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23b1edc3aa4f5f" /></Relationships>
</file>

<file path=xl/workbook.xml><?xml version="1.0" encoding="utf-8"?>
<x:workbook xmlns:x="http://schemas.openxmlformats.org/spreadsheetml/2006/main">
  <x:sheets>
    <x:sheet xmlns:r="http://schemas.openxmlformats.org/officeDocument/2006/relationships" name="Dashboard" sheetId="1" r:id="Rfef1305cf9f34ecd"/>
    <x:sheet xmlns:r="http://schemas.openxmlformats.org/officeDocument/2006/relationships" name="Leads 1929" sheetId="2" r:id="R262d191cd2b244d9"/>
    <x:sheet xmlns:r="http://schemas.openxmlformats.org/officeDocument/2006/relationships" name="Tender Signals" sheetId="3" r:id="Rb42ef08d8d174f5d"/>
    <x:sheet xmlns:r="http://schemas.openxmlformats.org/officeDocument/2006/relationships" name="Vertical Map" sheetId="4" r:id="R8f035778f9ed4a6a"/>
    <x:sheet xmlns:r="http://schemas.openxmlformats.org/officeDocument/2006/relationships" name="Pilot Offer" sheetId="5" r:id="Rdbf55d6a0d054bf0"/>
    <x:sheet xmlns:r="http://schemas.openxmlformats.org/officeDocument/2006/relationships" name="Outreach" sheetId="6" r:id="Rf74081e73a624c45"/>
    <x:sheet xmlns:r="http://schemas.openxmlformats.org/officeDocument/2006/relationships" name="Methodology" sheetId="7" r:id="Rdf8ac2faaa8d4e5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yyyy-mm-dd"/>
    <x:numFmt numFmtId="203" formatCode="dd.mm.yyyy"/>
  </x:numFmts>
  <x:fonts count="20">
    <x:font>
      <x:sz val="11"/>
      <x:name val="Carlito"/>
    </x:font>
    <x:font>
      <x:b/>
      <x:sz val="20"/>
      <x:color rgb="FFFFFFFF"/>
      <x:name val="Carlito"/>
    </x:font>
    <x:font>
      <x:sz val="10"/>
      <x:color rgb="FFD7E3EF"/>
      <x:name val="Carlito"/>
    </x:font>
    <x:font>
      <x:i/>
      <x:sz val="10"/>
      <x:color rgb="FF7C4A03"/>
      <x:name val="Carlito"/>
    </x:font>
    <x:font>
      <x:b/>
      <x:sz val="9"/>
      <x:color rgb="FFFFFFFF"/>
      <x:name val="Carlito"/>
    </x:font>
    <x:font>
      <x:sz val="9"/>
      <x:color rgb="FF1F2937"/>
      <x:name val="Carlito"/>
    </x:font>
    <x:font>
      <x:b/>
      <x:sz val="12"/>
      <x:color rgb="FF17324D"/>
      <x:name val="Carlito"/>
    </x:font>
    <x:font>
      <x:b/>
      <x:sz val="9"/>
      <x:color rgb="FF4B5563"/>
      <x:name val="Carlito"/>
    </x:font>
    <x:font>
      <x:b/>
      <x:sz val="22"/>
      <x:color rgb="FF17324D"/>
      <x:name val="Carlito"/>
    </x:font>
    <x:font>
      <x:sz val="8"/>
      <x:color rgb="FF6B7280"/>
      <x:name val="Carlito"/>
    </x:font>
    <x:font>
      <x:b/>
      <x:sz val="11"/>
      <x:color rgb="FFFFFFFF"/>
      <x:name val="Carlito"/>
    </x:font>
    <x:font>
      <x:sz val="10"/>
      <x:color rgb="FF1F2937"/>
      <x:name val="Carlito"/>
    </x:font>
    <x:font>
      <x:b/>
      <x:sz val="14"/>
      <x:color rgb="FFFFFFFF"/>
      <x:name val="Carlito"/>
    </x:font>
    <x:font>
      <x:b/>
      <x:sz val="11"/>
      <x:color rgb="FF17324D"/>
      <x:name val="Carlito"/>
    </x:font>
    <x:font>
      <x:b/>
      <x:sz val="9"/>
      <x:color rgb="FF17324D"/>
      <x:name val="Carlito"/>
    </x:font>
    <x:font>
      <x:sz val="11"/>
      <x:color rgb="FF17324D"/>
      <x:name val="Carlito"/>
    </x:font>
    <x:font>
      <x:sz val="11"/>
      <x:color rgb="FF4C1D95"/>
      <x:name val="Carlito"/>
    </x:font>
    <x:font>
      <x:sz val="10"/>
      <x:color rgb="FFB91C1C"/>
      <x:name val="Carlito"/>
    </x:font>
    <x:font>
      <x:sz val="11"/>
      <x:color rgb="FF1F2937"/>
      <x:name val="Carlito"/>
    </x:font>
    <x:font>
      <x:sz val="10"/>
      <x:color rgb="FF7C4A03"/>
      <x:name val="Carlito"/>
    </x:font>
  </x:fonts>
  <x:fills count="10">
    <x:fill>
      <x:patternFill patternType="none"/>
    </x:fill>
    <x:fill>
      <x:patternFill patternType="gray125"/>
    </x:fill>
    <x:fill>
      <x:patternFill patternType="solid">
        <x:fgColor rgb="FF17324D"/>
      </x:patternFill>
    </x:fill>
    <x:fill>
      <x:patternFill patternType="solid">
        <x:fgColor rgb="FFFFF4D6"/>
      </x:patternFill>
    </x:fill>
    <x:fill>
      <x:patternFill patternType="solid">
        <x:fgColor rgb="FF0D9488"/>
      </x:patternFill>
    </x:fill>
    <x:fill>
      <x:patternFill patternType="solid">
        <x:fgColor rgb="FFEAF3FF"/>
      </x:patternFill>
    </x:fill>
    <x:fill>
      <x:patternFill patternType="solid">
        <x:fgColor rgb="FFF3F4F6"/>
      </x:patternFill>
    </x:fill>
    <x:fill>
      <x:patternFill patternType="solid">
        <x:fgColor rgb="FFE9F7ED"/>
      </x:patternFill>
    </x:fill>
    <x:fill>
      <x:patternFill patternType="solid">
        <x:fgColor rgb="FFF1EAFE"/>
      </x:patternFill>
    </x:fill>
    <x:fill>
      <x:patternFill patternType="solid">
        <x:fgColor rgb="FFFDECEC"/>
      </x:patternFill>
    </x:fill>
  </x:fills>
  <x:borders count="4">
    <x:border/>
    <x:border>
      <x:bottom style="thin">
        <x:color rgb="FF2563EB"/>
      </x:bottom>
    </x:border>
    <x:border>
      <x:bottom style="thin">
        <x:color rgb="FFD1D5DB"/>
      </x:bottom>
    </x:border>
    <x:border>
      <x:bottom style="thin">
        <x:color rgb="FFE5E7EB"/>
      </x:bottom>
    </x:border>
  </x:borders>
  <x:cellStyleXfs count="1">
    <x:xf numFmtId="0" fontId="0" fillId="0" borderId="0"/>
  </x:cellStyleXfs>
  <x:cellXfs count="8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x:xf>
    <x:xf numFmtId="0" fontId="5" fillId="0" borderId="0" xfId="0" applyNumberFormat="1" applyFont="1" applyFill="1" applyBorder="1" applyAlignment="1">
      <x:alignment horizontal="center" vertical="top"/>
    </x:xf>
    <x:xf numFmtId="201" fontId="5" fillId="0" borderId="0" xfId="0" applyNumberFormat="1" applyFont="1" applyFill="1" applyBorder="1" applyAlignment="1">
      <x:alignment vertical="top"/>
    </x:xf>
    <x:xf numFmtId="202" fontId="5" fillId="0" borderId="0" xfId="0" applyNumberFormat="1" applyFont="1" applyFill="1" applyBorder="1" applyAlignment="1">
      <x:alignment vertical="top"/>
    </x:xf>
    <x:xf numFmtId="203" fontId="5" fillId="0" borderId="0" xfId="0" applyNumberFormat="1" applyFont="1" applyFill="1" applyBorder="1" applyAlignment="1">
      <x:alignment vertical="top"/>
    </x:xf>
    <x:xf numFmtId="0" fontId="0" fillId="5" borderId="0" xfId="0" applyNumberFormat="1" applyFont="1" applyFill="1" applyBorder="1"/>
    <x:xf numFmtId="0" fontId="6" fillId="5" borderId="0"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vertic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horizontal="center" wrapText="1"/>
    </x:xf>
    <x:xf numFmtId="0" fontId="8" fillId="0" borderId="0" xfId="0" applyNumberFormat="1" applyFont="1" applyFill="1" applyBorder="1"/>
    <x:xf numFmtId="0" fontId="8" fillId="0" borderId="2" xfId="0" applyNumberFormat="1" applyFont="1" applyFill="1" applyBorder="1"/>
    <x:xf numFmtId="0" fontId="8" fillId="0" borderId="2" xfId="0" applyNumberFormat="1" applyFont="1" applyFill="1" applyBorder="1" applyAlignment="1">
      <x:alignment horizontal="center"/>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horizontal="center" wrapText="1"/>
    </x:xf>
    <x:xf numFmtId="0" fontId="10" fillId="4" borderId="0" xfId="0" applyNumberFormat="1" applyFont="1" applyFill="1" applyBorder="1"/>
    <x:xf numFmtId="0" fontId="10" fillId="4" borderId="0" xfId="0" applyNumberFormat="1" applyFont="1" applyFill="1" applyBorder="1" applyAlignment="1">
      <x:alignment horizontal="center"/>
    </x:xf>
    <x:xf numFmtId="0" fontId="11" fillId="0" borderId="0" xfId="0" applyNumberFormat="1" applyFont="1" applyFill="1" applyBorder="1"/>
    <x:xf numFmtId="0" fontId="11" fillId="0" borderId="3" xfId="0" applyNumberFormat="1" applyFont="1" applyFill="1" applyBorder="1"/>
    <x:xf numFmtId="0" fontId="11" fillId="0" borderId="0" xfId="0" applyNumberFormat="1" applyFont="1" applyFill="1" applyBorder="1" applyAlignment="1">
      <x:alignment horizontal="center"/>
    </x:xf>
    <x:xf numFmtId="0" fontId="11" fillId="0" borderId="3" xfId="0" applyNumberFormat="1" applyFont="1" applyFill="1" applyBorder="1" applyAlignment="1">
      <x:alignment horizontal="center"/>
    </x:xf>
    <x:xf numFmtId="0" fontId="12" fillId="2" borderId="0" xfId="0" applyNumberFormat="1" applyFont="1" applyFill="1" applyBorder="1"/>
    <x:xf numFmtId="0" fontId="12" fillId="2" borderId="0" xfId="0" applyNumberFormat="1" applyFont="1" applyFill="1" applyBorder="1" applyAlignment="1">
      <x:alignment horizontal="center"/>
    </x:xf>
    <x:xf numFmtId="0" fontId="12" fillId="2" borderId="0" xfId="0" applyNumberFormat="1" applyFont="1" applyFill="1" applyBorder="1" applyAlignment="1">
      <x:alignment horizontal="center" vertical="center"/>
    </x:xf>
    <x:xf numFmtId="0" fontId="13" fillId="6" borderId="0" xfId="0" applyNumberFormat="1" applyFont="1" applyFill="1" applyBorder="1"/>
    <x:xf numFmtId="0" fontId="13" fillId="6" borderId="0" xfId="0" applyNumberFormat="1" applyFont="1" applyFill="1" applyBorder="1" applyAlignment="1">
      <x:alignment vertical="center"/>
    </x:xf>
    <x:xf numFmtId="0" fontId="11" fillId="0" borderId="0" xfId="0" applyNumberFormat="1" applyFont="1" applyFill="1" applyBorder="1" applyAlignment="1">
      <x:alignment wrapText="1"/>
    </x:xf>
    <x:xf numFmtId="0" fontId="11" fillId="0" borderId="3" xfId="0" applyNumberFormat="1" applyFont="1" applyFill="1" applyBorder="1" applyAlignment="1">
      <x:alignment wrapText="1"/>
    </x:xf>
    <x:xf numFmtId="0" fontId="11" fillId="0" borderId="0" xfId="0" applyNumberFormat="1" applyFont="1" applyFill="1" applyBorder="1" applyAlignment="1">
      <x:alignment vertical="center" wrapText="1"/>
    </x:xf>
    <x:xf numFmtId="0" fontId="11" fillId="0" borderId="3" xfId="0" applyNumberFormat="1" applyFont="1" applyFill="1" applyBorder="1" applyAlignment="1">
      <x:alignment vertical="center" wrapText="1"/>
    </x:xf>
    <x:xf numFmtId="0" fontId="5" fillId="0" borderId="3" xfId="0" applyNumberFormat="1" applyFont="1" applyFill="1" applyBorder="1"/>
    <x:xf numFmtId="0" fontId="5" fillId="0" borderId="0"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3" xfId="0" applyNumberFormat="1" applyFont="1" applyFill="1" applyBorder="1" applyAlignment="1">
      <x:alignment vertical="top" wrapText="1"/>
    </x:xf>
    <x:xf numFmtId="0" fontId="5" fillId="0" borderId="0" xfId="0" applyNumberFormat="1" applyFont="1" applyFill="1" applyBorder="1" applyAlignment="1">
      <x:alignment horizontal="center" vertical="top" wrapText="1"/>
    </x:xf>
    <x:xf numFmtId="0" fontId="5" fillId="0" borderId="3" xfId="0" applyNumberFormat="1" applyFont="1" applyFill="1" applyBorder="1" applyAlignment="1">
      <x:alignment horizontal="center" vertical="top" wrapText="1"/>
    </x:xf>
    <x:xf numFmtId="0" fontId="14" fillId="0" borderId="0" xfId="0" applyNumberFormat="1" applyFont="1" applyFill="1" applyBorder="1" applyAlignment="1">
      <x:alignment vertical="top" wrapText="1"/>
    </x:xf>
    <x:xf numFmtId="0" fontId="14" fillId="0" borderId="3"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vertical="center" wrapText="1"/>
    </x:xf>
    <x:xf numFmtId="0" fontId="0" fillId="8" borderId="0" xfId="0" applyNumberFormat="1" applyFont="1" applyFill="1" applyBorder="1"/>
    <x:xf numFmtId="0" fontId="16" fillId="8" borderId="0" xfId="0" applyNumberFormat="1" applyFont="1" applyFill="1" applyBorder="1"/>
    <x:xf numFmtId="0" fontId="16" fillId="8" borderId="0" xfId="0" applyNumberFormat="1" applyFont="1" applyFill="1" applyBorder="1" applyAlignment="1">
      <x:alignment wrapText="1"/>
    </x:xf>
    <x:xf numFmtId="0" fontId="16" fillId="8" borderId="0" xfId="0" applyNumberFormat="1" applyFont="1" applyFill="1" applyBorder="1" applyAlignment="1">
      <x:alignment vertical="center" wrapText="1"/>
    </x:xf>
    <x:xf numFmtId="0" fontId="11" fillId="0" borderId="0" xfId="0" applyNumberFormat="1" applyFont="1" applyFill="1" applyBorder="1" applyAlignment="1">
      <x:alignment vertical="top" wrapText="1"/>
    </x:xf>
    <x:xf numFmtId="0" fontId="11" fillId="0" borderId="3" xfId="0" applyNumberFormat="1" applyFont="1" applyFill="1" applyBorder="1" applyAlignment="1">
      <x:alignment vertical="top" wrapText="1"/>
    </x:xf>
    <x:xf numFmtId="0" fontId="0" fillId="9" borderId="0" xfId="0" applyNumberFormat="1" applyFont="1" applyFill="1" applyBorder="1"/>
    <x:xf numFmtId="0" fontId="17" fillId="9" borderId="0" xfId="0" applyNumberFormat="1" applyFont="1" applyFill="1" applyBorder="1"/>
    <x:xf numFmtId="0" fontId="17" fillId="9" borderId="0" xfId="0" applyNumberFormat="1" applyFont="1" applyFill="1" applyBorder="1" applyAlignment="1">
      <x:alignment wrapText="1"/>
    </x:xf>
    <x:xf numFmtId="0" fontId="17" fillId="9" borderId="0" xfId="0" applyNumberFormat="1" applyFont="1" applyFill="1" applyBorder="1" applyAlignment="1">
      <x:alignment vertical="center" wrapText="1"/>
    </x:xf>
    <x:xf numFmtId="0" fontId="18" fillId="0" borderId="0" xfId="0" applyNumberFormat="1" applyFont="1" applyFill="1" applyBorder="1"/>
    <x:xf numFmtId="0" fontId="18" fillId="0" borderId="2" xfId="0" applyNumberFormat="1" applyFont="1" applyFill="1" applyBorder="1"/>
    <x:xf numFmtId="0" fontId="18" fillId="0" borderId="0" xfId="0" applyNumberFormat="1" applyFont="1" applyFill="1" applyBorder="1" applyAlignment="1">
      <x:alignment wrapText="1"/>
    </x:xf>
    <x:xf numFmtId="0" fontId="18" fillId="0" borderId="2" xfId="0" applyNumberFormat="1" applyFont="1" applyFill="1" applyBorder="1" applyAlignment="1">
      <x:alignment wrapText="1"/>
    </x:xf>
    <x:xf numFmtId="0" fontId="18" fillId="0" borderId="0" xfId="0" applyNumberFormat="1" applyFont="1" applyFill="1" applyBorder="1" applyAlignment="1">
      <x:alignment vertical="center" wrapText="1"/>
    </x:xf>
    <x:xf numFmtId="0" fontId="18" fillId="0" borderId="2" xfId="0" applyNumberFormat="1" applyFont="1" applyFill="1" applyBorder="1" applyAlignment="1">
      <x:alignment vertical="center" wrapText="1"/>
    </x:xf>
    <x:xf numFmtId="0" fontId="19" fillId="3" borderId="0" xfId="0" applyNumberFormat="1" applyFont="1" applyFill="1" applyBorder="1"/>
    <x:xf numFmtId="0" fontId="19" fillId="3" borderId="0" xfId="0" applyNumberFormat="1" applyFont="1" applyFill="1" applyBorder="1" applyAlignment="1">
      <x:alignment wrapText="1"/>
    </x:xf>
    <x:xf numFmtId="0" fontId="19" fillId="3" borderId="0" xfId="0" applyNumberFormat="1" applyFont="1" applyFill="1" applyBorder="1" applyAlignment="1">
      <x:alignment vertical="center" wrapText="1"/>
    </x:xf>
  </x:cellXfs>
  <x:cellStyles count="1">
    <x:cellStyle name="Normal" xfId="0"/>
  </x:cellStyles>
  <x:dxfs count="9">
    <x:dxf>
      <x:font>
        <x:b/>
        <x:color rgb="FF15803D"/>
      </x:font>
      <x:fill>
        <x:patternFill patternType="solid">
          <x:bgColor rgb="FFE9F7ED"/>
        </x:patternFill>
      </x:fill>
    </x:dxf>
    <x:dxf>
      <x:font>
        <x:b/>
        <x:color rgb="FF7C3AED"/>
      </x:font>
      <x:fill>
        <x:patternFill patternType="solid">
          <x:bgColor rgb="FFF1EAFE"/>
        </x:patternFill>
      </x:fill>
    </x:dxf>
    <x:dxf>
      <x:font>
        <x:b/>
        <x:color rgb="FF92400E"/>
      </x:font>
      <x:fill>
        <x:patternFill patternType="solid">
          <x:bgColor rgb="FFFFF4D6"/>
        </x:patternFill>
      </x:fill>
    </x:dxf>
    <x:dxf>
      <x:font>
        <x:b/>
        <x:color rgb="FF15803D"/>
      </x:font>
      <x:fill>
        <x:patternFill patternType="solid">
          <x:bgColor rgb="FFE9F7ED"/>
        </x:patternFill>
      </x:fill>
    </x:dxf>
    <x:dxf>
      <x:font>
        <x:b/>
        <x:color rgb="FFB91C1C"/>
      </x:font>
      <x:fill>
        <x:patternFill patternType="solid">
          <x:bgColor rgb="FFFDECEC"/>
        </x:patternFill>
      </x:fill>
    </x:dxf>
    <x:dxf>
      <x:font>
        <x:b/>
        <x:color rgb="FF15803D"/>
      </x:font>
      <x:fill>
        <x:patternFill patternType="solid">
          <x:bgColor rgb="FFE9F7ED"/>
        </x:patternFill>
      </x:fill>
    </x:dxf>
    <x:dxf>
      <x:font>
        <x:b/>
        <x:color rgb="FF92400E"/>
      </x:font>
      <x:fill>
        <x:patternFill patternType="solid">
          <x:bgColor rgb="FFFFF4D6"/>
        </x:patternFill>
      </x:fill>
    </x:dxf>
    <x:dxf>
      <x:font>
        <x:b/>
        <x:color rgb="FF15803D"/>
      </x:font>
      <x:fill>
        <x:patternFill patternType="solid">
          <x:bgColor rgb="FFE9F7ED"/>
        </x:patternFill>
      </x:fill>
    </x:dxf>
    <x:dxf>
      <x:font>
        <x:b/>
        <x:color rgb="FF92400E"/>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fc9dfc3a3c34549" /><Relationship Type="http://schemas.openxmlformats.org/officeDocument/2006/relationships/theme" Target="/xl/theme/theme1.xml" Id="R56630f5adbb142ec" /><Relationship Type="http://schemas.openxmlformats.org/officeDocument/2006/relationships/sharedStrings" Target="/xl/sharedStrings.xml" Id="Rdd2f35572c624335" /><Relationship Type="http://schemas.openxmlformats.org/officeDocument/2006/relationships/worksheet" Target="/xl/worksheets/sheet1.xml" Id="Rfef1305cf9f34ecd" /><Relationship Type="http://schemas.openxmlformats.org/officeDocument/2006/relationships/worksheet" Target="/xl/worksheets/sheet2.xml" Id="R262d191cd2b244d9" /><Relationship Type="http://schemas.openxmlformats.org/officeDocument/2006/relationships/worksheet" Target="/xl/worksheets/sheet3.xml" Id="Rb42ef08d8d174f5d" /><Relationship Type="http://schemas.openxmlformats.org/officeDocument/2006/relationships/worksheet" Target="/xl/worksheets/sheet4.xml" Id="R8f035778f9ed4a6a" /><Relationship Type="http://schemas.openxmlformats.org/officeDocument/2006/relationships/worksheet" Target="/xl/worksheets/sheet5.xml" Id="Rdbf55d6a0d054bf0" /><Relationship Type="http://schemas.openxmlformats.org/officeDocument/2006/relationships/worksheet" Target="/xl/worksheets/sheet6.xml" Id="Rf74081e73a624c45" /><Relationship Type="http://schemas.openxmlformats.org/officeDocument/2006/relationships/worksheet" Target="/xl/worksheets/sheet7.xml" Id="Rdf8ac2faaa8d4e58" /></Relationships>
</file>

<file path=xl/drawings/_rels/drawing1.xml.rels>&#65279;<?xml version="1.0" encoding="utf-8"?><Relationships xmlns="http://schemas.openxmlformats.org/package/2006/relationships"><Relationship Type="http://schemas.openxmlformats.org/officeDocument/2006/relationships/chart" Target="/xl/drawings/charts/chart1.xml" Id="R8e132dac27dd4ce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Розмір кожного маршруту</a:t>
            </a:r>
          </a:p>
        </c:rich>
      </c:tx>
      <c:overlay val="0"/>
      <c:txPr>
        <a:bodyPr xmlns:a="http://schemas.openxmlformats.org/drawingml/2006/main" anchorCtr="1"/>
        <a:lstStyle xmlns:a="http://schemas.openxmlformats.org/drawingml/2006/main"/>
        <a:p xmlns:a="http://schemas.openxmlformats.org/drawingml/2006/main">
          <a:pPr>
            <a:defRPr sz="975"/>
          </a:pPr>
        </a:p>
      </c:txPr>
    </c:title>
    <c:plotArea>
      <c:barChart>
        <c:barDir val="col"/>
        <c:varyColors val="0"/>
        <c:ser>
          <c:idx val="0"/>
          <c:order val="0"/>
          <c:tx>
            <c:v>Акаунти</c:v>
          </c:tx>
          <c:cat>
            <c:strRef>
              <c:f>'Dashboard'!$A$12:$A$15</c:f>
              <c:strCache>
                <c:ptCount val="0"/>
              </c:strCache>
            </c:strRef>
          </c:cat>
          <c:val>
            <c:numRef>
              <c:f>'Dashboard'!$B$12:$B$15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Кількість компаній</a:t>
                </a:r>
              </a:p>
            </c:rich>
          </c:tx>
          <c:overlay val="0"/>
        </c:title>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14</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e132dac27dd4ce9"/>
        </a:graphicData>
      </a:graphic>
    </xdr:graphicFrame>
    <xdr:clientData/>
  </xdr:twoCellAnchor>
</xdr:wsDr>
</file>

<file path=xl/tables/table1.xml><?xml version="1.0" encoding="utf-8"?>
<x:table xmlns:x="http://schemas.openxmlformats.org/spreadsheetml/2006/main" id="1" name="ProspectsV7" displayName="ProspectsV7" ref="A4:AO1933" headerRowCount="1" totalsRowCount="0" totalsRowShown="0">
  <x:autoFilter ref="A4:AO1933"/>
  <x:tableColumns count="41">
    <x:tableColumn id="1" name="Lead ID"/>
    <x:tableColumn id="2" name="Хвиля"/>
    <x:tableColumn id="3" name="Компанія"/>
    <x:tableColumn id="4" name="Сегмент"/>
    <x:tableColumn id="5" name="Lane"/>
    <x:tableColumn id="6" name="Пріоритет"/>
    <x:tableColumn id="7" name="Домен"/>
    <x:tableColumn id="8" name="Маршрут"/>
    <x:tableColumn id="9" name="Покриття вимог"/>
    <x:tableColumn id="10" name="Workflow fit"/>
    <x:tableColumn id="11" name="Приховані роботи"/>
    <x:tableColumn id="12" name="Масштаб"/>
    <x:tableColumn id="13" name="Документація"/>
    <x:tableColumn id="14" name="Buyer fit"/>
    <x:tableColumn id="15" name="Досяжність"/>
    <x:tableColumn id="16" name="Pilot-now score"/>
    <x:tableColumn id="17" name="Expansion score"/>
    <x:tableColumn id="18" name="Впевненість доказу"/>
    <x:tableColumn id="19" name="Статус перевірки"/>
    <x:tableColumn id="20" name="Доступ до джерела"/>
    <x:tableColumn id="21" name="Статус контакту"/>
    <x:tableColumn id="22" name="Наступна дія"/>
    <x:tableColumn id="23" name="Цільова роль"/>
    <x:tableColumn id="24" name="Доказ відповідності"/>
    <x:tableColumn id="25" name="Тригер"/>
    <x:tableColumn id="26" name="Джерело"/>
    <x:tableColumn id="27" name="ЄДРПОУ"/>
    <x:tableColumn id="28" name="Дата дослідження"/>
    <x:tableColumn id="29" name="Власник"/>
    <x:tableColumn id="30" name="Наступний контакт"/>
    <x:tableColumn id="31" name="Нотатки"/>
    <x:tableColumn id="32" name="Intent score"/>
    <x:tableColumn id="33" name="Intent priority"/>
    <x:tableColumn id="34" name="Тендерів"/>
    <x:tableColumn id="35" name="Поточних проєктів"/>
    <x:tableColumn id="36" name="Сума перемог, грн"/>
    <x:tableColumn id="37" name="Останній тендер"/>
    <x:tableColumn id="38" name="Дата перемоги"/>
    <x:tableColumn id="39" name="Строк виконання"/>
    <x:tableColumn id="40" name="Тендерні сегменти"/>
    <x:tableColumn id="41" name="Статус сайту"/>
  </x:tableColumns>
  <x:tableStyleInfo name="TableStyleMedium2" showFirstColumn="0" showLastColumn="0" showRowStripes="1" showColumnStripes="0"/>
</x:table>
</file>

<file path=xl/tables/table2.xml><?xml version="1.0" encoding="utf-8"?>
<x:table xmlns:x="http://schemas.openxmlformats.org/spreadsheetml/2006/main" id="2" name="TenderSignalsV7" displayName="TenderSignalsV7" ref="A4:N1674" headerRowCount="1" totalsRowCount="0" totalsRowShown="0">
  <x:tableColumns count="14">
    <x:tableColumn id="1" name="Ранг"/>
    <x:tableColumn id="2" name="Компанія"/>
    <x:tableColumn id="3" name="ЄДРПОУ"/>
    <x:tableColumn id="4" name="Сегмент"/>
    <x:tableColumn id="5" name="Lane"/>
    <x:tableColumn id="6" name="Intent"/>
    <x:tableColumn id="7" name="Score"/>
    <x:tableColumn id="8" name="Тендерів"/>
    <x:tableColumn id="9" name="Поточних"/>
    <x:tableColumn id="10" name="Сума перемог, грн"/>
    <x:tableColumn id="11" name="Дата перемоги"/>
    <x:tableColumn id="12" name="Строк виконання"/>
    <x:tableColumn id="13" name="Останній тендер"/>
    <x:tableColumn id="14" name="URL тендера"/>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8731a50b2484e84" /></Relationships>
</file>

<file path=xl/worksheets/_rels/sheet2.xml.rels>&#65279;<?xml version="1.0" encoding="utf-8"?><Relationships xmlns="http://schemas.openxmlformats.org/package/2006/relationships"><Relationship Type="http://schemas.openxmlformats.org/officeDocument/2006/relationships/table" Target="/xl/tables/table1.xml" Id="R6ec96e271e0747ac" /></Relationships>
</file>

<file path=xl/worksheets/_rels/sheet3.xml.rels>&#65279;<?xml version="1.0" encoding="utf-8"?><Relationships xmlns="http://schemas.openxmlformats.org/package/2006/relationships"><Relationship Type="http://schemas.openxmlformats.org/officeDocument/2006/relationships/table" Target="/xl/tables/table2.xml" Id="Rb8a1b44b49804cc1" /></Relationships>
</file>

<file path=xl/worksheets/sheet1.xml><?xml version="1.0" encoding="utf-8"?>
<x:worksheet xmlns:x="http://schemas.openxmlformats.org/spreadsheetml/2006/main">
  <x:sheetFormatPr defaultRowHeight="15"/>
  <x:cols>
    <x:col min="1" max="1" width="15" hidden="0" customWidth="1"/>
    <x:col min="2" max="2" width="2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4" customHeight="1">
      <x:c r="A1" s="3" t="str">
        <x:v>GoProceed — market expansion cockpit</x:v>
      </x:c>
      <x:c r="B1" s="3"/>
      <x:c r="C1" s="3"/>
      <x:c r="D1" s="3"/>
      <x:c r="E1" s="3"/>
      <x:c r="F1" s="3"/>
      <x:c r="G1" s="3"/>
      <x:c r="H1" s="3"/>
      <x:c r="I1" s="3"/>
      <x:c r="J1" s="3"/>
      <x:c r="K1" s="3"/>
      <x:c r="L1" s="3"/>
      <x:c r="M1" s="3"/>
      <x:c r="N1" s="3"/>
    </x:row>
    <x:row r="2" ht="22" customHeight="1">
      <x:c r="A2" s="5" t="str">
        <x:v>1929 унікальних компаній • +241 у Wave 6 без дублювання • знімок 24.08.2026</x:v>
      </x:c>
      <x:c r="B2" s="5"/>
      <x:c r="C2" s="5"/>
      <x:c r="D2" s="5"/>
      <x:c r="E2" s="5"/>
      <x:c r="F2" s="5"/>
      <x:c r="G2" s="5"/>
      <x:c r="H2" s="5"/>
      <x:c r="I2" s="5"/>
      <x:c r="J2" s="5"/>
      <x:c r="K2" s="5"/>
      <x:c r="L2" s="5"/>
      <x:c r="M2" s="5"/>
      <x:c r="N2" s="5"/>
    </x:row>
    <x:row r="4">
      <x:c r="A4" s="24" t="str">
        <x:v>Ключові показники</x:v>
      </x:c>
      <x:c r="B4" s="24"/>
      <x:c r="C4" s="24"/>
      <x:c r="D4" s="24"/>
      <x:c r="E4" s="24"/>
      <x:c r="F4" s="24"/>
      <x:c r="G4" s="24"/>
    </x:row>
    <x:row r="5">
      <x:c r="A5" s="28" t="str">
        <x:v>Усього</x:v>
      </x:c>
      <x:c r="B5" s="28" t="str">
        <x:v>Тендерний сигнал</x:v>
      </x:c>
      <x:c r="C5" s="28" t="str">
        <x:v>Поточний строк</x:v>
      </x:c>
      <x:c r="D5" s="28" t="str">
        <x:v>High confidence</x:v>
      </x:c>
      <x:c r="E5" s="28" t="str">
        <x:v>Pilot now</x:v>
      </x:c>
      <x:c r="F5" s="28" t="str">
        <x:v>Expansion</x:v>
      </x:c>
      <x:c r="G5" s="28" t="str">
        <x:v>Intent I1</x:v>
      </x:c>
    </x:row>
    <x:row r="6">
      <x:c r="A6" s="31" t="n">
        <x:f>COUNTA('Leads 1929'!$C$5:$C$1933)</x:f>
        <x:v>1929</x:v>
      </x:c>
      <x:c r="B6" s="31" t="n">
        <x:f>COUNTIF('Leads 1929'!$AH$5:$AH$1933,"&gt;0")</x:f>
        <x:v>1670</x:v>
      </x:c>
      <x:c r="C6" s="31" t="n">
        <x:f>COUNTIF('Leads 1929'!$AI$5:$AI$1933,"&gt;0")</x:f>
        <x:v>931</x:v>
      </x:c>
      <x:c r="D6" s="31" t="n">
        <x:f>COUNTIF('Leads 1929'!$R$5:$R$1933,"high")</x:f>
        <x:v>1863</x:v>
      </x:c>
      <x:c r="E6" s="31" t="n">
        <x:f>COUNTIF('Leads 1929'!$E$5:$E$1933,"Pilot now")</x:f>
        <x:v>512</x:v>
      </x:c>
      <x:c r="F6" s="31" t="n">
        <x:f>COUNTIF('Leads 1929'!$E$5:$E$1933,"Expansion discovery")</x:f>
        <x:v>1375</x:v>
      </x:c>
      <x:c r="G6" s="31" t="n">
        <x:f>COUNTIF('Leads 1929'!$AG$5:$AG$1933,"I1")</x:f>
        <x:v>110</x:v>
      </x:c>
    </x:row>
    <x:row r="7">
      <x:c r="A7" s="34" t="str">
        <x:v>Унікальні компанії</x:v>
      </x:c>
      <x:c r="B7" s="34" t="str">
        <x:v>Офіційна перемога Prozorro</x:v>
      </x:c>
      <x:c r="C7" s="34" t="str">
        <x:v>Строк виконання ≥ 24.08.2026</x:v>
      </x:c>
      <x:c r="D7" s="34" t="str">
        <x:v>Офіційний або індексований доказ</x:v>
      </x:c>
      <x:c r="E7" s="34" t="str">
        <x:v>Поточне Н.14/Н.15</x:v>
      </x:c>
      <x:c r="F7" s="34" t="str">
        <x:v>Сильний workflow, потрібні вимоги</x:v>
      </x:c>
      <x:c r="G7" s="34" t="str">
        <x:v>Найсильніший проектний намір</x:v>
      </x:c>
    </x:row>
    <x:row r="10">
      <x:c r="A10" s="24" t="str">
        <x:v>База за маршрутом</x:v>
      </x:c>
      <x:c r="B10" s="24"/>
      <x:c r="C10" s="24"/>
      <x:c r="D10" s="24"/>
      <x:c r="E10" s="24"/>
      <x:c r="F10" s="24"/>
    </x:row>
    <x:row r="11">
      <x:c r="A11" s="36" t="str">
        <x:v>Lane</x:v>
      </x:c>
      <x:c r="B11" s="36" t="str">
        <x:v>Акаунти</x:v>
      </x:c>
      <x:c r="C11" s="36" t="str">
        <x:v>Top priority</x:v>
      </x:c>
      <x:c r="D11" s="36" t="str">
        <x:v>High confidence</x:v>
      </x:c>
    </x:row>
    <x:row r="12">
      <x:c r="A12" s="37" t="str">
        <x:v>Pilot now</x:v>
      </x:c>
      <x:c r="B12" s="39" t="n">
        <x:f>COUNTIF('Leads 1929'!$E$5:$E$1933,A12)</x:f>
        <x:v>512</x:v>
      </x:c>
      <x:c r="C12" s="39" t="n">
        <x:f>COUNTIF('Leads 1929'!$F$5:$F$1933,"P1")</x:f>
        <x:v>72</x:v>
      </x:c>
      <x:c r="D12" s="39" t="n">
        <x:f>COUNTIFS('Leads 1929'!$E$5:$E$1933,A12,'Leads 1929'!$R$5:$R$1933,"high")</x:f>
        <x:v>502</x:v>
      </x:c>
    </x:row>
    <x:row r="13">
      <x:c r="A13" s="37" t="str">
        <x:v>Expansion discovery</x:v>
      </x:c>
      <x:c r="B13" s="39" t="n">
        <x:f>COUNTIF('Leads 1929'!$E$5:$E$1933,A13)</x:f>
        <x:v>1375</x:v>
      </x:c>
      <x:c r="C13" s="39" t="n">
        <x:f>COUNTIF('Leads 1929'!$F$5:$F$1933,"D1")</x:f>
        <x:v>240</x:v>
      </x:c>
      <x:c r="D13" s="39" t="n">
        <x:f>COUNTIFS('Leads 1929'!$E$5:$E$1933,A13,'Leads 1929'!$R$5:$R$1933,"high")</x:f>
        <x:v>1353</x:v>
      </x:c>
    </x:row>
    <x:row r="14">
      <x:c r="A14" s="37" t="str">
        <x:v>Later / requirements</x:v>
      </x:c>
      <x:c r="B14" s="39" t="n">
        <x:f>COUNTIF('Leads 1929'!$E$5:$E$1933,A14)</x:f>
        <x:v>8</x:v>
      </x:c>
      <x:c r="C14" s="39" t="n">
        <x:v>0</x:v>
      </x:c>
      <x:c r="D14" s="39" t="n">
        <x:f>COUNTIFS('Leads 1929'!$E$5:$E$1933,A14,'Leads 1929'!$R$5:$R$1933,"high")</x:f>
        <x:v>2</x:v>
      </x:c>
    </x:row>
    <x:row r="15">
      <x:c r="A15" s="38" t="str">
        <x:v>Requalify</x:v>
      </x:c>
      <x:c r="B15" s="40" t="n">
        <x:f>COUNTIF('Leads 1929'!$E$5:$E$1933,A15)</x:f>
        <x:v>34</x:v>
      </x:c>
      <x:c r="C15" s="40" t="n">
        <x:v>0</x:v>
      </x:c>
      <x:c r="D15" s="40" t="n">
        <x:f>COUNTIFS('Leads 1929'!$E$5:$E$1933,A15,'Leads 1929'!$R$5:$R$1933,"high")</x:f>
        <x:v>6</x:v>
      </x:c>
    </x:row>
    <x:row r="19">
      <x:c r="A19" s="24" t="str">
        <x:v>Що змінилося після тендерного розширення</x:v>
      </x:c>
      <x:c r="B19" s="24"/>
      <x:c r="C19" s="24"/>
      <x:c r="D19" s="24"/>
      <x:c r="E19" s="24"/>
      <x:c r="F19" s="24"/>
      <x:c r="G19" s="24"/>
      <x:c r="H19" s="24"/>
      <x:c r="I19" s="24"/>
      <x:c r="J19" s="24"/>
      <x:c r="K19" s="24"/>
      <x:c r="L19" s="24"/>
      <x:c r="M19" s="24"/>
      <x:c r="N19" s="24"/>
    </x:row>
    <x:row r="20" ht="38" customHeight="1">
      <x:c r="A20" s="43" t="str">
        <x:v>1</x:v>
      </x:c>
      <x:c r="B20" s="45" t="str">
        <x:v>Розмір бази</x:v>
      </x:c>
      <x:c r="C20" s="48" t="str">
        <x:v>База зросла з 1688 до 1929 компаній: додано 241 унікальних підрядників Wave 6 після перевірки 1278 нових тендерів, відсікання 678 записів суміжних послуг і дедуплікації.</x:v>
      </x:c>
      <x:c r="D20" s="48"/>
      <x:c r="E20" s="48"/>
      <x:c r="F20" s="48"/>
      <x:c r="G20" s="48"/>
      <x:c r="H20" s="48"/>
      <x:c r="I20" s="48"/>
      <x:c r="J20" s="48"/>
      <x:c r="K20" s="48"/>
      <x:c r="L20" s="48"/>
      <x:c r="M20" s="48"/>
      <x:c r="N20" s="48"/>
    </x:row>
    <x:row r="21" ht="38" customHeight="1">
      <x:c r="A21" s="43" t="str">
        <x:v>2</x:v>
      </x:c>
      <x:c r="B21" s="45" t="str">
        <x:v>Сильніший тригер</x:v>
      </x:c>
      <x:c r="C21" s="48" t="str">
        <x:v>У 1670 компаній є офіційний тендерний слід; у 931 опублікований строк виконання не раніше 24.08.2026. Це конкретний привід для персоналізованого контакту, а не підтвердження активного майданчика.</x:v>
      </x:c>
      <x:c r="D21" s="48"/>
      <x:c r="E21" s="48"/>
      <x:c r="F21" s="48"/>
      <x:c r="G21" s="48"/>
      <x:c r="H21" s="48"/>
      <x:c r="I21" s="48"/>
      <x:c r="J21" s="48"/>
      <x:c r="K21" s="48"/>
      <x:c r="L21" s="48"/>
      <x:c r="M21" s="48"/>
      <x:c r="N21" s="48"/>
    </x:row>
    <x:row r="22" ht="38" customHeight="1">
      <x:c r="A22" s="43" t="str">
        <x:v>3</x:v>
      </x:c>
      <x:c r="B22" s="45" t="str">
        <x:v>Більше галузей</x:v>
      </x:c>
      <x:c r="C22" s="48" t="str">
        <x:v>Wave 6 окремо охопила гідротехнічні споруди, порти й днопоглиблення, свердловини, резервуари, полігони відходів, світлофори, когенерацію, промислову автоматизацію, демонтаж, підпірні конструкції, спортивні покриття, меліорацію та енергетичну інфраструктуру.</x:v>
      </x:c>
      <x:c r="D22" s="48"/>
      <x:c r="E22" s="48"/>
      <x:c r="F22" s="48"/>
      <x:c r="G22" s="48"/>
      <x:c r="H22" s="48"/>
      <x:c r="I22" s="48"/>
      <x:c r="J22" s="48"/>
      <x:c r="K22" s="48"/>
      <x:c r="L22" s="48"/>
      <x:c r="M22" s="48"/>
      <x:c r="N22" s="48"/>
    </x:row>
    <x:row r="23" ht="38" customHeight="1">
      <x:c r="A23" s="43" t="str">
        <x:v>4</x:v>
      </x:c>
      <x:c r="B23" s="45" t="str">
        <x:v>Два офери</x:v>
      </x:c>
      <x:c r="C23" s="48" t="str">
        <x:v>Pilot now — 30–45 днів на Н.14/Н.15. Expansion — 2-тижневий workflow discovery на одному реальному пакеті без обіцянки готового нормативного покриття.</x:v>
      </x:c>
      <x:c r="D23" s="48"/>
      <x:c r="E23" s="48"/>
      <x:c r="F23" s="48"/>
      <x:c r="G23" s="48"/>
      <x:c r="H23" s="48"/>
      <x:c r="I23" s="48"/>
      <x:c r="J23" s="48"/>
      <x:c r="K23" s="48"/>
      <x:c r="L23" s="48"/>
      <x:c r="M23" s="48"/>
      <x:c r="N23" s="48"/>
    </x:row>
    <x:row r="24" ht="38" customHeight="1">
      <x:c r="A24" s="43" t="str">
        <x:v>5</x:v>
      </x:c>
      <x:c r="B24" s="45" t="str">
        <x:v>Правило довіри</x:v>
      </x:c>
      <x:c r="C24" s="49" t="str">
        <x:v>Тендерна перемога доводить проєктну активність, але не біль і не інтерес до GoProceed. Наступний доказ: відповідь → артефакт → інтерв’ю → спонсор і активний проєкт.</x:v>
      </x:c>
      <x:c r="D24" s="49"/>
      <x:c r="E24" s="49"/>
      <x:c r="F24" s="49"/>
      <x:c r="G24" s="49"/>
      <x:c r="H24" s="49"/>
      <x:c r="I24" s="49"/>
      <x:c r="J24" s="49"/>
      <x:c r="K24" s="49"/>
      <x:c r="L24" s="49"/>
      <x:c r="M24" s="49"/>
      <x:c r="N24" s="49"/>
    </x:row>
  </x:sheetData>
  <x:mergeCells>
    <x:mergeCell ref="A1:N1"/>
    <x:mergeCell ref="A2:N2"/>
    <x:mergeCell ref="A4:G4"/>
    <x:mergeCell ref="A10:F10"/>
    <x:mergeCell ref="A19:N19"/>
    <x:mergeCell ref="C20:N20"/>
    <x:mergeCell ref="C21:N21"/>
    <x:mergeCell ref="C22:N22"/>
    <x:mergeCell ref="C23:N23"/>
    <x:mergeCell ref="C24:N24"/>
  </x:mergeCells>
  <x:pageMargins left="0.7" right="0.7" top="0.75" bottom="0.75" header="0.3" footer="0.3"/>
  <x:drawing xmlns:r="http://schemas.openxmlformats.org/officeDocument/2006/relationships" r:id="R88731a50b2484e84"/>
</x:worksheet>
</file>

<file path=xl/worksheets/sheet2.xml><?xml version="1.0" encoding="utf-8"?>
<x:worksheet xmlns:x="http://schemas.openxmlformats.org/spreadsheetml/2006/main">
  <x:sheetFormatPr defaultRowHeight="15"/>
  <x:cols>
    <x:col min="1" max="1" width="11" hidden="0" customWidth="1"/>
    <x:col min="2" max="2" width="22" hidden="0" customWidth="1"/>
    <x:col min="3" max="3" width="28" hidden="0" customWidth="1"/>
    <x:col min="4" max="4" width="27" hidden="0" customWidth="1"/>
    <x:col min="5" max="5" width="20" hidden="0" customWidth="1"/>
    <x:col min="6" max="6" width="10" hidden="0" customWidth="1"/>
    <x:col min="7" max="7" width="23" hidden="0" customWidth="1"/>
    <x:col min="8" max="8" width="38" hidden="0" customWidth="1"/>
    <x:col min="9" max="9" width="11" hidden="0" customWidth="1"/>
    <x:col min="10" max="10" width="10" hidden="0" customWidth="1"/>
    <x:col min="11" max="11" width="12" hidden="0" customWidth="1"/>
    <x:col min="12" max="12" width="9" hidden="0" customWidth="1"/>
    <x:col min="13" max="13" width="11" hidden="0" customWidth="1"/>
    <x:col min="14" max="14" width="9" hidden="0" customWidth="1"/>
    <x:col min="15" max="15" width="10" hidden="0" customWidth="1"/>
    <x:col min="16" max="16" width="11" hidden="0" customWidth="1"/>
    <x:col min="17" max="17" width="11" hidden="0" customWidth="1"/>
    <x:col min="18" max="18" width="12" hidden="0" customWidth="1"/>
    <x:col min="19" max="19" width="30" hidden="0" customWidth="1"/>
    <x:col min="20" max="20" width="32" hidden="0" customWidth="1"/>
    <x:col min="21" max="21" width="24" hidden="0" customWidth="1"/>
    <x:col min="22" max="22" width="38" hidden="0" customWidth="1"/>
    <x:col min="23" max="23" width="30" hidden="0" customWidth="1"/>
    <x:col min="24" max="24" width="48" hidden="0" customWidth="1"/>
    <x:col min="25" max="25" width="48" hidden="0" customWidth="1"/>
    <x:col min="26" max="26" width="38" hidden="0" customWidth="1"/>
    <x:col min="27" max="27" width="12" hidden="0" customWidth="1"/>
    <x:col min="28" max="28" width="13" hidden="0" customWidth="1"/>
    <x:col min="29" max="29" width="14" hidden="0" customWidth="1"/>
    <x:col min="30" max="30" width="14" hidden="0" customWidth="1"/>
    <x:col min="31" max="31" width="32" hidden="0" customWidth="1"/>
    <x:col min="32" max="32" width="11" hidden="0" customWidth="1"/>
    <x:col min="33" max="33" width="12" hidden="0" customWidth="1"/>
    <x:col min="34" max="34" width="9" hidden="0" customWidth="1"/>
    <x:col min="35" max="35" width="12" hidden="0" customWidth="1"/>
    <x:col min="36" max="36" width="18" hidden="0" customWidth="1"/>
    <x:col min="37" max="37" width="38" hidden="0" customWidth="1"/>
    <x:col min="38" max="38" width="14" hidden="0" customWidth="1"/>
    <x:col min="39" max="39" width="14" hidden="0" customWidth="1"/>
    <x:col min="40" max="40" width="28" hidden="0" customWidth="1"/>
    <x:col min="41" max="41" width="26" hidden="0" customWidth="1"/>
  </x:cols>
  <x:sheetData>
    <x:row r="1" ht="34" customHeight="1">
      <x:c r="A1" s="3" t="str">
        <x:v>GoProceed — перевірена база потенційних клієнтів</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c r="AO1" s="3"/>
    </x:row>
    <x:row r="2" ht="22" customHeight="1">
      <x:c r="A2" s="5" t="str">
        <x:v>1929 компаній • +241 у Wave 6 • 1670 з офіційним проєктним слідом • 106 сегментних міток</x:v>
      </x:c>
      <x:c r="B2" s="5"/>
      <x:c r="C2" s="5"/>
      <x:c r="D2" s="5"/>
      <x:c r="E2" s="5"/>
      <x:c r="F2" s="5"/>
      <x:c r="G2" s="5"/>
      <x:c r="H2" s="5"/>
      <x:c r="I2" s="5"/>
      <x:c r="J2" s="5"/>
      <x:c r="K2" s="5"/>
      <x:c r="L2" s="5"/>
      <x:c r="M2" s="5"/>
      <x:c r="N2" s="5"/>
      <x:c r="O2" s="5"/>
      <x:c r="P2" s="5"/>
      <x:c r="Q2" s="5"/>
      <x:c r="R2" s="5"/>
      <x:c r="S2" s="5"/>
      <x:c r="T2" s="5"/>
      <x:c r="U2" s="5"/>
      <x:c r="V2" s="5"/>
      <x:c r="W2" s="5"/>
      <x:c r="X2" s="5"/>
      <x:c r="Y2" s="5"/>
      <x:c r="Z2" s="5"/>
      <x:c r="AA2" s="5"/>
      <x:c r="AB2" s="5"/>
      <x:c r="AC2" s="5"/>
      <x:c r="AD2" s="5"/>
      <x:c r="AE2" s="5"/>
      <x:c r="AF2" s="5"/>
      <x:c r="AG2" s="5"/>
      <x:c r="AH2" s="5"/>
      <x:c r="AI2" s="5"/>
      <x:c r="AJ2" s="5"/>
      <x:c r="AK2" s="5"/>
      <x:c r="AL2" s="5"/>
      <x:c r="AM2" s="5"/>
      <x:c r="AN2" s="5"/>
      <x:c r="AO2" s="5"/>
    </x:row>
    <x:row r="3" ht="34" customHeight="1">
      <x:c r="A3" s="8" t="str">
        <x:v>P1/P2 — fit для пілоту. D1/D2 — discovery fit. I1/I2 — найсильніший тендерний намір. Публічна перемога підтверджує активність, але не інтерес до GoProceed.</x:v>
      </x:c>
      <x:c r="B3" s="8"/>
      <x:c r="C3" s="8"/>
      <x:c r="D3" s="8"/>
      <x:c r="E3" s="8"/>
      <x:c r="F3" s="8"/>
      <x:c r="G3" s="8"/>
      <x:c r="H3" s="8"/>
      <x:c r="I3" s="8"/>
      <x:c r="J3" s="8"/>
      <x:c r="K3" s="8"/>
      <x:c r="L3" s="8"/>
      <x:c r="M3" s="8"/>
      <x:c r="N3" s="8"/>
      <x:c r="O3" s="8"/>
      <x:c r="P3" s="8"/>
      <x:c r="Q3" s="8"/>
      <x:c r="R3" s="8"/>
      <x:c r="S3" s="8"/>
      <x:c r="T3" s="8"/>
      <x:c r="U3" s="8"/>
      <x:c r="V3" s="8"/>
      <x:c r="W3" s="8"/>
      <x:c r="X3" s="8"/>
      <x:c r="Y3" s="8"/>
      <x:c r="Z3" s="8"/>
      <x:c r="AA3" s="8"/>
      <x:c r="AB3" s="8"/>
      <x:c r="AC3" s="8"/>
      <x:c r="AD3" s="8"/>
      <x:c r="AE3" s="8"/>
      <x:c r="AF3" s="8"/>
      <x:c r="AG3" s="8"/>
      <x:c r="AH3" s="8"/>
      <x:c r="AI3" s="8"/>
      <x:c r="AJ3" s="8"/>
      <x:c r="AK3" s="8"/>
      <x:c r="AL3" s="8"/>
      <x:c r="AM3" s="8"/>
      <x:c r="AN3" s="8"/>
      <x:c r="AO3" s="8"/>
    </x:row>
    <x:row r="4" ht="34" customHeight="1">
      <x:c r="A4" s="12" t="str">
        <x:v>Lead ID</x:v>
      </x:c>
      <x:c r="B4" s="12" t="str">
        <x:v>Хвиля</x:v>
      </x:c>
      <x:c r="C4" s="12" t="str">
        <x:v>Компанія</x:v>
      </x:c>
      <x:c r="D4" s="12" t="str">
        <x:v>Сегмент</x:v>
      </x:c>
      <x:c r="E4" s="12" t="str">
        <x:v>Lane</x:v>
      </x:c>
      <x:c r="F4" s="12" t="str">
        <x:v>Пріоритет</x:v>
      </x:c>
      <x:c r="G4" s="12" t="str">
        <x:v>Домен</x:v>
      </x:c>
      <x:c r="H4" s="12" t="str">
        <x:v>Маршрут</x:v>
      </x:c>
      <x:c r="I4" s="12" t="str">
        <x:v>Покриття вимог</x:v>
      </x:c>
      <x:c r="J4" s="12" t="str">
        <x:v>Workflow fit</x:v>
      </x:c>
      <x:c r="K4" s="12" t="str">
        <x:v>Приховані роботи</x:v>
      </x:c>
      <x:c r="L4" s="12" t="str">
        <x:v>Масштаб</x:v>
      </x:c>
      <x:c r="M4" s="12" t="str">
        <x:v>Документація</x:v>
      </x:c>
      <x:c r="N4" s="12" t="str">
        <x:v>Buyer fit</x:v>
      </x:c>
      <x:c r="O4" s="12" t="str">
        <x:v>Досяжність</x:v>
      </x:c>
      <x:c r="P4" s="12" t="str">
        <x:v>Pilot-now score</x:v>
      </x:c>
      <x:c r="Q4" s="12" t="str">
        <x:v>Expansion score</x:v>
      </x:c>
      <x:c r="R4" s="12" t="str">
        <x:v>Впевненість доказу</x:v>
      </x:c>
      <x:c r="S4" s="12" t="str">
        <x:v>Статус перевірки</x:v>
      </x:c>
      <x:c r="T4" s="12" t="str">
        <x:v>Доступ до джерела</x:v>
      </x:c>
      <x:c r="U4" s="12" t="str">
        <x:v>Статус контакту</x:v>
      </x:c>
      <x:c r="V4" s="12" t="str">
        <x:v>Наступна дія</x:v>
      </x:c>
      <x:c r="W4" s="12" t="str">
        <x:v>Цільова роль</x:v>
      </x:c>
      <x:c r="X4" s="12" t="str">
        <x:v>Доказ відповідності</x:v>
      </x:c>
      <x:c r="Y4" s="12" t="str">
        <x:v>Тригер</x:v>
      </x:c>
      <x:c r="Z4" s="12" t="str">
        <x:v>Джерело</x:v>
      </x:c>
      <x:c r="AA4" s="12" t="str">
        <x:v>ЄДРПОУ</x:v>
      </x:c>
      <x:c r="AB4" s="12" t="str">
        <x:v>Дата дослідження</x:v>
      </x:c>
      <x:c r="AC4" s="12" t="str">
        <x:v>Власник</x:v>
      </x:c>
      <x:c r="AD4" s="12" t="str">
        <x:v>Наступний контакт</x:v>
      </x:c>
      <x:c r="AE4" s="12" t="str">
        <x:v>Нотатки</x:v>
      </x:c>
      <x:c r="AF4" s="12" t="str">
        <x:v>Intent score</x:v>
      </x:c>
      <x:c r="AG4" s="12" t="str">
        <x:v>Intent priority</x:v>
      </x:c>
      <x:c r="AH4" s="12" t="str">
        <x:v>Тендерів</x:v>
      </x:c>
      <x:c r="AI4" s="12" t="str">
        <x:v>Поточних проєктів</x:v>
      </x:c>
      <x:c r="AJ4" s="12" t="str">
        <x:v>Сума перемог, грн</x:v>
      </x:c>
      <x:c r="AK4" s="12" t="str">
        <x:v>Останній тендер</x:v>
      </x:c>
      <x:c r="AL4" s="12" t="str">
        <x:v>Дата перемоги</x:v>
      </x:c>
      <x:c r="AM4" s="12" t="str">
        <x:v>Строк виконання</x:v>
      </x:c>
      <x:c r="AN4" s="12" t="str">
        <x:v>Тендерні сегменти</x:v>
      </x:c>
      <x:c r="AO4" s="12" t="str">
        <x:v>Статус сайту</x:v>
      </x:c>
    </x:row>
    <x:row r="5">
      <x:c r="A5" s="14" t="str">
        <x:v>V3-030</x:v>
      </x:c>
      <x:c r="B5" s="14" t="str">
        <x:v>Досліджено 28.07</x:v>
      </x:c>
      <x:c r="C5" s="14" t="str">
        <x:v>ТОВ «ЕДС-ІНЖИНІРИНГ»</x:v>
      </x:c>
      <x:c r="D5" s="14" t="str">
        <x:v>Електромонтаж</x:v>
      </x:c>
      <x:c r="E5" s="14" t="str">
        <x:v>Pilot now</x:v>
      </x:c>
      <x:c r="F5" s="17" t="str">
        <x:v>P1</x:v>
      </x:c>
      <x:c r="G5" s="14" t="str">
        <x:v>eds-ukraine.com</x:v>
      </x:c>
      <x:c r="H5" s="14" t="str">
        <x:v>Пілот зараз — Н.15</x:v>
      </x:c>
      <x:c r="I5" s="16" t="n">
        <x:v>5</x:v>
      </x:c>
      <x:c r="J5" s="16" t="n">
        <x:v>5</x:v>
      </x:c>
      <x:c r="K5" s="16" t="n">
        <x:v>5</x:v>
      </x:c>
      <x:c r="L5" s="16" t="n">
        <x:v>5</x:v>
      </x:c>
      <x:c r="M5" s="16" t="n">
        <x:v>5</x:v>
      </x:c>
      <x:c r="N5" s="16" t="n">
        <x:v>5</x:v>
      </x:c>
      <x:c r="O5" s="16" t="n">
        <x:v>5</x:v>
      </x:c>
      <x:c r="P5" s="16" t="n">
        <x:f>IF(COUNT(I5:O5)&lt;7,"",I5*8+J5*3+K5*2+L5*2+M5*2+N5*2+O5)</x:f>
        <x:v>100</x:v>
      </x:c>
      <x:c r="Q5" s="16" t="n">
        <x:f>IF(COUNT(J5:O5)&lt;6,"",J5*5+K5*4+M5*4+L5*3+N5*2+O5*2)</x:f>
        <x:v>100</x:v>
      </x:c>
      <x:c r="R5" s="14" t="str">
        <x:v>medium</x:v>
      </x:c>
      <x:c r="S5" s="14" t="str">
        <x:v>historical_research_2026-07-28</x:v>
      </x:c>
      <x:c r="T5" s="14" t="str">
        <x:v>historical_official_research</x:v>
      </x:c>
      <x:c r="U5" s="14" t="str">
        <x:v>Надіслано 28.07 — follow-up</x:v>
      </x:c>
      <x:c r="V5" s="15" t="str">
        <x:v>Follow-up з review-link; далі попросити 1 анонімізований артефакт</x:v>
      </x:c>
      <x:c r="W5" s="15" t="str">
        <x:v>Власник / директор; керівник ПТО</x:v>
      </x:c>
      <x:c r="X5" s="15" t="str">
        <x:v>EPC/інжиніринг енергетичних об’єктів; будівництво кабельних ліній 0,4–35 кВ, електромонтажні та пусконалагоджувальні роботи.</x:v>
      </x:c>
      <x:c r="Y5" s="15" t="str">
        <x:v>Траншеї, кабельні траси, муфти, заземлення та випробування потребують фотофіксації й доказів до засипання/закриття.</x:v>
      </x:c>
      <x:c r="Z5" s="15" t="str">
        <x:v>https://eds-ukraine.com/en/</x:v>
      </x:c>
      <x:c r="AA5" s="14" t="str">
        <x:v>38114069</x:v>
      </x:c>
      <x:c r="AB5" s="14" t="str">
        <x:v>2026-07-28</x:v>
      </x:c>
      <x:c r="AC5" s="14" t="str">
        <x:v>Олександр</x:v>
      </x:c>
      <x:c r="AD5" s="20" t="str"/>
      <x:c r="AE5" s="14" t="str"/>
      <x:c r="AF5" s="14" t="n">
        <x:v>0</x:v>
      </x:c>
      <x:c r="AG5" s="14" t="str">
        <x:v>—</x:v>
      </x:c>
      <x:c r="AH5" s="14" t="n">
        <x:v>0</x:v>
      </x:c>
      <x:c r="AI5" s="14" t="n">
        <x:v>0</x:v>
      </x:c>
      <x:c r="AJ5" s="18" t="n">
        <x:v>0</x:v>
      </x:c>
      <x:c r="AK5" s="14" t="str"/>
      <x:c r="AL5" s="19" t="str"/>
      <x:c r="AM5" s="19" t="str"/>
      <x:c r="AN5" s="15" t="str"/>
      <x:c r="AO5" s="15" t="str">
        <x:v>historical_research_2026-07-28</x:v>
      </x:c>
    </x:row>
    <x:row r="6">
      <x:c r="A6" s="14" t="str">
        <x:v>V3-031</x:v>
      </x:c>
      <x:c r="B6" s="14" t="str">
        <x:v>Досліджено 28.07</x:v>
      </x:c>
      <x:c r="C6" s="14" t="str">
        <x:v>ТОВ «ЕЛЕКТРОПОЛЮС-ІФ»</x:v>
      </x:c>
      <x:c r="D6" s="14" t="str">
        <x:v>Електромонтаж</x:v>
      </x:c>
      <x:c r="E6" s="14" t="str">
        <x:v>Pilot now</x:v>
      </x:c>
      <x:c r="F6" s="17" t="str">
        <x:v>P1</x:v>
      </x:c>
      <x:c r="G6" s="14" t="str">
        <x:v>elektropolus-if.com</x:v>
      </x:c>
      <x:c r="H6" s="14" t="str">
        <x:v>Пілот зараз — Н.15</x:v>
      </x:c>
      <x:c r="I6" s="16" t="n">
        <x:v>5</x:v>
      </x:c>
      <x:c r="J6" s="16" t="n">
        <x:v>5</x:v>
      </x:c>
      <x:c r="K6" s="16" t="n">
        <x:v>5</x:v>
      </x:c>
      <x:c r="L6" s="16" t="n">
        <x:v>5</x:v>
      </x:c>
      <x:c r="M6" s="16" t="n">
        <x:v>5</x:v>
      </x:c>
      <x:c r="N6" s="16" t="n">
        <x:v>5</x:v>
      </x:c>
      <x:c r="O6" s="16" t="n">
        <x:v>5</x:v>
      </x:c>
      <x:c r="P6" s="16" t="n">
        <x:f>IF(COUNT(I6:O6)&lt;7,"",I6*8+J6*3+K6*2+L6*2+M6*2+N6*2+O6)</x:f>
        <x:v>100</x:v>
      </x:c>
      <x:c r="Q6" s="16" t="n">
        <x:f>IF(COUNT(J6:O6)&lt;6,"",J6*5+K6*4+M6*4+L6*3+N6*2+O6*2)</x:f>
        <x:v>100</x:v>
      </x:c>
      <x:c r="R6" s="14" t="str">
        <x:v>medium</x:v>
      </x:c>
      <x:c r="S6" s="14" t="str">
        <x:v>historical_research_2026-07-28</x:v>
      </x:c>
      <x:c r="T6" s="14" t="str">
        <x:v>historical_official_research</x:v>
      </x:c>
      <x:c r="U6" s="14" t="str">
        <x:v>Надіслано 28.07 — follow-up</x:v>
      </x:c>
      <x:c r="V6" s="15" t="str">
        <x:v>Повторне звернення з посиланням на UA-2026-02-02-012243-a; попросити 1 пакет здачі з поточного workflow</x:v>
      </x:c>
      <x:c r="W6" s="15" t="str">
        <x:v>Власник / директор; керівник ПТО</x:v>
      </x:c>
      <x:c r="X6" s="15" t="str">
        <x:v>65 фахівців, 530 проєктів в Україні та до 7 проєктів одночасно; проєктування, монтаж, випробування й сервіс.</x:v>
      </x:c>
      <x:c r="Y6" s="15" t="str">
        <x:v>Внутрішні/зовнішні електромережі, кабельні лінії й підстанції створюють багато контрольних точок перед закриттям.</x:v>
      </x:c>
      <x:c r="Z6" s="15" t="str">
        <x:v>https://elektropolus-if.com/en</x:v>
      </x:c>
      <x:c r="AA6" s="14" t="str">
        <x:v>34084649</x:v>
      </x:c>
      <x:c r="AB6" s="14" t="str">
        <x:v>2026-07-28</x:v>
      </x:c>
      <x:c r="AC6" s="14" t="str">
        <x:v>Олександр</x:v>
      </x:c>
      <x:c r="AD6" s="20" t="str"/>
      <x:c r="AE6" s="14" t="str"/>
      <x:c r="AF6" s="14" t="n">
        <x:v>75</x:v>
      </x:c>
      <x:c r="AG6" s="14" t="str">
        <x:v>I1</x:v>
      </x:c>
      <x:c r="AH6" s="14" t="n">
        <x:v>6</x:v>
      </x:c>
      <x:c r="AI6" s="14" t="n">
        <x:v>6</x:v>
      </x:c>
      <x:c r="AJ6" s="18" t="n">
        <x:v>4826112</x:v>
      </x:c>
      <x:c r="AK6" s="14" t="str">
        <x:v>https://prozorro.gov.ua/tender/UA-2026-02-02-012243-a</x:v>
      </x:c>
      <x:c r="AL6" s="19" t="n">
        <x:v>46055.59493230324</x:v>
      </x:c>
      <x:c r="AM6" s="19" t="n">
        <x:v>46387.59721064815</x:v>
      </x:c>
      <x:c r="AN6" s="15" t="str">
        <x:v>ВОЛЗ / телеком</x:v>
      </x:c>
      <x:c r="AO6" s="15" t="str">
        <x:v>historical_research_2026-07-28</x:v>
      </x:c>
    </x:row>
    <x:row r="7">
      <x:c r="A7" s="14" t="str">
        <x:v>V3-029</x:v>
      </x:c>
      <x:c r="B7" s="14" t="str">
        <x:v>Досліджено 28.07</x:v>
      </x:c>
      <x:c r="C7" s="14" t="str">
        <x:v>ТОВ «ЕНЕРДЖІ ГРУП»</x:v>
      </x:c>
      <x:c r="D7" s="14" t="str">
        <x:v>Електромонтаж</x:v>
      </x:c>
      <x:c r="E7" s="14" t="str">
        <x:v>Pilot now</x:v>
      </x:c>
      <x:c r="F7" s="17" t="str">
        <x:v>P1</x:v>
      </x:c>
      <x:c r="G7" s="14" t="str">
        <x:v>eg-ltd.com.ua</x:v>
      </x:c>
      <x:c r="H7" s="14" t="str">
        <x:v>Пілот зараз — Н.15</x:v>
      </x:c>
      <x:c r="I7" s="16" t="n">
        <x:v>5</x:v>
      </x:c>
      <x:c r="J7" s="16" t="n">
        <x:v>5</x:v>
      </x:c>
      <x:c r="K7" s="16" t="n">
        <x:v>5</x:v>
      </x:c>
      <x:c r="L7" s="16" t="n">
        <x:v>5</x:v>
      </x:c>
      <x:c r="M7" s="16" t="n">
        <x:v>5</x:v>
      </x:c>
      <x:c r="N7" s="16" t="n">
        <x:v>5</x:v>
      </x:c>
      <x:c r="O7" s="16" t="n">
        <x:v>5</x:v>
      </x:c>
      <x:c r="P7" s="16" t="n">
        <x:f>IF(COUNT(I7:O7)&lt;7,"",I7*8+J7*3+K7*2+L7*2+M7*2+N7*2+O7)</x:f>
        <x:v>100</x:v>
      </x:c>
      <x:c r="Q7" s="16" t="n">
        <x:f>IF(COUNT(J7:O7)&lt;6,"",J7*5+K7*4+M7*4+L7*3+N7*2+O7*2)</x:f>
        <x:v>100</x:v>
      </x:c>
      <x:c r="R7" s="14" t="str">
        <x:v>medium</x:v>
      </x:c>
      <x:c r="S7" s="14" t="str">
        <x:v>historical_research_2026-07-28</x:v>
      </x:c>
      <x:c r="T7" s="14" t="str">
        <x:v>historical_official_research</x:v>
      </x:c>
      <x:c r="U7" s="14" t="str">
        <x:v>Надіслано 28.07 — follow-up</x:v>
      </x:c>
      <x:c r="V7" s="15" t="str">
        <x:v>Повторне звернення з новим тендерним сигналом UA-2026-06-24-013058-a; попросити 1 пакет здачі</x:v>
      </x:c>
      <x:c r="W7" s="15" t="str">
        <x:v>Власник / директор; керівник ПТО</x:v>
      </x:c>
      <x:c r="X7" s="15" t="str">
        <x:v>8 мобільних монтажних бригад; 116 реалізованих проєктів; проєктування, монтаж, пусконалагодження, випробування та введення в експлуатацію.</x:v>
      </x:c>
      <x:c r="Y7" s="15" t="str">
        <x:v>Кабельні лінії до 110 кВ, внутрішні мережі, ГНБ і щитове обладнання мають критичні приховані етапи та акти до закриття.</x:v>
      </x:c>
      <x:c r="Z7" s="15" t="str">
        <x:v>https://eg-ltd.com.ua/electric-works-uk/</x:v>
      </x:c>
      <x:c r="AA7" s="14" t="str">
        <x:v>40169080</x:v>
      </x:c>
      <x:c r="AB7" s="14" t="str">
        <x:v>2026-07-28</x:v>
      </x:c>
      <x:c r="AC7" s="14" t="str">
        <x:v>Олександр</x:v>
      </x:c>
      <x:c r="AD7" s="20" t="str"/>
      <x:c r="AE7" s="14" t="str"/>
      <x:c r="AF7" s="14" t="n">
        <x:v>96</x:v>
      </x:c>
      <x:c r="AG7" s="14" t="str">
        <x:v>I1</x:v>
      </x:c>
      <x:c r="AH7" s="14" t="n">
        <x:v>12</x:v>
      </x:c>
      <x:c r="AI7" s="14" t="n">
        <x:v>10</x:v>
      </x:c>
      <x:c r="AJ7" s="18" t="n">
        <x:v>197171196.04</x:v>
      </x:c>
      <x:c r="AK7" s="14" t="str">
        <x:v>https://prozorro.gov.ua/tender/UA-2026-06-24-013058-a</x:v>
      </x:c>
      <x:c r="AL7" s="19" t="n">
        <x:v>46197.61280967593</x:v>
      </x:c>
      <x:c r="AM7" s="19" t="n">
        <x:v>46338</x:v>
      </x:c>
      <x:c r="AN7" s="15" t="str">
        <x:v>Підстанції / силові мережі; Водоочищення / очисні споруди; Насосні станції; Когенерація</x:v>
      </x:c>
      <x:c r="AO7" s="15" t="str">
        <x:v>historical_research_2026-07-28</x:v>
      </x:c>
    </x:row>
    <x:row r="8">
      <x:c r="A8" s="14" t="str">
        <x:v>AUG-034</x:v>
      </x:c>
      <x:c r="B8" s="14" t="str">
        <x:v>Перевірено 51 — 24.08</x:v>
      </x:c>
      <x:c r="C8" s="14" t="str">
        <x:v>Intech Energy Group</x:v>
      </x:c>
      <x:c r="D8" s="14" t="str">
        <x:v>Промислова електрика</x:v>
      </x:c>
      <x:c r="E8" s="14" t="str">
        <x:v>Pilot now</x:v>
      </x:c>
      <x:c r="F8" s="17" t="str">
        <x:v>P1</x:v>
      </x:c>
      <x:c r="G8" s="14" t="str">
        <x:v>ukrenergygroup.com</x:v>
      </x:c>
      <x:c r="H8" s="14" t="str">
        <x:v>Пілот зараз — Н.15</x:v>
      </x:c>
      <x:c r="I8" s="16" t="n">
        <x:v>5</x:v>
      </x:c>
      <x:c r="J8" s="16" t="n">
        <x:v>5</x:v>
      </x:c>
      <x:c r="K8" s="16" t="n">
        <x:v>5</x:v>
      </x:c>
      <x:c r="L8" s="16" t="n">
        <x:v>5</x:v>
      </x:c>
      <x:c r="M8" s="16" t="n">
        <x:v>5</x:v>
      </x:c>
      <x:c r="N8" s="16" t="n">
        <x:v>5</x:v>
      </x:c>
      <x:c r="O8" s="16" t="n">
        <x:v>5</x:v>
      </x:c>
      <x:c r="P8" s="16" t="n">
        <x:f>IF(COUNT(I8:O8)&lt;7,"",I8*8+J8*3+K8*2+L8*2+M8*2+N8*2+O8)</x:f>
        <x:v>100</x:v>
      </x:c>
      <x:c r="Q8" s="16" t="n">
        <x:f>IF(COUNT(J8:O8)&lt;6,"",J8*5+K8*4+M8*4+L8*3+N8*2+O8*2)</x:f>
        <x:v>100</x:v>
      </x:c>
      <x:c r="R8" s="14" t="str">
        <x:v>high</x:v>
      </x:c>
      <x:c r="S8" s="14" t="str">
        <x:v>official_source_reverified</x:v>
      </x:c>
      <x:c r="T8" s="14" t="str">
        <x:v>official_source_reachable</x:v>
      </x:c>
      <x:c r="U8" s="14" t="str">
        <x:v>Новий — не контактували</x:v>
      </x:c>
      <x:c r="V8" s="15" t="str">
        <x:v>Персоналізувати review-flow за доказом; попросити 1 артефакт</x:v>
      </x:c>
      <x:c r="W8" s="15" t="str">
        <x:v>Коммерческий директор; руководитель ПТО / строительства</x:v>
      </x:c>
      <x:c r="X8" s="15" t="str">
        <x:v>Кабельные линии и ЛЭП до 110 кВ, подстанции, релейная защита, внутренние сети, заземление и АСУ ТП.</x:v>
      </x:c>
      <x:c r="Y8" s="15" t="str">
        <x:v>Практически идеальное покрытие Н.15 и высокая документальная сложность.</x:v>
      </x:c>
      <x:c r="Z8" s="15" t="str">
        <x:v>https://www.ukrenergygroup.com/</x:v>
      </x:c>
      <x:c r="AA8" s="14" t="str"/>
      <x:c r="AB8" s="14" t="str">
        <x:v>2026-08-24</x:v>
      </x:c>
      <x:c r="AC8" s="14" t="str">
        <x:v>Олександр</x:v>
      </x:c>
      <x:c r="AD8" s="20" t="str"/>
      <x:c r="AE8" s="14" t="str"/>
      <x:c r="AF8" s="14" t="n">
        <x:v>0</x:v>
      </x:c>
      <x:c r="AG8" s="14" t="str">
        <x:v>—</x:v>
      </x:c>
      <x:c r="AH8" s="14" t="n">
        <x:v>0</x:v>
      </x:c>
      <x:c r="AI8" s="14" t="n">
        <x:v>0</x:v>
      </x:c>
      <x:c r="AJ8" s="18" t="n">
        <x:v>0</x:v>
      </x:c>
      <x:c r="AK8" s="14" t="str"/>
      <x:c r="AL8" s="19" t="str"/>
      <x:c r="AM8" s="19" t="str"/>
      <x:c r="AN8" s="15" t="str"/>
      <x:c r="AO8" s="15" t="str">
        <x:v>official_source_reverified</x:v>
      </x:c>
    </x:row>
    <x:row r="9">
      <x:c r="A9" s="14" t="str">
        <x:v>AUG-024</x:v>
      </x:c>
      <x:c r="B9" s="14" t="str">
        <x:v>Перевірено 51 — 24.08</x:v>
      </x:c>
      <x:c r="C9" s="14" t="str">
        <x:v>Прогрес Електрик</x:v>
      </x:c>
      <x:c r="D9" s="14" t="str">
        <x:v>Промислова електрика + СЕС</x:v>
      </x:c>
      <x:c r="E9" s="14" t="str">
        <x:v>Pilot now</x:v>
      </x:c>
      <x:c r="F9" s="17" t="str">
        <x:v>P1</x:v>
      </x:c>
      <x:c r="G9" s="14" t="str">
        <x:v>proelectric.com.ua</x:v>
      </x:c>
      <x:c r="H9" s="14" t="str">
        <x:v>Пілот зараз — Н.15</x:v>
      </x:c>
      <x:c r="I9" s="16" t="n">
        <x:v>5</x:v>
      </x:c>
      <x:c r="J9" s="16" t="n">
        <x:v>5</x:v>
      </x:c>
      <x:c r="K9" s="16" t="n">
        <x:v>5</x:v>
      </x:c>
      <x:c r="L9" s="16" t="n">
        <x:v>5</x:v>
      </x:c>
      <x:c r="M9" s="16" t="n">
        <x:v>4</x:v>
      </x:c>
      <x:c r="N9" s="16" t="n">
        <x:v>5</x:v>
      </x:c>
      <x:c r="O9" s="16" t="n">
        <x:v>5</x:v>
      </x:c>
      <x:c r="P9" s="16" t="n">
        <x:f>IF(COUNT(I9:O9)&lt;7,"",I9*8+J9*3+K9*2+L9*2+M9*2+N9*2+O9)</x:f>
        <x:v>98</x:v>
      </x:c>
      <x:c r="Q9" s="16" t="n">
        <x:f>IF(COUNT(J9:O9)&lt;6,"",J9*5+K9*4+M9*4+L9*3+N9*2+O9*2)</x:f>
        <x:v>96</x:v>
      </x:c>
      <x:c r="R9" s="14" t="str">
        <x:v>high</x:v>
      </x:c>
      <x:c r="S9" s="14" t="str">
        <x:v>official_source_reverified</x:v>
      </x:c>
      <x:c r="T9" s="14" t="str">
        <x:v>official_source_reachable</x:v>
      </x:c>
      <x:c r="U9" s="14" t="str">
        <x:v>Новий — не контактували</x:v>
      </x:c>
      <x:c r="V9" s="15" t="str">
        <x:v>Персоналізувати review-flow за доказом; попросити 1 артефакт</x:v>
      </x:c>
      <x:c r="W9" s="15" t="str">
        <x:v>Директор; руководитель энергетических проектов / ПТО</x:v>
      </x:c>
      <x:c r="X9" s="15" t="str">
        <x:v>100+ объектов, промышленные СЭС до 40 МВт, кабельные линии и подстанции; проекты для крупных украинских брендов.</x:v>
      </x:c>
      <x:c r="Y9" s="15" t="str">
        <x:v>Кабельные линии и заземление соответствуют Н.15 и дают измеримый цикл до технадзора.</x:v>
      </x:c>
      <x:c r="Z9" s="15" t="str">
        <x:v>https://proelectric.com.ua/proyekty/</x:v>
      </x:c>
      <x:c r="AA9" s="14" t="str"/>
      <x:c r="AB9" s="14" t="str">
        <x:v>2026-08-24</x:v>
      </x:c>
      <x:c r="AC9" s="14" t="str">
        <x:v>Олександр</x:v>
      </x:c>
      <x:c r="AD9" s="20" t="str"/>
      <x:c r="AE9" s="14" t="str"/>
      <x:c r="AF9" s="14" t="n">
        <x:v>0</x:v>
      </x:c>
      <x:c r="AG9" s="14" t="str">
        <x:v>—</x:v>
      </x:c>
      <x:c r="AH9" s="14" t="n">
        <x:v>0</x:v>
      </x:c>
      <x:c r="AI9" s="14" t="n">
        <x:v>0</x:v>
      </x:c>
      <x:c r="AJ9" s="18" t="n">
        <x:v>0</x:v>
      </x:c>
      <x:c r="AK9" s="14" t="str"/>
      <x:c r="AL9" s="19" t="str"/>
      <x:c r="AM9" s="19" t="str"/>
      <x:c r="AN9" s="15" t="str"/>
      <x:c r="AO9" s="15" t="str">
        <x:v>official_source_reverified</x:v>
      </x:c>
    </x:row>
    <x:row r="10">
      <x:c r="A10" s="14" t="str">
        <x:v>AUG-037</x:v>
      </x:c>
      <x:c r="B10" s="14" t="str">
        <x:v>Перевірено 51 — 24.08</x:v>
      </x:c>
      <x:c r="C10" s="14" t="str">
        <x:v>СМІТ ІНЖИНІРИНГ</x:v>
      </x:c>
      <x:c r="D10" s="14" t="str">
        <x:v>Електрика + слаботочка</x:v>
      </x:c>
      <x:c r="E10" s="14" t="str">
        <x:v>Pilot now</x:v>
      </x:c>
      <x:c r="F10" s="17" t="str">
        <x:v>P1</x:v>
      </x:c>
      <x:c r="G10" s="14" t="str">
        <x:v>smit.ua</x:v>
      </x:c>
      <x:c r="H10" s="14" t="str">
        <x:v>Пілот зараз — Н.15</x:v>
      </x:c>
      <x:c r="I10" s="16" t="n">
        <x:v>5</x:v>
      </x:c>
      <x:c r="J10" s="16" t="n">
        <x:v>5</x:v>
      </x:c>
      <x:c r="K10" s="16" t="n">
        <x:v>5</x:v>
      </x:c>
      <x:c r="L10" s="16" t="n">
        <x:v>4</x:v>
      </x:c>
      <x:c r="M10" s="16" t="n">
        <x:v>5</x:v>
      </x:c>
      <x:c r="N10" s="16" t="n">
        <x:v>5</x:v>
      </x:c>
      <x:c r="O10" s="16" t="n">
        <x:v>5</x:v>
      </x:c>
      <x:c r="P10" s="16" t="n">
        <x:f>IF(COUNT(I10:O10)&lt;7,"",I10*8+J10*3+K10*2+L10*2+M10*2+N10*2+O10)</x:f>
        <x:v>98</x:v>
      </x:c>
      <x:c r="Q10" s="16" t="n">
        <x:f>IF(COUNT(J10:O10)&lt;6,"",J10*5+K10*4+M10*4+L10*3+N10*2+O10*2)</x:f>
        <x:v>97</x:v>
      </x:c>
      <x:c r="R10" s="14" t="str">
        <x:v>high</x:v>
      </x:c>
      <x:c r="S10" s="14" t="str">
        <x:v>official_source_reverified</x:v>
      </x:c>
      <x:c r="T10" s="14" t="str">
        <x:v>official_source_reachable</x:v>
      </x:c>
      <x:c r="U10" s="14" t="str">
        <x:v>Новий — не контактували</x:v>
      </x:c>
      <x:c r="V10" s="15" t="str">
        <x:v>Персоналізувати review-flow за доказом; попросити 1 артефакт</x:v>
      </x:c>
      <x:c r="W10" s="15" t="str">
        <x:v>Директор; руководитель проектов / ПТО</x:v>
      </x:c>
      <x:c r="X10" s="15" t="str">
        <x:v>Полный цикл проектирования, кабельных линий, электроосвещения, автоматизации и слабострумных систем.</x:v>
      </x:c>
      <x:c r="Y10" s="15" t="str">
        <x:v>Поддержанные скрытые кабельные работы можно связать с проектом и пусконаладкой.</x:v>
      </x:c>
      <x:c r="Z10" s="15" t="str">
        <x:v>https://smit.ua/</x:v>
      </x:c>
      <x:c r="AA10" s="14" t="str"/>
      <x:c r="AB10" s="14" t="str">
        <x:v>2026-08-24</x:v>
      </x:c>
      <x:c r="AC10" s="14" t="str">
        <x:v>Олександр</x:v>
      </x:c>
      <x:c r="AD10" s="20" t="str"/>
      <x:c r="AE10" s="14" t="str"/>
      <x:c r="AF10" s="14" t="n">
        <x:v>0</x:v>
      </x:c>
      <x:c r="AG10" s="14" t="str">
        <x:v>—</x:v>
      </x:c>
      <x:c r="AH10" s="14" t="n">
        <x:v>0</x:v>
      </x:c>
      <x:c r="AI10" s="14" t="n">
        <x:v>0</x:v>
      </x:c>
      <x:c r="AJ10" s="18" t="n">
        <x:v>0</x:v>
      </x:c>
      <x:c r="AK10" s="14" t="str"/>
      <x:c r="AL10" s="19" t="str"/>
      <x:c r="AM10" s="19" t="str"/>
      <x:c r="AN10" s="15" t="str"/>
      <x:c r="AO10" s="15" t="str">
        <x:v>official_source_reverified</x:v>
      </x:c>
    </x:row>
    <x:row r="11">
      <x:c r="A11" s="14" t="str">
        <x:v>AUG-025</x:v>
      </x:c>
      <x:c r="B11" s="14" t="str">
        <x:v>Перевірено 51 — 24.08</x:v>
      </x:c>
      <x:c r="C11" s="14" t="str">
        <x:v>Спецбудмонтаж-Україна</x:v>
      </x:c>
      <x:c r="D11" s="14" t="str">
        <x:v>Промисловий MEP</x:v>
      </x:c>
      <x:c r="E11" s="14" t="str">
        <x:v>Pilot now</x:v>
      </x:c>
      <x:c r="F11" s="17" t="str">
        <x:v>P1</x:v>
      </x:c>
      <x:c r="G11" s="14" t="str">
        <x:v>specstrojmontazh.ua</x:v>
      </x:c>
      <x:c r="H11" s="14" t="str">
        <x:v>Пілот зараз — Н.14 + Н.15</x:v>
      </x:c>
      <x:c r="I11" s="16" t="n">
        <x:v>5</x:v>
      </x:c>
      <x:c r="J11" s="16" t="n">
        <x:v>5</x:v>
      </x:c>
      <x:c r="K11" s="16" t="n">
        <x:v>5</x:v>
      </x:c>
      <x:c r="L11" s="16" t="n">
        <x:v>4</x:v>
      </x:c>
      <x:c r="M11" s="16" t="n">
        <x:v>5</x:v>
      </x:c>
      <x:c r="N11" s="16" t="n">
        <x:v>5</x:v>
      </x:c>
      <x:c r="O11" s="16" t="n">
        <x:v>5</x:v>
      </x:c>
      <x:c r="P11" s="16" t="n">
        <x:f>IF(COUNT(I11:O11)&lt;7,"",I11*8+J11*3+K11*2+L11*2+M11*2+N11*2+O11)</x:f>
        <x:v>98</x:v>
      </x:c>
      <x:c r="Q11" s="16" t="n">
        <x:f>IF(COUNT(J11:O11)&lt;6,"",J11*5+K11*4+M11*4+L11*3+N11*2+O11*2)</x:f>
        <x:v>97</x:v>
      </x:c>
      <x:c r="R11" s="14" t="str">
        <x:v>high</x:v>
      </x:c>
      <x:c r="S11" s="14" t="str">
        <x:v>official_source_reverified</x:v>
      </x:c>
      <x:c r="T11" s="14" t="str">
        <x:v>official_source_reachable</x:v>
      </x:c>
      <x:c r="U11" s="14" t="str">
        <x:v>Новий — не контактували</x:v>
      </x:c>
      <x:c r="V11" s="15" t="str">
        <x:v>Персоналізувати review-flow за доказом; попросити 1 артефакт</x:v>
      </x:c>
      <x:c r="W11" s="15" t="str">
        <x:v>Коммерческий директор; руководитель ПТО</x:v>
      </x:c>
      <x:c r="X11" s="15" t="str">
        <x:v>Промышленные инженерные сети и технологическое оборудование для переработки, горной, химической и агропромышленности.</x:v>
      </x:c>
      <x:c r="Y11" s="15" t="str">
        <x:v>Внутренние санитарные системы и электроснабжение можно пилотировать без охвата всего генподряда.</x:v>
      </x:c>
      <x:c r="Z11" s="15" t="str">
        <x:v>https://specstrojmontazh.ua/services/seti.html</x:v>
      </x:c>
      <x:c r="AA11" s="14" t="str"/>
      <x:c r="AB11" s="14" t="str">
        <x:v>2026-08-24</x:v>
      </x:c>
      <x:c r="AC11" s="14" t="str">
        <x:v>Олександр</x:v>
      </x:c>
      <x:c r="AD11" s="20" t="str"/>
      <x:c r="AE11" s="14" t="str"/>
      <x:c r="AF11" s="14" t="n">
        <x:v>0</x:v>
      </x:c>
      <x:c r="AG11" s="14" t="str">
        <x:v>—</x:v>
      </x:c>
      <x:c r="AH11" s="14" t="n">
        <x:v>0</x:v>
      </x:c>
      <x:c r="AI11" s="14" t="n">
        <x:v>0</x:v>
      </x:c>
      <x:c r="AJ11" s="18" t="n">
        <x:v>0</x:v>
      </x:c>
      <x:c r="AK11" s="14" t="str"/>
      <x:c r="AL11" s="19" t="str"/>
      <x:c r="AM11" s="19" t="str"/>
      <x:c r="AN11" s="15" t="str"/>
      <x:c r="AO11" s="15" t="str">
        <x:v>official_source_reverified</x:v>
      </x:c>
    </x:row>
    <x:row r="12">
      <x:c r="A12" s="14" t="str">
        <x:v>AUG-031</x:v>
      </x:c>
      <x:c r="B12" s="14" t="str">
        <x:v>Перевірено 51 — 24.08</x:v>
      </x:c>
      <x:c r="C12" s="14" t="str">
        <x:v>ТД Роял Груп</x:v>
      </x:c>
      <x:c r="D12" s="14" t="str">
        <x:v>Промислова електрика</x:v>
      </x:c>
      <x:c r="E12" s="14" t="str">
        <x:v>Pilot now</x:v>
      </x:c>
      <x:c r="F12" s="17" t="str">
        <x:v>P1</x:v>
      </x:c>
      <x:c r="G12" s="14" t="str">
        <x:v>royal-group.com.ua</x:v>
      </x:c>
      <x:c r="H12" s="14" t="str">
        <x:v>Пілот зараз — Н.15</x:v>
      </x:c>
      <x:c r="I12" s="16" t="n">
        <x:v>5</x:v>
      </x:c>
      <x:c r="J12" s="16" t="n">
        <x:v>5</x:v>
      </x:c>
      <x:c r="K12" s="16" t="n">
        <x:v>5</x:v>
      </x:c>
      <x:c r="L12" s="16" t="n">
        <x:v>4</x:v>
      </x:c>
      <x:c r="M12" s="16" t="n">
        <x:v>5</x:v>
      </x:c>
      <x:c r="N12" s="16" t="n">
        <x:v>5</x:v>
      </x:c>
      <x:c r="O12" s="16" t="n">
        <x:v>5</x:v>
      </x:c>
      <x:c r="P12" s="16" t="n">
        <x:f>IF(COUNT(I12:O12)&lt;7,"",I12*8+J12*3+K12*2+L12*2+M12*2+N12*2+O12)</x:f>
        <x:v>98</x:v>
      </x:c>
      <x:c r="Q12" s="16" t="n">
        <x:f>IF(COUNT(J12:O12)&lt;6,"",J12*5+K12*4+M12*4+L12*3+N12*2+O12*2)</x:f>
        <x:v>97</x:v>
      </x:c>
      <x:c r="R12" s="14" t="str">
        <x:v>high</x:v>
      </x:c>
      <x:c r="S12" s="14" t="str">
        <x:v>official_source_reverified</x:v>
      </x:c>
      <x:c r="T12" s="14" t="str">
        <x:v>official_source_reachable</x:v>
      </x:c>
      <x:c r="U12" s="14" t="str">
        <x:v>Новий — не контактували</x:v>
      </x:c>
      <x:c r="V12" s="15" t="str">
        <x:v>Персоналізувати review-flow за доказом; попросити 1 артефакт</x:v>
      </x:c>
      <x:c r="W12" s="15" t="str">
        <x:v>Коммерческий директор; руководитель ПТО</x:v>
      </x:c>
      <x:c r="X12" s="15" t="str">
        <x:v>Электромонтаж до 110 кВ, КТП/БКТП, кабельные линии, пусконаладка и приёмочные испытания; опыт с 2014 года.</x:v>
      </x:c>
      <x:c r="Y12" s="15" t="str">
        <x:v>Полностью поддержанный Н.15-контур с явными протоколами и сдачей.</x:v>
      </x:c>
      <x:c r="Z12" s="15" t="str">
        <x:v>https://royal-group.com.ua/uk</x:v>
      </x:c>
      <x:c r="AA12" s="14" t="str"/>
      <x:c r="AB12" s="14" t="str">
        <x:v>2026-08-24</x:v>
      </x:c>
      <x:c r="AC12" s="14" t="str">
        <x:v>Олександр</x:v>
      </x:c>
      <x:c r="AD12" s="20" t="str"/>
      <x:c r="AE12" s="14" t="str"/>
      <x:c r="AF12" s="14" t="n">
        <x:v>0</x:v>
      </x:c>
      <x:c r="AG12" s="14" t="str">
        <x:v>—</x:v>
      </x:c>
      <x:c r="AH12" s="14" t="n">
        <x:v>0</x:v>
      </x:c>
      <x:c r="AI12" s="14" t="n">
        <x:v>0</x:v>
      </x:c>
      <x:c r="AJ12" s="18" t="n">
        <x:v>0</x:v>
      </x:c>
      <x:c r="AK12" s="14" t="str"/>
      <x:c r="AL12" s="19" t="str"/>
      <x:c r="AM12" s="19" t="str"/>
      <x:c r="AN12" s="15" t="str"/>
      <x:c r="AO12" s="15" t="str">
        <x:v>official_source_reverified</x:v>
      </x:c>
    </x:row>
    <x:row r="13">
      <x:c r="A13" s="14" t="str">
        <x:v>V3-032</x:v>
      </x:c>
      <x:c r="B13" s="14" t="str">
        <x:v>Досліджено 28.07</x:v>
      </x:c>
      <x:c r="C13" s="14" t="str">
        <x:v>ТОВ «ВЕМА ЗАХІД»</x:v>
      </x:c>
      <x:c r="D13" s="14" t="str">
        <x:v>Електромонтаж</x:v>
      </x:c>
      <x:c r="E13" s="14" t="str">
        <x:v>Pilot now</x:v>
      </x:c>
      <x:c r="F13" s="17" t="str">
        <x:v>P1</x:v>
      </x:c>
      <x:c r="G13" s="14" t="str">
        <x:v>vemazahid.com</x:v>
      </x:c>
      <x:c r="H13" s="14" t="str">
        <x:v>Пілот зараз — Н.15</x:v>
      </x:c>
      <x:c r="I13" s="16" t="n">
        <x:v>5</x:v>
      </x:c>
      <x:c r="J13" s="16" t="n">
        <x:v>5</x:v>
      </x:c>
      <x:c r="K13" s="16" t="n">
        <x:v>5</x:v>
      </x:c>
      <x:c r="L13" s="16" t="n">
        <x:v>4</x:v>
      </x:c>
      <x:c r="M13" s="16" t="n">
        <x:v>5</x:v>
      </x:c>
      <x:c r="N13" s="16" t="n">
        <x:v>5</x:v>
      </x:c>
      <x:c r="O13" s="16" t="n">
        <x:v>5</x:v>
      </x:c>
      <x:c r="P13" s="16" t="n">
        <x:f>IF(COUNT(I13:O13)&lt;7,"",I13*8+J13*3+K13*2+L13*2+M13*2+N13*2+O13)</x:f>
        <x:v>98</x:v>
      </x:c>
      <x:c r="Q13" s="16" t="n">
        <x:f>IF(COUNT(J13:O13)&lt;6,"",J13*5+K13*4+M13*4+L13*3+N13*2+O13*2)</x:f>
        <x:v>97</x:v>
      </x:c>
      <x:c r="R13" s="14" t="str">
        <x:v>medium</x:v>
      </x:c>
      <x:c r="S13" s="14" t="str">
        <x:v>historical_research_2026-07-28</x:v>
      </x:c>
      <x:c r="T13" s="14" t="str">
        <x:v>historical_official_research</x:v>
      </x:c>
      <x:c r="U13" s="14" t="str">
        <x:v>Надіслано 28.07 — follow-up</x:v>
      </x:c>
      <x:c r="V13" s="15" t="str">
        <x:v>Follow-up з review-link; далі попросити 1 анонімізований артефакт</x:v>
      </x:c>
      <x:c r="W13" s="15" t="str">
        <x:v>Власник / директор; керівник ПТО</x:v>
      </x:c>
      <x:c r="X13" s="15" t="str">
        <x:v>Повний цикл електропостачання: проєкт, приєднання, кабельні/повітряні лінії, підстанції, налагодження й техобслуговування.</x:v>
      </x:c>
      <x:c r="Y13" s="15" t="str">
        <x:v>Закриття кабельних трас, фундаментів і заземлення до приймання; потрібна доказова виконавча документація.</x:v>
      </x:c>
      <x:c r="Z13" s="15" t="str">
        <x:v>https://vemazahid.com/pro-kompaniyu/</x:v>
      </x:c>
      <x:c r="AA13" s="14" t="str">
        <x:v>31659280</x:v>
      </x:c>
      <x:c r="AB13" s="14" t="str">
        <x:v>2026-07-28</x:v>
      </x:c>
      <x:c r="AC13" s="14" t="str">
        <x:v>Олександр</x:v>
      </x:c>
      <x:c r="AD13" s="20" t="str"/>
      <x:c r="AE13" s="14" t="str"/>
      <x:c r="AF13" s="14" t="n">
        <x:v>0</x:v>
      </x:c>
      <x:c r="AG13" s="14" t="str">
        <x:v>—</x:v>
      </x:c>
      <x:c r="AH13" s="14" t="n">
        <x:v>0</x:v>
      </x:c>
      <x:c r="AI13" s="14" t="n">
        <x:v>0</x:v>
      </x:c>
      <x:c r="AJ13" s="18" t="n">
        <x:v>0</x:v>
      </x:c>
      <x:c r="AK13" s="14" t="str"/>
      <x:c r="AL13" s="19" t="str"/>
      <x:c r="AM13" s="19" t="str"/>
      <x:c r="AN13" s="15" t="str"/>
      <x:c r="AO13" s="15" t="str">
        <x:v>historical_research_2026-07-28</x:v>
      </x:c>
    </x:row>
    <x:row r="14">
      <x:c r="A14" s="14" t="str">
        <x:v>V3-033</x:v>
      </x:c>
      <x:c r="B14" s="14" t="str">
        <x:v>Досліджено 28.07</x:v>
      </x:c>
      <x:c r="C14" s="14" t="str">
        <x:v>ТОВ «ЕМБУД»</x:v>
      </x:c>
      <x:c r="D14" s="14" t="str">
        <x:v>Електромонтаж</x:v>
      </x:c>
      <x:c r="E14" s="14" t="str">
        <x:v>Pilot now</x:v>
      </x:c>
      <x:c r="F14" s="17" t="str">
        <x:v>P1</x:v>
      </x:c>
      <x:c r="G14" s="14" t="str">
        <x:v>embud.com.ua</x:v>
      </x:c>
      <x:c r="H14" s="14" t="str">
        <x:v>Пілот зараз — Н.15</x:v>
      </x:c>
      <x:c r="I14" s="16" t="n">
        <x:v>5</x:v>
      </x:c>
      <x:c r="J14" s="16" t="n">
        <x:v>5</x:v>
      </x:c>
      <x:c r="K14" s="16" t="n">
        <x:v>5</x:v>
      </x:c>
      <x:c r="L14" s="16" t="n">
        <x:v>4</x:v>
      </x:c>
      <x:c r="M14" s="16" t="n">
        <x:v>5</x:v>
      </x:c>
      <x:c r="N14" s="16" t="n">
        <x:v>5</x:v>
      </x:c>
      <x:c r="O14" s="16" t="n">
        <x:v>5</x:v>
      </x:c>
      <x:c r="P14" s="16" t="n">
        <x:f>IF(COUNT(I14:O14)&lt;7,"",I14*8+J14*3+K14*2+L14*2+M14*2+N14*2+O14)</x:f>
        <x:v>98</x:v>
      </x:c>
      <x:c r="Q14" s="16" t="n">
        <x:f>IF(COUNT(J14:O14)&lt;6,"",J14*5+K14*4+M14*4+L14*3+N14*2+O14*2)</x:f>
        <x:v>97</x:v>
      </x:c>
      <x:c r="R14" s="14" t="str">
        <x:v>medium</x:v>
      </x:c>
      <x:c r="S14" s="14" t="str">
        <x:v>historical_research_2026-07-28</x:v>
      </x:c>
      <x:c r="T14" s="14" t="str">
        <x:v>historical_official_research</x:v>
      </x:c>
      <x:c r="U14" s="14" t="str">
        <x:v>Надіслано 28.07 — follow-up</x:v>
      </x:c>
      <x:c r="V14" s="15" t="str">
        <x:v>Follow-up з review-link; далі попросити 1 анонімізований артефакт</x:v>
      </x:c>
      <x:c r="W14" s="15" t="str">
        <x:v>Власник / директор; керівник ПТО</x:v>
      </x:c>
      <x:c r="X14" s="15" t="str">
        <x:v>Електромонтаж, автоматизація та BMS; виконує інженерні системи для комерційних і промислових об’єктів.</x:v>
      </x:c>
      <x:c r="Y14" s="15" t="str">
        <x:v>Кабельні мережі, датчики та автоматика часто закриваються оздобленням; приймання залежить від протоколів і маркування.</x:v>
      </x:c>
      <x:c r="Z14" s="15" t="str">
        <x:v>https://embud.com.ua/</x:v>
      </x:c>
      <x:c r="AA14" s="14" t="str">
        <x:v>40349760</x:v>
      </x:c>
      <x:c r="AB14" s="14" t="str">
        <x:v>2026-07-28</x:v>
      </x:c>
      <x:c r="AC14" s="14" t="str">
        <x:v>Олександр</x:v>
      </x:c>
      <x:c r="AD14" s="20" t="str"/>
      <x:c r="AE14" s="14" t="str"/>
      <x:c r="AF14" s="14" t="n">
        <x:v>0</x:v>
      </x:c>
      <x:c r="AG14" s="14" t="str">
        <x:v>—</x:v>
      </x:c>
      <x:c r="AH14" s="14" t="n">
        <x:v>0</x:v>
      </x:c>
      <x:c r="AI14" s="14" t="n">
        <x:v>0</x:v>
      </x:c>
      <x:c r="AJ14" s="18" t="n">
        <x:v>0</x:v>
      </x:c>
      <x:c r="AK14" s="14" t="str"/>
      <x:c r="AL14" s="19" t="str"/>
      <x:c r="AM14" s="19" t="str"/>
      <x:c r="AN14" s="15" t="str"/>
      <x:c r="AO14" s="15" t="str">
        <x:v>historical_research_2026-07-28</x:v>
      </x:c>
    </x:row>
    <x:row r="15">
      <x:c r="A15" s="14" t="str">
        <x:v>V3-034</x:v>
      </x:c>
      <x:c r="B15" s="14" t="str">
        <x:v>Досліджено 28.07</x:v>
      </x:c>
      <x:c r="C15" s="14" t="str">
        <x:v>ТОВ «КОМУНІКАЦІЇ ТА ІНЖЕНЕРНІ МЕРЕЖІ»</x:v>
      </x:c>
      <x:c r="D15" s="14" t="str">
        <x:v>Електромонтаж</x:v>
      </x:c>
      <x:c r="E15" s="14" t="str">
        <x:v>Pilot now</x:v>
      </x:c>
      <x:c r="F15" s="17" t="str">
        <x:v>P1</x:v>
      </x:c>
      <x:c r="G15" s="14" t="str">
        <x:v>kimelectro.com</x:v>
      </x:c>
      <x:c r="H15" s="14" t="str">
        <x:v>Пілот зараз — Н.15</x:v>
      </x:c>
      <x:c r="I15" s="16" t="n">
        <x:v>5</x:v>
      </x:c>
      <x:c r="J15" s="16" t="n">
        <x:v>5</x:v>
      </x:c>
      <x:c r="K15" s="16" t="n">
        <x:v>5</x:v>
      </x:c>
      <x:c r="L15" s="16" t="n">
        <x:v>4</x:v>
      </x:c>
      <x:c r="M15" s="16" t="n">
        <x:v>5</x:v>
      </x:c>
      <x:c r="N15" s="16" t="n">
        <x:v>5</x:v>
      </x:c>
      <x:c r="O15" s="16" t="n">
        <x:v>5</x:v>
      </x:c>
      <x:c r="P15" s="16" t="n">
        <x:f>IF(COUNT(I15:O15)&lt;7,"",I15*8+J15*3+K15*2+L15*2+M15*2+N15*2+O15)</x:f>
        <x:v>98</x:v>
      </x:c>
      <x:c r="Q15" s="16" t="n">
        <x:f>IF(COUNT(J15:O15)&lt;6,"",J15*5+K15*4+M15*4+L15*3+N15*2+O15*2)</x:f>
        <x:v>97</x:v>
      </x:c>
      <x:c r="R15" s="14" t="str">
        <x:v>medium</x:v>
      </x:c>
      <x:c r="S15" s="14" t="str">
        <x:v>historical_research_2026-07-28</x:v>
      </x:c>
      <x:c r="T15" s="14" t="str">
        <x:v>historical_official_research</x:v>
      </x:c>
      <x:c r="U15" s="14" t="str">
        <x:v>Надіслано 28.07 — follow-up</x:v>
      </x:c>
      <x:c r="V15" s="15" t="str">
        <x:v>Follow-up з review-link; далі попросити 1 анонімізований артефакт</x:v>
      </x:c>
      <x:c r="W15" s="15" t="str">
        <x:v>Власник / директор; керівник ПТО</x:v>
      </x:c>
      <x:c r="X15" s="15" t="str">
        <x:v>Проєктування, виробництво щитів, електромонтаж і будівельні роботи; у реєстрі є сертифіковані виконавці.</x:v>
      </x:c>
      <x:c r="Y15" s="15" t="str">
        <x:v>Кабельні траси, заземлення, щити та приєднання потребують поетапного контролю, протоколів і комплектності документів.</x:v>
      </x:c>
      <x:c r="Z15" s="15" t="str">
        <x:v>https://kimelectro.com/</x:v>
      </x:c>
      <x:c r="AA15" s="14" t="str">
        <x:v>37280567</x:v>
      </x:c>
      <x:c r="AB15" s="14" t="str">
        <x:v>2026-07-28</x:v>
      </x:c>
      <x:c r="AC15" s="14" t="str">
        <x:v>Олександр</x:v>
      </x:c>
      <x:c r="AD15" s="20" t="str"/>
      <x:c r="AE15" s="14" t="str"/>
      <x:c r="AF15" s="14" t="n">
        <x:v>0</x:v>
      </x:c>
      <x:c r="AG15" s="14" t="str">
        <x:v>—</x:v>
      </x:c>
      <x:c r="AH15" s="14" t="n">
        <x:v>0</x:v>
      </x:c>
      <x:c r="AI15" s="14" t="n">
        <x:v>0</x:v>
      </x:c>
      <x:c r="AJ15" s="18" t="n">
        <x:v>0</x:v>
      </x:c>
      <x:c r="AK15" s="14" t="str"/>
      <x:c r="AL15" s="19" t="str"/>
      <x:c r="AM15" s="19" t="str"/>
      <x:c r="AN15" s="15" t="str"/>
      <x:c r="AO15" s="15" t="str">
        <x:v>historical_research_2026-07-28</x:v>
      </x:c>
    </x:row>
    <x:row r="16">
      <x:c r="A16" s="14" t="str">
        <x:v>V3-035</x:v>
      </x:c>
      <x:c r="B16" s="14" t="str">
        <x:v>Досліджено 28.07</x:v>
      </x:c>
      <x:c r="C16" s="14" t="str">
        <x:v>ТОВ «НЕТЛАЙН»</x:v>
      </x:c>
      <x:c r="D16" s="14" t="str">
        <x:v>Електромонтаж</x:v>
      </x:c>
      <x:c r="E16" s="14" t="str">
        <x:v>Pilot now</x:v>
      </x:c>
      <x:c r="F16" s="17" t="str">
        <x:v>P1</x:v>
      </x:c>
      <x:c r="G16" s="14" t="str">
        <x:v>netline.top</x:v>
      </x:c>
      <x:c r="H16" s="14" t="str">
        <x:v>Пілот зараз — Н.15</x:v>
      </x:c>
      <x:c r="I16" s="16" t="n">
        <x:v>5</x:v>
      </x:c>
      <x:c r="J16" s="16" t="n">
        <x:v>5</x:v>
      </x:c>
      <x:c r="K16" s="16" t="n">
        <x:v>5</x:v>
      </x:c>
      <x:c r="L16" s="16" t="n">
        <x:v>4</x:v>
      </x:c>
      <x:c r="M16" s="16" t="n">
        <x:v>5</x:v>
      </x:c>
      <x:c r="N16" s="16" t="n">
        <x:v>5</x:v>
      </x:c>
      <x:c r="O16" s="16" t="n">
        <x:v>5</x:v>
      </x:c>
      <x:c r="P16" s="16" t="n">
        <x:f>IF(COUNT(I16:O16)&lt;7,"",I16*8+J16*3+K16*2+L16*2+M16*2+N16*2+O16)</x:f>
        <x:v>98</x:v>
      </x:c>
      <x:c r="Q16" s="16" t="n">
        <x:f>IF(COUNT(J16:O16)&lt;6,"",J16*5+K16*4+M16*4+L16*3+N16*2+O16*2)</x:f>
        <x:v>97</x:v>
      </x:c>
      <x:c r="R16" s="14" t="str">
        <x:v>medium</x:v>
      </x:c>
      <x:c r="S16" s="14" t="str">
        <x:v>historical_research_2026-07-28</x:v>
      </x:c>
      <x:c r="T16" s="14" t="str">
        <x:v>historical_official_research</x:v>
      </x:c>
      <x:c r="U16" s="14" t="str">
        <x:v>Надіслано 28.07 — follow-up</x:v>
      </x:c>
      <x:c r="V16" s="15" t="str">
        <x:v>Follow-up з review-link; далі попросити 1 анонімізований артефакт</x:v>
      </x:c>
      <x:c r="W16" s="15" t="str">
        <x:v>Власник / директор; керівник ПТО</x:v>
      </x:c>
      <x:c r="X16" s="15" t="str">
        <x:v>Зовнішнє освітлення, кабельні й лоткові траси, щитове обладнання, блискавкозахист та проєктні роботи.</x:v>
      </x:c>
      <x:c r="Y16" s="15" t="str">
        <x:v>Підземні кабелі, закладні й контур заземлення мають бути зафіксовані до засипання та оздоблення.</x:v>
      </x:c>
      <x:c r="Z16" s="15" t="str">
        <x:v>https://www.netline.top/en/%D0%B3%D0%BE%D0%BB%D0%BE%D0%B2%D0%BD%D0%B0-english/</x:v>
      </x:c>
      <x:c r="AA16" s="14" t="str">
        <x:v>40547614</x:v>
      </x:c>
      <x:c r="AB16" s="14" t="str">
        <x:v>2026-07-28</x:v>
      </x:c>
      <x:c r="AC16" s="14" t="str">
        <x:v>Олександр</x:v>
      </x:c>
      <x:c r="AD16" s="20" t="str"/>
      <x:c r="AE16" s="14" t="str"/>
      <x:c r="AF16" s="14" t="n">
        <x:v>0</x:v>
      </x:c>
      <x:c r="AG16" s="14" t="str">
        <x:v>—</x:v>
      </x:c>
      <x:c r="AH16" s="14" t="n">
        <x:v>0</x:v>
      </x:c>
      <x:c r="AI16" s="14" t="n">
        <x:v>0</x:v>
      </x:c>
      <x:c r="AJ16" s="18" t="n">
        <x:v>0</x:v>
      </x:c>
      <x:c r="AK16" s="14" t="str"/>
      <x:c r="AL16" s="19" t="str"/>
      <x:c r="AM16" s="19" t="str"/>
      <x:c r="AN16" s="15" t="str"/>
      <x:c r="AO16" s="15" t="str">
        <x:v>historical_research_2026-07-28</x:v>
      </x:c>
    </x:row>
    <x:row r="17">
      <x:c r="A17" s="14" t="str">
        <x:v>AUG-015</x:v>
      </x:c>
      <x:c r="B17" s="14" t="str">
        <x:v>Перевірено 51 — 24.08</x:v>
      </x:c>
      <x:c r="C17" s="14" t="str">
        <x:v>Українська компанія ПРОМСИЛА</x:v>
      </x:c>
      <x:c r="D17" s="14" t="str">
        <x:v>Промислова електрика + пожежні системи</x:v>
      </x:c>
      <x:c r="E17" s="14" t="str">
        <x:v>Pilot now</x:v>
      </x:c>
      <x:c r="F17" s="17" t="str">
        <x:v>P1</x:v>
      </x:c>
      <x:c r="G17" s="14" t="str">
        <x:v>mc-promsila.com.ua</x:v>
      </x:c>
      <x:c r="H17" s="14" t="str">
        <x:v>Пілот зараз — Н.15</x:v>
      </x:c>
      <x:c r="I17" s="16" t="n">
        <x:v>5</x:v>
      </x:c>
      <x:c r="J17" s="16" t="n">
        <x:v>5</x:v>
      </x:c>
      <x:c r="K17" s="16" t="n">
        <x:v>5</x:v>
      </x:c>
      <x:c r="L17" s="16" t="n">
        <x:v>4</x:v>
      </x:c>
      <x:c r="M17" s="16" t="n">
        <x:v>5</x:v>
      </x:c>
      <x:c r="N17" s="16" t="n">
        <x:v>5</x:v>
      </x:c>
      <x:c r="O17" s="16" t="n">
        <x:v>5</x:v>
      </x:c>
      <x:c r="P17" s="16" t="n">
        <x:f>IF(COUNT(I17:O17)&lt;7,"",I17*8+J17*3+K17*2+L17*2+M17*2+N17*2+O17)</x:f>
        <x:v>98</x:v>
      </x:c>
      <x:c r="Q17" s="16" t="n">
        <x:f>IF(COUNT(J17:O17)&lt;6,"",J17*5+K17*4+M17*4+L17*3+N17*2+O17*2)</x:f>
        <x:v>97</x:v>
      </x:c>
      <x:c r="R17" s="14" t="str">
        <x:v>high</x:v>
      </x:c>
      <x:c r="S17" s="14" t="str">
        <x:v>official_source_reverified</x:v>
      </x:c>
      <x:c r="T17" s="14" t="str">
        <x:v>official_source_reachable</x:v>
      </x:c>
      <x:c r="U17" s="14" t="str">
        <x:v>Новий — не контактували</x:v>
      </x:c>
      <x:c r="V17" s="15" t="str">
        <x:v>Персоналізувати review-flow за доказом; попросити 1 артефакт</x:v>
      </x:c>
      <x:c r="W17" s="15" t="str">
        <x:v>Директор; руководитель ПТО / энергетических проектов</x:v>
      </x:c>
      <x:c r="X17" s="15" t="str">
        <x:v>Полный комплекс энергоснабжения промышленных объектов, электромонтаж, пусконаладка и противопожарные системы.</x:v>
      </x:c>
      <x:c r="Y17" s="15" t="str">
        <x:v>Можно начать с кабельных линий/заземления и не включать неподдержанные требования пожаротушения.</x:v>
      </x:c>
      <x:c r="Z17" s="15" t="str">
        <x:v>https://mc-promsila.com.ua/</x:v>
      </x:c>
      <x:c r="AA17" s="14" t="str"/>
      <x:c r="AB17" s="14" t="str">
        <x:v>2026-08-24</x:v>
      </x:c>
      <x:c r="AC17" s="14" t="str">
        <x:v>Олександр</x:v>
      </x:c>
      <x:c r="AD17" s="20" t="str"/>
      <x:c r="AE17" s="14" t="str"/>
      <x:c r="AF17" s="14" t="n">
        <x:v>0</x:v>
      </x:c>
      <x:c r="AG17" s="14" t="str">
        <x:v>—</x:v>
      </x:c>
      <x:c r="AH17" s="14" t="n">
        <x:v>0</x:v>
      </x:c>
      <x:c r="AI17" s="14" t="n">
        <x:v>0</x:v>
      </x:c>
      <x:c r="AJ17" s="18" t="n">
        <x:v>0</x:v>
      </x:c>
      <x:c r="AK17" s="14" t="str"/>
      <x:c r="AL17" s="19" t="str"/>
      <x:c r="AM17" s="19" t="str"/>
      <x:c r="AN17" s="15" t="str"/>
      <x:c r="AO17" s="15" t="str">
        <x:v>official_source_reverified</x:v>
      </x:c>
    </x:row>
    <x:row r="18">
      <x:c r="A18" s="14" t="str">
        <x:v>AUG-041</x:v>
      </x:c>
      <x:c r="B18" s="14" t="str">
        <x:v>Перевірено 51 — 24.08</x:v>
      </x:c>
      <x:c r="C18" s="14" t="str">
        <x:v>DOWBUSH energo</x:v>
      </x:c>
      <x:c r="D18" s="14" t="str">
        <x:v>Промислова електрика</x:v>
      </x:c>
      <x:c r="E18" s="14" t="str">
        <x:v>Pilot now</x:v>
      </x:c>
      <x:c r="F18" s="17" t="str">
        <x:v>P1</x:v>
      </x:c>
      <x:c r="G18" s="14" t="str">
        <x:v>energo.dowbush.com</x:v>
      </x:c>
      <x:c r="H18" s="14" t="str">
        <x:v>Пілот зараз — Н.15</x:v>
      </x:c>
      <x:c r="I18" s="16" t="n">
        <x:v>5</x:v>
      </x:c>
      <x:c r="J18" s="16" t="n">
        <x:v>5</x:v>
      </x:c>
      <x:c r="K18" s="16" t="n">
        <x:v>5</x:v>
      </x:c>
      <x:c r="L18" s="16" t="n">
        <x:v>4</x:v>
      </x:c>
      <x:c r="M18" s="16" t="n">
        <x:v>5</x:v>
      </x:c>
      <x:c r="N18" s="16" t="n">
        <x:v>5</x:v>
      </x:c>
      <x:c r="O18" s="16" t="n">
        <x:v>5</x:v>
      </x:c>
      <x:c r="P18" s="16" t="n">
        <x:f>IF(COUNT(I18:O18)&lt;7,"",I18*8+J18*3+K18*2+L18*2+M18*2+N18*2+O18)</x:f>
        <x:v>98</x:v>
      </x:c>
      <x:c r="Q18" s="16" t="n">
        <x:f>IF(COUNT(J18:O18)&lt;6,"",J18*5+K18*4+M18*4+L18*3+N18*2+O18*2)</x:f>
        <x:v>97</x:v>
      </x:c>
      <x:c r="R18" s="14" t="str">
        <x:v>high</x:v>
      </x:c>
      <x:c r="S18" s="14" t="str">
        <x:v>official_source_reverified</x:v>
      </x:c>
      <x:c r="T18" s="14" t="str">
        <x:v>official_source_reachable</x:v>
      </x:c>
      <x:c r="U18" s="14" t="str">
        <x:v>Новий — не контактували</x:v>
      </x:c>
      <x:c r="V18" s="15" t="str">
        <x:v>Персоналізувати review-flow за доказом; попросити 1 артефакт</x:v>
      </x:c>
      <x:c r="W18" s="15" t="str">
        <x:v>Коммерческий директор; руководитель ПТО</x:v>
      </x:c>
      <x:c r="X18" s="15" t="str">
        <x:v>Подстанции КТП/РП/ЗТП, кабельные линии, монтаж, пусконаладка и протоколы испытаний в единой ответственности.</x:v>
      </x:c>
      <x:c r="Y18" s="15" t="str">
        <x:v>Явная связка работ, испытаний и протоколов идеально подходит для Н.15-пилота.</x:v>
      </x:c>
      <x:c r="Z18" s="15" t="str">
        <x:v>https://energo.dowbush.com/uk/services</x:v>
      </x:c>
      <x:c r="AA18" s="14" t="str"/>
      <x:c r="AB18" s="14" t="str">
        <x:v>2026-08-24</x:v>
      </x:c>
      <x:c r="AC18" s="14" t="str">
        <x:v>Олександр</x:v>
      </x:c>
      <x:c r="AD18" s="20" t="str"/>
      <x:c r="AE18" s="14" t="str"/>
      <x:c r="AF18" s="14" t="n">
        <x:v>0</x:v>
      </x:c>
      <x:c r="AG18" s="14" t="str">
        <x:v>—</x:v>
      </x:c>
      <x:c r="AH18" s="14" t="n">
        <x:v>0</x:v>
      </x:c>
      <x:c r="AI18" s="14" t="n">
        <x:v>0</x:v>
      </x:c>
      <x:c r="AJ18" s="18" t="n">
        <x:v>0</x:v>
      </x:c>
      <x:c r="AK18" s="14" t="str"/>
      <x:c r="AL18" s="19" t="str"/>
      <x:c r="AM18" s="19" t="str"/>
      <x:c r="AN18" s="15" t="str"/>
      <x:c r="AO18" s="15" t="str">
        <x:v>official_source_reverified</x:v>
      </x:c>
    </x:row>
    <x:row r="19">
      <x:c r="A19" s="14" t="str">
        <x:v>AUG-023</x:v>
      </x:c>
      <x:c r="B19" s="14" t="str">
        <x:v>Перевірено 51 — 24.08</x:v>
      </x:c>
      <x:c r="C19" s="14" t="str">
        <x:v>RUDNIK</x:v>
      </x:c>
      <x:c r="D19" s="14" t="str">
        <x:v>СЕС + електрика</x:v>
      </x:c>
      <x:c r="E19" s="14" t="str">
        <x:v>Pilot now</x:v>
      </x:c>
      <x:c r="F19" s="17" t="str">
        <x:v>P1</x:v>
      </x:c>
      <x:c r="G19" s="14" t="str">
        <x:v>rudnik.ua</x:v>
      </x:c>
      <x:c r="H19" s="14" t="str">
        <x:v>Пілот зараз — Н.15</x:v>
      </x:c>
      <x:c r="I19" s="16" t="n">
        <x:v>5</x:v>
      </x:c>
      <x:c r="J19" s="16" t="n">
        <x:v>5</x:v>
      </x:c>
      <x:c r="K19" s="16" t="n">
        <x:v>5</x:v>
      </x:c>
      <x:c r="L19" s="16" t="n">
        <x:v>5</x:v>
      </x:c>
      <x:c r="M19" s="16" t="n">
        <x:v>4</x:v>
      </x:c>
      <x:c r="N19" s="16" t="n">
        <x:v>5</x:v>
      </x:c>
      <x:c r="O19" s="16" t="n">
        <x:v>5</x:v>
      </x:c>
      <x:c r="P19" s="16" t="n">
        <x:f>IF(COUNT(I19:O19)&lt;7,"",I19*8+J19*3+K19*2+L19*2+M19*2+N19*2+O19)</x:f>
        <x:v>98</x:v>
      </x:c>
      <x:c r="Q19" s="16" t="n">
        <x:f>IF(COUNT(J19:O19)&lt;6,"",J19*5+K19*4+M19*4+L19*3+N19*2+O19*2)</x:f>
        <x:v>96</x:v>
      </x:c>
      <x:c r="R19" s="14" t="str">
        <x:v>high</x:v>
      </x:c>
      <x:c r="S19" s="14" t="str">
        <x:v>official_source_reverified</x:v>
      </x:c>
      <x:c r="T19" s="14" t="str">
        <x:v>official_source_reachable</x:v>
      </x:c>
      <x:c r="U19" s="14" t="str">
        <x:v>Новий — не контактували</x:v>
      </x:c>
      <x:c r="V19" s="15" t="str">
        <x:v>Персоналізувати review-flow за доказом; попросити 1 артефакт</x:v>
      </x:c>
      <x:c r="W19" s="15" t="str">
        <x:v>Коммерческий директор; руководитель строительства / ПТО</x:v>
      </x:c>
      <x:c r="X19" s="15" t="str">
        <x:v>Проектирование и монтаж промышленных СЭС; 1000+ солнечных станций, производственные мощности 120 МВт/год.</x:v>
      </x:c>
      <x:c r="Y19" s="15" t="str">
        <x:v>Кабели, заземление и приёмка электроустановок дают большой повторяемый массив доказательств.</x:v>
      </x:c>
      <x:c r="Z19" s="15" t="str">
        <x:v>https://www.rudnik.ua/</x:v>
      </x:c>
      <x:c r="AA19" s="14" t="str"/>
      <x:c r="AB19" s="14" t="str">
        <x:v>2026-08-24</x:v>
      </x:c>
      <x:c r="AC19" s="14" t="str">
        <x:v>Олександр</x:v>
      </x:c>
      <x:c r="AD19" s="20" t="str"/>
      <x:c r="AE19" s="14" t="str"/>
      <x:c r="AF19" s="14" t="n">
        <x:v>0</x:v>
      </x:c>
      <x:c r="AG19" s="14" t="str">
        <x:v>—</x:v>
      </x:c>
      <x:c r="AH19" s="14" t="n">
        <x:v>0</x:v>
      </x:c>
      <x:c r="AI19" s="14" t="n">
        <x:v>0</x:v>
      </x:c>
      <x:c r="AJ19" s="18" t="n">
        <x:v>0</x:v>
      </x:c>
      <x:c r="AK19" s="14" t="str"/>
      <x:c r="AL19" s="19" t="str"/>
      <x:c r="AM19" s="19" t="str"/>
      <x:c r="AN19" s="15" t="str"/>
      <x:c r="AO19" s="15" t="str">
        <x:v>official_source_reverified</x:v>
      </x:c>
    </x:row>
    <x:row r="20">
      <x:c r="A20" s="14" t="str">
        <x:v>AUG-028</x:v>
      </x:c>
      <x:c r="B20" s="14" t="str">
        <x:v>Перевірено 51 — 24.08</x:v>
      </x:c>
      <x:c r="C20" s="14" t="str">
        <x:v>Авангард Солар</x:v>
      </x:c>
      <x:c r="D20" s="14" t="str">
        <x:v>СЕС + електрика</x:v>
      </x:c>
      <x:c r="E20" s="14" t="str">
        <x:v>Pilot now</x:v>
      </x:c>
      <x:c r="F20" s="17" t="str">
        <x:v>P1</x:v>
      </x:c>
      <x:c r="G20" s="14" t="str">
        <x:v>avangard-solar.com.ua</x:v>
      </x:c>
      <x:c r="H20" s="14" t="str">
        <x:v>Пілот зараз — Н.15</x:v>
      </x:c>
      <x:c r="I20" s="16" t="n">
        <x:v>5</x:v>
      </x:c>
      <x:c r="J20" s="16" t="n">
        <x:v>5</x:v>
      </x:c>
      <x:c r="K20" s="16" t="n">
        <x:v>5</x:v>
      </x:c>
      <x:c r="L20" s="16" t="n">
        <x:v>4</x:v>
      </x:c>
      <x:c r="M20" s="16" t="n">
        <x:v>4</x:v>
      </x:c>
      <x:c r="N20" s="16" t="n">
        <x:v>5</x:v>
      </x:c>
      <x:c r="O20" s="16" t="n">
        <x:v>5</x:v>
      </x:c>
      <x:c r="P20" s="16" t="n">
        <x:f>IF(COUNT(I20:O20)&lt;7,"",I20*8+J20*3+K20*2+L20*2+M20*2+N20*2+O20)</x:f>
        <x:v>96</x:v>
      </x:c>
      <x:c r="Q20" s="16" t="n">
        <x:f>IF(COUNT(J20:O20)&lt;6,"",J20*5+K20*4+M20*4+L20*3+N20*2+O20*2)</x:f>
        <x:v>93</x:v>
      </x:c>
      <x:c r="R20" s="14" t="str">
        <x:v>high</x:v>
      </x:c>
      <x:c r="S20" s="14" t="str">
        <x:v>official_source_reverified</x:v>
      </x:c>
      <x:c r="T20" s="14" t="str">
        <x:v>official_source_reachable</x:v>
      </x:c>
      <x:c r="U20" s="14" t="str">
        <x:v>Новий — не контактували</x:v>
      </x:c>
      <x:c r="V20" s="15" t="str">
        <x:v>Персоналізувати review-flow за доказом; попросити 1 артефакт</x:v>
      </x:c>
      <x:c r="W20" s="15" t="str">
        <x:v>Владелец; руководитель монтажных проектов</x:v>
      </x:c>
      <x:c r="X20" s="15" t="str">
        <x:v>Промышленные и коммерческие СЭС; портфолио заводов, клиник, агро- и бизнес-объектов по Украине.</x:v>
      </x:c>
      <x:c r="Y20" s="15" t="str">
        <x:v>Фото кабельных трасс и заземления до закрытия можно связать с приёмкой электроустановки.</x:v>
      </x:c>
      <x:c r="Z20" s="15" t="str">
        <x:v>https://www.avangard-solar.com.ua/</x:v>
      </x:c>
      <x:c r="AA20" s="14" t="str"/>
      <x:c r="AB20" s="14" t="str">
        <x:v>2026-08-24</x:v>
      </x:c>
      <x:c r="AC20" s="14" t="str">
        <x:v>Олександр</x:v>
      </x:c>
      <x:c r="AD20" s="20" t="str"/>
      <x:c r="AE20" s="14" t="str"/>
      <x:c r="AF20" s="14" t="n">
        <x:v>0</x:v>
      </x:c>
      <x:c r="AG20" s="14" t="str">
        <x:v>—</x:v>
      </x:c>
      <x:c r="AH20" s="14" t="n">
        <x:v>0</x:v>
      </x:c>
      <x:c r="AI20" s="14" t="n">
        <x:v>0</x:v>
      </x:c>
      <x:c r="AJ20" s="18" t="n">
        <x:v>0</x:v>
      </x:c>
      <x:c r="AK20" s="14" t="str"/>
      <x:c r="AL20" s="19" t="str"/>
      <x:c r="AM20" s="19" t="str"/>
      <x:c r="AN20" s="15" t="str"/>
      <x:c r="AO20" s="15" t="str">
        <x:v>official_source_reverified</x:v>
      </x:c>
    </x:row>
    <x:row r="21">
      <x:c r="A21" s="14" t="str">
        <x:v>AUG-013</x:v>
      </x:c>
      <x:c r="B21" s="14" t="str">
        <x:v>Перевірено 51 — 24.08</x:v>
      </x:c>
      <x:c r="C21" s="14" t="str">
        <x:v>Електрощит</x:v>
      </x:c>
      <x:c r="D21" s="14" t="str">
        <x:v>Промислова електрика</x:v>
      </x:c>
      <x:c r="E21" s="14" t="str">
        <x:v>Pilot now</x:v>
      </x:c>
      <x:c r="F21" s="17" t="str">
        <x:v>P1</x:v>
      </x:c>
      <x:c r="G21" s="14" t="str">
        <x:v>elektroschit.com.ua</x:v>
      </x:c>
      <x:c r="H21" s="14" t="str">
        <x:v>Пілот зараз — Н.15</x:v>
      </x:c>
      <x:c r="I21" s="16" t="n">
        <x:v>5</x:v>
      </x:c>
      <x:c r="J21" s="16" t="n">
        <x:v>5</x:v>
      </x:c>
      <x:c r="K21" s="16" t="n">
        <x:v>5</x:v>
      </x:c>
      <x:c r="L21" s="16" t="n">
        <x:v>4</x:v>
      </x:c>
      <x:c r="M21" s="16" t="n">
        <x:v>4</x:v>
      </x:c>
      <x:c r="N21" s="16" t="n">
        <x:v>5</x:v>
      </x:c>
      <x:c r="O21" s="16" t="n">
        <x:v>5</x:v>
      </x:c>
      <x:c r="P21" s="16" t="n">
        <x:f>IF(COUNT(I21:O21)&lt;7,"",I21*8+J21*3+K21*2+L21*2+M21*2+N21*2+O21)</x:f>
        <x:v>96</x:v>
      </x:c>
      <x:c r="Q21" s="16" t="n">
        <x:f>IF(COUNT(J21:O21)&lt;6,"",J21*5+K21*4+M21*4+L21*3+N21*2+O21*2)</x:f>
        <x:v>93</x:v>
      </x:c>
      <x:c r="R21" s="14" t="str">
        <x:v>high</x:v>
      </x:c>
      <x:c r="S21" s="14" t="str">
        <x:v>official_source_reverified</x:v>
      </x:c>
      <x:c r="T21" s="14" t="str">
        <x:v>official_source_reachable</x:v>
      </x:c>
      <x:c r="U21" s="14" t="str">
        <x:v>Новий — не контактували</x:v>
      </x:c>
      <x:c r="V21" s="15" t="str">
        <x:v>Персоналізувати review-flow за доказом; попросити 1 артефакт</x:v>
      </x:c>
      <x:c r="W21" s="15" t="str">
        <x:v>Директор; руководитель проектов / ПТО</x:v>
      </x:c>
      <x:c r="X21" s="15" t="str">
        <x:v>25 лет опыта, полный цикл от ТЗ до пусконаладки на промышленных, складских и агрообъектах по Украине.</x:v>
      </x:c>
      <x:c r="Y21" s="15" t="str">
        <x:v>Кабельные трассы, маркировка, автоматика и пусконаладка формируют измеримый доказательный пакет.</x:v>
      </x:c>
      <x:c r="Z21" s="15" t="str">
        <x:v>https://elektroschit.com.ua/posluhy-ta-produktsiia/elektromontazh/</x:v>
      </x:c>
      <x:c r="AA21" s="14" t="str"/>
      <x:c r="AB21" s="14" t="str">
        <x:v>2026-08-24</x:v>
      </x:c>
      <x:c r="AC21" s="14" t="str">
        <x:v>Олександр</x:v>
      </x:c>
      <x:c r="AD21" s="20" t="str"/>
      <x:c r="AE21" s="14" t="str"/>
      <x:c r="AF21" s="14" t="n">
        <x:v>0</x:v>
      </x:c>
      <x:c r="AG21" s="14" t="str">
        <x:v>—</x:v>
      </x:c>
      <x:c r="AH21" s="14" t="n">
        <x:v>0</x:v>
      </x:c>
      <x:c r="AI21" s="14" t="n">
        <x:v>0</x:v>
      </x:c>
      <x:c r="AJ21" s="18" t="n">
        <x:v>0</x:v>
      </x:c>
      <x:c r="AK21" s="14" t="str"/>
      <x:c r="AL21" s="19" t="str"/>
      <x:c r="AM21" s="19" t="str"/>
      <x:c r="AN21" s="15" t="str"/>
      <x:c r="AO21" s="15" t="str">
        <x:v>official_source_reverified</x:v>
      </x:c>
    </x:row>
    <x:row r="22">
      <x:c r="A22" s="14" t="str">
        <x:v>AUG-010</x:v>
      </x:c>
      <x:c r="B22" s="14" t="str">
        <x:v>Перевірено 51 — 24.08</x:v>
      </x:c>
      <x:c r="C22" s="14" t="str">
        <x:v>Мега Watt</x:v>
      </x:c>
      <x:c r="D22" s="14" t="str">
        <x:v>Електромонтаж</x:v>
      </x:c>
      <x:c r="E22" s="14" t="str">
        <x:v>Pilot now</x:v>
      </x:c>
      <x:c r="F22" s="17" t="str">
        <x:v>P1</x:v>
      </x:c>
      <x:c r="G22" s="14" t="str">
        <x:v>megawatt.ua</x:v>
      </x:c>
      <x:c r="H22" s="14" t="str">
        <x:v>Пілот зараз — Н.15</x:v>
      </x:c>
      <x:c r="I22" s="16" t="n">
        <x:v>5</x:v>
      </x:c>
      <x:c r="J22" s="16" t="n">
        <x:v>5</x:v>
      </x:c>
      <x:c r="K22" s="16" t="n">
        <x:v>5</x:v>
      </x:c>
      <x:c r="L22" s="16" t="n">
        <x:v>4</x:v>
      </x:c>
      <x:c r="M22" s="16" t="n">
        <x:v>4</x:v>
      </x:c>
      <x:c r="N22" s="16" t="n">
        <x:v>5</x:v>
      </x:c>
      <x:c r="O22" s="16" t="n">
        <x:v>5</x:v>
      </x:c>
      <x:c r="P22" s="16" t="n">
        <x:f>IF(COUNT(I22:O22)&lt;7,"",I22*8+J22*3+K22*2+L22*2+M22*2+N22*2+O22)</x:f>
        <x:v>96</x:v>
      </x:c>
      <x:c r="Q22" s="16" t="n">
        <x:f>IF(COUNT(J22:O22)&lt;6,"",J22*5+K22*4+M22*4+L22*3+N22*2+O22*2)</x:f>
        <x:v>93</x:v>
      </x:c>
      <x:c r="R22" s="14" t="str">
        <x:v>high</x:v>
      </x:c>
      <x:c r="S22" s="14" t="str">
        <x:v>official_source_reverified</x:v>
      </x:c>
      <x:c r="T22" s="14" t="str">
        <x:v>official_source_reachable</x:v>
      </x:c>
      <x:c r="U22" s="14" t="str">
        <x:v>Новий — не контактували</x:v>
      </x:c>
      <x:c r="V22" s="15" t="str">
        <x:v>Персоналізувати review-flow за доказом; попросити 1 артефакт</x:v>
      </x:c>
      <x:c r="W22" s="15" t="str">
        <x:v>Владелец; руководитель промышленных проектов</x:v>
      </x:c>
      <x:c r="X22" s="15" t="str">
        <x:v>Полный электромонтаж промышленных объектов; компания заявляет сотни реализованных проектов.</x:v>
      </x:c>
      <x:c r="Y22" s="15" t="str">
        <x:v>Прокладка кабелей, щиты, испытания и сдача объекта образуют готовый Н.15-пилот.</x:v>
      </x:c>
      <x:c r="Z22" s="15" t="str">
        <x:v>https://megawatt.ua/na-obektah-promyshlennogo-naznacheniya</x:v>
      </x:c>
      <x:c r="AA22" s="14" t="str"/>
      <x:c r="AB22" s="14" t="str">
        <x:v>2026-08-24</x:v>
      </x:c>
      <x:c r="AC22" s="14" t="str">
        <x:v>Олександр</x:v>
      </x:c>
      <x:c r="AD22" s="20" t="str"/>
      <x:c r="AE22" s="14" t="str"/>
      <x:c r="AF22" s="14" t="n">
        <x:v>0</x:v>
      </x:c>
      <x:c r="AG22" s="14" t="str">
        <x:v>—</x:v>
      </x:c>
      <x:c r="AH22" s="14" t="n">
        <x:v>0</x:v>
      </x:c>
      <x:c r="AI22" s="14" t="n">
        <x:v>0</x:v>
      </x:c>
      <x:c r="AJ22" s="18" t="n">
        <x:v>0</x:v>
      </x:c>
      <x:c r="AK22" s="14" t="str"/>
      <x:c r="AL22" s="19" t="str"/>
      <x:c r="AM22" s="19" t="str"/>
      <x:c r="AN22" s="15" t="str"/>
      <x:c r="AO22" s="15" t="str">
        <x:v>official_source_reverified</x:v>
      </x:c>
    </x:row>
    <x:row r="23">
      <x:c r="A23" s="14" t="str">
        <x:v>AUG-027</x:v>
      </x:c>
      <x:c r="B23" s="14" t="str">
        <x:v>Перевірено 51 — 24.08</x:v>
      </x:c>
      <x:c r="C23" s="14" t="str">
        <x:v>Оазис Комфорт</x:v>
      </x:c>
      <x:c r="D23" s="14" t="str">
        <x:v>MEP / інженерні системи</x:v>
      </x:c>
      <x:c r="E23" s="14" t="str">
        <x:v>Pilot now</x:v>
      </x:c>
      <x:c r="F23" s="17" t="str">
        <x:v>P1</x:v>
      </x:c>
      <x:c r="G23" s="14" t="str">
        <x:v>oasiscomfort.com.ua</x:v>
      </x:c>
      <x:c r="H23" s="14" t="str">
        <x:v>Пілот зараз — Н.14 + Н.15</x:v>
      </x:c>
      <x:c r="I23" s="16" t="n">
        <x:v>5</x:v>
      </x:c>
      <x:c r="J23" s="16" t="n">
        <x:v>5</x:v>
      </x:c>
      <x:c r="K23" s="16" t="n">
        <x:v>4</x:v>
      </x:c>
      <x:c r="L23" s="16" t="n">
        <x:v>4</x:v>
      </x:c>
      <x:c r="M23" s="16" t="n">
        <x:v>5</x:v>
      </x:c>
      <x:c r="N23" s="16" t="n">
        <x:v>5</x:v>
      </x:c>
      <x:c r="O23" s="16" t="n">
        <x:v>5</x:v>
      </x:c>
      <x:c r="P23" s="16" t="n">
        <x:f>IF(COUNT(I23:O23)&lt;7,"",I23*8+J23*3+K23*2+L23*2+M23*2+N23*2+O23)</x:f>
        <x:v>96</x:v>
      </x:c>
      <x:c r="Q23" s="16" t="n">
        <x:f>IF(COUNT(J23:O23)&lt;6,"",J23*5+K23*4+M23*4+L23*3+N23*2+O23*2)</x:f>
        <x:v>93</x:v>
      </x:c>
      <x:c r="R23" s="14" t="str">
        <x:v>high</x:v>
      </x:c>
      <x:c r="S23" s="14" t="str">
        <x:v>official_source_reverified</x:v>
      </x:c>
      <x:c r="T23" s="14" t="str">
        <x:v>official_source_reachable</x:v>
      </x:c>
      <x:c r="U23" s="14" t="str">
        <x:v>Новий — не контактували</x:v>
      </x:c>
      <x:c r="V23" s="15" t="str">
        <x:v>Персоналізувати review-flow за доказом; попросити 1 артефакт</x:v>
      </x:c>
      <x:c r="W23" s="15" t="str">
        <x:v>Коммерческий директор; руководитель проектов / ПТО</x:v>
      </x:c>
      <x:c r="X23" s="15" t="str">
        <x:v>Инженерные системы полного цикла для логистических центров, индустриальных парков, бизнеса и ЖК по Украине.</x:v>
      </x:c>
      <x:c r="Y23" s="15" t="str">
        <x:v>Водоснабжение/отопление и электрические точки можно взять одним поддержанным subset на действующем объекте.</x:v>
      </x:c>
      <x:c r="Z23" s="15" t="str">
        <x:v>https://oasiscomfort.com.ua/</x:v>
      </x:c>
      <x:c r="AA23" s="14" t="str"/>
      <x:c r="AB23" s="14" t="str">
        <x:v>2026-08-24</x:v>
      </x:c>
      <x:c r="AC23" s="14" t="str">
        <x:v>Олександр</x:v>
      </x:c>
      <x:c r="AD23" s="20" t="str"/>
      <x:c r="AE23" s="14" t="str"/>
      <x:c r="AF23" s="14" t="n">
        <x:v>0</x:v>
      </x:c>
      <x:c r="AG23" s="14" t="str">
        <x:v>—</x:v>
      </x:c>
      <x:c r="AH23" s="14" t="n">
        <x:v>0</x:v>
      </x:c>
      <x:c r="AI23" s="14" t="n">
        <x:v>0</x:v>
      </x:c>
      <x:c r="AJ23" s="18" t="n">
        <x:v>0</x:v>
      </x:c>
      <x:c r="AK23" s="14" t="str"/>
      <x:c r="AL23" s="19" t="str"/>
      <x:c r="AM23" s="19" t="str"/>
      <x:c r="AN23" s="15" t="str"/>
      <x:c r="AO23" s="15" t="str">
        <x:v>official_source_reverified</x:v>
      </x:c>
    </x:row>
    <x:row r="24">
      <x:c r="A24" s="14" t="str">
        <x:v>AUG-029</x:v>
      </x:c>
      <x:c r="B24" s="14" t="str">
        <x:v>Перевірено 51 — 24.08</x:v>
      </x:c>
      <x:c r="C24" s="14" t="str">
        <x:v>ONG Solar</x:v>
      </x:c>
      <x:c r="D24" s="14" t="str">
        <x:v>СЕС + електрика</x:v>
      </x:c>
      <x:c r="E24" s="14" t="str">
        <x:v>Pilot now</x:v>
      </x:c>
      <x:c r="F24" s="17" t="str">
        <x:v>P1</x:v>
      </x:c>
      <x:c r="G24" s="14" t="str">
        <x:v>ongsolar.com.ua</x:v>
      </x:c>
      <x:c r="H24" s="14" t="str">
        <x:v>Пілот зараз — Н.15</x:v>
      </x:c>
      <x:c r="I24" s="16" t="n">
        <x:v>5</x:v>
      </x:c>
      <x:c r="J24" s="16" t="n">
        <x:v>5</x:v>
      </x:c>
      <x:c r="K24" s="16" t="n">
        <x:v>5</x:v>
      </x:c>
      <x:c r="L24" s="16" t="n">
        <x:v>3</x:v>
      </x:c>
      <x:c r="M24" s="16" t="n">
        <x:v>5</x:v>
      </x:c>
      <x:c r="N24" s="16" t="n">
        <x:v>5</x:v>
      </x:c>
      <x:c r="O24" s="16" t="n">
        <x:v>5</x:v>
      </x:c>
      <x:c r="P24" s="16" t="n">
        <x:f>IF(COUNT(I24:O24)&lt;7,"",I24*8+J24*3+K24*2+L24*2+M24*2+N24*2+O24)</x:f>
        <x:v>96</x:v>
      </x:c>
      <x:c r="Q24" s="16" t="n">
        <x:f>IF(COUNT(J24:O24)&lt;6,"",J24*5+K24*4+M24*4+L24*3+N24*2+O24*2)</x:f>
        <x:v>94</x:v>
      </x:c>
      <x:c r="R24" s="14" t="str">
        <x:v>high</x:v>
      </x:c>
      <x:c r="S24" s="14" t="str">
        <x:v>official_source_reverified</x:v>
      </x:c>
      <x:c r="T24" s="14" t="str">
        <x:v>official_source_reachable</x:v>
      </x:c>
      <x:c r="U24" s="14" t="str">
        <x:v>Новий — не контактували</x:v>
      </x:c>
      <x:c r="V24" s="15" t="str">
        <x:v>Персоналізувати review-flow за доказом; попросити 1 артефакт</x:v>
      </x:c>
      <x:c r="W24" s="15" t="str">
        <x:v>Директор; руководитель строительства / ПТО</x:v>
      </x:c>
      <x:c r="X24" s="15" t="str">
        <x:v>17+ проектов в пяти областях, полный цикл СЭС и оформление всей документации при запуске.</x:v>
      </x:c>
      <x:c r="Y24" s="15" t="str">
        <x:v>Документационное обещание и повторяемый электромонтаж делают компанию сильным design-partner кандидатом.</x:v>
      </x:c>
      <x:c r="Z24" s="15" t="str">
        <x:v>https://ongsolar.com.ua/</x:v>
      </x:c>
      <x:c r="AA24" s="14" t="str"/>
      <x:c r="AB24" s="14" t="str">
        <x:v>2026-08-24</x:v>
      </x:c>
      <x:c r="AC24" s="14" t="str">
        <x:v>Олександр</x:v>
      </x:c>
      <x:c r="AD24" s="20" t="str"/>
      <x:c r="AE24" s="14" t="str"/>
      <x:c r="AF24" s="14" t="n">
        <x:v>0</x:v>
      </x:c>
      <x:c r="AG24" s="14" t="str">
        <x:v>—</x:v>
      </x:c>
      <x:c r="AH24" s="14" t="n">
        <x:v>0</x:v>
      </x:c>
      <x:c r="AI24" s="14" t="n">
        <x:v>0</x:v>
      </x:c>
      <x:c r="AJ24" s="18" t="n">
        <x:v>0</x:v>
      </x:c>
      <x:c r="AK24" s="14" t="str"/>
      <x:c r="AL24" s="19" t="str"/>
      <x:c r="AM24" s="19" t="str"/>
      <x:c r="AN24" s="15" t="str"/>
      <x:c r="AO24" s="15" t="str">
        <x:v>official_source_reverified</x:v>
      </x:c>
    </x:row>
    <x:row r="25">
      <x:c r="A25" s="14" t="str">
        <x:v>AUG-042</x:v>
      </x:c>
      <x:c r="B25" s="14" t="str">
        <x:v>Перевірено 51 — 24.08</x:v>
      </x:c>
      <x:c r="C25" s="14" t="str">
        <x:v>ВК Тепло</x:v>
      </x:c>
      <x:c r="D25" s="14" t="str">
        <x:v>Внутрішня сантехніка + HVAC</x:v>
      </x:c>
      <x:c r="E25" s="14" t="str">
        <x:v>Pilot now</x:v>
      </x:c>
      <x:c r="F25" s="17" t="str">
        <x:v>P1</x:v>
      </x:c>
      <x:c r="G25" s="14" t="str">
        <x:v>vk-teplo.com.ua</x:v>
      </x:c>
      <x:c r="H25" s="14" t="str">
        <x:v>Пілот зараз — Н.14</x:v>
      </x:c>
      <x:c r="I25" s="16" t="n">
        <x:v>5</x:v>
      </x:c>
      <x:c r="J25" s="16" t="n">
        <x:v>5</x:v>
      </x:c>
      <x:c r="K25" s="16" t="n">
        <x:v>4</x:v>
      </x:c>
      <x:c r="L25" s="16" t="n">
        <x:v>4</x:v>
      </x:c>
      <x:c r="M25" s="16" t="n">
        <x:v>4</x:v>
      </x:c>
      <x:c r="N25" s="16" t="n">
        <x:v>5</x:v>
      </x:c>
      <x:c r="O25" s="16" t="n">
        <x:v>5</x:v>
      </x:c>
      <x:c r="P25" s="16" t="n">
        <x:f>IF(COUNT(I25:O25)&lt;7,"",I25*8+J25*3+K25*2+L25*2+M25*2+N25*2+O25)</x:f>
        <x:v>94</x:v>
      </x:c>
      <x:c r="Q25" s="16" t="n">
        <x:f>IF(COUNT(J25:O25)&lt;6,"",J25*5+K25*4+M25*4+L25*3+N25*2+O25*2)</x:f>
        <x:v>89</x:v>
      </x:c>
      <x:c r="R25" s="14" t="str">
        <x:v>high</x:v>
      </x:c>
      <x:c r="S25" s="14" t="str">
        <x:v>official_source_reverified</x:v>
      </x:c>
      <x:c r="T25" s="14" t="str">
        <x:v>official_source_reachable</x:v>
      </x:c>
      <x:c r="U25" s="14" t="str">
        <x:v>Новий — не контактували</x:v>
      </x:c>
      <x:c r="V25" s="15" t="str">
        <x:v>Персоналізувати review-flow за доказом; попросити 1 артефакт</x:v>
      </x:c>
      <x:c r="W25" s="15" t="str">
        <x:v>Директор; руководитель проектно-монтажного подразделения</x:v>
      </x:c>
      <x:c r="X25" s="15" t="str">
        <x:v>15 лет, 200+ спроектированных объектов: отопление, водоснабжение, канализация и вентиляция, включая промышленные предприятия и ТРЦ.</x:v>
      </x:c>
      <x:c r="Y25" s="15" t="str">
        <x:v>Трубы, уклоны, сварные соединения, арматура и автоматика прямо входят в Н.14.</x:v>
      </x:c>
      <x:c r="Z25" s="15" t="str">
        <x:v>https://vk-teplo.com.ua/</x:v>
      </x:c>
      <x:c r="AA25" s="14" t="str"/>
      <x:c r="AB25" s="14" t="str">
        <x:v>2026-08-24</x:v>
      </x:c>
      <x:c r="AC25" s="14" t="str">
        <x:v>Олександр</x:v>
      </x:c>
      <x:c r="AD25" s="20" t="str"/>
      <x:c r="AE25" s="14" t="str"/>
      <x:c r="AF25" s="14" t="n">
        <x:v>0</x:v>
      </x:c>
      <x:c r="AG25" s="14" t="str">
        <x:v>—</x:v>
      </x:c>
      <x:c r="AH25" s="14" t="n">
        <x:v>0</x:v>
      </x:c>
      <x:c r="AI25" s="14" t="n">
        <x:v>0</x:v>
      </x:c>
      <x:c r="AJ25" s="18" t="n">
        <x:v>0</x:v>
      </x:c>
      <x:c r="AK25" s="14" t="str"/>
      <x:c r="AL25" s="19" t="str"/>
      <x:c r="AM25" s="19" t="str"/>
      <x:c r="AN25" s="15" t="str"/>
      <x:c r="AO25" s="15" t="str">
        <x:v>official_source_reverified</x:v>
      </x:c>
    </x:row>
    <x:row r="26">
      <x:c r="A26" s="14" t="str">
        <x:v>AUG-008</x:v>
      </x:c>
      <x:c r="B26" s="14" t="str">
        <x:v>Перевірено 51 — 24.08</x:v>
      </x:c>
      <x:c r="C26" s="14" t="str">
        <x:v>Максвел</x:v>
      </x:c>
      <x:c r="D26" s="14" t="str">
        <x:v>Електромонтаж</x:v>
      </x:c>
      <x:c r="E26" s="14" t="str">
        <x:v>Pilot now</x:v>
      </x:c>
      <x:c r="F26" s="17" t="str">
        <x:v>P1</x:v>
      </x:c>
      <x:c r="G26" s="14" t="str">
        <x:v>maksvel.com.ua</x:v>
      </x:c>
      <x:c r="H26" s="14" t="str">
        <x:v>Пілот зараз — Н.15</x:v>
      </x:c>
      <x:c r="I26" s="16" t="n">
        <x:v>5</x:v>
      </x:c>
      <x:c r="J26" s="16" t="n">
        <x:v>5</x:v>
      </x:c>
      <x:c r="K26" s="16" t="n">
        <x:v>5</x:v>
      </x:c>
      <x:c r="L26" s="16" t="n">
        <x:v>3</x:v>
      </x:c>
      <x:c r="M26" s="16" t="n">
        <x:v>4</x:v>
      </x:c>
      <x:c r="N26" s="16" t="n">
        <x:v>5</x:v>
      </x:c>
      <x:c r="O26" s="16" t="n">
        <x:v>5</x:v>
      </x:c>
      <x:c r="P26" s="16" t="n">
        <x:f>IF(COUNT(I26:O26)&lt;7,"",I26*8+J26*3+K26*2+L26*2+M26*2+N26*2+O26)</x:f>
        <x:v>94</x:v>
      </x:c>
      <x:c r="Q26" s="16" t="n">
        <x:f>IF(COUNT(J26:O26)&lt;6,"",J26*5+K26*4+M26*4+L26*3+N26*2+O26*2)</x:f>
        <x:v>90</x:v>
      </x:c>
      <x:c r="R26" s="14" t="str">
        <x:v>high</x:v>
      </x:c>
      <x:c r="S26" s="14" t="str">
        <x:v>official_source_reverified</x:v>
      </x:c>
      <x:c r="T26" s="14" t="str">
        <x:v>official_source_reachable</x:v>
      </x:c>
      <x:c r="U26" s="14" t="str">
        <x:v>Новий — не контактували</x:v>
      </x:c>
      <x:c r="V26" s="15" t="str">
        <x:v>Персоналізувати review-flow за доказом; попросити 1 артефакт</x:v>
      </x:c>
      <x:c r="W26" s="15" t="str">
        <x:v>Владелец; главный инженер / ПТО</x:v>
      </x:c>
      <x:c r="X26" s="15" t="str">
        <x:v>Специализированное проектирование и монтаж электрических систем для коммерческих и промышленных объектов.</x:v>
      </x:c>
      <x:c r="Y26" s="15" t="str">
        <x:v>Кабельные трассы, штробы, заземление и приёмка электроустановок прямо входят в Н.15.</x:v>
      </x:c>
      <x:c r="Z26" s="15" t="str">
        <x:v>http://www.maksvel.com.ua/</x:v>
      </x:c>
      <x:c r="AA26" s="14" t="str"/>
      <x:c r="AB26" s="14" t="str">
        <x:v>2026-08-24</x:v>
      </x:c>
      <x:c r="AC26" s="14" t="str">
        <x:v>Олександр</x:v>
      </x:c>
      <x:c r="AD26" s="20" t="str"/>
      <x:c r="AE26" s="14" t="str"/>
      <x:c r="AF26" s="14" t="n">
        <x:v>0</x:v>
      </x:c>
      <x:c r="AG26" s="14" t="str">
        <x:v>—</x:v>
      </x:c>
      <x:c r="AH26" s="14" t="n">
        <x:v>0</x:v>
      </x:c>
      <x:c r="AI26" s="14" t="n">
        <x:v>0</x:v>
      </x:c>
      <x:c r="AJ26" s="18" t="n">
        <x:v>0</x:v>
      </x:c>
      <x:c r="AK26" s="14" t="str"/>
      <x:c r="AL26" s="19" t="str"/>
      <x:c r="AM26" s="19" t="str"/>
      <x:c r="AN26" s="15" t="str"/>
      <x:c r="AO26" s="15" t="str">
        <x:v>official_source_reverified</x:v>
      </x:c>
    </x:row>
    <x:row r="27">
      <x:c r="A27" s="14" t="str">
        <x:v>AUG-012</x:v>
      </x:c>
      <x:c r="B27" s="14" t="str">
        <x:v>Перевірено 51 — 24.08</x:v>
      </x:c>
      <x:c r="C27" s="14" t="str">
        <x:v>Укртакелаж</x:v>
      </x:c>
      <x:c r="D27" s="14" t="str">
        <x:v>Промислова електрика</x:v>
      </x:c>
      <x:c r="E27" s="14" t="str">
        <x:v>Pilot now</x:v>
      </x:c>
      <x:c r="F27" s="17" t="str">
        <x:v>P1</x:v>
      </x:c>
      <x:c r="G27" s="14" t="str">
        <x:v>ukrtakelage.com</x:v>
      </x:c>
      <x:c r="H27" s="14" t="str">
        <x:v>Пілот зараз — Н.15</x:v>
      </x:c>
      <x:c r="I27" s="16" t="n">
        <x:v>5</x:v>
      </x:c>
      <x:c r="J27" s="16" t="n">
        <x:v>5</x:v>
      </x:c>
      <x:c r="K27" s="16" t="n">
        <x:v>5</x:v>
      </x:c>
      <x:c r="L27" s="16" t="n">
        <x:v>4</x:v>
      </x:c>
      <x:c r="M27" s="16" t="n">
        <x:v>3</x:v>
      </x:c>
      <x:c r="N27" s="16" t="n">
        <x:v>5</x:v>
      </x:c>
      <x:c r="O27" s="16" t="n">
        <x:v>5</x:v>
      </x:c>
      <x:c r="P27" s="16" t="n">
        <x:f>IF(COUNT(I27:O27)&lt;7,"",I27*8+J27*3+K27*2+L27*2+M27*2+N27*2+O27)</x:f>
        <x:v>94</x:v>
      </x:c>
      <x:c r="Q27" s="16" t="n">
        <x:f>IF(COUNT(J27:O27)&lt;6,"",J27*5+K27*4+M27*4+L27*3+N27*2+O27*2)</x:f>
        <x:v>89</x:v>
      </x:c>
      <x:c r="R27" s="14" t="str">
        <x:v>high</x:v>
      </x:c>
      <x:c r="S27" s="14" t="str">
        <x:v>official_source_reverified</x:v>
      </x:c>
      <x:c r="T27" s="14" t="str">
        <x:v>official_source_reachable</x:v>
      </x:c>
      <x:c r="U27" s="14" t="str">
        <x:v>Новий — не контактували</x:v>
      </x:c>
      <x:c r="V27" s="15" t="str">
        <x:v>Персоналізувати review-flow за доказом; попросити 1 артефакт</x:v>
      </x:c>
      <x:c r="W27" s="15" t="str">
        <x:v>Коммерческий директор; руководитель электромонтажа</x:v>
      </x:c>
      <x:c r="X27" s="15" t="str">
        <x:v>Промышленный электромонтаж по всей Украине, включая оценку объекта и реализацию работ.</x:v>
      </x:c>
      <x:c r="Y27" s="15" t="str">
        <x:v>Полевые доказательства по кабельным линиям и заземлению легко отделить как пилотный контур.</x:v>
      </x:c>
      <x:c r="Z27" s="15" t="str">
        <x:v>https://ukrtakelage.com/promyshlennyy-elektromontazh</x:v>
      </x:c>
      <x:c r="AA27" s="14" t="str"/>
      <x:c r="AB27" s="14" t="str">
        <x:v>2026-08-24</x:v>
      </x:c>
      <x:c r="AC27" s="14" t="str">
        <x:v>Олександр</x:v>
      </x:c>
      <x:c r="AD27" s="20" t="str"/>
      <x:c r="AE27" s="14" t="str"/>
      <x:c r="AF27" s="14" t="n">
        <x:v>0</x:v>
      </x:c>
      <x:c r="AG27" s="14" t="str">
        <x:v>—</x:v>
      </x:c>
      <x:c r="AH27" s="14" t="n">
        <x:v>0</x:v>
      </x:c>
      <x:c r="AI27" s="14" t="n">
        <x:v>0</x:v>
      </x:c>
      <x:c r="AJ27" s="18" t="n">
        <x:v>0</x:v>
      </x:c>
      <x:c r="AK27" s="14" t="str"/>
      <x:c r="AL27" s="19" t="str"/>
      <x:c r="AM27" s="19" t="str"/>
      <x:c r="AN27" s="15" t="str"/>
      <x:c r="AO27" s="15" t="str">
        <x:v>official_source_reverified</x:v>
      </x:c>
    </x:row>
    <x:row r="28">
      <x:c r="A28" s="14" t="str">
        <x:v>AUG-005</x:v>
      </x:c>
      <x:c r="B28" s="14" t="str">
        <x:v>Перевірено 51 — 24.08</x:v>
      </x:c>
      <x:c r="C28" s="14" t="str">
        <x:v>Airvent</x:v>
      </x:c>
      <x:c r="D28" s="14" t="str">
        <x:v>MEP / інженерні системи</x:v>
      </x:c>
      <x:c r="E28" s="14" t="str">
        <x:v>Pilot now</x:v>
      </x:c>
      <x:c r="F28" s="17" t="str">
        <x:v>P1</x:v>
      </x:c>
      <x:c r="G28" s="14" t="str">
        <x:v>airvent.com.ua</x:v>
      </x:c>
      <x:c r="H28" s="14" t="str">
        <x:v>Пілот зараз — Н.14 + Н.15</x:v>
      </x:c>
      <x:c r="I28" s="16" t="n">
        <x:v>5</x:v>
      </x:c>
      <x:c r="J28" s="16" t="n">
        <x:v>5</x:v>
      </x:c>
      <x:c r="K28" s="16" t="n">
        <x:v>4</x:v>
      </x:c>
      <x:c r="L28" s="16" t="n">
        <x:v>4</x:v>
      </x:c>
      <x:c r="M28" s="16" t="n">
        <x:v>4</x:v>
      </x:c>
      <x:c r="N28" s="16" t="n">
        <x:v>5</x:v>
      </x:c>
      <x:c r="O28" s="16" t="n">
        <x:v>5</x:v>
      </x:c>
      <x:c r="P28" s="16" t="n">
        <x:f>IF(COUNT(I28:O28)&lt;7,"",I28*8+J28*3+K28*2+L28*2+M28*2+N28*2+O28)</x:f>
        <x:v>94</x:v>
      </x:c>
      <x:c r="Q28" s="16" t="n">
        <x:f>IF(COUNT(J28:O28)&lt;6,"",J28*5+K28*4+M28*4+L28*3+N28*2+O28*2)</x:f>
        <x:v>89</x:v>
      </x:c>
      <x:c r="R28" s="14" t="str">
        <x:v>high</x:v>
      </x:c>
      <x:c r="S28" s="14" t="str">
        <x:v>official_source_reverified</x:v>
      </x:c>
      <x:c r="T28" s="14" t="str">
        <x:v>official_source_reachable</x:v>
      </x:c>
      <x:c r="U28" s="14" t="str">
        <x:v>Новий — не контактували</x:v>
      </x:c>
      <x:c r="V28" s="15" t="str">
        <x:v>Персоналізувати review-flow за доказом; попросити 1 артефакт</x:v>
      </x:c>
      <x:c r="W28" s="15" t="str">
        <x:v>Директор; руководитель проектов / ПТО</x:v>
      </x:c>
      <x:c r="X28" s="15" t="str">
        <x:v>Промышленная вентиляция, отопление, водоснабжение, водоотведение и полный электромонтаж в одной компании.</x:v>
      </x:c>
      <x:c r="Y28" s="15" t="str">
        <x:v>Одновременные санитарно-технические и электрические скрытые работы подходят под обе доступные категории пилота.</x:v>
      </x:c>
      <x:c r="Z28" s="15" t="str">
        <x:v>https://www.airvent.com.ua/</x:v>
      </x:c>
      <x:c r="AA28" s="14" t="str"/>
      <x:c r="AB28" s="14" t="str">
        <x:v>2026-08-24</x:v>
      </x:c>
      <x:c r="AC28" s="14" t="str">
        <x:v>Олександр</x:v>
      </x:c>
      <x:c r="AD28" s="20" t="str"/>
      <x:c r="AE28" s="14" t="str"/>
      <x:c r="AF28" s="14" t="n">
        <x:v>0</x:v>
      </x:c>
      <x:c r="AG28" s="14" t="str">
        <x:v>—</x:v>
      </x:c>
      <x:c r="AH28" s="14" t="n">
        <x:v>0</x:v>
      </x:c>
      <x:c r="AI28" s="14" t="n">
        <x:v>0</x:v>
      </x:c>
      <x:c r="AJ28" s="18" t="n">
        <x:v>0</x:v>
      </x:c>
      <x:c r="AK28" s="14" t="str"/>
      <x:c r="AL28" s="19" t="str"/>
      <x:c r="AM28" s="19" t="str"/>
      <x:c r="AN28" s="15" t="str"/>
      <x:c r="AO28" s="15" t="str">
        <x:v>official_source_reverified</x:v>
      </x:c>
    </x:row>
    <x:row r="29">
      <x:c r="A29" s="14" t="str">
        <x:v>AUG-033</x:v>
      </x:c>
      <x:c r="B29" s="14" t="str">
        <x:v>Перевірено 51 — 24.08</x:v>
      </x:c>
      <x:c r="C29" s="14" t="str">
        <x:v>EL-PRO</x:v>
      </x:c>
      <x:c r="D29" s="14" t="str">
        <x:v>Електромонтаж</x:v>
      </x:c>
      <x:c r="E29" s="14" t="str">
        <x:v>Pilot now</x:v>
      </x:c>
      <x:c r="F29" s="17" t="str">
        <x:v>P1</x:v>
      </x:c>
      <x:c r="G29" s="14" t="str">
        <x:v>el-pro.com.ua</x:v>
      </x:c>
      <x:c r="H29" s="14" t="str">
        <x:v>Пілот зараз — Н.15</x:v>
      </x:c>
      <x:c r="I29" s="16" t="n">
        <x:v>5</x:v>
      </x:c>
      <x:c r="J29" s="16" t="n">
        <x:v>5</x:v>
      </x:c>
      <x:c r="K29" s="16" t="n">
        <x:v>5</x:v>
      </x:c>
      <x:c r="L29" s="16" t="n">
        <x:v>3</x:v>
      </x:c>
      <x:c r="M29" s="16" t="n">
        <x:v>4</x:v>
      </x:c>
      <x:c r="N29" s="16" t="n">
        <x:v>5</x:v>
      </x:c>
      <x:c r="O29" s="16" t="n">
        <x:v>5</x:v>
      </x:c>
      <x:c r="P29" s="16" t="n">
        <x:f>IF(COUNT(I29:O29)&lt;7,"",I29*8+J29*3+K29*2+L29*2+M29*2+N29*2+O29)</x:f>
        <x:v>94</x:v>
      </x:c>
      <x:c r="Q29" s="16" t="n">
        <x:f>IF(COUNT(J29:O29)&lt;6,"",J29*5+K29*4+M29*4+L29*3+N29*2+O29*2)</x:f>
        <x:v>90</x:v>
      </x:c>
      <x:c r="R29" s="14" t="str">
        <x:v>high</x:v>
      </x:c>
      <x:c r="S29" s="14" t="str">
        <x:v>official_source_reverified</x:v>
      </x:c>
      <x:c r="T29" s="14" t="str">
        <x:v>official_source_reachable</x:v>
      </x:c>
      <x:c r="U29" s="14" t="str">
        <x:v>Новий — не контактували</x:v>
      </x:c>
      <x:c r="V29" s="15" t="str">
        <x:v>Персоналізувати review-flow за доказом; попросити 1 артефакт</x:v>
      </x:c>
      <x:c r="W29" s="15" t="str">
        <x:v>Владелец; главный инженер</x:v>
      </x:c>
      <x:c r="X29" s="15" t="str">
        <x:v>Полный цикл электромонтажа 0,4–10 кВ по Украине: проект, кабельные линии, испытания, пусконаладка и сдача.</x:v>
      </x:c>
      <x:c r="Y29" s="15" t="str">
        <x:v>Траншеи, кабели и заземление прямо соответствуют Н.15.</x:v>
      </x:c>
      <x:c r="Z29" s="15" t="str">
        <x:v>https://el-pro.com.ua/</x:v>
      </x:c>
      <x:c r="AA29" s="14" t="str"/>
      <x:c r="AB29" s="14" t="str">
        <x:v>2026-08-24</x:v>
      </x:c>
      <x:c r="AC29" s="14" t="str">
        <x:v>Олександр</x:v>
      </x:c>
      <x:c r="AD29" s="20" t="str"/>
      <x:c r="AE29" s="14" t="str"/>
      <x:c r="AF29" s="14" t="n">
        <x:v>0</x:v>
      </x:c>
      <x:c r="AG29" s="14" t="str">
        <x:v>—</x:v>
      </x:c>
      <x:c r="AH29" s="14" t="n">
        <x:v>0</x:v>
      </x:c>
      <x:c r="AI29" s="14" t="n">
        <x:v>0</x:v>
      </x:c>
      <x:c r="AJ29" s="18" t="n">
        <x:v>0</x:v>
      </x:c>
      <x:c r="AK29" s="14" t="str"/>
      <x:c r="AL29" s="19" t="str"/>
      <x:c r="AM29" s="19" t="str"/>
      <x:c r="AN29" s="15" t="str"/>
      <x:c r="AO29" s="15" t="str">
        <x:v>official_source_reverified</x:v>
      </x:c>
    </x:row>
    <x:row r="30">
      <x:c r="A30" s="14" t="str">
        <x:v>AUG-026</x:v>
      </x:c>
      <x:c r="B30" s="14" t="str">
        <x:v>Перевірено 51 — 24.08</x:v>
      </x:c>
      <x:c r="C30" s="14" t="str">
        <x:v>GreenVolt Systems</x:v>
      </x:c>
      <x:c r="D30" s="14" t="str">
        <x:v>СЕС + електрика</x:v>
      </x:c>
      <x:c r="E30" s="14" t="str">
        <x:v>Pilot now</x:v>
      </x:c>
      <x:c r="F30" s="17" t="str">
        <x:v>P1</x:v>
      </x:c>
      <x:c r="G30" s="14" t="str">
        <x:v>greenvolt.systems</x:v>
      </x:c>
      <x:c r="H30" s="14" t="str">
        <x:v>Пілот зараз — Н.15</x:v>
      </x:c>
      <x:c r="I30" s="16" t="n">
        <x:v>5</x:v>
      </x:c>
      <x:c r="J30" s="16" t="n">
        <x:v>5</x:v>
      </x:c>
      <x:c r="K30" s="16" t="n">
        <x:v>5</x:v>
      </x:c>
      <x:c r="L30" s="16" t="n">
        <x:v>3</x:v>
      </x:c>
      <x:c r="M30" s="16" t="n">
        <x:v>4</x:v>
      </x:c>
      <x:c r="N30" s="16" t="n">
        <x:v>5</x:v>
      </x:c>
      <x:c r="O30" s="16" t="n">
        <x:v>5</x:v>
      </x:c>
      <x:c r="P30" s="16" t="n">
        <x:f>IF(COUNT(I30:O30)&lt;7,"",I30*8+J30*3+K30*2+L30*2+M30*2+N30*2+O30)</x:f>
        <x:v>94</x:v>
      </x:c>
      <x:c r="Q30" s="16" t="n">
        <x:f>IF(COUNT(J30:O30)&lt;6,"",J30*5+K30*4+M30*4+L30*3+N30*2+O30*2)</x:f>
        <x:v>90</x:v>
      </x:c>
      <x:c r="R30" s="14" t="str">
        <x:v>high</x:v>
      </x:c>
      <x:c r="S30" s="14" t="str">
        <x:v>official_source_reverified</x:v>
      </x:c>
      <x:c r="T30" s="14" t="str">
        <x:v>official_source_reachable</x:v>
      </x:c>
      <x:c r="U30" s="14" t="str">
        <x:v>Новий — не контактували</x:v>
      </x:c>
      <x:c r="V30" s="15" t="str">
        <x:v>Персоналізувати review-flow за доказом; попросити 1 артефакт</x:v>
      </x:c>
      <x:c r="W30" s="15" t="str">
        <x:v>Владелец; руководитель строительства СЭС</x:v>
      </x:c>
      <x:c r="X30" s="15" t="str">
        <x:v>Полный цикл промышленных и крышных СЭС для бизнеса, агросектора и коммерческой недвижимости.</x:v>
      </x:c>
      <x:c r="Y30" s="15" t="str">
        <x:v>Кабельные линии, заземление и подключение к сети дают ясный поддержанный контур.</x:v>
      </x:c>
      <x:c r="Z30" s="15" t="str">
        <x:v>https://www.greenvolt.systems/</x:v>
      </x:c>
      <x:c r="AA30" s="14" t="str"/>
      <x:c r="AB30" s="14" t="str">
        <x:v>2026-08-24</x:v>
      </x:c>
      <x:c r="AC30" s="14" t="str">
        <x:v>Олександр</x:v>
      </x:c>
      <x:c r="AD30" s="20" t="str"/>
      <x:c r="AE30" s="14" t="str"/>
      <x:c r="AF30" s="14" t="n">
        <x:v>0</x:v>
      </x:c>
      <x:c r="AG30" s="14" t="str">
        <x:v>—</x:v>
      </x:c>
      <x:c r="AH30" s="14" t="n">
        <x:v>0</x:v>
      </x:c>
      <x:c r="AI30" s="14" t="n">
        <x:v>0</x:v>
      </x:c>
      <x:c r="AJ30" s="18" t="n">
        <x:v>0</x:v>
      </x:c>
      <x:c r="AK30" s="14" t="str"/>
      <x:c r="AL30" s="19" t="str"/>
      <x:c r="AM30" s="19" t="str"/>
      <x:c r="AN30" s="15" t="str"/>
      <x:c r="AO30" s="15" t="str">
        <x:v>official_source_reverified</x:v>
      </x:c>
    </x:row>
    <x:row r="31">
      <x:c r="A31" s="14" t="str">
        <x:v>AUG-022</x:v>
      </x:c>
      <x:c r="B31" s="14" t="str">
        <x:v>Перевірено 51 — 24.08</x:v>
      </x:c>
      <x:c r="C31" s="14" t="str">
        <x:v>MPF</x:v>
      </x:c>
      <x:c r="D31" s="14" t="str">
        <x:v>MEP / інженерні системи</x:v>
      </x:c>
      <x:c r="E31" s="14" t="str">
        <x:v>Pilot now</x:v>
      </x:c>
      <x:c r="F31" s="17" t="str">
        <x:v>P1</x:v>
      </x:c>
      <x:c r="G31" s="14" t="str">
        <x:v>mpf.com.ua</x:v>
      </x:c>
      <x:c r="H31" s="14" t="str">
        <x:v>Пілот зараз — Н.14 + Н.15</x:v>
      </x:c>
      <x:c r="I31" s="16" t="n">
        <x:v>5</x:v>
      </x:c>
      <x:c r="J31" s="16" t="n">
        <x:v>5</x:v>
      </x:c>
      <x:c r="K31" s="16" t="n">
        <x:v>4</x:v>
      </x:c>
      <x:c r="L31" s="16" t="n">
        <x:v>4</x:v>
      </x:c>
      <x:c r="M31" s="16" t="n">
        <x:v>4</x:v>
      </x:c>
      <x:c r="N31" s="16" t="n">
        <x:v>5</x:v>
      </x:c>
      <x:c r="O31" s="16" t="n">
        <x:v>5</x:v>
      </x:c>
      <x:c r="P31" s="16" t="n">
        <x:f>IF(COUNT(I31:O31)&lt;7,"",I31*8+J31*3+K31*2+L31*2+M31*2+N31*2+O31)</x:f>
        <x:v>94</x:v>
      </x:c>
      <x:c r="Q31" s="16" t="n">
        <x:f>IF(COUNT(J31:O31)&lt;6,"",J31*5+K31*4+M31*4+L31*3+N31*2+O31*2)</x:f>
        <x:v>89</x:v>
      </x:c>
      <x:c r="R31" s="14" t="str">
        <x:v>high</x:v>
      </x:c>
      <x:c r="S31" s="14" t="str">
        <x:v>official_source_reverified</x:v>
      </x:c>
      <x:c r="T31" s="14" t="str">
        <x:v>official_source_reachable</x:v>
      </x:c>
      <x:c r="U31" s="14" t="str">
        <x:v>Новий — не контактували</x:v>
      </x:c>
      <x:c r="V31" s="15" t="str">
        <x:v>Персоналізувати review-flow за доказом; попросити 1 артефакт</x:v>
      </x:c>
      <x:c r="W31" s="15" t="str">
        <x:v>Коммерческий директор; руководитель ПТО</x:v>
      </x:c>
      <x:c r="X31" s="15" t="str">
        <x:v>Полный цикл инженерных систем для промышленных и коммерческих объектов: проект, монтаж, пусконаладка и ввод.</x:v>
      </x:c>
      <x:c r="Y31" s="15" t="str">
        <x:v>Водоснабжение, канализация, HVAC и электроснабжение позволяют выбрать полностью поддержанный пилотный участок.</x:v>
      </x:c>
      <x:c r="Z31" s="15" t="str">
        <x:v>https://mpf.com.ua/services/inzenerni-sistemi</x:v>
      </x:c>
      <x:c r="AA31" s="14" t="str"/>
      <x:c r="AB31" s="14" t="str">
        <x:v>2026-08-24</x:v>
      </x:c>
      <x:c r="AC31" s="14" t="str">
        <x:v>Олександр</x:v>
      </x:c>
      <x:c r="AD31" s="20" t="str"/>
      <x:c r="AE31" s="14" t="str"/>
      <x:c r="AF31" s="14" t="n">
        <x:v>0</x:v>
      </x:c>
      <x:c r="AG31" s="14" t="str">
        <x:v>—</x:v>
      </x:c>
      <x:c r="AH31" s="14" t="n">
        <x:v>0</x:v>
      </x:c>
      <x:c r="AI31" s="14" t="n">
        <x:v>0</x:v>
      </x:c>
      <x:c r="AJ31" s="18" t="n">
        <x:v>0</x:v>
      </x:c>
      <x:c r="AK31" s="14" t="str"/>
      <x:c r="AL31" s="19" t="str"/>
      <x:c r="AM31" s="19" t="str"/>
      <x:c r="AN31" s="15" t="str"/>
      <x:c r="AO31" s="15" t="str">
        <x:v>official_source_reverified</x:v>
      </x:c>
    </x:row>
    <x:row r="32">
      <x:c r="A32" s="14" t="str">
        <x:v>AUG-039</x:v>
      </x:c>
      <x:c r="B32" s="14" t="str">
        <x:v>Перевірено 51 — 24.08</x:v>
      </x:c>
      <x:c r="C32" s="14" t="str">
        <x:v>ВОЛЬТ ЕНЕРГО МОНТАЖ</x:v>
      </x:c>
      <x:c r="D32" s="14" t="str">
        <x:v>Електромонтаж</x:v>
      </x:c>
      <x:c r="E32" s="14" t="str">
        <x:v>Pilot now</x:v>
      </x:c>
      <x:c r="F32" s="17" t="str">
        <x:v>P1</x:v>
      </x:c>
      <x:c r="G32" s="14" t="str">
        <x:v>voltmontage.com.ua</x:v>
      </x:c>
      <x:c r="H32" s="14" t="str">
        <x:v>Пілот зараз — Н.15</x:v>
      </x:c>
      <x:c r="I32" s="16" t="n">
        <x:v>5</x:v>
      </x:c>
      <x:c r="J32" s="16" t="n">
        <x:v>5</x:v>
      </x:c>
      <x:c r="K32" s="16" t="n">
        <x:v>5</x:v>
      </x:c>
      <x:c r="L32" s="16" t="n">
        <x:v>3</x:v>
      </x:c>
      <x:c r="M32" s="16" t="n">
        <x:v>5</x:v>
      </x:c>
      <x:c r="N32" s="16" t="n">
        <x:v>5</x:v>
      </x:c>
      <x:c r="O32" s="16" t="n">
        <x:v>2</x:v>
      </x:c>
      <x:c r="P32" s="16" t="n">
        <x:f>IF(COUNT(I32:O32)&lt;7,"",I32*8+J32*3+K32*2+L32*2+M32*2+N32*2+O32)</x:f>
        <x:v>93</x:v>
      </x:c>
      <x:c r="Q32" s="16" t="n">
        <x:f>IF(COUNT(J32:O32)&lt;6,"",J32*5+K32*4+M32*4+L32*3+N32*2+O32*2)</x:f>
        <x:v>88</x:v>
      </x:c>
      <x:c r="R32" s="14" t="str">
        <x:v>high</x:v>
      </x:c>
      <x:c r="S32" s="14" t="str">
        <x:v>official_content_reverified_via_search_index</x:v>
      </x:c>
      <x:c r="T32" s="14" t="str">
        <x:v>live_site_unreachable_in_browser</x:v>
      </x:c>
      <x:c r="U32" s="14" t="str">
        <x:v>Новий — не контактували</x:v>
      </x:c>
      <x:c r="V32" s="15" t="str">
        <x:v>Персоналізувати review-flow за доказом; попросити 1 артефакт</x:v>
      </x:c>
      <x:c r="W32" s="15" t="str">
        <x:v>Директор; руководитель электролаборатории / проектов</x:v>
      </x:c>
      <x:c r="X32" s="15" t="str">
        <x:v>Полный цикл 0,4–10 кВ: проектирование, кабельные/воздушные линии, молниезащита, пусконаладка и электролаборатория.</x:v>
      </x:c>
      <x:c r="Y32" s="15" t="str">
        <x:v>Н.15 полностью соответствует заявленным кабельным и заземляющим работам.</x:v>
      </x:c>
      <x:c r="Z32" s="15" t="str">
        <x:v>https://voltmontage.com.ua/</x:v>
      </x:c>
      <x:c r="AA32" s="14" t="str"/>
      <x:c r="AB32" s="14" t="str">
        <x:v>2026-08-24</x:v>
      </x:c>
      <x:c r="AC32" s="14" t="str">
        <x:v>Олександр</x:v>
      </x:c>
      <x:c r="AD32" s="20" t="str"/>
      <x:c r="AE32" s="14" t="str"/>
      <x:c r="AF32" s="14" t="n">
        <x:v>0</x:v>
      </x:c>
      <x:c r="AG32" s="14" t="str">
        <x:v>—</x:v>
      </x:c>
      <x:c r="AH32" s="14" t="n">
        <x:v>0</x:v>
      </x:c>
      <x:c r="AI32" s="14" t="n">
        <x:v>0</x:v>
      </x:c>
      <x:c r="AJ32" s="18" t="n">
        <x:v>0</x:v>
      </x:c>
      <x:c r="AK32" s="14" t="str"/>
      <x:c r="AL32" s="19" t="str"/>
      <x:c r="AM32" s="19" t="str"/>
      <x:c r="AN32" s="15" t="str"/>
      <x:c r="AO32" s="15" t="str">
        <x:v>official_content_reverified_via_search_index</x:v>
      </x:c>
    </x:row>
    <x:row r="33">
      <x:c r="A33" s="14" t="str">
        <x:v>AUG-050</x:v>
      </x:c>
      <x:c r="B33" s="14" t="str">
        <x:v>Перевірено 51 — 24.08</x:v>
      </x:c>
      <x:c r="C33" s="14" t="str">
        <x:v>Київська Насосна Компанія</x:v>
      </x:c>
      <x:c r="D33" s="14" t="str">
        <x:v>Внутрішня сантехніка + HVAC</x:v>
      </x:c>
      <x:c r="E33" s="14" t="str">
        <x:v>Pilot now</x:v>
      </x:c>
      <x:c r="F33" s="17" t="str">
        <x:v>P1</x:v>
      </x:c>
      <x:c r="G33" s="14" t="str">
        <x:v>knk.ua</x:v>
      </x:c>
      <x:c r="H33" s="14" t="str">
        <x:v>Пілот зараз — Н.14</x:v>
      </x:c>
      <x:c r="I33" s="16" t="n">
        <x:v>5</x:v>
      </x:c>
      <x:c r="J33" s="16" t="n">
        <x:v>5</x:v>
      </x:c>
      <x:c r="K33" s="16" t="n">
        <x:v>4</x:v>
      </x:c>
      <x:c r="L33" s="16" t="n">
        <x:v>4</x:v>
      </x:c>
      <x:c r="M33" s="16" t="n">
        <x:v>4</x:v>
      </x:c>
      <x:c r="N33" s="16" t="n">
        <x:v>5</x:v>
      </x:c>
      <x:c r="O33" s="16" t="n">
        <x:v>4</x:v>
      </x:c>
      <x:c r="P33" s="16" t="n">
        <x:f>IF(COUNT(I33:O33)&lt;7,"",I33*8+J33*3+K33*2+L33*2+M33*2+N33*2+O33)</x:f>
        <x:v>93</x:v>
      </x:c>
      <x:c r="Q33" s="16" t="n">
        <x:f>IF(COUNT(J33:O33)&lt;6,"",J33*5+K33*4+M33*4+L33*3+N33*2+O33*2)</x:f>
        <x:v>87</x:v>
      </x:c>
      <x:c r="R33" s="14" t="str">
        <x:v>high</x:v>
      </x:c>
      <x:c r="S33" s="14" t="str">
        <x:v>official_homepage_and_pdf_reverified</x:v>
      </x:c>
      <x:c r="T33" s="14" t="str">
        <x:v>official_homepage_indexed_pdf_reachable</x:v>
      </x:c>
      <x:c r="U33" s="14" t="str">
        <x:v>Новий — не контактували</x:v>
      </x:c>
      <x:c r="V33" s="15" t="str">
        <x:v>Персоналізувати review-flow за доказом; попросити 1 артефакт</x:v>
      </x:c>
      <x:c r="W33" s="15" t="str">
        <x:v>Директор; руководитель монтажных проектов / ПТО</x:v>
      </x:c>
      <x:c r="X33" s="15" t="str">
        <x:v>Монтаж, шеф-монтаж и пусконаладка водоснабжения, отопления, канализации и вентиляции с возможностью генподряда.</x:v>
      </x:c>
      <x:c r="Y33" s="15" t="str">
        <x:v>Трубопроводы, арматура, автоматика и приёмка напрямую совпадают с Н.14.</x:v>
      </x:c>
      <x:c r="Z33" s="15" t="str">
        <x:v>https://knk.ua/data/images/pdf/2023_%D0%9A%D0%B0%D1%82%D0%B0%D0%BB%D0%BE%D0%B3_%D0%9A%D0%9D%D0%9A.pdf</x:v>
      </x:c>
      <x:c r="AA33" s="14" t="str"/>
      <x:c r="AB33" s="14" t="str">
        <x:v>2026-08-24</x:v>
      </x:c>
      <x:c r="AC33" s="14" t="str">
        <x:v>Олександр</x:v>
      </x:c>
      <x:c r="AD33" s="20" t="str"/>
      <x:c r="AE33" s="14" t="str"/>
      <x:c r="AF33" s="14" t="n">
        <x:v>0</x:v>
      </x:c>
      <x:c r="AG33" s="14" t="str">
        <x:v>—</x:v>
      </x:c>
      <x:c r="AH33" s="14" t="n">
        <x:v>0</x:v>
      </x:c>
      <x:c r="AI33" s="14" t="n">
        <x:v>0</x:v>
      </x:c>
      <x:c r="AJ33" s="18" t="n">
        <x:v>0</x:v>
      </x:c>
      <x:c r="AK33" s="14" t="str"/>
      <x:c r="AL33" s="19" t="str"/>
      <x:c r="AM33" s="19" t="str"/>
      <x:c r="AN33" s="15" t="str"/>
      <x:c r="AO33" s="15" t="str">
        <x:v>official_homepage_and_pdf_reverified</x:v>
      </x:c>
    </x:row>
    <x:row r="34">
      <x:c r="A34" s="14" t="str">
        <x:v>AUG-044</x:v>
      </x:c>
      <x:c r="B34" s="14" t="str">
        <x:v>Перевірено 51 — 24.08</x:v>
      </x:c>
      <x:c r="C34" s="14" t="str">
        <x:v>Магія Комфорту</x:v>
      </x:c>
      <x:c r="D34" s="14" t="str">
        <x:v>Внутрішня сантехніка + HVAC</x:v>
      </x:c>
      <x:c r="E34" s="14" t="str">
        <x:v>Pilot now</x:v>
      </x:c>
      <x:c r="F34" s="17" t="str">
        <x:v>P1</x:v>
      </x:c>
      <x:c r="G34" s="14" t="str">
        <x:v>magic-comfort.com.ua</x:v>
      </x:c>
      <x:c r="H34" s="14" t="str">
        <x:v>Пілот зараз — Н.14</x:v>
      </x:c>
      <x:c r="I34" s="16" t="n">
        <x:v>5</x:v>
      </x:c>
      <x:c r="J34" s="16" t="n">
        <x:v>5</x:v>
      </x:c>
      <x:c r="K34" s="16" t="n">
        <x:v>4</x:v>
      </x:c>
      <x:c r="L34" s="16" t="n">
        <x:v>3</x:v>
      </x:c>
      <x:c r="M34" s="16" t="n">
        <x:v>4</x:v>
      </x:c>
      <x:c r="N34" s="16" t="n">
        <x:v>5</x:v>
      </x:c>
      <x:c r="O34" s="16" t="n">
        <x:v>5</x:v>
      </x:c>
      <x:c r="P34" s="16" t="n">
        <x:f>IF(COUNT(I34:O34)&lt;7,"",I34*8+J34*3+K34*2+L34*2+M34*2+N34*2+O34)</x:f>
        <x:v>92</x:v>
      </x:c>
      <x:c r="Q34" s="16" t="n">
        <x:f>IF(COUNT(J34:O34)&lt;6,"",J34*5+K34*4+M34*4+L34*3+N34*2+O34*2)</x:f>
        <x:v>86</x:v>
      </x:c>
      <x:c r="R34" s="14" t="str">
        <x:v>high</x:v>
      </x:c>
      <x:c r="S34" s="14" t="str">
        <x:v>official_source_reverified</x:v>
      </x:c>
      <x:c r="T34" s="14" t="str">
        <x:v>official_source_reachable</x:v>
      </x:c>
      <x:c r="U34" s="14" t="str">
        <x:v>Новий — не контактували</x:v>
      </x:c>
      <x:c r="V34" s="15" t="str">
        <x:v>Персоналізувати review-flow за доказом; попросити 1 артефакт</x:v>
      </x:c>
      <x:c r="W34" s="15" t="str">
        <x:v>Владелец; главный инженер / ПТО</x:v>
      </x:c>
      <x:c r="X34" s="15" t="str">
        <x:v>20+ лет, проектирование, строительно-монтажные и пусконаладочные работы на жилых, коммерческих и промышленных объектах.</x:v>
      </x:c>
      <x:c r="Y34" s="15" t="str">
        <x:v>Опаление, водоснабжение, канализация и автоматика соответствуют Н.14.</x:v>
      </x:c>
      <x:c r="Z34" s="15" t="str">
        <x:v>https://magic-comfort.com.ua/</x:v>
      </x:c>
      <x:c r="AA34" s="14" t="str"/>
      <x:c r="AB34" s="14" t="str">
        <x:v>2026-08-24</x:v>
      </x:c>
      <x:c r="AC34" s="14" t="str">
        <x:v>Олександр</x:v>
      </x:c>
      <x:c r="AD34" s="20" t="str"/>
      <x:c r="AE34" s="14" t="str"/>
      <x:c r="AF34" s="14" t="n">
        <x:v>0</x:v>
      </x:c>
      <x:c r="AG34" s="14" t="str">
        <x:v>—</x:v>
      </x:c>
      <x:c r="AH34" s="14" t="n">
        <x:v>0</x:v>
      </x:c>
      <x:c r="AI34" s="14" t="n">
        <x:v>0</x:v>
      </x:c>
      <x:c r="AJ34" s="18" t="n">
        <x:v>0</x:v>
      </x:c>
      <x:c r="AK34" s="14" t="str"/>
      <x:c r="AL34" s="19" t="str"/>
      <x:c r="AM34" s="19" t="str"/>
      <x:c r="AN34" s="15" t="str"/>
      <x:c r="AO34" s="15" t="str">
        <x:v>official_source_reverified</x:v>
      </x:c>
    </x:row>
    <x:row r="35">
      <x:c r="A35" s="14" t="str">
        <x:v>AUG-051</x:v>
      </x:c>
      <x:c r="B35" s="14" t="str">
        <x:v>Перевірено 51 — 24.08</x:v>
      </x:c>
      <x:c r="C35" s="14" t="str">
        <x:v>Office Construction</x:v>
      </x:c>
      <x:c r="D35" s="14" t="str">
        <x:v>Генпідряд / MEP fit-out</x:v>
      </x:c>
      <x:c r="E35" s="14" t="str">
        <x:v>Pilot now</x:v>
      </x:c>
      <x:c r="F35" s="17" t="str">
        <x:v>P1</x:v>
      </x:c>
      <x:c r="G35" s="14" t="str">
        <x:v>office-construction.ua</x:v>
      </x:c>
      <x:c r="H35" s="14" t="str">
        <x:v>Пілот зараз — Н.14 + Н.15</x:v>
      </x:c>
      <x:c r="I35" s="16" t="n">
        <x:v>5</x:v>
      </x:c>
      <x:c r="J35" s="16" t="n">
        <x:v>5</x:v>
      </x:c>
      <x:c r="K35" s="16" t="n">
        <x:v>4</x:v>
      </x:c>
      <x:c r="L35" s="16" t="n">
        <x:v>5</x:v>
      </x:c>
      <x:c r="M35" s="16" t="n">
        <x:v>5</x:v>
      </x:c>
      <x:c r="N35" s="16" t="n">
        <x:v>2</x:v>
      </x:c>
      <x:c r="O35" s="16" t="n">
        <x:v>4</x:v>
      </x:c>
      <x:c r="P35" s="16" t="n">
        <x:f>IF(COUNT(I35:O35)&lt;7,"",I35*8+J35*3+K35*2+L35*2+M35*2+N35*2+O35)</x:f>
        <x:v>91</x:v>
      </x:c>
      <x:c r="Q35" s="16" t="n">
        <x:f>IF(COUNT(J35:O35)&lt;6,"",J35*5+K35*4+M35*4+L35*3+N35*2+O35*2)</x:f>
        <x:v>88</x:v>
      </x:c>
      <x:c r="R35" s="14" t="str">
        <x:v>high</x:v>
      </x:c>
      <x:c r="S35" s="14" t="str">
        <x:v>official_portfolio_pdf_reverified</x:v>
      </x:c>
      <x:c r="T35" s="14" t="str">
        <x:v>official_pdf_reachable</x:v>
      </x:c>
      <x:c r="U35" s="14" t="str">
        <x:v>Новий — не контактували</x:v>
      </x:c>
      <x:c r="V35" s="15" t="str">
        <x:v>Персоналізувати review-flow за доказом; попросити 1 артефакт</x:v>
      </x:c>
      <x:c r="W35" s="15" t="str">
        <x:v>Директор по строительству; руководитель инженерных систем / ПТО</x:v>
      </x:c>
      <x:c r="X35" s="15" t="str">
        <x:v>Портфолио крупных офисных объектов с электрикой, слаботочкой, HVAC, пожарными системами, водоснабжением и рабочей документацией.</x:v>
      </x:c>
      <x:c r="Y35" s="15" t="str">
        <x:v>Много поддержанных скрытых систем, но лучше заходить через отдельного субподрядчика или как партнёрский канал.</x:v>
      </x:c>
      <x:c r="Z35" s="15" t="str">
        <x:v>https://office-construction.ua/wp-content/uploads/2025/06/presentation-office-construction-2025-pdf-1.pdf</x:v>
      </x:c>
      <x:c r="AA35" s="14" t="str"/>
      <x:c r="AB35" s="14" t="str">
        <x:v>2026-08-24</x:v>
      </x:c>
      <x:c r="AC35" s="14" t="str">
        <x:v>Олександр</x:v>
      </x:c>
      <x:c r="AD35" s="20" t="str"/>
      <x:c r="AE35" s="14" t="str"/>
      <x:c r="AF35" s="14" t="n">
        <x:v>0</x:v>
      </x:c>
      <x:c r="AG35" s="14" t="str">
        <x:v>—</x:v>
      </x:c>
      <x:c r="AH35" s="14" t="n">
        <x:v>0</x:v>
      </x:c>
      <x:c r="AI35" s="14" t="n">
        <x:v>0</x:v>
      </x:c>
      <x:c r="AJ35" s="18" t="n">
        <x:v>0</x:v>
      </x:c>
      <x:c r="AK35" s="14" t="str"/>
      <x:c r="AL35" s="19" t="str"/>
      <x:c r="AM35" s="19" t="str"/>
      <x:c r="AN35" s="15" t="str"/>
      <x:c r="AO35" s="15" t="str">
        <x:v>official_portfolio_pdf_reverified</x:v>
      </x:c>
    </x:row>
    <x:row r="36">
      <x:c r="A36" s="14" t="str">
        <x:v>AUG-011</x:v>
      </x:c>
      <x:c r="B36" s="14" t="str">
        <x:v>Перевірено 51 — 24.08</x:v>
      </x:c>
      <x:c r="C36" s="14" t="str">
        <x:v>Де Люкс</x:v>
      </x:c>
      <x:c r="D36" s="14" t="str">
        <x:v>Електромонтаж</x:v>
      </x:c>
      <x:c r="E36" s="14" t="str">
        <x:v>Pilot now</x:v>
      </x:c>
      <x:c r="F36" s="17" t="str">
        <x:v>P1</x:v>
      </x:c>
      <x:c r="G36" s="14" t="str">
        <x:v>businesslux.com.ua</x:v>
      </x:c>
      <x:c r="H36" s="14" t="str">
        <x:v>Пілот зараз — Н.15</x:v>
      </x:c>
      <x:c r="I36" s="16" t="n">
        <x:v>5</x:v>
      </x:c>
      <x:c r="J36" s="16" t="n">
        <x:v>5</x:v>
      </x:c>
      <x:c r="K36" s="16" t="n">
        <x:v>4</x:v>
      </x:c>
      <x:c r="L36" s="16" t="n">
        <x:v>3</x:v>
      </x:c>
      <x:c r="M36" s="16" t="n">
        <x:v>3</x:v>
      </x:c>
      <x:c r="N36" s="16" t="n">
        <x:v>5</x:v>
      </x:c>
      <x:c r="O36" s="16" t="n">
        <x:v>5</x:v>
      </x:c>
      <x:c r="P36" s="16" t="n">
        <x:f>IF(COUNT(I36:O36)&lt;7,"",I36*8+J36*3+K36*2+L36*2+M36*2+N36*2+O36)</x:f>
        <x:v>90</x:v>
      </x:c>
      <x:c r="Q36" s="16" t="n">
        <x:f>IF(COUNT(J36:O36)&lt;6,"",J36*5+K36*4+M36*4+L36*3+N36*2+O36*2)</x:f>
        <x:v>82</x:v>
      </x:c>
      <x:c r="R36" s="14" t="str">
        <x:v>high</x:v>
      </x:c>
      <x:c r="S36" s="14" t="str">
        <x:v>official_source_reverified</x:v>
      </x:c>
      <x:c r="T36" s="14" t="str">
        <x:v>official_source_reachable</x:v>
      </x:c>
      <x:c r="U36" s="14" t="str">
        <x:v>Новий — не контактували</x:v>
      </x:c>
      <x:c r="V36" s="15" t="str">
        <x:v>Персоналізувати review-flow за доказом; попросити 1 артефакт</x:v>
      </x:c>
      <x:c r="W36" s="15" t="str">
        <x:v>Директор; главный инженер</x:v>
      </x:c>
      <x:c r="X36" s="15" t="str">
        <x:v>Электромонтаж на промышленных объектах с расчётом и реализацией электротехнических проектов.</x:v>
      </x:c>
      <x:c r="Y36" s="15" t="str">
        <x:v>Скрытые кабели и электрические установки можно ограничить одним объектом и одной бригадой.</x:v>
      </x:c>
      <x:c r="Z36" s="15" t="str">
        <x:v>https://businesslux.com.ua/elektromontazhni-roboty-na-promyslovyh-obyektah/</x:v>
      </x:c>
      <x:c r="AA36" s="14" t="str"/>
      <x:c r="AB36" s="14" t="str">
        <x:v>2026-08-24</x:v>
      </x:c>
      <x:c r="AC36" s="14" t="str">
        <x:v>Олександр</x:v>
      </x:c>
      <x:c r="AD36" s="20" t="str"/>
      <x:c r="AE36" s="14" t="str"/>
      <x:c r="AF36" s="14" t="n">
        <x:v>0</x:v>
      </x:c>
      <x:c r="AG36" s="14" t="str">
        <x:v>—</x:v>
      </x:c>
      <x:c r="AH36" s="14" t="n">
        <x:v>0</x:v>
      </x:c>
      <x:c r="AI36" s="14" t="n">
        <x:v>0</x:v>
      </x:c>
      <x:c r="AJ36" s="18" t="n">
        <x:v>0</x:v>
      </x:c>
      <x:c r="AK36" s="14" t="str"/>
      <x:c r="AL36" s="19" t="str"/>
      <x:c r="AM36" s="19" t="str"/>
      <x:c r="AN36" s="15" t="str"/>
      <x:c r="AO36" s="15" t="str">
        <x:v>official_source_reverified</x:v>
      </x:c>
    </x:row>
    <x:row r="37">
      <x:c r="A37" s="14" t="str">
        <x:v>AUG-030</x:v>
      </x:c>
      <x:c r="B37" s="14" t="str">
        <x:v>Перевірено 51 — 24.08</x:v>
      </x:c>
      <x:c r="C37" s="14" t="str">
        <x:v>Промтехгруп</x:v>
      </x:c>
      <x:c r="D37" s="14" t="str">
        <x:v>Промисловий HVAC / MEP</x:v>
      </x:c>
      <x:c r="E37" s="14" t="str">
        <x:v>Pilot now</x:v>
      </x:c>
      <x:c r="F37" s="17" t="str">
        <x:v>P1</x:v>
      </x:c>
      <x:c r="G37" s="14" t="str">
        <x:v>promtechgroup.com.ua</x:v>
      </x:c>
      <x:c r="H37" s="14" t="str">
        <x:v>Пілот зараз — Н.14</x:v>
      </x:c>
      <x:c r="I37" s="16" t="n">
        <x:v>4</x:v>
      </x:c>
      <x:c r="J37" s="16" t="n">
        <x:v>5</x:v>
      </x:c>
      <x:c r="K37" s="16" t="n">
        <x:v>4</x:v>
      </x:c>
      <x:c r="L37" s="16" t="n">
        <x:v>5</x:v>
      </x:c>
      <x:c r="M37" s="16" t="n">
        <x:v>5</x:v>
      </x:c>
      <x:c r="N37" s="16" t="n">
        <x:v>5</x:v>
      </x:c>
      <x:c r="O37" s="16" t="n">
        <x:v>5</x:v>
      </x:c>
      <x:c r="P37" s="16" t="n">
        <x:f>IF(COUNT(I37:O37)&lt;7,"",I37*8+J37*3+K37*2+L37*2+M37*2+N37*2+O37)</x:f>
        <x:v>90</x:v>
      </x:c>
      <x:c r="Q37" s="16" t="n">
        <x:f>IF(COUNT(J37:O37)&lt;6,"",J37*5+K37*4+M37*4+L37*3+N37*2+O37*2)</x:f>
        <x:v>96</x:v>
      </x:c>
      <x:c r="R37" s="14" t="str">
        <x:v>high</x:v>
      </x:c>
      <x:c r="S37" s="14" t="str">
        <x:v>official_source_reverified</x:v>
      </x:c>
      <x:c r="T37" s="14" t="str">
        <x:v>official_source_reachable</x:v>
      </x:c>
      <x:c r="U37" s="14" t="str">
        <x:v>Новий — не контактували</x:v>
      </x:c>
      <x:c r="V37" s="15" t="str">
        <x:v>Персоналізувати review-flow за доказом; попросити 1 артефакт</x:v>
      </x:c>
      <x:c r="W37" s="15" t="str">
        <x:v>Директор; руководитель проектов / ПТО</x:v>
      </x:c>
      <x:c r="X37" s="15" t="str">
        <x:v>100+ проектов с 2008 года: HVAC, холодоснабжение, водоснабжение, автоматизация и диспетчеризация для бизнеса.</x:v>
      </x:c>
      <x:c r="Y37" s="15" t="str">
        <x:v>Трубопроводы, арматура и автоматика прямо ложатся на Н.14; можно измерить сбор доказательств на одном проекте.</x:v>
      </x:c>
      <x:c r="Z37" s="15" t="str">
        <x:v>https://promtechgroup.com.ua/</x:v>
      </x:c>
      <x:c r="AA37" s="14" t="str"/>
      <x:c r="AB37" s="14" t="str">
        <x:v>2026-08-24</x:v>
      </x:c>
      <x:c r="AC37" s="14" t="str">
        <x:v>Олександр</x:v>
      </x:c>
      <x:c r="AD37" s="20" t="str"/>
      <x:c r="AE37" s="14" t="str"/>
      <x:c r="AF37" s="14" t="n">
        <x:v>0</x:v>
      </x:c>
      <x:c r="AG37" s="14" t="str">
        <x:v>—</x:v>
      </x:c>
      <x:c r="AH37" s="14" t="n">
        <x:v>0</x:v>
      </x:c>
      <x:c r="AI37" s="14" t="n">
        <x:v>0</x:v>
      </x:c>
      <x:c r="AJ37" s="18" t="n">
        <x:v>0</x:v>
      </x:c>
      <x:c r="AK37" s="14" t="str"/>
      <x:c r="AL37" s="19" t="str"/>
      <x:c r="AM37" s="19" t="str"/>
      <x:c r="AN37" s="15" t="str"/>
      <x:c r="AO37" s="15" t="str">
        <x:v>official_source_reverified</x:v>
      </x:c>
    </x:row>
    <x:row r="38">
      <x:c r="A38" s="14" t="str">
        <x:v>V3-049</x:v>
      </x:c>
      <x:c r="B38" s="14" t="str">
        <x:v>Досліджено 28.07</x:v>
      </x:c>
      <x:c r="C38" s="14" t="str">
        <x:v>ТОВ «АЛЬТЕР ЕЙР»</x:v>
      </x:c>
      <x:c r="D38" s="14" t="str">
        <x:v>HVAC / вентиляція</x:v>
      </x:c>
      <x:c r="E38" s="14" t="str">
        <x:v>Pilot now</x:v>
      </x:c>
      <x:c r="F38" s="17" t="str">
        <x:v>P1</x:v>
      </x:c>
      <x:c r="G38" s="14" t="str">
        <x:v>alterair.ua</x:v>
      </x:c>
      <x:c r="H38" s="14" t="str">
        <x:v>Пілот зараз — Н.14</x:v>
      </x:c>
      <x:c r="I38" s="16" t="n">
        <x:v>4</x:v>
      </x:c>
      <x:c r="J38" s="16" t="n">
        <x:v>5</x:v>
      </x:c>
      <x:c r="K38" s="16" t="n">
        <x:v>4</x:v>
      </x:c>
      <x:c r="L38" s="16" t="n">
        <x:v>5</x:v>
      </x:c>
      <x:c r="M38" s="16" t="n">
        <x:v>5</x:v>
      </x:c>
      <x:c r="N38" s="16" t="n">
        <x:v>5</x:v>
      </x:c>
      <x:c r="O38" s="16" t="n">
        <x:v>5</x:v>
      </x:c>
      <x:c r="P38" s="16" t="n">
        <x:f>IF(COUNT(I38:O38)&lt;7,"",I38*8+J38*3+K38*2+L38*2+M38*2+N38*2+O38)</x:f>
        <x:v>90</x:v>
      </x:c>
      <x:c r="Q38" s="16" t="n">
        <x:f>IF(COUNT(J38:O38)&lt;6,"",J38*5+K38*4+M38*4+L38*3+N38*2+O38*2)</x:f>
        <x:v>96</x:v>
      </x:c>
      <x:c r="R38" s="14" t="str">
        <x:v>medium</x:v>
      </x:c>
      <x:c r="S38" s="14" t="str">
        <x:v>historical_research_2026-07-28</x:v>
      </x:c>
      <x:c r="T38" s="14" t="str">
        <x:v>historical_official_research</x:v>
      </x:c>
      <x:c r="U38" s="14" t="str">
        <x:v>Надіслано 28.07 — follow-up</x:v>
      </x:c>
      <x:c r="V38" s="15" t="str">
        <x:v>Follow-up з review-link; далі попросити 1 анонімізований артефакт</x:v>
      </x:c>
      <x:c r="W38" s="15" t="str">
        <x:v>Власник / директор; керівник ПТО</x:v>
      </x:c>
      <x:c r="X38" s="15" t="str">
        <x:v>Кілька досвідчених монтажних бригад; проєктування й монтаж промислової вентиляції, пусконалагодження та офіційна документація після робіт.</x:v>
      </x:c>
      <x:c r="Y38" s="15" t="str">
        <x:v>Повітроводи й інженерні підключення закриваються оздобленням; приймання залежить від комплектності фото, тестів і документів.</x:v>
      </x:c>
      <x:c r="Z38" s="15" t="str">
        <x:v>https://alterair.ua/ventilyatsiya/montazh-promyshlennoy-ventilyatsii/</x:v>
      </x:c>
      <x:c r="AA38" s="14" t="str">
        <x:v>35910459</x:v>
      </x:c>
      <x:c r="AB38" s="14" t="str">
        <x:v>2026-07-28</x:v>
      </x:c>
      <x:c r="AC38" s="14" t="str">
        <x:v>Олександр</x:v>
      </x:c>
      <x:c r="AD38" s="20" t="str"/>
      <x:c r="AE38" s="14" t="str"/>
      <x:c r="AF38" s="14" t="n">
        <x:v>0</x:v>
      </x:c>
      <x:c r="AG38" s="14" t="str">
        <x:v>—</x:v>
      </x:c>
      <x:c r="AH38" s="14" t="n">
        <x:v>0</x:v>
      </x:c>
      <x:c r="AI38" s="14" t="n">
        <x:v>0</x:v>
      </x:c>
      <x:c r="AJ38" s="18" t="n">
        <x:v>0</x:v>
      </x:c>
      <x:c r="AK38" s="14" t="str"/>
      <x:c r="AL38" s="19" t="str"/>
      <x:c r="AM38" s="19" t="str"/>
      <x:c r="AN38" s="15" t="str"/>
      <x:c r="AO38" s="15" t="str">
        <x:v>historical_research_2026-07-28</x:v>
      </x:c>
    </x:row>
    <x:row r="39">
      <x:c r="A39" s="14" t="str">
        <x:v>V3-048</x:v>
      </x:c>
      <x:c r="B39" s="14" t="str">
        <x:v>Досліджено 28.07</x:v>
      </x:c>
      <x:c r="C39" s="14" t="str">
        <x:v>Climtec</x:v>
      </x:c>
      <x:c r="D39" s="14" t="str">
        <x:v>HVAC / вентиляція</x:v>
      </x:c>
      <x:c r="E39" s="14" t="str">
        <x:v>Pilot now</x:v>
      </x:c>
      <x:c r="F39" s="17" t="str">
        <x:v>P1</x:v>
      </x:c>
      <x:c r="G39" s="14" t="str">
        <x:v>climtec.ua</x:v>
      </x:c>
      <x:c r="H39" s="14" t="str">
        <x:v>Пілот зараз — Н.14</x:v>
      </x:c>
      <x:c r="I39" s="16" t="n">
        <x:v>4</x:v>
      </x:c>
      <x:c r="J39" s="16" t="n">
        <x:v>5</x:v>
      </x:c>
      <x:c r="K39" s="16" t="n">
        <x:v>4</x:v>
      </x:c>
      <x:c r="L39" s="16" t="n">
        <x:v>5</x:v>
      </x:c>
      <x:c r="M39" s="16" t="n">
        <x:v>5</x:v>
      </x:c>
      <x:c r="N39" s="16" t="n">
        <x:v>5</x:v>
      </x:c>
      <x:c r="O39" s="16" t="n">
        <x:v>5</x:v>
      </x:c>
      <x:c r="P39" s="16" t="n">
        <x:f>IF(COUNT(I39:O39)&lt;7,"",I39*8+J39*3+K39*2+L39*2+M39*2+N39*2+O39)</x:f>
        <x:v>90</x:v>
      </x:c>
      <x:c r="Q39" s="16" t="n">
        <x:f>IF(COUNT(J39:O39)&lt;6,"",J39*5+K39*4+M39*4+L39*3+N39*2+O39*2)</x:f>
        <x:v>96</x:v>
      </x:c>
      <x:c r="R39" s="14" t="str">
        <x:v>medium</x:v>
      </x:c>
      <x:c r="S39" s="14" t="str">
        <x:v>historical_research_2026-07-28</x:v>
      </x:c>
      <x:c r="T39" s="14" t="str">
        <x:v>historical_official_research</x:v>
      </x:c>
      <x:c r="U39" s="14" t="str">
        <x:v>Надіслано 28.07 — follow-up</x:v>
      </x:c>
      <x:c r="V39" s="15" t="str">
        <x:v>Follow-up з review-link; далі попросити 1 анонімізований артефакт</x:v>
      </x:c>
      <x:c r="W39" s="15" t="str">
        <x:v>Власник / директор; керівник ПТО</x:v>
      </x:c>
      <x:c r="X39" s="15" t="str">
        <x:v>Проєктування й монтаж вентиляції та опалення по Україні; велике портфоліо шкіл, лікарень, театрів, промислових і торгових об’єктів.</x:v>
      </x:c>
      <x:c r="Y39" s="15" t="str">
        <x:v>Повітроводи, ізоляція, автоматика й протипожежні клапани закриваються стелями; потрібні акти й пусконалагодження.</x:v>
      </x:c>
      <x:c r="Z39" s="15" t="str">
        <x:v>https://climtec.ua/portfolio/</x:v>
      </x:c>
      <x:c r="AA39" s="14" t="str"/>
      <x:c r="AB39" s="14" t="str">
        <x:v>2026-07-28</x:v>
      </x:c>
      <x:c r="AC39" s="14" t="str">
        <x:v>Олександр</x:v>
      </x:c>
      <x:c r="AD39" s="20" t="str"/>
      <x:c r="AE39" s="14" t="str"/>
      <x:c r="AF39" s="14" t="n">
        <x:v>0</x:v>
      </x:c>
      <x:c r="AG39" s="14" t="str">
        <x:v>—</x:v>
      </x:c>
      <x:c r="AH39" s="14" t="n">
        <x:v>0</x:v>
      </x:c>
      <x:c r="AI39" s="14" t="n">
        <x:v>0</x:v>
      </x:c>
      <x:c r="AJ39" s="18" t="n">
        <x:v>0</x:v>
      </x:c>
      <x:c r="AK39" s="14" t="str"/>
      <x:c r="AL39" s="19" t="str"/>
      <x:c r="AM39" s="19" t="str"/>
      <x:c r="AN39" s="15" t="str"/>
      <x:c r="AO39" s="15" t="str">
        <x:v>historical_research_2026-07-28</x:v>
      </x:c>
    </x:row>
    <x:row r="40">
      <x:c r="A40" s="14" t="str">
        <x:v>AUG-049</x:v>
      </x:c>
      <x:c r="B40" s="14" t="str">
        <x:v>Перевірено 51 — 24.08</x:v>
      </x:c>
      <x:c r="C40" s="14" t="str">
        <x:v>KEM TRADE</x:v>
      </x:c>
      <x:c r="D40" s="14" t="str">
        <x:v>Внутрішня сантехніка + HVAC</x:v>
      </x:c>
      <x:c r="E40" s="14" t="str">
        <x:v>Pilot now</x:v>
      </x:c>
      <x:c r="F40" s="17" t="str">
        <x:v>P1</x:v>
      </x:c>
      <x:c r="G40" s="14" t="str">
        <x:v>kem-trade.com.ua</x:v>
      </x:c>
      <x:c r="H40" s="14" t="str">
        <x:v>Пілот зараз — Н.14</x:v>
      </x:c>
      <x:c r="I40" s="16" t="n">
        <x:v>5</x:v>
      </x:c>
      <x:c r="J40" s="16" t="n">
        <x:v>5</x:v>
      </x:c>
      <x:c r="K40" s="16" t="n">
        <x:v>4</x:v>
      </x:c>
      <x:c r="L40" s="16" t="n">
        <x:v>3</x:v>
      </x:c>
      <x:c r="M40" s="16" t="n">
        <x:v>3</x:v>
      </x:c>
      <x:c r="N40" s="16" t="n">
        <x:v>5</x:v>
      </x:c>
      <x:c r="O40" s="16" t="n">
        <x:v>5</x:v>
      </x:c>
      <x:c r="P40" s="16" t="n">
        <x:f>IF(COUNT(I40:O40)&lt;7,"",I40*8+J40*3+K40*2+L40*2+M40*2+N40*2+O40)</x:f>
        <x:v>90</x:v>
      </x:c>
      <x:c r="Q40" s="16" t="n">
        <x:f>IF(COUNT(J40:O40)&lt;6,"",J40*5+K40*4+M40*4+L40*3+N40*2+O40*2)</x:f>
        <x:v>82</x:v>
      </x:c>
      <x:c r="R40" s="14" t="str">
        <x:v>high</x:v>
      </x:c>
      <x:c r="S40" s="14" t="str">
        <x:v>official_source_reverified</x:v>
      </x:c>
      <x:c r="T40" s="14" t="str">
        <x:v>official_source_reachable</x:v>
      </x:c>
      <x:c r="U40" s="14" t="str">
        <x:v>Новий — не контактували</x:v>
      </x:c>
      <x:c r="V40" s="15" t="str">
        <x:v>Персоналізувати review-flow за доказом; попросити 1 артефакт</x:v>
      </x:c>
      <x:c r="W40" s="15" t="str">
        <x:v>Владелец; руководитель проектов</x:v>
      </x:c>
      <x:c r="X40" s="15" t="str">
        <x:v>Проектирование и монтаж отопления, водоснабжения и канализации для коммерческих и промышленных объектов.</x:v>
      </x:c>
      <x:c r="Y40" s="15" t="str">
        <x:v>Поддержанные санитарно-технические скрытые работы на одном объекте.</x:v>
      </x:c>
      <x:c r="Z40" s="15" t="str">
        <x:v>https://www.kem-trade.com.ua/</x:v>
      </x:c>
      <x:c r="AA40" s="14" t="str"/>
      <x:c r="AB40" s="14" t="str">
        <x:v>2026-08-24</x:v>
      </x:c>
      <x:c r="AC40" s="14" t="str">
        <x:v>Олександр</x:v>
      </x:c>
      <x:c r="AD40" s="20" t="str"/>
      <x:c r="AE40" s="14" t="str"/>
      <x:c r="AF40" s="14" t="n">
        <x:v>0</x:v>
      </x:c>
      <x:c r="AG40" s="14" t="str">
        <x:v>—</x:v>
      </x:c>
      <x:c r="AH40" s="14" t="n">
        <x:v>0</x:v>
      </x:c>
      <x:c r="AI40" s="14" t="n">
        <x:v>0</x:v>
      </x:c>
      <x:c r="AJ40" s="18" t="n">
        <x:v>0</x:v>
      </x:c>
      <x:c r="AK40" s="14" t="str"/>
      <x:c r="AL40" s="19" t="str"/>
      <x:c r="AM40" s="19" t="str"/>
      <x:c r="AN40" s="15" t="str"/>
      <x:c r="AO40" s="15" t="str">
        <x:v>official_source_reverified</x:v>
      </x:c>
    </x:row>
    <x:row r="41">
      <x:c r="A41" s="14" t="str">
        <x:v>AUG-046</x:v>
      </x:c>
      <x:c r="B41" s="14" t="str">
        <x:v>Перевірено 51 — 24.08</x:v>
      </x:c>
      <x:c r="C41" s="14" t="str">
        <x:v>KROP INSTALL</x:v>
      </x:c>
      <x:c r="D41" s="14" t="str">
        <x:v>Внутрішня сантехніка + HVAC</x:v>
      </x:c>
      <x:c r="E41" s="14" t="str">
        <x:v>Pilot now</x:v>
      </x:c>
      <x:c r="F41" s="17" t="str">
        <x:v>P1</x:v>
      </x:c>
      <x:c r="G41" s="14" t="str">
        <x:v>krop-install.com.ua</x:v>
      </x:c>
      <x:c r="H41" s="14" t="str">
        <x:v>Пілот зараз — Н.14</x:v>
      </x:c>
      <x:c r="I41" s="16" t="n">
        <x:v>5</x:v>
      </x:c>
      <x:c r="J41" s="16" t="n">
        <x:v>5</x:v>
      </x:c>
      <x:c r="K41" s="16" t="n">
        <x:v>4</x:v>
      </x:c>
      <x:c r="L41" s="16" t="n">
        <x:v>3</x:v>
      </x:c>
      <x:c r="M41" s="16" t="n">
        <x:v>3</x:v>
      </x:c>
      <x:c r="N41" s="16" t="n">
        <x:v>5</x:v>
      </x:c>
      <x:c r="O41" s="16" t="n">
        <x:v>5</x:v>
      </x:c>
      <x:c r="P41" s="16" t="n">
        <x:f>IF(COUNT(I41:O41)&lt;7,"",I41*8+J41*3+K41*2+L41*2+M41*2+N41*2+O41)</x:f>
        <x:v>90</x:v>
      </x:c>
      <x:c r="Q41" s="16" t="n">
        <x:f>IF(COUNT(J41:O41)&lt;6,"",J41*5+K41*4+M41*4+L41*3+N41*2+O41*2)</x:f>
        <x:v>82</x:v>
      </x:c>
      <x:c r="R41" s="14" t="str">
        <x:v>high</x:v>
      </x:c>
      <x:c r="S41" s="14" t="str">
        <x:v>official_source_reverified</x:v>
      </x:c>
      <x:c r="T41" s="14" t="str">
        <x:v>official_source_reachable</x:v>
      </x:c>
      <x:c r="U41" s="14" t="str">
        <x:v>Новий — не контактували</x:v>
      </x:c>
      <x:c r="V41" s="15" t="str">
        <x:v>Персоналізувати review-flow за доказом; попросити 1 артефакт</x:v>
      </x:c>
      <x:c r="W41" s="15" t="str">
        <x:v>Владелец; руководитель монтажных работ</x:v>
      </x:c>
      <x:c r="X41" s="15" t="str">
        <x:v>16 лет на частных, коммерческих и крупных промышленных объектах; отопление, водоснабжение и канализация.</x:v>
      </x:c>
      <x:c r="Y41" s="15" t="str">
        <x:v>Поддержанные трубы, уклоны, арматура и приёмка внутренних систем.</x:v>
      </x:c>
      <x:c r="Z41" s="15" t="str">
        <x:v>https://krop-install.com.ua/</x:v>
      </x:c>
      <x:c r="AA41" s="14" t="str"/>
      <x:c r="AB41" s="14" t="str">
        <x:v>2026-08-24</x:v>
      </x:c>
      <x:c r="AC41" s="14" t="str">
        <x:v>Олександр</x:v>
      </x:c>
      <x:c r="AD41" s="20" t="str"/>
      <x:c r="AE41" s="14" t="str"/>
      <x:c r="AF41" s="14" t="n">
        <x:v>0</x:v>
      </x:c>
      <x:c r="AG41" s="14" t="str">
        <x:v>—</x:v>
      </x:c>
      <x:c r="AH41" s="14" t="n">
        <x:v>0</x:v>
      </x:c>
      <x:c r="AI41" s="14" t="n">
        <x:v>0</x:v>
      </x:c>
      <x:c r="AJ41" s="18" t="n">
        <x:v>0</x:v>
      </x:c>
      <x:c r="AK41" s="14" t="str"/>
      <x:c r="AL41" s="19" t="str"/>
      <x:c r="AM41" s="19" t="str"/>
      <x:c r="AN41" s="15" t="str"/>
      <x:c r="AO41" s="15" t="str">
        <x:v>official_source_reverified</x:v>
      </x:c>
    </x:row>
    <x:row r="42">
      <x:c r="A42" s="14" t="str">
        <x:v>AUG-047</x:v>
      </x:c>
      <x:c r="B42" s="14" t="str">
        <x:v>Перевірено 51 — 24.08</x:v>
      </x:c>
      <x:c r="C42" s="14" t="str">
        <x:v>RalcoTechnic</x:v>
      </x:c>
      <x:c r="D42" s="14" t="str">
        <x:v>Промислове холодопостачання</x:v>
      </x:c>
      <x:c r="E42" s="14" t="str">
        <x:v>Pilot now</x:v>
      </x:c>
      <x:c r="F42" s="17" t="str">
        <x:v>P1</x:v>
      </x:c>
      <x:c r="G42" s="14" t="str">
        <x:v>ralco.com.ua</x:v>
      </x:c>
      <x:c r="H42" s="14" t="str">
        <x:v>Пілот зараз — Н.14</x:v>
      </x:c>
      <x:c r="I42" s="16" t="n">
        <x:v>4</x:v>
      </x:c>
      <x:c r="J42" s="16" t="n">
        <x:v>5</x:v>
      </x:c>
      <x:c r="K42" s="16" t="n">
        <x:v>4</x:v>
      </x:c>
      <x:c r="L42" s="16" t="n">
        <x:v>5</x:v>
      </x:c>
      <x:c r="M42" s="16" t="n">
        <x:v>5</x:v>
      </x:c>
      <x:c r="N42" s="16" t="n">
        <x:v>5</x:v>
      </x:c>
      <x:c r="O42" s="16" t="n">
        <x:v>5</x:v>
      </x:c>
      <x:c r="P42" s="16" t="n">
        <x:f>IF(COUNT(I42:O42)&lt;7,"",I42*8+J42*3+K42*2+L42*2+M42*2+N42*2+O42)</x:f>
        <x:v>90</x:v>
      </x:c>
      <x:c r="Q42" s="16" t="n">
        <x:f>IF(COUNT(J42:O42)&lt;6,"",J42*5+K42*4+M42*4+L42*3+N42*2+O42*2)</x:f>
        <x:v>96</x:v>
      </x:c>
      <x:c r="R42" s="14" t="str">
        <x:v>high</x:v>
      </x:c>
      <x:c r="S42" s="14" t="str">
        <x:v>official_source_reverified</x:v>
      </x:c>
      <x:c r="T42" s="14" t="str">
        <x:v>official_source_reachable</x:v>
      </x:c>
      <x:c r="U42" s="14" t="str">
        <x:v>Новий — не контактували</x:v>
      </x:c>
      <x:c r="V42" s="15" t="str">
        <x:v>Персоналізувати review-flow за доказом; попросити 1 артефакт</x:v>
      </x:c>
      <x:c r="W42" s="15" t="str">
        <x:v>Коммерческий директор; руководитель проектного отдела</x:v>
      </x:c>
      <x:c r="X42" s="15" t="str">
        <x:v>1200+ проектов в портфолио, 400+ комплексных проектов, собственные мобильные сервисные бригады.</x:v>
      </x:c>
      <x:c r="Y42" s="15" t="str">
        <x:v>Большая повторяемость монтажных этапов и сильная сервисная дисциплина; начать с Н.14-subset.</x:v>
      </x:c>
      <x:c r="Z42" s="15" t="str">
        <x:v>https://ralco.com.ua/projects/</x:v>
      </x:c>
      <x:c r="AA42" s="14" t="str"/>
      <x:c r="AB42" s="14" t="str">
        <x:v>2026-08-24</x:v>
      </x:c>
      <x:c r="AC42" s="14" t="str">
        <x:v>Олександр</x:v>
      </x:c>
      <x:c r="AD42" s="20" t="str"/>
      <x:c r="AE42" s="14" t="str"/>
      <x:c r="AF42" s="14" t="n">
        <x:v>0</x:v>
      </x:c>
      <x:c r="AG42" s="14" t="str">
        <x:v>—</x:v>
      </x:c>
      <x:c r="AH42" s="14" t="n">
        <x:v>0</x:v>
      </x:c>
      <x:c r="AI42" s="14" t="n">
        <x:v>0</x:v>
      </x:c>
      <x:c r="AJ42" s="18" t="n">
        <x:v>0</x:v>
      </x:c>
      <x:c r="AK42" s="14" t="str"/>
      <x:c r="AL42" s="19" t="str"/>
      <x:c r="AM42" s="19" t="str"/>
      <x:c r="AN42" s="15" t="str"/>
      <x:c r="AO42" s="15" t="str">
        <x:v>official_source_reverified</x:v>
      </x:c>
    </x:row>
    <x:row r="43">
      <x:c r="A43" s="14" t="str">
        <x:v>AUG-045</x:v>
      </x:c>
      <x:c r="B43" s="14" t="str">
        <x:v>Перевірено 51 — 24.08</x:v>
      </x:c>
      <x:c r="C43" s="14" t="str">
        <x:v>Subzero</x:v>
      </x:c>
      <x:c r="D43" s="14" t="str">
        <x:v>Промислове холодопостачання</x:v>
      </x:c>
      <x:c r="E43" s="14" t="str">
        <x:v>Pilot now</x:v>
      </x:c>
      <x:c r="F43" s="17" t="str">
        <x:v>P1</x:v>
      </x:c>
      <x:c r="G43" s="14" t="str">
        <x:v>subzero.ua</x:v>
      </x:c>
      <x:c r="H43" s="14" t="str">
        <x:v>Пілот зараз — Н.14</x:v>
      </x:c>
      <x:c r="I43" s="16" t="n">
        <x:v>4</x:v>
      </x:c>
      <x:c r="J43" s="16" t="n">
        <x:v>5</x:v>
      </x:c>
      <x:c r="K43" s="16" t="n">
        <x:v>4</x:v>
      </x:c>
      <x:c r="L43" s="16" t="n">
        <x:v>5</x:v>
      </x:c>
      <x:c r="M43" s="16" t="n">
        <x:v>5</x:v>
      </x:c>
      <x:c r="N43" s="16" t="n">
        <x:v>5</x:v>
      </x:c>
      <x:c r="O43" s="16" t="n">
        <x:v>5</x:v>
      </x:c>
      <x:c r="P43" s="16" t="n">
        <x:f>IF(COUNT(I43:O43)&lt;7,"",I43*8+J43*3+K43*2+L43*2+M43*2+N43*2+O43)</x:f>
        <x:v>90</x:v>
      </x:c>
      <x:c r="Q43" s="16" t="n">
        <x:f>IF(COUNT(J43:O43)&lt;6,"",J43*5+K43*4+M43*4+L43*3+N43*2+O43*2)</x:f>
        <x:v>96</x:v>
      </x:c>
      <x:c r="R43" s="14" t="str">
        <x:v>high</x:v>
      </x:c>
      <x:c r="S43" s="14" t="str">
        <x:v>official_source_reverified</x:v>
      </x:c>
      <x:c r="T43" s="14" t="str">
        <x:v>official_source_reachable</x:v>
      </x:c>
      <x:c r="U43" s="14" t="str">
        <x:v>Новий — не контактували</x:v>
      </x:c>
      <x:c r="V43" s="15" t="str">
        <x:v>Персоналізувати review-flow за доказом; попросити 1 артефакт</x:v>
      </x:c>
      <x:c r="W43" s="15" t="str">
        <x:v>Директор; руководитель проектов / ПТО</x:v>
      </x:c>
      <x:c r="X43" s="15" t="str">
        <x:v>Полный промышленный холод: генеральное проектирование, монтаж, пусконаладка, модернизация и сервис для пищевых/агропредприятий.</x:v>
      </x:c>
      <x:c r="Y43" s="15" t="str">
        <x:v>Трубопроводы и автоматика подходят, но первый проект нужно ограничить Н.14-пунктами.</x:v>
      </x:c>
      <x:c r="Z43" s="15" t="str">
        <x:v>https://subzero.ua/</x:v>
      </x:c>
      <x:c r="AA43" s="14" t="str"/>
      <x:c r="AB43" s="14" t="str">
        <x:v>2026-08-24</x:v>
      </x:c>
      <x:c r="AC43" s="14" t="str">
        <x:v>Олександр</x:v>
      </x:c>
      <x:c r="AD43" s="20" t="str"/>
      <x:c r="AE43" s="14" t="str"/>
      <x:c r="AF43" s="14" t="n">
        <x:v>0</x:v>
      </x:c>
      <x:c r="AG43" s="14" t="str">
        <x:v>—</x:v>
      </x:c>
      <x:c r="AH43" s="14" t="n">
        <x:v>0</x:v>
      </x:c>
      <x:c r="AI43" s="14" t="n">
        <x:v>0</x:v>
      </x:c>
      <x:c r="AJ43" s="18" t="n">
        <x:v>0</x:v>
      </x:c>
      <x:c r="AK43" s="14" t="str"/>
      <x:c r="AL43" s="19" t="str"/>
      <x:c r="AM43" s="19" t="str"/>
      <x:c r="AN43" s="15" t="str"/>
      <x:c r="AO43" s="15" t="str">
        <x:v>official_source_reverified</x:v>
      </x:c>
    </x:row>
    <x:row r="44">
      <x:c r="A44" s="14" t="str">
        <x:v>AUG-043</x:v>
      </x:c>
      <x:c r="B44" s="14" t="str">
        <x:v>Перевірено 51 — 24.08</x:v>
      </x:c>
      <x:c r="C44" s="14" t="str">
        <x:v>АльфаПроект</x:v>
      </x:c>
      <x:c r="D44" s="14" t="str">
        <x:v>Промислове холодопостачання</x:v>
      </x:c>
      <x:c r="E44" s="14" t="str">
        <x:v>Pilot now</x:v>
      </x:c>
      <x:c r="F44" s="17" t="str">
        <x:v>P1</x:v>
      </x:c>
      <x:c r="G44" s="14" t="str">
        <x:v>alfaproekt.com.ua</x:v>
      </x:c>
      <x:c r="H44" s="14" t="str">
        <x:v>Пілот зараз — Н.14</x:v>
      </x:c>
      <x:c r="I44" s="16" t="n">
        <x:v>4</x:v>
      </x:c>
      <x:c r="J44" s="16" t="n">
        <x:v>5</x:v>
      </x:c>
      <x:c r="K44" s="16" t="n">
        <x:v>4</x:v>
      </x:c>
      <x:c r="L44" s="16" t="n">
        <x:v>5</x:v>
      </x:c>
      <x:c r="M44" s="16" t="n">
        <x:v>4</x:v>
      </x:c>
      <x:c r="N44" s="16" t="n">
        <x:v>5</x:v>
      </x:c>
      <x:c r="O44" s="16" t="n">
        <x:v>5</x:v>
      </x:c>
      <x:c r="P44" s="16" t="n">
        <x:f>IF(COUNT(I44:O44)&lt;7,"",I44*8+J44*3+K44*2+L44*2+M44*2+N44*2+O44)</x:f>
        <x:v>88</x:v>
      </x:c>
      <x:c r="Q44" s="16" t="n">
        <x:f>IF(COUNT(J44:O44)&lt;6,"",J44*5+K44*4+M44*4+L44*3+N44*2+O44*2)</x:f>
        <x:v>92</x:v>
      </x:c>
      <x:c r="R44" s="14" t="str">
        <x:v>high</x:v>
      </x:c>
      <x:c r="S44" s="14" t="str">
        <x:v>official_source_reverified</x:v>
      </x:c>
      <x:c r="T44" s="14" t="str">
        <x:v>official_source_reachable</x:v>
      </x:c>
      <x:c r="U44" s="14" t="str">
        <x:v>Новий — не контактували</x:v>
      </x:c>
      <x:c r="V44" s="15" t="str">
        <x:v>Персоналізувати review-flow за доказом; попросити 1 артефакт</x:v>
      </x:c>
      <x:c r="W44" s="15" t="str">
        <x:v>Директор; руководитель монтажных проектов</x:v>
      </x:c>
      <x:c r="X44" s="15" t="str">
        <x:v>20+ лет, 200+ предприятий, проектирование, монтаж и пусконаладка промышленного холодоснабжения.</x:v>
      </x:c>
      <x:c r="Y44" s="15" t="str">
        <x:v>Трубопроводы, сварные соединения, арматура и автоматика дают поддержанный Н.14-subset.</x:v>
      </x:c>
      <x:c r="Z44" s="15" t="str">
        <x:v>https://www.alfaproekt.com.ua/</x:v>
      </x:c>
      <x:c r="AA44" s="14" t="str"/>
      <x:c r="AB44" s="14" t="str">
        <x:v>2026-08-24</x:v>
      </x:c>
      <x:c r="AC44" s="14" t="str">
        <x:v>Олександр</x:v>
      </x:c>
      <x:c r="AD44" s="20" t="str"/>
      <x:c r="AE44" s="14" t="str"/>
      <x:c r="AF44" s="14" t="n">
        <x:v>0</x:v>
      </x:c>
      <x:c r="AG44" s="14" t="str">
        <x:v>—</x:v>
      </x:c>
      <x:c r="AH44" s="14" t="n">
        <x:v>0</x:v>
      </x:c>
      <x:c r="AI44" s="14" t="n">
        <x:v>0</x:v>
      </x:c>
      <x:c r="AJ44" s="18" t="n">
        <x:v>0</x:v>
      </x:c>
      <x:c r="AK44" s="14" t="str"/>
      <x:c r="AL44" s="19" t="str"/>
      <x:c r="AM44" s="19" t="str"/>
      <x:c r="AN44" s="15" t="str"/>
      <x:c r="AO44" s="15" t="str">
        <x:v>official_source_reverified</x:v>
      </x:c>
    </x:row>
    <x:row r="45">
      <x:c r="A45" s="14" t="str">
        <x:v>AUG-048</x:v>
      </x:c>
      <x:c r="B45" s="14" t="str">
        <x:v>Перевірено 51 — 24.08</x:v>
      </x:c>
      <x:c r="C45" s="14" t="str">
        <x:v>Київтрансбуд</x:v>
      </x:c>
      <x:c r="D45" s="14" t="str">
        <x:v>Промисловий MEP</x:v>
      </x:c>
      <x:c r="E45" s="14" t="str">
        <x:v>Pilot now</x:v>
      </x:c>
      <x:c r="F45" s="17" t="str">
        <x:v>P1</x:v>
      </x:c>
      <x:c r="G45" s="14" t="str">
        <x:v>ktb.com.ua</x:v>
      </x:c>
      <x:c r="H45" s="14" t="str">
        <x:v>Пілот зараз — Н.14 + Н.15</x:v>
      </x:c>
      <x:c r="I45" s="16" t="n">
        <x:v>5</x:v>
      </x:c>
      <x:c r="J45" s="16" t="n">
        <x:v>5</x:v>
      </x:c>
      <x:c r="K45" s="16" t="n">
        <x:v>4</x:v>
      </x:c>
      <x:c r="L45" s="16" t="n">
        <x:v>4</x:v>
      </x:c>
      <x:c r="M45" s="16" t="n">
        <x:v>4</x:v>
      </x:c>
      <x:c r="N45" s="16" t="n">
        <x:v>2</x:v>
      </x:c>
      <x:c r="O45" s="16" t="n">
        <x:v>5</x:v>
      </x:c>
      <x:c r="P45" s="16" t="n">
        <x:f>IF(COUNT(I45:O45)&lt;7,"",I45*8+J45*3+K45*2+L45*2+M45*2+N45*2+O45)</x:f>
        <x:v>88</x:v>
      </x:c>
      <x:c r="Q45" s="16" t="n">
        <x:f>IF(COUNT(J45:O45)&lt;6,"",J45*5+K45*4+M45*4+L45*3+N45*2+O45*2)</x:f>
        <x:v>83</x:v>
      </x:c>
      <x:c r="R45" s="14" t="str">
        <x:v>high</x:v>
      </x:c>
      <x:c r="S45" s="14" t="str">
        <x:v>official_source_reverified</x:v>
      </x:c>
      <x:c r="T45" s="14" t="str">
        <x:v>official_source_reachable</x:v>
      </x:c>
      <x:c r="U45" s="14" t="str">
        <x:v>Новий — не контактували</x:v>
      </x:c>
      <x:c r="V45" s="15" t="str">
        <x:v>Персоналізувати review-flow за доказом; попросити 1 артефакт</x:v>
      </x:c>
      <x:c r="W45" s="15" t="str">
        <x:v>Директор по строительству; руководитель ПТО</x:v>
      </x:c>
      <x:c r="X45" s="15" t="str">
        <x:v>Сопровождение монтажа электрических, отопительных, вентиляционных, водопроводных и канализационных систем на промышленных объектах.</x:v>
      </x:c>
      <x:c r="Y45" s="15" t="str">
        <x:v>Функционально подходит, но как генподрядчик имеет более сложный цикл покупки; использовать скорее как канал/мандат.</x:v>
      </x:c>
      <x:c r="Z45" s="15" t="str">
        <x:v>https://ktb.com.ua/services/montazh-inzhenernykh-system/</x:v>
      </x:c>
      <x:c r="AA45" s="14" t="str"/>
      <x:c r="AB45" s="14" t="str">
        <x:v>2026-08-24</x:v>
      </x:c>
      <x:c r="AC45" s="14" t="str">
        <x:v>Олександр</x:v>
      </x:c>
      <x:c r="AD45" s="20" t="str"/>
      <x:c r="AE45" s="14" t="str"/>
      <x:c r="AF45" s="14" t="n">
        <x:v>0</x:v>
      </x:c>
      <x:c r="AG45" s="14" t="str">
        <x:v>—</x:v>
      </x:c>
      <x:c r="AH45" s="14" t="n">
        <x:v>0</x:v>
      </x:c>
      <x:c r="AI45" s="14" t="n">
        <x:v>0</x:v>
      </x:c>
      <x:c r="AJ45" s="18" t="n">
        <x:v>0</x:v>
      </x:c>
      <x:c r="AK45" s="14" t="str"/>
      <x:c r="AL45" s="19" t="str"/>
      <x:c r="AM45" s="19" t="str"/>
      <x:c r="AN45" s="15" t="str"/>
      <x:c r="AO45" s="15" t="str">
        <x:v>official_source_reverified</x:v>
      </x:c>
    </x:row>
    <x:row r="46">
      <x:c r="A46" s="14" t="str">
        <x:v>AUG-007</x:v>
      </x:c>
      <x:c r="B46" s="14" t="str">
        <x:v>Перевірено 51 — 24.08</x:v>
      </x:c>
      <x:c r="C46" s="14" t="str">
        <x:v>BergGroup</x:v>
      </x:c>
      <x:c r="D46" s="14" t="str">
        <x:v>Зовнішні мережі + електрика</x:v>
      </x:c>
      <x:c r="E46" s="14" t="str">
        <x:v>Pilot now</x:v>
      </x:c>
      <x:c r="F46" s="17" t="str">
        <x:v>P1</x:v>
      </x:c>
      <x:c r="G46" s="14" t="str">
        <x:v>berggroup.com.ua</x:v>
      </x:c>
      <x:c r="H46" s="14" t="str">
        <x:v>Пілот зараз — Н.15</x:v>
      </x:c>
      <x:c r="I46" s="16" t="n">
        <x:v>4</x:v>
      </x:c>
      <x:c r="J46" s="16" t="n">
        <x:v>5</x:v>
      </x:c>
      <x:c r="K46" s="16" t="n">
        <x:v>5</x:v>
      </x:c>
      <x:c r="L46" s="16" t="n">
        <x:v>4</x:v>
      </x:c>
      <x:c r="M46" s="16" t="n">
        <x:v>4</x:v>
      </x:c>
      <x:c r="N46" s="16" t="n">
        <x:v>5</x:v>
      </x:c>
      <x:c r="O46" s="16" t="n">
        <x:v>5</x:v>
      </x:c>
      <x:c r="P46" s="16" t="n">
        <x:f>IF(COUNT(I46:O46)&lt;7,"",I46*8+J46*3+K46*2+L46*2+M46*2+N46*2+O46)</x:f>
        <x:v>88</x:v>
      </x:c>
      <x:c r="Q46" s="16" t="n">
        <x:f>IF(COUNT(J46:O46)&lt;6,"",J46*5+K46*4+M46*4+L46*3+N46*2+O46*2)</x:f>
        <x:v>93</x:v>
      </x:c>
      <x:c r="R46" s="14" t="str">
        <x:v>high</x:v>
      </x:c>
      <x:c r="S46" s="14" t="str">
        <x:v>official_source_reverified</x:v>
      </x:c>
      <x:c r="T46" s="14" t="str">
        <x:v>official_source_reachable</x:v>
      </x:c>
      <x:c r="U46" s="14" t="str">
        <x:v>Новий — не контактували</x:v>
      </x:c>
      <x:c r="V46" s="15" t="str">
        <x:v>Персоналізувати review-flow за доказом; попросити 1 артефакт</x:v>
      </x:c>
      <x:c r="W46" s="15" t="str">
        <x:v>Коммерческий директор; руководитель ПТО</x:v>
      </x:c>
      <x:c r="X46" s="15" t="str">
        <x:v>Строит инженерные сети и обслуживает/монтирует подстанции до 330 кВ; работает открытым и бестраншейным способом.</x:v>
      </x:c>
      <x:c r="Y46" s="15" t="str">
        <x:v>Кабельные линии и заземление можно пилотировать сейчас; водопровод и газ — после расширения требований.</x:v>
      </x:c>
      <x:c r="Z46" s="15" t="str">
        <x:v>https://berggroup.com.ua/</x:v>
      </x:c>
      <x:c r="AA46" s="14" t="str"/>
      <x:c r="AB46" s="14" t="str">
        <x:v>2026-08-24</x:v>
      </x:c>
      <x:c r="AC46" s="14" t="str">
        <x:v>Олександр</x:v>
      </x:c>
      <x:c r="AD46" s="20" t="str"/>
      <x:c r="AE46" s="14" t="str"/>
      <x:c r="AF46" s="14" t="n">
        <x:v>0</x:v>
      </x:c>
      <x:c r="AG46" s="14" t="str">
        <x:v>—</x:v>
      </x:c>
      <x:c r="AH46" s="14" t="n">
        <x:v>0</x:v>
      </x:c>
      <x:c r="AI46" s="14" t="n">
        <x:v>0</x:v>
      </x:c>
      <x:c r="AJ46" s="18" t="n">
        <x:v>0</x:v>
      </x:c>
      <x:c r="AK46" s="14" t="str"/>
      <x:c r="AL46" s="19" t="str"/>
      <x:c r="AM46" s="19" t="str"/>
      <x:c r="AN46" s="15" t="str"/>
      <x:c r="AO46" s="15" t="str">
        <x:v>official_source_reverified</x:v>
      </x:c>
    </x:row>
    <x:row r="47">
      <x:c r="A47" s="14" t="str">
        <x:v>AUG-009</x:v>
      </x:c>
      <x:c r="B47" s="14" t="str">
        <x:v>Перевірено 51 — 24.08</x:v>
      </x:c>
      <x:c r="C47" s="14" t="str">
        <x:v>Energotechpro VN</x:v>
      </x:c>
      <x:c r="D47" s="14" t="str">
        <x:v>Електрика + слаботочка</x:v>
      </x:c>
      <x:c r="E47" s="14" t="str">
        <x:v>Pilot now</x:v>
      </x:c>
      <x:c r="F47" s="17" t="str">
        <x:v>P1</x:v>
      </x:c>
      <x:c r="G47" s="14" t="str">
        <x:v>energotechprovn.com.ua</x:v>
      </x:c>
      <x:c r="H47" s="14" t="str">
        <x:v>Пілот зараз — Н.15</x:v>
      </x:c>
      <x:c r="I47" s="16" t="n">
        <x:v>5</x:v>
      </x:c>
      <x:c r="J47" s="16" t="n">
        <x:v>5</x:v>
      </x:c>
      <x:c r="K47" s="16" t="n">
        <x:v>4</x:v>
      </x:c>
      <x:c r="L47" s="16" t="n">
        <x:v>2</x:v>
      </x:c>
      <x:c r="M47" s="16" t="n">
        <x:v>3</x:v>
      </x:c>
      <x:c r="N47" s="16" t="n">
        <x:v>5</x:v>
      </x:c>
      <x:c r="O47" s="16" t="n">
        <x:v>5</x:v>
      </x:c>
      <x:c r="P47" s="16" t="n">
        <x:f>IF(COUNT(I47:O47)&lt;7,"",I47*8+J47*3+K47*2+L47*2+M47*2+N47*2+O47)</x:f>
        <x:v>88</x:v>
      </x:c>
      <x:c r="Q47" s="16" t="n">
        <x:f>IF(COUNT(J47:O47)&lt;6,"",J47*5+K47*4+M47*4+L47*3+N47*2+O47*2)</x:f>
        <x:v>79</x:v>
      </x:c>
      <x:c r="R47" s="14" t="str">
        <x:v>high</x:v>
      </x:c>
      <x:c r="S47" s="14" t="str">
        <x:v>official_source_reverified</x:v>
      </x:c>
      <x:c r="T47" s="14" t="str">
        <x:v>official_source_reachable</x:v>
      </x:c>
      <x:c r="U47" s="14" t="str">
        <x:v>Новий — не контактували</x:v>
      </x:c>
      <x:c r="V47" s="15" t="str">
        <x:v>Персоналізувати review-flow за доказом; попросити 1 артефакт</x:v>
      </x:c>
      <x:c r="W47" s="15" t="str">
        <x:v>Директор; руководитель монтажных работ</x:v>
      </x:c>
      <x:c r="X47" s="15" t="str">
        <x:v>Электроинженерные решения: проектирование, монтаж, подключение и обслуживание систем питания и безопасности.</x:v>
      </x:c>
      <x:c r="Y47" s="15" t="str">
        <x:v>Скрытая проводка и кабельные линии дают узкий пилот без изменения продуктовой библиотеки.</x:v>
      </x:c>
      <x:c r="Z47" s="15" t="str">
        <x:v>https://energotechprovn.com.ua/</x:v>
      </x:c>
      <x:c r="AA47" s="14" t="str"/>
      <x:c r="AB47" s="14" t="str">
        <x:v>2026-08-24</x:v>
      </x:c>
      <x:c r="AC47" s="14" t="str">
        <x:v>Олександр</x:v>
      </x:c>
      <x:c r="AD47" s="20" t="str"/>
      <x:c r="AE47" s="14" t="str"/>
      <x:c r="AF47" s="14" t="n">
        <x:v>0</x:v>
      </x:c>
      <x:c r="AG47" s="14" t="str">
        <x:v>—</x:v>
      </x:c>
      <x:c r="AH47" s="14" t="n">
        <x:v>0</x:v>
      </x:c>
      <x:c r="AI47" s="14" t="n">
        <x:v>0</x:v>
      </x:c>
      <x:c r="AJ47" s="18" t="n">
        <x:v>0</x:v>
      </x:c>
      <x:c r="AK47" s="14" t="str"/>
      <x:c r="AL47" s="19" t="str"/>
      <x:c r="AM47" s="19" t="str"/>
      <x:c r="AN47" s="15" t="str"/>
      <x:c r="AO47" s="15" t="str">
        <x:v>official_source_reverified</x:v>
      </x:c>
    </x:row>
    <x:row r="48">
      <x:c r="A48" s="14" t="str">
        <x:v>V3-050</x:v>
      </x:c>
      <x:c r="B48" s="14" t="str">
        <x:v>Досліджено 28.07</x:v>
      </x:c>
      <x:c r="C48" s="14" t="str">
        <x:v>TERMAL</x:v>
      </x:c>
      <x:c r="D48" s="14" t="str">
        <x:v>HVAC / вентиляція</x:v>
      </x:c>
      <x:c r="E48" s="14" t="str">
        <x:v>Pilot now</x:v>
      </x:c>
      <x:c r="F48" s="17" t="str">
        <x:v>P1</x:v>
      </x:c>
      <x:c r="G48" s="14" t="str">
        <x:v>ua.termal.com.ua</x:v>
      </x:c>
      <x:c r="H48" s="14" t="str">
        <x:v>Пілот зараз — Н.14</x:v>
      </x:c>
      <x:c r="I48" s="16" t="n">
        <x:v>4</x:v>
      </x:c>
      <x:c r="J48" s="16" t="n">
        <x:v>5</x:v>
      </x:c>
      <x:c r="K48" s="16" t="n">
        <x:v>4</x:v>
      </x:c>
      <x:c r="L48" s="16" t="n">
        <x:v>4</x:v>
      </x:c>
      <x:c r="M48" s="16" t="n">
        <x:v>5</x:v>
      </x:c>
      <x:c r="N48" s="16" t="n">
        <x:v>5</x:v>
      </x:c>
      <x:c r="O48" s="16" t="n">
        <x:v>5</x:v>
      </x:c>
      <x:c r="P48" s="16" t="n">
        <x:f>IF(COUNT(I48:O48)&lt;7,"",I48*8+J48*3+K48*2+L48*2+M48*2+N48*2+O48)</x:f>
        <x:v>88</x:v>
      </x:c>
      <x:c r="Q48" s="16" t="n">
        <x:f>IF(COUNT(J48:O48)&lt;6,"",J48*5+K48*4+M48*4+L48*3+N48*2+O48*2)</x:f>
        <x:v>93</x:v>
      </x:c>
      <x:c r="R48" s="14" t="str">
        <x:v>medium</x:v>
      </x:c>
      <x:c r="S48" s="14" t="str">
        <x:v>historical_research_2026-07-28</x:v>
      </x:c>
      <x:c r="T48" s="14" t="str">
        <x:v>historical_official_research</x:v>
      </x:c>
      <x:c r="U48" s="14" t="str">
        <x:v>Надіслано 28.07 — follow-up</x:v>
      </x:c>
      <x:c r="V48" s="15" t="str">
        <x:v>Follow-up з review-link; далі попросити 1 анонімізований артефакт</x:v>
      </x:c>
      <x:c r="W48" s="15" t="str">
        <x:v>Власник / директор; керівник ПТО</x:v>
      </x:c>
      <x:c r="X48" s="15" t="str">
        <x:v>Проєктування, постачання, монтаж і налагодження промислових систем вентиляції, опалення та кондиціонування.</x:v>
      </x:c>
      <x:c r="Y48" s="15" t="str">
        <x:v>Приховані повітроводи, трубопроводи й автоматика потребують готовності доказів до закриття стель і шахт.</x:v>
      </x:c>
      <x:c r="Z48" s="15" t="str">
        <x:v>https://ua.termal.com.ua/uslugi/montazh-inzhenernykh-sistem/</x:v>
      </x:c>
      <x:c r="AA48" s="14" t="str"/>
      <x:c r="AB48" s="14" t="str">
        <x:v>2026-07-28</x:v>
      </x:c>
      <x:c r="AC48" s="14" t="str">
        <x:v>Олександр</x:v>
      </x:c>
      <x:c r="AD48" s="20" t="str"/>
      <x:c r="AE48" s="14" t="str"/>
      <x:c r="AF48" s="14" t="n">
        <x:v>0</x:v>
      </x:c>
      <x:c r="AG48" s="14" t="str">
        <x:v>—</x:v>
      </x:c>
      <x:c r="AH48" s="14" t="n">
        <x:v>0</x:v>
      </x:c>
      <x:c r="AI48" s="14" t="n">
        <x:v>0</x:v>
      </x:c>
      <x:c r="AJ48" s="18" t="n">
        <x:v>0</x:v>
      </x:c>
      <x:c r="AK48" s="14" t="str"/>
      <x:c r="AL48" s="19" t="str"/>
      <x:c r="AM48" s="19" t="str"/>
      <x:c r="AN48" s="15" t="str"/>
      <x:c r="AO48" s="15" t="str">
        <x:v>historical_research_2026-07-28</x:v>
      </x:c>
    </x:row>
    <x:row r="49">
      <x:c r="A49" s="14" t="str">
        <x:v>AUG-003</x:v>
      </x:c>
      <x:c r="B49" s="14" t="str">
        <x:v>Перевірено 51 — 24.08</x:v>
      </x:c>
      <x:c r="C49" s="14" t="str">
        <x:v>Армат</x:v>
      </x:c>
      <x:c r="D49" s="14" t="str">
        <x:v>Внутрішній HVAC</x:v>
      </x:c>
      <x:c r="E49" s="14" t="str">
        <x:v>Pilot now</x:v>
      </x:c>
      <x:c r="F49" s="17" t="str">
        <x:v>P1</x:v>
      </x:c>
      <x:c r="G49" s="14" t="str">
        <x:v>armat.kiev.ua</x:v>
      </x:c>
      <x:c r="H49" s="14" t="str">
        <x:v>Пілот зараз — Н.14</x:v>
      </x:c>
      <x:c r="I49" s="16" t="n">
        <x:v>4</x:v>
      </x:c>
      <x:c r="J49" s="16" t="n">
        <x:v>5</x:v>
      </x:c>
      <x:c r="K49" s="16" t="n">
        <x:v>4</x:v>
      </x:c>
      <x:c r="L49" s="16" t="n">
        <x:v>4</x:v>
      </x:c>
      <x:c r="M49" s="16" t="n">
        <x:v>4</x:v>
      </x:c>
      <x:c r="N49" s="16" t="n">
        <x:v>5</x:v>
      </x:c>
      <x:c r="O49" s="16" t="n">
        <x:v>5</x:v>
      </x:c>
      <x:c r="P49" s="16" t="n">
        <x:f>IF(COUNT(I49:O49)&lt;7,"",I49*8+J49*3+K49*2+L49*2+M49*2+N49*2+O49)</x:f>
        <x:v>86</x:v>
      </x:c>
      <x:c r="Q49" s="16" t="n">
        <x:f>IF(COUNT(J49:O49)&lt;6,"",J49*5+K49*4+M49*4+L49*3+N49*2+O49*2)</x:f>
        <x:v>89</x:v>
      </x:c>
      <x:c r="R49" s="14" t="str">
        <x:v>high</x:v>
      </x:c>
      <x:c r="S49" s="14" t="str">
        <x:v>official_source_reverified</x:v>
      </x:c>
      <x:c r="T49" s="14" t="str">
        <x:v>official_source_reachable</x:v>
      </x:c>
      <x:c r="U49" s="14" t="str">
        <x:v>Новий — не контактували</x:v>
      </x:c>
      <x:c r="V49" s="15" t="str">
        <x:v>Персоналізувати review-flow за доказом; попросити 1 артефакт</x:v>
      </x:c>
      <x:c r="W49" s="15" t="str">
        <x:v>Директор; руководитель монтажного отдела</x:v>
      </x:c>
      <x:c r="X49" s="15" t="str">
        <x:v>Инженерный подрядчик полного цикла, собственное производство и 150+ коммерческих проектов.</x:v>
      </x:c>
      <x:c r="Y49" s="15" t="str">
        <x:v>Поэтапный монтаж вентиляции, отопления и кондиционирования создаёт скрытые контрольные точки и исполнительные документы.</x:v>
      </x:c>
      <x:c r="Z49" s="15" t="str">
        <x:v>https://www.armat.kiev.ua/</x:v>
      </x:c>
      <x:c r="AA49" s="14" t="str"/>
      <x:c r="AB49" s="14" t="str">
        <x:v>2026-08-24</x:v>
      </x:c>
      <x:c r="AC49" s="14" t="str">
        <x:v>Олександр</x:v>
      </x:c>
      <x:c r="AD49" s="20" t="str"/>
      <x:c r="AE49" s="14" t="str"/>
      <x:c r="AF49" s="14" t="n">
        <x:v>0</x:v>
      </x:c>
      <x:c r="AG49" s="14" t="str">
        <x:v>—</x:v>
      </x:c>
      <x:c r="AH49" s="14" t="n">
        <x:v>0</x:v>
      </x:c>
      <x:c r="AI49" s="14" t="n">
        <x:v>0</x:v>
      </x:c>
      <x:c r="AJ49" s="18" t="n">
        <x:v>0</x:v>
      </x:c>
      <x:c r="AK49" s="14" t="str"/>
      <x:c r="AL49" s="19" t="str"/>
      <x:c r="AM49" s="19" t="str"/>
      <x:c r="AN49" s="15" t="str"/>
      <x:c r="AO49" s="15" t="str">
        <x:v>official_source_reverified</x:v>
      </x:c>
    </x:row>
    <x:row r="50">
      <x:c r="A50" s="14" t="str">
        <x:v>AUG-002</x:v>
      </x:c>
      <x:c r="B50" s="14" t="str">
        <x:v>Перевірено 51 — 24.08</x:v>
      </x:c>
      <x:c r="C50" s="14" t="str">
        <x:v>Группа компаний VENT</x:v>
      </x:c>
      <x:c r="D50" s="14" t="str">
        <x:v>Внутрішній HVAC</x:v>
      </x:c>
      <x:c r="E50" s="14" t="str">
        <x:v>Pilot now</x:v>
      </x:c>
      <x:c r="F50" s="17" t="str">
        <x:v>P1</x:v>
      </x:c>
      <x:c r="G50" s="14" t="str">
        <x:v>vent.te.ua</x:v>
      </x:c>
      <x:c r="H50" s="14" t="str">
        <x:v>Пілот зараз — Н.14</x:v>
      </x:c>
      <x:c r="I50" s="16" t="n">
        <x:v>4</x:v>
      </x:c>
      <x:c r="J50" s="16" t="n">
        <x:v>5</x:v>
      </x:c>
      <x:c r="K50" s="16" t="n">
        <x:v>4</x:v>
      </x:c>
      <x:c r="L50" s="16" t="n">
        <x:v>4</x:v>
      </x:c>
      <x:c r="M50" s="16" t="n">
        <x:v>4</x:v>
      </x:c>
      <x:c r="N50" s="16" t="n">
        <x:v>5</x:v>
      </x:c>
      <x:c r="O50" s="16" t="n">
        <x:v>5</x:v>
      </x:c>
      <x:c r="P50" s="16" t="n">
        <x:f>IF(COUNT(I50:O50)&lt;7,"",I50*8+J50*3+K50*2+L50*2+M50*2+N50*2+O50)</x:f>
        <x:v>86</x:v>
      </x:c>
      <x:c r="Q50" s="16" t="n">
        <x:f>IF(COUNT(J50:O50)&lt;6,"",J50*5+K50*4+M50*4+L50*3+N50*2+O50*2)</x:f>
        <x:v>89</x:v>
      </x:c>
      <x:c r="R50" s="14" t="str">
        <x:v>high</x:v>
      </x:c>
      <x:c r="S50" s="14" t="str">
        <x:v>official_source_reverified</x:v>
      </x:c>
      <x:c r="T50" s="14" t="str">
        <x:v>official_source_reachable</x:v>
      </x:c>
      <x:c r="U50" s="14" t="str">
        <x:v>Новий — не контактували</x:v>
      </x:c>
      <x:c r="V50" s="15" t="str">
        <x:v>Персоналізувати review-flow за доказом; попросити 1 артефакт</x:v>
      </x:c>
      <x:c r="W50" s="15" t="str">
        <x:v>Владелец; руководитель проектов / ПТО</x:v>
      </x:c>
      <x:c r="X50" s="15" t="str">
        <x:v>Проектирование, производство воздуховодов, монтаж и пусконаладка для промышленных и коммерческих объектов по Украине.</x:v>
      </x:c>
      <x:c r="Y50" s="15" t="str">
        <x:v>Скрытые воздуховоды, проходки и автоматика требуют поэтапной фиксации до закрытия потолков.</x:v>
      </x:c>
      <x:c r="Z50" s="15" t="str">
        <x:v>https://www.vent.te.ua/</x:v>
      </x:c>
      <x:c r="AA50" s="14" t="str"/>
      <x:c r="AB50" s="14" t="str">
        <x:v>2026-08-24</x:v>
      </x:c>
      <x:c r="AC50" s="14" t="str">
        <x:v>Олександр</x:v>
      </x:c>
      <x:c r="AD50" s="20" t="str"/>
      <x:c r="AE50" s="14" t="str"/>
      <x:c r="AF50" s="14" t="n">
        <x:v>0</x:v>
      </x:c>
      <x:c r="AG50" s="14" t="str">
        <x:v>—</x:v>
      </x:c>
      <x:c r="AH50" s="14" t="n">
        <x:v>0</x:v>
      </x:c>
      <x:c r="AI50" s="14" t="n">
        <x:v>0</x:v>
      </x:c>
      <x:c r="AJ50" s="18" t="n">
        <x:v>0</x:v>
      </x:c>
      <x:c r="AK50" s="14" t="str"/>
      <x:c r="AL50" s="19" t="str"/>
      <x:c r="AM50" s="19" t="str"/>
      <x:c r="AN50" s="15" t="str"/>
      <x:c r="AO50" s="15" t="str">
        <x:v>official_source_reverified</x:v>
      </x:c>
    </x:row>
    <x:row r="51">
      <x:c r="A51" s="14" t="str">
        <x:v>AUG-004</x:v>
      </x:c>
      <x:c r="B51" s="14" t="str">
        <x:v>Перевірено 51 — 24.08</x:v>
      </x:c>
      <x:c r="C51" s="14" t="str">
        <x:v>Аероплюс</x:v>
      </x:c>
      <x:c r="D51" s="14" t="str">
        <x:v>Внутрішній HVAC</x:v>
      </x:c>
      <x:c r="E51" s="14" t="str">
        <x:v>Pilot now</x:v>
      </x:c>
      <x:c r="F51" s="17" t="str">
        <x:v>P2</x:v>
      </x:c>
      <x:c r="G51" s="14" t="str">
        <x:v>aeroplus.com.ua</x:v>
      </x:c>
      <x:c r="H51" s="14" t="str">
        <x:v>Пілот зараз — Н.14</x:v>
      </x:c>
      <x:c r="I51" s="16" t="n">
        <x:v>4</x:v>
      </x:c>
      <x:c r="J51" s="16" t="n">
        <x:v>5</x:v>
      </x:c>
      <x:c r="K51" s="16" t="n">
        <x:v>4</x:v>
      </x:c>
      <x:c r="L51" s="16" t="n">
        <x:v>3</x:v>
      </x:c>
      <x:c r="M51" s="16" t="n">
        <x:v>3</x:v>
      </x:c>
      <x:c r="N51" s="16" t="n">
        <x:v>5</x:v>
      </x:c>
      <x:c r="O51" s="16" t="n">
        <x:v>5</x:v>
      </x:c>
      <x:c r="P51" s="16" t="n">
        <x:f>IF(COUNT(I51:O51)&lt;7,"",I51*8+J51*3+K51*2+L51*2+M51*2+N51*2+O51)</x:f>
        <x:v>82</x:v>
      </x:c>
      <x:c r="Q51" s="16" t="n">
        <x:f>IF(COUNT(J51:O51)&lt;6,"",J51*5+K51*4+M51*4+L51*3+N51*2+O51*2)</x:f>
        <x:v>82</x:v>
      </x:c>
      <x:c r="R51" s="14" t="str">
        <x:v>high</x:v>
      </x:c>
      <x:c r="S51" s="14" t="str">
        <x:v>official_source_reverified</x:v>
      </x:c>
      <x:c r="T51" s="14" t="str">
        <x:v>official_source_reachable</x:v>
      </x:c>
      <x:c r="U51" s="14" t="str">
        <x:v>Новий — не контактували</x:v>
      </x:c>
      <x:c r="V51" s="15" t="str">
        <x:v>Повторне звернення з новим тендерним сигналом UA-2025-04-11-009105-a; попросити 1 пакет здачі</x:v>
      </x:c>
      <x:c r="W51" s="15" t="str">
        <x:v>Директор; главный инженер</x:v>
      </x:c>
      <x:c r="X51" s="15" t="str">
        <x:v>Проектирование, монтаж и обслуживание вентиляции, кондиционирования и отопления для офисов и промышленных объектов.</x:v>
      </x:c>
      <x:c r="Y51" s="15" t="str">
        <x:v>Трубопроводы, автоматика и скрытые участки ОВиК должны быть подтверждены до отделки.</x:v>
      </x:c>
      <x:c r="Z51" s="15" t="str">
        <x:v>https://aeroplus.com.ua/</x:v>
      </x:c>
      <x:c r="AA51" s="14" t="str"/>
      <x:c r="AB51" s="14" t="str">
        <x:v>2026-08-24</x:v>
      </x:c>
      <x:c r="AC51" s="14" t="str">
        <x:v>Олександр</x:v>
      </x:c>
      <x:c r="AD51" s="20" t="str"/>
      <x:c r="AE51" s="14" t="str"/>
      <x:c r="AF51" s="14" t="n">
        <x:v>34</x:v>
      </x:c>
      <x:c r="AG51" s="14" t="str">
        <x:v>I3</x:v>
      </x:c>
      <x:c r="AH51" s="14" t="n">
        <x:v>1</x:v>
      </x:c>
      <x:c r="AI51" s="14" t="n">
        <x:v>0</x:v>
      </x:c>
      <x:c r="AJ51" s="18" t="n">
        <x:v>100027</x:v>
      </x:c>
      <x:c r="AK51" s="14" t="str">
        <x:v>https://prozorro.gov.ua/tender/UA-2025-04-11-009105-a</x:v>
      </x:c>
      <x:c r="AL51" s="19" t="n">
        <x:v>45758.48529182871</x:v>
      </x:c>
      <x:c r="AM51" s="19" t="n">
        <x:v>46022.916666655095</x:v>
      </x:c>
      <x:c r="AN51" s="15" t="str">
        <x:v>HVAC / ОВіК</x:v>
      </x:c>
      <x:c r="AO51" s="15" t="str">
        <x:v>official_source_reverified</x:v>
      </x:c>
    </x:row>
    <x:row r="52">
      <x:c r="A52" s="14" t="str">
        <x:v>AUG-035</x:v>
      </x:c>
      <x:c r="B52" s="14" t="str">
        <x:v>Перевірено 51 — 24.08</x:v>
      </x:c>
      <x:c r="C52" s="14" t="str">
        <x:v>Antifire</x:v>
      </x:c>
      <x:c r="D52" s="14" t="str">
        <x:v>Пожежні системи</x:v>
      </x:c>
      <x:c r="E52" s="14" t="str">
        <x:v>Expansion discovery</x:v>
      </x:c>
      <x:c r="F52" s="17" t="str">
        <x:v>D1</x:v>
      </x:c>
      <x:c r="G52" s="14" t="str">
        <x:v>antifire.ua</x:v>
      </x:c>
      <x:c r="H52" s="14" t="str">
        <x:v>Discovery — частково Н.15 + вимоги проєкту</x:v>
      </x:c>
      <x:c r="I52" s="16" t="n">
        <x:v>4</x:v>
      </x:c>
      <x:c r="J52" s="16" t="n">
        <x:v>5</x:v>
      </x:c>
      <x:c r="K52" s="16" t="n">
        <x:v>4</x:v>
      </x:c>
      <x:c r="L52" s="16" t="n">
        <x:v>5</x:v>
      </x:c>
      <x:c r="M52" s="16" t="n">
        <x:v>5</x:v>
      </x:c>
      <x:c r="N52" s="16" t="n">
        <x:v>5</x:v>
      </x:c>
      <x:c r="O52" s="16" t="n">
        <x:v>5</x:v>
      </x:c>
      <x:c r="P52" s="16" t="n">
        <x:f>IF(COUNT(I52:O52)&lt;7,"",I52*8+J52*3+K52*2+L52*2+M52*2+N52*2+O52)</x:f>
        <x:v>90</x:v>
      </x:c>
      <x:c r="Q52" s="16" t="n">
        <x:f>IF(COUNT(J52:O52)&lt;6,"",J52*5+K52*4+M52*4+L52*3+N52*2+O52*2)</x:f>
        <x:v>96</x:v>
      </x:c>
      <x:c r="R52" s="14" t="str">
        <x:v>high</x:v>
      </x:c>
      <x:c r="S52" s="14" t="str">
        <x:v>official_source_reverified</x:v>
      </x:c>
      <x:c r="T52" s="14" t="str">
        <x:v>official_source_reachable</x:v>
      </x:c>
      <x:c r="U52" s="14" t="str">
        <x:v>Новий — не контактували</x:v>
      </x:c>
      <x:c r="V52" s="15" t="str">
        <x:v>Discovery-call: перевірити процес і отримати вимоги конкретного проєкту</x:v>
      </x:c>
      <x:c r="W52" s="15" t="str">
        <x:v>Директор; руководитель ПТО / монтажных работ</x:v>
      </x:c>
      <x:c r="X52" s="15" t="str">
        <x:v>15 лет, 520+ проектов, приёмочные испытания с заказчиком/ДСНС и документальное оформление работ.</x:v>
      </x:c>
      <x:c r="Y52" s="15" t="str">
        <x:v>Сильная дисциплина приёмки; пилот нужно ограничить трубопроводами/арматурой/автоматикой и кабельными участками.</x:v>
      </x:c>
      <x:c r="Z52" s="15" t="str">
        <x:v>https://antifire.ua/montazh-avtomatychnykh-system-pozhezhohasinnya</x:v>
      </x:c>
      <x:c r="AA52" s="14" t="str"/>
      <x:c r="AB52" s="14" t="str">
        <x:v>2026-08-24</x:v>
      </x:c>
      <x:c r="AC52" s="14" t="str">
        <x:v>Олександр</x:v>
      </x:c>
      <x:c r="AD52" s="20" t="str"/>
      <x:c r="AE52" s="14" t="str"/>
      <x:c r="AF52" s="14" t="n">
        <x:v>0</x:v>
      </x:c>
      <x:c r="AG52" s="14" t="str">
        <x:v>—</x:v>
      </x:c>
      <x:c r="AH52" s="14" t="n">
        <x:v>0</x:v>
      </x:c>
      <x:c r="AI52" s="14" t="n">
        <x:v>0</x:v>
      </x:c>
      <x:c r="AJ52" s="18" t="n">
        <x:v>0</x:v>
      </x:c>
      <x:c r="AK52" s="14" t="str"/>
      <x:c r="AL52" s="19" t="str"/>
      <x:c r="AM52" s="19" t="str"/>
      <x:c r="AN52" s="15" t="str"/>
      <x:c r="AO52" s="15" t="str">
        <x:v>official_source_reverified</x:v>
      </x:c>
    </x:row>
    <x:row r="53">
      <x:c r="A53" s="14" t="str">
        <x:v>AUG-014</x:v>
      </x:c>
      <x:c r="B53" s="14" t="str">
        <x:v>Перевірено 51 — 24.08</x:v>
      </x:c>
      <x:c r="C53" s="14" t="str">
        <x:v>Premier Ltd</x:v>
      </x:c>
      <x:c r="D53" s="14" t="str">
        <x:v>Слаботочні системи</x:v>
      </x:c>
      <x:c r="E53" s="14" t="str">
        <x:v>Expansion discovery</x:v>
      </x:c>
      <x:c r="F53" s="17" t="str">
        <x:v>D1</x:v>
      </x:c>
      <x:c r="G53" s="14" t="str">
        <x:v>premier-ltd.com.ua</x:v>
      </x:c>
      <x:c r="H53" s="14" t="str">
        <x:v>Discovery — частково Н.15 + вимоги проєкту</x:v>
      </x:c>
      <x:c r="I53" s="16" t="n">
        <x:v>4</x:v>
      </x:c>
      <x:c r="J53" s="16" t="n">
        <x:v>5</x:v>
      </x:c>
      <x:c r="K53" s="16" t="n">
        <x:v>4</x:v>
      </x:c>
      <x:c r="L53" s="16" t="n">
        <x:v>5</x:v>
      </x:c>
      <x:c r="M53" s="16" t="n">
        <x:v>5</x:v>
      </x:c>
      <x:c r="N53" s="16" t="n">
        <x:v>5</x:v>
      </x:c>
      <x:c r="O53" s="16" t="n">
        <x:v>5</x:v>
      </x:c>
      <x:c r="P53" s="16" t="n">
        <x:f>IF(COUNT(I53:O53)&lt;7,"",I53*8+J53*3+K53*2+L53*2+M53*2+N53*2+O53)</x:f>
        <x:v>90</x:v>
      </x:c>
      <x:c r="Q53" s="16" t="n">
        <x:f>IF(COUNT(J53:O53)&lt;6,"",J53*5+K53*4+M53*4+L53*3+N53*2+O53*2)</x:f>
        <x:v>96</x:v>
      </x:c>
      <x:c r="R53" s="14" t="str">
        <x:v>high</x:v>
      </x:c>
      <x:c r="S53" s="14" t="str">
        <x:v>official_source_reverified</x:v>
      </x:c>
      <x:c r="T53" s="14" t="str">
        <x:v>official_source_reachable</x:v>
      </x:c>
      <x:c r="U53" s="14" t="str">
        <x:v>Новий — не контактували</x:v>
      </x:c>
      <x:c r="V53" s="15" t="str">
        <x:v>Discovery-call: перевірити процес і отримати вимоги конкретного проєкту</x:v>
      </x:c>
      <x:c r="W53" s="15" t="str">
        <x:v>Директор; руководитель монтажно-наладочных работ</x:v>
      </x:c>
      <x:c r="X53" s="15" t="str">
        <x:v>Около тысячи развёрнутых слабострумных систем на сотнях объектов, проектирование, монтаж, наладка и сертификация.</x:v>
      </x:c>
      <x:c r="Y53" s="15" t="str">
        <x:v>Кабельные коммуникации скрываются на этапе строительства; нужно проверить, достаточно ли Н.15 для их реального процесса.</x:v>
      </x:c>
      <x:c r="Z53" s="15" t="str">
        <x:v>https://premier-ltd.com.ua/ua/montazhno-naladochnye-raboty/</x:v>
      </x:c>
      <x:c r="AA53" s="14" t="str"/>
      <x:c r="AB53" s="14" t="str">
        <x:v>2026-08-24</x:v>
      </x:c>
      <x:c r="AC53" s="14" t="str">
        <x:v>Олександр</x:v>
      </x:c>
      <x:c r="AD53" s="20" t="str"/>
      <x:c r="AE53" s="14" t="str"/>
      <x:c r="AF53" s="14" t="n">
        <x:v>0</x:v>
      </x:c>
      <x:c r="AG53" s="14" t="str">
        <x:v>—</x:v>
      </x:c>
      <x:c r="AH53" s="14" t="n">
        <x:v>0</x:v>
      </x:c>
      <x:c r="AI53" s="14" t="n">
        <x:v>0</x:v>
      </x:c>
      <x:c r="AJ53" s="18" t="n">
        <x:v>0</x:v>
      </x:c>
      <x:c r="AK53" s="14" t="str"/>
      <x:c r="AL53" s="19" t="str"/>
      <x:c r="AM53" s="19" t="str"/>
      <x:c r="AN53" s="15" t="str"/>
      <x:c r="AO53" s="15" t="str">
        <x:v>official_source_reverified</x:v>
      </x:c>
    </x:row>
    <x:row r="54">
      <x:c r="A54" s="14" t="str">
        <x:v>AUG-032</x:v>
      </x:c>
      <x:c r="B54" s="14" t="str">
        <x:v>Перевірено 51 — 24.08</x:v>
      </x:c>
      <x:c r="C54" s="14" t="str">
        <x:v>БІЛДІНГ ІНЖИНІРИНГ ТІМ</x:v>
      </x:c>
      <x:c r="D54" s="14" t="str">
        <x:v>Пожежні системи</x:v>
      </x:c>
      <x:c r="E54" s="14" t="str">
        <x:v>Expansion discovery</x:v>
      </x:c>
      <x:c r="F54" s="17" t="str">
        <x:v>D1</x:v>
      </x:c>
      <x:c r="G54" s="14" t="str">
        <x:v>baetbuilding.com.ua</x:v>
      </x:c>
      <x:c r="H54" s="14" t="str">
        <x:v>Discovery — частково Н.15 + вимоги проєкту</x:v>
      </x:c>
      <x:c r="I54" s="16" t="n">
        <x:v>4</x:v>
      </x:c>
      <x:c r="J54" s="16" t="n">
        <x:v>5</x:v>
      </x:c>
      <x:c r="K54" s="16" t="n">
        <x:v>4</x:v>
      </x:c>
      <x:c r="L54" s="16" t="n">
        <x:v>4</x:v>
      </x:c>
      <x:c r="M54" s="16" t="n">
        <x:v>5</x:v>
      </x:c>
      <x:c r="N54" s="16" t="n">
        <x:v>5</x:v>
      </x:c>
      <x:c r="O54" s="16" t="n">
        <x:v>5</x:v>
      </x:c>
      <x:c r="P54" s="16" t="n">
        <x:f>IF(COUNT(I54:O54)&lt;7,"",I54*8+J54*3+K54*2+L54*2+M54*2+N54*2+O54)</x:f>
        <x:v>88</x:v>
      </x:c>
      <x:c r="Q54" s="16" t="n">
        <x:f>IF(COUNT(J54:O54)&lt;6,"",J54*5+K54*4+M54*4+L54*3+N54*2+O54*2)</x:f>
        <x:v>93</x:v>
      </x:c>
      <x:c r="R54" s="14" t="str">
        <x:v>high</x:v>
      </x:c>
      <x:c r="S54" s="14" t="str">
        <x:v>official_source_reverified</x:v>
      </x:c>
      <x:c r="T54" s="14" t="str">
        <x:v>official_source_reachable</x:v>
      </x:c>
      <x:c r="U54" s="14" t="str">
        <x:v>Новий — не контактували</x:v>
      </x:c>
      <x:c r="V54" s="15" t="str">
        <x:v>Discovery-call: перевірити процес і отримати вимоги конкретного проєкту</x:v>
      </x:c>
      <x:c r="W54" s="15" t="str">
        <x:v>Директор; главный инженер / ПТО</x:v>
      </x:c>
      <x:c r="X54" s="15" t="str">
        <x:v>Десятки противопожарных объектов: водяное/газовое пожаротушение, сигнализация, дымоудаление, автоматика и молниезащита.</x:v>
      </x:c>
      <x:c r="Y54" s="15" t="str">
        <x:v>Можно начать с труб, арматуры, автоматики и кабелей, не обещая полную пожарную нормативную библиотеку.</x:v>
      </x:c>
      <x:c r="Z54" s="15" t="str">
        <x:v>https://baetbuilding.com.ua/</x:v>
      </x:c>
      <x:c r="AA54" s="14" t="str"/>
      <x:c r="AB54" s="14" t="str">
        <x:v>2026-08-24</x:v>
      </x:c>
      <x:c r="AC54" s="14" t="str">
        <x:v>Олександр</x:v>
      </x:c>
      <x:c r="AD54" s="20" t="str"/>
      <x:c r="AE54" s="14" t="str"/>
      <x:c r="AF54" s="14" t="n">
        <x:v>0</x:v>
      </x:c>
      <x:c r="AG54" s="14" t="str">
        <x:v>—</x:v>
      </x:c>
      <x:c r="AH54" s="14" t="n">
        <x:v>0</x:v>
      </x:c>
      <x:c r="AI54" s="14" t="n">
        <x:v>0</x:v>
      </x:c>
      <x:c r="AJ54" s="18" t="n">
        <x:v>0</x:v>
      </x:c>
      <x:c r="AK54" s="14" t="str"/>
      <x:c r="AL54" s="19" t="str"/>
      <x:c r="AM54" s="19" t="str"/>
      <x:c r="AN54" s="15" t="str"/>
      <x:c r="AO54" s="15" t="str">
        <x:v>official_source_reverified</x:v>
      </x:c>
    </x:row>
    <x:row r="55">
      <x:c r="A55" s="14" t="str">
        <x:v>AUG-040</x:v>
      </x:c>
      <x:c r="B55" s="14" t="str">
        <x:v>Перевірено 51 — 24.08</x:v>
      </x:c>
      <x:c r="C55" s="14" t="str">
        <x:v>СПС-А</x:v>
      </x:c>
      <x:c r="D55" s="14" t="str">
        <x:v>Пожежна безпека + охорона</x:v>
      </x:c>
      <x:c r="E55" s="14" t="str">
        <x:v>Expansion discovery</x:v>
      </x:c>
      <x:c r="F55" s="17" t="str">
        <x:v>D1</x:v>
      </x:c>
      <x:c r="G55" s="14" t="str">
        <x:v>sps-a.com.ua</x:v>
      </x:c>
      <x:c r="H55" s="14" t="str">
        <x:v>Discovery — частково Н.15 + вимоги проєкту</x:v>
      </x:c>
      <x:c r="I55" s="16" t="n">
        <x:v>4</x:v>
      </x:c>
      <x:c r="J55" s="16" t="n">
        <x:v>5</x:v>
      </x:c>
      <x:c r="K55" s="16" t="n">
        <x:v>4</x:v>
      </x:c>
      <x:c r="L55" s="16" t="n">
        <x:v>4</x:v>
      </x:c>
      <x:c r="M55" s="16" t="n">
        <x:v>5</x:v>
      </x:c>
      <x:c r="N55" s="16" t="n">
        <x:v>5</x:v>
      </x:c>
      <x:c r="O55" s="16" t="n">
        <x:v>5</x:v>
      </x:c>
      <x:c r="P55" s="16" t="n">
        <x:f>IF(COUNT(I55:O55)&lt;7,"",I55*8+J55*3+K55*2+L55*2+M55*2+N55*2+O55)</x:f>
        <x:v>88</x:v>
      </x:c>
      <x:c r="Q55" s="16" t="n">
        <x:f>IF(COUNT(J55:O55)&lt;6,"",J55*5+K55*4+M55*4+L55*3+N55*2+O55*2)</x:f>
        <x:v>93</x:v>
      </x:c>
      <x:c r="R55" s="14" t="str">
        <x:v>high</x:v>
      </x:c>
      <x:c r="S55" s="14" t="str">
        <x:v>official_source_reverified</x:v>
      </x:c>
      <x:c r="T55" s="14" t="str">
        <x:v>official_source_reachable</x:v>
      </x:c>
      <x:c r="U55" s="14" t="str">
        <x:v>Новий — не контактували</x:v>
      </x:c>
      <x:c r="V55" s="15" t="str">
        <x:v>Discovery-call: перевірити процес і отримати вимоги конкретного проєкту</x:v>
      </x:c>
      <x:c r="W55" s="15" t="str">
        <x:v>Директор; руководитель проектов</x:v>
      </x:c>
      <x:c r="X55" s="15" t="str">
        <x:v>Сертифицированная команда, коммерческие и промышленные объекты, полный цикл до ввода в эксплуатацию.</x:v>
      </x:c>
      <x:c r="Y55" s="15" t="str">
        <x:v>Кабельные шлейфы и автоматика подходят для пилота; пожаротушение потребует проектных требований.</x:v>
      </x:c>
      <x:c r="Z55" s="15" t="str">
        <x:v>https://www.sps-a.com.ua/</x:v>
      </x:c>
      <x:c r="AA55" s="14" t="str"/>
      <x:c r="AB55" s="14" t="str">
        <x:v>2026-08-24</x:v>
      </x:c>
      <x:c r="AC55" s="14" t="str">
        <x:v>Олександр</x:v>
      </x:c>
      <x:c r="AD55" s="20" t="str"/>
      <x:c r="AE55" s="14" t="str"/>
      <x:c r="AF55" s="14" t="n">
        <x:v>0</x:v>
      </x:c>
      <x:c r="AG55" s="14" t="str">
        <x:v>—</x:v>
      </x:c>
      <x:c r="AH55" s="14" t="n">
        <x:v>0</x:v>
      </x:c>
      <x:c r="AI55" s="14" t="n">
        <x:v>0</x:v>
      </x:c>
      <x:c r="AJ55" s="18" t="n">
        <x:v>0</x:v>
      </x:c>
      <x:c r="AK55" s="14" t="str"/>
      <x:c r="AL55" s="19" t="str"/>
      <x:c r="AM55" s="19" t="str"/>
      <x:c r="AN55" s="15" t="str"/>
      <x:c r="AO55" s="15" t="str">
        <x:v>official_source_reverified</x:v>
      </x:c>
    </x:row>
    <x:row r="56">
      <x:c r="A56" s="14" t="str">
        <x:v>AUG-020</x:v>
      </x:c>
      <x:c r="B56" s="14" t="str">
        <x:v>Перевірено 51 — 24.08</x:v>
      </x:c>
      <x:c r="C56" s="14" t="str">
        <x:v>Сучасна Проектна Група</x:v>
      </x:c>
      <x:c r="D56" s="14" t="str">
        <x:v>Пожежні системи</x:v>
      </x:c>
      <x:c r="E56" s="14" t="str">
        <x:v>Expansion discovery</x:v>
      </x:c>
      <x:c r="F56" s="17" t="str">
        <x:v>D1</x:v>
      </x:c>
      <x:c r="G56" s="14" t="str">
        <x:v>s-p-g.com.ua</x:v>
      </x:c>
      <x:c r="H56" s="14" t="str">
        <x:v>Discovery — частково Н.15 + вимоги проєкту</x:v>
      </x:c>
      <x:c r="I56" s="16" t="n">
        <x:v>4</x:v>
      </x:c>
      <x:c r="J56" s="16" t="n">
        <x:v>5</x:v>
      </x:c>
      <x:c r="K56" s="16" t="n">
        <x:v>4</x:v>
      </x:c>
      <x:c r="L56" s="16" t="n">
        <x:v>4</x:v>
      </x:c>
      <x:c r="M56" s="16" t="n">
        <x:v>5</x:v>
      </x:c>
      <x:c r="N56" s="16" t="n">
        <x:v>5</x:v>
      </x:c>
      <x:c r="O56" s="16" t="n">
        <x:v>5</x:v>
      </x:c>
      <x:c r="P56" s="16" t="n">
        <x:f>IF(COUNT(I56:O56)&lt;7,"",I56*8+J56*3+K56*2+L56*2+M56*2+N56*2+O56)</x:f>
        <x:v>88</x:v>
      </x:c>
      <x:c r="Q56" s="16" t="n">
        <x:f>IF(COUNT(J56:O56)&lt;6,"",J56*5+K56*4+M56*4+L56*3+N56*2+O56*2)</x:f>
        <x:v>93</x:v>
      </x:c>
      <x:c r="R56" s="14" t="str">
        <x:v>high</x:v>
      </x:c>
      <x:c r="S56" s="14" t="str">
        <x:v>official_source_reverified</x:v>
      </x:c>
      <x:c r="T56" s="14" t="str">
        <x:v>official_source_reachable</x:v>
      </x:c>
      <x:c r="U56" s="14" t="str">
        <x:v>Новий — не контактували</x:v>
      </x:c>
      <x:c r="V56" s="15" t="str">
        <x:v>Discovery-call: перевірити процес і отримати вимоги конкретного проєкту</x:v>
      </x:c>
      <x:c r="W56" s="15" t="str">
        <x:v>Директор; руководитель проектного отдела</x:v>
      </x:c>
      <x:c r="X56" s="15" t="str">
        <x:v>Десятки противопожарных проектов по Украине, комплексное проектирование, реконструкция и внедрение.</x:v>
      </x:c>
      <x:c r="Y56" s="15" t="str">
        <x:v>Проектная дисциплина и инспекционные требования делают полноту доказательств важной, но потребуется их рабочая документация.</x:v>
      </x:c>
      <x:c r="Z56" s="15" t="str">
        <x:v>https://s-p-g.com.ua/projects</x:v>
      </x:c>
      <x:c r="AA56" s="14" t="str"/>
      <x:c r="AB56" s="14" t="str">
        <x:v>2026-08-24</x:v>
      </x:c>
      <x:c r="AC56" s="14" t="str">
        <x:v>Олександр</x:v>
      </x:c>
      <x:c r="AD56" s="20" t="str"/>
      <x:c r="AE56" s="14" t="str"/>
      <x:c r="AF56" s="14" t="n">
        <x:v>0</x:v>
      </x:c>
      <x:c r="AG56" s="14" t="str">
        <x:v>—</x:v>
      </x:c>
      <x:c r="AH56" s="14" t="n">
        <x:v>0</x:v>
      </x:c>
      <x:c r="AI56" s="14" t="n">
        <x:v>0</x:v>
      </x:c>
      <x:c r="AJ56" s="18" t="n">
        <x:v>0</x:v>
      </x:c>
      <x:c r="AK56" s="14" t="str"/>
      <x:c r="AL56" s="19" t="str"/>
      <x:c r="AM56" s="19" t="str"/>
      <x:c r="AN56" s="15" t="str"/>
      <x:c r="AO56" s="15" t="str">
        <x:v>official_source_reverified</x:v>
      </x:c>
    </x:row>
    <x:row r="57">
      <x:c r="A57" s="14" t="str">
        <x:v>AUG-036</x:v>
      </x:c>
      <x:c r="B57" s="14" t="str">
        <x:v>Перевірено 51 — 24.08</x:v>
      </x:c>
      <x:c r="C57" s="14" t="str">
        <x:v>Терра Фірма Плюс</x:v>
      </x:c>
      <x:c r="D57" s="14" t="str">
        <x:v>Пожежні системи + HVAC + електрика</x:v>
      </x:c>
      <x:c r="E57" s="14" t="str">
        <x:v>Expansion discovery</x:v>
      </x:c>
      <x:c r="F57" s="17" t="str">
        <x:v>D1</x:v>
      </x:c>
      <x:c r="G57" s="14" t="str">
        <x:v>terra-plus.com.ua</x:v>
      </x:c>
      <x:c r="H57" s="14" t="str">
        <x:v>Discovery — частково Н.15 + вимоги проєкту</x:v>
      </x:c>
      <x:c r="I57" s="16" t="n">
        <x:v>4</x:v>
      </x:c>
      <x:c r="J57" s="16" t="n">
        <x:v>5</x:v>
      </x:c>
      <x:c r="K57" s="16" t="n">
        <x:v>4</x:v>
      </x:c>
      <x:c r="L57" s="16" t="n">
        <x:v>5</x:v>
      </x:c>
      <x:c r="M57" s="16" t="n">
        <x:v>5</x:v>
      </x:c>
      <x:c r="N57" s="16" t="n">
        <x:v>5</x:v>
      </x:c>
      <x:c r="O57" s="16" t="n">
        <x:v>2</x:v>
      </x:c>
      <x:c r="P57" s="16" t="n">
        <x:f>IF(COUNT(I57:O57)&lt;7,"",I57*8+J57*3+K57*2+L57*2+M57*2+N57*2+O57)</x:f>
        <x:v>87</x:v>
      </x:c>
      <x:c r="Q57" s="16" t="n">
        <x:f>IF(COUNT(J57:O57)&lt;6,"",J57*5+K57*4+M57*4+L57*3+N57*2+O57*2)</x:f>
        <x:v>90</x:v>
      </x:c>
      <x:c r="R57" s="14" t="str">
        <x:v>high</x:v>
      </x:c>
      <x:c r="S57" s="14" t="str">
        <x:v>official_content_reverified_via_search_index</x:v>
      </x:c>
      <x:c r="T57" s="14" t="str">
        <x:v>live_site_redirects_to_hosting_panel</x:v>
      </x:c>
      <x:c r="U57" s="14" t="str">
        <x:v>Новий — не контактували</x:v>
      </x:c>
      <x:c r="V57" s="15" t="str">
        <x:v>Discovery-call: перевірити процес і отримати вимоги конкретного проєкту</x:v>
      </x:c>
      <x:c r="W57" s="15" t="str">
        <x:v>Директор; главный инженер / ПТО</x:v>
      </x:c>
      <x:c r="X57" s="15" t="str">
        <x:v>Портфолио крупных объектов: пожаротушение, дымоудаление, вентиляция, заземление и пожарная сигнализация.</x:v>
      </x:c>
      <x:c r="Y57" s="15" t="str">
        <x:v>Большое число скрытых инженерных контуров; начинать с поддержанных Н.14/Н.15 работ.</x:v>
      </x:c>
      <x:c r="Z57" s="15" t="str">
        <x:v>https://terra-plus.com.ua/about</x:v>
      </x:c>
      <x:c r="AA57" s="14" t="str"/>
      <x:c r="AB57" s="14" t="str">
        <x:v>2026-08-24</x:v>
      </x:c>
      <x:c r="AC57" s="14" t="str">
        <x:v>Олександр</x:v>
      </x:c>
      <x:c r="AD57" s="20" t="str"/>
      <x:c r="AE57" s="14" t="str"/>
      <x:c r="AF57" s="14" t="n">
        <x:v>0</x:v>
      </x:c>
      <x:c r="AG57" s="14" t="str">
        <x:v>—</x:v>
      </x:c>
      <x:c r="AH57" s="14" t="n">
        <x:v>0</x:v>
      </x:c>
      <x:c r="AI57" s="14" t="n">
        <x:v>0</x:v>
      </x:c>
      <x:c r="AJ57" s="18" t="n">
        <x:v>0</x:v>
      </x:c>
      <x:c r="AK57" s="14" t="str"/>
      <x:c r="AL57" s="19" t="str"/>
      <x:c r="AM57" s="19" t="str"/>
      <x:c r="AN57" s="15" t="str"/>
      <x:c r="AO57" s="15" t="str">
        <x:v>official_content_reverified_via_search_index</x:v>
      </x:c>
    </x:row>
    <x:row r="58">
      <x:c r="A58" s="14" t="str">
        <x:v>AUG-017</x:v>
      </x:c>
      <x:c r="B58" s="14" t="str">
        <x:v>Перевірено 51 — 24.08</x:v>
      </x:c>
      <x:c r="C58" s="14" t="str">
        <x:v>ПП ЛЄДА</x:v>
      </x:c>
      <x:c r="D58" s="14" t="str">
        <x:v>Пожежні системи + HVAC</x:v>
      </x:c>
      <x:c r="E58" s="14" t="str">
        <x:v>Expansion discovery</x:v>
      </x:c>
      <x:c r="F58" s="17" t="str">
        <x:v>D1</x:v>
      </x:c>
      <x:c r="G58" s="14" t="str">
        <x:v>leda.in.ua</x:v>
      </x:c>
      <x:c r="H58" s="14" t="str">
        <x:v>Discovery — частково Н.15 + вимоги проєкту</x:v>
      </x:c>
      <x:c r="I58" s="16" t="n">
        <x:v>4</x:v>
      </x:c>
      <x:c r="J58" s="16" t="n">
        <x:v>5</x:v>
      </x:c>
      <x:c r="K58" s="16" t="n">
        <x:v>4</x:v>
      </x:c>
      <x:c r="L58" s="16" t="n">
        <x:v>3</x:v>
      </x:c>
      <x:c r="M58" s="16" t="n">
        <x:v>5</x:v>
      </x:c>
      <x:c r="N58" s="16" t="n">
        <x:v>5</x:v>
      </x:c>
      <x:c r="O58" s="16" t="n">
        <x:v>5</x:v>
      </x:c>
      <x:c r="P58" s="16" t="n">
        <x:f>IF(COUNT(I58:O58)&lt;7,"",I58*8+J58*3+K58*2+L58*2+M58*2+N58*2+O58)</x:f>
        <x:v>86</x:v>
      </x:c>
      <x:c r="Q58" s="16" t="n">
        <x:f>IF(COUNT(J58:O58)&lt;6,"",J58*5+K58*4+M58*4+L58*3+N58*2+O58*2)</x:f>
        <x:v>90</x:v>
      </x:c>
      <x:c r="R58" s="14" t="str">
        <x:v>high</x:v>
      </x:c>
      <x:c r="S58" s="14" t="str">
        <x:v>official_source_reverified</x:v>
      </x:c>
      <x:c r="T58" s="14" t="str">
        <x:v>official_source_reachable</x:v>
      </x:c>
      <x:c r="U58" s="14" t="str">
        <x:v>Новий — не контактували</x:v>
      </x:c>
      <x:c r="V58" s="15" t="str">
        <x:v>Discovery-call: перевірити процес і отримати вимоги конкретного проєкту</x:v>
      </x:c>
      <x:c r="W58" s="15" t="str">
        <x:v>Директор; главный инженер</x:v>
      </x:c>
      <x:c r="X58" s="15" t="str">
        <x:v>Сертифицированные инженеры и монтажники, полный цикл пожарных систем и вентиляции до ввода в эксплуатацию.</x:v>
      </x:c>
      <x:c r="Y58" s="15" t="str">
        <x:v>Связка вентиляции, автоматики и кабелей даёт несколько контрольных точек, но нужен пилотный subset.</x:v>
      </x:c>
      <x:c r="Z58" s="15" t="str">
        <x:v>https://leda.in.ua/</x:v>
      </x:c>
      <x:c r="AA58" s="14" t="str"/>
      <x:c r="AB58" s="14" t="str">
        <x:v>2026-08-24</x:v>
      </x:c>
      <x:c r="AC58" s="14" t="str">
        <x:v>Олександр</x:v>
      </x:c>
      <x:c r="AD58" s="20" t="str"/>
      <x:c r="AE58" s="14" t="str"/>
      <x:c r="AF58" s="14" t="n">
        <x:v>0</x:v>
      </x:c>
      <x:c r="AG58" s="14" t="str">
        <x:v>—</x:v>
      </x:c>
      <x:c r="AH58" s="14" t="n">
        <x:v>0</x:v>
      </x:c>
      <x:c r="AI58" s="14" t="n">
        <x:v>0</x:v>
      </x:c>
      <x:c r="AJ58" s="18" t="n">
        <x:v>0</x:v>
      </x:c>
      <x:c r="AK58" s="14" t="str"/>
      <x:c r="AL58" s="19" t="str"/>
      <x:c r="AM58" s="19" t="str"/>
      <x:c r="AN58" s="15" t="str"/>
      <x:c r="AO58" s="15" t="str">
        <x:v>official_source_reverified</x:v>
      </x:c>
    </x:row>
    <x:row r="59">
      <x:c r="A59" s="14" t="str">
        <x:v>AUG-019</x:v>
      </x:c>
      <x:c r="B59" s="14" t="str">
        <x:v>Перевірено 51 — 24.08</x:v>
      </x:c>
      <x:c r="C59" s="14" t="str">
        <x:v>SM-STANDARD</x:v>
      </x:c>
      <x:c r="D59" s="14" t="str">
        <x:v>Безпека + пожежні + слаботочка</x:v>
      </x:c>
      <x:c r="E59" s="14" t="str">
        <x:v>Expansion discovery</x:v>
      </x:c>
      <x:c r="F59" s="17" t="str">
        <x:v>D1</x:v>
      </x:c>
      <x:c r="G59" s="14" t="str">
        <x:v>smstandard.com.ua</x:v>
      </x:c>
      <x:c r="H59" s="14" t="str">
        <x:v>Discovery — частково Н.15 + вимоги проєкту</x:v>
      </x:c>
      <x:c r="I59" s="16" t="n">
        <x:v>4</x:v>
      </x:c>
      <x:c r="J59" s="16" t="n">
        <x:v>5</x:v>
      </x:c>
      <x:c r="K59" s="16" t="n">
        <x:v>4</x:v>
      </x:c>
      <x:c r="L59" s="16" t="n">
        <x:v>4</x:v>
      </x:c>
      <x:c r="M59" s="16" t="n">
        <x:v>4</x:v>
      </x:c>
      <x:c r="N59" s="16" t="n">
        <x:v>5</x:v>
      </x:c>
      <x:c r="O59" s="16" t="n">
        <x:v>5</x:v>
      </x:c>
      <x:c r="P59" s="16" t="n">
        <x:f>IF(COUNT(I59:O59)&lt;7,"",I59*8+J59*3+K59*2+L59*2+M59*2+N59*2+O59)</x:f>
        <x:v>86</x:v>
      </x:c>
      <x:c r="Q59" s="16" t="n">
        <x:f>IF(COUNT(J59:O59)&lt;6,"",J59*5+K59*4+M59*4+L59*3+N59*2+O59*2)</x:f>
        <x:v>89</x:v>
      </x:c>
      <x:c r="R59" s="14" t="str">
        <x:v>high</x:v>
      </x:c>
      <x:c r="S59" s="14" t="str">
        <x:v>official_source_reverified</x:v>
      </x:c>
      <x:c r="T59" s="14" t="str">
        <x:v>official_source_reachable</x:v>
      </x:c>
      <x:c r="U59" s="14" t="str">
        <x:v>Новий — не контактували</x:v>
      </x:c>
      <x:c r="V59" s="15" t="str">
        <x:v>Discovery-call: перевірити процес і отримати вимоги конкретного проєкту</x:v>
      </x:c>
      <x:c r="W59" s="15" t="str">
        <x:v>Директор; руководитель проектов</x:v>
      </x:c>
      <x:c r="X59" s="15" t="str">
        <x:v>Комплексные системы безопасности и портфолио проектов для крупных государственных и коммерческих объектов.</x:v>
      </x:c>
      <x:c r="Y59" s="15" t="str">
        <x:v>Много кабельных линий и конечных точек создают риск неполной фиксации до отделки.</x:v>
      </x:c>
      <x:c r="Z59" s="15" t="str">
        <x:v>https://www.smstandard.com.ua/</x:v>
      </x:c>
      <x:c r="AA59" s="14" t="str"/>
      <x:c r="AB59" s="14" t="str">
        <x:v>2026-08-24</x:v>
      </x:c>
      <x:c r="AC59" s="14" t="str">
        <x:v>Олександр</x:v>
      </x:c>
      <x:c r="AD59" s="20" t="str"/>
      <x:c r="AE59" s="14" t="str"/>
      <x:c r="AF59" s="14" t="n">
        <x:v>0</x:v>
      </x:c>
      <x:c r="AG59" s="14" t="str">
        <x:v>—</x:v>
      </x:c>
      <x:c r="AH59" s="14" t="n">
        <x:v>0</x:v>
      </x:c>
      <x:c r="AI59" s="14" t="n">
        <x:v>0</x:v>
      </x:c>
      <x:c r="AJ59" s="18" t="n">
        <x:v>0</x:v>
      </x:c>
      <x:c r="AK59" s="14" t="str"/>
      <x:c r="AL59" s="19" t="str"/>
      <x:c r="AM59" s="19" t="str"/>
      <x:c r="AN59" s="15" t="str"/>
      <x:c r="AO59" s="15" t="str">
        <x:v>official_source_reverified</x:v>
      </x:c>
    </x:row>
    <x:row r="60">
      <x:c r="A60" s="14" t="str">
        <x:v>EXP-062</x:v>
      </x:c>
      <x:c r="B60" s="14" t="str">
        <x:v>Розширення ніш — 24.08</x:v>
      </x:c>
      <x:c r="C60" s="14" t="str">
        <x:v>ATM Pool</x:v>
      </x:c>
      <x:c r="D60" s="14" t="str">
        <x:v>Басейни, водні комплекси та SPA</x:v>
      </x:c>
      <x:c r="E60" s="14" t="str">
        <x:v>Expansion discovery</x:v>
      </x:c>
      <x:c r="F60" s="17" t="str">
        <x:v>D1</x:v>
      </x:c>
      <x:c r="G60" s="14" t="str">
        <x:v>atmpool.com</x:v>
      </x:c>
      <x:c r="H60" s="14" t="str">
        <x:v>Discovery — частково Н.14/Н.15 + вимоги проєкту</x:v>
      </x:c>
      <x:c r="I60" s="16" t="n">
        <x:v>3</x:v>
      </x:c>
      <x:c r="J60" s="16" t="n">
        <x:v>5</x:v>
      </x:c>
      <x:c r="K60" s="16" t="n">
        <x:v>5</x:v>
      </x:c>
      <x:c r="L60" s="16" t="n">
        <x:v>5</x:v>
      </x:c>
      <x:c r="M60" s="16" t="n">
        <x:v>5</x:v>
      </x:c>
      <x:c r="N60" s="16" t="n">
        <x:v>5</x:v>
      </x:c>
      <x:c r="O60" s="16" t="n">
        <x:v>5</x:v>
      </x:c>
      <x:c r="P60" s="16" t="n">
        <x:f>IF(COUNT(I60:O60)&lt;7,"",I60*8+J60*3+K60*2+L60*2+M60*2+N60*2+O60)</x:f>
        <x:v>84</x:v>
      </x:c>
      <x:c r="Q60" s="16" t="n">
        <x:f>IF(COUNT(J60:O60)&lt;6,"",J60*5+K60*4+M60*4+L60*3+N60*2+O60*2)</x:f>
        <x:v>100</x:v>
      </x:c>
      <x:c r="R60" s="14" t="str">
        <x:v>high</x:v>
      </x:c>
      <x:c r="S60" s="14" t="str">
        <x:v>official_source_reverified</x:v>
      </x:c>
      <x:c r="T60" s="14" t="str">
        <x:v>official_source_reachable</x:v>
      </x:c>
      <x:c r="U60" s="14" t="str">
        <x:v>Новий — не контактували</x:v>
      </x:c>
      <x:c r="V60" s="15" t="str">
        <x:v>Discovery-call: отримати 1 реальний артефакт і вимоги проєкту; не обіцяти готове покриття</x:v>
      </x:c>
      <x:c r="W60" s="15" t="str">
        <x:v>Власник / директор; керівник будівництва; головний інженер</x:v>
      </x:c>
      <x:c r="X60" s="15" t="str">
        <x:v>30+ років у громадських і спортивних басейнах; проєктування, монтаж, реконструкція й сервіс.</x:v>
      </x:c>
      <x:c r="Y60" s="15" t="str">
        <x:v>Закладні, трубопроводи, гідроізоляція, електрика й автоматика закриваються чашею та оздобленням.</x:v>
      </x:c>
      <x:c r="Z60" s="15" t="str">
        <x:v>https://atmpool.com/</x:v>
      </x:c>
      <x:c r="AA60" s="14" t="str"/>
      <x:c r="AB60" s="14" t="str">
        <x:v>2026-08-24</x:v>
      </x:c>
      <x:c r="AC60" s="14" t="str">
        <x:v>Олександр</x:v>
      </x:c>
      <x:c r="AD60" s="20" t="str"/>
      <x:c r="AE60" s="14" t="str"/>
      <x:c r="AF60" s="14" t="n">
        <x:v>0</x:v>
      </x:c>
      <x:c r="AG60" s="14" t="str">
        <x:v>—</x:v>
      </x:c>
      <x:c r="AH60" s="14" t="n">
        <x:v>0</x:v>
      </x:c>
      <x:c r="AI60" s="14" t="n">
        <x:v>0</x:v>
      </x:c>
      <x:c r="AJ60" s="18" t="n">
        <x:v>0</x:v>
      </x:c>
      <x:c r="AK60" s="14" t="str"/>
      <x:c r="AL60" s="19" t="str"/>
      <x:c r="AM60" s="19" t="str"/>
      <x:c r="AN60" s="15" t="str"/>
      <x:c r="AO60" s="15" t="str">
        <x:v>official_source_reverified</x:v>
      </x:c>
    </x:row>
    <x:row r="61">
      <x:c r="A61" s="14" t="str">
        <x:v>EXP-045</x:v>
      </x:c>
      <x:c r="B61" s="14" t="str">
        <x:v>Розширення ніш — 24.08</x:v>
      </x:c>
      <x:c r="C61" s="14" t="str">
        <x:v>C&amp;S</x:v>
      </x:c>
      <x:c r="D61" s="14" t="str">
        <x:v>СКС, BMS та слаботочна інтеграція</x:v>
      </x:c>
      <x:c r="E61" s="14" t="str">
        <x:v>Expansion discovery</x:v>
      </x:c>
      <x:c r="F61" s="17" t="str">
        <x:v>D1</x:v>
      </x:c>
      <x:c r="G61" s="14" t="str">
        <x:v>cs-ua.com</x:v>
      </x:c>
      <x:c r="H61" s="14" t="str">
        <x:v>Discovery — частково Н.15 + вимоги проєкту</x:v>
      </x:c>
      <x:c r="I61" s="16" t="n">
        <x:v>3</x:v>
      </x:c>
      <x:c r="J61" s="16" t="n">
        <x:v>5</x:v>
      </x:c>
      <x:c r="K61" s="16" t="n">
        <x:v>5</x:v>
      </x:c>
      <x:c r="L61" s="16" t="n">
        <x:v>5</x:v>
      </x:c>
      <x:c r="M61" s="16" t="n">
        <x:v>5</x:v>
      </x:c>
      <x:c r="N61" s="16" t="n">
        <x:v>5</x:v>
      </x:c>
      <x:c r="O61" s="16" t="n">
        <x:v>5</x:v>
      </x:c>
      <x:c r="P61" s="16" t="n">
        <x:f>IF(COUNT(I61:O61)&lt;7,"",I61*8+J61*3+K61*2+L61*2+M61*2+N61*2+O61)</x:f>
        <x:v>84</x:v>
      </x:c>
      <x:c r="Q61" s="16" t="n">
        <x:f>IF(COUNT(J61:O61)&lt;6,"",J61*5+K61*4+M61*4+L61*3+N61*2+O61*2)</x:f>
        <x:v>100</x:v>
      </x:c>
      <x:c r="R61" s="14" t="str">
        <x:v>medium</x:v>
      </x:c>
      <x:c r="S61" s="14" t="str">
        <x:v>reachable_relevant_recheck</x:v>
      </x:c>
      <x:c r="T61" s="14" t="str">
        <x:v>official_source_reachable</x:v>
      </x:c>
      <x:c r="U61" s="14" t="str">
        <x:v>Новий — не контактували</x:v>
      </x:c>
      <x:c r="V61" s="15" t="str">
        <x:v>Discovery-call: отримати 1 реальний артефакт і вимоги проєкту; не обіцяти готове покриття</x:v>
      </x:c>
      <x:c r="W61" s="15" t="str">
        <x:v>Власник / комерційний директор; керівник проєктів; ПТО</x:v>
      </x:c>
      <x:c r="X61" s="15" t="str">
        <x:v>220+ проєктів СКС для промислової, комерційної та житлової нерухомості.</x:v>
      </x:c>
      <x:c r="Y61" s="15" t="str">
        <x:v>Кабельні траси над стелями, маркування, тестування портів і пусконалагодження мають бути доведені до закриття та здачі системи.</x:v>
      </x:c>
      <x:c r="Z61" s="15" t="str">
        <x:v>https://cs-ua.com/</x:v>
      </x:c>
      <x:c r="AA61" s="14" t="str"/>
      <x:c r="AB61" s="14" t="str">
        <x:v>2026-08-24</x:v>
      </x:c>
      <x:c r="AC61" s="14" t="str">
        <x:v>Олександр</x:v>
      </x:c>
      <x:c r="AD61" s="20" t="str"/>
      <x:c r="AE61" s="14" t="str"/>
      <x:c r="AF61" s="14" t="n">
        <x:v>0</x:v>
      </x:c>
      <x:c r="AG61" s="14" t="str">
        <x:v>—</x:v>
      </x:c>
      <x:c r="AH61" s="14" t="n">
        <x:v>0</x:v>
      </x:c>
      <x:c r="AI61" s="14" t="n">
        <x:v>0</x:v>
      </x:c>
      <x:c r="AJ61" s="18" t="n">
        <x:v>0</x:v>
      </x:c>
      <x:c r="AK61" s="14" t="str"/>
      <x:c r="AL61" s="19" t="str"/>
      <x:c r="AM61" s="19" t="str"/>
      <x:c r="AN61" s="15" t="str"/>
      <x:c r="AO61" s="15" t="str">
        <x:v>reachable_relevant_recheck</x:v>
      </x:c>
    </x:row>
    <x:row r="62">
      <x:c r="A62" s="14" t="str">
        <x:v>EXP-049</x:v>
      </x:c>
      <x:c r="B62" s="14" t="str">
        <x:v>Розширення ніш — 24.08</x:v>
      </x:c>
      <x:c r="C62" s="14" t="str">
        <x:v>EA Solutions</x:v>
      </x:c>
      <x:c r="D62" s="14" t="str">
        <x:v>СКС, BMS та слаботочна інтеграція</x:v>
      </x:c>
      <x:c r="E62" s="14" t="str">
        <x:v>Expansion discovery</x:v>
      </x:c>
      <x:c r="F62" s="17" t="str">
        <x:v>D1</x:v>
      </x:c>
      <x:c r="G62" s="14" t="str">
        <x:v>easolutions.com.ua</x:v>
      </x:c>
      <x:c r="H62" s="14" t="str">
        <x:v>Discovery — частково Н.15 + вимоги проєкту</x:v>
      </x:c>
      <x:c r="I62" s="16" t="n">
        <x:v>3</x:v>
      </x:c>
      <x:c r="J62" s="16" t="n">
        <x:v>5</x:v>
      </x:c>
      <x:c r="K62" s="16" t="n">
        <x:v>5</x:v>
      </x:c>
      <x:c r="L62" s="16" t="n">
        <x:v>5</x:v>
      </x:c>
      <x:c r="M62" s="16" t="n">
        <x:v>5</x:v>
      </x:c>
      <x:c r="N62" s="16" t="n">
        <x:v>5</x:v>
      </x:c>
      <x:c r="O62" s="16" t="n">
        <x:v>5</x:v>
      </x:c>
      <x:c r="P62" s="16" t="n">
        <x:f>IF(COUNT(I62:O62)&lt;7,"",I62*8+J62*3+K62*2+L62*2+M62*2+N62*2+O62)</x:f>
        <x:v>84</x:v>
      </x:c>
      <x:c r="Q62" s="16" t="n">
        <x:f>IF(COUNT(J62:O62)&lt;6,"",J62*5+K62*4+M62*4+L62*3+N62*2+O62*2)</x:f>
        <x:v>100</x:v>
      </x:c>
      <x:c r="R62" s="14" t="str">
        <x:v>high</x:v>
      </x:c>
      <x:c r="S62" s="14" t="str">
        <x:v>official_source_reverified</x:v>
      </x:c>
      <x:c r="T62" s="14" t="str">
        <x:v>official_source_reachable</x:v>
      </x:c>
      <x:c r="U62" s="14" t="str">
        <x:v>Новий — не контактували</x:v>
      </x:c>
      <x:c r="V62" s="15" t="str">
        <x:v>Discovery-call: отримати 1 реальний артефакт і вимоги проєкту; не обіцяти готове покриття</x:v>
      </x:c>
      <x:c r="W62" s="15" t="str">
        <x:v>Власник / комерційний директор; керівник проєктів; ПТО</x:v>
      </x:c>
      <x:c r="X62" s="15" t="str">
        <x:v>Промислова автоматизація, електрозабезпечення, HVAC, телемеханіка й СКС у багатьох галузях.</x:v>
      </x:c>
      <x:c r="Y62" s="15" t="str">
        <x:v>Кабельні траси над стелями, маркування, тестування портів і пусконалагодження мають бути доведені до закриття та здачі системи.</x:v>
      </x:c>
      <x:c r="Z62" s="15" t="str">
        <x:v>https://easolutions.com.ua/projects/</x:v>
      </x:c>
      <x:c r="AA62" s="14" t="str"/>
      <x:c r="AB62" s="14" t="str">
        <x:v>2026-08-24</x:v>
      </x:c>
      <x:c r="AC62" s="14" t="str">
        <x:v>Олександр</x:v>
      </x:c>
      <x:c r="AD62" s="20" t="str"/>
      <x:c r="AE62" s="14" t="str"/>
      <x:c r="AF62" s="14" t="n">
        <x:v>0</x:v>
      </x:c>
      <x:c r="AG62" s="14" t="str">
        <x:v>—</x:v>
      </x:c>
      <x:c r="AH62" s="14" t="n">
        <x:v>0</x:v>
      </x:c>
      <x:c r="AI62" s="14" t="n">
        <x:v>0</x:v>
      </x:c>
      <x:c r="AJ62" s="18" t="n">
        <x:v>0</x:v>
      </x:c>
      <x:c r="AK62" s="14" t="str"/>
      <x:c r="AL62" s="19" t="str"/>
      <x:c r="AM62" s="19" t="str"/>
      <x:c r="AN62" s="15" t="str"/>
      <x:c r="AO62" s="15" t="str">
        <x:v>official_source_reverified</x:v>
      </x:c>
    </x:row>
    <x:row r="63">
      <x:c r="A63" s="14" t="str">
        <x:v>EXP-047</x:v>
      </x:c>
      <x:c r="B63" s="14" t="str">
        <x:v>Розширення ніш — 24.08</x:v>
      </x:c>
      <x:c r="C63" s="14" t="str">
        <x:v>MatiasBud</x:v>
      </x:c>
      <x:c r="D63" s="14" t="str">
        <x:v>СКС, BMS та слаботочна інтеграція</x:v>
      </x:c>
      <x:c r="E63" s="14" t="str">
        <x:v>Expansion discovery</x:v>
      </x:c>
      <x:c r="F63" s="17" t="str">
        <x:v>D1</x:v>
      </x:c>
      <x:c r="G63" s="14" t="str">
        <x:v>matiasbud.com.ua</x:v>
      </x:c>
      <x:c r="H63" s="14" t="str">
        <x:v>Discovery — частково Н.15 + вимоги проєкту</x:v>
      </x:c>
      <x:c r="I63" s="16" t="n">
        <x:v>3</x:v>
      </x:c>
      <x:c r="J63" s="16" t="n">
        <x:v>5</x:v>
      </x:c>
      <x:c r="K63" s="16" t="n">
        <x:v>5</x:v>
      </x:c>
      <x:c r="L63" s="16" t="n">
        <x:v>5</x:v>
      </x:c>
      <x:c r="M63" s="16" t="n">
        <x:v>5</x:v>
      </x:c>
      <x:c r="N63" s="16" t="n">
        <x:v>5</x:v>
      </x:c>
      <x:c r="O63" s="16" t="n">
        <x:v>5</x:v>
      </x:c>
      <x:c r="P63" s="16" t="n">
        <x:f>IF(COUNT(I63:O63)&lt;7,"",I63*8+J63*3+K63*2+L63*2+M63*2+N63*2+O63)</x:f>
        <x:v>84</x:v>
      </x:c>
      <x:c r="Q63" s="16" t="n">
        <x:f>IF(COUNT(J63:O63)&lt;6,"",J63*5+K63*4+M63*4+L63*3+N63*2+O63*2)</x:f>
        <x:v>100</x:v>
      </x:c>
      <x:c r="R63" s="14" t="str">
        <x:v>high</x:v>
      </x:c>
      <x:c r="S63" s="14" t="str">
        <x:v>official_source_reverified</x:v>
      </x:c>
      <x:c r="T63" s="14" t="str">
        <x:v>official_source_reachable</x:v>
      </x:c>
      <x:c r="U63" s="14" t="str">
        <x:v>Новий — не контактували</x:v>
      </x:c>
      <x:c r="V63" s="15" t="str">
        <x:v>Discovery-call: отримати 1 реальний артефакт і вимоги проєкту; не обіцяти готове покриття</x:v>
      </x:c>
      <x:c r="W63" s="15" t="str">
        <x:v>Власник / комерційний директор; керівник проєктів; ПТО</x:v>
      </x:c>
      <x:c r="X63" s="15" t="str">
        <x:v>Велике портфоліо СКС, відеонагляду й доступу для ЖК, ТРЦ, шкіл і бізнес-центрів.</x:v>
      </x:c>
      <x:c r="Y63" s="15" t="str">
        <x:v>Кабельні траси над стелями, маркування, тестування портів і пусконалагодження мають бути доведені до закриття та здачі системи.</x:v>
      </x:c>
      <x:c r="Z63" s="15" t="str">
        <x:v>https://matiasbud.com.ua/portfolio</x:v>
      </x:c>
      <x:c r="AA63" s="14" t="str"/>
      <x:c r="AB63" s="14" t="str">
        <x:v>2026-08-24</x:v>
      </x:c>
      <x:c r="AC63" s="14" t="str">
        <x:v>Олександр</x:v>
      </x:c>
      <x:c r="AD63" s="20" t="str"/>
      <x:c r="AE63" s="14" t="str"/>
      <x:c r="AF63" s="14" t="n">
        <x:v>0</x:v>
      </x:c>
      <x:c r="AG63" s="14" t="str">
        <x:v>—</x:v>
      </x:c>
      <x:c r="AH63" s="14" t="n">
        <x:v>0</x:v>
      </x:c>
      <x:c r="AI63" s="14" t="n">
        <x:v>0</x:v>
      </x:c>
      <x:c r="AJ63" s="18" t="n">
        <x:v>0</x:v>
      </x:c>
      <x:c r="AK63" s="14" t="str"/>
      <x:c r="AL63" s="19" t="str"/>
      <x:c r="AM63" s="19" t="str"/>
      <x:c r="AN63" s="15" t="str"/>
      <x:c r="AO63" s="15" t="str">
        <x:v>official_source_reverified</x:v>
      </x:c>
    </x:row>
    <x:row r="64">
      <x:c r="A64" s="14" t="str">
        <x:v>EXP-053</x:v>
      </x:c>
      <x:c r="B64" s="14" t="str">
        <x:v>Розширення ніш — 24.08</x:v>
      </x:c>
      <x:c r="C64" s="14" t="str">
        <x:v>POLIKOR</x:v>
      </x:c>
      <x:c r="D64" s="14" t="str">
        <x:v>Чисті приміщення та стерильні зони</x:v>
      </x:c>
      <x:c r="E64" s="14" t="str">
        <x:v>Expansion discovery</x:v>
      </x:c>
      <x:c r="F64" s="17" t="str">
        <x:v>D1</x:v>
      </x:c>
      <x:c r="G64" s="14" t="str">
        <x:v>polikor.com.ua</x:v>
      </x:c>
      <x:c r="H64" s="14" t="str">
        <x:v>Discovery — частково Н.14/Н.15 + вимоги проєкту</x:v>
      </x:c>
      <x:c r="I64" s="16" t="n">
        <x:v>3</x:v>
      </x:c>
      <x:c r="J64" s="16" t="n">
        <x:v>5</x:v>
      </x:c>
      <x:c r="K64" s="16" t="n">
        <x:v>5</x:v>
      </x:c>
      <x:c r="L64" s="16" t="n">
        <x:v>5</x:v>
      </x:c>
      <x:c r="M64" s="16" t="n">
        <x:v>5</x:v>
      </x:c>
      <x:c r="N64" s="16" t="n">
        <x:v>5</x:v>
      </x:c>
      <x:c r="O64" s="16" t="n">
        <x:v>5</x:v>
      </x:c>
      <x:c r="P64" s="16" t="n">
        <x:f>IF(COUNT(I64:O64)&lt;7,"",I64*8+J64*3+K64*2+L64*2+M64*2+N64*2+O64)</x:f>
        <x:v>84</x:v>
      </x:c>
      <x:c r="Q64" s="16" t="n">
        <x:f>IF(COUNT(J64:O64)&lt;6,"",J64*5+K64*4+M64*4+L64*3+N64*2+O64*2)</x:f>
        <x:v>100</x:v>
      </x:c>
      <x:c r="R64" s="14" t="str">
        <x:v>high</x:v>
      </x:c>
      <x:c r="S64" s="14" t="str">
        <x:v>official_source_reverified</x:v>
      </x:c>
      <x:c r="T64" s="14" t="str">
        <x:v>official_source_reachable</x:v>
      </x:c>
      <x:c r="U64" s="14" t="str">
        <x:v>Новий — не контактували</x:v>
      </x:c>
      <x:c r="V64" s="15" t="str">
        <x:v>Discovery-call: отримати 1 реальний артефакт і вимоги проєкту; не обіцяти готове покриття</x:v>
      </x:c>
      <x:c r="W64" s="15" t="str">
        <x:v>Комерційний директор; керівник проєктів; QA / валідація</x:v>
      </x:c>
      <x:c r="X64" s="15" t="str">
        <x:v>230+ зданих чистих приміщень; виробництво, вентиляція, автоматика й монтаж з 1993 року.</x:v>
      </x:c>
      <x:c r="Y64" s="15" t="str">
        <x:v>Герметичність огороджень, HEPA-вентиляція, автоматика й кваліфікаційні протоколи утворюють дуже насичений пакет приймання.</x:v>
      </x:c>
      <x:c r="Z64" s="15" t="str">
        <x:v>https://polikor.com.ua/</x:v>
      </x:c>
      <x:c r="AA64" s="14" t="str"/>
      <x:c r="AB64" s="14" t="str">
        <x:v>2026-08-24</x:v>
      </x:c>
      <x:c r="AC64" s="14" t="str">
        <x:v>Олександр</x:v>
      </x:c>
      <x:c r="AD64" s="20" t="str"/>
      <x:c r="AE64" s="14" t="str"/>
      <x:c r="AF64" s="14" t="n">
        <x:v>0</x:v>
      </x:c>
      <x:c r="AG64" s="14" t="str">
        <x:v>—</x:v>
      </x:c>
      <x:c r="AH64" s="14" t="n">
        <x:v>0</x:v>
      </x:c>
      <x:c r="AI64" s="14" t="n">
        <x:v>0</x:v>
      </x:c>
      <x:c r="AJ64" s="18" t="n">
        <x:v>0</x:v>
      </x:c>
      <x:c r="AK64" s="14" t="str"/>
      <x:c r="AL64" s="19" t="str"/>
      <x:c r="AM64" s="19" t="str"/>
      <x:c r="AN64" s="15" t="str"/>
      <x:c r="AO64" s="15" t="str">
        <x:v>official_source_reverified</x:v>
      </x:c>
    </x:row>
    <x:row r="65">
      <x:c r="A65" s="14" t="str">
        <x:v>EXP-044</x:v>
      </x:c>
      <x:c r="B65" s="14" t="str">
        <x:v>Розширення ніш — 24.08</x:v>
      </x:c>
      <x:c r="C65" s="14" t="str">
        <x:v>VERNA</x:v>
      </x:c>
      <x:c r="D65" s="14" t="str">
        <x:v>СКС, BMS та слаботочна інтеграція</x:v>
      </x:c>
      <x:c r="E65" s="14" t="str">
        <x:v>Expansion discovery</x:v>
      </x:c>
      <x:c r="F65" s="17" t="str">
        <x:v>D1</x:v>
      </x:c>
      <x:c r="G65" s="14" t="str">
        <x:v>verna.ua</x:v>
      </x:c>
      <x:c r="H65" s="14" t="str">
        <x:v>Discovery — частково Н.15 + вимоги проєкту</x:v>
      </x:c>
      <x:c r="I65" s="16" t="n">
        <x:v>3</x:v>
      </x:c>
      <x:c r="J65" s="16" t="n">
        <x:v>5</x:v>
      </x:c>
      <x:c r="K65" s="16" t="n">
        <x:v>5</x:v>
      </x:c>
      <x:c r="L65" s="16" t="n">
        <x:v>5</x:v>
      </x:c>
      <x:c r="M65" s="16" t="n">
        <x:v>5</x:v>
      </x:c>
      <x:c r="N65" s="16" t="n">
        <x:v>5</x:v>
      </x:c>
      <x:c r="O65" s="16" t="n">
        <x:v>5</x:v>
      </x:c>
      <x:c r="P65" s="16" t="n">
        <x:f>IF(COUNT(I65:O65)&lt;7,"",I65*8+J65*3+K65*2+L65*2+M65*2+N65*2+O65)</x:f>
        <x:v>84</x:v>
      </x:c>
      <x:c r="Q65" s="16" t="n">
        <x:f>IF(COUNT(J65:O65)&lt;6,"",J65*5+K65*4+M65*4+L65*3+N65*2+O65*2)</x:f>
        <x:v>100</x:v>
      </x:c>
      <x:c r="R65" s="14" t="str">
        <x:v>high</x:v>
      </x:c>
      <x:c r="S65" s="14" t="str">
        <x:v>official_source_reverified</x:v>
      </x:c>
      <x:c r="T65" s="14" t="str">
        <x:v>official_source_reachable</x:v>
      </x:c>
      <x:c r="U65" s="14" t="str">
        <x:v>Новий — не контактували</x:v>
      </x:c>
      <x:c r="V65" s="15" t="str">
        <x:v>Discovery-call: отримати 1 реальний артефакт і вимоги проєкту; не обіцяти готове покриття</x:v>
      </x:c>
      <x:c r="W65" s="15" t="str">
        <x:v>Власник / комерційний директор; керівник проєктів; ПТО</x:v>
      </x:c>
      <x:c r="X65" s="15" t="str">
        <x:v>100 000+ портів і сотні компаній; кейс 30 магазинів та 1000+ портів.</x:v>
      </x:c>
      <x:c r="Y65" s="15" t="str">
        <x:v>Кабельні траси над стелями, маркування, тестування портів і пусконалагодження мають бути доведені до закриття та здачі системи.</x:v>
      </x:c>
      <x:c r="Z65" s="15" t="str">
        <x:v>https://www.verna.ua/projects/implementation-network-eldorado</x:v>
      </x:c>
      <x:c r="AA65" s="14" t="str"/>
      <x:c r="AB65" s="14" t="str">
        <x:v>2026-08-24</x:v>
      </x:c>
      <x:c r="AC65" s="14" t="str">
        <x:v>Олександр</x:v>
      </x:c>
      <x:c r="AD65" s="20" t="str"/>
      <x:c r="AE65" s="14" t="str"/>
      <x:c r="AF65" s="14" t="n">
        <x:v>0</x:v>
      </x:c>
      <x:c r="AG65" s="14" t="str">
        <x:v>—</x:v>
      </x:c>
      <x:c r="AH65" s="14" t="n">
        <x:v>0</x:v>
      </x:c>
      <x:c r="AI65" s="14" t="n">
        <x:v>0</x:v>
      </x:c>
      <x:c r="AJ65" s="18" t="n">
        <x:v>0</x:v>
      </x:c>
      <x:c r="AK65" s="14" t="str"/>
      <x:c r="AL65" s="19" t="str"/>
      <x:c r="AM65" s="19" t="str"/>
      <x:c r="AN65" s="15" t="str"/>
      <x:c r="AO65" s="15" t="str">
        <x:v>official_source_reverified</x:v>
      </x:c>
    </x:row>
    <x:row r="66">
      <x:c r="A66" s="14" t="str">
        <x:v>EXP-052</x:v>
      </x:c>
      <x:c r="B66" s="14" t="str">
        <x:v>Розширення ніш — 24.08</x:v>
      </x:c>
      <x:c r="C66" s="14" t="str">
        <x:v>IT-Integrator</x:v>
      </x:c>
      <x:c r="D66" s="14" t="str">
        <x:v>СКС, BMS та слаботочна інтеграція</x:v>
      </x:c>
      <x:c r="E66" s="14" t="str">
        <x:v>Expansion discovery</x:v>
      </x:c>
      <x:c r="F66" s="17" t="str">
        <x:v>D1</x:v>
      </x:c>
      <x:c r="G66" s="14" t="str">
        <x:v>it-integrator.ua</x:v>
      </x:c>
      <x:c r="H66" s="14" t="str">
        <x:v>Discovery — частково Н.15 + вимоги проєкту</x:v>
      </x:c>
      <x:c r="I66" s="16" t="n">
        <x:v>3</x:v>
      </x:c>
      <x:c r="J66" s="16" t="n">
        <x:v>5</x:v>
      </x:c>
      <x:c r="K66" s="16" t="n">
        <x:v>5</x:v>
      </x:c>
      <x:c r="L66" s="16" t="n">
        <x:v>5</x:v>
      </x:c>
      <x:c r="M66" s="16" t="n">
        <x:v>5</x:v>
      </x:c>
      <x:c r="N66" s="16" t="n">
        <x:v>5</x:v>
      </x:c>
      <x:c r="O66" s="16" t="n">
        <x:v>4</x:v>
      </x:c>
      <x:c r="P66" s="16" t="n">
        <x:f>IF(COUNT(I66:O66)&lt;7,"",I66*8+J66*3+K66*2+L66*2+M66*2+N66*2+O66)</x:f>
        <x:v>83</x:v>
      </x:c>
      <x:c r="Q66" s="16" t="n">
        <x:f>IF(COUNT(J66:O66)&lt;6,"",J66*5+K66*4+M66*4+L66*3+N66*2+O66*2)</x:f>
        <x:v>98</x:v>
      </x:c>
      <x:c r="R66" s="14" t="str">
        <x:v>high</x:v>
      </x:c>
      <x:c r="S66" s="14" t="str">
        <x:v>official_source_reverified</x:v>
      </x:c>
      <x:c r="T66" s="14" t="str">
        <x:v>official_source_reachable</x:v>
      </x:c>
      <x:c r="U66" s="14" t="str">
        <x:v>Новий — не контактували</x:v>
      </x:c>
      <x:c r="V66" s="15" t="str">
        <x:v>Повторне звернення з новим тендерним сигналом UA-2024-09-23-013399-a; попросити 1 пакет здачі</x:v>
      </x:c>
      <x:c r="W66" s="15" t="str">
        <x:v>Власник / комерційний директор; керівник проєктів; ПТО</x:v>
      </x:c>
      <x:c r="X66" s="15" t="str">
        <x:v>СКС, електротехнічні рішення, кондиціонування й фізична безпека для великих підприємств.</x:v>
      </x:c>
      <x:c r="Y66" s="15" t="str">
        <x:v>Кабельні траси над стелями, маркування, тестування портів і пусконалагодження мають бути доведені до закриття та здачі системи.</x:v>
      </x:c>
      <x:c r="Z66" s="15" t="str">
        <x:v>https://it-integrator.ua/</x:v>
      </x:c>
      <x:c r="AA66" s="14" t="str"/>
      <x:c r="AB66" s="14" t="str">
        <x:v>2026-08-24</x:v>
      </x:c>
      <x:c r="AC66" s="14" t="str">
        <x:v>Олександр</x:v>
      </x:c>
      <x:c r="AD66" s="20" t="str"/>
      <x:c r="AE66" s="14" t="str"/>
      <x:c r="AF66" s="14" t="n">
        <x:v>48</x:v>
      </x:c>
      <x:c r="AG66" s="14" t="str">
        <x:v>I3</x:v>
      </x:c>
      <x:c r="AH66" s="14" t="n">
        <x:v>2</x:v>
      </x:c>
      <x:c r="AI66" s="14" t="n">
        <x:v>0</x:v>
      </x:c>
      <x:c r="AJ66" s="18" t="n">
        <x:v>7115765.74</x:v>
      </x:c>
      <x:c r="AK66" s="14" t="str">
        <x:v>https://prozorro.gov.ua/tender/UA-2024-09-23-013399-a</x:v>
      </x:c>
      <x:c r="AL66" s="19" t="n">
        <x:v>45581.360860381945</x:v>
      </x:c>
      <x:c r="AM66" s="19" t="n">
        <x:v>46022</x:v>
      </x:c>
      <x:c r="AN66" s="15" t="str">
        <x:v>ЦОД / серверні</x:v>
      </x:c>
      <x:c r="AO66" s="15" t="str">
        <x:v>official_source_reverified</x:v>
      </x:c>
    </x:row>
    <x:row r="67">
      <x:c r="A67" s="14" t="str">
        <x:v>V3-036</x:v>
      </x:c>
      <x:c r="B67" s="14" t="str">
        <x:v>Досліджено 28.07</x:v>
      </x:c>
      <x:c r="C67" s="14" t="str">
        <x:v>ТОВ «Р-ПРОЕКТ»</x:v>
      </x:c>
      <x:c r="D67" s="14" t="str">
        <x:v>Слаботочні системи</x:v>
      </x:c>
      <x:c r="E67" s="14" t="str">
        <x:v>Expansion discovery</x:v>
      </x:c>
      <x:c r="F67" s="17" t="str">
        <x:v>D1</x:v>
      </x:c>
      <x:c r="G67" s="14" t="str">
        <x:v>r-p.com.ua</x:v>
      </x:c>
      <x:c r="H67" s="14" t="str">
        <x:v>Discovery — частково Н.15 + вимоги проєкту</x:v>
      </x:c>
      <x:c r="I67" s="16" t="n">
        <x:v>3</x:v>
      </x:c>
      <x:c r="J67" s="16" t="n">
        <x:v>5</x:v>
      </x:c>
      <x:c r="K67" s="16" t="n">
        <x:v>5</x:v>
      </x:c>
      <x:c r="L67" s="16" t="n">
        <x:v>4</x:v>
      </x:c>
      <x:c r="M67" s="16" t="n">
        <x:v>5</x:v>
      </x:c>
      <x:c r="N67" s="16" t="n">
        <x:v>5</x:v>
      </x:c>
      <x:c r="O67" s="16" t="n">
        <x:v>5</x:v>
      </x:c>
      <x:c r="P67" s="16" t="n">
        <x:f>IF(COUNT(I67:O67)&lt;7,"",I67*8+J67*3+K67*2+L67*2+M67*2+N67*2+O67)</x:f>
        <x:v>82</x:v>
      </x:c>
      <x:c r="Q67" s="16" t="n">
        <x:f>IF(COUNT(J67:O67)&lt;6,"",J67*5+K67*4+M67*4+L67*3+N67*2+O67*2)</x:f>
        <x:v>97</x:v>
      </x:c>
      <x:c r="R67" s="14" t="str">
        <x:v>medium</x:v>
      </x:c>
      <x:c r="S67" s="14" t="str">
        <x:v>historical_research_2026-07-28</x:v>
      </x:c>
      <x:c r="T67" s="14" t="str">
        <x:v>historical_official_research</x:v>
      </x:c>
      <x:c r="U67" s="14" t="str">
        <x:v>Надіслано 28.07 — follow-up</x:v>
      </x:c>
      <x:c r="V67" s="15" t="str">
        <x:v>Follow-up з review-link; далі попросити 1 анонімізований артефакт</x:v>
      </x:c>
      <x:c r="W67" s="15" t="str">
        <x:v>Власник / директор; керівник ПТО</x:v>
      </x:c>
      <x:c r="X67" s="15" t="str">
        <x:v>Проєктно-кошторисна документація в Revit, монтаж, пусконалагодження й обслуговування систем безпеки та слабкострумових мереж.</x:v>
      </x:c>
      <x:c r="Y67" s="15" t="str">
        <x:v>Кабельні траси, датчики, модулі й протипожежні системи закриваються стелями/стінами; потрібна доказова готовність.</x:v>
      </x:c>
      <x:c r="Z67" s="15" t="str">
        <x:v>https://r-p.com.ua/</x:v>
      </x:c>
      <x:c r="AA67" s="14" t="str">
        <x:v>41371545</x:v>
      </x:c>
      <x:c r="AB67" s="14" t="str">
        <x:v>2026-07-28</x:v>
      </x:c>
      <x:c r="AC67" s="14" t="str">
        <x:v>Олександр</x:v>
      </x:c>
      <x:c r="AD67" s="20" t="str"/>
      <x:c r="AE67" s="14" t="str"/>
      <x:c r="AF67" s="14" t="n">
        <x:v>0</x:v>
      </x:c>
      <x:c r="AG67" s="14" t="str">
        <x:v>—</x:v>
      </x:c>
      <x:c r="AH67" s="14" t="n">
        <x:v>0</x:v>
      </x:c>
      <x:c r="AI67" s="14" t="n">
        <x:v>0</x:v>
      </x:c>
      <x:c r="AJ67" s="18" t="n">
        <x:v>0</x:v>
      </x:c>
      <x:c r="AK67" s="14" t="str"/>
      <x:c r="AL67" s="19" t="str"/>
      <x:c r="AM67" s="19" t="str"/>
      <x:c r="AN67" s="15" t="str"/>
      <x:c r="AO67" s="15" t="str">
        <x:v>historical_research_2026-07-28</x:v>
      </x:c>
    </x:row>
    <x:row r="68">
      <x:c r="A68" s="14" t="str">
        <x:v>EXP-055</x:v>
      </x:c>
      <x:c r="B68" s="14" t="str">
        <x:v>Розширення ніш — 24.08</x:v>
      </x:c>
      <x:c r="C68" s="14" t="str">
        <x:v>Hospital Room</x:v>
      </x:c>
      <x:c r="D68" s="14" t="str">
        <x:v>Чисті приміщення та стерильні зони</x:v>
      </x:c>
      <x:c r="E68" s="14" t="str">
        <x:v>Expansion discovery</x:v>
      </x:c>
      <x:c r="F68" s="17" t="str">
        <x:v>D1</x:v>
      </x:c>
      <x:c r="G68" s="14" t="str">
        <x:v>hospitalroom.com.ua</x:v>
      </x:c>
      <x:c r="H68" s="14" t="str">
        <x:v>Discovery — частково Н.14/Н.15 + вимоги проєкту</x:v>
      </x:c>
      <x:c r="I68" s="16" t="n">
        <x:v>3</x:v>
      </x:c>
      <x:c r="J68" s="16" t="n">
        <x:v>5</x:v>
      </x:c>
      <x:c r="K68" s="16" t="n">
        <x:v>5</x:v>
      </x:c>
      <x:c r="L68" s="16" t="n">
        <x:v>4</x:v>
      </x:c>
      <x:c r="M68" s="16" t="n">
        <x:v>5</x:v>
      </x:c>
      <x:c r="N68" s="16" t="n">
        <x:v>5</x:v>
      </x:c>
      <x:c r="O68" s="16" t="n">
        <x:v>5</x:v>
      </x:c>
      <x:c r="P68" s="16" t="n">
        <x:f>IF(COUNT(I68:O68)&lt;7,"",I68*8+J68*3+K68*2+L68*2+M68*2+N68*2+O68)</x:f>
        <x:v>82</x:v>
      </x:c>
      <x:c r="Q68" s="16" t="n">
        <x:f>IF(COUNT(J68:O68)&lt;6,"",J68*5+K68*4+M68*4+L68*3+N68*2+O68*2)</x:f>
        <x:v>97</x:v>
      </x:c>
      <x:c r="R68" s="14" t="str">
        <x:v>high</x:v>
      </x:c>
      <x:c r="S68" s="14" t="str">
        <x:v>official_source_reverified</x:v>
      </x:c>
      <x:c r="T68" s="14" t="str">
        <x:v>official_source_reachable</x:v>
      </x:c>
      <x:c r="U68" s="14" t="str">
        <x:v>Новий — не контактували</x:v>
      </x:c>
      <x:c r="V68" s="15" t="str">
        <x:v>Discovery-call: отримати 1 реальний артефакт і вимоги проєкту; не обіцяти готове покриття</x:v>
      </x:c>
      <x:c r="W68" s="15" t="str">
        <x:v>Комерційний директор; керівник проєктів; QA / валідація</x:v>
      </x:c>
      <x:c r="X68" s="15" t="str">
        <x:v>Чисті приміщення, медичні гази, HVAC і стерильні зони з введенням в експлуатацію.</x:v>
      </x:c>
      <x:c r="Y68" s="15" t="str">
        <x:v>Герметичність огороджень, HEPA-вентиляція, автоматика й кваліфікаційні протоколи утворюють дуже насичений пакет приймання.</x:v>
      </x:c>
      <x:c r="Z68" s="15" t="str">
        <x:v>https://www.hospitalroom.com.ua/clean-room</x:v>
      </x:c>
      <x:c r="AA68" s="14" t="str"/>
      <x:c r="AB68" s="14" t="str">
        <x:v>2026-08-24</x:v>
      </x:c>
      <x:c r="AC68" s="14" t="str">
        <x:v>Олександр</x:v>
      </x:c>
      <x:c r="AD68" s="20" t="str"/>
      <x:c r="AE68" s="14" t="str"/>
      <x:c r="AF68" s="14" t="n">
        <x:v>0</x:v>
      </x:c>
      <x:c r="AG68" s="14" t="str">
        <x:v>—</x:v>
      </x:c>
      <x:c r="AH68" s="14" t="n">
        <x:v>0</x:v>
      </x:c>
      <x:c r="AI68" s="14" t="n">
        <x:v>0</x:v>
      </x:c>
      <x:c r="AJ68" s="18" t="n">
        <x:v>0</x:v>
      </x:c>
      <x:c r="AK68" s="14" t="str"/>
      <x:c r="AL68" s="19" t="str"/>
      <x:c r="AM68" s="19" t="str"/>
      <x:c r="AN68" s="15" t="str"/>
      <x:c r="AO68" s="15" t="str">
        <x:v>official_source_reverified</x:v>
      </x:c>
    </x:row>
    <x:row r="69">
      <x:c r="A69" s="14" t="str">
        <x:v>EXP-061</x:v>
      </x:c>
      <x:c r="B69" s="14" t="str">
        <x:v>Розширення ніш — 24.08</x:v>
      </x:c>
      <x:c r="C69" s="14" t="str">
        <x:v>Imperial Pools</x:v>
      </x:c>
      <x:c r="D69" s="14" t="str">
        <x:v>Басейни, водні комплекси та SPA</x:v>
      </x:c>
      <x:c r="E69" s="14" t="str">
        <x:v>Expansion discovery</x:v>
      </x:c>
      <x:c r="F69" s="17" t="str">
        <x:v>D1</x:v>
      </x:c>
      <x:c r="G69" s="14" t="str">
        <x:v>imperialpools.com.ua</x:v>
      </x:c>
      <x:c r="H69" s="14" t="str">
        <x:v>Discovery — частково Н.14/Н.15 + вимоги проєкту</x:v>
      </x:c>
      <x:c r="I69" s="16" t="n">
        <x:v>3</x:v>
      </x:c>
      <x:c r="J69" s="16" t="n">
        <x:v>5</x:v>
      </x:c>
      <x:c r="K69" s="16" t="n">
        <x:v>5</x:v>
      </x:c>
      <x:c r="L69" s="16" t="n">
        <x:v>4</x:v>
      </x:c>
      <x:c r="M69" s="16" t="n">
        <x:v>5</x:v>
      </x:c>
      <x:c r="N69" s="16" t="n">
        <x:v>5</x:v>
      </x:c>
      <x:c r="O69" s="16" t="n">
        <x:v>5</x:v>
      </x:c>
      <x:c r="P69" s="16" t="n">
        <x:f>IF(COUNT(I69:O69)&lt;7,"",I69*8+J69*3+K69*2+L69*2+M69*2+N69*2+O69)</x:f>
        <x:v>82</x:v>
      </x:c>
      <x:c r="Q69" s="16" t="n">
        <x:f>IF(COUNT(J69:O69)&lt;6,"",J69*5+K69*4+M69*4+L69*3+N69*2+O69*2)</x:f>
        <x:v>97</x:v>
      </x:c>
      <x:c r="R69" s="14" t="str">
        <x:v>high</x:v>
      </x:c>
      <x:c r="S69" s="14" t="str">
        <x:v>official_source_reverified</x:v>
      </x:c>
      <x:c r="T69" s="14" t="str">
        <x:v>official_source_reachable</x:v>
      </x:c>
      <x:c r="U69" s="14" t="str">
        <x:v>Новий — не контактували</x:v>
      </x:c>
      <x:c r="V69" s="15" t="str">
        <x:v>Discovery-call: отримати 1 реальний артефакт і вимоги проєкту; не обіцяти готове покриття</x:v>
      </x:c>
      <x:c r="W69" s="15" t="str">
        <x:v>Власник / директор; керівник будівництва; головний інженер</x:v>
      </x:c>
      <x:c r="X69" s="15" t="str">
        <x:v>Проєктування й будівництво басейнів під ключ з філіями по Україні.</x:v>
      </x:c>
      <x:c r="Y69" s="15" t="str">
        <x:v>Закладні, трубопроводи, гідроізоляція, електрика й автоматика закриваються чашею та оздобленням.</x:v>
      </x:c>
      <x:c r="Z69" s="15" t="str">
        <x:v>https://imperialpools.com.ua/portfolio</x:v>
      </x:c>
      <x:c r="AA69" s="14" t="str"/>
      <x:c r="AB69" s="14" t="str">
        <x:v>2026-08-24</x:v>
      </x:c>
      <x:c r="AC69" s="14" t="str">
        <x:v>Олександр</x:v>
      </x:c>
      <x:c r="AD69" s="20" t="str"/>
      <x:c r="AE69" s="14" t="str"/>
      <x:c r="AF69" s="14" t="n">
        <x:v>0</x:v>
      </x:c>
      <x:c r="AG69" s="14" t="str">
        <x:v>—</x:v>
      </x:c>
      <x:c r="AH69" s="14" t="n">
        <x:v>0</x:v>
      </x:c>
      <x:c r="AI69" s="14" t="n">
        <x:v>0</x:v>
      </x:c>
      <x:c r="AJ69" s="18" t="n">
        <x:v>0</x:v>
      </x:c>
      <x:c r="AK69" s="14" t="str"/>
      <x:c r="AL69" s="19" t="str"/>
      <x:c r="AM69" s="19" t="str"/>
      <x:c r="AN69" s="15" t="str"/>
      <x:c r="AO69" s="15" t="str">
        <x:v>official_source_reverified</x:v>
      </x:c>
    </x:row>
    <x:row r="70">
      <x:c r="A70" s="14" t="str">
        <x:v>EXP-048</x:v>
      </x:c>
      <x:c r="B70" s="14" t="str">
        <x:v>Розширення ніш — 24.08</x:v>
      </x:c>
      <x:c r="C70" s="14" t="str">
        <x:v>Kristall Systems</x:v>
      </x:c>
      <x:c r="D70" s="14" t="str">
        <x:v>СКС, BMS та слаботочна інтеграція</x:v>
      </x:c>
      <x:c r="E70" s="14" t="str">
        <x:v>Expansion discovery</x:v>
      </x:c>
      <x:c r="F70" s="17" t="str">
        <x:v>D1</x:v>
      </x:c>
      <x:c r="G70" s="14" t="str">
        <x:v>kristall-systems.net.ua</x:v>
      </x:c>
      <x:c r="H70" s="14" t="str">
        <x:v>Discovery — частково Н.15 + вимоги проєкту</x:v>
      </x:c>
      <x:c r="I70" s="16" t="n">
        <x:v>3</x:v>
      </x:c>
      <x:c r="J70" s="16" t="n">
        <x:v>5</x:v>
      </x:c>
      <x:c r="K70" s="16" t="n">
        <x:v>5</x:v>
      </x:c>
      <x:c r="L70" s="16" t="n">
        <x:v>4</x:v>
      </x:c>
      <x:c r="M70" s="16" t="n">
        <x:v>5</x:v>
      </x:c>
      <x:c r="N70" s="16" t="n">
        <x:v>5</x:v>
      </x:c>
      <x:c r="O70" s="16" t="n">
        <x:v>5</x:v>
      </x:c>
      <x:c r="P70" s="16" t="n">
        <x:f>IF(COUNT(I70:O70)&lt;7,"",I70*8+J70*3+K70*2+L70*2+M70*2+N70*2+O70)</x:f>
        <x:v>82</x:v>
      </x:c>
      <x:c r="Q70" s="16" t="n">
        <x:f>IF(COUNT(J70:O70)&lt;6,"",J70*5+K70*4+M70*4+L70*3+N70*2+O70*2)</x:f>
        <x:v>97</x:v>
      </x:c>
      <x:c r="R70" s="14" t="str">
        <x:v>high</x:v>
      </x:c>
      <x:c r="S70" s="14" t="str">
        <x:v>official_source_reverified</x:v>
      </x:c>
      <x:c r="T70" s="14" t="str">
        <x:v>official_source_reachable</x:v>
      </x:c>
      <x:c r="U70" s="14" t="str">
        <x:v>Новий — не контактували</x:v>
      </x:c>
      <x:c r="V70" s="15" t="str">
        <x:v>Discovery-call: отримати 1 реальний артефакт і вимоги проєкту; не обіцяти готове покриття</x:v>
      </x:c>
      <x:c r="W70" s="15" t="str">
        <x:v>Власник / комерційний директор; керівник проєктів; ПТО</x:v>
      </x:c>
      <x:c r="X70" s="15" t="str">
        <x:v>Проєктування, монтаж, тестування, сертифікація СКС і виконавча документація.</x:v>
      </x:c>
      <x:c r="Y70" s="15" t="str">
        <x:v>Кабельні траси над стелями, маркування, тестування портів і пусконалагодження мають бути доведені до закриття та здачі системи.</x:v>
      </x:c>
      <x:c r="Z70" s="15" t="str">
        <x:v>https://www.kristall-systems.net.ua/ua/uslugi/structured_cabling_system/</x:v>
      </x:c>
      <x:c r="AA70" s="14" t="str"/>
      <x:c r="AB70" s="14" t="str">
        <x:v>2026-08-24</x:v>
      </x:c>
      <x:c r="AC70" s="14" t="str">
        <x:v>Олександр</x:v>
      </x:c>
      <x:c r="AD70" s="20" t="str"/>
      <x:c r="AE70" s="14" t="str"/>
      <x:c r="AF70" s="14" t="n">
        <x:v>0</x:v>
      </x:c>
      <x:c r="AG70" s="14" t="str">
        <x:v>—</x:v>
      </x:c>
      <x:c r="AH70" s="14" t="n">
        <x:v>0</x:v>
      </x:c>
      <x:c r="AI70" s="14" t="n">
        <x:v>0</x:v>
      </x:c>
      <x:c r="AJ70" s="18" t="n">
        <x:v>0</x:v>
      </x:c>
      <x:c r="AK70" s="14" t="str"/>
      <x:c r="AL70" s="19" t="str"/>
      <x:c r="AM70" s="19" t="str"/>
      <x:c r="AN70" s="15" t="str"/>
      <x:c r="AO70" s="15" t="str">
        <x:v>official_source_reverified</x:v>
      </x:c>
    </x:row>
    <x:row r="71">
      <x:c r="A71" s="14" t="str">
        <x:v>EXP-051</x:v>
      </x:c>
      <x:c r="B71" s="14" t="str">
        <x:v>Розширення ніш — 24.08</x:v>
      </x:c>
      <x:c r="C71" s="14" t="str">
        <x:v>Ksimex</x:v>
      </x:c>
      <x:c r="D71" s="14" t="str">
        <x:v>СКС, BMS та слаботочна інтеграція</x:v>
      </x:c>
      <x:c r="E71" s="14" t="str">
        <x:v>Expansion discovery</x:v>
      </x:c>
      <x:c r="F71" s="17" t="str">
        <x:v>D1</x:v>
      </x:c>
      <x:c r="G71" s="14" t="str">
        <x:v>ksimex.ua</x:v>
      </x:c>
      <x:c r="H71" s="14" t="str">
        <x:v>Discovery — частково Н.15 + вимоги проєкту</x:v>
      </x:c>
      <x:c r="I71" s="16" t="n">
        <x:v>3</x:v>
      </x:c>
      <x:c r="J71" s="16" t="n">
        <x:v>5</x:v>
      </x:c>
      <x:c r="K71" s="16" t="n">
        <x:v>5</x:v>
      </x:c>
      <x:c r="L71" s="16" t="n">
        <x:v>4</x:v>
      </x:c>
      <x:c r="M71" s="16" t="n">
        <x:v>5</x:v>
      </x:c>
      <x:c r="N71" s="16" t="n">
        <x:v>5</x:v>
      </x:c>
      <x:c r="O71" s="16" t="n">
        <x:v>5</x:v>
      </x:c>
      <x:c r="P71" s="16" t="n">
        <x:f>IF(COUNT(I71:O71)&lt;7,"",I71*8+J71*3+K71*2+L71*2+M71*2+N71*2+O71)</x:f>
        <x:v>82</x:v>
      </x:c>
      <x:c r="Q71" s="16" t="n">
        <x:f>IF(COUNT(J71:O71)&lt;6,"",J71*5+K71*4+M71*4+L71*3+N71*2+O71*2)</x:f>
        <x:v>97</x:v>
      </x:c>
      <x:c r="R71" s="14" t="str">
        <x:v>high</x:v>
      </x:c>
      <x:c r="S71" s="14" t="str">
        <x:v>official_source_reverified</x:v>
      </x:c>
      <x:c r="T71" s="14" t="str">
        <x:v>official_source_reachable</x:v>
      </x:c>
      <x:c r="U71" s="14" t="str">
        <x:v>Новий — не контактували</x:v>
      </x:c>
      <x:c r="V71" s="15" t="str">
        <x:v>Discovery-call: отримати 1 реальний артефакт і вимоги проєкту; не обіцяти готове покриття</x:v>
      </x:c>
      <x:c r="W71" s="15" t="str">
        <x:v>Власник / комерційний директор; керівник проєктів; ПТО</x:v>
      </x:c>
      <x:c r="X71" s="15" t="str">
        <x:v>BMS-проєкти для готелів, ТРЦ і бізнес-центрів; монтаж та пусконалагодження.</x:v>
      </x:c>
      <x:c r="Y71" s="15" t="str">
        <x:v>Кабельні траси над стелями, маркування, тестування портів і пусконалагодження мають бути доведені до закриття та здачі системи.</x:v>
      </x:c>
      <x:c r="Z71" s="15" t="str">
        <x:v>https://www.ksimex.ua/subprojects/bms</x:v>
      </x:c>
      <x:c r="AA71" s="14" t="str"/>
      <x:c r="AB71" s="14" t="str">
        <x:v>2026-08-24</x:v>
      </x:c>
      <x:c r="AC71" s="14" t="str">
        <x:v>Олександр</x:v>
      </x:c>
      <x:c r="AD71" s="20" t="str"/>
      <x:c r="AE71" s="14" t="str"/>
      <x:c r="AF71" s="14" t="n">
        <x:v>0</x:v>
      </x:c>
      <x:c r="AG71" s="14" t="str">
        <x:v>—</x:v>
      </x:c>
      <x:c r="AH71" s="14" t="n">
        <x:v>0</x:v>
      </x:c>
      <x:c r="AI71" s="14" t="n">
        <x:v>0</x:v>
      </x:c>
      <x:c r="AJ71" s="18" t="n">
        <x:v>0</x:v>
      </x:c>
      <x:c r="AK71" s="14" t="str"/>
      <x:c r="AL71" s="19" t="str"/>
      <x:c r="AM71" s="19" t="str"/>
      <x:c r="AN71" s="15" t="str"/>
      <x:c r="AO71" s="15" t="str">
        <x:v>official_source_reverified</x:v>
      </x:c>
    </x:row>
    <x:row r="72">
      <x:c r="A72" s="14" t="str">
        <x:v>EXP-050</x:v>
      </x:c>
      <x:c r="B72" s="14" t="str">
        <x:v>Розширення ніш — 24.08</x:v>
      </x:c>
      <x:c r="C72" s="14" t="str">
        <x:v>SOLTI</x:v>
      </x:c>
      <x:c r="D72" s="14" t="str">
        <x:v>СКС, BMS та слаботочна інтеграція</x:v>
      </x:c>
      <x:c r="E72" s="14" t="str">
        <x:v>Expansion discovery</x:v>
      </x:c>
      <x:c r="F72" s="17" t="str">
        <x:v>D1</x:v>
      </x:c>
      <x:c r="G72" s="14" t="str">
        <x:v>solti.ua</x:v>
      </x:c>
      <x:c r="H72" s="14" t="str">
        <x:v>Discovery — частково Н.15 + вимоги проєкту</x:v>
      </x:c>
      <x:c r="I72" s="16" t="n">
        <x:v>3</x:v>
      </x:c>
      <x:c r="J72" s="16" t="n">
        <x:v>5</x:v>
      </x:c>
      <x:c r="K72" s="16" t="n">
        <x:v>5</x:v>
      </x:c>
      <x:c r="L72" s="16" t="n">
        <x:v>4</x:v>
      </x:c>
      <x:c r="M72" s="16" t="n">
        <x:v>5</x:v>
      </x:c>
      <x:c r="N72" s="16" t="n">
        <x:v>5</x:v>
      </x:c>
      <x:c r="O72" s="16" t="n">
        <x:v>5</x:v>
      </x:c>
      <x:c r="P72" s="16" t="n">
        <x:f>IF(COUNT(I72:O72)&lt;7,"",I72*8+J72*3+K72*2+L72*2+M72*2+N72*2+O72)</x:f>
        <x:v>82</x:v>
      </x:c>
      <x:c r="Q72" s="16" t="n">
        <x:f>IF(COUNT(J72:O72)&lt;6,"",J72*5+K72*4+M72*4+L72*3+N72*2+O72*2)</x:f>
        <x:v>97</x:v>
      </x:c>
      <x:c r="R72" s="14" t="str">
        <x:v>high</x:v>
      </x:c>
      <x:c r="S72" s="14" t="str">
        <x:v>official_source_reverified</x:v>
      </x:c>
      <x:c r="T72" s="14" t="str">
        <x:v>official_source_reachable</x:v>
      </x:c>
      <x:c r="U72" s="14" t="str">
        <x:v>Новий — не контактували</x:v>
      </x:c>
      <x:c r="V72" s="15" t="str">
        <x:v>Discovery-call: отримати 1 реальний артефакт і вимоги проєкту; не обіцяти готове покриття</x:v>
      </x:c>
      <x:c r="W72" s="15" t="str">
        <x:v>Власник / комерційний директор; керівник проєктів; ПТО</x:v>
      </x:c>
      <x:c r="X72" s="15" t="str">
        <x:v>Кейси проєктування, монтажу та пусконалагодження СКС з гарантійним обліком.</x:v>
      </x:c>
      <x:c r="Y72" s="15" t="str">
        <x:v>Кабельні траси над стелями, маркування, тестування портів і пусконалагодження мають бути доведені до закриття та здачі системи.</x:v>
      </x:c>
      <x:c r="Z72" s="15" t="str">
        <x:v>https://www.solti.ua/systemna-integraciya/inzhenerni-systemy/strukturovana-kabelna-systema-sks/</x:v>
      </x:c>
      <x:c r="AA72" s="14" t="str"/>
      <x:c r="AB72" s="14" t="str">
        <x:v>2026-08-24</x:v>
      </x:c>
      <x:c r="AC72" s="14" t="str">
        <x:v>Олександр</x:v>
      </x:c>
      <x:c r="AD72" s="20" t="str"/>
      <x:c r="AE72" s="14" t="str"/>
      <x:c r="AF72" s="14" t="n">
        <x:v>0</x:v>
      </x:c>
      <x:c r="AG72" s="14" t="str">
        <x:v>—</x:v>
      </x:c>
      <x:c r="AH72" s="14" t="n">
        <x:v>0</x:v>
      </x:c>
      <x:c r="AI72" s="14" t="n">
        <x:v>0</x:v>
      </x:c>
      <x:c r="AJ72" s="18" t="n">
        <x:v>0</x:v>
      </x:c>
      <x:c r="AK72" s="14" t="str"/>
      <x:c r="AL72" s="19" t="str"/>
      <x:c r="AM72" s="19" t="str"/>
      <x:c r="AN72" s="15" t="str"/>
      <x:c r="AO72" s="15" t="str">
        <x:v>official_source_reverified</x:v>
      </x:c>
    </x:row>
    <x:row r="73">
      <x:c r="A73" s="14" t="str">
        <x:v>EXP-054</x:v>
      </x:c>
      <x:c r="B73" s="14" t="str">
        <x:v>Розширення ніш — 24.08</x:v>
      </x:c>
      <x:c r="C73" s="14" t="str">
        <x:v>Cleanroom / ECOTEP</x:v>
      </x:c>
      <x:c r="D73" s="14" t="str">
        <x:v>Чисті приміщення та стерильні зони</x:v>
      </x:c>
      <x:c r="E73" s="14" t="str">
        <x:v>Expansion discovery</x:v>
      </x:c>
      <x:c r="F73" s="17" t="str">
        <x:v>D1</x:v>
      </x:c>
      <x:c r="G73" s="14" t="str">
        <x:v>cleanroom.com.ua</x:v>
      </x:c>
      <x:c r="H73" s="14" t="str">
        <x:v>Discovery — частково Н.14/Н.15 + вимоги проєкту</x:v>
      </x:c>
      <x:c r="I73" s="16" t="n">
        <x:v>3</x:v>
      </x:c>
      <x:c r="J73" s="16" t="n">
        <x:v>5</x:v>
      </x:c>
      <x:c r="K73" s="16" t="n">
        <x:v>5</x:v>
      </x:c>
      <x:c r="L73" s="16" t="n">
        <x:v>4</x:v>
      </x:c>
      <x:c r="M73" s="16" t="n">
        <x:v>5</x:v>
      </x:c>
      <x:c r="N73" s="16" t="n">
        <x:v>5</x:v>
      </x:c>
      <x:c r="O73" s="16" t="n">
        <x:v>4</x:v>
      </x:c>
      <x:c r="P73" s="16" t="n">
        <x:f>IF(COUNT(I73:O73)&lt;7,"",I73*8+J73*3+K73*2+L73*2+M73*2+N73*2+O73)</x:f>
        <x:v>81</x:v>
      </x:c>
      <x:c r="Q73" s="16" t="n">
        <x:f>IF(COUNT(J73:O73)&lt;6,"",J73*5+K73*4+M73*4+L73*3+N73*2+O73*2)</x:f>
        <x:v>95</x:v>
      </x:c>
      <x:c r="R73" s="14" t="str">
        <x:v>high</x:v>
      </x:c>
      <x:c r="S73" s="14" t="str">
        <x:v>official_page_and_search_index_reverified</x:v>
      </x:c>
      <x:c r="T73" s="14" t="str">
        <x:v>official_page_reachable_dynamic_content</x:v>
      </x:c>
      <x:c r="U73" s="14" t="str">
        <x:v>Новий — не контактували</x:v>
      </x:c>
      <x:c r="V73" s="15" t="str">
        <x:v>Discovery-call: отримати 1 реальний артефакт і вимоги проєкту; не обіцяти готове покриття</x:v>
      </x:c>
      <x:c r="W73" s="15" t="str">
        <x:v>Комерційний директор; керівник проєктів; QA / валідація</x:v>
      </x:c>
      <x:c r="X73" s="15" t="str">
        <x:v>Портфоліо стерильних медичних і фармацевтичних зон з вимогами до вентиляції та огороджень.</x:v>
      </x:c>
      <x:c r="Y73" s="15" t="str">
        <x:v>Герметичність огороджень, HEPA-вентиляція, автоматика й кваліфікаційні протоколи утворюють дуже насичений пакет приймання.</x:v>
      </x:c>
      <x:c r="Z73" s="15" t="str">
        <x:v>https://www.cleanroom.com.ua/ua/proekti/</x:v>
      </x:c>
      <x:c r="AA73" s="14" t="str"/>
      <x:c r="AB73" s="14" t="str">
        <x:v>2026-08-24</x:v>
      </x:c>
      <x:c r="AC73" s="14" t="str">
        <x:v>Олександр</x:v>
      </x:c>
      <x:c r="AD73" s="20" t="str"/>
      <x:c r="AE73" s="14" t="str"/>
      <x:c r="AF73" s="14" t="n">
        <x:v>0</x:v>
      </x:c>
      <x:c r="AG73" s="14" t="str">
        <x:v>—</x:v>
      </x:c>
      <x:c r="AH73" s="14" t="n">
        <x:v>0</x:v>
      </x:c>
      <x:c r="AI73" s="14" t="n">
        <x:v>0</x:v>
      </x:c>
      <x:c r="AJ73" s="18" t="n">
        <x:v>0</x:v>
      </x:c>
      <x:c r="AK73" s="14" t="str"/>
      <x:c r="AL73" s="19" t="str"/>
      <x:c r="AM73" s="19" t="str"/>
      <x:c r="AN73" s="15" t="str"/>
      <x:c r="AO73" s="15" t="str">
        <x:v>official_page_and_search_index_reverified</x:v>
      </x:c>
    </x:row>
    <x:row r="74">
      <x:c r="A74" s="14" t="str">
        <x:v>V3-037</x:v>
      </x:c>
      <x:c r="B74" s="14" t="str">
        <x:v>Досліджено 28.07</x:v>
      </x:c>
      <x:c r="C74" s="14" t="str">
        <x:v>Інженерна компанія TMEK</x:v>
      </x:c>
      <x:c r="D74" s="14" t="str">
        <x:v>Слаботочні системи</x:v>
      </x:c>
      <x:c r="E74" s="14" t="str">
        <x:v>Expansion discovery</x:v>
      </x:c>
      <x:c r="F74" s="17" t="str">
        <x:v>D1</x:v>
      </x:c>
      <x:c r="G74" s="14" t="str">
        <x:v>tmek.com.ua</x:v>
      </x:c>
      <x:c r="H74" s="14" t="str">
        <x:v>Discovery — частково Н.15 + вимоги проєкту</x:v>
      </x:c>
      <x:c r="I74" s="16" t="n">
        <x:v>3</x:v>
      </x:c>
      <x:c r="J74" s="16" t="n">
        <x:v>5</x:v>
      </x:c>
      <x:c r="K74" s="16" t="n">
        <x:v>4</x:v>
      </x:c>
      <x:c r="L74" s="16" t="n">
        <x:v>4</x:v>
      </x:c>
      <x:c r="M74" s="16" t="n">
        <x:v>5</x:v>
      </x:c>
      <x:c r="N74" s="16" t="n">
        <x:v>5</x:v>
      </x:c>
      <x:c r="O74" s="16" t="n">
        <x:v>5</x:v>
      </x:c>
      <x:c r="P74" s="16" t="n">
        <x:f>IF(COUNT(I74:O74)&lt;7,"",I74*8+J74*3+K74*2+L74*2+M74*2+N74*2+O74)</x:f>
        <x:v>80</x:v>
      </x:c>
      <x:c r="Q74" s="16" t="n">
        <x:f>IF(COUNT(J74:O74)&lt;6,"",J74*5+K74*4+M74*4+L74*3+N74*2+O74*2)</x:f>
        <x:v>93</x:v>
      </x:c>
      <x:c r="R74" s="14" t="str">
        <x:v>medium</x:v>
      </x:c>
      <x:c r="S74" s="14" t="str">
        <x:v>historical_research_2026-07-28</x:v>
      </x:c>
      <x:c r="T74" s="14" t="str">
        <x:v>historical_official_research</x:v>
      </x:c>
      <x:c r="U74" s="14" t="str">
        <x:v>Надіслано 28.07 — follow-up</x:v>
      </x:c>
      <x:c r="V74" s="15" t="str">
        <x:v>Follow-up з review-link; далі попросити 1 анонімізований артефакт</x:v>
      </x:c>
      <x:c r="W74" s="15" t="str">
        <x:v>Власник / директор; керівник ПТО</x:v>
      </x:c>
      <x:c r="X74" s="15" t="str">
        <x:v>Проєктування, реалізація та підтримка слабкострумових систем для комерційних, державних і промислових об’єктів.</x:v>
      </x:c>
      <x:c r="Y74" s="15" t="str">
        <x:v>СКС, відеонагляд, контроль доступу й сигналізація мають приховані кабельні траси та тестові протоколи.</x:v>
      </x:c>
      <x:c r="Z74" s="15" t="str">
        <x:v>https://tmek.com.ua/proektuvannya-slabkostrumovih-sistem/</x:v>
      </x:c>
      <x:c r="AA74" s="14" t="str"/>
      <x:c r="AB74" s="14" t="str">
        <x:v>2026-07-28</x:v>
      </x:c>
      <x:c r="AC74" s="14" t="str">
        <x:v>Олександр</x:v>
      </x:c>
      <x:c r="AD74" s="20" t="str"/>
      <x:c r="AE74" s="14" t="str"/>
      <x:c r="AF74" s="14" t="n">
        <x:v>0</x:v>
      </x:c>
      <x:c r="AG74" s="14" t="str">
        <x:v>—</x:v>
      </x:c>
      <x:c r="AH74" s="14" t="n">
        <x:v>0</x:v>
      </x:c>
      <x:c r="AI74" s="14" t="n">
        <x:v>0</x:v>
      </x:c>
      <x:c r="AJ74" s="18" t="n">
        <x:v>0</x:v>
      </x:c>
      <x:c r="AK74" s="14" t="str"/>
      <x:c r="AL74" s="19" t="str"/>
      <x:c r="AM74" s="19" t="str"/>
      <x:c r="AN74" s="15" t="str"/>
      <x:c r="AO74" s="15" t="str">
        <x:v>historical_research_2026-07-28</x:v>
      </x:c>
    </x:row>
    <x:row r="75">
      <x:c r="A75" s="14" t="str">
        <x:v>V3-040</x:v>
      </x:c>
      <x:c r="B75" s="14" t="str">
        <x:v>Досліджено 28.07</x:v>
      </x:c>
      <x:c r="C75" s="14" t="str">
        <x:v>ТОВ «ОБЕРІГ-К»</x:v>
      </x:c>
      <x:c r="D75" s="14" t="str">
        <x:v>Слаботочні системи</x:v>
      </x:c>
      <x:c r="E75" s="14" t="str">
        <x:v>Expansion discovery</x:v>
      </x:c>
      <x:c r="F75" s="17" t="str">
        <x:v>D1</x:v>
      </x:c>
      <x:c r="G75" s="14" t="str">
        <x:v>oberig-k.com.ua</x:v>
      </x:c>
      <x:c r="H75" s="14" t="str">
        <x:v>Discovery — частково Н.15 + вимоги проєкту</x:v>
      </x:c>
      <x:c r="I75" s="16" t="n">
        <x:v>3</x:v>
      </x:c>
      <x:c r="J75" s="16" t="n">
        <x:v>5</x:v>
      </x:c>
      <x:c r="K75" s="16" t="n">
        <x:v>4</x:v>
      </x:c>
      <x:c r="L75" s="16" t="n">
        <x:v>4</x:v>
      </x:c>
      <x:c r="M75" s="16" t="n">
        <x:v>5</x:v>
      </x:c>
      <x:c r="N75" s="16" t="n">
        <x:v>5</x:v>
      </x:c>
      <x:c r="O75" s="16" t="n">
        <x:v>5</x:v>
      </x:c>
      <x:c r="P75" s="16" t="n">
        <x:f>IF(COUNT(I75:O75)&lt;7,"",I75*8+J75*3+K75*2+L75*2+M75*2+N75*2+O75)</x:f>
        <x:v>80</x:v>
      </x:c>
      <x:c r="Q75" s="16" t="n">
        <x:f>IF(COUNT(J75:O75)&lt;6,"",J75*5+K75*4+M75*4+L75*3+N75*2+O75*2)</x:f>
        <x:v>93</x:v>
      </x:c>
      <x:c r="R75" s="14" t="str">
        <x:v>medium</x:v>
      </x:c>
      <x:c r="S75" s="14" t="str">
        <x:v>historical_research_2026-07-28</x:v>
      </x:c>
      <x:c r="T75" s="14" t="str">
        <x:v>historical_official_research</x:v>
      </x:c>
      <x:c r="U75" s="14" t="str">
        <x:v>Надіслано 28.07 — follow-up</x:v>
      </x:c>
      <x:c r="V75" s="15" t="str">
        <x:v>Follow-up з review-link; далі попросити 1 анонімізований артефакт</x:v>
      </x:c>
      <x:c r="W75" s="15" t="str">
        <x:v>Власник / директор; керівник ПТО</x:v>
      </x:c>
      <x:c r="X75" s="15" t="str">
        <x:v>Проєктування, монтаж і сервіс систем пожежної безпеки та слабкострумових систем різної складності; працює з 2006 року.</x:v>
      </x:c>
      <x:c r="Y75" s="15" t="str">
        <x:v>Пожежні шлейфи, датчики й кабельні траси мають регламентоване приймання, акти та протоколи випробувань.</x:v>
      </x:c>
      <x:c r="Z75" s="15" t="str">
        <x:v>https://www.oberig-k.com.ua/</x:v>
      </x:c>
      <x:c r="AA75" s="14" t="str">
        <x:v>34727274</x:v>
      </x:c>
      <x:c r="AB75" s="14" t="str">
        <x:v>2026-07-28</x:v>
      </x:c>
      <x:c r="AC75" s="14" t="str">
        <x:v>Олександр</x:v>
      </x:c>
      <x:c r="AD75" s="20" t="str"/>
      <x:c r="AE75" s="14" t="str"/>
      <x:c r="AF75" s="14" t="n">
        <x:v>0</x:v>
      </x:c>
      <x:c r="AG75" s="14" t="str">
        <x:v>—</x:v>
      </x:c>
      <x:c r="AH75" s="14" t="n">
        <x:v>0</x:v>
      </x:c>
      <x:c r="AI75" s="14" t="n">
        <x:v>0</x:v>
      </x:c>
      <x:c r="AJ75" s="18" t="n">
        <x:v>0</x:v>
      </x:c>
      <x:c r="AK75" s="14" t="str"/>
      <x:c r="AL75" s="19" t="str"/>
      <x:c r="AM75" s="19" t="str"/>
      <x:c r="AN75" s="15" t="str"/>
      <x:c r="AO75" s="15" t="str">
        <x:v>historical_research_2026-07-28</x:v>
      </x:c>
    </x:row>
    <x:row r="76">
      <x:c r="A76" s="14" t="str">
        <x:v>V3-038</x:v>
      </x:c>
      <x:c r="B76" s="14" t="str">
        <x:v>Досліджено 28.07</x:v>
      </x:c>
      <x:c r="C76" s="14" t="str">
        <x:v>Install Group</x:v>
      </x:c>
      <x:c r="D76" s="14" t="str">
        <x:v>Слаботочні системи</x:v>
      </x:c>
      <x:c r="E76" s="14" t="str">
        <x:v>Expansion discovery</x:v>
      </x:c>
      <x:c r="F76" s="17" t="str">
        <x:v>D1</x:v>
      </x:c>
      <x:c r="G76" s="14" t="str">
        <x:v>ig.in.ua</x:v>
      </x:c>
      <x:c r="H76" s="14" t="str">
        <x:v>Discovery — частково Н.15 + вимоги проєкту</x:v>
      </x:c>
      <x:c r="I76" s="16" t="n">
        <x:v>3</x:v>
      </x:c>
      <x:c r="J76" s="16" t="n">
        <x:v>5</x:v>
      </x:c>
      <x:c r="K76" s="16" t="n">
        <x:v>4</x:v>
      </x:c>
      <x:c r="L76" s="16" t="n">
        <x:v>4</x:v>
      </x:c>
      <x:c r="M76" s="16" t="n">
        <x:v>5</x:v>
      </x:c>
      <x:c r="N76" s="16" t="n">
        <x:v>5</x:v>
      </x:c>
      <x:c r="O76" s="16" t="n">
        <x:v>5</x:v>
      </x:c>
      <x:c r="P76" s="16" t="n">
        <x:f>IF(COUNT(I76:O76)&lt;7,"",I76*8+J76*3+K76*2+L76*2+M76*2+N76*2+O76)</x:f>
        <x:v>80</x:v>
      </x:c>
      <x:c r="Q76" s="16" t="n">
        <x:f>IF(COUNT(J76:O76)&lt;6,"",J76*5+K76*4+M76*4+L76*3+N76*2+O76*2)</x:f>
        <x:v>93</x:v>
      </x:c>
      <x:c r="R76" s="14" t="str">
        <x:v>medium</x:v>
      </x:c>
      <x:c r="S76" s="14" t="str">
        <x:v>historical_research_2026-07-28</x:v>
      </x:c>
      <x:c r="T76" s="14" t="str">
        <x:v>historical_official_research</x:v>
      </x:c>
      <x:c r="U76" s="14" t="str">
        <x:v>Надіслано 28.07 — follow-up</x:v>
      </x:c>
      <x:c r="V76" s="15" t="str">
        <x:v>Follow-up з review-link; далі попросити 1 анонімізований артефакт</x:v>
      </x:c>
      <x:c r="W76" s="15" t="str">
        <x:v>Власник / директор; керівник ПТО</x:v>
      </x:c>
      <x:c r="X76" s="15" t="str">
        <x:v>Проєктування, монтаж і ремонт слабкострумових мереж для інфраструктурних об’єктів по Україні.</x:v>
      </x:c>
      <x:c r="Y76" s="15" t="str">
        <x:v>Приховані кабелі та точки підключення потребують фото, чек-листів і тестів до закриття оздобленням.</x:v>
      </x:c>
      <x:c r="Z76" s="15" t="str">
        <x:v>https://ig.in.ua/slabotochnye-seti-uk/</x:v>
      </x:c>
      <x:c r="AA76" s="14" t="str"/>
      <x:c r="AB76" s="14" t="str">
        <x:v>2026-07-28</x:v>
      </x:c>
      <x:c r="AC76" s="14" t="str">
        <x:v>Олександр</x:v>
      </x:c>
      <x:c r="AD76" s="20" t="str"/>
      <x:c r="AE76" s="14" t="str"/>
      <x:c r="AF76" s="14" t="n">
        <x:v>0</x:v>
      </x:c>
      <x:c r="AG76" s="14" t="str">
        <x:v>—</x:v>
      </x:c>
      <x:c r="AH76" s="14" t="n">
        <x:v>0</x:v>
      </x:c>
      <x:c r="AI76" s="14" t="n">
        <x:v>0</x:v>
      </x:c>
      <x:c r="AJ76" s="18" t="n">
        <x:v>0</x:v>
      </x:c>
      <x:c r="AK76" s="14" t="str"/>
      <x:c r="AL76" s="19" t="str"/>
      <x:c r="AM76" s="19" t="str"/>
      <x:c r="AN76" s="15" t="str"/>
      <x:c r="AO76" s="15" t="str">
        <x:v>historical_research_2026-07-28</x:v>
      </x:c>
    </x:row>
    <x:row r="77">
      <x:c r="A77" s="14" t="str">
        <x:v>V3-041</x:v>
      </x:c>
      <x:c r="B77" s="14" t="str">
        <x:v>Досліджено 28.07</x:v>
      </x:c>
      <x:c r="C77" s="14" t="str">
        <x:v>Optimum Net</x:v>
      </x:c>
      <x:c r="D77" s="14" t="str">
        <x:v>Слаботочні системи</x:v>
      </x:c>
      <x:c r="E77" s="14" t="str">
        <x:v>Expansion discovery</x:v>
      </x:c>
      <x:c r="F77" s="17" t="str">
        <x:v>D1</x:v>
      </x:c>
      <x:c r="G77" s="14" t="str">
        <x:v>optimumnet.com.ua</x:v>
      </x:c>
      <x:c r="H77" s="14" t="str">
        <x:v>Discovery — частково Н.15 + вимоги проєкту</x:v>
      </x:c>
      <x:c r="I77" s="16" t="n">
        <x:v>3</x:v>
      </x:c>
      <x:c r="J77" s="16" t="n">
        <x:v>5</x:v>
      </x:c>
      <x:c r="K77" s="16" t="n">
        <x:v>4</x:v>
      </x:c>
      <x:c r="L77" s="16" t="n">
        <x:v>5</x:v>
      </x:c>
      <x:c r="M77" s="16" t="n">
        <x:v>4</x:v>
      </x:c>
      <x:c r="N77" s="16" t="n">
        <x:v>5</x:v>
      </x:c>
      <x:c r="O77" s="16" t="n">
        <x:v>5</x:v>
      </x:c>
      <x:c r="P77" s="16" t="n">
        <x:f>IF(COUNT(I77:O77)&lt;7,"",I77*8+J77*3+K77*2+L77*2+M77*2+N77*2+O77)</x:f>
        <x:v>80</x:v>
      </x:c>
      <x:c r="Q77" s="16" t="n">
        <x:f>IF(COUNT(J77:O77)&lt;6,"",J77*5+K77*4+M77*4+L77*3+N77*2+O77*2)</x:f>
        <x:v>92</x:v>
      </x:c>
      <x:c r="R77" s="14" t="str">
        <x:v>medium</x:v>
      </x:c>
      <x:c r="S77" s="14" t="str">
        <x:v>historical_research_2026-07-28</x:v>
      </x:c>
      <x:c r="T77" s="14" t="str">
        <x:v>historical_official_research</x:v>
      </x:c>
      <x:c r="U77" s="14" t="str">
        <x:v>Надіслано 28.07 — follow-up</x:v>
      </x:c>
      <x:c r="V77" s="15" t="str">
        <x:v>Follow-up з review-link; далі попросити 1 анонімізований артефакт</x:v>
      </x:c>
      <x:c r="W77" s="15" t="str">
        <x:v>Власник / директор; керівник ПТО</x:v>
      </x:c>
      <x:c r="X77" s="15" t="str">
        <x:v>Проєктування, сертифікація й монтаж СКС/LAN об’єктів різного масштабу; заявлена робота по Україні.</x:v>
      </x:c>
      <x:c r="Y77" s="15" t="str">
        <x:v>Сотні кабельних портів, маркування й сертифікація ліній формують великий доказовий пакет перед здачею.</x:v>
      </x:c>
      <x:c r="Z77" s="15" t="str">
        <x:v>https://optimumnet.com.ua/</x:v>
      </x:c>
      <x:c r="AA77" s="14" t="str"/>
      <x:c r="AB77" s="14" t="str">
        <x:v>2026-07-28</x:v>
      </x:c>
      <x:c r="AC77" s="14" t="str">
        <x:v>Олександр</x:v>
      </x:c>
      <x:c r="AD77" s="20" t="str"/>
      <x:c r="AE77" s="14" t="str"/>
      <x:c r="AF77" s="14" t="n">
        <x:v>0</x:v>
      </x:c>
      <x:c r="AG77" s="14" t="str">
        <x:v>—</x:v>
      </x:c>
      <x:c r="AH77" s="14" t="n">
        <x:v>0</x:v>
      </x:c>
      <x:c r="AI77" s="14" t="n">
        <x:v>0</x:v>
      </x:c>
      <x:c r="AJ77" s="18" t="n">
        <x:v>0</x:v>
      </x:c>
      <x:c r="AK77" s="14" t="str"/>
      <x:c r="AL77" s="19" t="str"/>
      <x:c r="AM77" s="19" t="str"/>
      <x:c r="AN77" s="15" t="str"/>
      <x:c r="AO77" s="15" t="str">
        <x:v>historical_research_2026-07-28</x:v>
      </x:c>
    </x:row>
    <x:row r="78">
      <x:c r="A78" s="14" t="str">
        <x:v>EXP-046</x:v>
      </x:c>
      <x:c r="B78" s="14" t="str">
        <x:v>Розширення ніш — 24.08</x:v>
      </x:c>
      <x:c r="C78" s="14" t="str">
        <x:v>Smart Systems</x:v>
      </x:c>
      <x:c r="D78" s="14" t="str">
        <x:v>СКС, BMS та слаботочна інтеграція</x:v>
      </x:c>
      <x:c r="E78" s="14" t="str">
        <x:v>Expansion discovery</x:v>
      </x:c>
      <x:c r="F78" s="17" t="str">
        <x:v>D1</x:v>
      </x:c>
      <x:c r="G78" s="14" t="str">
        <x:v>smartsys.team</x:v>
      </x:c>
      <x:c r="H78" s="14" t="str">
        <x:v>Discovery — частково Н.15 + вимоги проєкту</x:v>
      </x:c>
      <x:c r="I78" s="16" t="n">
        <x:v>3</x:v>
      </x:c>
      <x:c r="J78" s="16" t="n">
        <x:v>5</x:v>
      </x:c>
      <x:c r="K78" s="16" t="n">
        <x:v>5</x:v>
      </x:c>
      <x:c r="L78" s="16" t="n">
        <x:v>3</x:v>
      </x:c>
      <x:c r="M78" s="16" t="n">
        <x:v>5</x:v>
      </x:c>
      <x:c r="N78" s="16" t="n">
        <x:v>5</x:v>
      </x:c>
      <x:c r="O78" s="16" t="n">
        <x:v>5</x:v>
      </x:c>
      <x:c r="P78" s="16" t="n">
        <x:f>IF(COUNT(I78:O78)&lt;7,"",I78*8+J78*3+K78*2+L78*2+M78*2+N78*2+O78)</x:f>
        <x:v>80</x:v>
      </x:c>
      <x:c r="Q78" s="16" t="n">
        <x:f>IF(COUNT(J78:O78)&lt;6,"",J78*5+K78*4+M78*4+L78*3+N78*2+O78*2)</x:f>
        <x:v>94</x:v>
      </x:c>
      <x:c r="R78" s="14" t="str">
        <x:v>high</x:v>
      </x:c>
      <x:c r="S78" s="14" t="str">
        <x:v>official_source_reverified</x:v>
      </x:c>
      <x:c r="T78" s="14" t="str">
        <x:v>official_source_reachable</x:v>
      </x:c>
      <x:c r="U78" s="14" t="str">
        <x:v>Новий — не контактували</x:v>
      </x:c>
      <x:c r="V78" s="15" t="str">
        <x:v>Discovery-call: отримати 1 реальний артефакт і вимоги проєкту; не обіцяти готове покриття</x:v>
      </x:c>
      <x:c r="W78" s="15" t="str">
        <x:v>Власник / комерційний директор; керівник проєктів; ПТО</x:v>
      </x:c>
      <x:c r="X78" s="15" t="str">
        <x:v>Проєктування, монтаж і тестування СКС для офісів, бізнес-центрів та інфраструктури.</x:v>
      </x:c>
      <x:c r="Y78" s="15" t="str">
        <x:v>Кабельні траси над стелями, маркування, тестування портів і пусконалагодження мають бути доведені до закриття та здачі системи.</x:v>
      </x:c>
      <x:c r="Z78" s="15" t="str">
        <x:v>https://smartsys.team/uk/kabelni-systemy/</x:v>
      </x:c>
      <x:c r="AA78" s="14" t="str"/>
      <x:c r="AB78" s="14" t="str">
        <x:v>2026-08-24</x:v>
      </x:c>
      <x:c r="AC78" s="14" t="str">
        <x:v>Олександр</x:v>
      </x:c>
      <x:c r="AD78" s="20" t="str"/>
      <x:c r="AE78" s="14" t="str"/>
      <x:c r="AF78" s="14" t="n">
        <x:v>0</x:v>
      </x:c>
      <x:c r="AG78" s="14" t="str">
        <x:v>—</x:v>
      </x:c>
      <x:c r="AH78" s="14" t="n">
        <x:v>0</x:v>
      </x:c>
      <x:c r="AI78" s="14" t="n">
        <x:v>0</x:v>
      </x:c>
      <x:c r="AJ78" s="18" t="n">
        <x:v>0</x:v>
      </x:c>
      <x:c r="AK78" s="14" t="str"/>
      <x:c r="AL78" s="19" t="str"/>
      <x:c r="AM78" s="19" t="str"/>
      <x:c r="AN78" s="15" t="str"/>
      <x:c r="AO78" s="15" t="str">
        <x:v>official_source_reverified</x:v>
      </x:c>
    </x:row>
    <x:row r="79">
      <x:c r="A79" s="14" t="str">
        <x:v>EXP-063</x:v>
      </x:c>
      <x:c r="B79" s="14" t="str">
        <x:v>Розширення ніш — 24.08</x:v>
      </x:c>
      <x:c r="C79" s="14" t="str">
        <x:v>БРАС-ГРУП</x:v>
      </x:c>
      <x:c r="D79" s="14" t="str">
        <x:v>Басейни, водні комплекси та SPA</x:v>
      </x:c>
      <x:c r="E79" s="14" t="str">
        <x:v>Expansion discovery</x:v>
      </x:c>
      <x:c r="F79" s="17" t="str">
        <x:v>D1</x:v>
      </x:c>
      <x:c r="G79" s="14" t="str">
        <x:v>brasgroup.com.ua</x:v>
      </x:c>
      <x:c r="H79" s="14" t="str">
        <x:v>Discovery — частково Н.14/Н.15 + вимоги проєкту</x:v>
      </x:c>
      <x:c r="I79" s="16" t="n">
        <x:v>3</x:v>
      </x:c>
      <x:c r="J79" s="16" t="n">
        <x:v>5</x:v>
      </x:c>
      <x:c r="K79" s="16" t="n">
        <x:v>5</x:v>
      </x:c>
      <x:c r="L79" s="16" t="n">
        <x:v>4</x:v>
      </x:c>
      <x:c r="M79" s="16" t="n">
        <x:v>5</x:v>
      </x:c>
      <x:c r="N79" s="16" t="n">
        <x:v>5</x:v>
      </x:c>
      <x:c r="O79" s="16" t="n">
        <x:v>2</x:v>
      </x:c>
      <x:c r="P79" s="16" t="n">
        <x:f>IF(COUNT(I79:O79)&lt;7,"",I79*8+J79*3+K79*2+L79*2+M79*2+N79*2+O79)</x:f>
        <x:v>79</x:v>
      </x:c>
      <x:c r="Q79" s="16" t="n">
        <x:f>IF(COUNT(J79:O79)&lt;6,"",J79*5+K79*4+M79*4+L79*3+N79*2+O79*2)</x:f>
        <x:v>91</x:v>
      </x:c>
      <x:c r="R79" s="14" t="str">
        <x:v>medium</x:v>
      </x:c>
      <x:c r="S79" s="14" t="str">
        <x:v>official_content_reverified_via_search_index</x:v>
      </x:c>
      <x:c r="T79" s="14" t="str">
        <x:v>http_423_live_site</x:v>
      </x:c>
      <x:c r="U79" s="14" t="str">
        <x:v>Новий — не контактували</x:v>
      </x:c>
      <x:c r="V79" s="15" t="str">
        <x:v>Discovery-call: отримати 1 реальний артефакт і вимоги проєкту; не обіцяти готове покриття</x:v>
      </x:c>
      <x:c r="W79" s="15" t="str">
        <x:v>Власник / директор; керівник будівництва; головний інженер</x:v>
      </x:c>
      <x:c r="X79" s="15" t="str">
        <x:v>Будівництво, реконструкція, автоматизація та сервіс приватних і комерційних басейнів.</x:v>
      </x:c>
      <x:c r="Y79" s="15" t="str">
        <x:v>Закладні, трубопроводи, гідроізоляція, електрика й автоматика закриваються чашею та оздобленням.</x:v>
      </x:c>
      <x:c r="Z79" s="15" t="str">
        <x:v>https://brasgroup.com.ua/</x:v>
      </x:c>
      <x:c r="AA79" s="14" t="str"/>
      <x:c r="AB79" s="14" t="str">
        <x:v>2026-08-24</x:v>
      </x:c>
      <x:c r="AC79" s="14" t="str">
        <x:v>Олександр</x:v>
      </x:c>
      <x:c r="AD79" s="20" t="str"/>
      <x:c r="AE79" s="14" t="str"/>
      <x:c r="AF79" s="14" t="n">
        <x:v>0</x:v>
      </x:c>
      <x:c r="AG79" s="14" t="str">
        <x:v>—</x:v>
      </x:c>
      <x:c r="AH79" s="14" t="n">
        <x:v>0</x:v>
      </x:c>
      <x:c r="AI79" s="14" t="n">
        <x:v>0</x:v>
      </x:c>
      <x:c r="AJ79" s="18" t="n">
        <x:v>0</x:v>
      </x:c>
      <x:c r="AK79" s="14" t="str"/>
      <x:c r="AL79" s="19" t="str"/>
      <x:c r="AM79" s="19" t="str"/>
      <x:c r="AN79" s="15" t="str"/>
      <x:c r="AO79" s="15" t="str">
        <x:v>official_content_reverified_via_search_index</x:v>
      </x:c>
    </x:row>
    <x:row r="80">
      <x:c r="A80" s="14" t="str">
        <x:v>V3-039</x:v>
      </x:c>
      <x:c r="B80" s="14" t="str">
        <x:v>Досліджено 28.07</x:v>
      </x:c>
      <x:c r="C80" s="14" t="str">
        <x:v>ТОВ «СВІТ КАБЕЛЬНИХ СИСТЕМ»</x:v>
      </x:c>
      <x:c r="D80" s="14" t="str">
        <x:v>Слаботочні системи</x:v>
      </x:c>
      <x:c r="E80" s="14" t="str">
        <x:v>Expansion discovery</x:v>
      </x:c>
      <x:c r="F80" s="17" t="str">
        <x:v>D1</x:v>
      </x:c>
      <x:c r="G80" s="14" t="str">
        <x:v>ikscs.in.ua</x:v>
      </x:c>
      <x:c r="H80" s="14" t="str">
        <x:v>Discovery — частково Н.15 + вимоги проєкту</x:v>
      </x:c>
      <x:c r="I80" s="16" t="n">
        <x:v>3</x:v>
      </x:c>
      <x:c r="J80" s="16" t="n">
        <x:v>5</x:v>
      </x:c>
      <x:c r="K80" s="16" t="n">
        <x:v>4</x:v>
      </x:c>
      <x:c r="L80" s="16" t="n">
        <x:v>4</x:v>
      </x:c>
      <x:c r="M80" s="16" t="n">
        <x:v>4</x:v>
      </x:c>
      <x:c r="N80" s="16" t="n">
        <x:v>5</x:v>
      </x:c>
      <x:c r="O80" s="16" t="n">
        <x:v>5</x:v>
      </x:c>
      <x:c r="P80" s="16" t="n">
        <x:f>IF(COUNT(I80:O80)&lt;7,"",I80*8+J80*3+K80*2+L80*2+M80*2+N80*2+O80)</x:f>
        <x:v>78</x:v>
      </x:c>
      <x:c r="Q80" s="16" t="n">
        <x:f>IF(COUNT(J80:O80)&lt;6,"",J80*5+K80*4+M80*4+L80*3+N80*2+O80*2)</x:f>
        <x:v>89</x:v>
      </x:c>
      <x:c r="R80" s="14" t="str">
        <x:v>medium</x:v>
      </x:c>
      <x:c r="S80" s="14" t="str">
        <x:v>historical_research_2026-07-28</x:v>
      </x:c>
      <x:c r="T80" s="14" t="str">
        <x:v>historical_official_research</x:v>
      </x:c>
      <x:c r="U80" s="14" t="str">
        <x:v>Надіслано 28.07 — follow-up</x:v>
      </x:c>
      <x:c r="V80" s="15" t="str">
        <x:v>Follow-up з review-link; далі попросити 1 анонімізований артефакт</x:v>
      </x:c>
      <x:c r="W80" s="15" t="str">
        <x:v>Власник / директор; керівник ПТО</x:v>
      </x:c>
      <x:c r="X80" s="15" t="str">
        <x:v>СКС, відеонагляд, контроль доступу, IP-телефонія, сигналізація та електромонтажні роботи.</x:v>
      </x:c>
      <x:c r="Y80" s="15" t="str">
        <x:v>Велика кількість кабельних ліній і кінцевих точок створює ризик неповної фіксації перед закриттям.</x:v>
      </x:c>
      <x:c r="Z80" s="15" t="str">
        <x:v>https://ikscs.in.ua/</x:v>
      </x:c>
      <x:c r="AA80" s="14" t="str">
        <x:v>40217647</x:v>
      </x:c>
      <x:c r="AB80" s="14" t="str">
        <x:v>2026-07-28</x:v>
      </x:c>
      <x:c r="AC80" s="14" t="str">
        <x:v>Олександр</x:v>
      </x:c>
      <x:c r="AD80" s="20" t="str"/>
      <x:c r="AE80" s="14" t="str"/>
      <x:c r="AF80" s="14" t="n">
        <x:v>0</x:v>
      </x:c>
      <x:c r="AG80" s="14" t="str">
        <x:v>—</x:v>
      </x:c>
      <x:c r="AH80" s="14" t="n">
        <x:v>0</x:v>
      </x:c>
      <x:c r="AI80" s="14" t="n">
        <x:v>0</x:v>
      </x:c>
      <x:c r="AJ80" s="18" t="n">
        <x:v>0</x:v>
      </x:c>
      <x:c r="AK80" s="14" t="str"/>
      <x:c r="AL80" s="19" t="str"/>
      <x:c r="AM80" s="19" t="str"/>
      <x:c r="AN80" s="15" t="str"/>
      <x:c r="AO80" s="15" t="str">
        <x:v>historical_research_2026-07-28</x:v>
      </x:c>
    </x:row>
    <x:row r="81">
      <x:c r="A81" s="14" t="str">
        <x:v>EXP-037</x:v>
      </x:c>
      <x:c r="B81" s="14" t="str">
        <x:v>Розширення ніш — 24.08</x:v>
      </x:c>
      <x:c r="C81" s="14" t="str">
        <x:v>Kovlar Group</x:v>
      </x:c>
      <x:c r="D81" s="14" t="str">
        <x:v>Пасивний вогнезахист</x:v>
      </x:c>
      <x:c r="E81" s="14" t="str">
        <x:v>Expansion discovery</x:v>
      </x:c>
      <x:c r="F81" s="17" t="str">
        <x:v>D1</x:v>
      </x:c>
      <x:c r="G81" s="14" t="str">
        <x:v>kovlargroup.com</x:v>
      </x:c>
      <x:c r="H81" s="14" t="str">
        <x:v>Discovery — вимоги проєкту</x:v>
      </x:c>
      <x:c r="I81" s="16" t="n">
        <x:v>1</x:v>
      </x:c>
      <x:c r="J81" s="16" t="n">
        <x:v>5</x:v>
      </x:c>
      <x:c r="K81" s="16" t="n">
        <x:v>5</x:v>
      </x:c>
      <x:c r="L81" s="16" t="n">
        <x:v>5</x:v>
      </x:c>
      <x:c r="M81" s="16" t="n">
        <x:v>5</x:v>
      </x:c>
      <x:c r="N81" s="16" t="n">
        <x:v>5</x:v>
      </x:c>
      <x:c r="O81" s="16" t="n">
        <x:v>5</x:v>
      </x:c>
      <x:c r="P81" s="16" t="n">
        <x:f>IF(COUNT(I81:O81)&lt;7,"",I81*8+J81*3+K81*2+L81*2+M81*2+N81*2+O81)</x:f>
        <x:v>68</x:v>
      </x:c>
      <x:c r="Q81" s="16" t="n">
        <x:f>IF(COUNT(J81:O81)&lt;6,"",J81*5+K81*4+M81*4+L81*3+N81*2+O81*2)</x:f>
        <x:v>100</x:v>
      </x:c>
      <x:c r="R81" s="14" t="str">
        <x:v>high</x:v>
      </x:c>
      <x:c r="S81" s="14" t="str">
        <x:v>official_source_reverified</x:v>
      </x:c>
      <x:c r="T81" s="14" t="str">
        <x:v>official_source_reachable</x:v>
      </x:c>
      <x:c r="U81" s="14" t="str">
        <x:v>Новий — не контактували</x:v>
      </x:c>
      <x:c r="V81" s="15" t="str">
        <x:v>Discovery-call: отримати 1 реальний артефакт і вимоги проєкту; не обіцяти готове покриття</x:v>
      </x:c>
      <x:c r="W81" s="15" t="str">
        <x:v>Власник / директор; керівник проєктів; відповідальний за якість</x:v>
      </x:c>
      <x:c r="X81" s="15" t="str">
        <x:v>Проєктування, експертиза, лабораторні випробування й здача-приймання вогнезахисту.</x:v>
      </x:c>
      <x:c r="Y81" s="15" t="str">
        <x:v>Товщина покриття, підготовка поверхні, кабельні проходки й сертифіковані матеріали потребують доказів до закриття оздобленням.</x:v>
      </x:c>
      <x:c r="Z81" s="15" t="str">
        <x:v>https://kovlargroup.com/uk/services/services-uk/</x:v>
      </x:c>
      <x:c r="AA81" s="14" t="str"/>
      <x:c r="AB81" s="14" t="str">
        <x:v>2026-08-24</x:v>
      </x:c>
      <x:c r="AC81" s="14" t="str">
        <x:v>Олександр</x:v>
      </x:c>
      <x:c r="AD81" s="20" t="str"/>
      <x:c r="AE81" s="14" t="str"/>
      <x:c r="AF81" s="14" t="n">
        <x:v>0</x:v>
      </x:c>
      <x:c r="AG81" s="14" t="str">
        <x:v>—</x:v>
      </x:c>
      <x:c r="AH81" s="14" t="n">
        <x:v>0</x:v>
      </x:c>
      <x:c r="AI81" s="14" t="n">
        <x:v>0</x:v>
      </x:c>
      <x:c r="AJ81" s="18" t="n">
        <x:v>0</x:v>
      </x:c>
      <x:c r="AK81" s="14" t="str"/>
      <x:c r="AL81" s="19" t="str"/>
      <x:c r="AM81" s="19" t="str"/>
      <x:c r="AN81" s="15" t="str"/>
      <x:c r="AO81" s="15" t="str">
        <x:v>official_source_reverified</x:v>
      </x:c>
    </x:row>
    <x:row r="82">
      <x:c r="A82" s="14" t="str">
        <x:v>EXP-036</x:v>
      </x:c>
      <x:c r="B82" s="14" t="str">
        <x:v>Розширення ніш — 24.08</x:v>
      </x:c>
      <x:c r="C82" s="14" t="str">
        <x:v>Системи Вашої Безпеки</x:v>
      </x:c>
      <x:c r="D82" s="14" t="str">
        <x:v>Пасивний вогнезахист</x:v>
      </x:c>
      <x:c r="E82" s="14" t="str">
        <x:v>Expansion discovery</x:v>
      </x:c>
      <x:c r="F82" s="17" t="str">
        <x:v>D1</x:v>
      </x:c>
      <x:c r="G82" s="14" t="str">
        <x:v>svb.com.ua</x:v>
      </x:c>
      <x:c r="H82" s="14" t="str">
        <x:v>Discovery — вимоги проєкту</x:v>
      </x:c>
      <x:c r="I82" s="16" t="n">
        <x:v>1</x:v>
      </x:c>
      <x:c r="J82" s="16" t="n">
        <x:v>5</x:v>
      </x:c>
      <x:c r="K82" s="16" t="n">
        <x:v>5</x:v>
      </x:c>
      <x:c r="L82" s="16" t="n">
        <x:v>4</x:v>
      </x:c>
      <x:c r="M82" s="16" t="n">
        <x:v>5</x:v>
      </x:c>
      <x:c r="N82" s="16" t="n">
        <x:v>5</x:v>
      </x:c>
      <x:c r="O82" s="16" t="n">
        <x:v>5</x:v>
      </x:c>
      <x:c r="P82" s="16" t="n">
        <x:f>IF(COUNT(I82:O82)&lt;7,"",I82*8+J82*3+K82*2+L82*2+M82*2+N82*2+O82)</x:f>
        <x:v>66</x:v>
      </x:c>
      <x:c r="Q82" s="16" t="n">
        <x:f>IF(COUNT(J82:O82)&lt;6,"",J82*5+K82*4+M82*4+L82*3+N82*2+O82*2)</x:f>
        <x:v>97</x:v>
      </x:c>
      <x:c r="R82" s="14" t="str">
        <x:v>high</x:v>
      </x:c>
      <x:c r="S82" s="14" t="str">
        <x:v>official_source_reverified</x:v>
      </x:c>
      <x:c r="T82" s="14" t="str">
        <x:v>official_source_reachable</x:v>
      </x:c>
      <x:c r="U82" s="14" t="str">
        <x:v>Новий — не контактували</x:v>
      </x:c>
      <x:c r="V82" s="15" t="str">
        <x:v>Discovery-call: отримати 1 реальний артефакт і вимоги проєкту; не обіцяти готове покриття</x:v>
      </x:c>
      <x:c r="W82" s="15" t="str">
        <x:v>Власник / директор; керівник проєктів; відповідальний за якість</x:v>
      </x:c>
      <x:c r="X82" s="15" t="str">
        <x:v>Обробка дерева, металу й кабельних проходок з актами для перевірок.</x:v>
      </x:c>
      <x:c r="Y82" s="15" t="str">
        <x:v>Товщина покриття, підготовка поверхні, кабельні проходки й сертифіковані матеріали потребують доказів до закриття оздобленням.</x:v>
      </x:c>
      <x:c r="Z82" s="15" t="str">
        <x:v>https://svb.com.ua/poslugi/vognezahisna-obrobka/</x:v>
      </x:c>
      <x:c r="AA82" s="14" t="str"/>
      <x:c r="AB82" s="14" t="str">
        <x:v>2026-08-24</x:v>
      </x:c>
      <x:c r="AC82" s="14" t="str">
        <x:v>Олександр</x:v>
      </x:c>
      <x:c r="AD82" s="20" t="str"/>
      <x:c r="AE82" s="14" t="str"/>
      <x:c r="AF82" s="14" t="n">
        <x:v>0</x:v>
      </x:c>
      <x:c r="AG82" s="14" t="str">
        <x:v>—</x:v>
      </x:c>
      <x:c r="AH82" s="14" t="n">
        <x:v>0</x:v>
      </x:c>
      <x:c r="AI82" s="14" t="n">
        <x:v>0</x:v>
      </x:c>
      <x:c r="AJ82" s="18" t="n">
        <x:v>0</x:v>
      </x:c>
      <x:c r="AK82" s="14" t="str"/>
      <x:c r="AL82" s="19" t="str"/>
      <x:c r="AM82" s="19" t="str"/>
      <x:c r="AN82" s="15" t="str"/>
      <x:c r="AO82" s="15" t="str">
        <x:v>official_source_reverified</x:v>
      </x:c>
    </x:row>
    <x:row r="83">
      <x:c r="A83" s="14" t="str">
        <x:v>EXP-040</x:v>
      </x:c>
      <x:c r="B83" s="14" t="str">
        <x:v>Розширення ніш — 24.08</x:v>
      </x:c>
      <x:c r="C83" s="14" t="str">
        <x:v>СПЕЦПОЖЗАХИСТ-УКРАЇНА</x:v>
      </x:c>
      <x:c r="D83" s="14" t="str">
        <x:v>Пасивний вогнезахист</x:v>
      </x:c>
      <x:c r="E83" s="14" t="str">
        <x:v>Expansion discovery</x:v>
      </x:c>
      <x:c r="F83" s="17" t="str">
        <x:v>D1</x:v>
      </x:c>
      <x:c r="G83" s="14" t="str">
        <x:v>spz-bc.com.ua</x:v>
      </x:c>
      <x:c r="H83" s="14" t="str">
        <x:v>Discovery — вимоги проєкту</x:v>
      </x:c>
      <x:c r="I83" s="16" t="n">
        <x:v>1</x:v>
      </x:c>
      <x:c r="J83" s="16" t="n">
        <x:v>5</x:v>
      </x:c>
      <x:c r="K83" s="16" t="n">
        <x:v>5</x:v>
      </x:c>
      <x:c r="L83" s="16" t="n">
        <x:v>4</x:v>
      </x:c>
      <x:c r="M83" s="16" t="n">
        <x:v>5</x:v>
      </x:c>
      <x:c r="N83" s="16" t="n">
        <x:v>5</x:v>
      </x:c>
      <x:c r="O83" s="16" t="n">
        <x:v>5</x:v>
      </x:c>
      <x:c r="P83" s="16" t="n">
        <x:f>IF(COUNT(I83:O83)&lt;7,"",I83*8+J83*3+K83*2+L83*2+M83*2+N83*2+O83)</x:f>
        <x:v>66</x:v>
      </x:c>
      <x:c r="Q83" s="16" t="n">
        <x:f>IF(COUNT(J83:O83)&lt;6,"",J83*5+K83*4+M83*4+L83*3+N83*2+O83*2)</x:f>
        <x:v>97</x:v>
      </x:c>
      <x:c r="R83" s="14" t="str">
        <x:v>high</x:v>
      </x:c>
      <x:c r="S83" s="14" t="str">
        <x:v>official_source_reverified</x:v>
      </x:c>
      <x:c r="T83" s="14" t="str">
        <x:v>official_source_reachable</x:v>
      </x:c>
      <x:c r="U83" s="14" t="str">
        <x:v>Новий — не контактували</x:v>
      </x:c>
      <x:c r="V83" s="15" t="str">
        <x:v>Discovery-call: отримати 1 реальний артефакт і вимоги проєкту; не обіцяти готове покриття</x:v>
      </x:c>
      <x:c r="W83" s="15" t="str">
        <x:v>Власник / директор; керівник проєктів; відповідальний за якість</x:v>
      </x:c>
      <x:c r="X83" s="15" t="str">
        <x:v>Проєктування й монтаж під ключ у пожежній та техногенній безпеці.</x:v>
      </x:c>
      <x:c r="Y83" s="15" t="str">
        <x:v>Товщина покриття, підготовка поверхні, кабельні проходки й сертифіковані матеріали потребують доказів до закриття оздобленням.</x:v>
      </x:c>
      <x:c r="Z83" s="15" t="str">
        <x:v>https://www.spz-bc.com.ua/</x:v>
      </x:c>
      <x:c r="AA83" s="14" t="str"/>
      <x:c r="AB83" s="14" t="str">
        <x:v>2026-08-24</x:v>
      </x:c>
      <x:c r="AC83" s="14" t="str">
        <x:v>Олександр</x:v>
      </x:c>
      <x:c r="AD83" s="20" t="str"/>
      <x:c r="AE83" s="14" t="str"/>
      <x:c r="AF83" s="14" t="n">
        <x:v>0</x:v>
      </x:c>
      <x:c r="AG83" s="14" t="str">
        <x:v>—</x:v>
      </x:c>
      <x:c r="AH83" s="14" t="n">
        <x:v>0</x:v>
      </x:c>
      <x:c r="AI83" s="14" t="n">
        <x:v>0</x:v>
      </x:c>
      <x:c r="AJ83" s="18" t="n">
        <x:v>0</x:v>
      </x:c>
      <x:c r="AK83" s="14" t="str"/>
      <x:c r="AL83" s="19" t="str"/>
      <x:c r="AM83" s="19" t="str"/>
      <x:c r="AN83" s="15" t="str"/>
      <x:c r="AO83" s="15" t="str">
        <x:v>official_source_reverified</x:v>
      </x:c>
    </x:row>
    <x:row r="84">
      <x:c r="A84" s="14" t="str">
        <x:v>EXP-039</x:v>
      </x:c>
      <x:c r="B84" s="14" t="str">
        <x:v>Розширення ніш — 24.08</x:v>
      </x:c>
      <x:c r="C84" s="14" t="str">
        <x:v>Український центр технічної безпеки</x:v>
      </x:c>
      <x:c r="D84" s="14" t="str">
        <x:v>Пасивний вогнезахист</x:v>
      </x:c>
      <x:c r="E84" s="14" t="str">
        <x:v>Expansion discovery</x:v>
      </x:c>
      <x:c r="F84" s="17" t="str">
        <x:v>D1</x:v>
      </x:c>
      <x:c r="G84" s="14" t="str">
        <x:v>uctb.ua</x:v>
      </x:c>
      <x:c r="H84" s="14" t="str">
        <x:v>Discovery — вимоги проєкту</x:v>
      </x:c>
      <x:c r="I84" s="16" t="n">
        <x:v>1</x:v>
      </x:c>
      <x:c r="J84" s="16" t="n">
        <x:v>5</x:v>
      </x:c>
      <x:c r="K84" s="16" t="n">
        <x:v>5</x:v>
      </x:c>
      <x:c r="L84" s="16" t="n">
        <x:v>4</x:v>
      </x:c>
      <x:c r="M84" s="16" t="n">
        <x:v>5</x:v>
      </x:c>
      <x:c r="N84" s="16" t="n">
        <x:v>5</x:v>
      </x:c>
      <x:c r="O84" s="16" t="n">
        <x:v>5</x:v>
      </x:c>
      <x:c r="P84" s="16" t="n">
        <x:f>IF(COUNT(I84:O84)&lt;7,"",I84*8+J84*3+K84*2+L84*2+M84*2+N84*2+O84)</x:f>
        <x:v>66</x:v>
      </x:c>
      <x:c r="Q84" s="16" t="n">
        <x:f>IF(COUNT(J84:O84)&lt;6,"",J84*5+K84*4+M84*4+L84*3+N84*2+O84*2)</x:f>
        <x:v>97</x:v>
      </x:c>
      <x:c r="R84" s="14" t="str">
        <x:v>high</x:v>
      </x:c>
      <x:c r="S84" s="14" t="str">
        <x:v>official_source_reverified</x:v>
      </x:c>
      <x:c r="T84" s="14" t="str">
        <x:v>official_source_reachable</x:v>
      </x:c>
      <x:c r="U84" s="14" t="str">
        <x:v>Новий — не контактували</x:v>
      </x:c>
      <x:c r="V84" s="15" t="str">
        <x:v>Discovery-call: отримати 1 реальний артефакт і вимоги проєкту; не обіцяти готове покриття</x:v>
      </x:c>
      <x:c r="W84" s="15" t="str">
        <x:v>Власник / директор; керівник проєктів; відповідальний за якість</x:v>
      </x:c>
      <x:c r="X84" s="15" t="str">
        <x:v>Проєктування, монтаж і пусконалагодження протипожежних систем та вогнезахисної обробки.</x:v>
      </x:c>
      <x:c r="Y84" s="15" t="str">
        <x:v>Товщина покриття, підготовка поверхні, кабельні проходки й сертифіковані матеріали потребують доказів до закриття оздобленням.</x:v>
      </x:c>
      <x:c r="Z84" s="15" t="str">
        <x:v>http://uctb.ua/</x:v>
      </x:c>
      <x:c r="AA84" s="14" t="str"/>
      <x:c r="AB84" s="14" t="str">
        <x:v>2026-08-24</x:v>
      </x:c>
      <x:c r="AC84" s="14" t="str">
        <x:v>Олександр</x:v>
      </x:c>
      <x:c r="AD84" s="20" t="str"/>
      <x:c r="AE84" s="14" t="str"/>
      <x:c r="AF84" s="14" t="n">
        <x:v>0</x:v>
      </x:c>
      <x:c r="AG84" s="14" t="str">
        <x:v>—</x:v>
      </x:c>
      <x:c r="AH84" s="14" t="n">
        <x:v>0</x:v>
      </x:c>
      <x:c r="AI84" s="14" t="n">
        <x:v>0</x:v>
      </x:c>
      <x:c r="AJ84" s="18" t="n">
        <x:v>0</x:v>
      </x:c>
      <x:c r="AK84" s="14" t="str"/>
      <x:c r="AL84" s="19" t="str"/>
      <x:c r="AM84" s="19" t="str"/>
      <x:c r="AN84" s="15" t="str"/>
      <x:c r="AO84" s="15" t="str">
        <x:v>official_source_reverified</x:v>
      </x:c>
    </x:row>
    <x:row r="85">
      <x:c r="A85" s="14" t="str">
        <x:v>EXP-035</x:v>
      </x:c>
      <x:c r="B85" s="14" t="str">
        <x:v>Розширення ніш — 24.08</x:v>
      </x:c>
      <x:c r="C85" s="14" t="str">
        <x:v>DEFENS</x:v>
      </x:c>
      <x:c r="D85" s="14" t="str">
        <x:v>Пасивний вогнезахист</x:v>
      </x:c>
      <x:c r="E85" s="14" t="str">
        <x:v>Expansion discovery</x:v>
      </x:c>
      <x:c r="F85" s="17" t="str">
        <x:v>D1</x:v>
      </x:c>
      <x:c r="G85" s="14" t="str">
        <x:v>defens.ua</x:v>
      </x:c>
      <x:c r="H85" s="14" t="str">
        <x:v>Discovery — вимоги проєкту</x:v>
      </x:c>
      <x:c r="I85" s="16" t="n">
        <x:v>1</x:v>
      </x:c>
      <x:c r="J85" s="16" t="n">
        <x:v>5</x:v>
      </x:c>
      <x:c r="K85" s="16" t="n">
        <x:v>5</x:v>
      </x:c>
      <x:c r="L85" s="16" t="n">
        <x:v>4</x:v>
      </x:c>
      <x:c r="M85" s="16" t="n">
        <x:v>5</x:v>
      </x:c>
      <x:c r="N85" s="16" t="n">
        <x:v>5</x:v>
      </x:c>
      <x:c r="O85" s="16" t="n">
        <x:v>5</x:v>
      </x:c>
      <x:c r="P85" s="16" t="n">
        <x:f>IF(COUNT(I85:O85)&lt;7,"",I85*8+J85*3+K85*2+L85*2+M85*2+N85*2+O85)</x:f>
        <x:v>66</x:v>
      </x:c>
      <x:c r="Q85" s="16" t="n">
        <x:f>IF(COUNT(J85:O85)&lt;6,"",J85*5+K85*4+M85*4+L85*3+N85*2+O85*2)</x:f>
        <x:v>97</x:v>
      </x:c>
      <x:c r="R85" s="14" t="str">
        <x:v>high</x:v>
      </x:c>
      <x:c r="S85" s="14" t="str">
        <x:v>official_source_reverified</x:v>
      </x:c>
      <x:c r="T85" s="14" t="str">
        <x:v>official_source_reachable</x:v>
      </x:c>
      <x:c r="U85" s="14" t="str">
        <x:v>Новий — не контактували</x:v>
      </x:c>
      <x:c r="V85" s="15" t="str">
        <x:v>Discovery-call: отримати 1 реальний артефакт і вимоги проєкту; не обіцяти готове покриття</x:v>
      </x:c>
      <x:c r="W85" s="15" t="str">
        <x:v>Власник / директор; керівник проєктів; відповідальний за якість</x:v>
      </x:c>
      <x:c r="X85" s="15" t="str">
        <x:v>Власне виробництво та нанесення вогнезахисних покриттів на металоконструкції.</x:v>
      </x:c>
      <x:c r="Y85" s="15" t="str">
        <x:v>Товщина покриття, підготовка поверхні, кабельні проходки й сертифіковані матеріали потребують доказів до закриття оздобленням.</x:v>
      </x:c>
      <x:c r="Z85" s="15" t="str">
        <x:v>https://www.defens.ua/</x:v>
      </x:c>
      <x:c r="AA85" s="14" t="str"/>
      <x:c r="AB85" s="14" t="str">
        <x:v>2026-08-24</x:v>
      </x:c>
      <x:c r="AC85" s="14" t="str">
        <x:v>Олександр</x:v>
      </x:c>
      <x:c r="AD85" s="20" t="str"/>
      <x:c r="AE85" s="14" t="str"/>
      <x:c r="AF85" s="14" t="n">
        <x:v>0</x:v>
      </x:c>
      <x:c r="AG85" s="14" t="str">
        <x:v>—</x:v>
      </x:c>
      <x:c r="AH85" s="14" t="n">
        <x:v>0</x:v>
      </x:c>
      <x:c r="AI85" s="14" t="n">
        <x:v>0</x:v>
      </x:c>
      <x:c r="AJ85" s="18" t="n">
        <x:v>0</x:v>
      </x:c>
      <x:c r="AK85" s="14" t="str"/>
      <x:c r="AL85" s="19" t="str"/>
      <x:c r="AM85" s="19" t="str"/>
      <x:c r="AN85" s="15" t="str"/>
      <x:c r="AO85" s="15" t="str">
        <x:v>official_source_reverified</x:v>
      </x:c>
    </x:row>
    <x:row r="86">
      <x:c r="A86" s="14" t="str">
        <x:v>EXP-041</x:v>
      </x:c>
      <x:c r="B86" s="14" t="str">
        <x:v>Розширення ніш — 24.08</x:v>
      </x:c>
      <x:c r="C86" s="14" t="str">
        <x:v>ORION GROUP</x:v>
      </x:c>
      <x:c r="D86" s="14" t="str">
        <x:v>Промислова теплоізоляція</x:v>
      </x:c>
      <x:c r="E86" s="14" t="str">
        <x:v>Expansion discovery</x:v>
      </x:c>
      <x:c r="F86" s="17" t="str">
        <x:v>D1</x:v>
      </x:c>
      <x:c r="G86" s="14" t="str">
        <x:v>oriongr.com</x:v>
      </x:c>
      <x:c r="H86" s="14" t="str">
        <x:v>Discovery — вимоги проєкту</x:v>
      </x:c>
      <x:c r="I86" s="16" t="n">
        <x:v>1</x:v>
      </x:c>
      <x:c r="J86" s="16" t="n">
        <x:v>5</x:v>
      </x:c>
      <x:c r="K86" s="16" t="n">
        <x:v>5</x:v>
      </x:c>
      <x:c r="L86" s="16" t="n">
        <x:v>5</x:v>
      </x:c>
      <x:c r="M86" s="16" t="n">
        <x:v>4</x:v>
      </x:c>
      <x:c r="N86" s="16" t="n">
        <x:v>5</x:v>
      </x:c>
      <x:c r="O86" s="16" t="n">
        <x:v>5</x:v>
      </x:c>
      <x:c r="P86" s="16" t="n">
        <x:f>IF(COUNT(I86:O86)&lt;7,"",I86*8+J86*3+K86*2+L86*2+M86*2+N86*2+O86)</x:f>
        <x:v>66</x:v>
      </x:c>
      <x:c r="Q86" s="16" t="n">
        <x:f>IF(COUNT(J86:O86)&lt;6,"",J86*5+K86*4+M86*4+L86*3+N86*2+O86*2)</x:f>
        <x:v>96</x:v>
      </x:c>
      <x:c r="R86" s="14" t="str">
        <x:v>high</x:v>
      </x:c>
      <x:c r="S86" s="14" t="str">
        <x:v>official_source_reverified</x:v>
      </x:c>
      <x:c r="T86" s="14" t="str">
        <x:v>official_source_reachable</x:v>
      </x:c>
      <x:c r="U86" s="14" t="str">
        <x:v>Новий — не контактували</x:v>
      </x:c>
      <x:c r="V86" s="15" t="str">
        <x:v>Discovery-call: отримати 1 реальний артефакт і вимоги проєкту; не обіцяти готове покриття</x:v>
      </x:c>
      <x:c r="W86" s="15" t="str">
        <x:v>Директор; головний інженер; керівник промислового монтажу</x:v>
      </x:c>
      <x:c r="X86" s="15" t="str">
        <x:v>30+ років; ізоляція трубопроводів і ємностей у pharma, food, chemical та energy.</x:v>
      </x:c>
      <x:c r="Y86" s="15" t="str">
        <x:v>Стан трубопроводу, товщина й суцільність ізоляції закриваються металевим кожухом; важливі фото по етапах.</x:v>
      </x:c>
      <x:c r="Z86" s="15" t="str">
        <x:v>https://oriongr.com/montazhni-roboty/izoliatsijni-roboty/</x:v>
      </x:c>
      <x:c r="AA86" s="14" t="str"/>
      <x:c r="AB86" s="14" t="str">
        <x:v>2026-08-24</x:v>
      </x:c>
      <x:c r="AC86" s="14" t="str">
        <x:v>Олександр</x:v>
      </x:c>
      <x:c r="AD86" s="20" t="str"/>
      <x:c r="AE86" s="14" t="str"/>
      <x:c r="AF86" s="14" t="n">
        <x:v>0</x:v>
      </x:c>
      <x:c r="AG86" s="14" t="str">
        <x:v>—</x:v>
      </x:c>
      <x:c r="AH86" s="14" t="n">
        <x:v>0</x:v>
      </x:c>
      <x:c r="AI86" s="14" t="n">
        <x:v>0</x:v>
      </x:c>
      <x:c r="AJ86" s="18" t="n">
        <x:v>0</x:v>
      </x:c>
      <x:c r="AK86" s="14" t="str"/>
      <x:c r="AL86" s="19" t="str"/>
      <x:c r="AM86" s="19" t="str"/>
      <x:c r="AN86" s="15" t="str"/>
      <x:c r="AO86" s="15" t="str">
        <x:v>official_source_reverified</x:v>
      </x:c>
    </x:row>
    <x:row r="87">
      <x:c r="A87" s="14" t="str">
        <x:v>EXP-056</x:v>
      </x:c>
      <x:c r="B87" s="14" t="str">
        <x:v>Розширення ніш — 24.08</x:v>
      </x:c>
      <x:c r="C87" s="14" t="str">
        <x:v>ЄВРОЛІФТ</x:v>
      </x:c>
      <x:c r="D87" s="14" t="str">
        <x:v>Ліфти, ескалатори та підйомники</x:v>
      </x:c>
      <x:c r="E87" s="14" t="str">
        <x:v>Expansion discovery</x:v>
      </x:c>
      <x:c r="F87" s="17" t="str">
        <x:v>D1</x:v>
      </x:c>
      <x:c r="G87" s="14" t="str">
        <x:v>eurolift.com.ua</x:v>
      </x:c>
      <x:c r="H87" s="14" t="str">
        <x:v>Discovery — вимоги проєкту</x:v>
      </x:c>
      <x:c r="I87" s="16" t="n">
        <x:v>1</x:v>
      </x:c>
      <x:c r="J87" s="16" t="n">
        <x:v>4</x:v>
      </x:c>
      <x:c r="K87" s="16" t="n">
        <x:v>4</x:v>
      </x:c>
      <x:c r="L87" s="16" t="n">
        <x:v>5</x:v>
      </x:c>
      <x:c r="M87" s="16" t="n">
        <x:v>5</x:v>
      </x:c>
      <x:c r="N87" s="16" t="n">
        <x:v>5</x:v>
      </x:c>
      <x:c r="O87" s="16" t="n">
        <x:v>5</x:v>
      </x:c>
      <x:c r="P87" s="16" t="n">
        <x:f>IF(COUNT(I87:O87)&lt;7,"",I87*8+J87*3+K87*2+L87*2+M87*2+N87*2+O87)</x:f>
        <x:v>63</x:v>
      </x:c>
      <x:c r="Q87" s="16" t="n">
        <x:f>IF(COUNT(J87:O87)&lt;6,"",J87*5+K87*4+M87*4+L87*3+N87*2+O87*2)</x:f>
        <x:v>91</x:v>
      </x:c>
      <x:c r="R87" s="14" t="str">
        <x:v>high</x:v>
      </x:c>
      <x:c r="S87" s="14" t="str">
        <x:v>official_source_reverified</x:v>
      </x:c>
      <x:c r="T87" s="14" t="str">
        <x:v>official_source_reachable</x:v>
      </x:c>
      <x:c r="U87" s="14" t="str">
        <x:v>Новий — не контактували</x:v>
      </x:c>
      <x:c r="V87" s="15" t="str">
        <x:v>Discovery-call: отримати 1 реальний артефакт і вимоги проєкту; не обіцяти готове покриття</x:v>
      </x:c>
      <x:c r="W87" s="15" t="str">
        <x:v>Директор; керівник монтажу; відповідальний за введення в експлуатацію</x:v>
      </x:c>
      <x:c r="X87" s="15" t="str">
        <x:v>Поставка, монтаж і гарантійна підтримка ліфтів, ескалаторів та підйомників; велике портфоліо.</x:v>
      </x:c>
      <x:c r="Y87" s="15" t="str">
        <x:v>Закладні, напрямні, електрика, випробування й постановка на облік мають поетапну приймальну документацію.</x:v>
      </x:c>
      <x:c r="Z87" s="15" t="str">
        <x:v>https://www.eurolift.com.ua/</x:v>
      </x:c>
      <x:c r="AA87" s="14" t="str"/>
      <x:c r="AB87" s="14" t="str">
        <x:v>2026-08-24</x:v>
      </x:c>
      <x:c r="AC87" s="14" t="str">
        <x:v>Олександр</x:v>
      </x:c>
      <x:c r="AD87" s="20" t="str"/>
      <x:c r="AE87" s="14" t="str"/>
      <x:c r="AF87" s="14" t="n">
        <x:v>0</x:v>
      </x:c>
      <x:c r="AG87" s="14" t="str">
        <x:v>—</x:v>
      </x:c>
      <x:c r="AH87" s="14" t="n">
        <x:v>0</x:v>
      </x:c>
      <x:c r="AI87" s="14" t="n">
        <x:v>0</x:v>
      </x:c>
      <x:c r="AJ87" s="18" t="n">
        <x:v>0</x:v>
      </x:c>
      <x:c r="AK87" s="14" t="str"/>
      <x:c r="AL87" s="19" t="str"/>
      <x:c r="AM87" s="19" t="str"/>
      <x:c r="AN87" s="15" t="str"/>
      <x:c r="AO87" s="15" t="str">
        <x:v>official_source_reverified</x:v>
      </x:c>
    </x:row>
    <x:row r="88">
      <x:c r="A88" s="14" t="str">
        <x:v>EXP-057</x:v>
      </x:c>
      <x:c r="B88" s="14" t="str">
        <x:v>Розширення ніш — 24.08</x:v>
      </x:c>
      <x:c r="C88" s="14" t="str">
        <x:v>LSK</x:v>
      </x:c>
      <x:c r="D88" s="14" t="str">
        <x:v>Ліфти, ескалатори та підйомники</x:v>
      </x:c>
      <x:c r="E88" s="14" t="str">
        <x:v>Expansion discovery</x:v>
      </x:c>
      <x:c r="F88" s="17" t="str">
        <x:v>D1</x:v>
      </x:c>
      <x:c r="G88" s="14" t="str">
        <x:v>lsk.com.ua</x:v>
      </x:c>
      <x:c r="H88" s="14" t="str">
        <x:v>Discovery — вимоги проєкту</x:v>
      </x:c>
      <x:c r="I88" s="16" t="n">
        <x:v>1</x:v>
      </x:c>
      <x:c r="J88" s="16" t="n">
        <x:v>4</x:v>
      </x:c>
      <x:c r="K88" s="16" t="n">
        <x:v>4</x:v>
      </x:c>
      <x:c r="L88" s="16" t="n">
        <x:v>5</x:v>
      </x:c>
      <x:c r="M88" s="16" t="n">
        <x:v>5</x:v>
      </x:c>
      <x:c r="N88" s="16" t="n">
        <x:v>5</x:v>
      </x:c>
      <x:c r="O88" s="16" t="n">
        <x:v>5</x:v>
      </x:c>
      <x:c r="P88" s="16" t="n">
        <x:f>IF(COUNT(I88:O88)&lt;7,"",I88*8+J88*3+K88*2+L88*2+M88*2+N88*2+O88)</x:f>
        <x:v>63</x:v>
      </x:c>
      <x:c r="Q88" s="16" t="n">
        <x:f>IF(COUNT(J88:O88)&lt;6,"",J88*5+K88*4+M88*4+L88*3+N88*2+O88*2)</x:f>
        <x:v>91</x:v>
      </x:c>
      <x:c r="R88" s="14" t="str">
        <x:v>high</x:v>
      </x:c>
      <x:c r="S88" s="14" t="str">
        <x:v>official_source_reverified</x:v>
      </x:c>
      <x:c r="T88" s="14" t="str">
        <x:v>official_source_reachable</x:v>
      </x:c>
      <x:c r="U88" s="14" t="str">
        <x:v>Новий — не контактували</x:v>
      </x:c>
      <x:c r="V88" s="15" t="str">
        <x:v>Discovery-call: отримати 1 реальний артефакт і вимоги проєкту; не обіцяти готове покриття</x:v>
      </x:c>
      <x:c r="W88" s="15" t="str">
        <x:v>Директор; керівник монтажу; відповідальний за введення в експлуатацію</x:v>
      </x:c>
      <x:c r="X88" s="15" t="str">
        <x:v>20 років, 1000+ об’єктів; від проєкту й монтажу до постановки на облік.</x:v>
      </x:c>
      <x:c r="Y88" s="15" t="str">
        <x:v>Закладні, напрямні, електрика, випробування й постановка на облік мають поетапну приймальну документацію.</x:v>
      </x:c>
      <x:c r="Z88" s="15" t="str">
        <x:v>https://lsk.com.ua/</x:v>
      </x:c>
      <x:c r="AA88" s="14" t="str"/>
      <x:c r="AB88" s="14" t="str">
        <x:v>2026-08-24</x:v>
      </x:c>
      <x:c r="AC88" s="14" t="str">
        <x:v>Олександр</x:v>
      </x:c>
      <x:c r="AD88" s="20" t="str"/>
      <x:c r="AE88" s="14" t="str"/>
      <x:c r="AF88" s="14" t="n">
        <x:v>0</x:v>
      </x:c>
      <x:c r="AG88" s="14" t="str">
        <x:v>—</x:v>
      </x:c>
      <x:c r="AH88" s="14" t="n">
        <x:v>0</x:v>
      </x:c>
      <x:c r="AI88" s="14" t="n">
        <x:v>0</x:v>
      </x:c>
      <x:c r="AJ88" s="18" t="n">
        <x:v>0</x:v>
      </x:c>
      <x:c r="AK88" s="14" t="str"/>
      <x:c r="AL88" s="19" t="str"/>
      <x:c r="AM88" s="19" t="str"/>
      <x:c r="AN88" s="15" t="str"/>
      <x:c r="AO88" s="15" t="str">
        <x:v>official_source_reverified</x:v>
      </x:c>
    </x:row>
    <x:row r="89">
      <x:c r="A89" s="14" t="str">
        <x:v>EXP-042</x:v>
      </x:c>
      <x:c r="B89" s="14" t="str">
        <x:v>Розширення ніш — 24.08</x:v>
      </x:c>
      <x:c r="C89" s="14" t="str">
        <x:v>ІНКРАФТ</x:v>
      </x:c>
      <x:c r="D89" s="14" t="str">
        <x:v>Промислова теплоізоляція</x:v>
      </x:c>
      <x:c r="E89" s="14" t="str">
        <x:v>Expansion discovery</x:v>
      </x:c>
      <x:c r="F89" s="17" t="str">
        <x:v>D1</x:v>
      </x:c>
      <x:c r="G89" s="14" t="str">
        <x:v>inkraft.com.ua</x:v>
      </x:c>
      <x:c r="H89" s="14" t="str">
        <x:v>Discovery — вимоги проєкту</x:v>
      </x:c>
      <x:c r="I89" s="16" t="n">
        <x:v>1</x:v>
      </x:c>
      <x:c r="J89" s="16" t="n">
        <x:v>5</x:v>
      </x:c>
      <x:c r="K89" s="16" t="n">
        <x:v>5</x:v>
      </x:c>
      <x:c r="L89" s="16" t="n">
        <x:v>3</x:v>
      </x:c>
      <x:c r="M89" s="16" t="n">
        <x:v>4</x:v>
      </x:c>
      <x:c r="N89" s="16" t="n">
        <x:v>5</x:v>
      </x:c>
      <x:c r="O89" s="16" t="n">
        <x:v>5</x:v>
      </x:c>
      <x:c r="P89" s="16" t="n">
        <x:f>IF(COUNT(I89:O89)&lt;7,"",I89*8+J89*3+K89*2+L89*2+M89*2+N89*2+O89)</x:f>
        <x:v>62</x:v>
      </x:c>
      <x:c r="Q89" s="16" t="n">
        <x:f>IF(COUNT(J89:O89)&lt;6,"",J89*5+K89*4+M89*4+L89*3+N89*2+O89*2)</x:f>
        <x:v>90</x:v>
      </x:c>
      <x:c r="R89" s="14" t="str">
        <x:v>high</x:v>
      </x:c>
      <x:c r="S89" s="14" t="str">
        <x:v>official_source_reverified</x:v>
      </x:c>
      <x:c r="T89" s="14" t="str">
        <x:v>official_source_reachable</x:v>
      </x:c>
      <x:c r="U89" s="14" t="str">
        <x:v>Новий — не контактували</x:v>
      </x:c>
      <x:c r="V89" s="15" t="str">
        <x:v>Discovery-call: отримати 1 реальний артефакт і вимоги проєкту; не обіцяти готове покриття</x:v>
      </x:c>
      <x:c r="W89" s="15" t="str">
        <x:v>Директор; головний інженер; керівник промислового монтажу</x:v>
      </x:c>
      <x:c r="X89" s="15" t="str">
        <x:v>Монтаж ізоляції трубопроводів, резервуарів, вентиляції та кріогенних систем.</x:v>
      </x:c>
      <x:c r="Y89" s="15" t="str">
        <x:v>Стан трубопроводу, товщина й суцільність ізоляції закриваються металевим кожухом; важливі фото по етапах.</x:v>
      </x:c>
      <x:c r="Z89" s="15" t="str">
        <x:v>https://inkraft.com.ua/ua/g2706778-izolyatsiionnye-uslugi</x:v>
      </x:c>
      <x:c r="AA89" s="14" t="str"/>
      <x:c r="AB89" s="14" t="str">
        <x:v>2026-08-24</x:v>
      </x:c>
      <x:c r="AC89" s="14" t="str">
        <x:v>Олександр</x:v>
      </x:c>
      <x:c r="AD89" s="20" t="str"/>
      <x:c r="AE89" s="14" t="str"/>
      <x:c r="AF89" s="14" t="n">
        <x:v>0</x:v>
      </x:c>
      <x:c r="AG89" s="14" t="str">
        <x:v>—</x:v>
      </x:c>
      <x:c r="AH89" s="14" t="n">
        <x:v>0</x:v>
      </x:c>
      <x:c r="AI89" s="14" t="n">
        <x:v>0</x:v>
      </x:c>
      <x:c r="AJ89" s="18" t="n">
        <x:v>0</x:v>
      </x:c>
      <x:c r="AK89" s="14" t="str"/>
      <x:c r="AL89" s="19" t="str"/>
      <x:c r="AM89" s="19" t="str"/>
      <x:c r="AN89" s="15" t="str"/>
      <x:c r="AO89" s="15" t="str">
        <x:v>official_source_reverified</x:v>
      </x:c>
    </x:row>
    <x:row r="90">
      <x:c r="A90" s="14" t="str">
        <x:v>EXP-058</x:v>
      </x:c>
      <x:c r="B90" s="14" t="str">
        <x:v>Розширення ніш — 24.08</x:v>
      </x:c>
      <x:c r="C90" s="14" t="str">
        <x:v>СІТІ ЛІФТ</x:v>
      </x:c>
      <x:c r="D90" s="14" t="str">
        <x:v>Ліфти, ескалатори та підйомники</x:v>
      </x:c>
      <x:c r="E90" s="14" t="str">
        <x:v>Expansion discovery</x:v>
      </x:c>
      <x:c r="F90" s="17" t="str">
        <x:v>D1</x:v>
      </x:c>
      <x:c r="G90" s="14" t="str">
        <x:v>citylift.com.ua</x:v>
      </x:c>
      <x:c r="H90" s="14" t="str">
        <x:v>Discovery — вимоги проєкту</x:v>
      </x:c>
      <x:c r="I90" s="16" t="n">
        <x:v>1</x:v>
      </x:c>
      <x:c r="J90" s="16" t="n">
        <x:v>4</x:v>
      </x:c>
      <x:c r="K90" s="16" t="n">
        <x:v>4</x:v>
      </x:c>
      <x:c r="L90" s="16" t="n">
        <x:v>4</x:v>
      </x:c>
      <x:c r="M90" s="16" t="n">
        <x:v>5</x:v>
      </x:c>
      <x:c r="N90" s="16" t="n">
        <x:v>5</x:v>
      </x:c>
      <x:c r="O90" s="16" t="n">
        <x:v>5</x:v>
      </x:c>
      <x:c r="P90" s="16" t="n">
        <x:f>IF(COUNT(I90:O90)&lt;7,"",I90*8+J90*3+K90*2+L90*2+M90*2+N90*2+O90)</x:f>
        <x:v>61</x:v>
      </x:c>
      <x:c r="Q90" s="16" t="n">
        <x:f>IF(COUNT(J90:O90)&lt;6,"",J90*5+K90*4+M90*4+L90*3+N90*2+O90*2)</x:f>
        <x:v>88</x:v>
      </x:c>
      <x:c r="R90" s="14" t="str">
        <x:v>high</x:v>
      </x:c>
      <x:c r="S90" s="14" t="str">
        <x:v>official_source_reverified</x:v>
      </x:c>
      <x:c r="T90" s="14" t="str">
        <x:v>official_source_reachable</x:v>
      </x:c>
      <x:c r="U90" s="14" t="str">
        <x:v>Новий — не контактували</x:v>
      </x:c>
      <x:c r="V90" s="15" t="str">
        <x:v>Discovery-call: отримати 1 реальний артефакт і вимоги проєкту; не обіцяти готове покриття</x:v>
      </x:c>
      <x:c r="W90" s="15" t="str">
        <x:v>Директор; керівник монтажу; відповідальний за введення в експлуатацію</x:v>
      </x:c>
      <x:c r="X90" s="15" t="str">
        <x:v>Проєктування, монтаж і здача під ключ за ДБН по всій Україні.</x:v>
      </x:c>
      <x:c r="Y90" s="15" t="str">
        <x:v>Закладні, напрямні, електрика, випробування й постановка на облік мають поетапну приймальну документацію.</x:v>
      </x:c>
      <x:c r="Z90" s="15" t="str">
        <x:v>https://citylift.com.ua/</x:v>
      </x:c>
      <x:c r="AA90" s="14" t="str"/>
      <x:c r="AB90" s="14" t="str">
        <x:v>2026-08-24</x:v>
      </x:c>
      <x:c r="AC90" s="14" t="str">
        <x:v>Олександр</x:v>
      </x:c>
      <x:c r="AD90" s="20" t="str"/>
      <x:c r="AE90" s="14" t="str"/>
      <x:c r="AF90" s="14" t="n">
        <x:v>0</x:v>
      </x:c>
      <x:c r="AG90" s="14" t="str">
        <x:v>—</x:v>
      </x:c>
      <x:c r="AH90" s="14" t="n">
        <x:v>0</x:v>
      </x:c>
      <x:c r="AI90" s="14" t="n">
        <x:v>0</x:v>
      </x:c>
      <x:c r="AJ90" s="18" t="n">
        <x:v>0</x:v>
      </x:c>
      <x:c r="AK90" s="14" t="str"/>
      <x:c r="AL90" s="19" t="str"/>
      <x:c r="AM90" s="19" t="str"/>
      <x:c r="AN90" s="15" t="str"/>
      <x:c r="AO90" s="15" t="str">
        <x:v>official_source_reverified</x:v>
      </x:c>
    </x:row>
    <x:row r="91">
      <x:c r="A91" s="14" t="str">
        <x:v>EXP-059</x:v>
      </x:c>
      <x:c r="B91" s="14" t="str">
        <x:v>Розширення ніш — 24.08</x:v>
      </x:c>
      <x:c r="C91" s="14" t="str">
        <x:v>BRAVO Lift</x:v>
      </x:c>
      <x:c r="D91" s="14" t="str">
        <x:v>Ліфти, ескалатори та підйомники</x:v>
      </x:c>
      <x:c r="E91" s="14" t="str">
        <x:v>Expansion discovery</x:v>
      </x:c>
      <x:c r="F91" s="17" t="str">
        <x:v>D1</x:v>
      </x:c>
      <x:c r="G91" s="14" t="str">
        <x:v>bravo-lift.com</x:v>
      </x:c>
      <x:c r="H91" s="14" t="str">
        <x:v>Discovery — вимоги проєкту</x:v>
      </x:c>
      <x:c r="I91" s="16" t="n">
        <x:v>1</x:v>
      </x:c>
      <x:c r="J91" s="16" t="n">
        <x:v>4</x:v>
      </x:c>
      <x:c r="K91" s="16" t="n">
        <x:v>4</x:v>
      </x:c>
      <x:c r="L91" s="16" t="n">
        <x:v>4</x:v>
      </x:c>
      <x:c r="M91" s="16" t="n">
        <x:v>5</x:v>
      </x:c>
      <x:c r="N91" s="16" t="n">
        <x:v>5</x:v>
      </x:c>
      <x:c r="O91" s="16" t="n">
        <x:v>5</x:v>
      </x:c>
      <x:c r="P91" s="16" t="n">
        <x:f>IF(COUNT(I91:O91)&lt;7,"",I91*8+J91*3+K91*2+L91*2+M91*2+N91*2+O91)</x:f>
        <x:v>61</x:v>
      </x:c>
      <x:c r="Q91" s="16" t="n">
        <x:f>IF(COUNT(J91:O91)&lt;6,"",J91*5+K91*4+M91*4+L91*3+N91*2+O91*2)</x:f>
        <x:v>88</x:v>
      </x:c>
      <x:c r="R91" s="14" t="str">
        <x:v>high</x:v>
      </x:c>
      <x:c r="S91" s="14" t="str">
        <x:v>official_source_reverified</x:v>
      </x:c>
      <x:c r="T91" s="14" t="str">
        <x:v>official_source_reachable</x:v>
      </x:c>
      <x:c r="U91" s="14" t="str">
        <x:v>Новий — не контактували</x:v>
      </x:c>
      <x:c r="V91" s="15" t="str">
        <x:v>Discovery-call: отримати 1 реальний артефакт і вимоги проєкту; не обіцяти готове покриття</x:v>
      </x:c>
      <x:c r="W91" s="15" t="str">
        <x:v>Директор; керівник монтажу; відповідальний за введення в експлуатацію</x:v>
      </x:c>
      <x:c r="X91" s="15" t="str">
        <x:v>Виробництво, монтаж та обслуговування ліфтів, ескалаторів і підйомників.</x:v>
      </x:c>
      <x:c r="Y91" s="15" t="str">
        <x:v>Закладні, напрямні, електрика, випробування й постановка на облік мають поетапну приймальну документацію.</x:v>
      </x:c>
      <x:c r="Z91" s="15" t="str">
        <x:v>https://bravo-lift.com/</x:v>
      </x:c>
      <x:c r="AA91" s="14" t="str"/>
      <x:c r="AB91" s="14" t="str">
        <x:v>2026-08-24</x:v>
      </x:c>
      <x:c r="AC91" s="14" t="str">
        <x:v>Олександр</x:v>
      </x:c>
      <x:c r="AD91" s="20" t="str"/>
      <x:c r="AE91" s="14" t="str"/>
      <x:c r="AF91" s="14" t="n">
        <x:v>0</x:v>
      </x:c>
      <x:c r="AG91" s="14" t="str">
        <x:v>—</x:v>
      </x:c>
      <x:c r="AH91" s="14" t="n">
        <x:v>0</x:v>
      </x:c>
      <x:c r="AI91" s="14" t="n">
        <x:v>0</x:v>
      </x:c>
      <x:c r="AJ91" s="18" t="n">
        <x:v>0</x:v>
      </x:c>
      <x:c r="AK91" s="14" t="str"/>
      <x:c r="AL91" s="19" t="str"/>
      <x:c r="AM91" s="19" t="str"/>
      <x:c r="AN91" s="15" t="str"/>
      <x:c r="AO91" s="15" t="str">
        <x:v>official_source_reverified</x:v>
      </x:c>
    </x:row>
    <x:row r="92">
      <x:c r="A92" s="14" t="str">
        <x:v>EXP-027</x:v>
      </x:c>
      <x:c r="B92" s="14" t="str">
        <x:v>Розширення ніш — 24.08</x:v>
      </x:c>
      <x:c r="C92" s="14" t="str">
        <x:v>Кремінь Груп</x:v>
      </x:c>
      <x:c r="D92" s="14" t="str">
        <x:v>Палі, фундаменти та підсилення</x:v>
      </x:c>
      <x:c r="E92" s="14" t="str">
        <x:v>Expansion discovery</x:v>
      </x:c>
      <x:c r="F92" s="17" t="str">
        <x:v>D1</x:v>
      </x:c>
      <x:c r="G92" s="14" t="str">
        <x:v>cremen.com.ua</x:v>
      </x:c>
      <x:c r="H92" s="14" t="str">
        <x:v>Discovery — вимоги проєкту</x:v>
      </x:c>
      <x:c r="I92" s="16" t="n">
        <x:v>0</x:v>
      </x:c>
      <x:c r="J92" s="16" t="n">
        <x:v>5</x:v>
      </x:c>
      <x:c r="K92" s="16" t="n">
        <x:v>5</x:v>
      </x:c>
      <x:c r="L92" s="16" t="n">
        <x:v>5</x:v>
      </x:c>
      <x:c r="M92" s="16" t="n">
        <x:v>5</x:v>
      </x:c>
      <x:c r="N92" s="16" t="n">
        <x:v>5</x:v>
      </x:c>
      <x:c r="O92" s="16" t="n">
        <x:v>5</x:v>
      </x:c>
      <x:c r="P92" s="16" t="n">
        <x:f>IF(COUNT(I92:O92)&lt;7,"",I92*8+J92*3+K92*2+L92*2+M92*2+N92*2+O92)</x:f>
        <x:v>60</x:v>
      </x:c>
      <x:c r="Q92" s="16" t="n">
        <x:f>IF(COUNT(J92:O92)&lt;6,"",J92*5+K92*4+M92*4+L92*3+N92*2+O92*2)</x:f>
        <x:v>100</x:v>
      </x:c>
      <x:c r="R92" s="14" t="str">
        <x:v>high</x:v>
      </x:c>
      <x:c r="S92" s="14" t="str">
        <x:v>official_source_reverified</x:v>
      </x:c>
      <x:c r="T92" s="14" t="str">
        <x:v>official_source_reachable</x:v>
      </x:c>
      <x:c r="U92" s="14" t="str">
        <x:v>Новий — не контактували</x:v>
      </x:c>
      <x:c r="V92" s="15" t="str">
        <x:v>Discovery-call: отримати 1 реальний артефакт і вимоги проєкту; не обіцяти готове покриття</x:v>
      </x:c>
      <x:c r="W92" s="15" t="str">
        <x:v>Власник / директор; головний інженер; керівник ПТО</x:v>
      </x:c>
      <x:c r="X92" s="15" t="str">
        <x:v>Пальові фундаменти й статичні випробування на промислових та інфраструктурних об’єктах.</x:v>
      </x:c>
      <x:c r="Y92" s="15" t="str">
        <x:v>Армування, глибина, бетонування, журнали та випробування паль критичні до засипки й наступних конструкцій.</x:v>
      </x:c>
      <x:c r="Z92" s="15" t="str">
        <x:v>https://cremen.com.ua/</x:v>
      </x:c>
      <x:c r="AA92" s="14" t="str"/>
      <x:c r="AB92" s="14" t="str">
        <x:v>2026-08-24</x:v>
      </x:c>
      <x:c r="AC92" s="14" t="str">
        <x:v>Олександр</x:v>
      </x:c>
      <x:c r="AD92" s="20" t="str"/>
      <x:c r="AE92" s="14" t="str"/>
      <x:c r="AF92" s="14" t="n">
        <x:v>0</x:v>
      </x:c>
      <x:c r="AG92" s="14" t="str">
        <x:v>—</x:v>
      </x:c>
      <x:c r="AH92" s="14" t="n">
        <x:v>0</x:v>
      </x:c>
      <x:c r="AI92" s="14" t="n">
        <x:v>0</x:v>
      </x:c>
      <x:c r="AJ92" s="18" t="n">
        <x:v>0</x:v>
      </x:c>
      <x:c r="AK92" s="14" t="str"/>
      <x:c r="AL92" s="19" t="str"/>
      <x:c r="AM92" s="19" t="str"/>
      <x:c r="AN92" s="15" t="str"/>
      <x:c r="AO92" s="15" t="str">
        <x:v>official_source_reverified</x:v>
      </x:c>
    </x:row>
    <x:row r="93">
      <x:c r="A93" s="14" t="str">
        <x:v>EXP-025</x:v>
      </x:c>
      <x:c r="B93" s="14" t="str">
        <x:v>Розширення ніш — 24.08</x:v>
      </x:c>
      <x:c r="C93" s="14" t="str">
        <x:v>ФУНДАМЕНТСПЕЦБУД</x:v>
      </x:c>
      <x:c r="D93" s="14" t="str">
        <x:v>Палі, фундаменти та підсилення</x:v>
      </x:c>
      <x:c r="E93" s="14" t="str">
        <x:v>Expansion discovery</x:v>
      </x:c>
      <x:c r="F93" s="17" t="str">
        <x:v>D1</x:v>
      </x:c>
      <x:c r="G93" s="14" t="str">
        <x:v>fsbud.com.ua</x:v>
      </x:c>
      <x:c r="H93" s="14" t="str">
        <x:v>Discovery — вимоги проєкту</x:v>
      </x:c>
      <x:c r="I93" s="16" t="n">
        <x:v>0</x:v>
      </x:c>
      <x:c r="J93" s="16" t="n">
        <x:v>5</x:v>
      </x:c>
      <x:c r="K93" s="16" t="n">
        <x:v>5</x:v>
      </x:c>
      <x:c r="L93" s="16" t="n">
        <x:v>5</x:v>
      </x:c>
      <x:c r="M93" s="16" t="n">
        <x:v>5</x:v>
      </x:c>
      <x:c r="N93" s="16" t="n">
        <x:v>5</x:v>
      </x:c>
      <x:c r="O93" s="16" t="n">
        <x:v>5</x:v>
      </x:c>
      <x:c r="P93" s="16" t="n">
        <x:f>IF(COUNT(I93:O93)&lt;7,"",I93*8+J93*3+K93*2+L93*2+M93*2+N93*2+O93)</x:f>
        <x:v>60</x:v>
      </x:c>
      <x:c r="Q93" s="16" t="n">
        <x:f>IF(COUNT(J93:O93)&lt;6,"",J93*5+K93*4+M93*4+L93*3+N93*2+O93*2)</x:f>
        <x:v>100</x:v>
      </x:c>
      <x:c r="R93" s="14" t="str">
        <x:v>high</x:v>
      </x:c>
      <x:c r="S93" s="14" t="str">
        <x:v>official_source_reverified</x:v>
      </x:c>
      <x:c r="T93" s="14" t="str">
        <x:v>official_source_reachable</x:v>
      </x:c>
      <x:c r="U93" s="14" t="str">
        <x:v>Новий — не контактували</x:v>
      </x:c>
      <x:c r="V93" s="15" t="str">
        <x:v>Discovery-call: отримати 1 реальний артефакт і вимоги проєкту; не обіцяти готове покриття</x:v>
      </x:c>
      <x:c r="W93" s="15" t="str">
        <x:v>Власник / директор; головний інженер; керівник ПТО</x:v>
      </x:c>
      <x:c r="X93" s="15" t="str">
        <x:v>30+ років і тисячі пальових фундаментів; статичні випробування та промислові об’єкти.</x:v>
      </x:c>
      <x:c r="Y93" s="15" t="str">
        <x:v>Армування, глибина, бетонування, журнали та випробування паль критичні до засипки й наступних конструкцій.</x:v>
      </x:c>
      <x:c r="Z93" s="15" t="str">
        <x:v>https://fsbud.com.ua/objects/</x:v>
      </x:c>
      <x:c r="AA93" s="14" t="str"/>
      <x:c r="AB93" s="14" t="str">
        <x:v>2026-08-24</x:v>
      </x:c>
      <x:c r="AC93" s="14" t="str">
        <x:v>Олександр</x:v>
      </x:c>
      <x:c r="AD93" s="20" t="str"/>
      <x:c r="AE93" s="14" t="str"/>
      <x:c r="AF93" s="14" t="n">
        <x:v>0</x:v>
      </x:c>
      <x:c r="AG93" s="14" t="str">
        <x:v>—</x:v>
      </x:c>
      <x:c r="AH93" s="14" t="n">
        <x:v>0</x:v>
      </x:c>
      <x:c r="AI93" s="14" t="n">
        <x:v>0</x:v>
      </x:c>
      <x:c r="AJ93" s="18" t="n">
        <x:v>0</x:v>
      </x:c>
      <x:c r="AK93" s="14" t="str"/>
      <x:c r="AL93" s="19" t="str"/>
      <x:c r="AM93" s="19" t="str"/>
      <x:c r="AN93" s="15" t="str"/>
      <x:c r="AO93" s="15" t="str">
        <x:v>official_source_reverified</x:v>
      </x:c>
    </x:row>
    <x:row r="94">
      <x:c r="A94" s="14" t="str">
        <x:v>EXP-023</x:v>
      </x:c>
      <x:c r="B94" s="14" t="str">
        <x:v>Розширення ніш — 24.08</x:v>
      </x:c>
      <x:c r="C94" s="14" t="str">
        <x:v>PALI</x:v>
      </x:c>
      <x:c r="D94" s="14" t="str">
        <x:v>Палі, фундаменти та підсилення</x:v>
      </x:c>
      <x:c r="E94" s="14" t="str">
        <x:v>Expansion discovery</x:v>
      </x:c>
      <x:c r="F94" s="17" t="str">
        <x:v>D1</x:v>
      </x:c>
      <x:c r="G94" s="14" t="str">
        <x:v>pali.com.ua</x:v>
      </x:c>
      <x:c r="H94" s="14" t="str">
        <x:v>Discovery — вимоги проєкту</x:v>
      </x:c>
      <x:c r="I94" s="16" t="n">
        <x:v>0</x:v>
      </x:c>
      <x:c r="J94" s="16" t="n">
        <x:v>5</x:v>
      </x:c>
      <x:c r="K94" s="16" t="n">
        <x:v>5</x:v>
      </x:c>
      <x:c r="L94" s="16" t="n">
        <x:v>5</x:v>
      </x:c>
      <x:c r="M94" s="16" t="n">
        <x:v>5</x:v>
      </x:c>
      <x:c r="N94" s="16" t="n">
        <x:v>5</x:v>
      </x:c>
      <x:c r="O94" s="16" t="n">
        <x:v>5</x:v>
      </x:c>
      <x:c r="P94" s="16" t="n">
        <x:f>IF(COUNT(I94:O94)&lt;7,"",I94*8+J94*3+K94*2+L94*2+M94*2+N94*2+O94)</x:f>
        <x:v>60</x:v>
      </x:c>
      <x:c r="Q94" s="16" t="n">
        <x:f>IF(COUNT(J94:O94)&lt;6,"",J94*5+K94*4+M94*4+L94*3+N94*2+O94*2)</x:f>
        <x:v>100</x:v>
      </x:c>
      <x:c r="R94" s="14" t="str">
        <x:v>high</x:v>
      </x:c>
      <x:c r="S94" s="14" t="str">
        <x:v>official_source_reverified</x:v>
      </x:c>
      <x:c r="T94" s="14" t="str">
        <x:v>official_source_reachable</x:v>
      </x:c>
      <x:c r="U94" s="14" t="str">
        <x:v>Новий — не контактували</x:v>
      </x:c>
      <x:c r="V94" s="15" t="str">
        <x:v>Discovery-call: отримати 1 реальний артефакт і вимоги проєкту; не обіцяти готове покриття</x:v>
      </x:c>
      <x:c r="W94" s="15" t="str">
        <x:v>Власник / директор; головний інженер; керівник ПТО</x:v>
      </x:c>
      <x:c r="X94" s="15" t="str">
        <x:v>12+ років, палі до 32 м, промислові та комерційні об’єкти по Україні.</x:v>
      </x:c>
      <x:c r="Y94" s="15" t="str">
        <x:v>Армування, глибина, бетонування, журнали та випробування паль критичні до засипки й наступних конструкцій.</x:v>
      </x:c>
      <x:c r="Z94" s="15" t="str">
        <x:v>https://pali.com.ua/</x:v>
      </x:c>
      <x:c r="AA94" s="14" t="str"/>
      <x:c r="AB94" s="14" t="str">
        <x:v>2026-08-24</x:v>
      </x:c>
      <x:c r="AC94" s="14" t="str">
        <x:v>Олександр</x:v>
      </x:c>
      <x:c r="AD94" s="20" t="str"/>
      <x:c r="AE94" s="14" t="str"/>
      <x:c r="AF94" s="14" t="n">
        <x:v>0</x:v>
      </x:c>
      <x:c r="AG94" s="14" t="str">
        <x:v>—</x:v>
      </x:c>
      <x:c r="AH94" s="14" t="n">
        <x:v>0</x:v>
      </x:c>
      <x:c r="AI94" s="14" t="n">
        <x:v>0</x:v>
      </x:c>
      <x:c r="AJ94" s="18" t="n">
        <x:v>0</x:v>
      </x:c>
      <x:c r="AK94" s="14" t="str"/>
      <x:c r="AL94" s="19" t="str"/>
      <x:c r="AM94" s="19" t="str"/>
      <x:c r="AN94" s="15" t="str"/>
      <x:c r="AO94" s="15" t="str">
        <x:v>official_source_reverified</x:v>
      </x:c>
    </x:row>
    <x:row r="95">
      <x:c r="A95" s="14" t="str">
        <x:v>EXP-024</x:v>
      </x:c>
      <x:c r="B95" s="14" t="str">
        <x:v>Розширення ніш — 24.08</x:v>
      </x:c>
      <x:c r="C95" s="14" t="str">
        <x:v>PILLAR</x:v>
      </x:c>
      <x:c r="D95" s="14" t="str">
        <x:v>Палі, фундаменти та підсилення</x:v>
      </x:c>
      <x:c r="E95" s="14" t="str">
        <x:v>Expansion discovery</x:v>
      </x:c>
      <x:c r="F95" s="17" t="str">
        <x:v>D1</x:v>
      </x:c>
      <x:c r="G95" s="14" t="str">
        <x:v>pillar.ua</x:v>
      </x:c>
      <x:c r="H95" s="14" t="str">
        <x:v>Discovery — вимоги проєкту</x:v>
      </x:c>
      <x:c r="I95" s="16" t="n">
        <x:v>0</x:v>
      </x:c>
      <x:c r="J95" s="16" t="n">
        <x:v>5</x:v>
      </x:c>
      <x:c r="K95" s="16" t="n">
        <x:v>5</x:v>
      </x:c>
      <x:c r="L95" s="16" t="n">
        <x:v>5</x:v>
      </x:c>
      <x:c r="M95" s="16" t="n">
        <x:v>5</x:v>
      </x:c>
      <x:c r="N95" s="16" t="n">
        <x:v>5</x:v>
      </x:c>
      <x:c r="O95" s="16" t="n">
        <x:v>5</x:v>
      </x:c>
      <x:c r="P95" s="16" t="n">
        <x:f>IF(COUNT(I95:O95)&lt;7,"",I95*8+J95*3+K95*2+L95*2+M95*2+N95*2+O95)</x:f>
        <x:v>60</x:v>
      </x:c>
      <x:c r="Q95" s="16" t="n">
        <x:f>IF(COUNT(J95:O95)&lt;6,"",J95*5+K95*4+M95*4+L95*3+N95*2+O95*2)</x:f>
        <x:v>100</x:v>
      </x:c>
      <x:c r="R95" s="14" t="str">
        <x:v>high</x:v>
      </x:c>
      <x:c r="S95" s="14" t="str">
        <x:v>official_source_reverified</x:v>
      </x:c>
      <x:c r="T95" s="14" t="str">
        <x:v>official_source_reachable</x:v>
      </x:c>
      <x:c r="U95" s="14" t="str">
        <x:v>Новий — не контактували</x:v>
      </x:c>
      <x:c r="V95" s="15" t="str">
        <x:v>Discovery-call: отримати 1 реальний артефакт і вимоги проєкту; не обіцяти готове покриття</x:v>
      </x:c>
      <x:c r="W95" s="15" t="str">
        <x:v>Власник / директор; головний інженер; керівник ПТО</x:v>
      </x:c>
      <x:c r="X95" s="15" t="str">
        <x:v>1000+ об’єктів; повний цикл геошурупних фундаментів і металоконструкцій.</x:v>
      </x:c>
      <x:c r="Y95" s="15" t="str">
        <x:v>Армування, глибина, бетонування, журнали та випробування паль критичні до засипки й наступних конструкцій.</x:v>
      </x:c>
      <x:c r="Z95" s="15" t="str">
        <x:v>https://pillar.ua/pro-nas/</x:v>
      </x:c>
      <x:c r="AA95" s="14" t="str"/>
      <x:c r="AB95" s="14" t="str">
        <x:v>2026-08-24</x:v>
      </x:c>
      <x:c r="AC95" s="14" t="str">
        <x:v>Олександр</x:v>
      </x:c>
      <x:c r="AD95" s="20" t="str"/>
      <x:c r="AE95" s="14" t="str"/>
      <x:c r="AF95" s="14" t="n">
        <x:v>0</x:v>
      </x:c>
      <x:c r="AG95" s="14" t="str">
        <x:v>—</x:v>
      </x:c>
      <x:c r="AH95" s="14" t="n">
        <x:v>0</x:v>
      </x:c>
      <x:c r="AI95" s="14" t="n">
        <x:v>0</x:v>
      </x:c>
      <x:c r="AJ95" s="18" t="n">
        <x:v>0</x:v>
      </x:c>
      <x:c r="AK95" s="14" t="str"/>
      <x:c r="AL95" s="19" t="str"/>
      <x:c r="AM95" s="19" t="str"/>
      <x:c r="AN95" s="15" t="str"/>
      <x:c r="AO95" s="15" t="str">
        <x:v>official_source_reverified</x:v>
      </x:c>
    </x:row>
    <x:row r="96">
      <x:c r="A96" s="14" t="str">
        <x:v>EXP-064</x:v>
      </x:c>
      <x:c r="B96" s="14" t="str">
        <x:v>Розширення ніш — 24.08</x:v>
      </x:c>
      <x:c r="C96" s="14" t="str">
        <x:v>Магістраль Асфальт</x:v>
      </x:c>
      <x:c r="D96" s="14" t="str">
        <x:v>Дорожні роботи та благоустрій</x:v>
      </x:c>
      <x:c r="E96" s="14" t="str">
        <x:v>Expansion discovery</x:v>
      </x:c>
      <x:c r="F96" s="17" t="str">
        <x:v>D1</x:v>
      </x:c>
      <x:c r="G96" s="14" t="str">
        <x:v>magistralasfalt.com.ua</x:v>
      </x:c>
      <x:c r="H96" s="14" t="str">
        <x:v>Discovery — вимоги проєкту</x:v>
      </x:c>
      <x:c r="I96" s="16" t="n">
        <x:v>0</x:v>
      </x:c>
      <x:c r="J96" s="16" t="n">
        <x:v>5</x:v>
      </x:c>
      <x:c r="K96" s="16" t="n">
        <x:v>5</x:v>
      </x:c>
      <x:c r="L96" s="16" t="n">
        <x:v>4</x:v>
      </x:c>
      <x:c r="M96" s="16" t="n">
        <x:v>5</x:v>
      </x:c>
      <x:c r="N96" s="16" t="n">
        <x:v>5</x:v>
      </x:c>
      <x:c r="O96" s="16" t="n">
        <x:v>5</x:v>
      </x:c>
      <x:c r="P96" s="16" t="n">
        <x:f>IF(COUNT(I96:O96)&lt;7,"",I96*8+J96*3+K96*2+L96*2+M96*2+N96*2+O96)</x:f>
        <x:v>58</x:v>
      </x:c>
      <x:c r="Q96" s="16" t="n">
        <x:f>IF(COUNT(J96:O96)&lt;6,"",J96*5+K96*4+M96*4+L96*3+N96*2+O96*2)</x:f>
        <x:v>97</x:v>
      </x:c>
      <x:c r="R96" s="14" t="str">
        <x:v>high</x:v>
      </x:c>
      <x:c r="S96" s="14" t="str">
        <x:v>official_source_reverified</x:v>
      </x:c>
      <x:c r="T96" s="14" t="str">
        <x:v>official_source_reachable</x:v>
      </x:c>
      <x:c r="U96" s="14" t="str">
        <x:v>Новий — не контактували</x:v>
      </x:c>
      <x:c r="V96" s="15" t="str">
        <x:v>Discovery-call: отримати 1 реальний артефакт і вимоги проєкту; не обіцяти готове покриття</x:v>
      </x:c>
      <x:c r="W96" s="15" t="str">
        <x:v>Власник / директор; головний інженер; лабораторія / ПТО</x:v>
      </x:c>
      <x:c r="X96" s="15" t="str">
        <x:v>Повний цикл дорожніх робіт з власною технікою, пошаровою здачею й гарантією.</x:v>
      </x:c>
      <x:c r="Y96" s="15" t="str">
        <x:v>Основа, шари покриття, ущільнення та лабораторні протоколи стають недоступними після наступного шару.</x:v>
      </x:c>
      <x:c r="Z96" s="15" t="str">
        <x:v>https://magistralasfalt.com.ua/</x:v>
      </x:c>
      <x:c r="AA96" s="14" t="str"/>
      <x:c r="AB96" s="14" t="str">
        <x:v>2026-08-24</x:v>
      </x:c>
      <x:c r="AC96" s="14" t="str">
        <x:v>Олександр</x:v>
      </x:c>
      <x:c r="AD96" s="20" t="str"/>
      <x:c r="AE96" s="14" t="str"/>
      <x:c r="AF96" s="14" t="n">
        <x:v>0</x:v>
      </x:c>
      <x:c r="AG96" s="14" t="str">
        <x:v>—</x:v>
      </x:c>
      <x:c r="AH96" s="14" t="n">
        <x:v>0</x:v>
      </x:c>
      <x:c r="AI96" s="14" t="n">
        <x:v>0</x:v>
      </x:c>
      <x:c r="AJ96" s="18" t="n">
        <x:v>0</x:v>
      </x:c>
      <x:c r="AK96" s="14" t="str"/>
      <x:c r="AL96" s="19" t="str"/>
      <x:c r="AM96" s="19" t="str"/>
      <x:c r="AN96" s="15" t="str"/>
      <x:c r="AO96" s="15" t="str">
        <x:v>official_source_reverified</x:v>
      </x:c>
    </x:row>
    <x:row r="97">
      <x:c r="A97" s="14" t="str">
        <x:v>EXP-026</x:v>
      </x:c>
      <x:c r="B97" s="14" t="str">
        <x:v>Розширення ніш — 24.08</x:v>
      </x:c>
      <x:c r="C97" s="14" t="str">
        <x:v>Олімпія Білд</x:v>
      </x:c>
      <x:c r="D97" s="14" t="str">
        <x:v>Палі, фундаменти та підсилення</x:v>
      </x:c>
      <x:c r="E97" s="14" t="str">
        <x:v>Expansion discovery</x:v>
      </x:c>
      <x:c r="F97" s="17" t="str">
        <x:v>D1</x:v>
      </x:c>
      <x:c r="G97" s="14" t="str">
        <x:v>olympia-build.com.ua</x:v>
      </x:c>
      <x:c r="H97" s="14" t="str">
        <x:v>Discovery — вимоги проєкту</x:v>
      </x:c>
      <x:c r="I97" s="16" t="n">
        <x:v>0</x:v>
      </x:c>
      <x:c r="J97" s="16" t="n">
        <x:v>5</x:v>
      </x:c>
      <x:c r="K97" s="16" t="n">
        <x:v>5</x:v>
      </x:c>
      <x:c r="L97" s="16" t="n">
        <x:v>4</x:v>
      </x:c>
      <x:c r="M97" s="16" t="n">
        <x:v>5</x:v>
      </x:c>
      <x:c r="N97" s="16" t="n">
        <x:v>5</x:v>
      </x:c>
      <x:c r="O97" s="16" t="n">
        <x:v>5</x:v>
      </x:c>
      <x:c r="P97" s="16" t="n">
        <x:f>IF(COUNT(I97:O97)&lt;7,"",I97*8+J97*3+K97*2+L97*2+M97*2+N97*2+O97)</x:f>
        <x:v>58</x:v>
      </x:c>
      <x:c r="Q97" s="16" t="n">
        <x:f>IF(COUNT(J97:O97)&lt;6,"",J97*5+K97*4+M97*4+L97*3+N97*2+O97*2)</x:f>
        <x:v>97</x:v>
      </x:c>
      <x:c r="R97" s="14" t="str">
        <x:v>high</x:v>
      </x:c>
      <x:c r="S97" s="14" t="str">
        <x:v>official_source_reverified</x:v>
      </x:c>
      <x:c r="T97" s="14" t="str">
        <x:v>official_source_reachable</x:v>
      </x:c>
      <x:c r="U97" s="14" t="str">
        <x:v>Новий — не контактували</x:v>
      </x:c>
      <x:c r="V97" s="15" t="str">
        <x:v>Discovery-call: отримати 1 реальний артефакт і вимоги проєкту; не обіцяти готове покриття</x:v>
      </x:c>
      <x:c r="W97" s="15" t="str">
        <x:v>Власник / директор; головний інженер; керівник ПТО</x:v>
      </x:c>
      <x:c r="X97" s="15" t="str">
        <x:v>Спеціаліст з пальових фундаментів, геології, геодезії та супутніх робіт.</x:v>
      </x:c>
      <x:c r="Y97" s="15" t="str">
        <x:v>Армування, глибина, бетонування, журнали та випробування паль критичні до засипки й наступних конструкцій.</x:v>
      </x:c>
      <x:c r="Z97" s="15" t="str">
        <x:v>https://olympia-build.com.ua/</x:v>
      </x:c>
      <x:c r="AA97" s="14" t="str"/>
      <x:c r="AB97" s="14" t="str">
        <x:v>2026-08-24</x:v>
      </x:c>
      <x:c r="AC97" s="14" t="str">
        <x:v>Олександр</x:v>
      </x:c>
      <x:c r="AD97" s="20" t="str"/>
      <x:c r="AE97" s="14" t="str"/>
      <x:c r="AF97" s="14" t="n">
        <x:v>0</x:v>
      </x:c>
      <x:c r="AG97" s="14" t="str">
        <x:v>—</x:v>
      </x:c>
      <x:c r="AH97" s="14" t="n">
        <x:v>0</x:v>
      </x:c>
      <x:c r="AI97" s="14" t="n">
        <x:v>0</x:v>
      </x:c>
      <x:c r="AJ97" s="18" t="n">
        <x:v>0</x:v>
      </x:c>
      <x:c r="AK97" s="14" t="str"/>
      <x:c r="AL97" s="19" t="str"/>
      <x:c r="AM97" s="19" t="str"/>
      <x:c r="AN97" s="15" t="str"/>
      <x:c r="AO97" s="15" t="str">
        <x:v>official_source_reverified</x:v>
      </x:c>
    </x:row>
    <x:row r="98">
      <x:c r="A98" s="14" t="str">
        <x:v>EXP-022</x:v>
      </x:c>
      <x:c r="B98" s="14" t="str">
        <x:v>Розширення ніш — 24.08</x:v>
      </x:c>
      <x:c r="C98" s="14" t="str">
        <x:v>УМБК Underground</x:v>
      </x:c>
      <x:c r="D98" s="14" t="str">
        <x:v>Палі, фундаменти та підсилення</x:v>
      </x:c>
      <x:c r="E98" s="14" t="str">
        <x:v>Expansion discovery</x:v>
      </x:c>
      <x:c r="F98" s="17" t="str">
        <x:v>D1</x:v>
      </x:c>
      <x:c r="G98" s="14" t="str">
        <x:v>underground.org.ua</x:v>
      </x:c>
      <x:c r="H98" s="14" t="str">
        <x:v>Discovery — вимоги проєкту</x:v>
      </x:c>
      <x:c r="I98" s="16" t="n">
        <x:v>0</x:v>
      </x:c>
      <x:c r="J98" s="16" t="n">
        <x:v>5</x:v>
      </x:c>
      <x:c r="K98" s="16" t="n">
        <x:v>5</x:v>
      </x:c>
      <x:c r="L98" s="16" t="n">
        <x:v>4</x:v>
      </x:c>
      <x:c r="M98" s="16" t="n">
        <x:v>5</x:v>
      </x:c>
      <x:c r="N98" s="16" t="n">
        <x:v>5</x:v>
      </x:c>
      <x:c r="O98" s="16" t="n">
        <x:v>5</x:v>
      </x:c>
      <x:c r="P98" s="16" t="n">
        <x:f>IF(COUNT(I98:O98)&lt;7,"",I98*8+J98*3+K98*2+L98*2+M98*2+N98*2+O98)</x:f>
        <x:v>58</x:v>
      </x:c>
      <x:c r="Q98" s="16" t="n">
        <x:f>IF(COUNT(J98:O98)&lt;6,"",J98*5+K98*4+M98*4+L98*3+N98*2+O98*2)</x:f>
        <x:v>97</x:v>
      </x:c>
      <x:c r="R98" s="14" t="str">
        <x:v>high</x:v>
      </x:c>
      <x:c r="S98" s="14" t="str">
        <x:v>official_source_reverified</x:v>
      </x:c>
      <x:c r="T98" s="14" t="str">
        <x:v>official_source_reachable</x:v>
      </x:c>
      <x:c r="U98" s="14" t="str">
        <x:v>Новий — не контактували</x:v>
      </x:c>
      <x:c r="V98" s="15" t="str">
        <x:v>Discovery-call: отримати 1 реальний артефакт і вимоги проєкту; не обіцяти готове покриття</x:v>
      </x:c>
      <x:c r="W98" s="15" t="str">
        <x:v>Власник / директор; головний інженер; керівник ПТО</x:v>
      </x:c>
      <x:c r="X98" s="15" t="str">
        <x:v>Буроін’єкційні, мікро-, забивні та буронабивні палі; портфоліо житлових і промислових об’єктів.</x:v>
      </x:c>
      <x:c r="Y98" s="15" t="str">
        <x:v>Армування, глибина, бетонування, журнали та випробування паль критичні до засипки й наступних конструкцій.</x:v>
      </x:c>
      <x:c r="Z98" s="15" t="str">
        <x:v>https://underground.org.ua/</x:v>
      </x:c>
      <x:c r="AA98" s="14" t="str"/>
      <x:c r="AB98" s="14" t="str">
        <x:v>2026-08-24</x:v>
      </x:c>
      <x:c r="AC98" s="14" t="str">
        <x:v>Олександр</x:v>
      </x:c>
      <x:c r="AD98" s="20" t="str"/>
      <x:c r="AE98" s="14" t="str"/>
      <x:c r="AF98" s="14" t="n">
        <x:v>0</x:v>
      </x:c>
      <x:c r="AG98" s="14" t="str">
        <x:v>—</x:v>
      </x:c>
      <x:c r="AH98" s="14" t="n">
        <x:v>0</x:v>
      </x:c>
      <x:c r="AI98" s="14" t="n">
        <x:v>0</x:v>
      </x:c>
      <x:c r="AJ98" s="18" t="n">
        <x:v>0</x:v>
      </x:c>
      <x:c r="AK98" s="14" t="str"/>
      <x:c r="AL98" s="19" t="str"/>
      <x:c r="AM98" s="19" t="str"/>
      <x:c r="AN98" s="15" t="str"/>
      <x:c r="AO98" s="15" t="str">
        <x:v>official_source_reverified</x:v>
      </x:c>
    </x:row>
    <x:row r="99">
      <x:c r="A99" s="14" t="str">
        <x:v>EXP-014</x:v>
      </x:c>
      <x:c r="B99" s="14" t="str">
        <x:v>Розширення ніш — 24.08</x:v>
      </x:c>
      <x:c r="C99" s="14" t="str">
        <x:v>Astreya Aluminum Systems</x:v>
      </x:c>
      <x:c r="D99" s="14" t="str">
        <x:v>Вентильовані фасади та скління</x:v>
      </x:c>
      <x:c r="E99" s="14" t="str">
        <x:v>Expansion discovery</x:v>
      </x:c>
      <x:c r="F99" s="17" t="str">
        <x:v>D1</x:v>
      </x:c>
      <x:c r="G99" s="14" t="str">
        <x:v>astreyaua.com</x:v>
      </x:c>
      <x:c r="H99" s="14" t="str">
        <x:v>Discovery — вимоги проєкту</x:v>
      </x:c>
      <x:c r="I99" s="16" t="n">
        <x:v>0</x:v>
      </x:c>
      <x:c r="J99" s="16" t="n">
        <x:v>5</x:v>
      </x:c>
      <x:c r="K99" s="16" t="n">
        <x:v>5</x:v>
      </x:c>
      <x:c r="L99" s="16" t="n">
        <x:v>5</x:v>
      </x:c>
      <x:c r="M99" s="16" t="n">
        <x:v>4</x:v>
      </x:c>
      <x:c r="N99" s="16" t="n">
        <x:v>5</x:v>
      </x:c>
      <x:c r="O99" s="16" t="n">
        <x:v>5</x:v>
      </x:c>
      <x:c r="P99" s="16" t="n">
        <x:f>IF(COUNT(I99:O99)&lt;7,"",I99*8+J99*3+K99*2+L99*2+M99*2+N99*2+O99)</x:f>
        <x:v>58</x:v>
      </x:c>
      <x:c r="Q99" s="16" t="n">
        <x:f>IF(COUNT(J99:O99)&lt;6,"",J99*5+K99*4+M99*4+L99*3+N99*2+O99*2)</x:f>
        <x:v>96</x:v>
      </x:c>
      <x:c r="R99" s="14" t="str">
        <x:v>high</x:v>
      </x:c>
      <x:c r="S99" s="14" t="str">
        <x:v>official_source_reverified</x:v>
      </x:c>
      <x:c r="T99" s="14" t="str">
        <x:v>official_source_reachable</x:v>
      </x:c>
      <x:c r="U99" s="14" t="str">
        <x:v>Новий — не контактували</x:v>
      </x:c>
      <x:c r="V99" s="15" t="str">
        <x:v>Discovery-call: отримати 1 реальний артефакт і вимоги проєкту; не обіцяти готове покриття</x:v>
      </x:c>
      <x:c r="W99" s="15" t="str">
        <x:v>Власник / директор; керівник фасадних проєктів; ПТО</x:v>
      </x:c>
      <x:c r="X99" s="15" t="str">
        <x:v>20 000+ м² фасадів на рік, проєктний відділ, власні монтажні бригади й обладнання.</x:v>
      </x:c>
      <x:c r="Y99" s="15" t="str">
        <x:v>Кронштейни, анкери, утеплення, мембрани й протипожежні відсічки закриваються облицюванням.</x:v>
      </x:c>
      <x:c r="Z99" s="15" t="str">
        <x:v>https://www.astreyaua.com/</x:v>
      </x:c>
      <x:c r="AA99" s="14" t="str"/>
      <x:c r="AB99" s="14" t="str">
        <x:v>2026-08-24</x:v>
      </x:c>
      <x:c r="AC99" s="14" t="str">
        <x:v>Олександр</x:v>
      </x:c>
      <x:c r="AD99" s="20" t="str"/>
      <x:c r="AE99" s="14" t="str"/>
      <x:c r="AF99" s="14" t="n">
        <x:v>0</x:v>
      </x:c>
      <x:c r="AG99" s="14" t="str">
        <x:v>—</x:v>
      </x:c>
      <x:c r="AH99" s="14" t="n">
        <x:v>0</x:v>
      </x:c>
      <x:c r="AI99" s="14" t="n">
        <x:v>0</x:v>
      </x:c>
      <x:c r="AJ99" s="18" t="n">
        <x:v>0</x:v>
      </x:c>
      <x:c r="AK99" s="14" t="str"/>
      <x:c r="AL99" s="19" t="str"/>
      <x:c r="AM99" s="19" t="str"/>
      <x:c r="AN99" s="15" t="str"/>
      <x:c r="AO99" s="15" t="str">
        <x:v>official_source_reverified</x:v>
      </x:c>
    </x:row>
    <x:row r="100">
      <x:c r="A100" s="14" t="str">
        <x:v>EXP-006</x:v>
      </x:c>
      <x:c r="B100" s="14" t="str">
        <x:v>Розширення ніш — 24.08</x:v>
      </x:c>
      <x:c r="C100" s="14" t="str">
        <x:v>Budroof</x:v>
      </x:c>
      <x:c r="D100" s="14" t="str">
        <x:v>Покрівлі та гідроізоляція</x:v>
      </x:c>
      <x:c r="E100" s="14" t="str">
        <x:v>Expansion discovery</x:v>
      </x:c>
      <x:c r="F100" s="17" t="str">
        <x:v>D1</x:v>
      </x:c>
      <x:c r="G100" s="14" t="str">
        <x:v>budroof.ua</x:v>
      </x:c>
      <x:c r="H100" s="14" t="str">
        <x:v>Discovery — вимоги проєкту</x:v>
      </x:c>
      <x:c r="I100" s="16" t="n">
        <x:v>0</x:v>
      </x:c>
      <x:c r="J100" s="16" t="n">
        <x:v>5</x:v>
      </x:c>
      <x:c r="K100" s="16" t="n">
        <x:v>5</x:v>
      </x:c>
      <x:c r="L100" s="16" t="n">
        <x:v>5</x:v>
      </x:c>
      <x:c r="M100" s="16" t="n">
        <x:v>4</x:v>
      </x:c>
      <x:c r="N100" s="16" t="n">
        <x:v>5</x:v>
      </x:c>
      <x:c r="O100" s="16" t="n">
        <x:v>5</x:v>
      </x:c>
      <x:c r="P100" s="16" t="n">
        <x:f>IF(COUNT(I100:O100)&lt;7,"",I100*8+J100*3+K100*2+L100*2+M100*2+N100*2+O100)</x:f>
        <x:v>58</x:v>
      </x:c>
      <x:c r="Q100" s="16" t="n">
        <x:f>IF(COUNT(J100:O100)&lt;6,"",J100*5+K100*4+M100*4+L100*3+N100*2+O100*2)</x:f>
        <x:v>96</x:v>
      </x:c>
      <x:c r="R100" s="14" t="str">
        <x:v>high</x:v>
      </x:c>
      <x:c r="S100" s="14" t="str">
        <x:v>official_source_reverified</x:v>
      </x:c>
      <x:c r="T100" s="14" t="str">
        <x:v>official_source_reachable</x:v>
      </x:c>
      <x:c r="U100" s="14" t="str">
        <x:v>Новий — не контактували</x:v>
      </x:c>
      <x:c r="V100" s="15" t="str">
        <x:v>Discovery-call: отримати 1 реальний артефакт і вимоги проєкту; не обіцяти готове покриття</x:v>
      </x:c>
      <x:c r="W100" s="15" t="str">
        <x:v>Власник / директор; керівник проєктів; виконроб</x:v>
      </x:c>
      <x:c r="X100" s="15" t="str">
        <x:v>Понад 1,5 млн м² ПВХ/ТПО та гідроізоляційних мембран; спеціалізований монтаж.</x:v>
      </x:c>
      <x:c r="Y100" s="15" t="str">
        <x:v>Пароізоляція, утеплення, кріплення, шви й примикання стають недоступними після завершення покрівельного пирога.</x:v>
      </x:c>
      <x:c r="Z100" s="15" t="str">
        <x:v>https://budroof.ua/uk/services/montazh-pvh-membrany/</x:v>
      </x:c>
      <x:c r="AA100" s="14" t="str"/>
      <x:c r="AB100" s="14" t="str">
        <x:v>2026-08-24</x:v>
      </x:c>
      <x:c r="AC100" s="14" t="str">
        <x:v>Олександр</x:v>
      </x:c>
      <x:c r="AD100" s="20" t="str"/>
      <x:c r="AE100" s="14" t="str"/>
      <x:c r="AF100" s="14" t="n">
        <x:v>0</x:v>
      </x:c>
      <x:c r="AG100" s="14" t="str">
        <x:v>—</x:v>
      </x:c>
      <x:c r="AH100" s="14" t="n">
        <x:v>0</x:v>
      </x:c>
      <x:c r="AI100" s="14" t="n">
        <x:v>0</x:v>
      </x:c>
      <x:c r="AJ100" s="18" t="n">
        <x:v>0</x:v>
      </x:c>
      <x:c r="AK100" s="14" t="str"/>
      <x:c r="AL100" s="19" t="str"/>
      <x:c r="AM100" s="19" t="str"/>
      <x:c r="AN100" s="15" t="str"/>
      <x:c r="AO100" s="15" t="str">
        <x:v>official_source_reverified</x:v>
      </x:c>
    </x:row>
    <x:row r="101">
      <x:c r="A101" s="14" t="str">
        <x:v>EXP-028</x:v>
      </x:c>
      <x:c r="B101" s="14" t="str">
        <x:v>Розширення ніш — 24.08</x:v>
      </x:c>
      <x:c r="C101" s="14" t="str">
        <x:v>GIDROSTOP</x:v>
      </x:c>
      <x:c r="D101" s="14" t="str">
        <x:v>Палі, фундаменти та підсилення</x:v>
      </x:c>
      <x:c r="E101" s="14" t="str">
        <x:v>Expansion discovery</x:v>
      </x:c>
      <x:c r="F101" s="17" t="str">
        <x:v>D1</x:v>
      </x:c>
      <x:c r="G101" s="14" t="str">
        <x:v>gidrostop.com.ua</x:v>
      </x:c>
      <x:c r="H101" s="14" t="str">
        <x:v>Discovery — вимоги проєкту</x:v>
      </x:c>
      <x:c r="I101" s="16" t="n">
        <x:v>0</x:v>
      </x:c>
      <x:c r="J101" s="16" t="n">
        <x:v>5</x:v>
      </x:c>
      <x:c r="K101" s="16" t="n">
        <x:v>5</x:v>
      </x:c>
      <x:c r="L101" s="16" t="n">
        <x:v>4</x:v>
      </x:c>
      <x:c r="M101" s="16" t="n">
        <x:v>5</x:v>
      </x:c>
      <x:c r="N101" s="16" t="n">
        <x:v>5</x:v>
      </x:c>
      <x:c r="O101" s="16" t="n">
        <x:v>5</x:v>
      </x:c>
      <x:c r="P101" s="16" t="n">
        <x:f>IF(COUNT(I101:O101)&lt;7,"",I101*8+J101*3+K101*2+L101*2+M101*2+N101*2+O101)</x:f>
        <x:v>58</x:v>
      </x:c>
      <x:c r="Q101" s="16" t="n">
        <x:f>IF(COUNT(J101:O101)&lt;6,"",J101*5+K101*4+M101*4+L101*3+N101*2+O101*2)</x:f>
        <x:v>97</x:v>
      </x:c>
      <x:c r="R101" s="14" t="str">
        <x:v>high</x:v>
      </x:c>
      <x:c r="S101" s="14" t="str">
        <x:v>official_source_reverified</x:v>
      </x:c>
      <x:c r="T101" s="14" t="str">
        <x:v>official_source_reachable</x:v>
      </x:c>
      <x:c r="U101" s="14" t="str">
        <x:v>Новий — не контактували</x:v>
      </x:c>
      <x:c r="V101" s="15" t="str">
        <x:v>Discovery-call: отримати 1 реальний артефакт і вимоги проєкту; не обіцяти готове покриття</x:v>
      </x:c>
      <x:c r="W101" s="15" t="str">
        <x:v>Власник / директор; головний інженер; керівник ПТО</x:v>
      </x:c>
      <x:c r="X101" s="15" t="str">
        <x:v>Торкретування, армування й гідроізоляція промислових печей, мостів, фундаментів і резервуарів.</x:v>
      </x:c>
      <x:c r="Y101" s="15" t="str">
        <x:v>Армування, глибина, бетонування, журнали та випробування паль критичні до засипки й наступних конструкцій.</x:v>
      </x:c>
      <x:c r="Z101" s="15" t="str">
        <x:v>https://gidrostop.com.ua/ukriplennya-konstrukczij/</x:v>
      </x:c>
      <x:c r="AA101" s="14" t="str"/>
      <x:c r="AB101" s="14" t="str">
        <x:v>2026-08-24</x:v>
      </x:c>
      <x:c r="AC101" s="14" t="str">
        <x:v>Олександр</x:v>
      </x:c>
      <x:c r="AD101" s="20" t="str"/>
      <x:c r="AE101" s="14" t="str"/>
      <x:c r="AF101" s="14" t="n">
        <x:v>0</x:v>
      </x:c>
      <x:c r="AG101" s="14" t="str">
        <x:v>—</x:v>
      </x:c>
      <x:c r="AH101" s="14" t="n">
        <x:v>0</x:v>
      </x:c>
      <x:c r="AI101" s="14" t="n">
        <x:v>0</x:v>
      </x:c>
      <x:c r="AJ101" s="18" t="n">
        <x:v>0</x:v>
      </x:c>
      <x:c r="AK101" s="14" t="str"/>
      <x:c r="AL101" s="19" t="str"/>
      <x:c r="AM101" s="19" t="str"/>
      <x:c r="AN101" s="15" t="str"/>
      <x:c r="AO101" s="15" t="str">
        <x:v>official_source_reverified</x:v>
      </x:c>
    </x:row>
    <x:row r="102">
      <x:c r="A102" s="14" t="str">
        <x:v>EXP-003</x:v>
      </x:c>
      <x:c r="B102" s="14" t="str">
        <x:v>Розширення ніш — 24.08</x:v>
      </x:c>
      <x:c r="C102" s="14" t="str">
        <x:v>БК МД ГРУП</x:v>
      </x:c>
      <x:c r="D102" s="14" t="str">
        <x:v>Покрівлі та гідроізоляція</x:v>
      </x:c>
      <x:c r="E102" s="14" t="str">
        <x:v>Expansion discovery</x:v>
      </x:c>
      <x:c r="F102" s="17" t="str">
        <x:v>D1</x:v>
      </x:c>
      <x:c r="G102" s="14" t="str">
        <x:v>bkmdgroup.com</x:v>
      </x:c>
      <x:c r="H102" s="14" t="str">
        <x:v>Discovery — вимоги проєкту</x:v>
      </x:c>
      <x:c r="I102" s="16" t="n">
        <x:v>0</x:v>
      </x:c>
      <x:c r="J102" s="16" t="n">
        <x:v>5</x:v>
      </x:c>
      <x:c r="K102" s="16" t="n">
        <x:v>5</x:v>
      </x:c>
      <x:c r="L102" s="16" t="n">
        <x:v>4</x:v>
      </x:c>
      <x:c r="M102" s="16" t="n">
        <x:v>4</x:v>
      </x:c>
      <x:c r="N102" s="16" t="n">
        <x:v>5</x:v>
      </x:c>
      <x:c r="O102" s="16" t="n">
        <x:v>5</x:v>
      </x:c>
      <x:c r="P102" s="16" t="n">
        <x:f>IF(COUNT(I102:O102)&lt;7,"",I102*8+J102*3+K102*2+L102*2+M102*2+N102*2+O102)</x:f>
        <x:v>56</x:v>
      </x:c>
      <x:c r="Q102" s="16" t="n">
        <x:f>IF(COUNT(J102:O102)&lt;6,"",J102*5+K102*4+M102*4+L102*3+N102*2+O102*2)</x:f>
        <x:v>93</x:v>
      </x:c>
      <x:c r="R102" s="14" t="str">
        <x:v>high</x:v>
      </x:c>
      <x:c r="S102" s="14" t="str">
        <x:v>official_source_reverified</x:v>
      </x:c>
      <x:c r="T102" s="14" t="str">
        <x:v>official_source_reachable</x:v>
      </x:c>
      <x:c r="U102" s="14" t="str">
        <x:v>Новий — не контактували</x:v>
      </x:c>
      <x:c r="V102" s="15" t="str">
        <x:v>Discovery-call: отримати 1 реальний артефакт і вимоги проєкту; не обіцяти готове покриття</x:v>
      </x:c>
      <x:c r="W102" s="15" t="str">
        <x:v>Власник / директор; керівник проєктів; виконроб</x:v>
      </x:c>
      <x:c r="X102" s="15" t="str">
        <x:v>Монтаж ПВХ-мембран під ключ для комерційних і виробничих об’єктів по Україні.</x:v>
      </x:c>
      <x:c r="Y102" s="15" t="str">
        <x:v>Пароізоляція, утеплення, кріплення, шви й примикання стають недоступними після завершення покрівельного пирога.</x:v>
      </x:c>
      <x:c r="Z102" s="15" t="str">
        <x:v>https://www.bkmdgroup.com/service/montazh-pvx-membany</x:v>
      </x:c>
      <x:c r="AA102" s="14" t="str"/>
      <x:c r="AB102" s="14" t="str">
        <x:v>2026-08-24</x:v>
      </x:c>
      <x:c r="AC102" s="14" t="str">
        <x:v>Олександр</x:v>
      </x:c>
      <x:c r="AD102" s="20" t="str"/>
      <x:c r="AE102" s="14" t="str"/>
      <x:c r="AF102" s="14" t="n">
        <x:v>0</x:v>
      </x:c>
      <x:c r="AG102" s="14" t="str">
        <x:v>—</x:v>
      </x:c>
      <x:c r="AH102" s="14" t="n">
        <x:v>0</x:v>
      </x:c>
      <x:c r="AI102" s="14" t="n">
        <x:v>0</x:v>
      </x:c>
      <x:c r="AJ102" s="18" t="n">
        <x:v>0</x:v>
      </x:c>
      <x:c r="AK102" s="14" t="str"/>
      <x:c r="AL102" s="19" t="str"/>
      <x:c r="AM102" s="19" t="str"/>
      <x:c r="AN102" s="15" t="str"/>
      <x:c r="AO102" s="15" t="str">
        <x:v>official_source_reverified</x:v>
      </x:c>
    </x:row>
    <x:row r="103">
      <x:c r="A103" s="14" t="str">
        <x:v>EXP-012</x:v>
      </x:c>
      <x:c r="B103" s="14" t="str">
        <x:v>Розширення ніш — 24.08</x:v>
      </x:c>
      <x:c r="C103" s="14" t="str">
        <x:v>НВФ-БУД МОНТАЖ</x:v>
      </x:c>
      <x:c r="D103" s="14" t="str">
        <x:v>Вентильовані фасади та скління</x:v>
      </x:c>
      <x:c r="E103" s="14" t="str">
        <x:v>Expansion discovery</x:v>
      </x:c>
      <x:c r="F103" s="17" t="str">
        <x:v>D1</x:v>
      </x:c>
      <x:c r="G103" s="14" t="str">
        <x:v>nvf-group.com.ua</x:v>
      </x:c>
      <x:c r="H103" s="14" t="str">
        <x:v>Discovery — вимоги проєкту</x:v>
      </x:c>
      <x:c r="I103" s="16" t="n">
        <x:v>0</x:v>
      </x:c>
      <x:c r="J103" s="16" t="n">
        <x:v>5</x:v>
      </x:c>
      <x:c r="K103" s="16" t="n">
        <x:v>5</x:v>
      </x:c>
      <x:c r="L103" s="16" t="n">
        <x:v>4</x:v>
      </x:c>
      <x:c r="M103" s="16" t="n">
        <x:v>4</x:v>
      </x:c>
      <x:c r="N103" s="16" t="n">
        <x:v>5</x:v>
      </x:c>
      <x:c r="O103" s="16" t="n">
        <x:v>5</x:v>
      </x:c>
      <x:c r="P103" s="16" t="n">
        <x:f>IF(COUNT(I103:O103)&lt;7,"",I103*8+J103*3+K103*2+L103*2+M103*2+N103*2+O103)</x:f>
        <x:v>56</x:v>
      </x:c>
      <x:c r="Q103" s="16" t="n">
        <x:f>IF(COUNT(J103:O103)&lt;6,"",J103*5+K103*4+M103*4+L103*3+N103*2+O103*2)</x:f>
        <x:v>93</x:v>
      </x:c>
      <x:c r="R103" s="14" t="str">
        <x:v>high</x:v>
      </x:c>
      <x:c r="S103" s="14" t="str">
        <x:v>official_source_reverified</x:v>
      </x:c>
      <x:c r="T103" s="14" t="str">
        <x:v>official_source_reachable</x:v>
      </x:c>
      <x:c r="U103" s="14" t="str">
        <x:v>Новий — не контактували</x:v>
      </x:c>
      <x:c r="V103" s="15" t="str">
        <x:v>Discovery-call: отримати 1 реальний артефакт і вимоги проєкту; не обіцяти готове покриття</x:v>
      </x:c>
      <x:c r="W103" s="15" t="str">
        <x:v>Власник / директор; керівник фасадних проєктів; ПТО</x:v>
      </x:c>
      <x:c r="X103" s="15" t="str">
        <x:v>Проєктування й монтаж вентильованих фасадів по Україні; кілька типів облицювання.</x:v>
      </x:c>
      <x:c r="Y103" s="15" t="str">
        <x:v>Кронштейни, анкери, утеплення, мембрани й протипожежні відсічки закриваються облицюванням.</x:v>
      </x:c>
      <x:c r="Z103" s="15" t="str">
        <x:v>https://nvf-group.com.ua/</x:v>
      </x:c>
      <x:c r="AA103" s="14" t="str"/>
      <x:c r="AB103" s="14" t="str">
        <x:v>2026-08-24</x:v>
      </x:c>
      <x:c r="AC103" s="14" t="str">
        <x:v>Олександр</x:v>
      </x:c>
      <x:c r="AD103" s="20" t="str"/>
      <x:c r="AE103" s="14" t="str"/>
      <x:c r="AF103" s="14" t="n">
        <x:v>0</x:v>
      </x:c>
      <x:c r="AG103" s="14" t="str">
        <x:v>—</x:v>
      </x:c>
      <x:c r="AH103" s="14" t="n">
        <x:v>0</x:v>
      </x:c>
      <x:c r="AI103" s="14" t="n">
        <x:v>0</x:v>
      </x:c>
      <x:c r="AJ103" s="18" t="n">
        <x:v>0</x:v>
      </x:c>
      <x:c r="AK103" s="14" t="str"/>
      <x:c r="AL103" s="19" t="str"/>
      <x:c r="AM103" s="19" t="str"/>
      <x:c r="AN103" s="15" t="str"/>
      <x:c r="AO103" s="15" t="str">
        <x:v>official_source_reverified</x:v>
      </x:c>
    </x:row>
    <x:row r="104">
      <x:c r="A104" s="14" t="str">
        <x:v>EXP-008</x:v>
      </x:c>
      <x:c r="B104" s="14" t="str">
        <x:v>Розширення ніш — 24.08</x:v>
      </x:c>
      <x:c r="C104" s="14" t="str">
        <x:v>ПОКРИВ</x:v>
      </x:c>
      <x:c r="D104" s="14" t="str">
        <x:v>Покрівлі та гідроізоляція</x:v>
      </x:c>
      <x:c r="E104" s="14" t="str">
        <x:v>Expansion discovery</x:v>
      </x:c>
      <x:c r="F104" s="17" t="str">
        <x:v>D1</x:v>
      </x:c>
      <x:c r="G104" s="14" t="str">
        <x:v>pokryv.com.ua</x:v>
      </x:c>
      <x:c r="H104" s="14" t="str">
        <x:v>Discovery — вимоги проєкту</x:v>
      </x:c>
      <x:c r="I104" s="16" t="n">
        <x:v>0</x:v>
      </x:c>
      <x:c r="J104" s="16" t="n">
        <x:v>5</x:v>
      </x:c>
      <x:c r="K104" s="16" t="n">
        <x:v>5</x:v>
      </x:c>
      <x:c r="L104" s="16" t="n">
        <x:v>4</x:v>
      </x:c>
      <x:c r="M104" s="16" t="n">
        <x:v>4</x:v>
      </x:c>
      <x:c r="N104" s="16" t="n">
        <x:v>5</x:v>
      </x:c>
      <x:c r="O104" s="16" t="n">
        <x:v>5</x:v>
      </x:c>
      <x:c r="P104" s="16" t="n">
        <x:f>IF(COUNT(I104:O104)&lt;7,"",I104*8+J104*3+K104*2+L104*2+M104*2+N104*2+O104)</x:f>
        <x:v>56</x:v>
      </x:c>
      <x:c r="Q104" s="16" t="n">
        <x:f>IF(COUNT(J104:O104)&lt;6,"",J104*5+K104*4+M104*4+L104*3+N104*2+O104*2)</x:f>
        <x:v>93</x:v>
      </x:c>
      <x:c r="R104" s="14" t="str">
        <x:v>high</x:v>
      </x:c>
      <x:c r="S104" s="14" t="str">
        <x:v>official_source_reverified</x:v>
      </x:c>
      <x:c r="T104" s="14" t="str">
        <x:v>official_source_reachable</x:v>
      </x:c>
      <x:c r="U104" s="14" t="str">
        <x:v>Новий — не контактували</x:v>
      </x:c>
      <x:c r="V104" s="15" t="str">
        <x:v>Discovery-call: отримати 1 реальний артефакт і вимоги проєкту; не обіцяти готове покриття</x:v>
      </x:c>
      <x:c r="W104" s="15" t="str">
        <x:v>Власник / директор; керівник проєктів; виконроб</x:v>
      </x:c>
      <x:c r="X104" s="15" t="str">
        <x:v>Портфоліо ПВХ/ТПО покрівель, терас, басейнів і промислових об’єктів.</x:v>
      </x:c>
      <x:c r="Y104" s="15" t="str">
        <x:v>Пароізоляція, утеплення, кріплення, шви й примикання стають недоступними після завершення покрівельного пирога.</x:v>
      </x:c>
      <x:c r="Z104" s="15" t="str">
        <x:v>https://pokryv.com.ua/gallery.html</x:v>
      </x:c>
      <x:c r="AA104" s="14" t="str"/>
      <x:c r="AB104" s="14" t="str">
        <x:v>2026-08-24</x:v>
      </x:c>
      <x:c r="AC104" s="14" t="str">
        <x:v>Олександр</x:v>
      </x:c>
      <x:c r="AD104" s="20" t="str"/>
      <x:c r="AE104" s="14" t="str"/>
      <x:c r="AF104" s="14" t="n">
        <x:v>0</x:v>
      </x:c>
      <x:c r="AG104" s="14" t="str">
        <x:v>—</x:v>
      </x:c>
      <x:c r="AH104" s="14" t="n">
        <x:v>0</x:v>
      </x:c>
      <x:c r="AI104" s="14" t="n">
        <x:v>0</x:v>
      </x:c>
      <x:c r="AJ104" s="18" t="n">
        <x:v>0</x:v>
      </x:c>
      <x:c r="AK104" s="14" t="str"/>
      <x:c r="AL104" s="19" t="str"/>
      <x:c r="AM104" s="19" t="str"/>
      <x:c r="AN104" s="15" t="str"/>
      <x:c r="AO104" s="15" t="str">
        <x:v>official_source_reverified</x:v>
      </x:c>
    </x:row>
    <x:row r="105">
      <x:c r="A105" s="14" t="str">
        <x:v>EXP-005</x:v>
      </x:c>
      <x:c r="B105" s="14" t="str">
        <x:v>Розширення ніш — 24.08</x:v>
      </x:c>
      <x:c r="C105" s="14" t="str">
        <x:v>ПРОФ-ІНВЕСТ ГРУП</x:v>
      </x:c>
      <x:c r="D105" s="14" t="str">
        <x:v>Покрівлі та гідроізоляція</x:v>
      </x:c>
      <x:c r="E105" s="14" t="str">
        <x:v>Expansion discovery</x:v>
      </x:c>
      <x:c r="F105" s="17" t="str">
        <x:v>D1</x:v>
      </x:c>
      <x:c r="G105" s="14" t="str">
        <x:v>profinvestgrup.com.ua</x:v>
      </x:c>
      <x:c r="H105" s="14" t="str">
        <x:v>Discovery — вимоги проєкту</x:v>
      </x:c>
      <x:c r="I105" s="16" t="n">
        <x:v>0</x:v>
      </x:c>
      <x:c r="J105" s="16" t="n">
        <x:v>5</x:v>
      </x:c>
      <x:c r="K105" s="16" t="n">
        <x:v>5</x:v>
      </x:c>
      <x:c r="L105" s="16" t="n">
        <x:v>4</x:v>
      </x:c>
      <x:c r="M105" s="16" t="n">
        <x:v>4</x:v>
      </x:c>
      <x:c r="N105" s="16" t="n">
        <x:v>5</x:v>
      </x:c>
      <x:c r="O105" s="16" t="n">
        <x:v>5</x:v>
      </x:c>
      <x:c r="P105" s="16" t="n">
        <x:f>IF(COUNT(I105:O105)&lt;7,"",I105*8+J105*3+K105*2+L105*2+M105*2+N105*2+O105)</x:f>
        <x:v>56</x:v>
      </x:c>
      <x:c r="Q105" s="16" t="n">
        <x:f>IF(COUNT(J105:O105)&lt;6,"",J105*5+K105*4+M105*4+L105*3+N105*2+O105*2)</x:f>
        <x:v>93</x:v>
      </x:c>
      <x:c r="R105" s="14" t="str">
        <x:v>high</x:v>
      </x:c>
      <x:c r="S105" s="14" t="str">
        <x:v>official_source_reverified</x:v>
      </x:c>
      <x:c r="T105" s="14" t="str">
        <x:v>official_source_reachable</x:v>
      </x:c>
      <x:c r="U105" s="14" t="str">
        <x:v>Новий — не контактували</x:v>
      </x:c>
      <x:c r="V105" s="15" t="str">
        <x:v>Discovery-call: отримати 1 реальний артефакт і вимоги проєкту; не обіцяти готове покриття</x:v>
      </x:c>
      <x:c r="W105" s="15" t="str">
        <x:v>Власник / директор; керівник проєктів; виконроб</x:v>
      </x:c>
      <x:c r="X105" s="15" t="str">
        <x:v>17+ років і понад 150 000 м² змонтованих мембран по Україні.</x:v>
      </x:c>
      <x:c r="Y105" s="15" t="str">
        <x:v>Пароізоляція, утеплення, кріплення, шви й примикання стають недоступними після завершення покрівельного пирога.</x:v>
      </x:c>
      <x:c r="Z105" s="15" t="str">
        <x:v>https://profinvestgrup.com.ua/</x:v>
      </x:c>
      <x:c r="AA105" s="14" t="str"/>
      <x:c r="AB105" s="14" t="str">
        <x:v>2026-08-24</x:v>
      </x:c>
      <x:c r="AC105" s="14" t="str">
        <x:v>Олександр</x:v>
      </x:c>
      <x:c r="AD105" s="20" t="str"/>
      <x:c r="AE105" s="14" t="str"/>
      <x:c r="AF105" s="14" t="n">
        <x:v>0</x:v>
      </x:c>
      <x:c r="AG105" s="14" t="str">
        <x:v>—</x:v>
      </x:c>
      <x:c r="AH105" s="14" t="n">
        <x:v>0</x:v>
      </x:c>
      <x:c r="AI105" s="14" t="n">
        <x:v>0</x:v>
      </x:c>
      <x:c r="AJ105" s="18" t="n">
        <x:v>0</x:v>
      </x:c>
      <x:c r="AK105" s="14" t="str"/>
      <x:c r="AL105" s="19" t="str"/>
      <x:c r="AM105" s="19" t="str"/>
      <x:c r="AN105" s="15" t="str"/>
      <x:c r="AO105" s="15" t="str">
        <x:v>official_source_reverified</x:v>
      </x:c>
    </x:row>
    <x:row r="106">
      <x:c r="A106" s="14" t="str">
        <x:v>EXP-002</x:v>
      </x:c>
      <x:c r="B106" s="14" t="str">
        <x:v>Розширення ніш — 24.08</x:v>
      </x:c>
      <x:c r="C106" s="14" t="str">
        <x:v>СпецІзол</x:v>
      </x:c>
      <x:c r="D106" s="14" t="str">
        <x:v>Покрівлі та гідроізоляція</x:v>
      </x:c>
      <x:c r="E106" s="14" t="str">
        <x:v>Expansion discovery</x:v>
      </x:c>
      <x:c r="F106" s="17" t="str">
        <x:v>D1</x:v>
      </x:c>
      <x:c r="G106" s="14" t="str">
        <x:v>spetsizol.com.ua</x:v>
      </x:c>
      <x:c r="H106" s="14" t="str">
        <x:v>Discovery — вимоги проєкту</x:v>
      </x:c>
      <x:c r="I106" s="16" t="n">
        <x:v>0</x:v>
      </x:c>
      <x:c r="J106" s="16" t="n">
        <x:v>5</x:v>
      </x:c>
      <x:c r="K106" s="16" t="n">
        <x:v>5</x:v>
      </x:c>
      <x:c r="L106" s="16" t="n">
        <x:v>4</x:v>
      </x:c>
      <x:c r="M106" s="16" t="n">
        <x:v>4</x:v>
      </x:c>
      <x:c r="N106" s="16" t="n">
        <x:v>5</x:v>
      </x:c>
      <x:c r="O106" s="16" t="n">
        <x:v>5</x:v>
      </x:c>
      <x:c r="P106" s="16" t="n">
        <x:f>IF(COUNT(I106:O106)&lt;7,"",I106*8+J106*3+K106*2+L106*2+M106*2+N106*2+O106)</x:f>
        <x:v>56</x:v>
      </x:c>
      <x:c r="Q106" s="16" t="n">
        <x:f>IF(COUNT(J106:O106)&lt;6,"",J106*5+K106*4+M106*4+L106*3+N106*2+O106*2)</x:f>
        <x:v>93</x:v>
      </x:c>
      <x:c r="R106" s="14" t="str">
        <x:v>high</x:v>
      </x:c>
      <x:c r="S106" s="14" t="str">
        <x:v>official_source_reverified</x:v>
      </x:c>
      <x:c r="T106" s="14" t="str">
        <x:v>official_source_reachable</x:v>
      </x:c>
      <x:c r="U106" s="14" t="str">
        <x:v>Новий — не контактували</x:v>
      </x:c>
      <x:c r="V106" s="15" t="str">
        <x:v>Discovery-call: отримати 1 реальний артефакт і вимоги проєкту; не обіцяти готове покриття</x:v>
      </x:c>
      <x:c r="W106" s="15" t="str">
        <x:v>Власник / директор; керівник проєктів; виконроб</x:v>
      </x:c>
      <x:c r="X106" s="15" t="str">
        <x:v>Портфоліо промислових і приватних мембранних покрівель; проєкти 600–1500 м².</x:v>
      </x:c>
      <x:c r="Y106" s="15" t="str">
        <x:v>Пароізоляція, утеплення, кріплення, шви й примикання стають недоступними після завершення покрівельного пирога.</x:v>
      </x:c>
      <x:c r="Z106" s="15" t="str">
        <x:v>https://spetsizol.com.ua/ua/photos</x:v>
      </x:c>
      <x:c r="AA106" s="14" t="str"/>
      <x:c r="AB106" s="14" t="str">
        <x:v>2026-08-24</x:v>
      </x:c>
      <x:c r="AC106" s="14" t="str">
        <x:v>Олександр</x:v>
      </x:c>
      <x:c r="AD106" s="20" t="str"/>
      <x:c r="AE106" s="14" t="str"/>
      <x:c r="AF106" s="14" t="n">
        <x:v>0</x:v>
      </x:c>
      <x:c r="AG106" s="14" t="str">
        <x:v>—</x:v>
      </x:c>
      <x:c r="AH106" s="14" t="n">
        <x:v>0</x:v>
      </x:c>
      <x:c r="AI106" s="14" t="n">
        <x:v>0</x:v>
      </x:c>
      <x:c r="AJ106" s="18" t="n">
        <x:v>0</x:v>
      </x:c>
      <x:c r="AK106" s="14" t="str"/>
      <x:c r="AL106" s="19" t="str"/>
      <x:c r="AM106" s="19" t="str"/>
      <x:c r="AN106" s="15" t="str"/>
      <x:c r="AO106" s="15" t="str">
        <x:v>official_source_reverified</x:v>
      </x:c>
    </x:row>
    <x:row r="107">
      <x:c r="A107" s="14" t="str">
        <x:v>EXP-007</x:v>
      </x:c>
      <x:c r="B107" s="14" t="str">
        <x:v>Розширення ніш — 24.08</x:v>
      </x:c>
      <x:c r="C107" s="14" t="str">
        <x:v>ТК Три Кита</x:v>
      </x:c>
      <x:c r="D107" s="14" t="str">
        <x:v>Покрівлі та гідроізоляція</x:v>
      </x:c>
      <x:c r="E107" s="14" t="str">
        <x:v>Expansion discovery</x:v>
      </x:c>
      <x:c r="F107" s="17" t="str">
        <x:v>D1</x:v>
      </x:c>
      <x:c r="G107" s="14" t="str">
        <x:v>tk-build.kiev.ua</x:v>
      </x:c>
      <x:c r="H107" s="14" t="str">
        <x:v>Discovery — вимоги проєкту</x:v>
      </x:c>
      <x:c r="I107" s="16" t="n">
        <x:v>0</x:v>
      </x:c>
      <x:c r="J107" s="16" t="n">
        <x:v>5</x:v>
      </x:c>
      <x:c r="K107" s="16" t="n">
        <x:v>5</x:v>
      </x:c>
      <x:c r="L107" s="16" t="n">
        <x:v>4</x:v>
      </x:c>
      <x:c r="M107" s="16" t="n">
        <x:v>4</x:v>
      </x:c>
      <x:c r="N107" s="16" t="n">
        <x:v>5</x:v>
      </x:c>
      <x:c r="O107" s="16" t="n">
        <x:v>5</x:v>
      </x:c>
      <x:c r="P107" s="16" t="n">
        <x:f>IF(COUNT(I107:O107)&lt;7,"",I107*8+J107*3+K107*2+L107*2+M107*2+N107*2+O107)</x:f>
        <x:v>56</x:v>
      </x:c>
      <x:c r="Q107" s="16" t="n">
        <x:f>IF(COUNT(J107:O107)&lt;6,"",J107*5+K107*4+M107*4+L107*3+N107*2+O107*2)</x:f>
        <x:v>93</x:v>
      </x:c>
      <x:c r="R107" s="14" t="str">
        <x:v>high</x:v>
      </x:c>
      <x:c r="S107" s="14" t="str">
        <x:v>official_source_reverified</x:v>
      </x:c>
      <x:c r="T107" s="14" t="str">
        <x:v>official_source_reachable</x:v>
      </x:c>
      <x:c r="U107" s="14" t="str">
        <x:v>Новий — не контактували</x:v>
      </x:c>
      <x:c r="V107" s="15" t="str">
        <x:v>Discovery-call: отримати 1 реальний артефакт і вимоги проєкту; не обіцяти готове покриття</x:v>
      </x:c>
      <x:c r="W107" s="15" t="str">
        <x:v>Власник / директор; керівник проєктів; виконроб</x:v>
      </x:c>
      <x:c r="X107" s="15" t="str">
        <x:v>Портфоліо 300+ приватних і промислових покрівель по Україні.</x:v>
      </x:c>
      <x:c r="Y107" s="15" t="str">
        <x:v>Пароізоляція, утеплення, кріплення, шви й примикання стають недоступними після завершення покрівельного пирога.</x:v>
      </x:c>
      <x:c r="Z107" s="15" t="str">
        <x:v>https://www.tk-build.kiev.ua/portfolio-pokrivelnyh-robit/</x:v>
      </x:c>
      <x:c r="AA107" s="14" t="str"/>
      <x:c r="AB107" s="14" t="str">
        <x:v>2026-08-24</x:v>
      </x:c>
      <x:c r="AC107" s="14" t="str">
        <x:v>Олександр</x:v>
      </x:c>
      <x:c r="AD107" s="20" t="str"/>
      <x:c r="AE107" s="14" t="str"/>
      <x:c r="AF107" s="14" t="n">
        <x:v>0</x:v>
      </x:c>
      <x:c r="AG107" s="14" t="str">
        <x:v>—</x:v>
      </x:c>
      <x:c r="AH107" s="14" t="n">
        <x:v>0</x:v>
      </x:c>
      <x:c r="AI107" s="14" t="n">
        <x:v>0</x:v>
      </x:c>
      <x:c r="AJ107" s="18" t="n">
        <x:v>0</x:v>
      </x:c>
      <x:c r="AK107" s="14" t="str"/>
      <x:c r="AL107" s="19" t="str"/>
      <x:c r="AM107" s="19" t="str"/>
      <x:c r="AN107" s="15" t="str"/>
      <x:c r="AO107" s="15" t="str">
        <x:v>official_source_reverified</x:v>
      </x:c>
    </x:row>
    <x:row r="108">
      <x:c r="A108" s="14" t="str">
        <x:v>EXP-004</x:v>
      </x:c>
      <x:c r="B108" s="14" t="str">
        <x:v>Розширення ніш — 24.08</x:v>
      </x:c>
      <x:c r="C108" s="14" t="str">
        <x:v>Укргідроізол</x:v>
      </x:c>
      <x:c r="D108" s="14" t="str">
        <x:v>Покрівлі та гідроізоляція</x:v>
      </x:c>
      <x:c r="E108" s="14" t="str">
        <x:v>Expansion discovery</x:v>
      </x:c>
      <x:c r="F108" s="17" t="str">
        <x:v>D1</x:v>
      </x:c>
      <x:c r="G108" s="14" t="str">
        <x:v>ukrgidroizol.com.ua</x:v>
      </x:c>
      <x:c r="H108" s="14" t="str">
        <x:v>Discovery — вимоги проєкту</x:v>
      </x:c>
      <x:c r="I108" s="16" t="n">
        <x:v>0</x:v>
      </x:c>
      <x:c r="J108" s="16" t="n">
        <x:v>5</x:v>
      </x:c>
      <x:c r="K108" s="16" t="n">
        <x:v>5</x:v>
      </x:c>
      <x:c r="L108" s="16" t="n">
        <x:v>4</x:v>
      </x:c>
      <x:c r="M108" s="16" t="n">
        <x:v>4</x:v>
      </x:c>
      <x:c r="N108" s="16" t="n">
        <x:v>5</x:v>
      </x:c>
      <x:c r="O108" s="16" t="n">
        <x:v>5</x:v>
      </x:c>
      <x:c r="P108" s="16" t="n">
        <x:f>IF(COUNT(I108:O108)&lt;7,"",I108*8+J108*3+K108*2+L108*2+M108*2+N108*2+O108)</x:f>
        <x:v>56</x:v>
      </x:c>
      <x:c r="Q108" s="16" t="n">
        <x:f>IF(COUNT(J108:O108)&lt;6,"",J108*5+K108*4+M108*4+L108*3+N108*2+O108*2)</x:f>
        <x:v>93</x:v>
      </x:c>
      <x:c r="R108" s="14" t="str">
        <x:v>high</x:v>
      </x:c>
      <x:c r="S108" s="14" t="str">
        <x:v>official_source_reverified</x:v>
      </x:c>
      <x:c r="T108" s="14" t="str">
        <x:v>official_source_reachable</x:v>
      </x:c>
      <x:c r="U108" s="14" t="str">
        <x:v>Новий — не контактували</x:v>
      </x:c>
      <x:c r="V108" s="15" t="str">
        <x:v>Discovery-call: отримати 1 реальний артефакт і вимоги проєкту; не обіцяти готове покриття</x:v>
      </x:c>
      <x:c r="W108" s="15" t="str">
        <x:v>Власник / директор; керівник проєктів; виконроб</x:v>
      </x:c>
      <x:c r="X108" s="15" t="str">
        <x:v>15+ років у ПВХ/ТПО покрівлях; повний покрівельний пиріг і галерея робіт.</x:v>
      </x:c>
      <x:c r="Y108" s="15" t="str">
        <x:v>Пароізоляція, утеплення, кріплення, шви й примикання стають недоступними після завершення покрівельного пирога.</x:v>
      </x:c>
      <x:c r="Z108" s="15" t="str">
        <x:v>https://ukrgidroizol.com.ua/</x:v>
      </x:c>
      <x:c r="AA108" s="14" t="str"/>
      <x:c r="AB108" s="14" t="str">
        <x:v>2026-08-24</x:v>
      </x:c>
      <x:c r="AC108" s="14" t="str">
        <x:v>Олександр</x:v>
      </x:c>
      <x:c r="AD108" s="20" t="str"/>
      <x:c r="AE108" s="14" t="str"/>
      <x:c r="AF108" s="14" t="n">
        <x:v>0</x:v>
      </x:c>
      <x:c r="AG108" s="14" t="str">
        <x:v>—</x:v>
      </x:c>
      <x:c r="AH108" s="14" t="n">
        <x:v>0</x:v>
      </x:c>
      <x:c r="AI108" s="14" t="n">
        <x:v>0</x:v>
      </x:c>
      <x:c r="AJ108" s="18" t="n">
        <x:v>0</x:v>
      </x:c>
      <x:c r="AK108" s="14" t="str"/>
      <x:c r="AL108" s="19" t="str"/>
      <x:c r="AM108" s="19" t="str"/>
      <x:c r="AN108" s="15" t="str"/>
      <x:c r="AO108" s="15" t="str">
        <x:v>official_source_reverified</x:v>
      </x:c>
    </x:row>
    <x:row r="109">
      <x:c r="A109" s="14" t="str">
        <x:v>EXP-013</x:v>
      </x:c>
      <x:c r="B109" s="14" t="str">
        <x:v>Розширення ніш — 24.08</x:v>
      </x:c>
      <x:c r="C109" s="14" t="str">
        <x:v>УКРФАСАДМОНТАЖ</x:v>
      </x:c>
      <x:c r="D109" s="14" t="str">
        <x:v>Вентильовані фасади та скління</x:v>
      </x:c>
      <x:c r="E109" s="14" t="str">
        <x:v>Expansion discovery</x:v>
      </x:c>
      <x:c r="F109" s="17" t="str">
        <x:v>D1</x:v>
      </x:c>
      <x:c r="G109" s="14" t="str">
        <x:v>facade-ua.com</x:v>
      </x:c>
      <x:c r="H109" s="14" t="str">
        <x:v>Discovery — вимоги проєкту</x:v>
      </x:c>
      <x:c r="I109" s="16" t="n">
        <x:v>0</x:v>
      </x:c>
      <x:c r="J109" s="16" t="n">
        <x:v>5</x:v>
      </x:c>
      <x:c r="K109" s="16" t="n">
        <x:v>5</x:v>
      </x:c>
      <x:c r="L109" s="16" t="n">
        <x:v>4</x:v>
      </x:c>
      <x:c r="M109" s="16" t="n">
        <x:v>4</x:v>
      </x:c>
      <x:c r="N109" s="16" t="n">
        <x:v>5</x:v>
      </x:c>
      <x:c r="O109" s="16" t="n">
        <x:v>5</x:v>
      </x:c>
      <x:c r="P109" s="16" t="n">
        <x:f>IF(COUNT(I109:O109)&lt;7,"",I109*8+J109*3+K109*2+L109*2+M109*2+N109*2+O109)</x:f>
        <x:v>56</x:v>
      </x:c>
      <x:c r="Q109" s="16" t="n">
        <x:f>IF(COUNT(J109:O109)&lt;6,"",J109*5+K109*4+M109*4+L109*3+N109*2+O109*2)</x:f>
        <x:v>93</x:v>
      </x:c>
      <x:c r="R109" s="14" t="str">
        <x:v>high</x:v>
      </x:c>
      <x:c r="S109" s="14" t="str">
        <x:v>official_source_reverified</x:v>
      </x:c>
      <x:c r="T109" s="14" t="str">
        <x:v>official_source_reachable</x:v>
      </x:c>
      <x:c r="U109" s="14" t="str">
        <x:v>Новий — не контактували</x:v>
      </x:c>
      <x:c r="V109" s="15" t="str">
        <x:v>Discovery-call: отримати 1 реальний артефакт і вимоги проєкту; не обіцяти готове покриття</x:v>
      </x:c>
      <x:c r="W109" s="15" t="str">
        <x:v>Власник / директор; керівник фасадних проєктів; ПТО</x:v>
      </x:c>
      <x:c r="X109" s="15" t="str">
        <x:v>Фасадне скління, вентильовані фасади з утепленням і портфоліо бізнес-об’єктів.</x:v>
      </x:c>
      <x:c r="Y109" s="15" t="str">
        <x:v>Кронштейни, анкери, утеплення, мембрани й протипожежні відсічки закриваються облицюванням.</x:v>
      </x:c>
      <x:c r="Z109" s="15" t="str">
        <x:v>https://facade-ua.com/</x:v>
      </x:c>
      <x:c r="AA109" s="14" t="str"/>
      <x:c r="AB109" s="14" t="str">
        <x:v>2026-08-24</x:v>
      </x:c>
      <x:c r="AC109" s="14" t="str">
        <x:v>Олександр</x:v>
      </x:c>
      <x:c r="AD109" s="20" t="str"/>
      <x:c r="AE109" s="14" t="str"/>
      <x:c r="AF109" s="14" t="n">
        <x:v>0</x:v>
      </x:c>
      <x:c r="AG109" s="14" t="str">
        <x:v>—</x:v>
      </x:c>
      <x:c r="AH109" s="14" t="n">
        <x:v>0</x:v>
      </x:c>
      <x:c r="AI109" s="14" t="n">
        <x:v>0</x:v>
      </x:c>
      <x:c r="AJ109" s="18" t="n">
        <x:v>0</x:v>
      </x:c>
      <x:c r="AK109" s="14" t="str"/>
      <x:c r="AL109" s="19" t="str"/>
      <x:c r="AM109" s="19" t="str"/>
      <x:c r="AN109" s="15" t="str"/>
      <x:c r="AO109" s="15" t="str">
        <x:v>official_source_reverified</x:v>
      </x:c>
    </x:row>
    <x:row r="110">
      <x:c r="A110" s="14" t="str">
        <x:v>EXP-009</x:v>
      </x:c>
      <x:c r="B110" s="14" t="str">
        <x:v>Розширення ніш — 24.08</x:v>
      </x:c>
      <x:c r="C110" s="14" t="str">
        <x:v>AMKO</x:v>
      </x:c>
      <x:c r="D110" s="14" t="str">
        <x:v>Покрівлі та гідроізоляція</x:v>
      </x:c>
      <x:c r="E110" s="14" t="str">
        <x:v>Expansion discovery</x:v>
      </x:c>
      <x:c r="F110" s="17" t="str">
        <x:v>D1</x:v>
      </x:c>
      <x:c r="G110" s="14" t="str">
        <x:v>amko.com.ua</x:v>
      </x:c>
      <x:c r="H110" s="14" t="str">
        <x:v>Discovery — вимоги проєкту</x:v>
      </x:c>
      <x:c r="I110" s="16" t="n">
        <x:v>0</x:v>
      </x:c>
      <x:c r="J110" s="16" t="n">
        <x:v>5</x:v>
      </x:c>
      <x:c r="K110" s="16" t="n">
        <x:v>5</x:v>
      </x:c>
      <x:c r="L110" s="16" t="n">
        <x:v>4</x:v>
      </x:c>
      <x:c r="M110" s="16" t="n">
        <x:v>4</x:v>
      </x:c>
      <x:c r="N110" s="16" t="n">
        <x:v>5</x:v>
      </x:c>
      <x:c r="O110" s="16" t="n">
        <x:v>5</x:v>
      </x:c>
      <x:c r="P110" s="16" t="n">
        <x:f>IF(COUNT(I110:O110)&lt;7,"",I110*8+J110*3+K110*2+L110*2+M110*2+N110*2+O110)</x:f>
        <x:v>56</x:v>
      </x:c>
      <x:c r="Q110" s="16" t="n">
        <x:f>IF(COUNT(J110:O110)&lt;6,"",J110*5+K110*4+M110*4+L110*3+N110*2+O110*2)</x:f>
        <x:v>93</x:v>
      </x:c>
      <x:c r="R110" s="14" t="str">
        <x:v>high</x:v>
      </x:c>
      <x:c r="S110" s="14" t="str">
        <x:v>official_source_reverified</x:v>
      </x:c>
      <x:c r="T110" s="14" t="str">
        <x:v>official_source_reachable</x:v>
      </x:c>
      <x:c r="U110" s="14" t="str">
        <x:v>Новий — не контактували</x:v>
      </x:c>
      <x:c r="V110" s="15" t="str">
        <x:v>Discovery-call: отримати 1 реальний артефакт і вимоги проєкту; не обіцяти готове покриття</x:v>
      </x:c>
      <x:c r="W110" s="15" t="str">
        <x:v>Власник / директор; керівник проєктів; виконроб</x:v>
      </x:c>
      <x:c r="X110" s="15" t="str">
        <x:v>Повний цикл мембранної покрівлі: основа, шари, шви, примикання й контроль.</x:v>
      </x:c>
      <x:c r="Y110" s="15" t="str">
        <x:v>Пароізоляція, утеплення, кріплення, шви й примикання стають недоступними після завершення покрівельного пирога.</x:v>
      </x:c>
      <x:c r="Z110" s="15" t="str">
        <x:v>https://amko.com.ua/pokrivelni-roboty/montazh-pvkh-membrany/</x:v>
      </x:c>
      <x:c r="AA110" s="14" t="str"/>
      <x:c r="AB110" s="14" t="str">
        <x:v>2026-08-24</x:v>
      </x:c>
      <x:c r="AC110" s="14" t="str">
        <x:v>Олександр</x:v>
      </x:c>
      <x:c r="AD110" s="20" t="str"/>
      <x:c r="AE110" s="14" t="str"/>
      <x:c r="AF110" s="14" t="n">
        <x:v>0</x:v>
      </x:c>
      <x:c r="AG110" s="14" t="str">
        <x:v>—</x:v>
      </x:c>
      <x:c r="AH110" s="14" t="n">
        <x:v>0</x:v>
      </x:c>
      <x:c r="AI110" s="14" t="n">
        <x:v>0</x:v>
      </x:c>
      <x:c r="AJ110" s="18" t="n">
        <x:v>0</x:v>
      </x:c>
      <x:c r="AK110" s="14" t="str"/>
      <x:c r="AL110" s="19" t="str"/>
      <x:c r="AM110" s="19" t="str"/>
      <x:c r="AN110" s="15" t="str"/>
      <x:c r="AO110" s="15" t="str">
        <x:v>official_source_reverified</x:v>
      </x:c>
    </x:row>
    <x:row r="111">
      <x:c r="A111" s="14" t="str">
        <x:v>EXP-001</x:v>
      </x:c>
      <x:c r="B111" s="14" t="str">
        <x:v>Розширення ніш — 24.08</x:v>
      </x:c>
      <x:c r="C111" s="14" t="str">
        <x:v>ATNI GROUP</x:v>
      </x:c>
      <x:c r="D111" s="14" t="str">
        <x:v>Покрівлі та гідроізоляція</x:v>
      </x:c>
      <x:c r="E111" s="14" t="str">
        <x:v>Expansion discovery</x:v>
      </x:c>
      <x:c r="F111" s="17" t="str">
        <x:v>D1</x:v>
      </x:c>
      <x:c r="G111" s="14" t="str">
        <x:v>atnigroup.com.ua</x:v>
      </x:c>
      <x:c r="H111" s="14" t="str">
        <x:v>Discovery — вимоги проєкту</x:v>
      </x:c>
      <x:c r="I111" s="16" t="n">
        <x:v>0</x:v>
      </x:c>
      <x:c r="J111" s="16" t="n">
        <x:v>5</x:v>
      </x:c>
      <x:c r="K111" s="16" t="n">
        <x:v>5</x:v>
      </x:c>
      <x:c r="L111" s="16" t="n">
        <x:v>4</x:v>
      </x:c>
      <x:c r="M111" s="16" t="n">
        <x:v>4</x:v>
      </x:c>
      <x:c r="N111" s="16" t="n">
        <x:v>5</x:v>
      </x:c>
      <x:c r="O111" s="16" t="n">
        <x:v>5</x:v>
      </x:c>
      <x:c r="P111" s="16" t="n">
        <x:f>IF(COUNT(I111:O111)&lt;7,"",I111*8+J111*3+K111*2+L111*2+M111*2+N111*2+O111)</x:f>
        <x:v>56</x:v>
      </x:c>
      <x:c r="Q111" s="16" t="n">
        <x:f>IF(COUNT(J111:O111)&lt;6,"",J111*5+K111*4+M111*4+L111*3+N111*2+O111*2)</x:f>
        <x:v>93</x:v>
      </x:c>
      <x:c r="R111" s="14" t="str">
        <x:v>high</x:v>
      </x:c>
      <x:c r="S111" s="14" t="str">
        <x:v>official_source_reverified</x:v>
      </x:c>
      <x:c r="T111" s="14" t="str">
        <x:v>official_source_reachable</x:v>
      </x:c>
      <x:c r="U111" s="14" t="str">
        <x:v>Новий — не контактували</x:v>
      </x:c>
      <x:c r="V111" s="15" t="str">
        <x:v>Discovery-call: отримати 1 реальний артефакт і вимоги проєкту; не обіцяти готове покриття</x:v>
      </x:c>
      <x:c r="W111" s="15" t="str">
        <x:v>Власник / директор; керівник проєктів; виконроб</x:v>
      </x:c>
      <x:c r="X111" s="15" t="str">
        <x:v>ПВХ/ТПО мембрани, утеплення і реалізовані покрівлі 420–4670 м².</x:v>
      </x:c>
      <x:c r="Y111" s="15" t="str">
        <x:v>Пароізоляція, утеплення, кріплення, шви й примикання стають недоступними після завершення покрівельного пирога.</x:v>
      </x:c>
      <x:c r="Z111" s="15" t="str">
        <x:v>https://atnigroup.com.ua/</x:v>
      </x:c>
      <x:c r="AA111" s="14" t="str"/>
      <x:c r="AB111" s="14" t="str">
        <x:v>2026-08-24</x:v>
      </x:c>
      <x:c r="AC111" s="14" t="str">
        <x:v>Олександр</x:v>
      </x:c>
      <x:c r="AD111" s="20" t="str"/>
      <x:c r="AE111" s="14" t="str"/>
      <x:c r="AF111" s="14" t="n">
        <x:v>0</x:v>
      </x:c>
      <x:c r="AG111" s="14" t="str">
        <x:v>—</x:v>
      </x:c>
      <x:c r="AH111" s="14" t="n">
        <x:v>0</x:v>
      </x:c>
      <x:c r="AI111" s="14" t="n">
        <x:v>0</x:v>
      </x:c>
      <x:c r="AJ111" s="18" t="n">
        <x:v>0</x:v>
      </x:c>
      <x:c r="AK111" s="14" t="str"/>
      <x:c r="AL111" s="19" t="str"/>
      <x:c r="AM111" s="19" t="str"/>
      <x:c r="AN111" s="15" t="str"/>
      <x:c r="AO111" s="15" t="str">
        <x:v>official_source_reverified</x:v>
      </x:c>
    </x:row>
    <x:row r="112">
      <x:c r="A112" s="14" t="str">
        <x:v>EXP-019</x:v>
      </x:c>
      <x:c r="B112" s="14" t="str">
        <x:v>Розширення ніш — 24.08</x:v>
      </x:c>
      <x:c r="C112" s="14" t="str">
        <x:v>DENBETON</x:v>
      </x:c>
      <x:c r="D112" s="14" t="str">
        <x:v>Промислові підлоги та бетон</x:v>
      </x:c>
      <x:c r="E112" s="14" t="str">
        <x:v>Expansion discovery</x:v>
      </x:c>
      <x:c r="F112" s="17" t="str">
        <x:v>D1</x:v>
      </x:c>
      <x:c r="G112" s="14" t="str">
        <x:v>denbeton.com.ua</x:v>
      </x:c>
      <x:c r="H112" s="14" t="str">
        <x:v>Discovery — вимоги проєкту</x:v>
      </x:c>
      <x:c r="I112" s="16" t="n">
        <x:v>0</x:v>
      </x:c>
      <x:c r="J112" s="16" t="n">
        <x:v>5</x:v>
      </x:c>
      <x:c r="K112" s="16" t="n">
        <x:v>4</x:v>
      </x:c>
      <x:c r="L112" s="16" t="n">
        <x:v>5</x:v>
      </x:c>
      <x:c r="M112" s="16" t="n">
        <x:v>4</x:v>
      </x:c>
      <x:c r="N112" s="16" t="n">
        <x:v>5</x:v>
      </x:c>
      <x:c r="O112" s="16" t="n">
        <x:v>5</x:v>
      </x:c>
      <x:c r="P112" s="16" t="n">
        <x:f>IF(COUNT(I112:O112)&lt;7,"",I112*8+J112*3+K112*2+L112*2+M112*2+N112*2+O112)</x:f>
        <x:v>56</x:v>
      </x:c>
      <x:c r="Q112" s="16" t="n">
        <x:f>IF(COUNT(J112:O112)&lt;6,"",J112*5+K112*4+M112*4+L112*3+N112*2+O112*2)</x:f>
        <x:v>92</x:v>
      </x:c>
      <x:c r="R112" s="14" t="str">
        <x:v>high</x:v>
      </x:c>
      <x:c r="S112" s="14" t="str">
        <x:v>official_source_reverified</x:v>
      </x:c>
      <x:c r="T112" s="14" t="str">
        <x:v>official_source_reachable</x:v>
      </x:c>
      <x:c r="U112" s="14" t="str">
        <x:v>Новий — не контактували</x:v>
      </x:c>
      <x:c r="V112" s="15" t="str">
        <x:v>Discovery-call: отримати 1 реальний артефакт і вимоги проєкту; не обіцяти готове покриття</x:v>
      </x:c>
      <x:c r="W112" s="15" t="str">
        <x:v>Власник / директор; керівник проєктів; технолог / ПТО</x:v>
      </x:c>
      <x:c r="X112" s="15" t="str">
        <x:v>200+ проєктів і 645 000 м² промислових підлог; власний масштаб виконання.</x:v>
      </x:c>
      <x:c r="Y112" s="15" t="str">
        <x:v>Підготовка основи, армування, шви, вологість і технологічні шари потрібно зафіксувати до заливки або нанесення фінішу.</x:v>
      </x:c>
      <x:c r="Z112" s="15" t="str">
        <x:v>https://www.denbeton.com.ua/</x:v>
      </x:c>
      <x:c r="AA112" s="14" t="str"/>
      <x:c r="AB112" s="14" t="str">
        <x:v>2026-08-24</x:v>
      </x:c>
      <x:c r="AC112" s="14" t="str">
        <x:v>Олександр</x:v>
      </x:c>
      <x:c r="AD112" s="20" t="str"/>
      <x:c r="AE112" s="14" t="str"/>
      <x:c r="AF112" s="14" t="n">
        <x:v>0</x:v>
      </x:c>
      <x:c r="AG112" s="14" t="str">
        <x:v>—</x:v>
      </x:c>
      <x:c r="AH112" s="14" t="n">
        <x:v>0</x:v>
      </x:c>
      <x:c r="AI112" s="14" t="n">
        <x:v>0</x:v>
      </x:c>
      <x:c r="AJ112" s="18" t="n">
        <x:v>0</x:v>
      </x:c>
      <x:c r="AK112" s="14" t="str"/>
      <x:c r="AL112" s="19" t="str"/>
      <x:c r="AM112" s="19" t="str"/>
      <x:c r="AN112" s="15" t="str"/>
      <x:c r="AO112" s="15" t="str">
        <x:v>official_source_reverified</x:v>
      </x:c>
    </x:row>
    <x:row r="113">
      <x:c r="A113" s="14" t="str">
        <x:v>EXP-015</x:v>
      </x:c>
      <x:c r="B113" s="14" t="str">
        <x:v>Розширення ніш — 24.08</x:v>
      </x:c>
      <x:c r="C113" s="14" t="str">
        <x:v>EKZO.HAUS</x:v>
      </x:c>
      <x:c r="D113" s="14" t="str">
        <x:v>Вентильовані фасади та скління</x:v>
      </x:c>
      <x:c r="E113" s="14" t="str">
        <x:v>Expansion discovery</x:v>
      </x:c>
      <x:c r="F113" s="17" t="str">
        <x:v>D1</x:v>
      </x:c>
      <x:c r="G113" s="14" t="str">
        <x:v>ekzo.haus</x:v>
      </x:c>
      <x:c r="H113" s="14" t="str">
        <x:v>Discovery — вимоги проєкту</x:v>
      </x:c>
      <x:c r="I113" s="16" t="n">
        <x:v>0</x:v>
      </x:c>
      <x:c r="J113" s="16" t="n">
        <x:v>5</x:v>
      </x:c>
      <x:c r="K113" s="16" t="n">
        <x:v>5</x:v>
      </x:c>
      <x:c r="L113" s="16" t="n">
        <x:v>4</x:v>
      </x:c>
      <x:c r="M113" s="16" t="n">
        <x:v>4</x:v>
      </x:c>
      <x:c r="N113" s="16" t="n">
        <x:v>5</x:v>
      </x:c>
      <x:c r="O113" s="16" t="n">
        <x:v>5</x:v>
      </x:c>
      <x:c r="P113" s="16" t="n">
        <x:f>IF(COUNT(I113:O113)&lt;7,"",I113*8+J113*3+K113*2+L113*2+M113*2+N113*2+O113)</x:f>
        <x:v>56</x:v>
      </x:c>
      <x:c r="Q113" s="16" t="n">
        <x:f>IF(COUNT(J113:O113)&lt;6,"",J113*5+K113*4+M113*4+L113*3+N113*2+O113*2)</x:f>
        <x:v>93</x:v>
      </x:c>
      <x:c r="R113" s="14" t="str">
        <x:v>high</x:v>
      </x:c>
      <x:c r="S113" s="14" t="str">
        <x:v>official_source_reverified</x:v>
      </x:c>
      <x:c r="T113" s="14" t="str">
        <x:v>official_source_reachable</x:v>
      </x:c>
      <x:c r="U113" s="14" t="str">
        <x:v>Новий — не контактували</x:v>
      </x:c>
      <x:c r="V113" s="15" t="str">
        <x:v>Discovery-call: отримати 1 реальний артефакт і вимоги проєкту; не обіцяти готове покриття</x:v>
      </x:c>
      <x:c r="W113" s="15" t="str">
        <x:v>Власник / директор; керівник фасадних проєктів; ПТО</x:v>
      </x:c>
      <x:c r="X113" s="15" t="str">
        <x:v>Виробництво систем і організація монтажних бригад для вентфасадів та покрівель.</x:v>
      </x:c>
      <x:c r="Y113" s="15" t="str">
        <x:v>Кронштейни, анкери, утеплення, мембрани й протипожежні відсічки закриваються облицюванням.</x:v>
      </x:c>
      <x:c r="Z113" s="15" t="str">
        <x:v>https://ekzo.haus/</x:v>
      </x:c>
      <x:c r="AA113" s="14" t="str"/>
      <x:c r="AB113" s="14" t="str">
        <x:v>2026-08-24</x:v>
      </x:c>
      <x:c r="AC113" s="14" t="str">
        <x:v>Олександр</x:v>
      </x:c>
      <x:c r="AD113" s="20" t="str"/>
      <x:c r="AE113" s="14" t="str"/>
      <x:c r="AF113" s="14" t="n">
        <x:v>0</x:v>
      </x:c>
      <x:c r="AG113" s="14" t="str">
        <x:v>—</x:v>
      </x:c>
      <x:c r="AH113" s="14" t="n">
        <x:v>0</x:v>
      </x:c>
      <x:c r="AI113" s="14" t="n">
        <x:v>0</x:v>
      </x:c>
      <x:c r="AJ113" s="18" t="n">
        <x:v>0</x:v>
      </x:c>
      <x:c r="AK113" s="14" t="str"/>
      <x:c r="AL113" s="19" t="str"/>
      <x:c r="AM113" s="19" t="str"/>
      <x:c r="AN113" s="15" t="str"/>
      <x:c r="AO113" s="15" t="str">
        <x:v>official_source_reverified</x:v>
      </x:c>
    </x:row>
    <x:row r="114">
      <x:c r="A114" s="14" t="str">
        <x:v>EXP-018</x:v>
      </x:c>
      <x:c r="B114" s="14" t="str">
        <x:v>Розширення ніш — 24.08</x:v>
      </x:c>
      <x:c r="C114" s="14" t="str">
        <x:v>Olis-Group</x:v>
      </x:c>
      <x:c r="D114" s="14" t="str">
        <x:v>Промислові підлоги та бетон</x:v>
      </x:c>
      <x:c r="E114" s="14" t="str">
        <x:v>Expansion discovery</x:v>
      </x:c>
      <x:c r="F114" s="17" t="str">
        <x:v>D1</x:v>
      </x:c>
      <x:c r="G114" s="14" t="str">
        <x:v>olis-group.com.ua</x:v>
      </x:c>
      <x:c r="H114" s="14" t="str">
        <x:v>Discovery — вимоги проєкту</x:v>
      </x:c>
      <x:c r="I114" s="16" t="n">
        <x:v>0</x:v>
      </x:c>
      <x:c r="J114" s="16" t="n">
        <x:v>5</x:v>
      </x:c>
      <x:c r="K114" s="16" t="n">
        <x:v>4</x:v>
      </x:c>
      <x:c r="L114" s="16" t="n">
        <x:v>5</x:v>
      </x:c>
      <x:c r="M114" s="16" t="n">
        <x:v>4</x:v>
      </x:c>
      <x:c r="N114" s="16" t="n">
        <x:v>5</x:v>
      </x:c>
      <x:c r="O114" s="16" t="n">
        <x:v>5</x:v>
      </x:c>
      <x:c r="P114" s="16" t="n">
        <x:f>IF(COUNT(I114:O114)&lt;7,"",I114*8+J114*3+K114*2+L114*2+M114*2+N114*2+O114)</x:f>
        <x:v>56</x:v>
      </x:c>
      <x:c r="Q114" s="16" t="n">
        <x:f>IF(COUNT(J114:O114)&lt;6,"",J114*5+K114*4+M114*4+L114*3+N114*2+O114*2)</x:f>
        <x:v>92</x:v>
      </x:c>
      <x:c r="R114" s="14" t="str">
        <x:v>high</x:v>
      </x:c>
      <x:c r="S114" s="14" t="str">
        <x:v>official_source_reverified</x:v>
      </x:c>
      <x:c r="T114" s="14" t="str">
        <x:v>official_source_reachable</x:v>
      </x:c>
      <x:c r="U114" s="14" t="str">
        <x:v>Новий — не контактували</x:v>
      </x:c>
      <x:c r="V114" s="15" t="str">
        <x:v>Discovery-call: отримати 1 реальний артефакт і вимоги проєкту; не обіцяти готове покриття</x:v>
      </x:c>
      <x:c r="W114" s="15" t="str">
        <x:v>Власник / директор; керівник проєктів; технолог / ПТО</x:v>
      </x:c>
      <x:c r="X114" s="15" t="str">
        <x:v>1850+ промислових підлог для великих заводів і харчових підприємств.</x:v>
      </x:c>
      <x:c r="Y114" s="15" t="str">
        <x:v>Підготовка основи, армування, шви, вологість і технологічні шари потрібно зафіксувати до заливки або нанесення фінішу.</x:v>
      </x:c>
      <x:c r="Z114" s="15" t="str">
        <x:v>https://olis-group.com.ua/</x:v>
      </x:c>
      <x:c r="AA114" s="14" t="str"/>
      <x:c r="AB114" s="14" t="str">
        <x:v>2026-08-24</x:v>
      </x:c>
      <x:c r="AC114" s="14" t="str">
        <x:v>Олександр</x:v>
      </x:c>
      <x:c r="AD114" s="20" t="str"/>
      <x:c r="AE114" s="14" t="str"/>
      <x:c r="AF114" s="14" t="n">
        <x:v>0</x:v>
      </x:c>
      <x:c r="AG114" s="14" t="str">
        <x:v>—</x:v>
      </x:c>
      <x:c r="AH114" s="14" t="n">
        <x:v>0</x:v>
      </x:c>
      <x:c r="AI114" s="14" t="n">
        <x:v>0</x:v>
      </x:c>
      <x:c r="AJ114" s="18" t="n">
        <x:v>0</x:v>
      </x:c>
      <x:c r="AK114" s="14" t="str"/>
      <x:c r="AL114" s="19" t="str"/>
      <x:c r="AM114" s="19" t="str"/>
      <x:c r="AN114" s="15" t="str"/>
      <x:c r="AO114" s="15" t="str">
        <x:v>official_source_reverified</x:v>
      </x:c>
    </x:row>
    <x:row r="115">
      <x:c r="A115" s="14" t="str">
        <x:v>EXP-016</x:v>
      </x:c>
      <x:c r="B115" s="14" t="str">
        <x:v>Розширення ніш — 24.08</x:v>
      </x:c>
      <x:c r="C115" s="14" t="str">
        <x:v>SCANROC Україна</x:v>
      </x:c>
      <x:c r="D115" s="14" t="str">
        <x:v>Вентильовані фасади та скління</x:v>
      </x:c>
      <x:c r="E115" s="14" t="str">
        <x:v>Expansion discovery</x:v>
      </x:c>
      <x:c r="F115" s="17" t="str">
        <x:v>D1</x:v>
      </x:c>
      <x:c r="G115" s="14" t="str">
        <x:v>scanroc.ua</x:v>
      </x:c>
      <x:c r="H115" s="14" t="str">
        <x:v>Discovery — вимоги проєкту</x:v>
      </x:c>
      <x:c r="I115" s="16" t="n">
        <x:v>0</x:v>
      </x:c>
      <x:c r="J115" s="16" t="n">
        <x:v>5</x:v>
      </x:c>
      <x:c r="K115" s="16" t="n">
        <x:v>5</x:v>
      </x:c>
      <x:c r="L115" s="16" t="n">
        <x:v>5</x:v>
      </x:c>
      <x:c r="M115" s="16" t="n">
        <x:v>4</x:v>
      </x:c>
      <x:c r="N115" s="16" t="n">
        <x:v>5</x:v>
      </x:c>
      <x:c r="O115" s="16" t="n">
        <x:v>3</x:v>
      </x:c>
      <x:c r="P115" s="16" t="n">
        <x:f>IF(COUNT(I115:O115)&lt;7,"",I115*8+J115*3+K115*2+L115*2+M115*2+N115*2+O115)</x:f>
        <x:v>56</x:v>
      </x:c>
      <x:c r="Q115" s="16" t="n">
        <x:f>IF(COUNT(J115:O115)&lt;6,"",J115*5+K115*4+M115*4+L115*3+N115*2+O115*2)</x:f>
        <x:v>92</x:v>
      </x:c>
      <x:c r="R115" s="14" t="str">
        <x:v>high</x:v>
      </x:c>
      <x:c r="S115" s="14" t="str">
        <x:v>official_source_reverified</x:v>
      </x:c>
      <x:c r="T115" s="14" t="str">
        <x:v>official_source_reachable</x:v>
      </x:c>
      <x:c r="U115" s="14" t="str">
        <x:v>Новий — не контактували</x:v>
      </x:c>
      <x:c r="V115" s="15" t="str">
        <x:v>Discovery-call: отримати 1 реальний артефакт і вимоги проєкту; не обіцяти готове покриття</x:v>
      </x:c>
      <x:c r="W115" s="15" t="str">
        <x:v>Власник / директор; керівник фасадних проєктів; ПТО</x:v>
      </x:c>
      <x:c r="X115" s="15" t="str">
        <x:v>Близько 5 млн м² змонтованих фасадних систем; великий перелік реалізованих об’єктів.</x:v>
      </x:c>
      <x:c r="Y115" s="15" t="str">
        <x:v>Кронштейни, анкери, утеплення, мембрани й протипожежні відсічки закриваються облицюванням.</x:v>
      </x:c>
      <x:c r="Z115" s="15" t="str">
        <x:v>https://scanroc.ua/</x:v>
      </x:c>
      <x:c r="AA115" s="14" t="str"/>
      <x:c r="AB115" s="14" t="str">
        <x:v>2026-08-24</x:v>
      </x:c>
      <x:c r="AC115" s="14" t="str">
        <x:v>Олександр</x:v>
      </x:c>
      <x:c r="AD115" s="20" t="str"/>
      <x:c r="AE115" s="14" t="str"/>
      <x:c r="AF115" s="14" t="n">
        <x:v>0</x:v>
      </x:c>
      <x:c r="AG115" s="14" t="str">
        <x:v>—</x:v>
      </x:c>
      <x:c r="AH115" s="14" t="n">
        <x:v>0</x:v>
      </x:c>
      <x:c r="AI115" s="14" t="n">
        <x:v>0</x:v>
      </x:c>
      <x:c r="AJ115" s="18" t="n">
        <x:v>0</x:v>
      </x:c>
      <x:c r="AK115" s="14" t="str"/>
      <x:c r="AL115" s="19" t="str"/>
      <x:c r="AM115" s="19" t="str"/>
      <x:c r="AN115" s="15" t="str"/>
      <x:c r="AO115" s="15" t="str">
        <x:v>official_source_reverified</x:v>
      </x:c>
    </x:row>
    <x:row r="116">
      <x:c r="A116" s="14" t="str">
        <x:v>EXP-011</x:v>
      </x:c>
      <x:c r="B116" s="14" t="str">
        <x:v>Розширення ніш — 24.08</x:v>
      </x:c>
      <x:c r="C116" s="14" t="str">
        <x:v>VEMAKS</x:v>
      </x:c>
      <x:c r="D116" s="14" t="str">
        <x:v>Покрівлі та гідроізоляція</x:v>
      </x:c>
      <x:c r="E116" s="14" t="str">
        <x:v>Expansion discovery</x:v>
      </x:c>
      <x:c r="F116" s="17" t="str">
        <x:v>D1</x:v>
      </x:c>
      <x:c r="G116" s="14" t="str">
        <x:v>vemaks.com.ua</x:v>
      </x:c>
      <x:c r="H116" s="14" t="str">
        <x:v>Discovery — вимоги проєкту</x:v>
      </x:c>
      <x:c r="I116" s="16" t="n">
        <x:v>0</x:v>
      </x:c>
      <x:c r="J116" s="16" t="n">
        <x:v>5</x:v>
      </x:c>
      <x:c r="K116" s="16" t="n">
        <x:v>5</x:v>
      </x:c>
      <x:c r="L116" s="16" t="n">
        <x:v>4</x:v>
      </x:c>
      <x:c r="M116" s="16" t="n">
        <x:v>4</x:v>
      </x:c>
      <x:c r="N116" s="16" t="n">
        <x:v>5</x:v>
      </x:c>
      <x:c r="O116" s="16" t="n">
        <x:v>5</x:v>
      </x:c>
      <x:c r="P116" s="16" t="n">
        <x:f>IF(COUNT(I116:O116)&lt;7,"",I116*8+J116*3+K116*2+L116*2+M116*2+N116*2+O116)</x:f>
        <x:v>56</x:v>
      </x:c>
      <x:c r="Q116" s="16" t="n">
        <x:f>IF(COUNT(J116:O116)&lt;6,"",J116*5+K116*4+M116*4+L116*3+N116*2+O116*2)</x:f>
        <x:v>93</x:v>
      </x:c>
      <x:c r="R116" s="14" t="str">
        <x:v>high</x:v>
      </x:c>
      <x:c r="S116" s="14" t="str">
        <x:v>official_source_reverified</x:v>
      </x:c>
      <x:c r="T116" s="14" t="str">
        <x:v>official_source_reachable</x:v>
      </x:c>
      <x:c r="U116" s="14" t="str">
        <x:v>Новий — не контактували</x:v>
      </x:c>
      <x:c r="V116" s="15" t="str">
        <x:v>Discovery-call: отримати 1 реальний артефакт і вимоги проєкту; не обіцяти готове покриття</x:v>
      </x:c>
      <x:c r="W116" s="15" t="str">
        <x:v>Власник / директор; керівник проєктів; виконроб</x:v>
      </x:c>
      <x:c r="X116" s="15" t="str">
        <x:v>Публічний кейс ПВХ-покрівлі супермаркету АТБ з опрацюванням вузлів і гарантією.</x:v>
      </x:c>
      <x:c r="Y116" s="15" t="str">
        <x:v>Пароізоляція, утеплення, кріплення, шви й примикання стають недоступними після завершення покрівельного пирога.</x:v>
      </x:c>
      <x:c r="Z116" s="15" t="str">
        <x:v>https://vemaks.com.ua/our_objects/ustroystvo-pvkh-krovli-supermarketa-atb-v-g-poltava/</x:v>
      </x:c>
      <x:c r="AA116" s="14" t="str"/>
      <x:c r="AB116" s="14" t="str">
        <x:v>2026-08-24</x:v>
      </x:c>
      <x:c r="AC116" s="14" t="str">
        <x:v>Олександр</x:v>
      </x:c>
      <x:c r="AD116" s="20" t="str"/>
      <x:c r="AE116" s="14" t="str"/>
      <x:c r="AF116" s="14" t="n">
        <x:v>0</x:v>
      </x:c>
      <x:c r="AG116" s="14" t="str">
        <x:v>—</x:v>
      </x:c>
      <x:c r="AH116" s="14" t="n">
        <x:v>0</x:v>
      </x:c>
      <x:c r="AI116" s="14" t="n">
        <x:v>0</x:v>
      </x:c>
      <x:c r="AJ116" s="18" t="n">
        <x:v>0</x:v>
      </x:c>
      <x:c r="AK116" s="14" t="str"/>
      <x:c r="AL116" s="19" t="str"/>
      <x:c r="AM116" s="19" t="str"/>
      <x:c r="AN116" s="15" t="str"/>
      <x:c r="AO116" s="15" t="str">
        <x:v>official_source_reverified</x:v>
      </x:c>
    </x:row>
    <x:row r="117">
      <x:c r="A117" s="14" t="str">
        <x:v>EXP-021</x:v>
      </x:c>
      <x:c r="B117" s="14" t="str">
        <x:v>Розширення ніш — 24.08</x:v>
      </x:c>
      <x:c r="C117" s="14" t="str">
        <x:v>БК ЮММА</x:v>
      </x:c>
      <x:c r="D117" s="14" t="str">
        <x:v>Промислові підлоги та бетон</x:v>
      </x:c>
      <x:c r="E117" s="14" t="str">
        <x:v>Expansion discovery</x:v>
      </x:c>
      <x:c r="F117" s="17" t="str">
        <x:v>D1</x:v>
      </x:c>
      <x:c r="G117" s="14" t="str">
        <x:v>umma-bud.com.ua</x:v>
      </x:c>
      <x:c r="H117" s="14" t="str">
        <x:v>Discovery — вимоги проєкту</x:v>
      </x:c>
      <x:c r="I117" s="16" t="n">
        <x:v>0</x:v>
      </x:c>
      <x:c r="J117" s="16" t="n">
        <x:v>5</x:v>
      </x:c>
      <x:c r="K117" s="16" t="n">
        <x:v>4</x:v>
      </x:c>
      <x:c r="L117" s="16" t="n">
        <x:v>4</x:v>
      </x:c>
      <x:c r="M117" s="16" t="n">
        <x:v>4</x:v>
      </x:c>
      <x:c r="N117" s="16" t="n">
        <x:v>5</x:v>
      </x:c>
      <x:c r="O117" s="16" t="n">
        <x:v>5</x:v>
      </x:c>
      <x:c r="P117" s="16" t="n">
        <x:f>IF(COUNT(I117:O117)&lt;7,"",I117*8+J117*3+K117*2+L117*2+M117*2+N117*2+O117)</x:f>
        <x:v>54</x:v>
      </x:c>
      <x:c r="Q117" s="16" t="n">
        <x:f>IF(COUNT(J117:O117)&lt;6,"",J117*5+K117*4+M117*4+L117*3+N117*2+O117*2)</x:f>
        <x:v>89</x:v>
      </x:c>
      <x:c r="R117" s="14" t="str">
        <x:v>high</x:v>
      </x:c>
      <x:c r="S117" s="14" t="str">
        <x:v>official_source_reverified</x:v>
      </x:c>
      <x:c r="T117" s="14" t="str">
        <x:v>official_source_reachable</x:v>
      </x:c>
      <x:c r="U117" s="14" t="str">
        <x:v>Новий — не контактували</x:v>
      </x:c>
      <x:c r="V117" s="15" t="str">
        <x:v>Discovery-call: отримати 1 реальний артефакт і вимоги проєкту; не обіцяти готове покриття</x:v>
      </x:c>
      <x:c r="W117" s="15" t="str">
        <x:v>Власник / директор; керівник проєктів; технолог / ПТО</x:v>
      </x:c>
      <x:c r="X117" s="15" t="str">
        <x:v>Промислові бетонні підлоги для виробництв, логістики, торгівлі й медичних об’єктів.</x:v>
      </x:c>
      <x:c r="Y117" s="15" t="str">
        <x:v>Підготовка основи, армування, шви, вологість і технологічні шари потрібно зафіксувати до заливки або нанесення фінішу.</x:v>
      </x:c>
      <x:c r="Z117" s="15" t="str">
        <x:v>https://umma-bud.com.ua/</x:v>
      </x:c>
      <x:c r="AA117" s="14" t="str"/>
      <x:c r="AB117" s="14" t="str">
        <x:v>2026-08-24</x:v>
      </x:c>
      <x:c r="AC117" s="14" t="str">
        <x:v>Олександр</x:v>
      </x:c>
      <x:c r="AD117" s="20" t="str"/>
      <x:c r="AE117" s="14" t="str"/>
      <x:c r="AF117" s="14" t="n">
        <x:v>0</x:v>
      </x:c>
      <x:c r="AG117" s="14" t="str">
        <x:v>—</x:v>
      </x:c>
      <x:c r="AH117" s="14" t="n">
        <x:v>0</x:v>
      </x:c>
      <x:c r="AI117" s="14" t="n">
        <x:v>0</x:v>
      </x:c>
      <x:c r="AJ117" s="18" t="n">
        <x:v>0</x:v>
      </x:c>
      <x:c r="AK117" s="14" t="str"/>
      <x:c r="AL117" s="19" t="str"/>
      <x:c r="AM117" s="19" t="str"/>
      <x:c r="AN117" s="15" t="str"/>
      <x:c r="AO117" s="15" t="str">
        <x:v>official_source_reverified</x:v>
      </x:c>
    </x:row>
    <x:row r="118">
      <x:c r="A118" s="14" t="str">
        <x:v>EXP-020</x:v>
      </x:c>
      <x:c r="B118" s="14" t="str">
        <x:v>Розширення ніш — 24.08</x:v>
      </x:c>
      <x:c r="C118" s="14" t="str">
        <x:v>БСК Poliflo</x:v>
      </x:c>
      <x:c r="D118" s="14" t="str">
        <x:v>Промислові підлоги та бетон</x:v>
      </x:c>
      <x:c r="E118" s="14" t="str">
        <x:v>Expansion discovery</x:v>
      </x:c>
      <x:c r="F118" s="17" t="str">
        <x:v>D1</x:v>
      </x:c>
      <x:c r="G118" s="14" t="str">
        <x:v>poliflo.com.ua</x:v>
      </x:c>
      <x:c r="H118" s="14" t="str">
        <x:v>Discovery — вимоги проєкту</x:v>
      </x:c>
      <x:c r="I118" s="16" t="n">
        <x:v>0</x:v>
      </x:c>
      <x:c r="J118" s="16" t="n">
        <x:v>5</x:v>
      </x:c>
      <x:c r="K118" s="16" t="n">
        <x:v>4</x:v>
      </x:c>
      <x:c r="L118" s="16" t="n">
        <x:v>4</x:v>
      </x:c>
      <x:c r="M118" s="16" t="n">
        <x:v>4</x:v>
      </x:c>
      <x:c r="N118" s="16" t="n">
        <x:v>5</x:v>
      </x:c>
      <x:c r="O118" s="16" t="n">
        <x:v>5</x:v>
      </x:c>
      <x:c r="P118" s="16" t="n">
        <x:f>IF(COUNT(I118:O118)&lt;7,"",I118*8+J118*3+K118*2+L118*2+M118*2+N118*2+O118)</x:f>
        <x:v>54</x:v>
      </x:c>
      <x:c r="Q118" s="16" t="n">
        <x:f>IF(COUNT(J118:O118)&lt;6,"",J118*5+K118*4+M118*4+L118*3+N118*2+O118*2)</x:f>
        <x:v>89</x:v>
      </x:c>
      <x:c r="R118" s="14" t="str">
        <x:v>high</x:v>
      </x:c>
      <x:c r="S118" s="14" t="str">
        <x:v>official_source_reverified</x:v>
      </x:c>
      <x:c r="T118" s="14" t="str">
        <x:v>official_source_reachable</x:v>
      </x:c>
      <x:c r="U118" s="14" t="str">
        <x:v>Новий — не контактували</x:v>
      </x:c>
      <x:c r="V118" s="15" t="str">
        <x:v>Discovery-call: отримати 1 реальний артефакт і вимоги проєкту; не обіцяти готове покриття</x:v>
      </x:c>
      <x:c r="W118" s="15" t="str">
        <x:v>Власник / директор; керівник проєктів; технолог / ПТО</x:v>
      </x:c>
      <x:c r="X118" s="15" t="str">
        <x:v>Портфоліо полімерних, бетонних і топінгових підлог з вимогами замовників.</x:v>
      </x:c>
      <x:c r="Y118" s="15" t="str">
        <x:v>Підготовка основи, армування, шви, вологість і технологічні шари потрібно зафіксувати до заливки або нанесення фінішу.</x:v>
      </x:c>
      <x:c r="Z118" s="15" t="str">
        <x:v>https://poliflo.com.ua/portfolio</x:v>
      </x:c>
      <x:c r="AA118" s="14" t="str"/>
      <x:c r="AB118" s="14" t="str">
        <x:v>2026-08-24</x:v>
      </x:c>
      <x:c r="AC118" s="14" t="str">
        <x:v>Олександр</x:v>
      </x:c>
      <x:c r="AD118" s="20" t="str"/>
      <x:c r="AE118" s="14" t="str"/>
      <x:c r="AF118" s="14" t="n">
        <x:v>0</x:v>
      </x:c>
      <x:c r="AG118" s="14" t="str">
        <x:v>—</x:v>
      </x:c>
      <x:c r="AH118" s="14" t="n">
        <x:v>0</x:v>
      </x:c>
      <x:c r="AI118" s="14" t="n">
        <x:v>0</x:v>
      </x:c>
      <x:c r="AJ118" s="18" t="n">
        <x:v>0</x:v>
      </x:c>
      <x:c r="AK118" s="14" t="str"/>
      <x:c r="AL118" s="19" t="str"/>
      <x:c r="AM118" s="19" t="str"/>
      <x:c r="AN118" s="15" t="str"/>
      <x:c r="AO118" s="15" t="str">
        <x:v>official_source_reverified</x:v>
      </x:c>
    </x:row>
    <x:row r="119">
      <x:c r="A119" s="14" t="str">
        <x:v>EXP-017</x:v>
      </x:c>
      <x:c r="B119" s="14" t="str">
        <x:v>Розширення ніш — 24.08</x:v>
      </x:c>
      <x:c r="C119" s="14" t="str">
        <x:v>КУБ Моноліт</x:v>
      </x:c>
      <x:c r="D119" s="14" t="str">
        <x:v>Промислові підлоги та бетон</x:v>
      </x:c>
      <x:c r="E119" s="14" t="str">
        <x:v>Expansion discovery</x:v>
      </x:c>
      <x:c r="F119" s="17" t="str">
        <x:v>D1</x:v>
      </x:c>
      <x:c r="G119" s="14" t="str">
        <x:v>kubmonolit.com</x:v>
      </x:c>
      <x:c r="H119" s="14" t="str">
        <x:v>Discovery — вимоги проєкту</x:v>
      </x:c>
      <x:c r="I119" s="16" t="n">
        <x:v>0</x:v>
      </x:c>
      <x:c r="J119" s="16" t="n">
        <x:v>5</x:v>
      </x:c>
      <x:c r="K119" s="16" t="n">
        <x:v>4</x:v>
      </x:c>
      <x:c r="L119" s="16" t="n">
        <x:v>4</x:v>
      </x:c>
      <x:c r="M119" s="16" t="n">
        <x:v>4</x:v>
      </x:c>
      <x:c r="N119" s="16" t="n">
        <x:v>5</x:v>
      </x:c>
      <x:c r="O119" s="16" t="n">
        <x:v>5</x:v>
      </x:c>
      <x:c r="P119" s="16" t="n">
        <x:f>IF(COUNT(I119:O119)&lt;7,"",I119*8+J119*3+K119*2+L119*2+M119*2+N119*2+O119)</x:f>
        <x:v>54</x:v>
      </x:c>
      <x:c r="Q119" s="16" t="n">
        <x:f>IF(COUNT(J119:O119)&lt;6,"",J119*5+K119*4+M119*4+L119*3+N119*2+O119*2)</x:f>
        <x:v>89</x:v>
      </x:c>
      <x:c r="R119" s="14" t="str">
        <x:v>high</x:v>
      </x:c>
      <x:c r="S119" s="14" t="str">
        <x:v>official_source_reverified</x:v>
      </x:c>
      <x:c r="T119" s="14" t="str">
        <x:v>official_source_reachable</x:v>
      </x:c>
      <x:c r="U119" s="14" t="str">
        <x:v>Новий — не контактували</x:v>
      </x:c>
      <x:c r="V119" s="15" t="str">
        <x:v>Discovery-call: отримати 1 реальний артефакт і вимоги проєкту; не обіцяти готове покриття</x:v>
      </x:c>
      <x:c r="W119" s="15" t="str">
        <x:v>Власник / директор; керівник проєктів; технолог / ПТО</x:v>
      </x:c>
      <x:c r="X119" s="15" t="str">
        <x:v>22 кейси бетонних підлог і 17 монолітно-каркасних об’єктів у портфоліо.</x:v>
      </x:c>
      <x:c r="Y119" s="15" t="str">
        <x:v>Підготовка основи, армування, шви, вологість і технологічні шари потрібно зафіксувати до заливки або нанесення фінішу.</x:v>
      </x:c>
      <x:c r="Z119" s="15" t="str">
        <x:v>https://kubmonolit.com/portfolio/</x:v>
      </x:c>
      <x:c r="AA119" s="14" t="str"/>
      <x:c r="AB119" s="14" t="str">
        <x:v>2026-08-24</x:v>
      </x:c>
      <x:c r="AC119" s="14" t="str">
        <x:v>Олександр</x:v>
      </x:c>
      <x:c r="AD119" s="20" t="str"/>
      <x:c r="AE119" s="14" t="str"/>
      <x:c r="AF119" s="14" t="n">
        <x:v>0</x:v>
      </x:c>
      <x:c r="AG119" s="14" t="str">
        <x:v>—</x:v>
      </x:c>
      <x:c r="AH119" s="14" t="n">
        <x:v>0</x:v>
      </x:c>
      <x:c r="AI119" s="14" t="n">
        <x:v>0</x:v>
      </x:c>
      <x:c r="AJ119" s="18" t="n">
        <x:v>0</x:v>
      </x:c>
      <x:c r="AK119" s="14" t="str"/>
      <x:c r="AL119" s="19" t="str"/>
      <x:c r="AM119" s="19" t="str"/>
      <x:c r="AN119" s="15" t="str"/>
      <x:c r="AO119" s="15" t="str">
        <x:v>official_source_reverified</x:v>
      </x:c>
    </x:row>
    <x:row r="120">
      <x:c r="A120" s="14" t="str">
        <x:v>EXP-010</x:v>
      </x:c>
      <x:c r="B120" s="14" t="str">
        <x:v>Розширення ніш — 24.08</x:v>
      </x:c>
      <x:c r="C120" s="14" t="str">
        <x:v>GRD MEMBRANA</x:v>
      </x:c>
      <x:c r="D120" s="14" t="str">
        <x:v>Покрівлі та гідроізоляція</x:v>
      </x:c>
      <x:c r="E120" s="14" t="str">
        <x:v>Expansion discovery</x:v>
      </x:c>
      <x:c r="F120" s="17" t="str">
        <x:v>D1</x:v>
      </x:c>
      <x:c r="G120" s="14" t="str">
        <x:v>grdmembrana.com.ua</x:v>
      </x:c>
      <x:c r="H120" s="14" t="str">
        <x:v>Discovery — вимоги проєкту</x:v>
      </x:c>
      <x:c r="I120" s="16" t="n">
        <x:v>0</x:v>
      </x:c>
      <x:c r="J120" s="16" t="n">
        <x:v>5</x:v>
      </x:c>
      <x:c r="K120" s="16" t="n">
        <x:v>5</x:v>
      </x:c>
      <x:c r="L120" s="16" t="n">
        <x:v>3</x:v>
      </x:c>
      <x:c r="M120" s="16" t="n">
        <x:v>4</x:v>
      </x:c>
      <x:c r="N120" s="16" t="n">
        <x:v>5</x:v>
      </x:c>
      <x:c r="O120" s="16" t="n">
        <x:v>5</x:v>
      </x:c>
      <x:c r="P120" s="16" t="n">
        <x:f>IF(COUNT(I120:O120)&lt;7,"",I120*8+J120*3+K120*2+L120*2+M120*2+N120*2+O120)</x:f>
        <x:v>54</x:v>
      </x:c>
      <x:c r="Q120" s="16" t="n">
        <x:f>IF(COUNT(J120:O120)&lt;6,"",J120*5+K120*4+M120*4+L120*3+N120*2+O120*2)</x:f>
        <x:v>90</x:v>
      </x:c>
      <x:c r="R120" s="14" t="str">
        <x:v>high</x:v>
      </x:c>
      <x:c r="S120" s="14" t="str">
        <x:v>official_source_reverified</x:v>
      </x:c>
      <x:c r="T120" s="14" t="str">
        <x:v>official_source_reachable</x:v>
      </x:c>
      <x:c r="U120" s="14" t="str">
        <x:v>Новий — не контактували</x:v>
      </x:c>
      <x:c r="V120" s="15" t="str">
        <x:v>Discovery-call: отримати 1 реальний артефакт і вимоги проєкту; не обіцяти готове покриття</x:v>
      </x:c>
      <x:c r="W120" s="15" t="str">
        <x:v>Власник / директор; керівник проєктів; виконроб</x:v>
      </x:c>
      <x:c r="X120" s="15" t="str">
        <x:v>Мембранні промислові покрівлі та ремонти в Закарпатті.</x:v>
      </x:c>
      <x:c r="Y120" s="15" t="str">
        <x:v>Пароізоляція, утеплення, кріплення, шви й примикання стають недоступними після завершення покрівельного пирога.</x:v>
      </x:c>
      <x:c r="Z120" s="15" t="str">
        <x:v>https://grdmembrana.com.ua/</x:v>
      </x:c>
      <x:c r="AA120" s="14" t="str"/>
      <x:c r="AB120" s="14" t="str">
        <x:v>2026-08-24</x:v>
      </x:c>
      <x:c r="AC120" s="14" t="str">
        <x:v>Олександр</x:v>
      </x:c>
      <x:c r="AD120" s="20" t="str"/>
      <x:c r="AE120" s="14" t="str"/>
      <x:c r="AF120" s="14" t="n">
        <x:v>0</x:v>
      </x:c>
      <x:c r="AG120" s="14" t="str">
        <x:v>—</x:v>
      </x:c>
      <x:c r="AH120" s="14" t="n">
        <x:v>0</x:v>
      </x:c>
      <x:c r="AI120" s="14" t="n">
        <x:v>0</x:v>
      </x:c>
      <x:c r="AJ120" s="18" t="n">
        <x:v>0</x:v>
      </x:c>
      <x:c r="AK120" s="14" t="str"/>
      <x:c r="AL120" s="19" t="str"/>
      <x:c r="AM120" s="19" t="str"/>
      <x:c r="AN120" s="15" t="str"/>
      <x:c r="AO120" s="15" t="str">
        <x:v>official_source_reverified</x:v>
      </x:c>
    </x:row>
    <x:row r="121">
      <x:c r="A121" s="14" t="str">
        <x:v>AUG-038</x:v>
      </x:c>
      <x:c r="B121" s="14" t="str">
        <x:v>Перевірено 51 — 24.08</x:v>
      </x:c>
      <x:c r="C121" s="14" t="str">
        <x:v>СПЗ-МОНТАЖ</x:v>
      </x:c>
      <x:c r="D121" s="14" t="str">
        <x:v>Пожежні системи</x:v>
      </x:c>
      <x:c r="E121" s="14" t="str">
        <x:v>Expansion discovery</x:v>
      </x:c>
      <x:c r="F121" s="17" t="str">
        <x:v>D2</x:v>
      </x:c>
      <x:c r="G121" s="14" t="str">
        <x:v>spz-montage.com.ua</x:v>
      </x:c>
      <x:c r="H121" s="14" t="str">
        <x:v>Discovery — частково Н.15 + вимоги проєкту</x:v>
      </x:c>
      <x:c r="I121" s="16" t="n">
        <x:v>4</x:v>
      </x:c>
      <x:c r="J121" s="16" t="n">
        <x:v>5</x:v>
      </x:c>
      <x:c r="K121" s="16" t="n">
        <x:v>4</x:v>
      </x:c>
      <x:c r="L121" s="16" t="n">
        <x:v>4</x:v>
      </x:c>
      <x:c r="M121" s="16" t="n">
        <x:v>5</x:v>
      </x:c>
      <x:c r="N121" s="16" t="n">
        <x:v>5</x:v>
      </x:c>
      <x:c r="O121" s="16" t="n">
        <x:v>2</x:v>
      </x:c>
      <x:c r="P121" s="16" t="n">
        <x:f>IF(COUNT(I121:O121)&lt;7,"",I121*8+J121*3+K121*2+L121*2+M121*2+N121*2+O121)</x:f>
        <x:v>85</x:v>
      </x:c>
      <x:c r="Q121" s="16" t="n">
        <x:f>IF(COUNT(J121:O121)&lt;6,"",J121*5+K121*4+M121*4+L121*3+N121*2+O121*2)</x:f>
        <x:v>87</x:v>
      </x:c>
      <x:c r="R121" s="14" t="str">
        <x:v>high</x:v>
      </x:c>
      <x:c r="S121" s="14" t="str">
        <x:v>official_content_reverified_via_search_index</x:v>
      </x:c>
      <x:c r="T121" s="14" t="str">
        <x:v>live_site_bad_ssl_certificate</x:v>
      </x:c>
      <x:c r="U121" s="14" t="str">
        <x:v>Новий — не контактували</x:v>
      </x:c>
      <x:c r="V121" s="15" t="str">
        <x:v>Discovery-call: перевірити процес і отримати вимоги конкретного проєкту</x:v>
      </x:c>
      <x:c r="W121" s="15" t="str">
        <x:v>Директор; руководитель ПТО</x:v>
      </x:c>
      <x:c r="X121" s="15" t="str">
        <x:v>100+ клиентов, проектирование и монтаж всех систем противопожарной защиты; свежие проекты 2026 года.</x:v>
      </x:c>
      <x:c r="Y121" s="15" t="str">
        <x:v>Есть активные объекты и приёмка систем; пилот ограничить электрическими и санитарно-техническими этапами.</x:v>
      </x:c>
      <x:c r="Z121" s="15" t="str">
        <x:v>https://spz-montage.com.ua/</x:v>
      </x:c>
      <x:c r="AA121" s="14" t="str"/>
      <x:c r="AB121" s="14" t="str">
        <x:v>2026-08-24</x:v>
      </x:c>
      <x:c r="AC121" s="14" t="str">
        <x:v>Олександр</x:v>
      </x:c>
      <x:c r="AD121" s="20" t="str"/>
      <x:c r="AE121" s="14" t="str"/>
      <x:c r="AF121" s="14" t="n">
        <x:v>0</x:v>
      </x:c>
      <x:c r="AG121" s="14" t="str">
        <x:v>—</x:v>
      </x:c>
      <x:c r="AH121" s="14" t="n">
        <x:v>0</x:v>
      </x:c>
      <x:c r="AI121" s="14" t="n">
        <x:v>0</x:v>
      </x:c>
      <x:c r="AJ121" s="18" t="n">
        <x:v>0</x:v>
      </x:c>
      <x:c r="AK121" s="14" t="str"/>
      <x:c r="AL121" s="19" t="str"/>
      <x:c r="AM121" s="19" t="str"/>
      <x:c r="AN121" s="15" t="str"/>
      <x:c r="AO121" s="15" t="str">
        <x:v>official_content_reverified_via_search_index</x:v>
      </x:c>
    </x:row>
    <x:row r="122">
      <x:c r="A122" s="14" t="str">
        <x:v>AUG-021</x:v>
      </x:c>
      <x:c r="B122" s="14" t="str">
        <x:v>Перевірено 51 — 24.08</x:v>
      </x:c>
      <x:c r="C122" s="14" t="str">
        <x:v>Ваша Безпека</x:v>
      </x:c>
      <x:c r="D122" s="14" t="str">
        <x:v>Пожежна безпека + охорона</x:v>
      </x:c>
      <x:c r="E122" s="14" t="str">
        <x:v>Expansion discovery</x:v>
      </x:c>
      <x:c r="F122" s="17" t="str">
        <x:v>D2</x:v>
      </x:c>
      <x:c r="G122" s="14" t="str">
        <x:v>vbezpeka.com.ua</x:v>
      </x:c>
      <x:c r="H122" s="14" t="str">
        <x:v>Discovery — частково Н.15 + вимоги проєкту</x:v>
      </x:c>
      <x:c r="I122" s="16" t="n">
        <x:v>4</x:v>
      </x:c>
      <x:c r="J122" s="16" t="n">
        <x:v>5</x:v>
      </x:c>
      <x:c r="K122" s="16" t="n">
        <x:v>4</x:v>
      </x:c>
      <x:c r="L122" s="16" t="n">
        <x:v>3</x:v>
      </x:c>
      <x:c r="M122" s="16" t="n">
        <x:v>4</x:v>
      </x:c>
      <x:c r="N122" s="16" t="n">
        <x:v>5</x:v>
      </x:c>
      <x:c r="O122" s="16" t="n">
        <x:v>5</x:v>
      </x:c>
      <x:c r="P122" s="16" t="n">
        <x:f>IF(COUNT(I122:O122)&lt;7,"",I122*8+J122*3+K122*2+L122*2+M122*2+N122*2+O122)</x:f>
        <x:v>84</x:v>
      </x:c>
      <x:c r="Q122" s="16" t="n">
        <x:f>IF(COUNT(J122:O122)&lt;6,"",J122*5+K122*4+M122*4+L122*3+N122*2+O122*2)</x:f>
        <x:v>86</x:v>
      </x:c>
      <x:c r="R122" s="14" t="str">
        <x:v>high</x:v>
      </x:c>
      <x:c r="S122" s="14" t="str">
        <x:v>official_source_reverified</x:v>
      </x:c>
      <x:c r="T122" s="14" t="str">
        <x:v>official_source_reachable</x:v>
      </x:c>
      <x:c r="U122" s="14" t="str">
        <x:v>Новий — не контактували</x:v>
      </x:c>
      <x:c r="V122" s="15" t="str">
        <x:v>Discovery-call: перевірити процес і отримати вимоги конкретного проєкту</x:v>
      </x:c>
      <x:c r="W122" s="15" t="str">
        <x:v>Директор; главный инженер</x:v>
      </x:c>
      <x:c r="X122" s="15" t="str">
        <x:v>Проектирование, монтаж и обслуживание пожарной/охранной сигнализации, пожарного водопровода и дымоудаления.</x:v>
      </x:c>
      <x:c r="Y122" s="15" t="str">
        <x:v>Кабельные шлейфы и автоматика скрываются; для пожарного водопровода нужен документ заказчика.</x:v>
      </x:c>
      <x:c r="Z122" s="15" t="str">
        <x:v>https://vbezpeka.com.ua/uk/golovna/</x:v>
      </x:c>
      <x:c r="AA122" s="14" t="str"/>
      <x:c r="AB122" s="14" t="str">
        <x:v>2026-08-24</x:v>
      </x:c>
      <x:c r="AC122" s="14" t="str">
        <x:v>Олександр</x:v>
      </x:c>
      <x:c r="AD122" s="20" t="str"/>
      <x:c r="AE122" s="14" t="str"/>
      <x:c r="AF122" s="14" t="n">
        <x:v>0</x:v>
      </x:c>
      <x:c r="AG122" s="14" t="str">
        <x:v>—</x:v>
      </x:c>
      <x:c r="AH122" s="14" t="n">
        <x:v>0</x:v>
      </x:c>
      <x:c r="AI122" s="14" t="n">
        <x:v>0</x:v>
      </x:c>
      <x:c r="AJ122" s="18" t="n">
        <x:v>0</x:v>
      </x:c>
      <x:c r="AK122" s="14" t="str"/>
      <x:c r="AL122" s="19" t="str"/>
      <x:c r="AM122" s="19" t="str"/>
      <x:c r="AN122" s="15" t="str"/>
      <x:c r="AO122" s="15" t="str">
        <x:v>official_source_reverified</x:v>
      </x:c>
    </x:row>
    <x:row r="123">
      <x:c r="A123" s="14" t="str">
        <x:v>AUG-018</x:v>
      </x:c>
      <x:c r="B123" s="14" t="str">
        <x:v>Перевірено 51 — 24.08</x:v>
      </x:c>
      <x:c r="C123" s="14" t="str">
        <x:v>Страж</x:v>
      </x:c>
      <x:c r="D123" s="14" t="str">
        <x:v>Пожежні системи</x:v>
      </x:c>
      <x:c r="E123" s="14" t="str">
        <x:v>Expansion discovery</x:v>
      </x:c>
      <x:c r="F123" s="17" t="str">
        <x:v>D2</x:v>
      </x:c>
      <x:c r="G123" s="14" t="str">
        <x:v>straj.net</x:v>
      </x:c>
      <x:c r="H123" s="14" t="str">
        <x:v>Discovery — частково Н.15 + вимоги проєкту</x:v>
      </x:c>
      <x:c r="I123" s="16" t="n">
        <x:v>4</x:v>
      </x:c>
      <x:c r="J123" s="16" t="n">
        <x:v>5</x:v>
      </x:c>
      <x:c r="K123" s="16" t="n">
        <x:v>4</x:v>
      </x:c>
      <x:c r="L123" s="16" t="n">
        <x:v>3</x:v>
      </x:c>
      <x:c r="M123" s="16" t="n">
        <x:v>4</x:v>
      </x:c>
      <x:c r="N123" s="16" t="n">
        <x:v>5</x:v>
      </x:c>
      <x:c r="O123" s="16" t="n">
        <x:v>5</x:v>
      </x:c>
      <x:c r="P123" s="16" t="n">
        <x:f>IF(COUNT(I123:O123)&lt;7,"",I123*8+J123*3+K123*2+L123*2+M123*2+N123*2+O123)</x:f>
        <x:v>84</x:v>
      </x:c>
      <x:c r="Q123" s="16" t="n">
        <x:f>IF(COUNT(J123:O123)&lt;6,"",J123*5+K123*4+M123*4+L123*3+N123*2+O123*2)</x:f>
        <x:v>86</x:v>
      </x:c>
      <x:c r="R123" s="14" t="str">
        <x:v>high</x:v>
      </x:c>
      <x:c r="S123" s="14" t="str">
        <x:v>official_source_reverified</x:v>
      </x:c>
      <x:c r="T123" s="14" t="str">
        <x:v>official_source_reachable</x:v>
      </x:c>
      <x:c r="U123" s="14" t="str">
        <x:v>Новий — не контактували</x:v>
      </x:c>
      <x:c r="V123" s="15" t="str">
        <x:v>Discovery-call: перевірити процес і отримати вимоги конкретного проєкту</x:v>
      </x:c>
      <x:c r="W123" s="15" t="str">
        <x:v>Директор; руководитель монтажной службы</x:v>
      </x:c>
      <x:c r="X123" s="15" t="str">
        <x:v>Начинает работы с технического проекта и выполняет монтаж пожарной сигнализации на коммерческих объектах.</x:v>
      </x:c>
      <x:c r="Y123" s="15" t="str">
        <x:v>Скрытые кабели и исполнительное подтверждение можно отделить от специфических пожарных актов.</x:v>
      </x:c>
      <x:c r="Z123" s="15" t="str">
        <x:v>https://straj.net/</x:v>
      </x:c>
      <x:c r="AA123" s="14" t="str"/>
      <x:c r="AB123" s="14" t="str">
        <x:v>2026-08-24</x:v>
      </x:c>
      <x:c r="AC123" s="14" t="str">
        <x:v>Олександр</x:v>
      </x:c>
      <x:c r="AD123" s="20" t="str"/>
      <x:c r="AE123" s="14" t="str"/>
      <x:c r="AF123" s="14" t="n">
        <x:v>0</x:v>
      </x:c>
      <x:c r="AG123" s="14" t="str">
        <x:v>—</x:v>
      </x:c>
      <x:c r="AH123" s="14" t="n">
        <x:v>0</x:v>
      </x:c>
      <x:c r="AI123" s="14" t="n">
        <x:v>0</x:v>
      </x:c>
      <x:c r="AJ123" s="18" t="n">
        <x:v>0</x:v>
      </x:c>
      <x:c r="AK123" s="14" t="str"/>
      <x:c r="AL123" s="19" t="str"/>
      <x:c r="AM123" s="19" t="str"/>
      <x:c r="AN123" s="15" t="str"/>
      <x:c r="AO123" s="15" t="str">
        <x:v>official_source_reverified</x:v>
      </x:c>
    </x:row>
    <x:row r="124">
      <x:c r="A124" s="14" t="str">
        <x:v>AUG-016</x:v>
      </x:c>
      <x:c r="B124" s="14" t="str">
        <x:v>Перевірено 51 — 24.08</x:v>
      </x:c>
      <x:c r="C124" s="14" t="str">
        <x:v>Fire Security</x:v>
      </x:c>
      <x:c r="D124" s="14" t="str">
        <x:v>Пожежні системи</x:v>
      </x:c>
      <x:c r="E124" s="14" t="str">
        <x:v>Expansion discovery</x:v>
      </x:c>
      <x:c r="F124" s="17" t="str">
        <x:v>D2</x:v>
      </x:c>
      <x:c r="G124" s="14" t="str">
        <x:v>firesecurity.com.ua</x:v>
      </x:c>
      <x:c r="H124" s="14" t="str">
        <x:v>Discovery — частково Н.15 + вимоги проєкту</x:v>
      </x:c>
      <x:c r="I124" s="16" t="n">
        <x:v>4</x:v>
      </x:c>
      <x:c r="J124" s="16" t="n">
        <x:v>5</x:v>
      </x:c>
      <x:c r="K124" s="16" t="n">
        <x:v>4</x:v>
      </x:c>
      <x:c r="L124" s="16" t="n">
        <x:v>3</x:v>
      </x:c>
      <x:c r="M124" s="16" t="n">
        <x:v>4</x:v>
      </x:c>
      <x:c r="N124" s="16" t="n">
        <x:v>5</x:v>
      </x:c>
      <x:c r="O124" s="16" t="n">
        <x:v>5</x:v>
      </x:c>
      <x:c r="P124" s="16" t="n">
        <x:f>IF(COUNT(I124:O124)&lt;7,"",I124*8+J124*3+K124*2+L124*2+M124*2+N124*2+O124)</x:f>
        <x:v>84</x:v>
      </x:c>
      <x:c r="Q124" s="16" t="n">
        <x:f>IF(COUNT(J124:O124)&lt;6,"",J124*5+K124*4+M124*4+L124*3+N124*2+O124*2)</x:f>
        <x:v>86</x:v>
      </x:c>
      <x:c r="R124" s="14" t="str">
        <x:v>high</x:v>
      </x:c>
      <x:c r="S124" s="14" t="str">
        <x:v>official_source_reverified</x:v>
      </x:c>
      <x:c r="T124" s="14" t="str">
        <x:v>official_source_reachable</x:v>
      </x:c>
      <x:c r="U124" s="14" t="str">
        <x:v>Новий — не контактували</x:v>
      </x:c>
      <x:c r="V124" s="15" t="str">
        <x:v>Discovery-call: перевірити процес і отримати вимоги конкретного проєкту</x:v>
      </x:c>
      <x:c r="W124" s="15" t="str">
        <x:v>Владелец; руководитель проектно-монтажного отдела</x:v>
      </x:c>
      <x:c r="X124" s="15" t="str">
        <x:v>Проектирование, монтаж и обслуживание охранно-пожарных систем с передачей готового проекта заказчику.</x:v>
      </x:c>
      <x:c r="Y124" s="15" t="str">
        <x:v>Скрытые шлейфы и кабельные трассы подходят, но специфические пожарные требования нужно валидировать на их документации.</x:v>
      </x:c>
      <x:c r="Z124" s="15" t="str">
        <x:v>https://firesecurity.com.ua/uk/montazh-pozharnoi-signalizatcii/</x:v>
      </x:c>
      <x:c r="AA124" s="14" t="str"/>
      <x:c r="AB124" s="14" t="str">
        <x:v>2026-08-24</x:v>
      </x:c>
      <x:c r="AC124" s="14" t="str">
        <x:v>Олександр</x:v>
      </x:c>
      <x:c r="AD124" s="20" t="str"/>
      <x:c r="AE124" s="14" t="str"/>
      <x:c r="AF124" s="14" t="n">
        <x:v>0</x:v>
      </x:c>
      <x:c r="AG124" s="14" t="str">
        <x:v>—</x:v>
      </x:c>
      <x:c r="AH124" s="14" t="n">
        <x:v>0</x:v>
      </x:c>
      <x:c r="AI124" s="14" t="n">
        <x:v>0</x:v>
      </x:c>
      <x:c r="AJ124" s="18" t="n">
        <x:v>0</x:v>
      </x:c>
      <x:c r="AK124" s="14" t="str"/>
      <x:c r="AL124" s="19" t="str"/>
      <x:c r="AM124" s="19" t="str"/>
      <x:c r="AN124" s="15" t="str"/>
      <x:c r="AO124" s="15" t="str">
        <x:v>official_source_reverified</x:v>
      </x:c>
    </x:row>
    <x:row r="125">
      <x:c r="A125" s="14" t="str">
        <x:v>EXP-043</x:v>
      </x:c>
      <x:c r="B125" s="14" t="str">
        <x:v>Розширення ніш — 24.08</x:v>
      </x:c>
      <x:c r="C125" s="14" t="str">
        <x:v>ЕНРЕМО</x:v>
      </x:c>
      <x:c r="D125" s="14" t="str">
        <x:v>Промислова теплоізоляція</x:v>
      </x:c>
      <x:c r="E125" s="14" t="str">
        <x:v>Expansion discovery</x:v>
      </x:c>
      <x:c r="F125" s="17" t="str">
        <x:v>D2</x:v>
      </x:c>
      <x:c r="G125" s="14" t="str">
        <x:v>enremo.ua</x:v>
      </x:c>
      <x:c r="H125" s="14" t="str">
        <x:v>Discovery — вимоги проєкту</x:v>
      </x:c>
      <x:c r="I125" s="16" t="n">
        <x:v>1</x:v>
      </x:c>
      <x:c r="J125" s="16" t="n">
        <x:v>5</x:v>
      </x:c>
      <x:c r="K125" s="16" t="n">
        <x:v>5</x:v>
      </x:c>
      <x:c r="L125" s="16" t="n">
        <x:v>4</x:v>
      </x:c>
      <x:c r="M125" s="16" t="n">
        <x:v>4</x:v>
      </x:c>
      <x:c r="N125" s="16" t="n">
        <x:v>5</x:v>
      </x:c>
      <x:c r="O125" s="16" t="n">
        <x:v>2</x:v>
      </x:c>
      <x:c r="P125" s="16" t="n">
        <x:f>IF(COUNT(I125:O125)&lt;7,"",I125*8+J125*3+K125*2+L125*2+M125*2+N125*2+O125)</x:f>
        <x:v>61</x:v>
      </x:c>
      <x:c r="Q125" s="16" t="n">
        <x:f>IF(COUNT(J125:O125)&lt;6,"",J125*5+K125*4+M125*4+L125*3+N125*2+O125*2)</x:f>
        <x:v>87</x:v>
      </x:c>
      <x:c r="R125" s="14" t="str">
        <x:v>medium</x:v>
      </x:c>
      <x:c r="S125" s="14" t="str">
        <x:v>official_content_reverified_via_search_index</x:v>
      </x:c>
      <x:c r="T125" s="14" t="str">
        <x:v>live_site_unreachable_in_browser</x:v>
      </x:c>
      <x:c r="U125" s="14" t="str">
        <x:v>Новий — не контактували</x:v>
      </x:c>
      <x:c r="V125" s="15" t="str">
        <x:v>Discovery-call: отримати 1 реальний артефакт і вимоги проєкту; не обіцяти готове покриття</x:v>
      </x:c>
      <x:c r="W125" s="15" t="str">
        <x:v>Директор; головний інженер; керівник промислового монтажу</x:v>
      </x:c>
      <x:c r="X125" s="15" t="str">
        <x:v>Ізоляція трубопроводів, резервуарів, газоходів і обладнання ТЕС/ТЕЦ та промисловості.</x:v>
      </x:c>
      <x:c r="Y125" s="15" t="str">
        <x:v>Стан трубопроводу, товщина й суцільність ізоляції закриваються металевим кожухом; важливі фото по етапах.</x:v>
      </x:c>
      <x:c r="Z125" s="15" t="str">
        <x:v>https://www.v.enremo.ua/uk/services</x:v>
      </x:c>
      <x:c r="AA125" s="14" t="str"/>
      <x:c r="AB125" s="14" t="str">
        <x:v>2026-08-24</x:v>
      </x:c>
      <x:c r="AC125" s="14" t="str">
        <x:v>Олександр</x:v>
      </x:c>
      <x:c r="AD125" s="20" t="str"/>
      <x:c r="AE125" s="14" t="str"/>
      <x:c r="AF125" s="14" t="n">
        <x:v>0</x:v>
      </x:c>
      <x:c r="AG125" s="14" t="str">
        <x:v>—</x:v>
      </x:c>
      <x:c r="AH125" s="14" t="n">
        <x:v>0</x:v>
      </x:c>
      <x:c r="AI125" s="14" t="n">
        <x:v>0</x:v>
      </x:c>
      <x:c r="AJ125" s="18" t="n">
        <x:v>0</x:v>
      </x:c>
      <x:c r="AK125" s="14" t="str"/>
      <x:c r="AL125" s="19" t="str"/>
      <x:c r="AM125" s="19" t="str"/>
      <x:c r="AN125" s="15" t="str"/>
      <x:c r="AO125" s="15" t="str">
        <x:v>official_content_reverified_via_search_index</x:v>
      </x:c>
    </x:row>
    <x:row r="126">
      <x:c r="A126" s="14" t="str">
        <x:v>EXP-031</x:v>
      </x:c>
      <x:c r="B126" s="14" t="str">
        <x:v>Розширення ніш — 24.08</x:v>
      </x:c>
      <x:c r="C126" s="14" t="str">
        <x:v>РИТМ КИЇВ</x:v>
      </x:c>
      <x:c r="D126" s="14" t="str">
        <x:v>Металоконструкції та промисловий монтаж</x:v>
      </x:c>
      <x:c r="E126" s="14" t="str">
        <x:v>Expansion discovery</x:v>
      </x:c>
      <x:c r="F126" s="17" t="str">
        <x:v>D2</x:v>
      </x:c>
      <x:c r="G126" s="14" t="str">
        <x:v>ritm.com.ua</x:v>
      </x:c>
      <x:c r="H126" s="14" t="str">
        <x:v>Discovery — вимоги проєкту</x:v>
      </x:c>
      <x:c r="I126" s="16" t="n">
        <x:v>1</x:v>
      </x:c>
      <x:c r="J126" s="16" t="n">
        <x:v>4</x:v>
      </x:c>
      <x:c r="K126" s="16" t="n">
        <x:v>3</x:v>
      </x:c>
      <x:c r="L126" s="16" t="n">
        <x:v>5</x:v>
      </x:c>
      <x:c r="M126" s="16" t="n">
        <x:v>5</x:v>
      </x:c>
      <x:c r="N126" s="16" t="n">
        <x:v>5</x:v>
      </x:c>
      <x:c r="O126" s="16" t="n">
        <x:v>5</x:v>
      </x:c>
      <x:c r="P126" s="16" t="n">
        <x:f>IF(COUNT(I126:O126)&lt;7,"",I126*8+J126*3+K126*2+L126*2+M126*2+N126*2+O126)</x:f>
        <x:v>61</x:v>
      </x:c>
      <x:c r="Q126" s="16" t="n">
        <x:f>IF(COUNT(J126:O126)&lt;6,"",J126*5+K126*4+M126*4+L126*3+N126*2+O126*2)</x:f>
        <x:v>87</x:v>
      </x:c>
      <x:c r="R126" s="14" t="str">
        <x:v>high</x:v>
      </x:c>
      <x:c r="S126" s="14" t="str">
        <x:v>official_source_reverified</x:v>
      </x:c>
      <x:c r="T126" s="14" t="str">
        <x:v>official_source_reachable</x:v>
      </x:c>
      <x:c r="U126" s="14" t="str">
        <x:v>Новий — не контактували</x:v>
      </x:c>
      <x:c r="V126" s="15" t="str">
        <x:v>Discovery-call: отримати 1 реальний артефакт і вимоги проєкту; не обіцяти готове покриття</x:v>
      </x:c>
      <x:c r="W126" s="15" t="str">
        <x:v>Власник / директор; головний інженер; керівник монтажу / ПТО</x:v>
      </x:c>
      <x:c r="X126" s="15" t="str">
        <x:v>Промисловий монтаж з 1991 року, випробування та введення об’єктів в експлуатацію.</x:v>
      </x:c>
      <x:c r="Y126" s="15" t="str">
        <x:v>Зварні й болтові з’єднання, антикорозійний шар, геометрія та акти випробувань формують пакет до приймання.</x:v>
      </x:c>
      <x:c r="Z126" s="15" t="str">
        <x:v>https://ritm.com.ua/</x:v>
      </x:c>
      <x:c r="AA126" s="14" t="str"/>
      <x:c r="AB126" s="14" t="str">
        <x:v>2026-08-24</x:v>
      </x:c>
      <x:c r="AC126" s="14" t="str">
        <x:v>Олександр</x:v>
      </x:c>
      <x:c r="AD126" s="20" t="str"/>
      <x:c r="AE126" s="14" t="str"/>
      <x:c r="AF126" s="14" t="n">
        <x:v>0</x:v>
      </x:c>
      <x:c r="AG126" s="14" t="str">
        <x:v>—</x:v>
      </x:c>
      <x:c r="AH126" s="14" t="n">
        <x:v>0</x:v>
      </x:c>
      <x:c r="AI126" s="14" t="n">
        <x:v>0</x:v>
      </x:c>
      <x:c r="AJ126" s="18" t="n">
        <x:v>0</x:v>
      </x:c>
      <x:c r="AK126" s="14" t="str"/>
      <x:c r="AL126" s="19" t="str"/>
      <x:c r="AM126" s="19" t="str"/>
      <x:c r="AN126" s="15" t="str"/>
      <x:c r="AO126" s="15" t="str">
        <x:v>official_source_reverified</x:v>
      </x:c>
    </x:row>
    <x:row r="127">
      <x:c r="A127" s="14" t="str">
        <x:v>EXP-034</x:v>
      </x:c>
      <x:c r="B127" s="14" t="str">
        <x:v>Розширення ніш — 24.08</x:v>
      </x:c>
      <x:c r="C127" s="14" t="str">
        <x:v>Святобуд</x:v>
      </x:c>
      <x:c r="D127" s="14" t="str">
        <x:v>Металоконструкції та промисловий монтаж</x:v>
      </x:c>
      <x:c r="E127" s="14" t="str">
        <x:v>Expansion discovery</x:v>
      </x:c>
      <x:c r="F127" s="17" t="str">
        <x:v>D2</x:v>
      </x:c>
      <x:c r="G127" s="14" t="str">
        <x:v>svbud.com.ua</x:v>
      </x:c>
      <x:c r="H127" s="14" t="str">
        <x:v>Discovery — вимоги проєкту</x:v>
      </x:c>
      <x:c r="I127" s="16" t="n">
        <x:v>1</x:v>
      </x:c>
      <x:c r="J127" s="16" t="n">
        <x:v>4</x:v>
      </x:c>
      <x:c r="K127" s="16" t="n">
        <x:v>3</x:v>
      </x:c>
      <x:c r="L127" s="16" t="n">
        <x:v>4</x:v>
      </x:c>
      <x:c r="M127" s="16" t="n">
        <x:v>5</x:v>
      </x:c>
      <x:c r="N127" s="16" t="n">
        <x:v>5</x:v>
      </x:c>
      <x:c r="O127" s="16" t="n">
        <x:v>5</x:v>
      </x:c>
      <x:c r="P127" s="16" t="n">
        <x:f>IF(COUNT(I127:O127)&lt;7,"",I127*8+J127*3+K127*2+L127*2+M127*2+N127*2+O127)</x:f>
        <x:v>59</x:v>
      </x:c>
      <x:c r="Q127" s="16" t="n">
        <x:f>IF(COUNT(J127:O127)&lt;6,"",J127*5+K127*4+M127*4+L127*3+N127*2+O127*2)</x:f>
        <x:v>84</x:v>
      </x:c>
      <x:c r="R127" s="14" t="str">
        <x:v>high</x:v>
      </x:c>
      <x:c r="S127" s="14" t="str">
        <x:v>official_source_reverified</x:v>
      </x:c>
      <x:c r="T127" s="14" t="str">
        <x:v>official_source_reachable</x:v>
      </x:c>
      <x:c r="U127" s="14" t="str">
        <x:v>Новий — не контактували</x:v>
      </x:c>
      <x:c r="V127" s="15" t="str">
        <x:v>Discovery-call: отримати 1 реальний артефакт і вимоги проєкту; не обіцяти готове покриття</x:v>
      </x:c>
      <x:c r="W127" s="15" t="str">
        <x:v>Власник / директор; головний інженер; керівник монтажу / ПТО</x:v>
      </x:c>
      <x:c r="X127" s="15" t="str">
        <x:v>Монтаж і захист металоконструкцій та покрівель на об’єктах по Україні.</x:v>
      </x:c>
      <x:c r="Y127" s="15" t="str">
        <x:v>Зварні й болтові з’єднання, антикорозійний шар, геометрія та акти випробувань формують пакет до приймання.</x:v>
      </x:c>
      <x:c r="Z127" s="15" t="str">
        <x:v>https://svbud.com.ua/stroitelinie-rabotu/</x:v>
      </x:c>
      <x:c r="AA127" s="14" t="str"/>
      <x:c r="AB127" s="14" t="str">
        <x:v>2026-08-24</x:v>
      </x:c>
      <x:c r="AC127" s="14" t="str">
        <x:v>Олександр</x:v>
      </x:c>
      <x:c r="AD127" s="20" t="str"/>
      <x:c r="AE127" s="14" t="str"/>
      <x:c r="AF127" s="14" t="n">
        <x:v>0</x:v>
      </x:c>
      <x:c r="AG127" s="14" t="str">
        <x:v>—</x:v>
      </x:c>
      <x:c r="AH127" s="14" t="n">
        <x:v>0</x:v>
      </x:c>
      <x:c r="AI127" s="14" t="n">
        <x:v>0</x:v>
      </x:c>
      <x:c r="AJ127" s="18" t="n">
        <x:v>0</x:v>
      </x:c>
      <x:c r="AK127" s="14" t="str"/>
      <x:c r="AL127" s="19" t="str"/>
      <x:c r="AM127" s="19" t="str"/>
      <x:c r="AN127" s="15" t="str"/>
      <x:c r="AO127" s="15" t="str">
        <x:v>official_source_reverified</x:v>
      </x:c>
    </x:row>
    <x:row r="128">
      <x:c r="A128" s="14" t="str">
        <x:v>EXP-033</x:v>
      </x:c>
      <x:c r="B128" s="14" t="str">
        <x:v>Розширення ніш — 24.08</x:v>
      </x:c>
      <x:c r="C128" s="14" t="str">
        <x:v>СЕРВІССТРОЙ</x:v>
      </x:c>
      <x:c r="D128" s="14" t="str">
        <x:v>Металоконструкції та промисловий монтаж</x:v>
      </x:c>
      <x:c r="E128" s="14" t="str">
        <x:v>Expansion discovery</x:v>
      </x:c>
      <x:c r="F128" s="17" t="str">
        <x:v>D2</x:v>
      </x:c>
      <x:c r="G128" s="14" t="str">
        <x:v>servicestroy.com.ua</x:v>
      </x:c>
      <x:c r="H128" s="14" t="str">
        <x:v>Discovery — вимоги проєкту</x:v>
      </x:c>
      <x:c r="I128" s="16" t="n">
        <x:v>1</x:v>
      </x:c>
      <x:c r="J128" s="16" t="n">
        <x:v>4</x:v>
      </x:c>
      <x:c r="K128" s="16" t="n">
        <x:v>3</x:v>
      </x:c>
      <x:c r="L128" s="16" t="n">
        <x:v>4</x:v>
      </x:c>
      <x:c r="M128" s="16" t="n">
        <x:v>5</x:v>
      </x:c>
      <x:c r="N128" s="16" t="n">
        <x:v>5</x:v>
      </x:c>
      <x:c r="O128" s="16" t="n">
        <x:v>5</x:v>
      </x:c>
      <x:c r="P128" s="16" t="n">
        <x:f>IF(COUNT(I128:O128)&lt;7,"",I128*8+J128*3+K128*2+L128*2+M128*2+N128*2+O128)</x:f>
        <x:v>59</x:v>
      </x:c>
      <x:c r="Q128" s="16" t="n">
        <x:f>IF(COUNT(J128:O128)&lt;6,"",J128*5+K128*4+M128*4+L128*3+N128*2+O128*2)</x:f>
        <x:v>84</x:v>
      </x:c>
      <x:c r="R128" s="14" t="str">
        <x:v>high</x:v>
      </x:c>
      <x:c r="S128" s="14" t="str">
        <x:v>official_source_reverified</x:v>
      </x:c>
      <x:c r="T128" s="14" t="str">
        <x:v>official_source_reachable</x:v>
      </x:c>
      <x:c r="U128" s="14" t="str">
        <x:v>Новий — не контактували</x:v>
      </x:c>
      <x:c r="V128" s="15" t="str">
        <x:v>Discovery-call: отримати 1 реальний артефакт і вимоги проєкту; не обіцяти готове покриття</x:v>
      </x:c>
      <x:c r="W128" s="15" t="str">
        <x:v>Власник / директор; головний інженер; керівник монтажу / ПТО</x:v>
      </x:c>
      <x:c r="X128" s="15" t="str">
        <x:v>17 років; портфоліо складів, супермаркетів і великих металоконструкцій.</x:v>
      </x:c>
      <x:c r="Y128" s="15" t="str">
        <x:v>Зварні й болтові з’єднання, антикорозійний шар, геометрія та акти випробувань формують пакет до приймання.</x:v>
      </x:c>
      <x:c r="Z128" s="15" t="str">
        <x:v>https://servicestroy.com.ua/galereya-robit/</x:v>
      </x:c>
      <x:c r="AA128" s="14" t="str"/>
      <x:c r="AB128" s="14" t="str">
        <x:v>2026-08-24</x:v>
      </x:c>
      <x:c r="AC128" s="14" t="str">
        <x:v>Олександр</x:v>
      </x:c>
      <x:c r="AD128" s="20" t="str"/>
      <x:c r="AE128" s="14" t="str"/>
      <x:c r="AF128" s="14" t="n">
        <x:v>0</x:v>
      </x:c>
      <x:c r="AG128" s="14" t="str">
        <x:v>—</x:v>
      </x:c>
      <x:c r="AH128" s="14" t="n">
        <x:v>0</x:v>
      </x:c>
      <x:c r="AI128" s="14" t="n">
        <x:v>0</x:v>
      </x:c>
      <x:c r="AJ128" s="18" t="n">
        <x:v>0</x:v>
      </x:c>
      <x:c r="AK128" s="14" t="str"/>
      <x:c r="AL128" s="19" t="str"/>
      <x:c r="AM128" s="19" t="str"/>
      <x:c r="AN128" s="15" t="str"/>
      <x:c r="AO128" s="15" t="str">
        <x:v>official_source_reverified</x:v>
      </x:c>
    </x:row>
    <x:row r="129">
      <x:c r="A129" s="14" t="str">
        <x:v>EXP-030</x:v>
      </x:c>
      <x:c r="B129" s="14" t="str">
        <x:v>Розширення ніш — 24.08</x:v>
      </x:c>
      <x:c r="C129" s="14" t="str">
        <x:v>ALATEKS</x:v>
      </x:c>
      <x:c r="D129" s="14" t="str">
        <x:v>Металоконструкції та промисловий монтаж</x:v>
      </x:c>
      <x:c r="E129" s="14" t="str">
        <x:v>Expansion discovery</x:v>
      </x:c>
      <x:c r="F129" s="17" t="str">
        <x:v>D2</x:v>
      </x:c>
      <x:c r="G129" s="14" t="str">
        <x:v>alateks.net</x:v>
      </x:c>
      <x:c r="H129" s="14" t="str">
        <x:v>Discovery — вимоги проєкту</x:v>
      </x:c>
      <x:c r="I129" s="16" t="n">
        <x:v>1</x:v>
      </x:c>
      <x:c r="J129" s="16" t="n">
        <x:v>4</x:v>
      </x:c>
      <x:c r="K129" s="16" t="n">
        <x:v>3</x:v>
      </x:c>
      <x:c r="L129" s="16" t="n">
        <x:v>4</x:v>
      </x:c>
      <x:c r="M129" s="16" t="n">
        <x:v>5</x:v>
      </x:c>
      <x:c r="N129" s="16" t="n">
        <x:v>5</x:v>
      </x:c>
      <x:c r="O129" s="16" t="n">
        <x:v>5</x:v>
      </x:c>
      <x:c r="P129" s="16" t="n">
        <x:f>IF(COUNT(I129:O129)&lt;7,"",I129*8+J129*3+K129*2+L129*2+M129*2+N129*2+O129)</x:f>
        <x:v>59</x:v>
      </x:c>
      <x:c r="Q129" s="16" t="n">
        <x:f>IF(COUNT(J129:O129)&lt;6,"",J129*5+K129*4+M129*4+L129*3+N129*2+O129*2)</x:f>
        <x:v>84</x:v>
      </x:c>
      <x:c r="R129" s="14" t="str">
        <x:v>high</x:v>
      </x:c>
      <x:c r="S129" s="14" t="str">
        <x:v>official_source_reverified</x:v>
      </x:c>
      <x:c r="T129" s="14" t="str">
        <x:v>official_source_reachable</x:v>
      </x:c>
      <x:c r="U129" s="14" t="str">
        <x:v>Новий — не контактували</x:v>
      </x:c>
      <x:c r="V129" s="15" t="str">
        <x:v>Discovery-call: отримати 1 реальний артефакт і вимоги проєкту; не обіцяти готове покриття</x:v>
      </x:c>
      <x:c r="W129" s="15" t="str">
        <x:v>Власник / директор; головний інженер; керівник монтажу / ПТО</x:v>
      </x:c>
      <x:c r="X129" s="15" t="str">
        <x:v>Повний цикл металоконструкцій для промислових, аграрних та інженерних об’єктів.</x:v>
      </x:c>
      <x:c r="Y129" s="15" t="str">
        <x:v>Зварні й болтові з’єднання, антикорозійний шар, геометрія та акти випробувань формують пакет до приймання.</x:v>
      </x:c>
      <x:c r="Z129" s="15" t="str">
        <x:v>https://alateks.net/</x:v>
      </x:c>
      <x:c r="AA129" s="14" t="str"/>
      <x:c r="AB129" s="14" t="str">
        <x:v>2026-08-24</x:v>
      </x:c>
      <x:c r="AC129" s="14" t="str">
        <x:v>Олександр</x:v>
      </x:c>
      <x:c r="AD129" s="20" t="str"/>
      <x:c r="AE129" s="14" t="str"/>
      <x:c r="AF129" s="14" t="n">
        <x:v>0</x:v>
      </x:c>
      <x:c r="AG129" s="14" t="str">
        <x:v>—</x:v>
      </x:c>
      <x:c r="AH129" s="14" t="n">
        <x:v>0</x:v>
      </x:c>
      <x:c r="AI129" s="14" t="n">
        <x:v>0</x:v>
      </x:c>
      <x:c r="AJ129" s="18" t="n">
        <x:v>0</x:v>
      </x:c>
      <x:c r="AK129" s="14" t="str"/>
      <x:c r="AL129" s="19" t="str"/>
      <x:c r="AM129" s="19" t="str"/>
      <x:c r="AN129" s="15" t="str"/>
      <x:c r="AO129" s="15" t="str">
        <x:v>official_source_reverified</x:v>
      </x:c>
    </x:row>
    <x:row r="130">
      <x:c r="A130" s="14" t="str">
        <x:v>EXP-029</x:v>
      </x:c>
      <x:c r="B130" s="14" t="str">
        <x:v>Розширення ніш — 24.08</x:v>
      </x:c>
      <x:c r="C130" s="14" t="str">
        <x:v>M7 Construction</x:v>
      </x:c>
      <x:c r="D130" s="14" t="str">
        <x:v>Металоконструкції та промисловий монтаж</x:v>
      </x:c>
      <x:c r="E130" s="14" t="str">
        <x:v>Expansion discovery</x:v>
      </x:c>
      <x:c r="F130" s="17" t="str">
        <x:v>D2</x:v>
      </x:c>
      <x:c r="G130" s="14" t="str">
        <x:v>m7construction.com.ua</x:v>
      </x:c>
      <x:c r="H130" s="14" t="str">
        <x:v>Discovery — вимоги проєкту</x:v>
      </x:c>
      <x:c r="I130" s="16" t="n">
        <x:v>1</x:v>
      </x:c>
      <x:c r="J130" s="16" t="n">
        <x:v>4</x:v>
      </x:c>
      <x:c r="K130" s="16" t="n">
        <x:v>3</x:v>
      </x:c>
      <x:c r="L130" s="16" t="n">
        <x:v>4</x:v>
      </x:c>
      <x:c r="M130" s="16" t="n">
        <x:v>5</x:v>
      </x:c>
      <x:c r="N130" s="16" t="n">
        <x:v>5</x:v>
      </x:c>
      <x:c r="O130" s="16" t="n">
        <x:v>5</x:v>
      </x:c>
      <x:c r="P130" s="16" t="n">
        <x:f>IF(COUNT(I130:O130)&lt;7,"",I130*8+J130*3+K130*2+L130*2+M130*2+N130*2+O130)</x:f>
        <x:v>59</x:v>
      </x:c>
      <x:c r="Q130" s="16" t="n">
        <x:f>IF(COUNT(J130:O130)&lt;6,"",J130*5+K130*4+M130*4+L130*3+N130*2+O130*2)</x:f>
        <x:v>84</x:v>
      </x:c>
      <x:c r="R130" s="14" t="str">
        <x:v>high</x:v>
      </x:c>
      <x:c r="S130" s="14" t="str">
        <x:v>official_source_reverified</x:v>
      </x:c>
      <x:c r="T130" s="14" t="str">
        <x:v>official_source_reachable</x:v>
      </x:c>
      <x:c r="U130" s="14" t="str">
        <x:v>Новий — не контактували</x:v>
      </x:c>
      <x:c r="V130" s="15" t="str">
        <x:v>Discovery-call: отримати 1 реальний артефакт і вимоги проєкту; не обіцяти готове покриття</x:v>
      </x:c>
      <x:c r="W130" s="15" t="str">
        <x:v>Власник / директор; головний інженер; керівник монтажу / ПТО</x:v>
      </x:c>
      <x:c r="X130" s="15" t="str">
        <x:v>Промислові будівлі, склади, металоконструкції, сендвіч-панелі й монтаж.</x:v>
      </x:c>
      <x:c r="Y130" s="15" t="str">
        <x:v>Зварні й болтові з’єднання, антикорозійний шар, геометрія та акти випробувань формують пакет до приймання.</x:v>
      </x:c>
      <x:c r="Z130" s="15" t="str">
        <x:v>https://m7construction.com.ua/projects</x:v>
      </x:c>
      <x:c r="AA130" s="14" t="str"/>
      <x:c r="AB130" s="14" t="str">
        <x:v>2026-08-24</x:v>
      </x:c>
      <x:c r="AC130" s="14" t="str">
        <x:v>Олександр</x:v>
      </x:c>
      <x:c r="AD130" s="20" t="str"/>
      <x:c r="AE130" s="14" t="str"/>
      <x:c r="AF130" s="14" t="n">
        <x:v>0</x:v>
      </x:c>
      <x:c r="AG130" s="14" t="str">
        <x:v>—</x:v>
      </x:c>
      <x:c r="AH130" s="14" t="n">
        <x:v>0</x:v>
      </x:c>
      <x:c r="AI130" s="14" t="n">
        <x:v>0</x:v>
      </x:c>
      <x:c r="AJ130" s="18" t="n">
        <x:v>0</x:v>
      </x:c>
      <x:c r="AK130" s="14" t="str"/>
      <x:c r="AL130" s="19" t="str"/>
      <x:c r="AM130" s="19" t="str"/>
      <x:c r="AN130" s="15" t="str"/>
      <x:c r="AO130" s="15" t="str">
        <x:v>official_source_reverified</x:v>
      </x:c>
    </x:row>
    <x:row r="131">
      <x:c r="A131" s="14" t="str">
        <x:v>EXP-038</x:v>
      </x:c>
      <x:c r="B131" s="14" t="str">
        <x:v>Розширення ніш — 24.08</x:v>
      </x:c>
      <x:c r="C131" s="14" t="str">
        <x:v>Sand Trade</x:v>
      </x:c>
      <x:c r="D131" s="14" t="str">
        <x:v>Металоконструкції та промисловий монтаж</x:v>
      </x:c>
      <x:c r="E131" s="14" t="str">
        <x:v>Expansion discovery</x:v>
      </x:c>
      <x:c r="F131" s="17" t="str">
        <x:v>D2</x:v>
      </x:c>
      <x:c r="G131" s="14" t="str">
        <x:v>sandtrade.com.ua</x:v>
      </x:c>
      <x:c r="H131" s="14" t="str">
        <x:v>Discovery — вимоги проєкту</x:v>
      </x:c>
      <x:c r="I131" s="16" t="n">
        <x:v>1</x:v>
      </x:c>
      <x:c r="J131" s="16" t="n">
        <x:v>4</x:v>
      </x:c>
      <x:c r="K131" s="16" t="n">
        <x:v>3</x:v>
      </x:c>
      <x:c r="L131" s="16" t="n">
        <x:v>4</x:v>
      </x:c>
      <x:c r="M131" s="16" t="n">
        <x:v>5</x:v>
      </x:c>
      <x:c r="N131" s="16" t="n">
        <x:v>5</x:v>
      </x:c>
      <x:c r="O131" s="16" t="n">
        <x:v>5</x:v>
      </x:c>
      <x:c r="P131" s="16" t="n">
        <x:f>IF(COUNT(I131:O131)&lt;7,"",I131*8+J131*3+K131*2+L131*2+M131*2+N131*2+O131)</x:f>
        <x:v>59</x:v>
      </x:c>
      <x:c r="Q131" s="16" t="n">
        <x:f>IF(COUNT(J131:O131)&lt;6,"",J131*5+K131*4+M131*4+L131*3+N131*2+O131*2)</x:f>
        <x:v>84</x:v>
      </x:c>
      <x:c r="R131" s="14" t="str">
        <x:v>high</x:v>
      </x:c>
      <x:c r="S131" s="14" t="str">
        <x:v>official_source_reverified</x:v>
      </x:c>
      <x:c r="T131" s="14" t="str">
        <x:v>official_source_reachable</x:v>
      </x:c>
      <x:c r="U131" s="14" t="str">
        <x:v>Новий — не контактували</x:v>
      </x:c>
      <x:c r="V131" s="15" t="str">
        <x:v>Discovery-call: отримати 1 реальний артефакт і вимоги проєкту; не обіцяти готове покриття</x:v>
      </x:c>
      <x:c r="W131" s="15" t="str">
        <x:v>Власник / директор; головний інженер; керівник монтажу / ПТО</x:v>
      </x:c>
      <x:c r="X131" s="15" t="str">
        <x:v>Виїзне очищення, фарбування й підготовка великих металоконструкцій до нанесення вогнезахисту.</x:v>
      </x:c>
      <x:c r="Y131" s="15" t="str">
        <x:v>Зварні й болтові з’єднання, антикорозійний шар, геометрія та акти випробувань формують пакет до приймання.</x:v>
      </x:c>
      <x:c r="Z131" s="15" t="str">
        <x:v>https://www.sandtrade.com.ua/</x:v>
      </x:c>
      <x:c r="AA131" s="14" t="str"/>
      <x:c r="AB131" s="14" t="str">
        <x:v>2026-08-24</x:v>
      </x:c>
      <x:c r="AC131" s="14" t="str">
        <x:v>Олександр</x:v>
      </x:c>
      <x:c r="AD131" s="20" t="str"/>
      <x:c r="AE131" s="14" t="str"/>
      <x:c r="AF131" s="14" t="n">
        <x:v>0</x:v>
      </x:c>
      <x:c r="AG131" s="14" t="str">
        <x:v>—</x:v>
      </x:c>
      <x:c r="AH131" s="14" t="n">
        <x:v>0</x:v>
      </x:c>
      <x:c r="AI131" s="14" t="n">
        <x:v>0</x:v>
      </x:c>
      <x:c r="AJ131" s="18" t="n">
        <x:v>0</x:v>
      </x:c>
      <x:c r="AK131" s="14" t="str"/>
      <x:c r="AL131" s="19" t="str"/>
      <x:c r="AM131" s="19" t="str"/>
      <x:c r="AN131" s="15" t="str"/>
      <x:c r="AO131" s="15" t="str">
        <x:v>official_source_reverified</x:v>
      </x:c>
    </x:row>
    <x:row r="132">
      <x:c r="A132" s="14" t="str">
        <x:v>EXP-032</x:v>
      </x:c>
      <x:c r="B132" s="14" t="str">
        <x:v>Розширення ніш — 24.08</x:v>
      </x:c>
      <x:c r="C132" s="14" t="str">
        <x:v>STERNAT</x:v>
      </x:c>
      <x:c r="D132" s="14" t="str">
        <x:v>Металоконструкції та промисловий монтаж</x:v>
      </x:c>
      <x:c r="E132" s="14" t="str">
        <x:v>Expansion discovery</x:v>
      </x:c>
      <x:c r="F132" s="17" t="str">
        <x:v>D2</x:v>
      </x:c>
      <x:c r="G132" s="14" t="str">
        <x:v>sternat.com.ua</x:v>
      </x:c>
      <x:c r="H132" s="14" t="str">
        <x:v>Discovery — вимоги проєкту</x:v>
      </x:c>
      <x:c r="I132" s="16" t="n">
        <x:v>1</x:v>
      </x:c>
      <x:c r="J132" s="16" t="n">
        <x:v>4</x:v>
      </x:c>
      <x:c r="K132" s="16" t="n">
        <x:v>3</x:v>
      </x:c>
      <x:c r="L132" s="16" t="n">
        <x:v>4</x:v>
      </x:c>
      <x:c r="M132" s="16" t="n">
        <x:v>5</x:v>
      </x:c>
      <x:c r="N132" s="16" t="n">
        <x:v>5</x:v>
      </x:c>
      <x:c r="O132" s="16" t="n">
        <x:v>5</x:v>
      </x:c>
      <x:c r="P132" s="16" t="n">
        <x:f>IF(COUNT(I132:O132)&lt;7,"",I132*8+J132*3+K132*2+L132*2+M132*2+N132*2+O132)</x:f>
        <x:v>59</x:v>
      </x:c>
      <x:c r="Q132" s="16" t="n">
        <x:f>IF(COUNT(J132:O132)&lt;6,"",J132*5+K132*4+M132*4+L132*3+N132*2+O132*2)</x:f>
        <x:v>84</x:v>
      </x:c>
      <x:c r="R132" s="14" t="str">
        <x:v>high</x:v>
      </x:c>
      <x:c r="S132" s="14" t="str">
        <x:v>official_source_reverified</x:v>
      </x:c>
      <x:c r="T132" s="14" t="str">
        <x:v>official_source_reachable</x:v>
      </x:c>
      <x:c r="U132" s="14" t="str">
        <x:v>Новий — не контактували</x:v>
      </x:c>
      <x:c r="V132" s="15" t="str">
        <x:v>Discovery-call: отримати 1 реальний артефакт і вимоги проєкту; не обіцяти готове покриття</x:v>
      </x:c>
      <x:c r="W132" s="15" t="str">
        <x:v>Власник / директор; головний інженер; керівник монтажу / ПТО</x:v>
      </x:c>
      <x:c r="X132" s="15" t="str">
        <x:v>Виготовлення та монтаж металоконструкцій від ангарів до індивідуальних рішень.</x:v>
      </x:c>
      <x:c r="Y132" s="15" t="str">
        <x:v>Зварні й болтові з’єднання, антикорозійний шар, геометрія та акти випробувань формують пакет до приймання.</x:v>
      </x:c>
      <x:c r="Z132" s="15" t="str">
        <x:v>https://www.sternat.com.ua/</x:v>
      </x:c>
      <x:c r="AA132" s="14" t="str"/>
      <x:c r="AB132" s="14" t="str">
        <x:v>2026-08-24</x:v>
      </x:c>
      <x:c r="AC132" s="14" t="str">
        <x:v>Олександр</x:v>
      </x:c>
      <x:c r="AD132" s="20" t="str"/>
      <x:c r="AE132" s="14" t="str"/>
      <x:c r="AF132" s="14" t="n">
        <x:v>0</x:v>
      </x:c>
      <x:c r="AG132" s="14" t="str">
        <x:v>—</x:v>
      </x:c>
      <x:c r="AH132" s="14" t="n">
        <x:v>0</x:v>
      </x:c>
      <x:c r="AI132" s="14" t="n">
        <x:v>0</x:v>
      </x:c>
      <x:c r="AJ132" s="18" t="n">
        <x:v>0</x:v>
      </x:c>
      <x:c r="AK132" s="14" t="str"/>
      <x:c r="AL132" s="19" t="str"/>
      <x:c r="AM132" s="19" t="str"/>
      <x:c r="AN132" s="15" t="str"/>
      <x:c r="AO132" s="15" t="str">
        <x:v>official_source_reverified</x:v>
      </x:c>
    </x:row>
    <x:row r="133">
      <x:c r="A133" s="14" t="str">
        <x:v>EXP-060</x:v>
      </x:c>
      <x:c r="B133" s="14" t="str">
        <x:v>Розширення ніш — 24.08</x:v>
      </x:c>
      <x:c r="C133" s="14" t="str">
        <x:v>UNIT-L</x:v>
      </x:c>
      <x:c r="D133" s="14" t="str">
        <x:v>Ліфти, ескалатори та підйомники</x:v>
      </x:c>
      <x:c r="E133" s="14" t="str">
        <x:v>Expansion discovery</x:v>
      </x:c>
      <x:c r="F133" s="17" t="str">
        <x:v>D2</x:v>
      </x:c>
      <x:c r="G133" s="14" t="str">
        <x:v>unit-l.com</x:v>
      </x:c>
      <x:c r="H133" s="14" t="str">
        <x:v>Discovery — вимоги проєкту</x:v>
      </x:c>
      <x:c r="I133" s="16" t="n">
        <x:v>1</x:v>
      </x:c>
      <x:c r="J133" s="16" t="n">
        <x:v>4</x:v>
      </x:c>
      <x:c r="K133" s="16" t="n">
        <x:v>4</x:v>
      </x:c>
      <x:c r="L133" s="16" t="n">
        <x:v>3</x:v>
      </x:c>
      <x:c r="M133" s="16" t="n">
        <x:v>5</x:v>
      </x:c>
      <x:c r="N133" s="16" t="n">
        <x:v>5</x:v>
      </x:c>
      <x:c r="O133" s="16" t="n">
        <x:v>5</x:v>
      </x:c>
      <x:c r="P133" s="16" t="n">
        <x:f>IF(COUNT(I133:O133)&lt;7,"",I133*8+J133*3+K133*2+L133*2+M133*2+N133*2+O133)</x:f>
        <x:v>59</x:v>
      </x:c>
      <x:c r="Q133" s="16" t="n">
        <x:f>IF(COUNT(J133:O133)&lt;6,"",J133*5+K133*4+M133*4+L133*3+N133*2+O133*2)</x:f>
        <x:v>85</x:v>
      </x:c>
      <x:c r="R133" s="14" t="str">
        <x:v>high</x:v>
      </x:c>
      <x:c r="S133" s="14" t="str">
        <x:v>official_source_reverified</x:v>
      </x:c>
      <x:c r="T133" s="14" t="str">
        <x:v>official_source_reachable</x:v>
      </x:c>
      <x:c r="U133" s="14" t="str">
        <x:v>Новий — не контактували</x:v>
      </x:c>
      <x:c r="V133" s="15" t="str">
        <x:v>Discovery-call: отримати 1 реальний артефакт і вимоги проєкту; не обіцяти готове покриття</x:v>
      </x:c>
      <x:c r="W133" s="15" t="str">
        <x:v>Директор; керівник монтажу; відповідальний за введення в експлуатацію</x:v>
      </x:c>
      <x:c r="X133" s="15" t="str">
        <x:v>Монтаж по Україні, технічний огляд, ремонт і сертифіковане обладнання.</x:v>
      </x:c>
      <x:c r="Y133" s="15" t="str">
        <x:v>Закладні, напрямні, електрика, випробування й постановка на облік мають поетапну приймальну документацію.</x:v>
      </x:c>
      <x:c r="Z133" s="15" t="str">
        <x:v>https://unit-l.com/uk/golovna/</x:v>
      </x:c>
      <x:c r="AA133" s="14" t="str"/>
      <x:c r="AB133" s="14" t="str">
        <x:v>2026-08-24</x:v>
      </x:c>
      <x:c r="AC133" s="14" t="str">
        <x:v>Олександр</x:v>
      </x:c>
      <x:c r="AD133" s="20" t="str"/>
      <x:c r="AE133" s="14" t="str"/>
      <x:c r="AF133" s="14" t="n">
        <x:v>0</x:v>
      </x:c>
      <x:c r="AG133" s="14" t="str">
        <x:v>—</x:v>
      </x:c>
      <x:c r="AH133" s="14" t="n">
        <x:v>0</x:v>
      </x:c>
      <x:c r="AI133" s="14" t="n">
        <x:v>0</x:v>
      </x:c>
      <x:c r="AJ133" s="18" t="n">
        <x:v>0</x:v>
      </x:c>
      <x:c r="AK133" s="14" t="str"/>
      <x:c r="AL133" s="19" t="str"/>
      <x:c r="AM133" s="19" t="str"/>
      <x:c r="AN133" s="15" t="str"/>
      <x:c r="AO133" s="15" t="str">
        <x:v>official_source_reverified</x:v>
      </x:c>
    </x:row>
    <x:row r="134">
      <x:c r="A134" s="14" t="str">
        <x:v>AUG-001</x:v>
      </x:c>
      <x:c r="B134" s="14" t="str">
        <x:v>Перевірено 51 — 24.08</x:v>
      </x:c>
      <x:c r="C134" s="14" t="str">
        <x:v>GES GROUP</x:v>
      </x:c>
      <x:c r="D134" s="14" t="str">
        <x:v>Зовнішні мережі</x:v>
      </x:c>
      <x:c r="E134" s="14" t="str">
        <x:v>Later / requirements</x:v>
      </x:c>
      <x:c r="F134" s="17" t="str">
        <x:v>L</x:v>
      </x:c>
      <x:c r="G134" s="14" t="str">
        <x:v>ges-group.com.ua</x:v>
      </x:c>
      <x:c r="H134" s="14" t="str">
        <x:v>Пізніше — вимоги проєкту</x:v>
      </x:c>
      <x:c r="I134" s="16" t="n">
        <x:v>2</x:v>
      </x:c>
      <x:c r="J134" s="16" t="n">
        <x:v>5</x:v>
      </x:c>
      <x:c r="K134" s="16" t="n">
        <x:v>5</x:v>
      </x:c>
      <x:c r="L134" s="16" t="n">
        <x:v>5</x:v>
      </x:c>
      <x:c r="M134" s="16" t="n">
        <x:v>5</x:v>
      </x:c>
      <x:c r="N134" s="16" t="n">
        <x:v>5</x:v>
      </x:c>
      <x:c r="O134" s="16" t="n">
        <x:v>5</x:v>
      </x:c>
      <x:c r="P134" s="16" t="n">
        <x:f>IF(COUNT(I134:O134)&lt;7,"",I134*8+J134*3+K134*2+L134*2+M134*2+N134*2+O134)</x:f>
        <x:v>76</x:v>
      </x:c>
      <x:c r="Q134" s="16" t="n">
        <x:f>IF(COUNT(J134:O134)&lt;6,"",J134*5+K134*4+M134*4+L134*3+N134*2+O134*2)</x:f>
        <x:v>100</x:v>
      </x:c>
      <x:c r="R134" s="14" t="str">
        <x:v>high</x:v>
      </x:c>
      <x:c r="S134" s="14" t="str">
        <x:v>official_source_reverified</x:v>
      </x:c>
      <x:c r="T134" s="14" t="str">
        <x:v>official_source_reachable</x:v>
      </x:c>
      <x:c r="U134" s="14" t="str">
        <x:v>Новий — не контактували</x:v>
      </x:c>
      <x:c r="V134" s="15" t="str">
        <x:v>Discovery-call: перевірити процес і отримати вимоги конкретного проєкту</x:v>
      </x:c>
      <x:c r="W134" s="15" t="str">
        <x:v>Владелец / коммерческий директор; руководитель ПТО</x:v>
      </x:c>
      <x:c r="X134" s="15" t="str">
        <x:v>Полный цикл внешних водопроводных, канализационных и тепловых сетей; 50+ сотрудников, собственная техника и многомесячные проекты.</x:v>
      </x:c>
      <x:c r="Y134" s="15" t="str">
        <x:v>Траншеи, коллекторы, КНС и сети должны быть зафиксированы до засыпки.</x:v>
      </x:c>
      <x:c r="Z134" s="15" t="str">
        <x:v>https://ges-group.com.ua/company</x:v>
      </x:c>
      <x:c r="AA134" s="14" t="str"/>
      <x:c r="AB134" s="14" t="str">
        <x:v>2026-08-24</x:v>
      </x:c>
      <x:c r="AC134" s="14" t="str">
        <x:v>Олександр</x:v>
      </x:c>
      <x:c r="AD134" s="20" t="str"/>
      <x:c r="AE134" s="14" t="str"/>
      <x:c r="AF134" s="14" t="n">
        <x:v>0</x:v>
      </x:c>
      <x:c r="AG134" s="14" t="str">
        <x:v>—</x:v>
      </x:c>
      <x:c r="AH134" s="14" t="n">
        <x:v>0</x:v>
      </x:c>
      <x:c r="AI134" s="14" t="n">
        <x:v>0</x:v>
      </x:c>
      <x:c r="AJ134" s="18" t="n">
        <x:v>0</x:v>
      </x:c>
      <x:c r="AK134" s="14" t="str"/>
      <x:c r="AL134" s="19" t="str"/>
      <x:c r="AM134" s="19" t="str"/>
      <x:c r="AN134" s="15" t="str"/>
      <x:c r="AO134" s="15" t="str">
        <x:v>official_source_reverified</x:v>
      </x:c>
    </x:row>
    <x:row r="135">
      <x:c r="A135" s="14" t="str">
        <x:v>V3-042</x:v>
      </x:c>
      <x:c r="B135" s="14" t="str">
        <x:v>Досліджено 28.07</x:v>
      </x:c>
      <x:c r="C135" s="14" t="str">
        <x:v>ТОВ «СБК САРГОН»</x:v>
      </x:c>
      <x:c r="D135" s="14" t="str">
        <x:v>Зовнішні мережі</x:v>
      </x:c>
      <x:c r="E135" s="14" t="str">
        <x:v>Later / requirements</x:v>
      </x:c>
      <x:c r="F135" s="17" t="str">
        <x:v>L</x:v>
      </x:c>
      <x:c r="G135" s="14" t="str">
        <x:v>sargon.com.ua</x:v>
      </x:c>
      <x:c r="H135" s="14" t="str">
        <x:v>Пізніше — вимоги проєкту</x:v>
      </x:c>
      <x:c r="I135" s="16" t="n">
        <x:v>1</x:v>
      </x:c>
      <x:c r="J135" s="16" t="n">
        <x:v>5</x:v>
      </x:c>
      <x:c r="K135" s="16" t="n">
        <x:v>5</x:v>
      </x:c>
      <x:c r="L135" s="16" t="n">
        <x:v>5</x:v>
      </x:c>
      <x:c r="M135" s="16" t="n">
        <x:v>5</x:v>
      </x:c>
      <x:c r="N135" s="16" t="n">
        <x:v>5</x:v>
      </x:c>
      <x:c r="O135" s="16" t="n">
        <x:v>5</x:v>
      </x:c>
      <x:c r="P135" s="16" t="n">
        <x:f>IF(COUNT(I135:O135)&lt;7,"",I135*8+J135*3+K135*2+L135*2+M135*2+N135*2+O135)</x:f>
        <x:v>68</x:v>
      </x:c>
      <x:c r="Q135" s="16" t="n">
        <x:f>IF(COUNT(J135:O135)&lt;6,"",J135*5+K135*4+M135*4+L135*3+N135*2+O135*2)</x:f>
        <x:v>100</x:v>
      </x:c>
      <x:c r="R135" s="14" t="str">
        <x:v>medium</x:v>
      </x:c>
      <x:c r="S135" s="14" t="str">
        <x:v>historical_research_2026-07-28</x:v>
      </x:c>
      <x:c r="T135" s="14" t="str">
        <x:v>historical_official_research</x:v>
      </x:c>
      <x:c r="U135" s="14" t="str">
        <x:v>Надіслано 28.07 — follow-up</x:v>
      </x:c>
      <x:c r="V135" s="15" t="str">
        <x:v>Повторне звернення з новим тендерним сигналом UA-2026-05-28-002111-a; попросити 1 пакет здачі</x:v>
      </x:c>
      <x:c r="W135" s="15" t="str">
        <x:v>Власник / директор; керівник ПТО</x:v>
      </x:c>
      <x:c r="X135" s="15" t="str">
        <x:v>45+ зданих об’єктів, 78 фахівців, ліцензії СС2/СС3; повний цикл зовнішніх мереж від проєкту до введення.</x:v>
      </x:c>
      <x:c r="Y135" s="15" t="str">
        <x:v>Траншеї, труби, кабелі, колодязі, підключення й випробування незворотно закриваються засипанням.</x:v>
      </x:c>
      <x:c r="Z135" s="15" t="str">
        <x:v>https://www.sargon.com.ua/budivnictvo-zovnishnih-inzhenernih-merezh</x:v>
      </x:c>
      <x:c r="AA135" s="14" t="str">
        <x:v>44549311</x:v>
      </x:c>
      <x:c r="AB135" s="14" t="str">
        <x:v>2026-07-28</x:v>
      </x:c>
      <x:c r="AC135" s="14" t="str">
        <x:v>Олександр</x:v>
      </x:c>
      <x:c r="AD135" s="20" t="str"/>
      <x:c r="AE135" s="14" t="str"/>
      <x:c r="AF135" s="14" t="n">
        <x:v>72</x:v>
      </x:c>
      <x:c r="AG135" s="14" t="str">
        <x:v>I2</x:v>
      </x:c>
      <x:c r="AH135" s="14" t="n">
        <x:v>2</x:v>
      </x:c>
      <x:c r="AI135" s="14" t="n">
        <x:v>2</x:v>
      </x:c>
      <x:c r="AJ135" s="18" t="n">
        <x:v>228263190.39</x:v>
      </x:c>
      <x:c r="AK135" s="14" t="str">
        <x:v>https://prozorro.gov.ua/tender/UA-2026-05-28-002111-a</x:v>
      </x:c>
      <x:c r="AL135" s="19" t="n">
        <x:v>46170.30998877315</x:v>
      </x:c>
      <x:c r="AM135" s="19" t="n">
        <x:v>46752</x:v>
      </x:c>
      <x:c r="AN135" s="15" t="str">
        <x:v>Підстанції / силові мережі</x:v>
      </x:c>
      <x:c r="AO135" s="15" t="str">
        <x:v>historical_research_2026-07-28</x:v>
      </x:c>
    </x:row>
    <x:row r="136">
      <x:c r="A136" s="14" t="str">
        <x:v>V3-044</x:v>
      </x:c>
      <x:c r="B136" s="14" t="str">
        <x:v>Досліджено 28.07</x:v>
      </x:c>
      <x:c r="C136" s="14" t="str">
        <x:v>ПроектАкваБуд</x:v>
      </x:c>
      <x:c r="D136" s="14" t="str">
        <x:v>Зовнішні мережі</x:v>
      </x:c>
      <x:c r="E136" s="14" t="str">
        <x:v>Later / requirements</x:v>
      </x:c>
      <x:c r="F136" s="17" t="str">
        <x:v>L</x:v>
      </x:c>
      <x:c r="G136" s="14" t="str">
        <x:v>abproekt.com.ua</x:v>
      </x:c>
      <x:c r="H136" s="14" t="str">
        <x:v>Пізніше — вимоги проєкту</x:v>
      </x:c>
      <x:c r="I136" s="16" t="n">
        <x:v>1</x:v>
      </x:c>
      <x:c r="J136" s="16" t="n">
        <x:v>5</x:v>
      </x:c>
      <x:c r="K136" s="16" t="n">
        <x:v>5</x:v>
      </x:c>
      <x:c r="L136" s="16" t="n">
        <x:v>4</x:v>
      </x:c>
      <x:c r="M136" s="16" t="n">
        <x:v>5</x:v>
      </x:c>
      <x:c r="N136" s="16" t="n">
        <x:v>5</x:v>
      </x:c>
      <x:c r="O136" s="16" t="n">
        <x:v>5</x:v>
      </x:c>
      <x:c r="P136" s="16" t="n">
        <x:f>IF(COUNT(I136:O136)&lt;7,"",I136*8+J136*3+K136*2+L136*2+M136*2+N136*2+O136)</x:f>
        <x:v>66</x:v>
      </x:c>
      <x:c r="Q136" s="16" t="n">
        <x:f>IF(COUNT(J136:O136)&lt;6,"",J136*5+K136*4+M136*4+L136*3+N136*2+O136*2)</x:f>
        <x:v>97</x:v>
      </x:c>
      <x:c r="R136" s="14" t="str">
        <x:v>medium</x:v>
      </x:c>
      <x:c r="S136" s="14" t="str">
        <x:v>historical_research_2026-07-28</x:v>
      </x:c>
      <x:c r="T136" s="14" t="str">
        <x:v>historical_official_research</x:v>
      </x:c>
      <x:c r="U136" s="14" t="str">
        <x:v>Надіслано 28.07 — follow-up</x:v>
      </x:c>
      <x:c r="V136" s="15" t="str">
        <x:v>Follow-up з review-link; далі попросити 1 анонімізований артефакт</x:v>
      </x:c>
      <x:c r="W136" s="15" t="str">
        <x:v>Власник / директор; керівник ПТО</x:v>
      </x:c>
      <x:c r="X136" s="15" t="str">
        <x:v>Проєктування й монтаж зовнішніх інженерних мереж, водопостачання та водовідведення.</x:v>
      </x:c>
      <x:c r="Y136" s="15" t="str">
        <x:v>Труби, колодязі, основи й приєднання стають недоступними після засипання; критичні фото та акти.</x:v>
      </x:c>
      <x:c r="Z136" s="15" t="str">
        <x:v>https://abproekt.com.ua/uslugi/montazh-inzhenernykh-setei.html</x:v>
      </x:c>
      <x:c r="AA136" s="14" t="str"/>
      <x:c r="AB136" s="14" t="str">
        <x:v>2026-07-28</x:v>
      </x:c>
      <x:c r="AC136" s="14" t="str">
        <x:v>Олександр</x:v>
      </x:c>
      <x:c r="AD136" s="20" t="str"/>
      <x:c r="AE136" s="14" t="str"/>
      <x:c r="AF136" s="14" t="n">
        <x:v>0</x:v>
      </x:c>
      <x:c r="AG136" s="14" t="str">
        <x:v>—</x:v>
      </x:c>
      <x:c r="AH136" s="14" t="n">
        <x:v>0</x:v>
      </x:c>
      <x:c r="AI136" s="14" t="n">
        <x:v>0</x:v>
      </x:c>
      <x:c r="AJ136" s="18" t="n">
        <x:v>0</x:v>
      </x:c>
      <x:c r="AK136" s="14" t="str"/>
      <x:c r="AL136" s="19" t="str"/>
      <x:c r="AM136" s="19" t="str"/>
      <x:c r="AN136" s="15" t="str"/>
      <x:c r="AO136" s="15" t="str">
        <x:v>historical_research_2026-07-28</x:v>
      </x:c>
    </x:row>
    <x:row r="137">
      <x:c r="A137" s="14" t="str">
        <x:v>V3-045</x:v>
      </x:c>
      <x:c r="B137" s="14" t="str">
        <x:v>Досліджено 28.07</x:v>
      </x:c>
      <x:c r="C137" s="14" t="str">
        <x:v>Project Water &amp; Canalization</x:v>
      </x:c>
      <x:c r="D137" s="14" t="str">
        <x:v>Зовнішні мережі</x:v>
      </x:c>
      <x:c r="E137" s="14" t="str">
        <x:v>Later / requirements</x:v>
      </x:c>
      <x:c r="F137" s="17" t="str">
        <x:v>L</x:v>
      </x:c>
      <x:c r="G137" s="14" t="str">
        <x:v>project-wc.kiev.ua</x:v>
      </x:c>
      <x:c r="H137" s="14" t="str">
        <x:v>Пізніше — вимоги проєкту</x:v>
      </x:c>
      <x:c r="I137" s="16" t="n">
        <x:v>1</x:v>
      </x:c>
      <x:c r="J137" s="16" t="n">
        <x:v>5</x:v>
      </x:c>
      <x:c r="K137" s="16" t="n">
        <x:v>5</x:v>
      </x:c>
      <x:c r="L137" s="16" t="n">
        <x:v>4</x:v>
      </x:c>
      <x:c r="M137" s="16" t="n">
        <x:v>5</x:v>
      </x:c>
      <x:c r="N137" s="16" t="n">
        <x:v>5</x:v>
      </x:c>
      <x:c r="O137" s="16" t="n">
        <x:v>5</x:v>
      </x:c>
      <x:c r="P137" s="16" t="n">
        <x:f>IF(COUNT(I137:O137)&lt;7,"",I137*8+J137*3+K137*2+L137*2+M137*2+N137*2+O137)</x:f>
        <x:v>66</x:v>
      </x:c>
      <x:c r="Q137" s="16" t="n">
        <x:f>IF(COUNT(J137:O137)&lt;6,"",J137*5+K137*4+M137*4+L137*3+N137*2+O137*2)</x:f>
        <x:v>97</x:v>
      </x:c>
      <x:c r="R137" s="14" t="str">
        <x:v>medium</x:v>
      </x:c>
      <x:c r="S137" s="14" t="str">
        <x:v>historical_research_2026-07-28</x:v>
      </x:c>
      <x:c r="T137" s="14" t="str">
        <x:v>historical_official_research</x:v>
      </x:c>
      <x:c r="U137" s="14" t="str">
        <x:v>Надіслано 28.07 — follow-up</x:v>
      </x:c>
      <x:c r="V137" s="15" t="str">
        <x:v>Follow-up з review-link; далі попросити 1 анонімізований артефакт</x:v>
      </x:c>
      <x:c r="W137" s="15" t="str">
        <x:v>Власник / директор; керівник ПТО</x:v>
      </x:c>
      <x:c r="X137" s="15" t="str">
        <x:v>Повний цикл від проєктування до введення: зовнішній водопровід, напірна/самопливна/зливова каналізація, КНС і резервуари.</x:v>
      </x:c>
      <x:c r="Y137" s="15" t="str">
        <x:v>Глибокі траншеї, ухили, стики, випробування й виконавчі схеми мають бути прийняті до закриття.</x:v>
      </x:c>
      <x:c r="Z137" s="15" t="str">
        <x:v>https://www.project-wc.kiev.ua/</x:v>
      </x:c>
      <x:c r="AA137" s="14" t="str"/>
      <x:c r="AB137" s="14" t="str">
        <x:v>2026-07-28</x:v>
      </x:c>
      <x:c r="AC137" s="14" t="str">
        <x:v>Олександр</x:v>
      </x:c>
      <x:c r="AD137" s="20" t="str"/>
      <x:c r="AE137" s="14" t="str"/>
      <x:c r="AF137" s="14" t="n">
        <x:v>0</x:v>
      </x:c>
      <x:c r="AG137" s="14" t="str">
        <x:v>—</x:v>
      </x:c>
      <x:c r="AH137" s="14" t="n">
        <x:v>0</x:v>
      </x:c>
      <x:c r="AI137" s="14" t="n">
        <x:v>0</x:v>
      </x:c>
      <x:c r="AJ137" s="18" t="n">
        <x:v>0</x:v>
      </x:c>
      <x:c r="AK137" s="14" t="str"/>
      <x:c r="AL137" s="19" t="str"/>
      <x:c r="AM137" s="19" t="str"/>
      <x:c r="AN137" s="15" t="str"/>
      <x:c r="AO137" s="15" t="str">
        <x:v>historical_research_2026-07-28</x:v>
      </x:c>
    </x:row>
    <x:row r="138">
      <x:c r="A138" s="14" t="str">
        <x:v>V3-047</x:v>
      </x:c>
      <x:c r="B138" s="14" t="str">
        <x:v>Досліджено 28.07</x:v>
      </x:c>
      <x:c r="C138" s="14" t="str">
        <x:v>VIK</x:v>
      </x:c>
      <x:c r="D138" s="14" t="str">
        <x:v>Зовнішні мережі</x:v>
      </x:c>
      <x:c r="E138" s="14" t="str">
        <x:v>Later / requirements</x:v>
      </x:c>
      <x:c r="F138" s="17" t="str">
        <x:v>L</x:v>
      </x:c>
      <x:c r="G138" s="14" t="str">
        <x:v>vik.com.ua</x:v>
      </x:c>
      <x:c r="H138" s="14" t="str">
        <x:v>Пізніше — вимоги проєкту</x:v>
      </x:c>
      <x:c r="I138" s="16" t="n">
        <x:v>1</x:v>
      </x:c>
      <x:c r="J138" s="16" t="n">
        <x:v>5</x:v>
      </x:c>
      <x:c r="K138" s="16" t="n">
        <x:v>5</x:v>
      </x:c>
      <x:c r="L138" s="16" t="n">
        <x:v>4</x:v>
      </x:c>
      <x:c r="M138" s="16" t="n">
        <x:v>5</x:v>
      </x:c>
      <x:c r="N138" s="16" t="n">
        <x:v>5</x:v>
      </x:c>
      <x:c r="O138" s="16" t="n">
        <x:v>5</x:v>
      </x:c>
      <x:c r="P138" s="16" t="n">
        <x:f>IF(COUNT(I138:O138)&lt;7,"",I138*8+J138*3+K138*2+L138*2+M138*2+N138*2+O138)</x:f>
        <x:v>66</x:v>
      </x:c>
      <x:c r="Q138" s="16" t="n">
        <x:f>IF(COUNT(J138:O138)&lt;6,"",J138*5+K138*4+M138*4+L138*3+N138*2+O138*2)</x:f>
        <x:v>97</x:v>
      </x:c>
      <x:c r="R138" s="14" t="str">
        <x:v>medium</x:v>
      </x:c>
      <x:c r="S138" s="14" t="str">
        <x:v>historical_research_2026-07-28</x:v>
      </x:c>
      <x:c r="T138" s="14" t="str">
        <x:v>historical_official_research</x:v>
      </x:c>
      <x:c r="U138" s="14" t="str">
        <x:v>Надіслано 28.07 — follow-up</x:v>
      </x:c>
      <x:c r="V138" s="15" t="str">
        <x:v>Follow-up з review-link; далі попросити 1 анонімізований артефакт</x:v>
      </x:c>
      <x:c r="W138" s="15" t="str">
        <x:v>Власник / директор; керівник ПТО</x:v>
      </x:c>
      <x:c r="X138" s="15" t="str">
        <x:v>Проєктування, будівництво й реконструкція мереж водопостачання/каналізації, насосних станцій і дренажу.</x:v>
      </x:c>
      <x:c r="Y138" s="15" t="str">
        <x:v>Трубопроводи, колодязі, КНС і дренажні системи вимагають поетапних актів та випробувань до засипання.</x:v>
      </x:c>
      <x:c r="Z138" s="15" t="str">
        <x:v>https://vik.com.ua/pages/view/proektuvannya</x:v>
      </x:c>
      <x:c r="AA138" s="14" t="str"/>
      <x:c r="AB138" s="14" t="str">
        <x:v>2026-07-28</x:v>
      </x:c>
      <x:c r="AC138" s="14" t="str">
        <x:v>Олександр</x:v>
      </x:c>
      <x:c r="AD138" s="20" t="str"/>
      <x:c r="AE138" s="14" t="str"/>
      <x:c r="AF138" s="14" t="n">
        <x:v>0</x:v>
      </x:c>
      <x:c r="AG138" s="14" t="str">
        <x:v>—</x:v>
      </x:c>
      <x:c r="AH138" s="14" t="n">
        <x:v>0</x:v>
      </x:c>
      <x:c r="AI138" s="14" t="n">
        <x:v>0</x:v>
      </x:c>
      <x:c r="AJ138" s="18" t="n">
        <x:v>0</x:v>
      </x:c>
      <x:c r="AK138" s="14" t="str"/>
      <x:c r="AL138" s="19" t="str"/>
      <x:c r="AM138" s="19" t="str"/>
      <x:c r="AN138" s="15" t="str"/>
      <x:c r="AO138" s="15" t="str">
        <x:v>historical_research_2026-07-28</x:v>
      </x:c>
    </x:row>
    <x:row r="139">
      <x:c r="A139" s="14" t="str">
        <x:v>V3-043</x:v>
      </x:c>
      <x:c r="B139" s="14" t="str">
        <x:v>Досліджено 28.07</x:v>
      </x:c>
      <x:c r="C139" s="14" t="str">
        <x:v>ТОВ «БМК «МІСТО ГРУП»</x:v>
      </x:c>
      <x:c r="D139" s="14" t="str">
        <x:v>Зовнішні мережі</x:v>
      </x:c>
      <x:c r="E139" s="14" t="str">
        <x:v>Later / requirements</x:v>
      </x:c>
      <x:c r="F139" s="17" t="str">
        <x:v>L</x:v>
      </x:c>
      <x:c r="G139" s="14" t="str">
        <x:v>bmk-misto.com.ua</x:v>
      </x:c>
      <x:c r="H139" s="14" t="str">
        <x:v>Пізніше — вимоги проєкту</x:v>
      </x:c>
      <x:c r="I139" s="16" t="n">
        <x:v>1</x:v>
      </x:c>
      <x:c r="J139" s="16" t="n">
        <x:v>5</x:v>
      </x:c>
      <x:c r="K139" s="16" t="n">
        <x:v>5</x:v>
      </x:c>
      <x:c r="L139" s="16" t="n">
        <x:v>4</x:v>
      </x:c>
      <x:c r="M139" s="16" t="n">
        <x:v>4</x:v>
      </x:c>
      <x:c r="N139" s="16" t="n">
        <x:v>5</x:v>
      </x:c>
      <x:c r="O139" s="16" t="n">
        <x:v>5</x:v>
      </x:c>
      <x:c r="P139" s="16" t="n">
        <x:f>IF(COUNT(I139:O139)&lt;7,"",I139*8+J139*3+K139*2+L139*2+M139*2+N139*2+O139)</x:f>
        <x:v>64</x:v>
      </x:c>
      <x:c r="Q139" s="16" t="n">
        <x:f>IF(COUNT(J139:O139)&lt;6,"",J139*5+K139*4+M139*4+L139*3+N139*2+O139*2)</x:f>
        <x:v>93</x:v>
      </x:c>
      <x:c r="R139" s="14" t="str">
        <x:v>medium</x:v>
      </x:c>
      <x:c r="S139" s="14" t="str">
        <x:v>historical_research_2026-07-28</x:v>
      </x:c>
      <x:c r="T139" s="14" t="str">
        <x:v>historical_official_research</x:v>
      </x:c>
      <x:c r="U139" s="14" t="str">
        <x:v>Надіслано 28.07 — follow-up</x:v>
      </x:c>
      <x:c r="V139" s="15" t="str">
        <x:v>Follow-up з review-link; далі попросити 1 анонімізований артефакт</x:v>
      </x:c>
      <x:c r="W139" s="15" t="str">
        <x:v>Власник / директор; керівник ПТО</x:v>
      </x:c>
      <x:c r="X139" s="15" t="str">
        <x:v>Будівництво, реконструкція й ремонт зовнішніх мереж; труби до 1600 мм, колодязі, КНС, гідравлічні випробування.</x:v>
      </x:c>
      <x:c r="Y139" s="15" t="str">
        <x:v>Проєктні відмітки, стики труб, основи колодязів і випробування треба прийняти до засипання траншей.</x:v>
      </x:c>
      <x:c r="Z139" s="15" t="str">
        <x:v>https://bmk-misto.com.ua/merejy-vodopostachannya-i-vodovidvedennya</x:v>
      </x:c>
      <x:c r="AA139" s="14" t="str">
        <x:v>45989415</x:v>
      </x:c>
      <x:c r="AB139" s="14" t="str">
        <x:v>2026-07-28</x:v>
      </x:c>
      <x:c r="AC139" s="14" t="str">
        <x:v>Олександр</x:v>
      </x:c>
      <x:c r="AD139" s="20" t="str"/>
      <x:c r="AE139" s="14" t="str"/>
      <x:c r="AF139" s="14" t="n">
        <x:v>0</x:v>
      </x:c>
      <x:c r="AG139" s="14" t="str">
        <x:v>—</x:v>
      </x:c>
      <x:c r="AH139" s="14" t="n">
        <x:v>0</x:v>
      </x:c>
      <x:c r="AI139" s="14" t="n">
        <x:v>0</x:v>
      </x:c>
      <x:c r="AJ139" s="18" t="n">
        <x:v>0</x:v>
      </x:c>
      <x:c r="AK139" s="14" t="str"/>
      <x:c r="AL139" s="19" t="str"/>
      <x:c r="AM139" s="19" t="str"/>
      <x:c r="AN139" s="15" t="str"/>
      <x:c r="AO139" s="15" t="str">
        <x:v>historical_research_2026-07-28</x:v>
      </x:c>
    </x:row>
    <x:row r="140">
      <x:c r="A140" s="14" t="str">
        <x:v>AUG-006</x:v>
      </x:c>
      <x:c r="B140" s="14" t="str">
        <x:v>Перевірено 51 — 24.08</x:v>
      </x:c>
      <x:c r="C140" s="14" t="str">
        <x:v>BVKS</x:v>
      </x:c>
      <x:c r="D140" s="14" t="str">
        <x:v>Зовнішні мережі</x:v>
      </x:c>
      <x:c r="E140" s="14" t="str">
        <x:v>Later / requirements</x:v>
      </x:c>
      <x:c r="F140" s="17" t="str">
        <x:v>L</x:v>
      </x:c>
      <x:c r="G140" s="14" t="str">
        <x:v>bvks.com.ua</x:v>
      </x:c>
      <x:c r="H140" s="14" t="str">
        <x:v>Пізніше — вимоги проєкту</x:v>
      </x:c>
      <x:c r="I140" s="16" t="n">
        <x:v>2</x:v>
      </x:c>
      <x:c r="J140" s="16" t="n">
        <x:v>5</x:v>
      </x:c>
      <x:c r="K140" s="16" t="n">
        <x:v>5</x:v>
      </x:c>
      <x:c r="L140" s="16" t="n">
        <x:v>2</x:v>
      </x:c>
      <x:c r="M140" s="16" t="n">
        <x:v>3</x:v>
      </x:c>
      <x:c r="N140" s="16" t="n">
        <x:v>4</x:v>
      </x:c>
      <x:c r="O140" s="16" t="n">
        <x:v>5</x:v>
      </x:c>
      <x:c r="P140" s="16" t="n">
        <x:f>IF(COUNT(I140:O140)&lt;7,"",I140*8+J140*3+K140*2+L140*2+M140*2+N140*2+O140)</x:f>
        <x:v>64</x:v>
      </x:c>
      <x:c r="Q140" s="16" t="n">
        <x:f>IF(COUNT(J140:O140)&lt;6,"",J140*5+K140*4+M140*4+L140*3+N140*2+O140*2)</x:f>
        <x:v>81</x:v>
      </x:c>
      <x:c r="R140" s="14" t="str">
        <x:v>high</x:v>
      </x:c>
      <x:c r="S140" s="14" t="str">
        <x:v>official_source_reverified</x:v>
      </x:c>
      <x:c r="T140" s="14" t="str">
        <x:v>official_source_reachable</x:v>
      </x:c>
      <x:c r="U140" s="14" t="str">
        <x:v>Новий — не контактували</x:v>
      </x:c>
      <x:c r="V140" s="15" t="str">
        <x:v>Discovery-call: перевірити процес і отримати вимоги конкретного проєкту</x:v>
      </x:c>
      <x:c r="W140" s="15" t="str">
        <x:v>Владелец; начальник участка</x:v>
      </x:c>
      <x:c r="X140" s="15" t="str">
        <x:v>Строительство и модернизация наружных водопроводно-канализационных сетей и ГНБ.</x:v>
      </x:c>
      <x:c r="Y140" s="15" t="str">
        <x:v>Трубопроводы и проколы становятся недоступны после засыпки, но текущая библиотека требований их прямо не покрывает.</x:v>
      </x:c>
      <x:c r="Z140" s="15" t="str">
        <x:v>https://bvks.com.ua/</x:v>
      </x:c>
      <x:c r="AA140" s="14" t="str"/>
      <x:c r="AB140" s="14" t="str">
        <x:v>2026-08-24</x:v>
      </x:c>
      <x:c r="AC140" s="14" t="str">
        <x:v>Олександр</x:v>
      </x:c>
      <x:c r="AD140" s="20" t="str"/>
      <x:c r="AE140" s="14" t="str"/>
      <x:c r="AF140" s="14" t="n">
        <x:v>0</x:v>
      </x:c>
      <x:c r="AG140" s="14" t="str">
        <x:v>—</x:v>
      </x:c>
      <x:c r="AH140" s="14" t="n">
        <x:v>0</x:v>
      </x:c>
      <x:c r="AI140" s="14" t="n">
        <x:v>0</x:v>
      </x:c>
      <x:c r="AJ140" s="18" t="n">
        <x:v>0</x:v>
      </x:c>
      <x:c r="AK140" s="14" t="str"/>
      <x:c r="AL140" s="19" t="str"/>
      <x:c r="AM140" s="19" t="str"/>
      <x:c r="AN140" s="15" t="str"/>
      <x:c r="AO140" s="15" t="str">
        <x:v>official_source_reverified</x:v>
      </x:c>
    </x:row>
    <x:row r="141">
      <x:c r="A141" s="14" t="str">
        <x:v>V3-046</x:v>
      </x:c>
      <x:c r="B141" s="14" t="str">
        <x:v>Досліджено 28.07</x:v>
      </x:c>
      <x:c r="C141" s="14" t="str">
        <x:v>MIDA Energy</x:v>
      </x:c>
      <x:c r="D141" s="14" t="str">
        <x:v>Зовнішні мережі</x:v>
      </x:c>
      <x:c r="E141" s="14" t="str">
        <x:v>Later / requirements</x:v>
      </x:c>
      <x:c r="F141" s="17" t="str">
        <x:v>L</x:v>
      </x:c>
      <x:c r="G141" s="14" t="str">
        <x:v>midaenergy.com.ua</x:v>
      </x:c>
      <x:c r="H141" s="14" t="str">
        <x:v>Пізніше — вимоги проєкту</x:v>
      </x:c>
      <x:c r="I141" s="16" t="n">
        <x:v>1</x:v>
      </x:c>
      <x:c r="J141" s="16" t="n">
        <x:v>5</x:v>
      </x:c>
      <x:c r="K141" s="16" t="n">
        <x:v>5</x:v>
      </x:c>
      <x:c r="L141" s="16" t="n">
        <x:v>4</x:v>
      </x:c>
      <x:c r="M141" s="16" t="n">
        <x:v>4</x:v>
      </x:c>
      <x:c r="N141" s="16" t="n">
        <x:v>5</x:v>
      </x:c>
      <x:c r="O141" s="16" t="n">
        <x:v>5</x:v>
      </x:c>
      <x:c r="P141" s="16" t="n">
        <x:f>IF(COUNT(I141:O141)&lt;7,"",I141*8+J141*3+K141*2+L141*2+M141*2+N141*2+O141)</x:f>
        <x:v>64</x:v>
      </x:c>
      <x:c r="Q141" s="16" t="n">
        <x:f>IF(COUNT(J141:O141)&lt;6,"",J141*5+K141*4+M141*4+L141*3+N141*2+O141*2)</x:f>
        <x:v>93</x:v>
      </x:c>
      <x:c r="R141" s="14" t="str">
        <x:v>medium</x:v>
      </x:c>
      <x:c r="S141" s="14" t="str">
        <x:v>historical_research_2026-07-28</x:v>
      </x:c>
      <x:c r="T141" s="14" t="str">
        <x:v>historical_official_research</x:v>
      </x:c>
      <x:c r="U141" s="14" t="str">
        <x:v>Надіслано 28.07 — follow-up</x:v>
      </x:c>
      <x:c r="V141" s="15" t="str">
        <x:v>Follow-up з review-link; далі попросити 1 анонімізований артефакт</x:v>
      </x:c>
      <x:c r="W141" s="15" t="str">
        <x:v>Власник / директор; керівник ПТО</x:v>
      </x:c>
      <x:c r="X141" s="15" t="str">
        <x:v>Монтаж зовнішніх мереж газу, води, тепла, електрики, каналізації, вентиляції та зв’язку.</x:v>
      </x:c>
      <x:c r="Y141" s="15" t="str">
        <x:v>Різнотипні комунікації створюють багато прихованих переходів, перетинів, випробувань та актів.</x:v>
      </x:c>
      <x:c r="Z141" s="15" t="str">
        <x:v>https://midaenergy.com.ua/services/prokladannja-zovnishnih-inzhenernyh-merezh/</x:v>
      </x:c>
      <x:c r="AA141" s="14" t="str"/>
      <x:c r="AB141" s="14" t="str">
        <x:v>2026-07-28</x:v>
      </x:c>
      <x:c r="AC141" s="14" t="str">
        <x:v>Олександр</x:v>
      </x:c>
      <x:c r="AD141" s="20" t="str"/>
      <x:c r="AE141" s="14" t="str"/>
      <x:c r="AF141" s="14" t="n">
        <x:v>0</x:v>
      </x:c>
      <x:c r="AG141" s="14" t="str">
        <x:v>—</x:v>
      </x:c>
      <x:c r="AH141" s="14" t="n">
        <x:v>0</x:v>
      </x:c>
      <x:c r="AI141" s="14" t="n">
        <x:v>0</x:v>
      </x:c>
      <x:c r="AJ141" s="18" t="n">
        <x:v>0</x:v>
      </x:c>
      <x:c r="AK141" s="14" t="str"/>
      <x:c r="AL141" s="19" t="str"/>
      <x:c r="AM141" s="19" t="str"/>
      <x:c r="AN141" s="15" t="str"/>
      <x:c r="AO141" s="15" t="str">
        <x:v>historical_research_2026-07-28</x:v>
      </x:c>
    </x:row>
    <x:row r="142">
      <x:c r="A142" s="14" t="str">
        <x:v>V2-015</x:v>
      </x:c>
      <x:c r="B142" s="14" t="str">
        <x:v>Legacy 28</x:v>
      </x:c>
      <x:c r="C142" s="14" t="str">
        <x:v>Блок Майстер Україна</x:v>
      </x:c>
      <x:c r="D142" s="14" t="str">
        <x:v>Сонячна енергетика</x:v>
      </x:c>
      <x:c r="E142" s="14" t="str">
        <x:v>Requalify</x:v>
      </x:c>
      <x:c r="F142" s="17" t="str">
        <x:v>Legacy</x:v>
      </x:c>
      <x:c r="G142" s="14" t="str">
        <x:v>blockmaster.com.ua</x:v>
      </x:c>
      <x:c r="H142" s="14" t="str">
        <x:v>Перекваліфікувати</x:v>
      </x:c>
      <x:c r="I142" s="16" t="str"/>
      <x:c r="J142" s="16" t="str"/>
      <x:c r="K142" s="16" t="str"/>
      <x:c r="L142" s="16" t="str"/>
      <x:c r="M142" s="16" t="str"/>
      <x:c r="N142" s="16" t="str"/>
      <x:c r="O142" s="16" t="str"/>
      <x:c r="P142" s="16" t="str">
        <x:f>IF(COUNT(I142:O142)&lt;7,"",I142*8+J142*3+K142*2+L142*2+M142*2+N142*2+O142)</x:f>
      </x:c>
      <x:c r="Q142" s="16" t="str">
        <x:f>IF(COUNT(J142:O142)&lt;6,"",J142*5+K142*4+M142*4+L142*3+N142*2+O142*2)</x:f>
      </x:c>
      <x:c r="R142" s="14" t="str">
        <x:v>low</x:v>
      </x:c>
      <x:c r="S142" s="14" t="str">
        <x:v>needs_full_reverification</x:v>
      </x:c>
      <x:c r="T142" s="14" t="str">
        <x:v>legacy_not_reverified</x:v>
      </x:c>
      <x:c r="U142" s="14" t="str">
        <x:v>Потрібна повторна перевірка</x:v>
      </x:c>
      <x:c r="V142" s="15" t="str">
        <x:v>Повністю перевірити сайт і поточний проєкт перед контактом</x:v>
      </x:c>
      <x:c r="W142" s="15" t="str">
        <x:v>Власник / директор; керівник ПТО</x:v>
      </x:c>
      <x:c r="X142" s="15" t="str">
        <x:v>Legacy-запис потребує повторної публічної перевірки.</x:v>
      </x:c>
      <x:c r="Y142" s="15" t="str">
        <x:v>Уточнити, які етапи та докази стають недоступними після закриття робіт.</x:v>
      </x:c>
      <x:c r="Z142" s="15" t="str">
        <x:v>https://blockmaster.com.ua</x:v>
      </x:c>
      <x:c r="AA142" s="14" t="str">
        <x:v>36387055</x:v>
      </x:c>
      <x:c r="AB142" s="14" t="str"/>
      <x:c r="AC142" s="14" t="str">
        <x:v>Олександр</x:v>
      </x:c>
      <x:c r="AD142" s="20" t="str"/>
      <x:c r="AE142" s="14" t="str"/>
      <x:c r="AF142" s="14" t="n">
        <x:v>0</x:v>
      </x:c>
      <x:c r="AG142" s="14" t="str">
        <x:v>—</x:v>
      </x:c>
      <x:c r="AH142" s="14" t="n">
        <x:v>0</x:v>
      </x:c>
      <x:c r="AI142" s="14" t="n">
        <x:v>0</x:v>
      </x:c>
      <x:c r="AJ142" s="18" t="n">
        <x:v>0</x:v>
      </x:c>
      <x:c r="AK142" s="14" t="str"/>
      <x:c r="AL142" s="19" t="str"/>
      <x:c r="AM142" s="19" t="str"/>
      <x:c r="AN142" s="15" t="str"/>
      <x:c r="AO142" s="15" t="str">
        <x:v>needs_full_reverification</x:v>
      </x:c>
    </x:row>
    <x:row r="143">
      <x:c r="A143" s="14" t="str">
        <x:v>V2-004</x:v>
      </x:c>
      <x:c r="B143" s="14" t="str">
        <x:v>Legacy 28</x:v>
      </x:c>
      <x:c r="C143" s="14" t="str">
        <x:v>ІБК «Енергокапітал»</x:v>
      </x:c>
      <x:c r="D143" s="14" t="str">
        <x:v>Електромонтаж</x:v>
      </x:c>
      <x:c r="E143" s="14" t="str">
        <x:v>Requalify</x:v>
      </x:c>
      <x:c r="F143" s="17" t="str">
        <x:v>Legacy</x:v>
      </x:c>
      <x:c r="G143" s="14" t="str">
        <x:v>ibkenergo.com.ua</x:v>
      </x:c>
      <x:c r="H143" s="14" t="str">
        <x:v>Перекваліфікувати</x:v>
      </x:c>
      <x:c r="I143" s="16" t="str"/>
      <x:c r="J143" s="16" t="str"/>
      <x:c r="K143" s="16" t="str"/>
      <x:c r="L143" s="16" t="str"/>
      <x:c r="M143" s="16" t="str"/>
      <x:c r="N143" s="16" t="str"/>
      <x:c r="O143" s="16" t="str"/>
      <x:c r="P143" s="16" t="str">
        <x:f>IF(COUNT(I143:O143)&lt;7,"",I143*8+J143*3+K143*2+L143*2+M143*2+N143*2+O143)</x:f>
      </x:c>
      <x:c r="Q143" s="16" t="str">
        <x:f>IF(COUNT(J143:O143)&lt;6,"",J143*5+K143*4+M143*4+L143*3+N143*2+O143*2)</x:f>
      </x:c>
      <x:c r="R143" s="14" t="str">
        <x:v>low</x:v>
      </x:c>
      <x:c r="S143" s="14" t="str">
        <x:v>needs_full_reverification</x:v>
      </x:c>
      <x:c r="T143" s="14" t="str">
        <x:v>legacy_not_reverified</x:v>
      </x:c>
      <x:c r="U143" s="14" t="str">
        <x:v>Потрібна повторна перевірка</x:v>
      </x:c>
      <x:c r="V143" s="15" t="str">
        <x:v>Повністю перевірити сайт і поточний проєкт перед контактом</x:v>
      </x:c>
      <x:c r="W143" s="15" t="str">
        <x:v>Власник / директор; керівник ПТО</x:v>
      </x:c>
      <x:c r="X143" s="15" t="str">
        <x:v>Legacy-запис потребує повторної публічної перевірки.</x:v>
      </x:c>
      <x:c r="Y143" s="15" t="str">
        <x:v>Уточнити, які етапи та докази стають недоступними після закриття робіт.</x:v>
      </x:c>
      <x:c r="Z143" s="15" t="str">
        <x:v>https://ibkenergo.com.ua</x:v>
      </x:c>
      <x:c r="AA143" s="14" t="str">
        <x:v>39001787</x:v>
      </x:c>
      <x:c r="AB143" s="14" t="str"/>
      <x:c r="AC143" s="14" t="str">
        <x:v>Олександр</x:v>
      </x:c>
      <x:c r="AD143" s="20" t="str"/>
      <x:c r="AE143" s="14" t="str"/>
      <x:c r="AF143" s="14" t="n">
        <x:v>0</x:v>
      </x:c>
      <x:c r="AG143" s="14" t="str">
        <x:v>—</x:v>
      </x:c>
      <x:c r="AH143" s="14" t="n">
        <x:v>0</x:v>
      </x:c>
      <x:c r="AI143" s="14" t="n">
        <x:v>0</x:v>
      </x:c>
      <x:c r="AJ143" s="18" t="n">
        <x:v>0</x:v>
      </x:c>
      <x:c r="AK143" s="14" t="str"/>
      <x:c r="AL143" s="19" t="str"/>
      <x:c r="AM143" s="19" t="str"/>
      <x:c r="AN143" s="15" t="str"/>
      <x:c r="AO143" s="15" t="str">
        <x:v>needs_full_reverification</x:v>
      </x:c>
    </x:row>
    <x:row r="144">
      <x:c r="A144" s="14" t="str">
        <x:v>V2-016</x:v>
      </x:c>
      <x:c r="B144" s="14" t="str">
        <x:v>Legacy 28</x:v>
      </x:c>
      <x:c r="C144" s="14" t="str">
        <x:v>Компанія «РЕЙДЕН»</x:v>
      </x:c>
      <x:c r="D144" s="14" t="str">
        <x:v>Електромонтаж</x:v>
      </x:c>
      <x:c r="E144" s="14" t="str">
        <x:v>Requalify</x:v>
      </x:c>
      <x:c r="F144" s="17" t="str">
        <x:v>Legacy</x:v>
      </x:c>
      <x:c r="G144" s="14" t="str">
        <x:v>raiden.com.ua</x:v>
      </x:c>
      <x:c r="H144" s="14" t="str">
        <x:v>Перекваліфікувати</x:v>
      </x:c>
      <x:c r="I144" s="16" t="str"/>
      <x:c r="J144" s="16" t="str"/>
      <x:c r="K144" s="16" t="str"/>
      <x:c r="L144" s="16" t="str"/>
      <x:c r="M144" s="16" t="str"/>
      <x:c r="N144" s="16" t="str"/>
      <x:c r="O144" s="16" t="str"/>
      <x:c r="P144" s="16" t="str">
        <x:f>IF(COUNT(I144:O144)&lt;7,"",I144*8+J144*3+K144*2+L144*2+M144*2+N144*2+O144)</x:f>
      </x:c>
      <x:c r="Q144" s="16" t="str">
        <x:f>IF(COUNT(J144:O144)&lt;6,"",J144*5+K144*4+M144*4+L144*3+N144*2+O144*2)</x:f>
      </x:c>
      <x:c r="R144" s="14" t="str">
        <x:v>low</x:v>
      </x:c>
      <x:c r="S144" s="14" t="str">
        <x:v>needs_full_reverification</x:v>
      </x:c>
      <x:c r="T144" s="14" t="str">
        <x:v>legacy_not_reverified</x:v>
      </x:c>
      <x:c r="U144" s="14" t="str">
        <x:v>Потрібна повторна перевірка</x:v>
      </x:c>
      <x:c r="V144" s="15" t="str">
        <x:v>Повністю перевірити сайт і поточний проєкт перед контактом</x:v>
      </x:c>
      <x:c r="W144" s="15" t="str">
        <x:v>Власник / директор; керівник ПТО</x:v>
      </x:c>
      <x:c r="X144" s="15" t="str">
        <x:v>Legacy-запис потребує повторної публічної перевірки.</x:v>
      </x:c>
      <x:c r="Y144" s="15" t="str">
        <x:v>Уточнити, які етапи та докази стають недоступними після закриття робіт.</x:v>
      </x:c>
      <x:c r="Z144" s="15" t="str">
        <x:v>https://raiden.com.ua</x:v>
      </x:c>
      <x:c r="AA144" s="14" t="str">
        <x:v>41162259</x:v>
      </x:c>
      <x:c r="AB144" s="14" t="str"/>
      <x:c r="AC144" s="14" t="str">
        <x:v>Олександр</x:v>
      </x:c>
      <x:c r="AD144" s="20" t="str"/>
      <x:c r="AE144" s="14" t="str"/>
      <x:c r="AF144" s="14" t="n">
        <x:v>0</x:v>
      </x:c>
      <x:c r="AG144" s="14" t="str">
        <x:v>—</x:v>
      </x:c>
      <x:c r="AH144" s="14" t="n">
        <x:v>0</x:v>
      </x:c>
      <x:c r="AI144" s="14" t="n">
        <x:v>0</x:v>
      </x:c>
      <x:c r="AJ144" s="18" t="n">
        <x:v>0</x:v>
      </x:c>
      <x:c r="AK144" s="14" t="str"/>
      <x:c r="AL144" s="19" t="str"/>
      <x:c r="AM144" s="19" t="str"/>
      <x:c r="AN144" s="15" t="str"/>
      <x:c r="AO144" s="15" t="str">
        <x:v>needs_full_reverification</x:v>
      </x:c>
    </x:row>
    <x:row r="145">
      <x:c r="A145" s="14" t="str">
        <x:v>V2-002</x:v>
      </x:c>
      <x:c r="B145" s="14" t="str">
        <x:v>Legacy 28</x:v>
      </x:c>
      <x:c r="C145" s="14" t="str">
        <x:v>НВП «Інтеренерго»</x:v>
      </x:c>
      <x:c r="D145" s="14" t="str">
        <x:v>Сервіс / експлуатація</x:v>
      </x:c>
      <x:c r="E145" s="14" t="str">
        <x:v>Requalify</x:v>
      </x:c>
      <x:c r="F145" s="17" t="str">
        <x:v>Legacy</x:v>
      </x:c>
      <x:c r="G145" s="14" t="str">
        <x:v>interenergo.net</x:v>
      </x:c>
      <x:c r="H145" s="14" t="str">
        <x:v>Перекваліфікувати</x:v>
      </x:c>
      <x:c r="I145" s="16" t="str"/>
      <x:c r="J145" s="16" t="str"/>
      <x:c r="K145" s="16" t="str"/>
      <x:c r="L145" s="16" t="str"/>
      <x:c r="M145" s="16" t="str"/>
      <x:c r="N145" s="16" t="str"/>
      <x:c r="O145" s="16" t="str"/>
      <x:c r="P145" s="16" t="str">
        <x:f>IF(COUNT(I145:O145)&lt;7,"",I145*8+J145*3+K145*2+L145*2+M145*2+N145*2+O145)</x:f>
      </x:c>
      <x:c r="Q145" s="16" t="str">
        <x:f>IF(COUNT(J145:O145)&lt;6,"",J145*5+K145*4+M145*4+L145*3+N145*2+O145*2)</x:f>
      </x:c>
      <x:c r="R145" s="14" t="str">
        <x:v>low</x:v>
      </x:c>
      <x:c r="S145" s="14" t="str">
        <x:v>needs_full_reverification</x:v>
      </x:c>
      <x:c r="T145" s="14" t="str">
        <x:v>legacy_not_reverified</x:v>
      </x:c>
      <x:c r="U145" s="14" t="str">
        <x:v>Потрібна повторна перевірка</x:v>
      </x:c>
      <x:c r="V145" s="15" t="str">
        <x:v>Повністю перевірити сайт і поточний проєкт перед контактом</x:v>
      </x:c>
      <x:c r="W145" s="15" t="str">
        <x:v>Власник / директор; керівник ПТО</x:v>
      </x:c>
      <x:c r="X145" s="15" t="str">
        <x:v>Legacy-запис потребує повторної публічної перевірки.</x:v>
      </x:c>
      <x:c r="Y145" s="15" t="str">
        <x:v>Уточнити, які етапи та докази стають недоступними після закриття робіт.</x:v>
      </x:c>
      <x:c r="Z145" s="15" t="str">
        <x:v>https://interenergo.net</x:v>
      </x:c>
      <x:c r="AA145" s="14" t="str">
        <x:v>33291690</x:v>
      </x:c>
      <x:c r="AB145" s="14" t="str"/>
      <x:c r="AC145" s="14" t="str">
        <x:v>Олександр</x:v>
      </x:c>
      <x:c r="AD145" s="20" t="str"/>
      <x:c r="AE145" s="14" t="str"/>
      <x:c r="AF145" s="14" t="n">
        <x:v>0</x:v>
      </x:c>
      <x:c r="AG145" s="14" t="str">
        <x:v>—</x:v>
      </x:c>
      <x:c r="AH145" s="14" t="n">
        <x:v>0</x:v>
      </x:c>
      <x:c r="AI145" s="14" t="n">
        <x:v>0</x:v>
      </x:c>
      <x:c r="AJ145" s="18" t="n">
        <x:v>0</x:v>
      </x:c>
      <x:c r="AK145" s="14" t="str"/>
      <x:c r="AL145" s="19" t="str"/>
      <x:c r="AM145" s="19" t="str"/>
      <x:c r="AN145" s="15" t="str"/>
      <x:c r="AO145" s="15" t="str">
        <x:v>needs_full_reverification</x:v>
      </x:c>
    </x:row>
    <x:row r="146">
      <x:c r="A146" s="14" t="str">
        <x:v>V2-008</x:v>
      </x:c>
      <x:c r="B146" s="14" t="str">
        <x:v>Legacy 28</x:v>
      </x:c>
      <x:c r="C146" s="14" t="str">
        <x:v>Правильне Електроживлення</x:v>
      </x:c>
      <x:c r="D146" s="14" t="str">
        <x:v>Сонячна енергетика</x:v>
      </x:c>
      <x:c r="E146" s="14" t="str">
        <x:v>Requalify</x:v>
      </x:c>
      <x:c r="F146" s="17" t="str">
        <x:v>Legacy</x:v>
      </x:c>
      <x:c r="G146" s="14" t="str">
        <x:v>sun-energy.com.ua</x:v>
      </x:c>
      <x:c r="H146" s="14" t="str">
        <x:v>Перекваліфікувати</x:v>
      </x:c>
      <x:c r="I146" s="16" t="str"/>
      <x:c r="J146" s="16" t="str"/>
      <x:c r="K146" s="16" t="str"/>
      <x:c r="L146" s="16" t="str"/>
      <x:c r="M146" s="16" t="str"/>
      <x:c r="N146" s="16" t="str"/>
      <x:c r="O146" s="16" t="str"/>
      <x:c r="P146" s="16" t="str">
        <x:f>IF(COUNT(I146:O146)&lt;7,"",I146*8+J146*3+K146*2+L146*2+M146*2+N146*2+O146)</x:f>
      </x:c>
      <x:c r="Q146" s="16" t="str">
        <x:f>IF(COUNT(J146:O146)&lt;6,"",J146*5+K146*4+M146*4+L146*3+N146*2+O146*2)</x:f>
      </x:c>
      <x:c r="R146" s="14" t="str">
        <x:v>low</x:v>
      </x:c>
      <x:c r="S146" s="14" t="str">
        <x:v>needs_full_reverification</x:v>
      </x:c>
      <x:c r="T146" s="14" t="str">
        <x:v>legacy_not_reverified</x:v>
      </x:c>
      <x:c r="U146" s="14" t="str">
        <x:v>Потрібна повторна перевірка</x:v>
      </x:c>
      <x:c r="V146" s="15" t="str">
        <x:v>Повністю перевірити сайт і поточний проєкт перед контактом</x:v>
      </x:c>
      <x:c r="W146" s="15" t="str">
        <x:v>Власник / директор; керівник ПТО</x:v>
      </x:c>
      <x:c r="X146" s="15" t="str">
        <x:v>Legacy-запис потребує повторної публічної перевірки.</x:v>
      </x:c>
      <x:c r="Y146" s="15" t="str">
        <x:v>Уточнити, які етапи та докази стають недоступними після закриття робіт.</x:v>
      </x:c>
      <x:c r="Z146" s="15" t="str">
        <x:v>https://sun-energy.com.ua</x:v>
      </x:c>
      <x:c r="AA146" s="14" t="str"/>
      <x:c r="AB146" s="14" t="str"/>
      <x:c r="AC146" s="14" t="str">
        <x:v>Олександр</x:v>
      </x:c>
      <x:c r="AD146" s="20" t="str"/>
      <x:c r="AE146" s="14" t="str"/>
      <x:c r="AF146" s="14" t="n">
        <x:v>0</x:v>
      </x:c>
      <x:c r="AG146" s="14" t="str">
        <x:v>—</x:v>
      </x:c>
      <x:c r="AH146" s="14" t="n">
        <x:v>0</x:v>
      </x:c>
      <x:c r="AI146" s="14" t="n">
        <x:v>0</x:v>
      </x:c>
      <x:c r="AJ146" s="18" t="n">
        <x:v>0</x:v>
      </x:c>
      <x:c r="AK146" s="14" t="str"/>
      <x:c r="AL146" s="19" t="str"/>
      <x:c r="AM146" s="19" t="str"/>
      <x:c r="AN146" s="15" t="str"/>
      <x:c r="AO146" s="15" t="str">
        <x:v>needs_full_reverification</x:v>
      </x:c>
    </x:row>
    <x:row r="147">
      <x:c r="A147" s="14" t="str">
        <x:v>V2-027</x:v>
      </x:c>
      <x:c r="B147" s="14" t="str">
        <x:v>Legacy 28</x:v>
      </x:c>
      <x:c r="C147" s="14" t="str">
        <x:v>ПРИВАТНЕ ПІДПРИЄМСТВО "ЗАХІДЕНЕРГОМОНТАЖ"</x:v>
      </x:c>
      <x:c r="D147" s="14" t="str">
        <x:v>Електромонтаж</x:v>
      </x:c>
      <x:c r="E147" s="14" t="str">
        <x:v>Requalify</x:v>
      </x:c>
      <x:c r="F147" s="17" t="str">
        <x:v>Legacy</x:v>
      </x:c>
      <x:c r="G147" s="14" t="str">
        <x:v>zem-energo.com.ua</x:v>
      </x:c>
      <x:c r="H147" s="14" t="str">
        <x:v>Перекваліфікувати</x:v>
      </x:c>
      <x:c r="I147" s="16" t="str"/>
      <x:c r="J147" s="16" t="str"/>
      <x:c r="K147" s="16" t="str"/>
      <x:c r="L147" s="16" t="str"/>
      <x:c r="M147" s="16" t="str"/>
      <x:c r="N147" s="16" t="str"/>
      <x:c r="O147" s="16" t="str"/>
      <x:c r="P147" s="16" t="str">
        <x:f>IF(COUNT(I147:O147)&lt;7,"",I147*8+J147*3+K147*2+L147*2+M147*2+N147*2+O147)</x:f>
      </x:c>
      <x:c r="Q147" s="16" t="str">
        <x:f>IF(COUNT(J147:O147)&lt;6,"",J147*5+K147*4+M147*4+L147*3+N147*2+O147*2)</x:f>
      </x:c>
      <x:c r="R147" s="14" t="str">
        <x:v>low</x:v>
      </x:c>
      <x:c r="S147" s="14" t="str">
        <x:v>needs_full_reverification</x:v>
      </x:c>
      <x:c r="T147" s="14" t="str">
        <x:v>legacy_not_reverified</x:v>
      </x:c>
      <x:c r="U147" s="14" t="str">
        <x:v>Потрібна повторна перевірка</x:v>
      </x:c>
      <x:c r="V147" s="15" t="str">
        <x:v>Повторне звернення з новим тендерним сигналом UA-2026-04-22-003801-a; попросити 1 пакет здачі</x:v>
      </x:c>
      <x:c r="W147" s="15" t="str">
        <x:v>Власник / директор; керівник ПТО</x:v>
      </x:c>
      <x:c r="X147" s="15" t="str">
        <x:v>Legacy-запис потребує повторної публічної перевірки.</x:v>
      </x:c>
      <x:c r="Y147" s="15" t="str">
        <x:v>Уточнити, які етапи та докази стають недоступними після закриття робіт.</x:v>
      </x:c>
      <x:c r="Z147" s="15" t="str">
        <x:v>https://zem-energo.com.ua</x:v>
      </x:c>
      <x:c r="AA147" s="14" t="str">
        <x:v>36404211</x:v>
      </x:c>
      <x:c r="AB147" s="14" t="str"/>
      <x:c r="AC147" s="14" t="str">
        <x:v>Олександр</x:v>
      </x:c>
      <x:c r="AD147" s="20" t="str"/>
      <x:c r="AE147" s="14" t="str"/>
      <x:c r="AF147" s="14" t="n">
        <x:v>42</x:v>
      </x:c>
      <x:c r="AG147" s="14" t="str">
        <x:v>I3</x:v>
      </x:c>
      <x:c r="AH147" s="14" t="n">
        <x:v>1</x:v>
      </x:c>
      <x:c r="AI147" s="14" t="n">
        <x:v>1</x:v>
      </x:c>
      <x:c r="AJ147" s="18" t="n">
        <x:v>155834.11</x:v>
      </x:c>
      <x:c r="AK147" s="14" t="str">
        <x:v>https://prozorro.gov.ua/tender/UA-2026-04-22-003801-a</x:v>
      </x:c>
      <x:c r="AL147" s="19" t="n">
        <x:v>46134.35332475694</x:v>
      </x:c>
      <x:c r="AM147" s="19" t="n">
        <x:v>46387</x:v>
      </x:c>
      <x:c r="AN147" s="15" t="str">
        <x:v>Промислові теплиці</x:v>
      </x:c>
      <x:c r="AO147" s="15" t="str">
        <x:v>needs_full_reverification</x:v>
      </x:c>
    </x:row>
    <x:row r="148">
      <x:c r="A148" s="14" t="str">
        <x:v>V2-026</x:v>
      </x:c>
      <x:c r="B148" s="14" t="str">
        <x:v>Legacy 28</x:v>
      </x:c>
      <x:c r="C148" s="14" t="str">
        <x:v>ПРИВАТНЕ ПІДПРИЄМСТВО "ПОЖМАСТЕР"</x:v>
      </x:c>
      <x:c r="D148" s="14" t="str">
        <x:v>Слаботочні системи</x:v>
      </x:c>
      <x:c r="E148" s="14" t="str">
        <x:v>Requalify</x:v>
      </x:c>
      <x:c r="F148" s="17" t="str">
        <x:v>Legacy</x:v>
      </x:c>
      <x:c r="G148" s="14" t="str">
        <x:v>pozhmaster.com.ua</x:v>
      </x:c>
      <x:c r="H148" s="14" t="str">
        <x:v>Перекваліфікувати</x:v>
      </x:c>
      <x:c r="I148" s="16" t="str"/>
      <x:c r="J148" s="16" t="str"/>
      <x:c r="K148" s="16" t="str"/>
      <x:c r="L148" s="16" t="str"/>
      <x:c r="M148" s="16" t="str"/>
      <x:c r="N148" s="16" t="str"/>
      <x:c r="O148" s="16" t="str"/>
      <x:c r="P148" s="16" t="str">
        <x:f>IF(COUNT(I148:O148)&lt;7,"",I148*8+J148*3+K148*2+L148*2+M148*2+N148*2+O148)</x:f>
      </x:c>
      <x:c r="Q148" s="16" t="str">
        <x:f>IF(COUNT(J148:O148)&lt;6,"",J148*5+K148*4+M148*4+L148*3+N148*2+O148*2)</x:f>
      </x:c>
      <x:c r="R148" s="14" t="str">
        <x:v>low</x:v>
      </x:c>
      <x:c r="S148" s="14" t="str">
        <x:v>needs_full_reverification</x:v>
      </x:c>
      <x:c r="T148" s="14" t="str">
        <x:v>legacy_not_reverified</x:v>
      </x:c>
      <x:c r="U148" s="14" t="str">
        <x:v>Потрібна повторна перевірка</x:v>
      </x:c>
      <x:c r="V148" s="15" t="str">
        <x:v>Повністю перевірити сайт і поточний проєкт перед контактом</x:v>
      </x:c>
      <x:c r="W148" s="15" t="str">
        <x:v>Власник / директор; керівник ПТО</x:v>
      </x:c>
      <x:c r="X148" s="15" t="str">
        <x:v>Legacy-запис потребує повторної публічної перевірки.</x:v>
      </x:c>
      <x:c r="Y148" s="15" t="str">
        <x:v>Уточнити, які етапи та докази стають недоступними після закриття робіт.</x:v>
      </x:c>
      <x:c r="Z148" s="15" t="str">
        <x:v>https://pozhmaster.com.ua</x:v>
      </x:c>
      <x:c r="AA148" s="14" t="str">
        <x:v>36326591</x:v>
      </x:c>
      <x:c r="AB148" s="14" t="str"/>
      <x:c r="AC148" s="14" t="str">
        <x:v>Олександр</x:v>
      </x:c>
      <x:c r="AD148" s="20" t="str"/>
      <x:c r="AE148" s="14" t="str"/>
      <x:c r="AF148" s="14" t="n">
        <x:v>0</x:v>
      </x:c>
      <x:c r="AG148" s="14" t="str">
        <x:v>—</x:v>
      </x:c>
      <x:c r="AH148" s="14" t="n">
        <x:v>0</x:v>
      </x:c>
      <x:c r="AI148" s="14" t="n">
        <x:v>0</x:v>
      </x:c>
      <x:c r="AJ148" s="18" t="n">
        <x:v>0</x:v>
      </x:c>
      <x:c r="AK148" s="14" t="str"/>
      <x:c r="AL148" s="19" t="str"/>
      <x:c r="AM148" s="19" t="str"/>
      <x:c r="AN148" s="15" t="str"/>
      <x:c r="AO148" s="15" t="str">
        <x:v>needs_full_reverification</x:v>
      </x:c>
    </x:row>
    <x:row r="149">
      <x:c r="A149" s="14" t="str">
        <x:v>V2-012</x:v>
      </x:c>
      <x:c r="B149" s="14" t="str">
        <x:v>Legacy 28</x:v>
      </x:c>
      <x:c r="C149" s="14" t="str">
        <x:v>Променергомонтаж</x:v>
      </x:c>
      <x:c r="D149" s="14" t="str">
        <x:v>Сонячна енергетика</x:v>
      </x:c>
      <x:c r="E149" s="14" t="str">
        <x:v>Requalify</x:v>
      </x:c>
      <x:c r="F149" s="17" t="str">
        <x:v>Legacy</x:v>
      </x:c>
      <x:c r="G149" s="14" t="str">
        <x:v>promenergo.com.ua</x:v>
      </x:c>
      <x:c r="H149" s="14" t="str">
        <x:v>Перекваліфікувати</x:v>
      </x:c>
      <x:c r="I149" s="16" t="str"/>
      <x:c r="J149" s="16" t="str"/>
      <x:c r="K149" s="16" t="str"/>
      <x:c r="L149" s="16" t="str"/>
      <x:c r="M149" s="16" t="str"/>
      <x:c r="N149" s="16" t="str"/>
      <x:c r="O149" s="16" t="str"/>
      <x:c r="P149" s="16" t="str">
        <x:f>IF(COUNT(I149:O149)&lt;7,"",I149*8+J149*3+K149*2+L149*2+M149*2+N149*2+O149)</x:f>
      </x:c>
      <x:c r="Q149" s="16" t="str">
        <x:f>IF(COUNT(J149:O149)&lt;6,"",J149*5+K149*4+M149*4+L149*3+N149*2+O149*2)</x:f>
      </x:c>
      <x:c r="R149" s="14" t="str">
        <x:v>low</x:v>
      </x:c>
      <x:c r="S149" s="14" t="str">
        <x:v>needs_full_reverification</x:v>
      </x:c>
      <x:c r="T149" s="14" t="str">
        <x:v>legacy_not_reverified</x:v>
      </x:c>
      <x:c r="U149" s="14" t="str">
        <x:v>Потрібна повторна перевірка</x:v>
      </x:c>
      <x:c r="V149" s="15" t="str">
        <x:v>Повністю перевірити сайт і поточний проєкт перед контактом</x:v>
      </x:c>
      <x:c r="W149" s="15" t="str">
        <x:v>Власник / директор; керівник ПТО</x:v>
      </x:c>
      <x:c r="X149" s="15" t="str">
        <x:v>Legacy-запис потребує повторної публічної перевірки.</x:v>
      </x:c>
      <x:c r="Y149" s="15" t="str">
        <x:v>Уточнити, які етапи та докази стають недоступними після закриття робіт.</x:v>
      </x:c>
      <x:c r="Z149" s="15" t="str">
        <x:v>https://promenergo.com.ua</x:v>
      </x:c>
      <x:c r="AA149" s="14" t="str"/>
      <x:c r="AB149" s="14" t="str"/>
      <x:c r="AC149" s="14" t="str">
        <x:v>Олександр</x:v>
      </x:c>
      <x:c r="AD149" s="20" t="str"/>
      <x:c r="AE149" s="14" t="str"/>
      <x:c r="AF149" s="14" t="n">
        <x:v>0</x:v>
      </x:c>
      <x:c r="AG149" s="14" t="str">
        <x:v>—</x:v>
      </x:c>
      <x:c r="AH149" s="14" t="n">
        <x:v>0</x:v>
      </x:c>
      <x:c r="AI149" s="14" t="n">
        <x:v>0</x:v>
      </x:c>
      <x:c r="AJ149" s="18" t="n">
        <x:v>0</x:v>
      </x:c>
      <x:c r="AK149" s="14" t="str"/>
      <x:c r="AL149" s="19" t="str"/>
      <x:c r="AM149" s="19" t="str"/>
      <x:c r="AN149" s="15" t="str"/>
      <x:c r="AO149" s="15" t="str">
        <x:v>needs_full_reverification</x:v>
      </x:c>
    </x:row>
    <x:row r="150">
      <x:c r="A150" s="14" t="str">
        <x:v>V2-019</x:v>
      </x:c>
      <x:c r="B150" s="14" t="str">
        <x:v>Legacy 28</x:v>
      </x:c>
      <x:c r="C150" s="14" t="str">
        <x:v>Протипожежна компанія «Брандмауер» (РПТБ)</x:v>
      </x:c>
      <x:c r="D150" s="14" t="str">
        <x:v>Слаботочні системи</x:v>
      </x:c>
      <x:c r="E150" s="14" t="str">
        <x:v>Requalify</x:v>
      </x:c>
      <x:c r="F150" s="17" t="str">
        <x:v>Legacy</x:v>
      </x:c>
      <x:c r="G150" s="14" t="str">
        <x:v>brandmauer.com.ua</x:v>
      </x:c>
      <x:c r="H150" s="14" t="str">
        <x:v>Перекваліфікувати</x:v>
      </x:c>
      <x:c r="I150" s="16" t="str"/>
      <x:c r="J150" s="16" t="str"/>
      <x:c r="K150" s="16" t="str"/>
      <x:c r="L150" s="16" t="str"/>
      <x:c r="M150" s="16" t="str"/>
      <x:c r="N150" s="16" t="str"/>
      <x:c r="O150" s="16" t="str"/>
      <x:c r="P150" s="16" t="str">
        <x:f>IF(COUNT(I150:O150)&lt;7,"",I150*8+J150*3+K150*2+L150*2+M150*2+N150*2+O150)</x:f>
      </x:c>
      <x:c r="Q150" s="16" t="str">
        <x:f>IF(COUNT(J150:O150)&lt;6,"",J150*5+K150*4+M150*4+L150*3+N150*2+O150*2)</x:f>
      </x:c>
      <x:c r="R150" s="14" t="str">
        <x:v>low</x:v>
      </x:c>
      <x:c r="S150" s="14" t="str">
        <x:v>needs_full_reverification</x:v>
      </x:c>
      <x:c r="T150" s="14" t="str">
        <x:v>legacy_not_reverified</x:v>
      </x:c>
      <x:c r="U150" s="14" t="str">
        <x:v>Потрібна повторна перевірка</x:v>
      </x:c>
      <x:c r="V150" s="15" t="str">
        <x:v>Повністю перевірити сайт і поточний проєкт перед контактом</x:v>
      </x:c>
      <x:c r="W150" s="15" t="str">
        <x:v>Власник / директор; керівник ПТО</x:v>
      </x:c>
      <x:c r="X150" s="15" t="str">
        <x:v>Legacy-запис потребує повторної публічної перевірки.</x:v>
      </x:c>
      <x:c r="Y150" s="15" t="str">
        <x:v>Уточнити, які етапи та докази стають недоступними після закриття робіт.</x:v>
      </x:c>
      <x:c r="Z150" s="15" t="str">
        <x:v>https://brandmauer.com.ua</x:v>
      </x:c>
      <x:c r="AA150" s="14" t="str">
        <x:v>42033798</x:v>
      </x:c>
      <x:c r="AB150" s="14" t="str"/>
      <x:c r="AC150" s="14" t="str">
        <x:v>Олександр</x:v>
      </x:c>
      <x:c r="AD150" s="20" t="str"/>
      <x:c r="AE150" s="14" t="str"/>
      <x:c r="AF150" s="14" t="n">
        <x:v>0</x:v>
      </x:c>
      <x:c r="AG150" s="14" t="str">
        <x:v>—</x:v>
      </x:c>
      <x:c r="AH150" s="14" t="n">
        <x:v>0</x:v>
      </x:c>
      <x:c r="AI150" s="14" t="n">
        <x:v>0</x:v>
      </x:c>
      <x:c r="AJ150" s="18" t="n">
        <x:v>0</x:v>
      </x:c>
      <x:c r="AK150" s="14" t="str"/>
      <x:c r="AL150" s="19" t="str"/>
      <x:c r="AM150" s="19" t="str"/>
      <x:c r="AN150" s="15" t="str"/>
      <x:c r="AO150" s="15" t="str">
        <x:v>needs_full_reverification</x:v>
      </x:c>
    </x:row>
    <x:row r="151">
      <x:c r="A151" s="14" t="str">
        <x:v>V2-022</x:v>
      </x:c>
      <x:c r="B151" s="14" t="str">
        <x:v>Legacy 28</x:v>
      </x:c>
      <x:c r="C151" s="14" t="str">
        <x:v>ТзОВ «Проектлінк»</x:v>
      </x:c>
      <x:c r="D151" s="14" t="str">
        <x:v>Електромонтаж</x:v>
      </x:c>
      <x:c r="E151" s="14" t="str">
        <x:v>Requalify</x:v>
      </x:c>
      <x:c r="F151" s="17" t="str">
        <x:v>Legacy</x:v>
      </x:c>
      <x:c r="G151" s="14" t="str">
        <x:v>proekt.link</x:v>
      </x:c>
      <x:c r="H151" s="14" t="str">
        <x:v>Перекваліфікувати</x:v>
      </x:c>
      <x:c r="I151" s="16" t="str"/>
      <x:c r="J151" s="16" t="str"/>
      <x:c r="K151" s="16" t="str"/>
      <x:c r="L151" s="16" t="str"/>
      <x:c r="M151" s="16" t="str"/>
      <x:c r="N151" s="16" t="str"/>
      <x:c r="O151" s="16" t="str"/>
      <x:c r="P151" s="16" t="str">
        <x:f>IF(COUNT(I151:O151)&lt;7,"",I151*8+J151*3+K151*2+L151*2+M151*2+N151*2+O151)</x:f>
      </x:c>
      <x:c r="Q151" s="16" t="str">
        <x:f>IF(COUNT(J151:O151)&lt;6,"",J151*5+K151*4+M151*4+L151*3+N151*2+O151*2)</x:f>
      </x:c>
      <x:c r="R151" s="14" t="str">
        <x:v>low</x:v>
      </x:c>
      <x:c r="S151" s="14" t="str">
        <x:v>needs_full_reverification</x:v>
      </x:c>
      <x:c r="T151" s="14" t="str">
        <x:v>legacy_not_reverified</x:v>
      </x:c>
      <x:c r="U151" s="14" t="str">
        <x:v>Потрібна повторна перевірка</x:v>
      </x:c>
      <x:c r="V151" s="15" t="str">
        <x:v>Повністю перевірити сайт і поточний проєкт перед контактом</x:v>
      </x:c>
      <x:c r="W151" s="15" t="str">
        <x:v>Власник / директор; керівник ПТО</x:v>
      </x:c>
      <x:c r="X151" s="15" t="str">
        <x:v>Legacy-запис потребує повторної публічної перевірки.</x:v>
      </x:c>
      <x:c r="Y151" s="15" t="str">
        <x:v>Уточнити, які етапи та докази стають недоступними після закриття робіт.</x:v>
      </x:c>
      <x:c r="Z151" s="15" t="str">
        <x:v>https://proekt.link</x:v>
      </x:c>
      <x:c r="AA151" s="14" t="str">
        <x:v>42162731</x:v>
      </x:c>
      <x:c r="AB151" s="14" t="str"/>
      <x:c r="AC151" s="14" t="str">
        <x:v>Олександр</x:v>
      </x:c>
      <x:c r="AD151" s="20" t="str"/>
      <x:c r="AE151" s="14" t="str"/>
      <x:c r="AF151" s="14" t="n">
        <x:v>0</x:v>
      </x:c>
      <x:c r="AG151" s="14" t="str">
        <x:v>—</x:v>
      </x:c>
      <x:c r="AH151" s="14" t="n">
        <x:v>0</x:v>
      </x:c>
      <x:c r="AI151" s="14" t="n">
        <x:v>0</x:v>
      </x:c>
      <x:c r="AJ151" s="18" t="n">
        <x:v>0</x:v>
      </x:c>
      <x:c r="AK151" s="14" t="str"/>
      <x:c r="AL151" s="19" t="str"/>
      <x:c r="AM151" s="19" t="str"/>
      <x:c r="AN151" s="15" t="str"/>
      <x:c r="AO151" s="15" t="str">
        <x:v>needs_full_reverification</x:v>
      </x:c>
    </x:row>
    <x:row r="152">
      <x:c r="A152" s="14" t="str">
        <x:v>V2-011</x:v>
      </x:c>
      <x:c r="B152" s="14" t="str">
        <x:v>Legacy 28</x:v>
      </x:c>
      <x:c r="C152" s="14" t="str">
        <x:v>ТОВ «Авенстон»</x:v>
      </x:c>
      <x:c r="D152" s="14" t="str">
        <x:v>Сонячна енергетика</x:v>
      </x:c>
      <x:c r="E152" s="14" t="str">
        <x:v>Requalify</x:v>
      </x:c>
      <x:c r="F152" s="17" t="str">
        <x:v>Legacy</x:v>
      </x:c>
      <x:c r="G152" s="14" t="str">
        <x:v>avenston.com</x:v>
      </x:c>
      <x:c r="H152" s="14" t="str">
        <x:v>Перекваліфікувати</x:v>
      </x:c>
      <x:c r="I152" s="16" t="str"/>
      <x:c r="J152" s="16" t="str"/>
      <x:c r="K152" s="16" t="str"/>
      <x:c r="L152" s="16" t="str"/>
      <x:c r="M152" s="16" t="str"/>
      <x:c r="N152" s="16" t="str"/>
      <x:c r="O152" s="16" t="str"/>
      <x:c r="P152" s="16" t="str">
        <x:f>IF(COUNT(I152:O152)&lt;7,"",I152*8+J152*3+K152*2+L152*2+M152*2+N152*2+O152)</x:f>
      </x:c>
      <x:c r="Q152" s="16" t="str">
        <x:f>IF(COUNT(J152:O152)&lt;6,"",J152*5+K152*4+M152*4+L152*3+N152*2+O152*2)</x:f>
      </x:c>
      <x:c r="R152" s="14" t="str">
        <x:v>low</x:v>
      </x:c>
      <x:c r="S152" s="14" t="str">
        <x:v>needs_full_reverification</x:v>
      </x:c>
      <x:c r="T152" s="14" t="str">
        <x:v>legacy_not_reverified</x:v>
      </x:c>
      <x:c r="U152" s="14" t="str">
        <x:v>Потрібна повторна перевірка</x:v>
      </x:c>
      <x:c r="V152" s="15" t="str">
        <x:v>Повністю перевірити сайт і поточний проєкт перед контактом</x:v>
      </x:c>
      <x:c r="W152" s="15" t="str">
        <x:v>Власник / директор; керівник ПТО</x:v>
      </x:c>
      <x:c r="X152" s="15" t="str">
        <x:v>Legacy-запис потребує повторної публічної перевірки.</x:v>
      </x:c>
      <x:c r="Y152" s="15" t="str">
        <x:v>Уточнити, які етапи та докази стають недоступними після закриття робіт.</x:v>
      </x:c>
      <x:c r="Z152" s="15" t="str">
        <x:v>https://avenston.com</x:v>
      </x:c>
      <x:c r="AA152" s="14" t="str"/>
      <x:c r="AB152" s="14" t="str"/>
      <x:c r="AC152" s="14" t="str">
        <x:v>Олександр</x:v>
      </x:c>
      <x:c r="AD152" s="20" t="str"/>
      <x:c r="AE152" s="14" t="str"/>
      <x:c r="AF152" s="14" t="n">
        <x:v>0</x:v>
      </x:c>
      <x:c r="AG152" s="14" t="str">
        <x:v>—</x:v>
      </x:c>
      <x:c r="AH152" s="14" t="n">
        <x:v>0</x:v>
      </x:c>
      <x:c r="AI152" s="14" t="n">
        <x:v>0</x:v>
      </x:c>
      <x:c r="AJ152" s="18" t="n">
        <x:v>0</x:v>
      </x:c>
      <x:c r="AK152" s="14" t="str"/>
      <x:c r="AL152" s="19" t="str"/>
      <x:c r="AM152" s="19" t="str"/>
      <x:c r="AN152" s="15" t="str"/>
      <x:c r="AO152" s="15" t="str">
        <x:v>needs_full_reverification</x:v>
      </x:c>
    </x:row>
    <x:row r="153">
      <x:c r="A153" s="14" t="str">
        <x:v>V2-024</x:v>
      </x:c>
      <x:c r="B153" s="14" t="str">
        <x:v>Legacy 28</x:v>
      </x:c>
      <x:c r="C153" s="14" t="str">
        <x:v>ТОВ «Агроремсервісприлад-М»</x:v>
      </x:c>
      <x:c r="D153" s="14" t="str">
        <x:v>Сервіс / експлуатація</x:v>
      </x:c>
      <x:c r="E153" s="14" t="str">
        <x:v>Requalify</x:v>
      </x:c>
      <x:c r="F153" s="17" t="str">
        <x:v>Legacy</x:v>
      </x:c>
      <x:c r="G153" s="14" t="str">
        <x:v>agroremservice.com.ua</x:v>
      </x:c>
      <x:c r="H153" s="14" t="str">
        <x:v>Перекваліфікувати</x:v>
      </x:c>
      <x:c r="I153" s="16" t="str"/>
      <x:c r="J153" s="16" t="str"/>
      <x:c r="K153" s="16" t="str"/>
      <x:c r="L153" s="16" t="str"/>
      <x:c r="M153" s="16" t="str"/>
      <x:c r="N153" s="16" t="str"/>
      <x:c r="O153" s="16" t="str"/>
      <x:c r="P153" s="16" t="str">
        <x:f>IF(COUNT(I153:O153)&lt;7,"",I153*8+J153*3+K153*2+L153*2+M153*2+N153*2+O153)</x:f>
      </x:c>
      <x:c r="Q153" s="16" t="str">
        <x:f>IF(COUNT(J153:O153)&lt;6,"",J153*5+K153*4+M153*4+L153*3+N153*2+O153*2)</x:f>
      </x:c>
      <x:c r="R153" s="14" t="str">
        <x:v>low</x:v>
      </x:c>
      <x:c r="S153" s="14" t="str">
        <x:v>needs_full_reverification</x:v>
      </x:c>
      <x:c r="T153" s="14" t="str">
        <x:v>legacy_not_reverified</x:v>
      </x:c>
      <x:c r="U153" s="14" t="str">
        <x:v>Потрібна повторна перевірка</x:v>
      </x:c>
      <x:c r="V153" s="15" t="str">
        <x:v>Повністю перевірити сайт і поточний проєкт перед контактом</x:v>
      </x:c>
      <x:c r="W153" s="15" t="str">
        <x:v>Власник / директор; керівник ПТО</x:v>
      </x:c>
      <x:c r="X153" s="15" t="str">
        <x:v>Legacy-запис потребує повторної публічної перевірки.</x:v>
      </x:c>
      <x:c r="Y153" s="15" t="str">
        <x:v>Уточнити, які етапи та докази стають недоступними після закриття робіт.</x:v>
      </x:c>
      <x:c r="Z153" s="15" t="str">
        <x:v>https://agroremservice.com.ua</x:v>
      </x:c>
      <x:c r="AA153" s="14" t="str">
        <x:v>45811436</x:v>
      </x:c>
      <x:c r="AB153" s="14" t="str"/>
      <x:c r="AC153" s="14" t="str">
        <x:v>Олександр</x:v>
      </x:c>
      <x:c r="AD153" s="20" t="str"/>
      <x:c r="AE153" s="14" t="str"/>
      <x:c r="AF153" s="14" t="n">
        <x:v>0</x:v>
      </x:c>
      <x:c r="AG153" s="14" t="str">
        <x:v>—</x:v>
      </x:c>
      <x:c r="AH153" s="14" t="n">
        <x:v>0</x:v>
      </x:c>
      <x:c r="AI153" s="14" t="n">
        <x:v>0</x:v>
      </x:c>
      <x:c r="AJ153" s="18" t="n">
        <x:v>0</x:v>
      </x:c>
      <x:c r="AK153" s="14" t="str"/>
      <x:c r="AL153" s="19" t="str"/>
      <x:c r="AM153" s="19" t="str"/>
      <x:c r="AN153" s="15" t="str"/>
      <x:c r="AO153" s="15" t="str">
        <x:v>needs_full_reverification</x:v>
      </x:c>
    </x:row>
    <x:row r="154">
      <x:c r="A154" s="14" t="str">
        <x:v>V2-009</x:v>
      </x:c>
      <x:c r="B154" s="14" t="str">
        <x:v>Legacy 28</x:v>
      </x:c>
      <x:c r="C154" s="14" t="str">
        <x:v>ТОВ «Академ Інвест»</x:v>
      </x:c>
      <x:c r="D154" s="14" t="str">
        <x:v>Сонячна енергетика</x:v>
      </x:c>
      <x:c r="E154" s="14" t="str">
        <x:v>Requalify</x:v>
      </x:c>
      <x:c r="F154" s="17" t="str">
        <x:v>Legacy</x:v>
      </x:c>
      <x:c r="G154" s="14" t="str">
        <x:v>247energy.com.ua</x:v>
      </x:c>
      <x:c r="H154" s="14" t="str">
        <x:v>Перекваліфікувати</x:v>
      </x:c>
      <x:c r="I154" s="16" t="str"/>
      <x:c r="J154" s="16" t="str"/>
      <x:c r="K154" s="16" t="str"/>
      <x:c r="L154" s="16" t="str"/>
      <x:c r="M154" s="16" t="str"/>
      <x:c r="N154" s="16" t="str"/>
      <x:c r="O154" s="16" t="str"/>
      <x:c r="P154" s="16" t="str">
        <x:f>IF(COUNT(I154:O154)&lt;7,"",I154*8+J154*3+K154*2+L154*2+M154*2+N154*2+O154)</x:f>
      </x:c>
      <x:c r="Q154" s="16" t="str">
        <x:f>IF(COUNT(J154:O154)&lt;6,"",J154*5+K154*4+M154*4+L154*3+N154*2+O154*2)</x:f>
      </x:c>
      <x:c r="R154" s="14" t="str">
        <x:v>low</x:v>
      </x:c>
      <x:c r="S154" s="14" t="str">
        <x:v>needs_full_reverification</x:v>
      </x:c>
      <x:c r="T154" s="14" t="str">
        <x:v>legacy_not_reverified</x:v>
      </x:c>
      <x:c r="U154" s="14" t="str">
        <x:v>Потрібна повторна перевірка</x:v>
      </x:c>
      <x:c r="V154" s="15" t="str">
        <x:v>Повністю перевірити сайт і поточний проєкт перед контактом</x:v>
      </x:c>
      <x:c r="W154" s="15" t="str">
        <x:v>Власник / директор; керівник ПТО</x:v>
      </x:c>
      <x:c r="X154" s="15" t="str">
        <x:v>Legacy-запис потребує повторної публічної перевірки.</x:v>
      </x:c>
      <x:c r="Y154" s="15" t="str">
        <x:v>Уточнити, які етапи та докази стають недоступними після закриття робіт.</x:v>
      </x:c>
      <x:c r="Z154" s="15" t="str">
        <x:v>https://247energy.com.ua</x:v>
      </x:c>
      <x:c r="AA154" s="14" t="str"/>
      <x:c r="AB154" s="14" t="str"/>
      <x:c r="AC154" s="14" t="str">
        <x:v>Олександр</x:v>
      </x:c>
      <x:c r="AD154" s="20" t="str"/>
      <x:c r="AE154" s="14" t="str"/>
      <x:c r="AF154" s="14" t="n">
        <x:v>0</x:v>
      </x:c>
      <x:c r="AG154" s="14" t="str">
        <x:v>—</x:v>
      </x:c>
      <x:c r="AH154" s="14" t="n">
        <x:v>0</x:v>
      </x:c>
      <x:c r="AI154" s="14" t="n">
        <x:v>0</x:v>
      </x:c>
      <x:c r="AJ154" s="18" t="n">
        <x:v>0</x:v>
      </x:c>
      <x:c r="AK154" s="14" t="str"/>
      <x:c r="AL154" s="19" t="str"/>
      <x:c r="AM154" s="19" t="str"/>
      <x:c r="AN154" s="15" t="str"/>
      <x:c r="AO154" s="15" t="str">
        <x:v>needs_full_reverification</x:v>
      </x:c>
    </x:row>
    <x:row r="155">
      <x:c r="A155" s="14" t="str">
        <x:v>V2-006</x:v>
      </x:c>
      <x:c r="B155" s="14" t="str">
        <x:v>Legacy 28</x:v>
      </x:c>
      <x:c r="C155" s="14" t="str">
        <x:v>ТОВ «ВКФ «Берком»</x:v>
      </x:c>
      <x:c r="D155" s="14" t="str">
        <x:v>HVAC / вентиляція</x:v>
      </x:c>
      <x:c r="E155" s="14" t="str">
        <x:v>Requalify</x:v>
      </x:c>
      <x:c r="F155" s="17" t="str">
        <x:v>Legacy</x:v>
      </x:c>
      <x:c r="G155" s="14" t="str">
        <x:v>berkom.com.ua</x:v>
      </x:c>
      <x:c r="H155" s="14" t="str">
        <x:v>Перекваліфікувати</x:v>
      </x:c>
      <x:c r="I155" s="16" t="str"/>
      <x:c r="J155" s="16" t="str"/>
      <x:c r="K155" s="16" t="str"/>
      <x:c r="L155" s="16" t="str"/>
      <x:c r="M155" s="16" t="str"/>
      <x:c r="N155" s="16" t="str"/>
      <x:c r="O155" s="16" t="str"/>
      <x:c r="P155" s="16" t="str">
        <x:f>IF(COUNT(I155:O155)&lt;7,"",I155*8+J155*3+K155*2+L155*2+M155*2+N155*2+O155)</x:f>
      </x:c>
      <x:c r="Q155" s="16" t="str">
        <x:f>IF(COUNT(J155:O155)&lt;6,"",J155*5+K155*4+M155*4+L155*3+N155*2+O155*2)</x:f>
      </x:c>
      <x:c r="R155" s="14" t="str">
        <x:v>low</x:v>
      </x:c>
      <x:c r="S155" s="14" t="str">
        <x:v>needs_full_reverification</x:v>
      </x:c>
      <x:c r="T155" s="14" t="str">
        <x:v>legacy_not_reverified</x:v>
      </x:c>
      <x:c r="U155" s="14" t="str">
        <x:v>Потрібна повторна перевірка</x:v>
      </x:c>
      <x:c r="V155" s="15" t="str">
        <x:v>Повністю перевірити сайт і поточний проєкт перед контактом</x:v>
      </x:c>
      <x:c r="W155" s="15" t="str">
        <x:v>Власник / директор; керівник ПТО</x:v>
      </x:c>
      <x:c r="X155" s="15" t="str">
        <x:v>Legacy-запис потребує повторної публічної перевірки.</x:v>
      </x:c>
      <x:c r="Y155" s="15" t="str">
        <x:v>Уточнити, які етапи та докази стають недоступними після закриття робіт.</x:v>
      </x:c>
      <x:c r="Z155" s="15" t="str">
        <x:v>https://berkom.com.ua</x:v>
      </x:c>
      <x:c r="AA155" s="14" t="str">
        <x:v>34522141</x:v>
      </x:c>
      <x:c r="AB155" s="14" t="str"/>
      <x:c r="AC155" s="14" t="str">
        <x:v>Олександр</x:v>
      </x:c>
      <x:c r="AD155" s="20" t="str"/>
      <x:c r="AE155" s="14" t="str"/>
      <x:c r="AF155" s="14" t="n">
        <x:v>0</x:v>
      </x:c>
      <x:c r="AG155" s="14" t="str">
        <x:v>—</x:v>
      </x:c>
      <x:c r="AH155" s="14" t="n">
        <x:v>0</x:v>
      </x:c>
      <x:c r="AI155" s="14" t="n">
        <x:v>0</x:v>
      </x:c>
      <x:c r="AJ155" s="18" t="n">
        <x:v>0</x:v>
      </x:c>
      <x:c r="AK155" s="14" t="str"/>
      <x:c r="AL155" s="19" t="str"/>
      <x:c r="AM155" s="19" t="str"/>
      <x:c r="AN155" s="15" t="str"/>
      <x:c r="AO155" s="15" t="str">
        <x:v>needs_full_reverification</x:v>
      </x:c>
    </x:row>
    <x:row r="156">
      <x:c r="A156" s="14" t="str">
        <x:v>V2-005</x:v>
      </x:c>
      <x:c r="B156" s="14" t="str">
        <x:v>Legacy 28</x:v>
      </x:c>
      <x:c r="C156" s="14" t="str">
        <x:v>ТОВ «Електропівденмонтаж»</x:v>
      </x:c>
      <x:c r="D156" s="14" t="str">
        <x:v>Електромонтаж</x:v>
      </x:c>
      <x:c r="E156" s="14" t="str">
        <x:v>Requalify</x:v>
      </x:c>
      <x:c r="F156" s="17" t="str">
        <x:v>Legacy</x:v>
      </x:c>
      <x:c r="G156" s="14" t="str">
        <x:v>epm.kh.ua</x:v>
      </x:c>
      <x:c r="H156" s="14" t="str">
        <x:v>Перекваліфікувати</x:v>
      </x:c>
      <x:c r="I156" s="16" t="str"/>
      <x:c r="J156" s="16" t="str"/>
      <x:c r="K156" s="16" t="str"/>
      <x:c r="L156" s="16" t="str"/>
      <x:c r="M156" s="16" t="str"/>
      <x:c r="N156" s="16" t="str"/>
      <x:c r="O156" s="16" t="str"/>
      <x:c r="P156" s="16" t="str">
        <x:f>IF(COUNT(I156:O156)&lt;7,"",I156*8+J156*3+K156*2+L156*2+M156*2+N156*2+O156)</x:f>
      </x:c>
      <x:c r="Q156" s="16" t="str">
        <x:f>IF(COUNT(J156:O156)&lt;6,"",J156*5+K156*4+M156*4+L156*3+N156*2+O156*2)</x:f>
      </x:c>
      <x:c r="R156" s="14" t="str">
        <x:v>low</x:v>
      </x:c>
      <x:c r="S156" s="14" t="str">
        <x:v>needs_full_reverification</x:v>
      </x:c>
      <x:c r="T156" s="14" t="str">
        <x:v>legacy_not_reverified</x:v>
      </x:c>
      <x:c r="U156" s="14" t="str">
        <x:v>Потрібна повторна перевірка</x:v>
      </x:c>
      <x:c r="V156" s="15" t="str">
        <x:v>Повністю перевірити сайт і поточний проєкт перед контактом</x:v>
      </x:c>
      <x:c r="W156" s="15" t="str">
        <x:v>Власник / директор; керівник ПТО</x:v>
      </x:c>
      <x:c r="X156" s="15" t="str">
        <x:v>Legacy-запис потребує повторної публічної перевірки.</x:v>
      </x:c>
      <x:c r="Y156" s="15" t="str">
        <x:v>Уточнити, які етапи та докази стають недоступними після закриття робіт.</x:v>
      </x:c>
      <x:c r="Z156" s="15" t="str">
        <x:v>https://epm.kh.ua</x:v>
      </x:c>
      <x:c r="AA156" s="14" t="str">
        <x:v>04734213</x:v>
      </x:c>
      <x:c r="AB156" s="14" t="str"/>
      <x:c r="AC156" s="14" t="str">
        <x:v>Олександр</x:v>
      </x:c>
      <x:c r="AD156" s="20" t="str"/>
      <x:c r="AE156" s="14" t="str"/>
      <x:c r="AF156" s="14" t="n">
        <x:v>0</x:v>
      </x:c>
      <x:c r="AG156" s="14" t="str">
        <x:v>—</x:v>
      </x:c>
      <x:c r="AH156" s="14" t="n">
        <x:v>0</x:v>
      </x:c>
      <x:c r="AI156" s="14" t="n">
        <x:v>0</x:v>
      </x:c>
      <x:c r="AJ156" s="18" t="n">
        <x:v>0</x:v>
      </x:c>
      <x:c r="AK156" s="14" t="str"/>
      <x:c r="AL156" s="19" t="str"/>
      <x:c r="AM156" s="19" t="str"/>
      <x:c r="AN156" s="15" t="str"/>
      <x:c r="AO156" s="15" t="str">
        <x:v>needs_full_reverification</x:v>
      </x:c>
    </x:row>
    <x:row r="157">
      <x:c r="A157" s="14" t="str">
        <x:v>V2-023</x:v>
      </x:c>
      <x:c r="B157" s="14" t="str">
        <x:v>Legacy 28</x:v>
      </x:c>
      <x:c r="C157" s="14" t="str">
        <x:v>ТОВ «Здоровий клімат»</x:v>
      </x:c>
      <x:c r="D157" s="14" t="str">
        <x:v>HVAC / вентиляція</x:v>
      </x:c>
      <x:c r="E157" s="14" t="str">
        <x:v>Requalify</x:v>
      </x:c>
      <x:c r="F157" s="17" t="str">
        <x:v>Legacy</x:v>
      </x:c>
      <x:c r="G157" s="14" t="str">
        <x:v>zdorovklimat.com.ua</x:v>
      </x:c>
      <x:c r="H157" s="14" t="str">
        <x:v>Перекваліфікувати</x:v>
      </x:c>
      <x:c r="I157" s="16" t="str"/>
      <x:c r="J157" s="16" t="str"/>
      <x:c r="K157" s="16" t="str"/>
      <x:c r="L157" s="16" t="str"/>
      <x:c r="M157" s="16" t="str"/>
      <x:c r="N157" s="16" t="str"/>
      <x:c r="O157" s="16" t="str"/>
      <x:c r="P157" s="16" t="str">
        <x:f>IF(COUNT(I157:O157)&lt;7,"",I157*8+J157*3+K157*2+L157*2+M157*2+N157*2+O157)</x:f>
      </x:c>
      <x:c r="Q157" s="16" t="str">
        <x:f>IF(COUNT(J157:O157)&lt;6,"",J157*5+K157*4+M157*4+L157*3+N157*2+O157*2)</x:f>
      </x:c>
      <x:c r="R157" s="14" t="str">
        <x:v>low</x:v>
      </x:c>
      <x:c r="S157" s="14" t="str">
        <x:v>needs_full_reverification</x:v>
      </x:c>
      <x:c r="T157" s="14" t="str">
        <x:v>legacy_not_reverified</x:v>
      </x:c>
      <x:c r="U157" s="14" t="str">
        <x:v>Потрібна повторна перевірка</x:v>
      </x:c>
      <x:c r="V157" s="15" t="str">
        <x:v>Повністю перевірити сайт і поточний проєкт перед контактом</x:v>
      </x:c>
      <x:c r="W157" s="15" t="str">
        <x:v>Власник / директор; керівник ПТО</x:v>
      </x:c>
      <x:c r="X157" s="15" t="str">
        <x:v>Legacy-запис потребує повторної публічної перевірки.</x:v>
      </x:c>
      <x:c r="Y157" s="15" t="str">
        <x:v>Уточнити, які етапи та докази стають недоступними після закриття робіт.</x:v>
      </x:c>
      <x:c r="Z157" s="15" t="str">
        <x:v>https://zdorovklimat.com.ua</x:v>
      </x:c>
      <x:c r="AA157" s="14" t="str">
        <x:v>37734731</x:v>
      </x:c>
      <x:c r="AB157" s="14" t="str"/>
      <x:c r="AC157" s="14" t="str">
        <x:v>Олександр</x:v>
      </x:c>
      <x:c r="AD157" s="20" t="str"/>
      <x:c r="AE157" s="14" t="str"/>
      <x:c r="AF157" s="14" t="n">
        <x:v>0</x:v>
      </x:c>
      <x:c r="AG157" s="14" t="str">
        <x:v>—</x:v>
      </x:c>
      <x:c r="AH157" s="14" t="n">
        <x:v>0</x:v>
      </x:c>
      <x:c r="AI157" s="14" t="n">
        <x:v>0</x:v>
      </x:c>
      <x:c r="AJ157" s="18" t="n">
        <x:v>0</x:v>
      </x:c>
      <x:c r="AK157" s="14" t="str"/>
      <x:c r="AL157" s="19" t="str"/>
      <x:c r="AM157" s="19" t="str"/>
      <x:c r="AN157" s="15" t="str"/>
      <x:c r="AO157" s="15" t="str">
        <x:v>needs_full_reverification</x:v>
      </x:c>
    </x:row>
    <x:row r="158">
      <x:c r="A158" s="14" t="str">
        <x:v>V2-020</x:v>
      </x:c>
      <x:c r="B158" s="14" t="str">
        <x:v>Legacy 28</x:v>
      </x:c>
      <x:c r="C158" s="14" t="str">
        <x:v>ТОВ «Новітні Енергетичні Програми»</x:v>
      </x:c>
      <x:c r="D158" s="14" t="str">
        <x:v>Електромонтаж</x:v>
      </x:c>
      <x:c r="E158" s="14" t="str">
        <x:v>Requalify</x:v>
      </x:c>
      <x:c r="F158" s="17" t="str">
        <x:v>Legacy</x:v>
      </x:c>
      <x:c r="G158" s="14" t="str">
        <x:v>nep.in.ua</x:v>
      </x:c>
      <x:c r="H158" s="14" t="str">
        <x:v>Перекваліфікувати</x:v>
      </x:c>
      <x:c r="I158" s="16" t="str"/>
      <x:c r="J158" s="16" t="str"/>
      <x:c r="K158" s="16" t="str"/>
      <x:c r="L158" s="16" t="str"/>
      <x:c r="M158" s="16" t="str"/>
      <x:c r="N158" s="16" t="str"/>
      <x:c r="O158" s="16" t="str"/>
      <x:c r="P158" s="16" t="str">
        <x:f>IF(COUNT(I158:O158)&lt;7,"",I158*8+J158*3+K158*2+L158*2+M158*2+N158*2+O158)</x:f>
      </x:c>
      <x:c r="Q158" s="16" t="str">
        <x:f>IF(COUNT(J158:O158)&lt;6,"",J158*5+K158*4+M158*4+L158*3+N158*2+O158*2)</x:f>
      </x:c>
      <x:c r="R158" s="14" t="str">
        <x:v>low</x:v>
      </x:c>
      <x:c r="S158" s="14" t="str">
        <x:v>needs_full_reverification</x:v>
      </x:c>
      <x:c r="T158" s="14" t="str">
        <x:v>legacy_not_reverified</x:v>
      </x:c>
      <x:c r="U158" s="14" t="str">
        <x:v>Потрібна повторна перевірка</x:v>
      </x:c>
      <x:c r="V158" s="15" t="str">
        <x:v>Повністю перевірити сайт і поточний проєкт перед контактом</x:v>
      </x:c>
      <x:c r="W158" s="15" t="str">
        <x:v>Власник / директор; керівник ПТО</x:v>
      </x:c>
      <x:c r="X158" s="15" t="str">
        <x:v>Legacy-запис потребує повторної публічної перевірки.</x:v>
      </x:c>
      <x:c r="Y158" s="15" t="str">
        <x:v>Уточнити, які етапи та докази стають недоступними після закриття робіт.</x:v>
      </x:c>
      <x:c r="Z158" s="15" t="str">
        <x:v>https://nep.in.ua</x:v>
      </x:c>
      <x:c r="AA158" s="14" t="str">
        <x:v>34623220</x:v>
      </x:c>
      <x:c r="AB158" s="14" t="str"/>
      <x:c r="AC158" s="14" t="str">
        <x:v>Олександр</x:v>
      </x:c>
      <x:c r="AD158" s="20" t="str"/>
      <x:c r="AE158" s="14" t="str"/>
      <x:c r="AF158" s="14" t="n">
        <x:v>0</x:v>
      </x:c>
      <x:c r="AG158" s="14" t="str">
        <x:v>—</x:v>
      </x:c>
      <x:c r="AH158" s="14" t="n">
        <x:v>0</x:v>
      </x:c>
      <x:c r="AI158" s="14" t="n">
        <x:v>0</x:v>
      </x:c>
      <x:c r="AJ158" s="18" t="n">
        <x:v>0</x:v>
      </x:c>
      <x:c r="AK158" s="14" t="str"/>
      <x:c r="AL158" s="19" t="str"/>
      <x:c r="AM158" s="19" t="str"/>
      <x:c r="AN158" s="15" t="str"/>
      <x:c r="AO158" s="15" t="str">
        <x:v>needs_full_reverification</x:v>
      </x:c>
    </x:row>
    <x:row r="159">
      <x:c r="A159" s="14" t="str">
        <x:v>V2-007</x:v>
      </x:c>
      <x:c r="B159" s="14" t="str">
        <x:v>Legacy 28</x:v>
      </x:c>
      <x:c r="C159" s="14" t="str">
        <x:v>ТОВ «Охоронна компанія «АЛЬЯНС-БЕЗПЕКА»</x:v>
      </x:c>
      <x:c r="D159" s="14" t="str">
        <x:v>Слаботочні системи</x:v>
      </x:c>
      <x:c r="E159" s="14" t="str">
        <x:v>Requalify</x:v>
      </x:c>
      <x:c r="F159" s="17" t="str">
        <x:v>Legacy</x:v>
      </x:c>
      <x:c r="G159" s="14" t="str">
        <x:v>alliancesafety.com.ua</x:v>
      </x:c>
      <x:c r="H159" s="14" t="str">
        <x:v>Перекваліфікувати</x:v>
      </x:c>
      <x:c r="I159" s="16" t="str"/>
      <x:c r="J159" s="16" t="str"/>
      <x:c r="K159" s="16" t="str"/>
      <x:c r="L159" s="16" t="str"/>
      <x:c r="M159" s="16" t="str"/>
      <x:c r="N159" s="16" t="str"/>
      <x:c r="O159" s="16" t="str"/>
      <x:c r="P159" s="16" t="str">
        <x:f>IF(COUNT(I159:O159)&lt;7,"",I159*8+J159*3+K159*2+L159*2+M159*2+N159*2+O159)</x:f>
      </x:c>
      <x:c r="Q159" s="16" t="str">
        <x:f>IF(COUNT(J159:O159)&lt;6,"",J159*5+K159*4+M159*4+L159*3+N159*2+O159*2)</x:f>
      </x:c>
      <x:c r="R159" s="14" t="str">
        <x:v>low</x:v>
      </x:c>
      <x:c r="S159" s="14" t="str">
        <x:v>needs_full_reverification</x:v>
      </x:c>
      <x:c r="T159" s="14" t="str">
        <x:v>legacy_not_reverified</x:v>
      </x:c>
      <x:c r="U159" s="14" t="str">
        <x:v>Потрібна повторна перевірка</x:v>
      </x:c>
      <x:c r="V159" s="15" t="str">
        <x:v>Повністю перевірити сайт і поточний проєкт перед контактом</x:v>
      </x:c>
      <x:c r="W159" s="15" t="str">
        <x:v>Власник / директор; керівник ПТО</x:v>
      </x:c>
      <x:c r="X159" s="15" t="str">
        <x:v>Legacy-запис потребує повторної публічної перевірки.</x:v>
      </x:c>
      <x:c r="Y159" s="15" t="str">
        <x:v>Уточнити, які етапи та докази стають недоступними після закриття робіт.</x:v>
      </x:c>
      <x:c r="Z159" s="15" t="str">
        <x:v>https://alliancesafety.com.ua</x:v>
      </x:c>
      <x:c r="AA159" s="14" t="str">
        <x:v>44564041</x:v>
      </x:c>
      <x:c r="AB159" s="14" t="str"/>
      <x:c r="AC159" s="14" t="str">
        <x:v>Олександр</x:v>
      </x:c>
      <x:c r="AD159" s="20" t="str"/>
      <x:c r="AE159" s="14" t="str"/>
      <x:c r="AF159" s="14" t="n">
        <x:v>0</x:v>
      </x:c>
      <x:c r="AG159" s="14" t="str">
        <x:v>—</x:v>
      </x:c>
      <x:c r="AH159" s="14" t="n">
        <x:v>0</x:v>
      </x:c>
      <x:c r="AI159" s="14" t="n">
        <x:v>0</x:v>
      </x:c>
      <x:c r="AJ159" s="18" t="n">
        <x:v>0</x:v>
      </x:c>
      <x:c r="AK159" s="14" t="str"/>
      <x:c r="AL159" s="19" t="str"/>
      <x:c r="AM159" s="19" t="str"/>
      <x:c r="AN159" s="15" t="str"/>
      <x:c r="AO159" s="15" t="str">
        <x:v>needs_full_reverification</x:v>
      </x:c>
    </x:row>
    <x:row r="160">
      <x:c r="A160" s="14" t="str">
        <x:v>V2-017</x:v>
      </x:c>
      <x:c r="B160" s="14" t="str">
        <x:v>Legacy 28</x:v>
      </x:c>
      <x:c r="C160" s="14" t="str">
        <x:v>ТОВ «Пожежний Захист»</x:v>
      </x:c>
      <x:c r="D160" s="14" t="str">
        <x:v>Слаботочні системи</x:v>
      </x:c>
      <x:c r="E160" s="14" t="str">
        <x:v>Requalify</x:v>
      </x:c>
      <x:c r="F160" s="17" t="str">
        <x:v>Legacy</x:v>
      </x:c>
      <x:c r="G160" s="14" t="str">
        <x:v>p-zahist.com.ua</x:v>
      </x:c>
      <x:c r="H160" s="14" t="str">
        <x:v>Перекваліфікувати</x:v>
      </x:c>
      <x:c r="I160" s="16" t="str"/>
      <x:c r="J160" s="16" t="str"/>
      <x:c r="K160" s="16" t="str"/>
      <x:c r="L160" s="16" t="str"/>
      <x:c r="M160" s="16" t="str"/>
      <x:c r="N160" s="16" t="str"/>
      <x:c r="O160" s="16" t="str"/>
      <x:c r="P160" s="16" t="str">
        <x:f>IF(COUNT(I160:O160)&lt;7,"",I160*8+J160*3+K160*2+L160*2+M160*2+N160*2+O160)</x:f>
      </x:c>
      <x:c r="Q160" s="16" t="str">
        <x:f>IF(COUNT(J160:O160)&lt;6,"",J160*5+K160*4+M160*4+L160*3+N160*2+O160*2)</x:f>
      </x:c>
      <x:c r="R160" s="14" t="str">
        <x:v>low</x:v>
      </x:c>
      <x:c r="S160" s="14" t="str">
        <x:v>needs_full_reverification</x:v>
      </x:c>
      <x:c r="T160" s="14" t="str">
        <x:v>legacy_not_reverified</x:v>
      </x:c>
      <x:c r="U160" s="14" t="str">
        <x:v>Потрібна повторна перевірка</x:v>
      </x:c>
      <x:c r="V160" s="15" t="str">
        <x:v>Повторне звернення з новим тендерним сигналом UA-2026-07-31-007548-a; попросити 1 пакет здачі</x:v>
      </x:c>
      <x:c r="W160" s="15" t="str">
        <x:v>Власник / директор; керівник ПТО</x:v>
      </x:c>
      <x:c r="X160" s="15" t="str">
        <x:v>Legacy-запис потребує повторної публічної перевірки.</x:v>
      </x:c>
      <x:c r="Y160" s="15" t="str">
        <x:v>Уточнити, які етапи та докази стають недоступними після закриття робіт.</x:v>
      </x:c>
      <x:c r="Z160" s="15" t="str">
        <x:v>https://p-zahist.com.ua</x:v>
      </x:c>
      <x:c r="AA160" s="14" t="str">
        <x:v>38717610</x:v>
      </x:c>
      <x:c r="AB160" s="14" t="str"/>
      <x:c r="AC160" s="14" t="str">
        <x:v>Олександр</x:v>
      </x:c>
      <x:c r="AD160" s="20" t="str"/>
      <x:c r="AE160" s="14" t="str"/>
      <x:c r="AF160" s="14" t="n">
        <x:v>73</x:v>
      </x:c>
      <x:c r="AG160" s="14" t="str">
        <x:v>I2</x:v>
      </x:c>
      <x:c r="AH160" s="14" t="n">
        <x:v>2</x:v>
      </x:c>
      <x:c r="AI160" s="14" t="n">
        <x:v>2</x:v>
      </x:c>
      <x:c r="AJ160" s="18" t="n">
        <x:v>1155038.66</x:v>
      </x:c>
      <x:c r="AK160" s="14" t="str">
        <x:v>https://prozorro.gov.ua/tender/UA-2026-07-31-007548-a</x:v>
      </x:c>
      <x:c r="AL160" s="19" t="n">
        <x:v>46234.5221496875</x:v>
      </x:c>
      <x:c r="AM160" s="19" t="n">
        <x:v>46387</x:v>
      </x:c>
      <x:c r="AN160" s="15" t="str">
        <x:v>Пасивний вогнезахист; Пожежогасіння</x:v>
      </x:c>
      <x:c r="AO160" s="15" t="str">
        <x:v>needs_full_reverification</x:v>
      </x:c>
    </x:row>
    <x:row r="161">
      <x:c r="A161" s="14" t="str">
        <x:v>V2-010</x:v>
      </x:c>
      <x:c r="B161" s="14" t="str">
        <x:v>Legacy 28</x:v>
      </x:c>
      <x:c r="C161" s="14" t="str">
        <x:v>ТОВ «Промавтоматика Вінниця»</x:v>
      </x:c>
      <x:c r="D161" s="14" t="str">
        <x:v>Сонячна енергетика</x:v>
      </x:c>
      <x:c r="E161" s="14" t="str">
        <x:v>Requalify</x:v>
      </x:c>
      <x:c r="F161" s="17" t="str">
        <x:v>Legacy</x:v>
      </x:c>
      <x:c r="G161" s="14" t="str">
        <x:v>pa.ua</x:v>
      </x:c>
      <x:c r="H161" s="14" t="str">
        <x:v>Перекваліфікувати</x:v>
      </x:c>
      <x:c r="I161" s="16" t="str"/>
      <x:c r="J161" s="16" t="str"/>
      <x:c r="K161" s="16" t="str"/>
      <x:c r="L161" s="16" t="str"/>
      <x:c r="M161" s="16" t="str"/>
      <x:c r="N161" s="16" t="str"/>
      <x:c r="O161" s="16" t="str"/>
      <x:c r="P161" s="16" t="str">
        <x:f>IF(COUNT(I161:O161)&lt;7,"",I161*8+J161*3+K161*2+L161*2+M161*2+N161*2+O161)</x:f>
      </x:c>
      <x:c r="Q161" s="16" t="str">
        <x:f>IF(COUNT(J161:O161)&lt;6,"",J161*5+K161*4+M161*4+L161*3+N161*2+O161*2)</x:f>
      </x:c>
      <x:c r="R161" s="14" t="str">
        <x:v>low</x:v>
      </x:c>
      <x:c r="S161" s="14" t="str">
        <x:v>needs_full_reverification</x:v>
      </x:c>
      <x:c r="T161" s="14" t="str">
        <x:v>legacy_not_reverified</x:v>
      </x:c>
      <x:c r="U161" s="14" t="str">
        <x:v>Потрібна повторна перевірка</x:v>
      </x:c>
      <x:c r="V161" s="15" t="str">
        <x:v>Повністю перевірити сайт і поточний проєкт перед контактом</x:v>
      </x:c>
      <x:c r="W161" s="15" t="str">
        <x:v>Власник / директор; керівник ПТО</x:v>
      </x:c>
      <x:c r="X161" s="15" t="str">
        <x:v>Legacy-запис потребує повторної публічної перевірки.</x:v>
      </x:c>
      <x:c r="Y161" s="15" t="str">
        <x:v>Уточнити, які етапи та докази стають недоступними після закриття робіт.</x:v>
      </x:c>
      <x:c r="Z161" s="15" t="str">
        <x:v>https://pa.ua</x:v>
      </x:c>
      <x:c r="AA161" s="14" t="str"/>
      <x:c r="AB161" s="14" t="str"/>
      <x:c r="AC161" s="14" t="str">
        <x:v>Олександр</x:v>
      </x:c>
      <x:c r="AD161" s="20" t="str"/>
      <x:c r="AE161" s="14" t="str"/>
      <x:c r="AF161" s="14" t="n">
        <x:v>0</x:v>
      </x:c>
      <x:c r="AG161" s="14" t="str">
        <x:v>—</x:v>
      </x:c>
      <x:c r="AH161" s="14" t="n">
        <x:v>0</x:v>
      </x:c>
      <x:c r="AI161" s="14" t="n">
        <x:v>0</x:v>
      </x:c>
      <x:c r="AJ161" s="18" t="n">
        <x:v>0</x:v>
      </x:c>
      <x:c r="AK161" s="14" t="str"/>
      <x:c r="AL161" s="19" t="str"/>
      <x:c r="AM161" s="19" t="str"/>
      <x:c r="AN161" s="15" t="str"/>
      <x:c r="AO161" s="15" t="str">
        <x:v>needs_full_reverification</x:v>
      </x:c>
    </x:row>
    <x:row r="162">
      <x:c r="A162" s="14" t="str">
        <x:v>V2-018</x:v>
      </x:c>
      <x:c r="B162" s="14" t="str">
        <x:v>Legacy 28</x:v>
      </x:c>
      <x:c r="C162" s="14" t="str">
        <x:v>ТОВ «Структум»</x:v>
      </x:c>
      <x:c r="D162" s="14" t="str">
        <x:v>Електромонтаж</x:v>
      </x:c>
      <x:c r="E162" s="14" t="str">
        <x:v>Requalify</x:v>
      </x:c>
      <x:c r="F162" s="17" t="str">
        <x:v>Legacy</x:v>
      </x:c>
      <x:c r="G162" s="14" t="str">
        <x:v>structum.ua</x:v>
      </x:c>
      <x:c r="H162" s="14" t="str">
        <x:v>Перекваліфікувати</x:v>
      </x:c>
      <x:c r="I162" s="16" t="str"/>
      <x:c r="J162" s="16" t="str"/>
      <x:c r="K162" s="16" t="str"/>
      <x:c r="L162" s="16" t="str"/>
      <x:c r="M162" s="16" t="str"/>
      <x:c r="N162" s="16" t="str"/>
      <x:c r="O162" s="16" t="str"/>
      <x:c r="P162" s="16" t="str">
        <x:f>IF(COUNT(I162:O162)&lt;7,"",I162*8+J162*3+K162*2+L162*2+M162*2+N162*2+O162)</x:f>
      </x:c>
      <x:c r="Q162" s="16" t="str">
        <x:f>IF(COUNT(J162:O162)&lt;6,"",J162*5+K162*4+M162*4+L162*3+N162*2+O162*2)</x:f>
      </x:c>
      <x:c r="R162" s="14" t="str">
        <x:v>low</x:v>
      </x:c>
      <x:c r="S162" s="14" t="str">
        <x:v>needs_full_reverification</x:v>
      </x:c>
      <x:c r="T162" s="14" t="str">
        <x:v>legacy_not_reverified</x:v>
      </x:c>
      <x:c r="U162" s="14" t="str">
        <x:v>Потрібна повторна перевірка</x:v>
      </x:c>
      <x:c r="V162" s="15" t="str">
        <x:v>Повністю перевірити сайт і поточний проєкт перед контактом</x:v>
      </x:c>
      <x:c r="W162" s="15" t="str">
        <x:v>Власник / директор; керівник ПТО</x:v>
      </x:c>
      <x:c r="X162" s="15" t="str">
        <x:v>Legacy-запис потребує повторної публічної перевірки.</x:v>
      </x:c>
      <x:c r="Y162" s="15" t="str">
        <x:v>Уточнити, які етапи та докази стають недоступними після закриття робіт.</x:v>
      </x:c>
      <x:c r="Z162" s="15" t="str">
        <x:v>https://structum.ua</x:v>
      </x:c>
      <x:c r="AA162" s="14" t="str">
        <x:v>38186327</x:v>
      </x:c>
      <x:c r="AB162" s="14" t="str"/>
      <x:c r="AC162" s="14" t="str">
        <x:v>Олександр</x:v>
      </x:c>
      <x:c r="AD162" s="20" t="str"/>
      <x:c r="AE162" s="14" t="str"/>
      <x:c r="AF162" s="14" t="n">
        <x:v>0</x:v>
      </x:c>
      <x:c r="AG162" s="14" t="str">
        <x:v>—</x:v>
      </x:c>
      <x:c r="AH162" s="14" t="n">
        <x:v>0</x:v>
      </x:c>
      <x:c r="AI162" s="14" t="n">
        <x:v>0</x:v>
      </x:c>
      <x:c r="AJ162" s="18" t="n">
        <x:v>0</x:v>
      </x:c>
      <x:c r="AK162" s="14" t="str"/>
      <x:c r="AL162" s="19" t="str"/>
      <x:c r="AM162" s="19" t="str"/>
      <x:c r="AN162" s="15" t="str"/>
      <x:c r="AO162" s="15" t="str">
        <x:v>needs_full_reverification</x:v>
      </x:c>
    </x:row>
    <x:row r="163">
      <x:c r="A163" s="14" t="str">
        <x:v>V2-001</x:v>
      </x:c>
      <x:c r="B163" s="14" t="str">
        <x:v>Legacy 28</x:v>
      </x:c>
      <x:c r="C163" s="14" t="str">
        <x:v>ТОВ «Укравтономгаз»</x:v>
      </x:c>
      <x:c r="D163" s="14" t="str">
        <x:v>Внутрішня сантехніка</x:v>
      </x:c>
      <x:c r="E163" s="14" t="str">
        <x:v>Requalify</x:v>
      </x:c>
      <x:c r="F163" s="17" t="str">
        <x:v>Legacy</x:v>
      </x:c>
      <x:c r="G163" s="14" t="str">
        <x:v>ukravtonomgaz.ua</x:v>
      </x:c>
      <x:c r="H163" s="14" t="str">
        <x:v>Перекваліфікувати</x:v>
      </x:c>
      <x:c r="I163" s="16" t="str"/>
      <x:c r="J163" s="16" t="str"/>
      <x:c r="K163" s="16" t="str"/>
      <x:c r="L163" s="16" t="str"/>
      <x:c r="M163" s="16" t="str"/>
      <x:c r="N163" s="16" t="str"/>
      <x:c r="O163" s="16" t="str"/>
      <x:c r="P163" s="16" t="str">
        <x:f>IF(COUNT(I163:O163)&lt;7,"",I163*8+J163*3+K163*2+L163*2+M163*2+N163*2+O163)</x:f>
      </x:c>
      <x:c r="Q163" s="16" t="str">
        <x:f>IF(COUNT(J163:O163)&lt;6,"",J163*5+K163*4+M163*4+L163*3+N163*2+O163*2)</x:f>
      </x:c>
      <x:c r="R163" s="14" t="str">
        <x:v>low</x:v>
      </x:c>
      <x:c r="S163" s="14" t="str">
        <x:v>needs_full_reverification</x:v>
      </x:c>
      <x:c r="T163" s="14" t="str">
        <x:v>legacy_not_reverified</x:v>
      </x:c>
      <x:c r="U163" s="14" t="str">
        <x:v>Потрібна повторна перевірка</x:v>
      </x:c>
      <x:c r="V163" s="15" t="str">
        <x:v>Повністю перевірити сайт і поточний проєкт перед контактом</x:v>
      </x:c>
      <x:c r="W163" s="15" t="str">
        <x:v>Власник / директор; керівник ПТО</x:v>
      </x:c>
      <x:c r="X163" s="15" t="str">
        <x:v>Legacy-запис потребує повторної публічної перевірки.</x:v>
      </x:c>
      <x:c r="Y163" s="15" t="str">
        <x:v>Уточнити, які етапи та докази стають недоступними після закриття робіт.</x:v>
      </x:c>
      <x:c r="Z163" s="15" t="str">
        <x:v>https://ukravtonomgaz.ua</x:v>
      </x:c>
      <x:c r="AA163" s="14" t="str">
        <x:v>39082735</x:v>
      </x:c>
      <x:c r="AB163" s="14" t="str"/>
      <x:c r="AC163" s="14" t="str">
        <x:v>Олександр</x:v>
      </x:c>
      <x:c r="AD163" s="20" t="str"/>
      <x:c r="AE163" s="14" t="str"/>
      <x:c r="AF163" s="14" t="n">
        <x:v>0</x:v>
      </x:c>
      <x:c r="AG163" s="14" t="str">
        <x:v>—</x:v>
      </x:c>
      <x:c r="AH163" s="14" t="n">
        <x:v>0</x:v>
      </x:c>
      <x:c r="AI163" s="14" t="n">
        <x:v>0</x:v>
      </x:c>
      <x:c r="AJ163" s="18" t="n">
        <x:v>0</x:v>
      </x:c>
      <x:c r="AK163" s="14" t="str"/>
      <x:c r="AL163" s="19" t="str"/>
      <x:c r="AM163" s="19" t="str"/>
      <x:c r="AN163" s="15" t="str"/>
      <x:c r="AO163" s="15" t="str">
        <x:v>needs_full_reverification</x:v>
      </x:c>
    </x:row>
    <x:row r="164">
      <x:c r="A164" s="14" t="str">
        <x:v>V2-013</x:v>
      </x:c>
      <x:c r="B164" s="14" t="str">
        <x:v>Legacy 28</x:v>
      </x:c>
      <x:c r="C164" s="14" t="str">
        <x:v>ТОВ «УТЕМ СОЛАР»</x:v>
      </x:c>
      <x:c r="D164" s="14" t="str">
        <x:v>Сонячна енергетика</x:v>
      </x:c>
      <x:c r="E164" s="14" t="str">
        <x:v>Requalify</x:v>
      </x:c>
      <x:c r="F164" s="17" t="str">
        <x:v>Legacy</x:v>
      </x:c>
      <x:c r="G164" s="14" t="str">
        <x:v>utem.org.ua</x:v>
      </x:c>
      <x:c r="H164" s="14" t="str">
        <x:v>Перекваліфікувати</x:v>
      </x:c>
      <x:c r="I164" s="16" t="str"/>
      <x:c r="J164" s="16" t="str"/>
      <x:c r="K164" s="16" t="str"/>
      <x:c r="L164" s="16" t="str"/>
      <x:c r="M164" s="16" t="str"/>
      <x:c r="N164" s="16" t="str"/>
      <x:c r="O164" s="16" t="str"/>
      <x:c r="P164" s="16" t="str">
        <x:f>IF(COUNT(I164:O164)&lt;7,"",I164*8+J164*3+K164*2+L164*2+M164*2+N164*2+O164)</x:f>
      </x:c>
      <x:c r="Q164" s="16" t="str">
        <x:f>IF(COUNT(J164:O164)&lt;6,"",J164*5+K164*4+M164*4+L164*3+N164*2+O164*2)</x:f>
      </x:c>
      <x:c r="R164" s="14" t="str">
        <x:v>low</x:v>
      </x:c>
      <x:c r="S164" s="14" t="str">
        <x:v>needs_full_reverification</x:v>
      </x:c>
      <x:c r="T164" s="14" t="str">
        <x:v>legacy_not_reverified</x:v>
      </x:c>
      <x:c r="U164" s="14" t="str">
        <x:v>Потрібна повторна перевірка</x:v>
      </x:c>
      <x:c r="V164" s="15" t="str">
        <x:v>Повністю перевірити сайт і поточний проєкт перед контактом</x:v>
      </x:c>
      <x:c r="W164" s="15" t="str">
        <x:v>Власник / директор; керівник ПТО</x:v>
      </x:c>
      <x:c r="X164" s="15" t="str">
        <x:v>Legacy-запис потребує повторної публічної перевірки.</x:v>
      </x:c>
      <x:c r="Y164" s="15" t="str">
        <x:v>Уточнити, які етапи та докази стають недоступними після закриття робіт.</x:v>
      </x:c>
      <x:c r="Z164" s="15" t="str">
        <x:v>https://utem.org.ua</x:v>
      </x:c>
      <x:c r="AA164" s="14" t="str"/>
      <x:c r="AB164" s="14" t="str"/>
      <x:c r="AC164" s="14" t="str">
        <x:v>Олександр</x:v>
      </x:c>
      <x:c r="AD164" s="20" t="str"/>
      <x:c r="AE164" s="14" t="str"/>
      <x:c r="AF164" s="14" t="n">
        <x:v>0</x:v>
      </x:c>
      <x:c r="AG164" s="14" t="str">
        <x:v>—</x:v>
      </x:c>
      <x:c r="AH164" s="14" t="n">
        <x:v>0</x:v>
      </x:c>
      <x:c r="AI164" s="14" t="n">
        <x:v>0</x:v>
      </x:c>
      <x:c r="AJ164" s="18" t="n">
        <x:v>0</x:v>
      </x:c>
      <x:c r="AK164" s="14" t="str"/>
      <x:c r="AL164" s="19" t="str"/>
      <x:c r="AM164" s="19" t="str"/>
      <x:c r="AN164" s="15" t="str"/>
      <x:c r="AO164" s="15" t="str">
        <x:v>needs_full_reverification</x:v>
      </x:c>
    </x:row>
    <x:row r="165">
      <x:c r="A165" s="14" t="str">
        <x:v>V2-003</x:v>
      </x:c>
      <x:c r="B165" s="14" t="str">
        <x:v>Legacy 28</x:v>
      </x:c>
      <x:c r="C165" s="14" t="str">
        <x:v>ТОВ «ШІЛД-ФАЄР»</x:v>
      </x:c>
      <x:c r="D165" s="14" t="str">
        <x:v>Слаботочні системи</x:v>
      </x:c>
      <x:c r="E165" s="14" t="str">
        <x:v>Requalify</x:v>
      </x:c>
      <x:c r="F165" s="17" t="str">
        <x:v>Legacy</x:v>
      </x:c>
      <x:c r="G165" s="14" t="str">
        <x:v>shieldfire.com.ua</x:v>
      </x:c>
      <x:c r="H165" s="14" t="str">
        <x:v>Перекваліфікувати</x:v>
      </x:c>
      <x:c r="I165" s="16" t="str"/>
      <x:c r="J165" s="16" t="str"/>
      <x:c r="K165" s="16" t="str"/>
      <x:c r="L165" s="16" t="str"/>
      <x:c r="M165" s="16" t="str"/>
      <x:c r="N165" s="16" t="str"/>
      <x:c r="O165" s="16" t="str"/>
      <x:c r="P165" s="16" t="str">
        <x:f>IF(COUNT(I165:O165)&lt;7,"",I165*8+J165*3+K165*2+L165*2+M165*2+N165*2+O165)</x:f>
      </x:c>
      <x:c r="Q165" s="16" t="str">
        <x:f>IF(COUNT(J165:O165)&lt;6,"",J165*5+K165*4+M165*4+L165*3+N165*2+O165*2)</x:f>
      </x:c>
      <x:c r="R165" s="14" t="str">
        <x:v>low</x:v>
      </x:c>
      <x:c r="S165" s="14" t="str">
        <x:v>needs_full_reverification</x:v>
      </x:c>
      <x:c r="T165" s="14" t="str">
        <x:v>legacy_not_reverified</x:v>
      </x:c>
      <x:c r="U165" s="14" t="str">
        <x:v>Потрібна повторна перевірка</x:v>
      </x:c>
      <x:c r="V165" s="15" t="str">
        <x:v>Повністю перевірити сайт і поточний проєкт перед контактом</x:v>
      </x:c>
      <x:c r="W165" s="15" t="str">
        <x:v>Власник / директор; керівник ПТО</x:v>
      </x:c>
      <x:c r="X165" s="15" t="str">
        <x:v>Legacy-запис потребує повторної публічної перевірки.</x:v>
      </x:c>
      <x:c r="Y165" s="15" t="str">
        <x:v>Уточнити, які етапи та докази стають недоступними після закриття робіт.</x:v>
      </x:c>
      <x:c r="Z165" s="15" t="str">
        <x:v>https://shieldfire.com.ua</x:v>
      </x:c>
      <x:c r="AA165" s="14" t="str">
        <x:v>41034408</x:v>
      </x:c>
      <x:c r="AB165" s="14" t="str"/>
      <x:c r="AC165" s="14" t="str">
        <x:v>Олександр</x:v>
      </x:c>
      <x:c r="AD165" s="20" t="str"/>
      <x:c r="AE165" s="14" t="str"/>
      <x:c r="AF165" s="14" t="n">
        <x:v>0</x:v>
      </x:c>
      <x:c r="AG165" s="14" t="str">
        <x:v>—</x:v>
      </x:c>
      <x:c r="AH165" s="14" t="n">
        <x:v>0</x:v>
      </x:c>
      <x:c r="AI165" s="14" t="n">
        <x:v>0</x:v>
      </x:c>
      <x:c r="AJ165" s="18" t="n">
        <x:v>0</x:v>
      </x:c>
      <x:c r="AK165" s="14" t="str"/>
      <x:c r="AL165" s="19" t="str"/>
      <x:c r="AM165" s="19" t="str"/>
      <x:c r="AN165" s="15" t="str"/>
      <x:c r="AO165" s="15" t="str">
        <x:v>needs_full_reverification</x:v>
      </x:c>
    </x:row>
    <x:row r="166">
      <x:c r="A166" s="14" t="str">
        <x:v>V2-028</x:v>
      </x:c>
      <x:c r="B166" s="14" t="str">
        <x:v>Legacy 28</x:v>
      </x:c>
      <x:c r="C166" s="14" t="str">
        <x:v>ТОВАРИСТВО З ОБМЕЖЕНОЮ ВІДПОВІДАЛЬНІСТЮ "ВБ СТРАЖ"</x:v>
      </x:c>
      <x:c r="D166" s="14" t="str">
        <x:v>Слаботочні системи</x:v>
      </x:c>
      <x:c r="E166" s="14" t="str">
        <x:v>Requalify</x:v>
      </x:c>
      <x:c r="F166" s="17" t="str">
        <x:v>Legacy</x:v>
      </x:c>
      <x:c r="G166" s="14" t="str">
        <x:v>vb-strag.com.ua</x:v>
      </x:c>
      <x:c r="H166" s="14" t="str">
        <x:v>Перекваліфікувати</x:v>
      </x:c>
      <x:c r="I166" s="16" t="str"/>
      <x:c r="J166" s="16" t="str"/>
      <x:c r="K166" s="16" t="str"/>
      <x:c r="L166" s="16" t="str"/>
      <x:c r="M166" s="16" t="str"/>
      <x:c r="N166" s="16" t="str"/>
      <x:c r="O166" s="16" t="str"/>
      <x:c r="P166" s="16" t="str">
        <x:f>IF(COUNT(I166:O166)&lt;7,"",I166*8+J166*3+K166*2+L166*2+M166*2+N166*2+O166)</x:f>
      </x:c>
      <x:c r="Q166" s="16" t="str">
        <x:f>IF(COUNT(J166:O166)&lt;6,"",J166*5+K166*4+M166*4+L166*3+N166*2+O166*2)</x:f>
      </x:c>
      <x:c r="R166" s="14" t="str">
        <x:v>low</x:v>
      </x:c>
      <x:c r="S166" s="14" t="str">
        <x:v>needs_full_reverification</x:v>
      </x:c>
      <x:c r="T166" s="14" t="str">
        <x:v>legacy_not_reverified</x:v>
      </x:c>
      <x:c r="U166" s="14" t="str">
        <x:v>Потрібна повторна перевірка</x:v>
      </x:c>
      <x:c r="V166" s="15" t="str">
        <x:v>Повторне звернення з новим тендерним сигналом UA-2026-07-07-007361-a; попросити 1 пакет здачі</x:v>
      </x:c>
      <x:c r="W166" s="15" t="str">
        <x:v>Власник / директор; керівник ПТО</x:v>
      </x:c>
      <x:c r="X166" s="15" t="str">
        <x:v>Legacy-запис потребує повторної публічної перевірки.</x:v>
      </x:c>
      <x:c r="Y166" s="15" t="str">
        <x:v>Уточнити, які етапи та докази стають недоступними після закриття робіт.</x:v>
      </x:c>
      <x:c r="Z166" s="15" t="str">
        <x:v>https://vb-strag.com.ua</x:v>
      </x:c>
      <x:c r="AA166" s="14" t="str">
        <x:v>43046609</x:v>
      </x:c>
      <x:c r="AB166" s="14" t="str"/>
      <x:c r="AC166" s="14" t="str">
        <x:v>Олександр</x:v>
      </x:c>
      <x:c r="AD166" s="20" t="str"/>
      <x:c r="AE166" s="14" t="str"/>
      <x:c r="AF166" s="14" t="n">
        <x:v>60</x:v>
      </x:c>
      <x:c r="AG166" s="14" t="str">
        <x:v>I2</x:v>
      </x:c>
      <x:c r="AH166" s="14" t="n">
        <x:v>1</x:v>
      </x:c>
      <x:c r="AI166" s="14" t="n">
        <x:v>1</x:v>
      </x:c>
      <x:c r="AJ166" s="18" t="n">
        <x:v>737500</x:v>
      </x:c>
      <x:c r="AK166" s="14" t="str">
        <x:v>https://prozorro.gov.ua/tender/UA-2026-07-07-007361-a</x:v>
      </x:c>
      <x:c r="AL166" s="19" t="n">
        <x:v>46227.404180185185</x:v>
      </x:c>
      <x:c r="AM166" s="19" t="n">
        <x:v>46387</x:v>
      </x:c>
      <x:c r="AN166" s="15" t="str">
        <x:v>Пожежогасіння</x:v>
      </x:c>
      <x:c r="AO166" s="15" t="str">
        <x:v>needs_full_reverification</x:v>
      </x:c>
    </x:row>
    <x:row r="167">
      <x:c r="A167" s="14" t="str">
        <x:v>V2-025</x:v>
      </x:c>
      <x:c r="B167" s="14" t="str">
        <x:v>Legacy 28</x:v>
      </x:c>
      <x:c r="C167" s="14" t="str">
        <x:v>ТОВАРИСТВО З ОБМЕЖЕНОЮ ВІДПОВІДАЛЬНІСТЮ "НІК"</x:v>
      </x:c>
      <x:c r="D167" s="14" t="str">
        <x:v>Електромонтаж</x:v>
      </x:c>
      <x:c r="E167" s="14" t="str">
        <x:v>Requalify</x:v>
      </x:c>
      <x:c r="F167" s="17" t="str">
        <x:v>Legacy</x:v>
      </x:c>
      <x:c r="G167" s="14" t="str">
        <x:v>nik.net.ua</x:v>
      </x:c>
      <x:c r="H167" s="14" t="str">
        <x:v>Перекваліфікувати</x:v>
      </x:c>
      <x:c r="I167" s="16" t="str"/>
      <x:c r="J167" s="16" t="str"/>
      <x:c r="K167" s="16" t="str"/>
      <x:c r="L167" s="16" t="str"/>
      <x:c r="M167" s="16" t="str"/>
      <x:c r="N167" s="16" t="str"/>
      <x:c r="O167" s="16" t="str"/>
      <x:c r="P167" s="16" t="str">
        <x:f>IF(COUNT(I167:O167)&lt;7,"",I167*8+J167*3+K167*2+L167*2+M167*2+N167*2+O167)</x:f>
      </x:c>
      <x:c r="Q167" s="16" t="str">
        <x:f>IF(COUNT(J167:O167)&lt;6,"",J167*5+K167*4+M167*4+L167*3+N167*2+O167*2)</x:f>
      </x:c>
      <x:c r="R167" s="14" t="str">
        <x:v>low</x:v>
      </x:c>
      <x:c r="S167" s="14" t="str">
        <x:v>needs_full_reverification</x:v>
      </x:c>
      <x:c r="T167" s="14" t="str">
        <x:v>legacy_not_reverified</x:v>
      </x:c>
      <x:c r="U167" s="14" t="str">
        <x:v>Потрібна повторна перевірка</x:v>
      </x:c>
      <x:c r="V167" s="15" t="str">
        <x:v>Повністю перевірити сайт і поточний проєкт перед контактом</x:v>
      </x:c>
      <x:c r="W167" s="15" t="str">
        <x:v>Власник / директор; керівник ПТО</x:v>
      </x:c>
      <x:c r="X167" s="15" t="str">
        <x:v>Legacy-запис потребує повторної публічної перевірки.</x:v>
      </x:c>
      <x:c r="Y167" s="15" t="str">
        <x:v>Уточнити, які етапи та докази стають недоступними після закриття робіт.</x:v>
      </x:c>
      <x:c r="Z167" s="15" t="str">
        <x:v>https://nik.net.ua</x:v>
      </x:c>
      <x:c r="AA167" s="14" t="str">
        <x:v>31305795</x:v>
      </x:c>
      <x:c r="AB167" s="14" t="str"/>
      <x:c r="AC167" s="14" t="str">
        <x:v>Олександр</x:v>
      </x:c>
      <x:c r="AD167" s="20" t="str"/>
      <x:c r="AE167" s="14" t="str"/>
      <x:c r="AF167" s="14" t="n">
        <x:v>0</x:v>
      </x:c>
      <x:c r="AG167" s="14" t="str">
        <x:v>—</x:v>
      </x:c>
      <x:c r="AH167" s="14" t="n">
        <x:v>0</x:v>
      </x:c>
      <x:c r="AI167" s="14" t="n">
        <x:v>0</x:v>
      </x:c>
      <x:c r="AJ167" s="18" t="n">
        <x:v>0</x:v>
      </x:c>
      <x:c r="AK167" s="14" t="str"/>
      <x:c r="AL167" s="19" t="str"/>
      <x:c r="AM167" s="19" t="str"/>
      <x:c r="AN167" s="15" t="str"/>
      <x:c r="AO167" s="15" t="str">
        <x:v>needs_full_reverification</x:v>
      </x:c>
    </x:row>
    <x:row r="168">
      <x:c r="A168" s="14" t="str">
        <x:v>V2-014</x:v>
      </x:c>
      <x:c r="B168" s="14" t="str">
        <x:v>Legacy 28</x:v>
      </x:c>
      <x:c r="C168" s="14" t="str">
        <x:v>DELA ENERGY GROUP</x:v>
      </x:c>
      <x:c r="D168" s="14" t="str">
        <x:v>Сонячна енергетика</x:v>
      </x:c>
      <x:c r="E168" s="14" t="str">
        <x:v>Requalify</x:v>
      </x:c>
      <x:c r="F168" s="17" t="str">
        <x:v>Legacy</x:v>
      </x:c>
      <x:c r="G168" s="14" t="str">
        <x:v>delaenergy.systems</x:v>
      </x:c>
      <x:c r="H168" s="14" t="str">
        <x:v>Перекваліфікувати</x:v>
      </x:c>
      <x:c r="I168" s="16" t="str"/>
      <x:c r="J168" s="16" t="str"/>
      <x:c r="K168" s="16" t="str"/>
      <x:c r="L168" s="16" t="str"/>
      <x:c r="M168" s="16" t="str"/>
      <x:c r="N168" s="16" t="str"/>
      <x:c r="O168" s="16" t="str"/>
      <x:c r="P168" s="16" t="str">
        <x:f>IF(COUNT(I168:O168)&lt;7,"",I168*8+J168*3+K168*2+L168*2+M168*2+N168*2+O168)</x:f>
      </x:c>
      <x:c r="Q168" s="16" t="str">
        <x:f>IF(COUNT(J168:O168)&lt;6,"",J168*5+K168*4+M168*4+L168*3+N168*2+O168*2)</x:f>
      </x:c>
      <x:c r="R168" s="14" t="str">
        <x:v>low</x:v>
      </x:c>
      <x:c r="S168" s="14" t="str">
        <x:v>needs_full_reverification</x:v>
      </x:c>
      <x:c r="T168" s="14" t="str">
        <x:v>legacy_not_reverified</x:v>
      </x:c>
      <x:c r="U168" s="14" t="str">
        <x:v>Потрібна повторна перевірка</x:v>
      </x:c>
      <x:c r="V168" s="15" t="str">
        <x:v>Повністю перевірити сайт і поточний проєкт перед контактом</x:v>
      </x:c>
      <x:c r="W168" s="15" t="str">
        <x:v>Власник / директор; керівник ПТО</x:v>
      </x:c>
      <x:c r="X168" s="15" t="str">
        <x:v>Legacy-запис потребує повторної публічної перевірки.</x:v>
      </x:c>
      <x:c r="Y168" s="15" t="str">
        <x:v>Уточнити, які етапи та докази стають недоступними після закриття робіт.</x:v>
      </x:c>
      <x:c r="Z168" s="15" t="str">
        <x:v>https://delaenergy.systems</x:v>
      </x:c>
      <x:c r="AA168" s="14" t="str">
        <x:v>43674904</x:v>
      </x:c>
      <x:c r="AB168" s="14" t="str"/>
      <x:c r="AC168" s="14" t="str">
        <x:v>Олександр</x:v>
      </x:c>
      <x:c r="AD168" s="20" t="str"/>
      <x:c r="AE168" s="14" t="str"/>
      <x:c r="AF168" s="14" t="n">
        <x:v>0</x:v>
      </x:c>
      <x:c r="AG168" s="14" t="str">
        <x:v>—</x:v>
      </x:c>
      <x:c r="AH168" s="14" t="n">
        <x:v>0</x:v>
      </x:c>
      <x:c r="AI168" s="14" t="n">
        <x:v>0</x:v>
      </x:c>
      <x:c r="AJ168" s="18" t="n">
        <x:v>0</x:v>
      </x:c>
      <x:c r="AK168" s="14" t="str"/>
      <x:c r="AL168" s="19" t="str"/>
      <x:c r="AM168" s="19" t="str"/>
      <x:c r="AN168" s="15" t="str"/>
      <x:c r="AO168" s="15" t="str">
        <x:v>needs_full_reverification</x:v>
      </x:c>
    </x:row>
    <x:row r="169">
      <x:c r="A169" s="14" t="str">
        <x:v>V2-021</x:v>
      </x:c>
      <x:c r="B169" s="14" t="str">
        <x:v>Legacy 28</x:v>
      </x:c>
      <x:c r="C169" s="14" t="str">
        <x:v>REC SECURITY LLC</x:v>
      </x:c>
      <x:c r="D169" s="14" t="str">
        <x:v>Слаботочні системи</x:v>
      </x:c>
      <x:c r="E169" s="14" t="str">
        <x:v>Requalify</x:v>
      </x:c>
      <x:c r="F169" s="17" t="str">
        <x:v>Legacy</x:v>
      </x:c>
      <x:c r="G169" s="14" t="str">
        <x:v>rec-security.com.ua</x:v>
      </x:c>
      <x:c r="H169" s="14" t="str">
        <x:v>Перекваліфікувати</x:v>
      </x:c>
      <x:c r="I169" s="16" t="str"/>
      <x:c r="J169" s="16" t="str"/>
      <x:c r="K169" s="16" t="str"/>
      <x:c r="L169" s="16" t="str"/>
      <x:c r="M169" s="16" t="str"/>
      <x:c r="N169" s="16" t="str"/>
      <x:c r="O169" s="16" t="str"/>
      <x:c r="P169" s="16" t="str">
        <x:f>IF(COUNT(I169:O169)&lt;7,"",I169*8+J169*3+K169*2+L169*2+M169*2+N169*2+O169)</x:f>
      </x:c>
      <x:c r="Q169" s="16" t="str">
        <x:f>IF(COUNT(J169:O169)&lt;6,"",J169*5+K169*4+M169*4+L169*3+N169*2+O169*2)</x:f>
      </x:c>
      <x:c r="R169" s="14" t="str">
        <x:v>low</x:v>
      </x:c>
      <x:c r="S169" s="14" t="str">
        <x:v>needs_full_reverification</x:v>
      </x:c>
      <x:c r="T169" s="14" t="str">
        <x:v>legacy_not_reverified</x:v>
      </x:c>
      <x:c r="U169" s="14" t="str">
        <x:v>Потрібна повторна перевірка</x:v>
      </x:c>
      <x:c r="V169" s="15" t="str">
        <x:v>Повністю перевірити сайт і поточний проєкт перед контактом</x:v>
      </x:c>
      <x:c r="W169" s="15" t="str">
        <x:v>Власник / директор; керівник ПТО</x:v>
      </x:c>
      <x:c r="X169" s="15" t="str">
        <x:v>Legacy-запис потребує повторної публічної перевірки.</x:v>
      </x:c>
      <x:c r="Y169" s="15" t="str">
        <x:v>Уточнити, які етапи та докази стають недоступними після закриття робіт.</x:v>
      </x:c>
      <x:c r="Z169" s="15" t="str">
        <x:v>https://rec-security.com.ua</x:v>
      </x:c>
      <x:c r="AA169" s="14" t="str">
        <x:v>44731360</x:v>
      </x:c>
      <x:c r="AB169" s="14" t="str"/>
      <x:c r="AC169" s="14" t="str">
        <x:v>Олександр</x:v>
      </x:c>
      <x:c r="AD169" s="20" t="str"/>
      <x:c r="AE169" s="14" t="str"/>
      <x:c r="AF169" s="14" t="n">
        <x:v>0</x:v>
      </x:c>
      <x:c r="AG169" s="14" t="str">
        <x:v>—</x:v>
      </x:c>
      <x:c r="AH169" s="14" t="n">
        <x:v>0</x:v>
      </x:c>
      <x:c r="AI169" s="14" t="n">
        <x:v>0</x:v>
      </x:c>
      <x:c r="AJ169" s="18" t="n">
        <x:v>0</x:v>
      </x:c>
      <x:c r="AK169" s="14" t="str"/>
      <x:c r="AL169" s="19" t="str"/>
      <x:c r="AM169" s="19" t="str"/>
      <x:c r="AN169" s="15" t="str"/>
      <x:c r="AO169" s="15" t="str">
        <x:v>needs_full_reverification</x:v>
      </x:c>
    </x:row>
    <x:row r="170">
      <x:c r="A170" s="14" t="str">
        <x:v>W2-001</x:v>
      </x:c>
      <x:c r="B170" s="14" t="str">
        <x:v>Проєктний сигнал — 24.08</x:v>
      </x:c>
      <x:c r="C170" s="14" t="str">
        <x:v>ТОВ «Горизонтально направлене буріння»</x:v>
      </x:c>
      <x:c r="D170" s="14" t="str">
        <x:v>ГНБ / безтраншейні мережі</x:v>
      </x:c>
      <x:c r="E170" s="14" t="str">
        <x:v>Expansion discovery</x:v>
      </x:c>
      <x:c r="F170" s="17" t="str">
        <x:v>D1</x:v>
      </x:c>
      <x:c r="G170" s="14" t="str">
        <x:v>gnb.in.ua</x:v>
      </x:c>
      <x:c r="H170" s="14" t="str">
        <x:v>2-тижневий workflow discovery — потрібні вимоги одного проєкту</x:v>
      </x:c>
      <x:c r="I170" s="16" t="n">
        <x:v>1</x:v>
      </x:c>
      <x:c r="J170" s="16" t="n">
        <x:v>5</x:v>
      </x:c>
      <x:c r="K170" s="16" t="n">
        <x:v>5</x:v>
      </x:c>
      <x:c r="L170" s="16" t="n">
        <x:v>4</x:v>
      </x:c>
      <x:c r="M170" s="16" t="n">
        <x:v>5</x:v>
      </x:c>
      <x:c r="N170" s="16" t="n">
        <x:v>5</x:v>
      </x:c>
      <x:c r="O170" s="16" t="n">
        <x:v>5</x:v>
      </x:c>
      <x:c r="P170" s="16" t="n">
        <x:f>IF(COUNT(I170:O170)&lt;7,"",I170*8+J170*3+K170*2+L170*2+M170*2+N170*2+O170)</x:f>
        <x:v>66</x:v>
      </x:c>
      <x:c r="Q170" s="16" t="n">
        <x:f>IF(COUNT(J170:O170)&lt;6,"",J170*5+K170*4+M170*4+L170*3+N170*2+O170*2)</x:f>
        <x:v>97</x:v>
      </x:c>
      <x:c r="R170" s="14" t="str">
        <x:v>high</x:v>
      </x:c>
      <x:c r="S170" s="14" t="str">
        <x:v>google_index_verified_2026-08-24</x:v>
      </x:c>
      <x:c r="T170" s="14" t="str">
        <x:v>indexed_official_service_page</x:v>
      </x:c>
      <x:c r="U170" s="14" t="str">
        <x:v>Новий — не контактували</x:v>
      </x:c>
      <x:c r="V170" s="15" t="str">
        <x:v>2-тижневий discovery: запросити вимоги 1 активного проєкту + 1 знеособлений артефакт</x:v>
      </x:c>
      <x:c r="W170" s="15" t="str">
        <x:v>Власник / директор; керівник будівництва; керівник ПТО</x:v>
      </x:c>
      <x:c r="X170" s="15" t="str">
        <x:v>ГНБ і проколи для інженерних комунікацій. Пошуковий результат веде на індексовану сторінку корпоративного домену: ООО Горизонтально Направленное Бурение.</x:v>
      </x:c>
      <x:c r="Y170" s="15" t="str">
        <x:v>Траса, пілотна свердловина, розширення та протягування стають невидимими; потрібні журнали, геоприв'язка й докази до здачі переходу.</x:v>
      </x:c>
      <x:c r="Z170" s="15" t="str">
        <x:v>https://www.gnb.in.ua/</x:v>
      </x:c>
      <x:c r="AA170" s="14" t="str"/>
      <x:c r="AB170" s="14" t="str">
        <x:v>2026-08-24</x:v>
      </x:c>
      <x:c r="AC170" s="14" t="str">
        <x:v>Олександр</x:v>
      </x:c>
      <x:c r="AD170" s="20" t="str"/>
      <x:c r="AE170" s="14" t="str"/>
      <x:c r="AF170" s="14" t="n">
        <x:v>0</x:v>
      </x:c>
      <x:c r="AG170" s="14" t="str">
        <x:v>—</x:v>
      </x:c>
      <x:c r="AH170" s="14" t="n">
        <x:v>0</x:v>
      </x:c>
      <x:c r="AI170" s="14" t="n">
        <x:v>0</x:v>
      </x:c>
      <x:c r="AJ170" s="18" t="n">
        <x:v>0</x:v>
      </x:c>
      <x:c r="AK170" s="14" t="str"/>
      <x:c r="AL170" s="19" t="str"/>
      <x:c r="AM170" s="19" t="str"/>
      <x:c r="AN170" s="15" t="str"/>
      <x:c r="AO170" s="15" t="str">
        <x:v>google_index_verified_2026-08-24</x:v>
      </x:c>
    </x:row>
    <x:row r="171">
      <x:c r="A171" s="14" t="str">
        <x:v>W2-002</x:v>
      </x:c>
      <x:c r="B171" s="14" t="str">
        <x:v>Проєктний сигнал — 24.08</x:v>
      </x:c>
      <x:c r="C171" s="14" t="str">
        <x:v>GNB Ukraine</x:v>
      </x:c>
      <x:c r="D171" s="14" t="str">
        <x:v>ГНБ / безтраншейні мережі</x:v>
      </x:c>
      <x:c r="E171" s="14" t="str">
        <x:v>Expansion discovery</x:v>
      </x:c>
      <x:c r="F171" s="17" t="str">
        <x:v>D1</x:v>
      </x:c>
      <x:c r="G171" s="14" t="str">
        <x:v>gnbukr.com.ua</x:v>
      </x:c>
      <x:c r="H171" s="14" t="str">
        <x:v>2-тижневий workflow discovery — потрібні вимоги одного проєкту</x:v>
      </x:c>
      <x:c r="I171" s="16" t="n">
        <x:v>1</x:v>
      </x:c>
      <x:c r="J171" s="16" t="n">
        <x:v>5</x:v>
      </x:c>
      <x:c r="K171" s="16" t="n">
        <x:v>5</x:v>
      </x:c>
      <x:c r="L171" s="16" t="n">
        <x:v>4</x:v>
      </x:c>
      <x:c r="M171" s="16" t="n">
        <x:v>5</x:v>
      </x:c>
      <x:c r="N171" s="16" t="n">
        <x:v>5</x:v>
      </x:c>
      <x:c r="O171" s="16" t="n">
        <x:v>5</x:v>
      </x:c>
      <x:c r="P171" s="16" t="n">
        <x:f>IF(COUNT(I171:O171)&lt;7,"",I171*8+J171*3+K171*2+L171*2+M171*2+N171*2+O171)</x:f>
        <x:v>66</x:v>
      </x:c>
      <x:c r="Q171" s="16" t="n">
        <x:f>IF(COUNT(J171:O171)&lt;6,"",J171*5+K171*4+M171*4+L171*3+N171*2+O171*2)</x:f>
        <x:v>97</x:v>
      </x:c>
      <x:c r="R171" s="14" t="str">
        <x:v>high</x:v>
      </x:c>
      <x:c r="S171" s="14" t="str">
        <x:v>google_index_verified_2026-08-24</x:v>
      </x:c>
      <x:c r="T171" s="14" t="str">
        <x:v>indexed_official_service_page</x:v>
      </x:c>
      <x:c r="U171" s="14" t="str">
        <x:v>Новий — не контактували</x:v>
      </x:c>
      <x:c r="V171" s="15" t="str">
        <x:v>2-тижневий discovery: запросити вимоги 1 активного проєкту + 1 знеособлений артефакт</x:v>
      </x:c>
      <x:c r="W171" s="15" t="str">
        <x:v>Власник / директор; керівник будівництва; керівник ПТО</x:v>
      </x:c>
      <x:c r="X171" s="15" t="str">
        <x:v>Безтраншейне прокладання труб методом ГНБ. Пошуковий результат веде на індексовану сторінку корпоративного домену: ГНБ Україна — GNB Ukraine.</x:v>
      </x:c>
      <x:c r="Y171" s="15" t="str">
        <x:v>Траса, пілотна свердловина, розширення та протягування стають невидимими; потрібні журнали, геоприв'язка й докази до здачі переходу.</x:v>
      </x:c>
      <x:c r="Z171" s="15" t="str">
        <x:v>https://gnbukr.com.ua/uk/</x:v>
      </x:c>
      <x:c r="AA171" s="14" t="str"/>
      <x:c r="AB171" s="14" t="str">
        <x:v>2026-08-24</x:v>
      </x:c>
      <x:c r="AC171" s="14" t="str">
        <x:v>Олександр</x:v>
      </x:c>
      <x:c r="AD171" s="20" t="str"/>
      <x:c r="AE171" s="14" t="str"/>
      <x:c r="AF171" s="14" t="n">
        <x:v>0</x:v>
      </x:c>
      <x:c r="AG171" s="14" t="str">
        <x:v>—</x:v>
      </x:c>
      <x:c r="AH171" s="14" t="n">
        <x:v>0</x:v>
      </x:c>
      <x:c r="AI171" s="14" t="n">
        <x:v>0</x:v>
      </x:c>
      <x:c r="AJ171" s="18" t="n">
        <x:v>0</x:v>
      </x:c>
      <x:c r="AK171" s="14" t="str"/>
      <x:c r="AL171" s="19" t="str"/>
      <x:c r="AM171" s="19" t="str"/>
      <x:c r="AN171" s="15" t="str"/>
      <x:c r="AO171" s="15" t="str">
        <x:v>google_index_verified_2026-08-24</x:v>
      </x:c>
    </x:row>
    <x:row r="172">
      <x:c r="A172" s="14" t="str">
        <x:v>W2-003</x:v>
      </x:c>
      <x:c r="B172" s="14" t="str">
        <x:v>Проєктний сигнал — 24.08</x:v>
      </x:c>
      <x:c r="C172" s="14" t="str">
        <x:v>Південний Енерготехнічний Завод / PETZ</x:v>
      </x:c>
      <x:c r="D172" s="14" t="str">
        <x:v>ГНБ / безтраншейні мережі</x:v>
      </x:c>
      <x:c r="E172" s="14" t="str">
        <x:v>Expansion discovery</x:v>
      </x:c>
      <x:c r="F172" s="17" t="str">
        <x:v>D1</x:v>
      </x:c>
      <x:c r="G172" s="14" t="str">
        <x:v>gnb.energy</x:v>
      </x:c>
      <x:c r="H172" s="14" t="str">
        <x:v>2-тижневий workflow discovery — потрібні вимоги одного проєкту</x:v>
      </x:c>
      <x:c r="I172" s="16" t="n">
        <x:v>1</x:v>
      </x:c>
      <x:c r="J172" s="16" t="n">
        <x:v>5</x:v>
      </x:c>
      <x:c r="K172" s="16" t="n">
        <x:v>5</x:v>
      </x:c>
      <x:c r="L172" s="16" t="n">
        <x:v>4</x:v>
      </x:c>
      <x:c r="M172" s="16" t="n">
        <x:v>5</x:v>
      </x:c>
      <x:c r="N172" s="16" t="n">
        <x:v>5</x:v>
      </x:c>
      <x:c r="O172" s="16" t="n">
        <x:v>5</x:v>
      </x:c>
      <x:c r="P172" s="16" t="n">
        <x:f>IF(COUNT(I172:O172)&lt;7,"",I172*8+J172*3+K172*2+L172*2+M172*2+N172*2+O172)</x:f>
        <x:v>66</x:v>
      </x:c>
      <x:c r="Q172" s="16" t="n">
        <x:f>IF(COUNT(J172:O172)&lt;6,"",J172*5+K172*4+M172*4+L172*3+N172*2+O172*2)</x:f>
        <x:v>97</x:v>
      </x:c>
      <x:c r="R172" s="14" t="str">
        <x:v>high</x:v>
      </x:c>
      <x:c r="S172" s="14" t="str">
        <x:v>google_index_verified_2026-08-24</x:v>
      </x:c>
      <x:c r="T172" s="14" t="str">
        <x:v>indexed_official_service_page</x:v>
      </x:c>
      <x:c r="U172" s="14" t="str">
        <x:v>Новий — не контактували</x:v>
      </x:c>
      <x:c r="V172" s="15" t="str">
        <x:v>2-тижневий discovery: запросити вимоги 1 активного проєкту + 1 знеособлений артефакт</x:v>
      </x:c>
      <x:c r="W172" s="15" t="str">
        <x:v>Власник / директор; керівник будівництва; керівник ПТО</x:v>
      </x:c>
      <x:c r="X172" s="15" t="str">
        <x:v>Горизонтально спрямоване буріння у складі інженерних систем. Пошуковий результат веде на індексовану сторінку корпоративного домену: ГНБ — інженерні системи PETZ.</x:v>
      </x:c>
      <x:c r="Y172" s="15" t="str">
        <x:v>Траса, пілотна свердловина, розширення та протягування стають невидимими; потрібні журнали, геоприв'язка й докази до здачі переходу.</x:v>
      </x:c>
      <x:c r="Z172" s="15" t="str">
        <x:v>https://gnb.energy/</x:v>
      </x:c>
      <x:c r="AA172" s="14" t="str"/>
      <x:c r="AB172" s="14" t="str">
        <x:v>2026-08-24</x:v>
      </x:c>
      <x:c r="AC172" s="14" t="str">
        <x:v>Олександр</x:v>
      </x:c>
      <x:c r="AD172" s="20" t="str"/>
      <x:c r="AE172" s="14" t="str"/>
      <x:c r="AF172" s="14" t="n">
        <x:v>0</x:v>
      </x:c>
      <x:c r="AG172" s="14" t="str">
        <x:v>—</x:v>
      </x:c>
      <x:c r="AH172" s="14" t="n">
        <x:v>0</x:v>
      </x:c>
      <x:c r="AI172" s="14" t="n">
        <x:v>0</x:v>
      </x:c>
      <x:c r="AJ172" s="18" t="n">
        <x:v>0</x:v>
      </x:c>
      <x:c r="AK172" s="14" t="str"/>
      <x:c r="AL172" s="19" t="str"/>
      <x:c r="AM172" s="19" t="str"/>
      <x:c r="AN172" s="15" t="str"/>
      <x:c r="AO172" s="15" t="str">
        <x:v>google_index_verified_2026-08-24</x:v>
      </x:c>
    </x:row>
    <x:row r="173">
      <x:c r="A173" s="14" t="str">
        <x:v>W2-004</x:v>
      </x:c>
      <x:c r="B173" s="14" t="str">
        <x:v>Проєктний сигнал — 24.08</x:v>
      </x:c>
      <x:c r="C173" s="14" t="str">
        <x:v>Рембудзв'язок</x:v>
      </x:c>
      <x:c r="D173" s="14" t="str">
        <x:v>ГНБ / безтраншейні мережі</x:v>
      </x:c>
      <x:c r="E173" s="14" t="str">
        <x:v>Expansion discovery</x:v>
      </x:c>
      <x:c r="F173" s="17" t="str">
        <x:v>D1</x:v>
      </x:c>
      <x:c r="G173" s="14" t="str">
        <x:v>rbz.com.ua</x:v>
      </x:c>
      <x:c r="H173" s="14" t="str">
        <x:v>2-тижневий workflow discovery — потрібні вимоги одного проєкту</x:v>
      </x:c>
      <x:c r="I173" s="16" t="n">
        <x:v>1</x:v>
      </x:c>
      <x:c r="J173" s="16" t="n">
        <x:v>5</x:v>
      </x:c>
      <x:c r="K173" s="16" t="n">
        <x:v>5</x:v>
      </x:c>
      <x:c r="L173" s="16" t="n">
        <x:v>4</x:v>
      </x:c>
      <x:c r="M173" s="16" t="n">
        <x:v>5</x:v>
      </x:c>
      <x:c r="N173" s="16" t="n">
        <x:v>5</x:v>
      </x:c>
      <x:c r="O173" s="16" t="n">
        <x:v>3</x:v>
      </x:c>
      <x:c r="P173" s="16" t="n">
        <x:f>IF(COUNT(I173:O173)&lt;7,"",I173*8+J173*3+K173*2+L173*2+M173*2+N173*2+O173)</x:f>
        <x:v>64</x:v>
      </x:c>
      <x:c r="Q173" s="16" t="n">
        <x:f>IF(COUNT(J173:O173)&lt;6,"",J173*5+K173*4+M173*4+L173*3+N173*2+O173*2)</x:f>
        <x:v>93</x:v>
      </x:c>
      <x:c r="R173" s="14" t="str">
        <x:v>medium</x:v>
      </x:c>
      <x:c r="S173" s="14" t="str">
        <x:v>google_index_verified_manual_check_2026-08-24</x:v>
      </x:c>
      <x:c r="T173" s="14" t="str">
        <x:v>indexed_official_page_manual_check</x:v>
      </x:c>
      <x:c r="U173" s="14" t="str">
        <x:v>Новий — не контактували</x:v>
      </x:c>
      <x:c r="V173" s="15" t="str">
        <x:v>Повторне звернення з посиланням на UA-2026-07-29-010065-a; попросити 1 пакет здачі з поточного workflow</x:v>
      </x:c>
      <x:c r="W173" s="15" t="str">
        <x:v>Власник / директор; керівник будівництва; керівник ПТО</x:v>
      </x:c>
      <x:c r="X173" s="15" t="str">
        <x:v>Власний парк і монтажно-бурові роботи. Пошуковий результат веде на індексовану сторінку корпоративного домену: ГНБ — Рембудзв'язок.</x:v>
      </x:c>
      <x:c r="Y173" s="15" t="str">
        <x:v>Траса, пілотна свердловина, розширення та протягування стають невидимими; потрібні журнали, геоприв'язка й докази до здачі переходу.</x:v>
      </x:c>
      <x:c r="Z173" s="15" t="str">
        <x:v>http://rbz.com.ua/ua/horizontal-directional-drilling/</x:v>
      </x:c>
      <x:c r="AA173" s="14" t="str"/>
      <x:c r="AB173" s="14" t="str">
        <x:v>2026-08-24</x:v>
      </x:c>
      <x:c r="AC173" s="14" t="str">
        <x:v>Олександр</x:v>
      </x:c>
      <x:c r="AD173" s="20" t="str"/>
      <x:c r="AE173" s="14" t="str"/>
      <x:c r="AF173" s="14" t="n">
        <x:v>56</x:v>
      </x:c>
      <x:c r="AG173" s="14" t="str">
        <x:v>I3</x:v>
      </x:c>
      <x:c r="AH173" s="14" t="n">
        <x:v>1</x:v>
      </x:c>
      <x:c r="AI173" s="14" t="n">
        <x:v>1</x:v>
      </x:c>
      <x:c r="AJ173" s="18" t="n">
        <x:v>134600</x:v>
      </x:c>
      <x:c r="AK173" s="14" t="str">
        <x:v>https://prozorro.gov.ua/tender/UA-2026-07-29-010065-a</x:v>
      </x:c>
      <x:c r="AL173" s="19" t="n">
        <x:v>46232.569152951386</x:v>
      </x:c>
      <x:c r="AM173" s="19" t="n">
        <x:v>46387</x:v>
      </x:c>
      <x:c r="AN173" s="15" t="str">
        <x:v>ГНБ / безтраншейні роботи</x:v>
      </x:c>
      <x:c r="AO173" s="15" t="str">
        <x:v>google_index_verified_manual_check_2026-08-24</x:v>
      </x:c>
    </x:row>
    <x:row r="174">
      <x:c r="A174" s="14" t="str">
        <x:v>W2-005</x:v>
      </x:c>
      <x:c r="B174" s="14" t="str">
        <x:v>Проєктний сигнал — 24.08</x:v>
      </x:c>
      <x:c r="C174" s="14" t="str">
        <x:v>ЗахідБурІнвест</x:v>
      </x:c>
      <x:c r="D174" s="14" t="str">
        <x:v>ГНБ / безтраншейні мережі</x:v>
      </x:c>
      <x:c r="E174" s="14" t="str">
        <x:v>Expansion discovery</x:v>
      </x:c>
      <x:c r="F174" s="17" t="str">
        <x:v>D1</x:v>
      </x:c>
      <x:c r="G174" s="14" t="str">
        <x:v>burinvest.com.ua</x:v>
      </x:c>
      <x:c r="H174" s="14" t="str">
        <x:v>2-тижневий workflow discovery — потрібні вимоги одного проєкту</x:v>
      </x:c>
      <x:c r="I174" s="16" t="n">
        <x:v>1</x:v>
      </x:c>
      <x:c r="J174" s="16" t="n">
        <x:v>5</x:v>
      </x:c>
      <x:c r="K174" s="16" t="n">
        <x:v>5</x:v>
      </x:c>
      <x:c r="L174" s="16" t="n">
        <x:v>4</x:v>
      </x:c>
      <x:c r="M174" s="16" t="n">
        <x:v>5</x:v>
      </x:c>
      <x:c r="N174" s="16" t="n">
        <x:v>5</x:v>
      </x:c>
      <x:c r="O174" s="16" t="n">
        <x:v>5</x:v>
      </x:c>
      <x:c r="P174" s="16" t="n">
        <x:f>IF(COUNT(I174:O174)&lt;7,"",I174*8+J174*3+K174*2+L174*2+M174*2+N174*2+O174)</x:f>
        <x:v>66</x:v>
      </x:c>
      <x:c r="Q174" s="16" t="n">
        <x:f>IF(COUNT(J174:O174)&lt;6,"",J174*5+K174*4+M174*4+L174*3+N174*2+O174*2)</x:f>
        <x:v>97</x:v>
      </x:c>
      <x:c r="R174" s="14" t="str">
        <x:v>high</x:v>
      </x:c>
      <x:c r="S174" s="14" t="str">
        <x:v>google_index_verified_2026-08-24</x:v>
      </x:c>
      <x:c r="T174" s="14" t="str">
        <x:v>indexed_official_service_page</x:v>
      </x:c>
      <x:c r="U174" s="14" t="str">
        <x:v>Новий — не контактували</x:v>
      </x:c>
      <x:c r="V174" s="15" t="str">
        <x:v>2-тижневий discovery: запросити вимоги 1 активного проєкту + 1 знеособлений артефакт</x:v>
      </x:c>
      <x:c r="W174" s="15" t="str">
        <x:v>Власник / директор; керівник будівництва; керівник ПТО</x:v>
      </x:c>
      <x:c r="X174" s="15" t="str">
        <x:v>Переходи ГНБ для безтраншейного прокладання. Пошуковий результат веде на індексовану сторінку корпоративного домену: Горизонтально-направлене буріння — ЗахідБурІнвест.</x:v>
      </x:c>
      <x:c r="Y174" s="15" t="str">
        <x:v>Траса, пілотна свердловина, розширення та протягування стають невидимими; потрібні журнали, геоприв'язка й докази до здачі переходу.</x:v>
      </x:c>
      <x:c r="Z174" s="15" t="str">
        <x:v>https://burinvest.com.ua/</x:v>
      </x:c>
      <x:c r="AA174" s="14" t="str"/>
      <x:c r="AB174" s="14" t="str">
        <x:v>2026-08-24</x:v>
      </x:c>
      <x:c r="AC174" s="14" t="str">
        <x:v>Олександр</x:v>
      </x:c>
      <x:c r="AD174" s="20" t="str"/>
      <x:c r="AE174" s="14" t="str"/>
      <x:c r="AF174" s="14" t="n">
        <x:v>0</x:v>
      </x:c>
      <x:c r="AG174" s="14" t="str">
        <x:v>—</x:v>
      </x:c>
      <x:c r="AH174" s="14" t="n">
        <x:v>0</x:v>
      </x:c>
      <x:c r="AI174" s="14" t="n">
        <x:v>0</x:v>
      </x:c>
      <x:c r="AJ174" s="18" t="n">
        <x:v>0</x:v>
      </x:c>
      <x:c r="AK174" s="14" t="str"/>
      <x:c r="AL174" s="19" t="str"/>
      <x:c r="AM174" s="19" t="str"/>
      <x:c r="AN174" s="15" t="str"/>
      <x:c r="AO174" s="15" t="str">
        <x:v>google_index_verified_2026-08-24</x:v>
      </x:c>
    </x:row>
    <x:row r="175">
      <x:c r="A175" s="14" t="str">
        <x:v>W2-006</x:v>
      </x:c>
      <x:c r="B175" s="14" t="str">
        <x:v>Проєктний сигнал — 24.08</x:v>
      </x:c>
      <x:c r="C175" s="14" t="str">
        <x:v>Акваполімер Інжиніринг</x:v>
      </x:c>
      <x:c r="D175" s="14" t="str">
        <x:v>Водоочищення та очисні споруди</x:v>
      </x:c>
      <x:c r="E175" s="14" t="str">
        <x:v>Expansion discovery</x:v>
      </x:c>
      <x:c r="F175" s="17" t="str">
        <x:v>D1</x:v>
      </x:c>
      <x:c r="G175" s="14" t="str">
        <x:v>aquapolymer.com.ua</x:v>
      </x:c>
      <x:c r="H175" s="14" t="str">
        <x:v>2-тижневий workflow discovery — потрібні вимоги одного проєкту</x:v>
      </x:c>
      <x:c r="I175" s="16" t="n">
        <x:v>1</x:v>
      </x:c>
      <x:c r="J175" s="16" t="n">
        <x:v>5</x:v>
      </x:c>
      <x:c r="K175" s="16" t="n">
        <x:v>5</x:v>
      </x:c>
      <x:c r="L175" s="16" t="n">
        <x:v>4</x:v>
      </x:c>
      <x:c r="M175" s="16" t="n">
        <x:v>5</x:v>
      </x:c>
      <x:c r="N175" s="16" t="n">
        <x:v>5</x:v>
      </x:c>
      <x:c r="O175" s="16" t="n">
        <x:v>5</x:v>
      </x:c>
      <x:c r="P175" s="16" t="n">
        <x:f>IF(COUNT(I175:O175)&lt;7,"",I175*8+J175*3+K175*2+L175*2+M175*2+N175*2+O175)</x:f>
        <x:v>66</x:v>
      </x:c>
      <x:c r="Q175" s="16" t="n">
        <x:f>IF(COUNT(J175:O175)&lt;6,"",J175*5+K175*4+M175*4+L175*3+N175*2+O175*2)</x:f>
        <x:v>97</x:v>
      </x:c>
      <x:c r="R175" s="14" t="str">
        <x:v>high</x:v>
      </x:c>
      <x:c r="S175" s="14" t="str">
        <x:v>google_index_verified_2026-08-24</x:v>
      </x:c>
      <x:c r="T175" s="14" t="str">
        <x:v>indexed_official_service_page</x:v>
      </x:c>
      <x:c r="U175" s="14" t="str">
        <x:v>Новий — не контактували</x:v>
      </x:c>
      <x:c r="V175" s="15" t="str">
        <x:v>2-тижневий discovery: запросити вимоги 1 активного проєкту + 1 знеособлений артефакт</x:v>
      </x:c>
      <x:c r="W175" s="15" t="str">
        <x:v>Комерційний директор; керівник проєктів; головний технолог / ПТО</x:v>
      </x:c>
      <x:c r="X175" s="15" t="str">
        <x:v>Проєктування та реалізація систем водоочищення. Пошуковий результат веде на індексовану сторінку корпоративного домену: Проєктування систем водопостачання — Акваполімер.</x:v>
      </x:c>
      <x:c r="Y175" s="15" t="str">
        <x:v>Трубопроводи, закладні, резервуари, мембрани й пусконалагодження потребують поетапних актів, фото та протоколів.</x:v>
      </x:c>
      <x:c r="Z175" s="15" t="str">
        <x:v>https://aquapolymer.com.ua/poslugy/proektuvannya/</x:v>
      </x:c>
      <x:c r="AA175" s="14" t="str"/>
      <x:c r="AB175" s="14" t="str">
        <x:v>2026-08-24</x:v>
      </x:c>
      <x:c r="AC175" s="14" t="str">
        <x:v>Олександр</x:v>
      </x:c>
      <x:c r="AD175" s="20" t="str"/>
      <x:c r="AE175" s="14" t="str"/>
      <x:c r="AF175" s="14" t="n">
        <x:v>0</x:v>
      </x:c>
      <x:c r="AG175" s="14" t="str">
        <x:v>—</x:v>
      </x:c>
      <x:c r="AH175" s="14" t="n">
        <x:v>0</x:v>
      </x:c>
      <x:c r="AI175" s="14" t="n">
        <x:v>0</x:v>
      </x:c>
      <x:c r="AJ175" s="18" t="n">
        <x:v>0</x:v>
      </x:c>
      <x:c r="AK175" s="14" t="str"/>
      <x:c r="AL175" s="19" t="str"/>
      <x:c r="AM175" s="19" t="str"/>
      <x:c r="AN175" s="15" t="str"/>
      <x:c r="AO175" s="15" t="str">
        <x:v>google_index_verified_2026-08-24</x:v>
      </x:c>
    </x:row>
    <x:row r="176">
      <x:c r="A176" s="14" t="str">
        <x:v>W2-007</x:v>
      </x:c>
      <x:c r="B176" s="14" t="str">
        <x:v>Проєктний сигнал — 24.08</x:v>
      </x:c>
      <x:c r="C176" s="14" t="str">
        <x:v>Екобіл</x:v>
      </x:c>
      <x:c r="D176" s="14" t="str">
        <x:v>Водоочищення та очисні споруди</x:v>
      </x:c>
      <x:c r="E176" s="14" t="str">
        <x:v>Expansion discovery</x:v>
      </x:c>
      <x:c r="F176" s="17" t="str">
        <x:v>D1</x:v>
      </x:c>
      <x:c r="G176" s="14" t="str">
        <x:v>ekobil.net.ua</x:v>
      </x:c>
      <x:c r="H176" s="14" t="str">
        <x:v>2-тижневий workflow discovery — потрібні вимоги одного проєкту</x:v>
      </x:c>
      <x:c r="I176" s="16" t="n">
        <x:v>1</x:v>
      </x:c>
      <x:c r="J176" s="16" t="n">
        <x:v>5</x:v>
      </x:c>
      <x:c r="K176" s="16" t="n">
        <x:v>5</x:v>
      </x:c>
      <x:c r="L176" s="16" t="n">
        <x:v>4</x:v>
      </x:c>
      <x:c r="M176" s="16" t="n">
        <x:v>5</x:v>
      </x:c>
      <x:c r="N176" s="16" t="n">
        <x:v>5</x:v>
      </x:c>
      <x:c r="O176" s="16" t="n">
        <x:v>5</x:v>
      </x:c>
      <x:c r="P176" s="16" t="n">
        <x:f>IF(COUNT(I176:O176)&lt;7,"",I176*8+J176*3+K176*2+L176*2+M176*2+N176*2+O176)</x:f>
        <x:v>66</x:v>
      </x:c>
      <x:c r="Q176" s="16" t="n">
        <x:f>IF(COUNT(J176:O176)&lt;6,"",J176*5+K176*4+M176*4+L176*3+N176*2+O176*2)</x:f>
        <x:v>97</x:v>
      </x:c>
      <x:c r="R176" s="14" t="str">
        <x:v>high</x:v>
      </x:c>
      <x:c r="S176" s="14" t="str">
        <x:v>google_index_verified_2026-08-24</x:v>
      </x:c>
      <x:c r="T176" s="14" t="str">
        <x:v>indexed_official_service_page</x:v>
      </x:c>
      <x:c r="U176" s="14" t="str">
        <x:v>Новий — не контактували</x:v>
      </x:c>
      <x:c r="V176" s="15" t="str">
        <x:v>2-тижневий discovery: запросити вимоги 1 активного проєкту + 1 знеособлений артефакт</x:v>
      </x:c>
      <x:c r="W176" s="15" t="str">
        <x:v>Комерційний директор; керівник проєктів; головний технолог / ПТО</x:v>
      </x:c>
      <x:c r="X176" s="15" t="str">
        <x:v>Проєктування очисних споруд. Пошуковий результат веде на індексовану сторінку корпоративного домену: Проєктування очисних споруд — Екобіл.</x:v>
      </x:c>
      <x:c r="Y176" s="15" t="str">
        <x:v>Трубопроводи, закладні, резервуари, мембрани й пусконалагодження потребують поетапних актів, фото та протоколів.</x:v>
      </x:c>
      <x:c r="Z176" s="15" t="str">
        <x:v>https://ekobil.net.ua/proektuvannya-ochysnyh-sporud/</x:v>
      </x:c>
      <x:c r="AA176" s="14" t="str"/>
      <x:c r="AB176" s="14" t="str">
        <x:v>2026-08-24</x:v>
      </x:c>
      <x:c r="AC176" s="14" t="str">
        <x:v>Олександр</x:v>
      </x:c>
      <x:c r="AD176" s="20" t="str"/>
      <x:c r="AE176" s="14" t="str"/>
      <x:c r="AF176" s="14" t="n">
        <x:v>0</x:v>
      </x:c>
      <x:c r="AG176" s="14" t="str">
        <x:v>—</x:v>
      </x:c>
      <x:c r="AH176" s="14" t="n">
        <x:v>0</x:v>
      </x:c>
      <x:c r="AI176" s="14" t="n">
        <x:v>0</x:v>
      </x:c>
      <x:c r="AJ176" s="18" t="n">
        <x:v>0</x:v>
      </x:c>
      <x:c r="AK176" s="14" t="str"/>
      <x:c r="AL176" s="19" t="str"/>
      <x:c r="AM176" s="19" t="str"/>
      <x:c r="AN176" s="15" t="str"/>
      <x:c r="AO176" s="15" t="str">
        <x:v>google_index_verified_2026-08-24</x:v>
      </x:c>
    </x:row>
    <x:row r="177">
      <x:c r="A177" s="14" t="str">
        <x:v>W2-008</x:v>
      </x:c>
      <x:c r="B177" s="14" t="str">
        <x:v>Проєктний сигнал — 24.08</x:v>
      </x:c>
      <x:c r="C177" s="14" t="str">
        <x:v>ППП-4</x:v>
      </x:c>
      <x:c r="D177" s="14" t="str">
        <x:v>Водоочищення та очисні споруди</x:v>
      </x:c>
      <x:c r="E177" s="14" t="str">
        <x:v>Expansion discovery</x:v>
      </x:c>
      <x:c r="F177" s="17" t="str">
        <x:v>D1</x:v>
      </x:c>
      <x:c r="G177" s="14" t="str">
        <x:v>ppp4.kiev.ua</x:v>
      </x:c>
      <x:c r="H177" s="14" t="str">
        <x:v>2-тижневий workflow discovery — потрібні вимоги одного проєкту</x:v>
      </x:c>
      <x:c r="I177" s="16" t="n">
        <x:v>1</x:v>
      </x:c>
      <x:c r="J177" s="16" t="n">
        <x:v>5</x:v>
      </x:c>
      <x:c r="K177" s="16" t="n">
        <x:v>5</x:v>
      </x:c>
      <x:c r="L177" s="16" t="n">
        <x:v>4</x:v>
      </x:c>
      <x:c r="M177" s="16" t="n">
        <x:v>5</x:v>
      </x:c>
      <x:c r="N177" s="16" t="n">
        <x:v>5</x:v>
      </x:c>
      <x:c r="O177" s="16" t="n">
        <x:v>5</x:v>
      </x:c>
      <x:c r="P177" s="16" t="n">
        <x:f>IF(COUNT(I177:O177)&lt;7,"",I177*8+J177*3+K177*2+L177*2+M177*2+N177*2+O177)</x:f>
        <x:v>66</x:v>
      </x:c>
      <x:c r="Q177" s="16" t="n">
        <x:f>IF(COUNT(J177:O177)&lt;6,"",J177*5+K177*4+M177*4+L177*3+N177*2+O177*2)</x:f>
        <x:v>97</x:v>
      </x:c>
      <x:c r="R177" s="14" t="str">
        <x:v>high</x:v>
      </x:c>
      <x:c r="S177" s="14" t="str">
        <x:v>google_index_verified_2026-08-24</x:v>
      </x:c>
      <x:c r="T177" s="14" t="str">
        <x:v>indexed_official_service_page</x:v>
      </x:c>
      <x:c r="U177" s="14" t="str">
        <x:v>Новий — не контактували</x:v>
      </x:c>
      <x:c r="V177" s="15" t="str">
        <x:v>2-тижневий discovery: запросити вимоги 1 активного проєкту + 1 знеособлений артефакт</x:v>
      </x:c>
      <x:c r="W177" s="15" t="str">
        <x:v>Комерційний директор; керівник проєктів; головний технолог / ПТО</x:v>
      </x:c>
      <x:c r="X177" s="15" t="str">
        <x:v>Проєктування, монтаж і сервіс очисних споруд. Пошуковий результат веде на індексовану сторінку корпоративного домену: Очищення стічних вод — проєктування, монтаж, сервіс.</x:v>
      </x:c>
      <x:c r="Y177" s="15" t="str">
        <x:v>Трубопроводи, закладні, резервуари, мембрани й пусконалагодження потребують поетапних актів, фото та протоколів.</x:v>
      </x:c>
      <x:c r="Z177" s="15" t="str">
        <x:v>https://ppp4.kiev.ua/about_us.html</x:v>
      </x:c>
      <x:c r="AA177" s="14" t="str"/>
      <x:c r="AB177" s="14" t="str">
        <x:v>2026-08-24</x:v>
      </x:c>
      <x:c r="AC177" s="14" t="str">
        <x:v>Олександр</x:v>
      </x:c>
      <x:c r="AD177" s="20" t="str"/>
      <x:c r="AE177" s="14" t="str"/>
      <x:c r="AF177" s="14" t="n">
        <x:v>0</x:v>
      </x:c>
      <x:c r="AG177" s="14" t="str">
        <x:v>—</x:v>
      </x:c>
      <x:c r="AH177" s="14" t="n">
        <x:v>0</x:v>
      </x:c>
      <x:c r="AI177" s="14" t="n">
        <x:v>0</x:v>
      </x:c>
      <x:c r="AJ177" s="18" t="n">
        <x:v>0</x:v>
      </x:c>
      <x:c r="AK177" s="14" t="str"/>
      <x:c r="AL177" s="19" t="str"/>
      <x:c r="AM177" s="19" t="str"/>
      <x:c r="AN177" s="15" t="str"/>
      <x:c r="AO177" s="15" t="str">
        <x:v>google_index_verified_2026-08-24</x:v>
      </x:c>
    </x:row>
    <x:row r="178">
      <x:c r="A178" s="14" t="str">
        <x:v>W2-009</x:v>
      </x:c>
      <x:c r="B178" s="14" t="str">
        <x:v>Проєктний сигнал — 24.08</x:v>
      </x:c>
      <x:c r="C178" s="14" t="str">
        <x:v>AquaCenter</x:v>
      </x:c>
      <x:c r="D178" s="14" t="str">
        <x:v>Водоочищення та очисні споруди</x:v>
      </x:c>
      <x:c r="E178" s="14" t="str">
        <x:v>Expansion discovery</x:v>
      </x:c>
      <x:c r="F178" s="17" t="str">
        <x:v>D1</x:v>
      </x:c>
      <x:c r="G178" s="14" t="str">
        <x:v>aquacenter.com.ua</x:v>
      </x:c>
      <x:c r="H178" s="14" t="str">
        <x:v>2-тижневий workflow discovery — потрібні вимоги одного проєкту</x:v>
      </x:c>
      <x:c r="I178" s="16" t="n">
        <x:v>1</x:v>
      </x:c>
      <x:c r="J178" s="16" t="n">
        <x:v>5</x:v>
      </x:c>
      <x:c r="K178" s="16" t="n">
        <x:v>5</x:v>
      </x:c>
      <x:c r="L178" s="16" t="n">
        <x:v>4</x:v>
      </x:c>
      <x:c r="M178" s="16" t="n">
        <x:v>5</x:v>
      </x:c>
      <x:c r="N178" s="16" t="n">
        <x:v>5</x:v>
      </x:c>
      <x:c r="O178" s="16" t="n">
        <x:v>5</x:v>
      </x:c>
      <x:c r="P178" s="16" t="n">
        <x:f>IF(COUNT(I178:O178)&lt;7,"",I178*8+J178*3+K178*2+L178*2+M178*2+N178*2+O178)</x:f>
        <x:v>66</x:v>
      </x:c>
      <x:c r="Q178" s="16" t="n">
        <x:f>IF(COUNT(J178:O178)&lt;6,"",J178*5+K178*4+M178*4+L178*3+N178*2+O178*2)</x:f>
        <x:v>97</x:v>
      </x:c>
      <x:c r="R178" s="14" t="str">
        <x:v>high</x:v>
      </x:c>
      <x:c r="S178" s="14" t="str">
        <x:v>google_index_verified_2026-08-24</x:v>
      </x:c>
      <x:c r="T178" s="14" t="str">
        <x:v>indexed_official_service_page</x:v>
      </x:c>
      <x:c r="U178" s="14" t="str">
        <x:v>Новий — не контактували</x:v>
      </x:c>
      <x:c r="V178" s="15" t="str">
        <x:v>2-тижневий discovery: запросити вимоги 1 активного проєкту + 1 знеособлений артефакт</x:v>
      </x:c>
      <x:c r="W178" s="15" t="str">
        <x:v>Комерційний директор; керівник проєктів; головний технолог / ПТО</x:v>
      </x:c>
      <x:c r="X178" s="15" t="str">
        <x:v>Проєктування та монтаж під ключ. Пошуковий результат веде на індексовану сторінку корпоративного домену: Очищення стічних вод під ключ — AquaCenter.</x:v>
      </x:c>
      <x:c r="Y178" s="15" t="str">
        <x:v>Трубопроводи, закладні, резервуари, мембрани й пусконалагодження потребують поетапних актів, фото та протоколів.</x:v>
      </x:c>
      <x:c r="Z178" s="15" t="str">
        <x:v>https://aquacenter.com.ua/ochistka-stochnyh-vod/</x:v>
      </x:c>
      <x:c r="AA178" s="14" t="str"/>
      <x:c r="AB178" s="14" t="str">
        <x:v>2026-08-24</x:v>
      </x:c>
      <x:c r="AC178" s="14" t="str">
        <x:v>Олександр</x:v>
      </x:c>
      <x:c r="AD178" s="20" t="str"/>
      <x:c r="AE178" s="14" t="str"/>
      <x:c r="AF178" s="14" t="n">
        <x:v>0</x:v>
      </x:c>
      <x:c r="AG178" s="14" t="str">
        <x:v>—</x:v>
      </x:c>
      <x:c r="AH178" s="14" t="n">
        <x:v>0</x:v>
      </x:c>
      <x:c r="AI178" s="14" t="n">
        <x:v>0</x:v>
      </x:c>
      <x:c r="AJ178" s="18" t="n">
        <x:v>0</x:v>
      </x:c>
      <x:c r="AK178" s="14" t="str"/>
      <x:c r="AL178" s="19" t="str"/>
      <x:c r="AM178" s="19" t="str"/>
      <x:c r="AN178" s="15" t="str"/>
      <x:c r="AO178" s="15" t="str">
        <x:v>google_index_verified_2026-08-24</x:v>
      </x:c>
    </x:row>
    <x:row r="179">
      <x:c r="A179" s="14" t="str">
        <x:v>W2-010</x:v>
      </x:c>
      <x:c r="B179" s="14" t="str">
        <x:v>Проєктний сигнал — 24.08</x:v>
      </x:c>
      <x:c r="C179" s="14" t="str">
        <x:v>ETE</x:v>
      </x:c>
      <x:c r="D179" s="14" t="str">
        <x:v>Водоочищення та очисні споруди</x:v>
      </x:c>
      <x:c r="E179" s="14" t="str">
        <x:v>Expansion discovery</x:v>
      </x:c>
      <x:c r="F179" s="17" t="str">
        <x:v>D1</x:v>
      </x:c>
      <x:c r="G179" s="14" t="str">
        <x:v>ete.net.ua</x:v>
      </x:c>
      <x:c r="H179" s="14" t="str">
        <x:v>2-тижневий workflow discovery — потрібні вимоги одного проєкту</x:v>
      </x:c>
      <x:c r="I179" s="16" t="n">
        <x:v>1</x:v>
      </x:c>
      <x:c r="J179" s="16" t="n">
        <x:v>5</x:v>
      </x:c>
      <x:c r="K179" s="16" t="n">
        <x:v>5</x:v>
      </x:c>
      <x:c r="L179" s="16" t="n">
        <x:v>4</x:v>
      </x:c>
      <x:c r="M179" s="16" t="n">
        <x:v>5</x:v>
      </x:c>
      <x:c r="N179" s="16" t="n">
        <x:v>5</x:v>
      </x:c>
      <x:c r="O179" s="16" t="n">
        <x:v>5</x:v>
      </x:c>
      <x:c r="P179" s="16" t="n">
        <x:f>IF(COUNT(I179:O179)&lt;7,"",I179*8+J179*3+K179*2+L179*2+M179*2+N179*2+O179)</x:f>
        <x:v>66</x:v>
      </x:c>
      <x:c r="Q179" s="16" t="n">
        <x:f>IF(COUNT(J179:O179)&lt;6,"",J179*5+K179*4+M179*4+L179*3+N179*2+O179*2)</x:f>
        <x:v>97</x:v>
      </x:c>
      <x:c r="R179" s="14" t="str">
        <x:v>high</x:v>
      </x:c>
      <x:c r="S179" s="14" t="str">
        <x:v>google_index_verified_2026-08-24</x:v>
      </x:c>
      <x:c r="T179" s="14" t="str">
        <x:v>indexed_official_service_page</x:v>
      </x:c>
      <x:c r="U179" s="14" t="str">
        <x:v>Новий — не контактували</x:v>
      </x:c>
      <x:c r="V179" s="15" t="str">
        <x:v>2-тижневий discovery: запросити вимоги 1 активного проєкту + 1 знеособлений артефакт</x:v>
      </x:c>
      <x:c r="W179" s="15" t="str">
        <x:v>Комерційний директор; керівник проєктів; головний технолог / ПТО</x:v>
      </x:c>
      <x:c r="X179" s="15" t="str">
        <x:v>Очисні споруди та системи водопостачання. Пошуковий результат веде на індексовану сторінку корпоративного домену: Проєктування очисних споруд та водопостачання — ETE.</x:v>
      </x:c>
      <x:c r="Y179" s="15" t="str">
        <x:v>Трубопроводи, закладні, резервуари, мембрани й пусконалагодження потребують поетапних актів, фото та протоколів.</x:v>
      </x:c>
      <x:c r="Z179" s="15" t="str">
        <x:v>https://ete.net.ua/proektuvannya/</x:v>
      </x:c>
      <x:c r="AA179" s="14" t="str"/>
      <x:c r="AB179" s="14" t="str">
        <x:v>2026-08-24</x:v>
      </x:c>
      <x:c r="AC179" s="14" t="str">
        <x:v>Олександр</x:v>
      </x:c>
      <x:c r="AD179" s="20" t="str"/>
      <x:c r="AE179" s="14" t="str"/>
      <x:c r="AF179" s="14" t="n">
        <x:v>0</x:v>
      </x:c>
      <x:c r="AG179" s="14" t="str">
        <x:v>—</x:v>
      </x:c>
      <x:c r="AH179" s="14" t="n">
        <x:v>0</x:v>
      </x:c>
      <x:c r="AI179" s="14" t="n">
        <x:v>0</x:v>
      </x:c>
      <x:c r="AJ179" s="18" t="n">
        <x:v>0</x:v>
      </x:c>
      <x:c r="AK179" s="14" t="str"/>
      <x:c r="AL179" s="19" t="str"/>
      <x:c r="AM179" s="19" t="str"/>
      <x:c r="AN179" s="15" t="str"/>
      <x:c r="AO179" s="15" t="str">
        <x:v>google_index_verified_2026-08-24</x:v>
      </x:c>
    </x:row>
    <x:row r="180">
      <x:c r="A180" s="14" t="str">
        <x:v>W2-011</x:v>
      </x:c>
      <x:c r="B180" s="14" t="str">
        <x:v>Проєктний сигнал — 24.08</x:v>
      </x:c>
      <x:c r="C180" s="14" t="str">
        <x:v>AQUATEC</x:v>
      </x:c>
      <x:c r="D180" s="14" t="str">
        <x:v>Водоочищення та очисні споруди</x:v>
      </x:c>
      <x:c r="E180" s="14" t="str">
        <x:v>Expansion discovery</x:v>
      </x:c>
      <x:c r="F180" s="17" t="str">
        <x:v>D1</x:v>
      </x:c>
      <x:c r="G180" s="14" t="str">
        <x:v>aquatec.in.ua</x:v>
      </x:c>
      <x:c r="H180" s="14" t="str">
        <x:v>2-тижневий workflow discovery — потрібні вимоги одного проєкту</x:v>
      </x:c>
      <x:c r="I180" s="16" t="n">
        <x:v>1</x:v>
      </x:c>
      <x:c r="J180" s="16" t="n">
        <x:v>5</x:v>
      </x:c>
      <x:c r="K180" s="16" t="n">
        <x:v>5</x:v>
      </x:c>
      <x:c r="L180" s="16" t="n">
        <x:v>4</x:v>
      </x:c>
      <x:c r="M180" s="16" t="n">
        <x:v>5</x:v>
      </x:c>
      <x:c r="N180" s="16" t="n">
        <x:v>5</x:v>
      </x:c>
      <x:c r="O180" s="16" t="n">
        <x:v>5</x:v>
      </x:c>
      <x:c r="P180" s="16" t="n">
        <x:f>IF(COUNT(I180:O180)&lt;7,"",I180*8+J180*3+K180*2+L180*2+M180*2+N180*2+O180)</x:f>
        <x:v>66</x:v>
      </x:c>
      <x:c r="Q180" s="16" t="n">
        <x:f>IF(COUNT(J180:O180)&lt;6,"",J180*5+K180*4+M180*4+L180*3+N180*2+O180*2)</x:f>
        <x:v>97</x:v>
      </x:c>
      <x:c r="R180" s="14" t="str">
        <x:v>high</x:v>
      </x:c>
      <x:c r="S180" s="14" t="str">
        <x:v>google_index_verified_2026-08-24</x:v>
      </x:c>
      <x:c r="T180" s="14" t="str">
        <x:v>indexed_official_service_page</x:v>
      </x:c>
      <x:c r="U180" s="14" t="str">
        <x:v>Новий — не контактували</x:v>
      </x:c>
      <x:c r="V180" s="15" t="str">
        <x:v>2-тижневий discovery: запросити вимоги 1 активного проєкту + 1 знеособлений артефакт</x:v>
      </x:c>
      <x:c r="W180" s="15" t="str">
        <x:v>Комерційний директор; керівник проєктів; головний технолог / ПТО</x:v>
      </x:c>
      <x:c r="X180" s="15" t="str">
        <x:v>Публічний кейс реконструкції промислових очисних споруд. Пошуковий результат веде на індексовану сторінку корпоративного домену: Реконструкція очисних споруд — AQUATEC.</x:v>
      </x:c>
      <x:c r="Y180" s="15" t="str">
        <x:v>Трубопроводи, закладні, резервуари, мембрани й пусконалагодження потребують поетапних актів, фото та протоколів.</x:v>
      </x:c>
      <x:c r="Z180" s="15" t="str">
        <x:v>https://aquatec.in.ua/solutions/rekonstruktsiya-ochisnikh-sporud-pidpriyemstva-kropivnitskiy</x:v>
      </x:c>
      <x:c r="AA180" s="14" t="str"/>
      <x:c r="AB180" s="14" t="str">
        <x:v>2026-08-24</x:v>
      </x:c>
      <x:c r="AC180" s="14" t="str">
        <x:v>Олександр</x:v>
      </x:c>
      <x:c r="AD180" s="20" t="str"/>
      <x:c r="AE180" s="14" t="str"/>
      <x:c r="AF180" s="14" t="n">
        <x:v>0</x:v>
      </x:c>
      <x:c r="AG180" s="14" t="str">
        <x:v>—</x:v>
      </x:c>
      <x:c r="AH180" s="14" t="n">
        <x:v>0</x:v>
      </x:c>
      <x:c r="AI180" s="14" t="n">
        <x:v>0</x:v>
      </x:c>
      <x:c r="AJ180" s="18" t="n">
        <x:v>0</x:v>
      </x:c>
      <x:c r="AK180" s="14" t="str"/>
      <x:c r="AL180" s="19" t="str"/>
      <x:c r="AM180" s="19" t="str"/>
      <x:c r="AN180" s="15" t="str"/>
      <x:c r="AO180" s="15" t="str">
        <x:v>google_index_verified_2026-08-24</x:v>
      </x:c>
    </x:row>
    <x:row r="181">
      <x:c r="A181" s="14" t="str">
        <x:v>W2-012</x:v>
      </x:c>
      <x:c r="B181" s="14" t="str">
        <x:v>Проєктний сигнал — 24.08</x:v>
      </x:c>
      <x:c r="C181" s="14" t="str">
        <x:v>ONSS</x:v>
      </x:c>
      <x:c r="D181" s="14" t="str">
        <x:v>Водоочищення та очисні споруди</x:v>
      </x:c>
      <x:c r="E181" s="14" t="str">
        <x:v>Expansion discovery</x:v>
      </x:c>
      <x:c r="F181" s="17" t="str">
        <x:v>D1</x:v>
      </x:c>
      <x:c r="G181" s="14" t="str">
        <x:v>onss.com.ua</x:v>
      </x:c>
      <x:c r="H181" s="14" t="str">
        <x:v>2-тижневий workflow discovery — потрібні вимоги одного проєкту</x:v>
      </x:c>
      <x:c r="I181" s="16" t="n">
        <x:v>1</x:v>
      </x:c>
      <x:c r="J181" s="16" t="n">
        <x:v>5</x:v>
      </x:c>
      <x:c r="K181" s="16" t="n">
        <x:v>5</x:v>
      </x:c>
      <x:c r="L181" s="16" t="n">
        <x:v>4</x:v>
      </x:c>
      <x:c r="M181" s="16" t="n">
        <x:v>5</x:v>
      </x:c>
      <x:c r="N181" s="16" t="n">
        <x:v>5</x:v>
      </x:c>
      <x:c r="O181" s="16" t="n">
        <x:v>5</x:v>
      </x:c>
      <x:c r="P181" s="16" t="n">
        <x:f>IF(COUNT(I181:O181)&lt;7,"",I181*8+J181*3+K181*2+L181*2+M181*2+N181*2+O181)</x:f>
        <x:v>66</x:v>
      </x:c>
      <x:c r="Q181" s="16" t="n">
        <x:f>IF(COUNT(J181:O181)&lt;6,"",J181*5+K181*4+M181*4+L181*3+N181*2+O181*2)</x:f>
        <x:v>97</x:v>
      </x:c>
      <x:c r="R181" s="14" t="str">
        <x:v>high</x:v>
      </x:c>
      <x:c r="S181" s="14" t="str">
        <x:v>google_index_verified_2026-08-24</x:v>
      </x:c>
      <x:c r="T181" s="14" t="str">
        <x:v>indexed_official_service_page</x:v>
      </x:c>
      <x:c r="U181" s="14" t="str">
        <x:v>Новий — не контактували</x:v>
      </x:c>
      <x:c r="V181" s="15" t="str">
        <x:v>2-тижневий discovery: запросити вимоги 1 активного проєкту + 1 знеособлений артефакт</x:v>
      </x:c>
      <x:c r="W181" s="15" t="str">
        <x:v>Комерційний директор; керівник проєктів; головний технолог / ПТО</x:v>
      </x:c>
      <x:c r="X181" s="15" t="str">
        <x:v>Водоочищення під ключ. Пошуковий результат веде на індексовану сторінку корпоративного домену: Проєктування систем водоочищення під ключ — ONSS.</x:v>
      </x:c>
      <x:c r="Y181" s="15" t="str">
        <x:v>Трубопроводи, закладні, резервуари, мембрани й пусконалагодження потребують поетапних актів, фото та протоколів.</x:v>
      </x:c>
      <x:c r="Z181" s="15" t="str">
        <x:v>https://onss.com.ua/poslugy/proyektuvannya-system-vodoochyshhennya/</x:v>
      </x:c>
      <x:c r="AA181" s="14" t="str"/>
      <x:c r="AB181" s="14" t="str">
        <x:v>2026-08-24</x:v>
      </x:c>
      <x:c r="AC181" s="14" t="str">
        <x:v>Олександр</x:v>
      </x:c>
      <x:c r="AD181" s="20" t="str"/>
      <x:c r="AE181" s="14" t="str"/>
      <x:c r="AF181" s="14" t="n">
        <x:v>0</x:v>
      </x:c>
      <x:c r="AG181" s="14" t="str">
        <x:v>—</x:v>
      </x:c>
      <x:c r="AH181" s="14" t="n">
        <x:v>0</x:v>
      </x:c>
      <x:c r="AI181" s="14" t="n">
        <x:v>0</x:v>
      </x:c>
      <x:c r="AJ181" s="18" t="n">
        <x:v>0</x:v>
      </x:c>
      <x:c r="AK181" s="14" t="str"/>
      <x:c r="AL181" s="19" t="str"/>
      <x:c r="AM181" s="19" t="str"/>
      <x:c r="AN181" s="15" t="str"/>
      <x:c r="AO181" s="15" t="str">
        <x:v>google_index_verified_2026-08-24</x:v>
      </x:c>
    </x:row>
    <x:row r="182">
      <x:c r="A182" s="14" t="str">
        <x:v>W2-013</x:v>
      </x:c>
      <x:c r="B182" s="14" t="str">
        <x:v>Проєктний сигнал — 24.08</x:v>
      </x:c>
      <x:c r="C182" s="14" t="str">
        <x:v>AQUANTIS</x:v>
      </x:c>
      <x:c r="D182" s="14" t="str">
        <x:v>Водоочищення та очисні споруди</x:v>
      </x:c>
      <x:c r="E182" s="14" t="str">
        <x:v>Expansion discovery</x:v>
      </x:c>
      <x:c r="F182" s="17" t="str">
        <x:v>D1</x:v>
      </x:c>
      <x:c r="G182" s="14" t="str">
        <x:v>aquantis.com.ua</x:v>
      </x:c>
      <x:c r="H182" s="14" t="str">
        <x:v>2-тижневий workflow discovery — потрібні вимоги одного проєкту</x:v>
      </x:c>
      <x:c r="I182" s="16" t="n">
        <x:v>1</x:v>
      </x:c>
      <x:c r="J182" s="16" t="n">
        <x:v>5</x:v>
      </x:c>
      <x:c r="K182" s="16" t="n">
        <x:v>5</x:v>
      </x:c>
      <x:c r="L182" s="16" t="n">
        <x:v>4</x:v>
      </x:c>
      <x:c r="M182" s="16" t="n">
        <x:v>5</x:v>
      </x:c>
      <x:c r="N182" s="16" t="n">
        <x:v>5</x:v>
      </x:c>
      <x:c r="O182" s="16" t="n">
        <x:v>5</x:v>
      </x:c>
      <x:c r="P182" s="16" t="n">
        <x:f>IF(COUNT(I182:O182)&lt;7,"",I182*8+J182*3+K182*2+L182*2+M182*2+N182*2+O182)</x:f>
        <x:v>66</x:v>
      </x:c>
      <x:c r="Q182" s="16" t="n">
        <x:f>IF(COUNT(J182:O182)&lt;6,"",J182*5+K182*4+M182*4+L182*3+N182*2+O182*2)</x:f>
        <x:v>97</x:v>
      </x:c>
      <x:c r="R182" s="14" t="str">
        <x:v>high</x:v>
      </x:c>
      <x:c r="S182" s="14" t="str">
        <x:v>google_index_verified_2026-08-24</x:v>
      </x:c>
      <x:c r="T182" s="14" t="str">
        <x:v>indexed_official_service_page</x:v>
      </x:c>
      <x:c r="U182" s="14" t="str">
        <x:v>Новий — не контактували</x:v>
      </x:c>
      <x:c r="V182" s="15" t="str">
        <x:v>2-тижневий discovery: запросити вимоги 1 активного проєкту + 1 знеособлений артефакт</x:v>
      </x:c>
      <x:c r="W182" s="15" t="str">
        <x:v>Комерційний директор; керівник проєктів; головний технолог / ПТО</x:v>
      </x:c>
      <x:c r="X182" s="15" t="str">
        <x:v>Компанія з очисних споруд. Пошуковий результат веде на індексовану сторінку корпоративного домену: AQUANTIS — очисні споруди.</x:v>
      </x:c>
      <x:c r="Y182" s="15" t="str">
        <x:v>Трубопроводи, закладні, резервуари, мембрани й пусконалагодження потребують поетапних актів, фото та протоколів.</x:v>
      </x:c>
      <x:c r="Z182" s="15" t="str">
        <x:v>https://aquantis.com.ua/uk/page/company</x:v>
      </x:c>
      <x:c r="AA182" s="14" t="str"/>
      <x:c r="AB182" s="14" t="str">
        <x:v>2026-08-24</x:v>
      </x:c>
      <x:c r="AC182" s="14" t="str">
        <x:v>Олександр</x:v>
      </x:c>
      <x:c r="AD182" s="20" t="str"/>
      <x:c r="AE182" s="14" t="str"/>
      <x:c r="AF182" s="14" t="n">
        <x:v>0</x:v>
      </x:c>
      <x:c r="AG182" s="14" t="str">
        <x:v>—</x:v>
      </x:c>
      <x:c r="AH182" s="14" t="n">
        <x:v>0</x:v>
      </x:c>
      <x:c r="AI182" s="14" t="n">
        <x:v>0</x:v>
      </x:c>
      <x:c r="AJ182" s="18" t="n">
        <x:v>0</x:v>
      </x:c>
      <x:c r="AK182" s="14" t="str"/>
      <x:c r="AL182" s="19" t="str"/>
      <x:c r="AM182" s="19" t="str"/>
      <x:c r="AN182" s="15" t="str"/>
      <x:c r="AO182" s="15" t="str">
        <x:v>google_index_verified_2026-08-24</x:v>
      </x:c>
    </x:row>
    <x:row r="183">
      <x:c r="A183" s="14" t="str">
        <x:v>W2-014</x:v>
      </x:c>
      <x:c r="B183" s="14" t="str">
        <x:v>Проєктний сигнал — 24.08</x:v>
      </x:c>
      <x:c r="C183" s="14" t="str">
        <x:v>Акваторія</x:v>
      </x:c>
      <x:c r="D183" s="14" t="str">
        <x:v>Водоочищення та очисні споруди</x:v>
      </x:c>
      <x:c r="E183" s="14" t="str">
        <x:v>Expansion discovery</x:v>
      </x:c>
      <x:c r="F183" s="17" t="str">
        <x:v>D1</x:v>
      </x:c>
      <x:c r="G183" s="14" t="str">
        <x:v>aquatoria.kiev.ua</x:v>
      </x:c>
      <x:c r="H183" s="14" t="str">
        <x:v>2-тижневий workflow discovery — потрібні вимоги одного проєкту</x:v>
      </x:c>
      <x:c r="I183" s="16" t="n">
        <x:v>1</x:v>
      </x:c>
      <x:c r="J183" s="16" t="n">
        <x:v>5</x:v>
      </x:c>
      <x:c r="K183" s="16" t="n">
        <x:v>5</x:v>
      </x:c>
      <x:c r="L183" s="16" t="n">
        <x:v>4</x:v>
      </x:c>
      <x:c r="M183" s="16" t="n">
        <x:v>5</x:v>
      </x:c>
      <x:c r="N183" s="16" t="n">
        <x:v>5</x:v>
      </x:c>
      <x:c r="O183" s="16" t="n">
        <x:v>5</x:v>
      </x:c>
      <x:c r="P183" s="16" t="n">
        <x:f>IF(COUNT(I183:O183)&lt;7,"",I183*8+J183*3+K183*2+L183*2+M183*2+N183*2+O183)</x:f>
        <x:v>66</x:v>
      </x:c>
      <x:c r="Q183" s="16" t="n">
        <x:f>IF(COUNT(J183:O183)&lt;6,"",J183*5+K183*4+M183*4+L183*3+N183*2+O183*2)</x:f>
        <x:v>97</x:v>
      </x:c>
      <x:c r="R183" s="14" t="str">
        <x:v>high</x:v>
      </x:c>
      <x:c r="S183" s="14" t="str">
        <x:v>google_index_verified_2026-08-24</x:v>
      </x:c>
      <x:c r="T183" s="14" t="str">
        <x:v>indexed_official_service_page</x:v>
      </x:c>
      <x:c r="U183" s="14" t="str">
        <x:v>Новий — не контактували</x:v>
      </x:c>
      <x:c r="V183" s="15" t="str">
        <x:v>2-тижневий discovery: запросити вимоги 1 активного проєкту + 1 знеособлений артефакт</x:v>
      </x:c>
      <x:c r="W183" s="15" t="str">
        <x:v>Комерційний директор; керівник проєктів; головний технолог / ПТО</x:v>
      </x:c>
      <x:c r="X183" s="15" t="str">
        <x:v>Монтаж локальних очисних споруд. Пошуковий результат веде на індексовану сторінку корпоративного домену: Монтаж локальних очисних споруд — Акваторія.</x:v>
      </x:c>
      <x:c r="Y183" s="15" t="str">
        <x:v>Трубопроводи, закладні, резервуари, мембрани й пусконалагодження потребують поетапних актів, фото та протоколів.</x:v>
      </x:c>
      <x:c r="Z183" s="15" t="str">
        <x:v>https://aquatoria.kiev.ua/avtonomna-kanalizatsiia/montazh-lokalnykh-ochysnykh-sporud</x:v>
      </x:c>
      <x:c r="AA183" s="14" t="str"/>
      <x:c r="AB183" s="14" t="str">
        <x:v>2026-08-24</x:v>
      </x:c>
      <x:c r="AC183" s="14" t="str">
        <x:v>Олександр</x:v>
      </x:c>
      <x:c r="AD183" s="20" t="str"/>
      <x:c r="AE183" s="14" t="str"/>
      <x:c r="AF183" s="14" t="n">
        <x:v>0</x:v>
      </x:c>
      <x:c r="AG183" s="14" t="str">
        <x:v>—</x:v>
      </x:c>
      <x:c r="AH183" s="14" t="n">
        <x:v>0</x:v>
      </x:c>
      <x:c r="AI183" s="14" t="n">
        <x:v>0</x:v>
      </x:c>
      <x:c r="AJ183" s="18" t="n">
        <x:v>0</x:v>
      </x:c>
      <x:c r="AK183" s="14" t="str"/>
      <x:c r="AL183" s="19" t="str"/>
      <x:c r="AM183" s="19" t="str"/>
      <x:c r="AN183" s="15" t="str"/>
      <x:c r="AO183" s="15" t="str">
        <x:v>google_index_verified_2026-08-24</x:v>
      </x:c>
    </x:row>
    <x:row r="184">
      <x:c r="A184" s="14" t="str">
        <x:v>W2-015</x:v>
      </x:c>
      <x:c r="B184" s="14" t="str">
        <x:v>Проєктний сигнал — 24.08</x:v>
      </x:c>
      <x:c r="C184" s="14" t="str">
        <x:v>AMM Project</x:v>
      </x:c>
      <x:c r="D184" s="14" t="str">
        <x:v>Промислова автоматизація / SCADA</x:v>
      </x:c>
      <x:c r="E184" s="14" t="str">
        <x:v>Expansion discovery</x:v>
      </x:c>
      <x:c r="F184" s="17" t="str">
        <x:v>D1</x:v>
      </x:c>
      <x:c r="G184" s="14" t="str">
        <x:v>ammproject.com.ua</x:v>
      </x:c>
      <x:c r="H184" s="14" t="str">
        <x:v>2-тижневий workflow discovery — потрібні вимоги одного проєкту</x:v>
      </x:c>
      <x:c r="I184" s="16" t="n">
        <x:v>1</x:v>
      </x:c>
      <x:c r="J184" s="16" t="n">
        <x:v>5</x:v>
      </x:c>
      <x:c r="K184" s="16" t="n">
        <x:v>4</x:v>
      </x:c>
      <x:c r="L184" s="16" t="n">
        <x:v>4</x:v>
      </x:c>
      <x:c r="M184" s="16" t="n">
        <x:v>5</x:v>
      </x:c>
      <x:c r="N184" s="16" t="n">
        <x:v>5</x:v>
      </x:c>
      <x:c r="O184" s="16" t="n">
        <x:v>5</x:v>
      </x:c>
      <x:c r="P184" s="16" t="n">
        <x:f>IF(COUNT(I184:O184)&lt;7,"",I184*8+J184*3+K184*2+L184*2+M184*2+N184*2+O184)</x:f>
        <x:v>64</x:v>
      </x:c>
      <x:c r="Q184" s="16" t="n">
        <x:f>IF(COUNT(J184:O184)&lt;6,"",J184*5+K184*4+M184*4+L184*3+N184*2+O184*2)</x:f>
        <x:v>93</x:v>
      </x:c>
      <x:c r="R184" s="14" t="str">
        <x:v>high</x:v>
      </x:c>
      <x:c r="S184" s="14" t="str">
        <x:v>google_index_verified_2026-08-24</x:v>
      </x:c>
      <x:c r="T184" s="14" t="str">
        <x:v>indexed_official_service_page</x:v>
      </x:c>
      <x:c r="U184" s="14" t="str">
        <x:v>Новий — не контактували</x:v>
      </x:c>
      <x:c r="V184" s="15" t="str">
        <x:v>2-тижневий discovery: запросити вимоги 1 активного проєкту + 1 знеособлений артефакт</x:v>
      </x:c>
      <x:c r="W184" s="15" t="str">
        <x:v>Комерційний директор; керівник проєктів АСК ТП; керівник пусконалагодження</x:v>
      </x:c>
      <x:c r="X184" s="15" t="str">
        <x:v>Промислова автоматизація та інженерні проєкти. Пошуковий результат веде на індексовану сторінку корпоративного домену: Автоматизація — AMM Project.</x:v>
      </x:c>
      <x:c r="Y184" s="15" t="str">
        <x:v>Шафи, кабелі, маркування, loop-check та FAT/SAT створюють пакет доказів між монтажем, ПНР і замовником.</x:v>
      </x:c>
      <x:c r="Z184" s="15" t="str">
        <x:v>https://ammproject.com.ua/posluhy/avtomatyzacia/</x:v>
      </x:c>
      <x:c r="AA184" s="14" t="str"/>
      <x:c r="AB184" s="14" t="str">
        <x:v>2026-08-24</x:v>
      </x:c>
      <x:c r="AC184" s="14" t="str">
        <x:v>Олександр</x:v>
      </x:c>
      <x:c r="AD184" s="20" t="str"/>
      <x:c r="AE184" s="14" t="str"/>
      <x:c r="AF184" s="14" t="n">
        <x:v>0</x:v>
      </x:c>
      <x:c r="AG184" s="14" t="str">
        <x:v>—</x:v>
      </x:c>
      <x:c r="AH184" s="14" t="n">
        <x:v>0</x:v>
      </x:c>
      <x:c r="AI184" s="14" t="n">
        <x:v>0</x:v>
      </x:c>
      <x:c r="AJ184" s="18" t="n">
        <x:v>0</x:v>
      </x:c>
      <x:c r="AK184" s="14" t="str"/>
      <x:c r="AL184" s="19" t="str"/>
      <x:c r="AM184" s="19" t="str"/>
      <x:c r="AN184" s="15" t="str"/>
      <x:c r="AO184" s="15" t="str">
        <x:v>google_index_verified_2026-08-24</x:v>
      </x:c>
    </x:row>
    <x:row r="185">
      <x:c r="A185" s="14" t="str">
        <x:v>W2-016</x:v>
      </x:c>
      <x:c r="B185" s="14" t="str">
        <x:v>Проєктний сигнал — 24.08</x:v>
      </x:c>
      <x:c r="C185" s="14" t="str">
        <x:v>Intecracy Group</x:v>
      </x:c>
      <x:c r="D185" s="14" t="str">
        <x:v>Промислова автоматизація / SCADA</x:v>
      </x:c>
      <x:c r="E185" s="14" t="str">
        <x:v>Expansion discovery</x:v>
      </x:c>
      <x:c r="F185" s="17" t="str">
        <x:v>D1</x:v>
      </x:c>
      <x:c r="G185" s="14" t="str">
        <x:v>intecracy.com</x:v>
      </x:c>
      <x:c r="H185" s="14" t="str">
        <x:v>2-тижневий workflow discovery — потрібні вимоги одного проєкту</x:v>
      </x:c>
      <x:c r="I185" s="16" t="n">
        <x:v>1</x:v>
      </x:c>
      <x:c r="J185" s="16" t="n">
        <x:v>5</x:v>
      </x:c>
      <x:c r="K185" s="16" t="n">
        <x:v>4</x:v>
      </x:c>
      <x:c r="L185" s="16" t="n">
        <x:v>4</x:v>
      </x:c>
      <x:c r="M185" s="16" t="n">
        <x:v>5</x:v>
      </x:c>
      <x:c r="N185" s="16" t="n">
        <x:v>5</x:v>
      </x:c>
      <x:c r="O185" s="16" t="n">
        <x:v>5</x:v>
      </x:c>
      <x:c r="P185" s="16" t="n">
        <x:f>IF(COUNT(I185:O185)&lt;7,"",I185*8+J185*3+K185*2+L185*2+M185*2+N185*2+O185)</x:f>
        <x:v>64</x:v>
      </x:c>
      <x:c r="Q185" s="16" t="n">
        <x:f>IF(COUNT(J185:O185)&lt;6,"",J185*5+K185*4+M185*4+L185*3+N185*2+O185*2)</x:f>
        <x:v>93</x:v>
      </x:c>
      <x:c r="R185" s="14" t="str">
        <x:v>high</x:v>
      </x:c>
      <x:c r="S185" s="14" t="str">
        <x:v>google_index_verified_2026-08-24</x:v>
      </x:c>
      <x:c r="T185" s="14" t="str">
        <x:v>indexed_official_service_page</x:v>
      </x:c>
      <x:c r="U185" s="14" t="str">
        <x:v>Новий — не контактували</x:v>
      </x:c>
      <x:c r="V185" s="15" t="str">
        <x:v>2-тижневий discovery: запросити вимоги 1 активного проєкту + 1 знеособлений артефакт</x:v>
      </x:c>
      <x:c r="W185" s="15" t="str">
        <x:v>Комерційний директор; керівник проєктів АСК ТП; керівник пусконалагодження</x:v>
      </x:c>
      <x:c r="X185" s="15" t="str">
        <x:v>IIoT і SCADA інтеграція. Пошуковий результат веде на індексовану сторінку корпоративного домену: IoT та промислова автоматизація — Intecracy Group.</x:v>
      </x:c>
      <x:c r="Y185" s="15" t="str">
        <x:v>Шафи, кабелі, маркування, loop-check та FAT/SAT створюють пакет доказів між монтажем, ПНР і замовником.</x:v>
      </x:c>
      <x:c r="Z185" s="15" t="str">
        <x:v>https://intecracy.com/iot-industrial/</x:v>
      </x:c>
      <x:c r="AA185" s="14" t="str"/>
      <x:c r="AB185" s="14" t="str">
        <x:v>2026-08-24</x:v>
      </x:c>
      <x:c r="AC185" s="14" t="str">
        <x:v>Олександр</x:v>
      </x:c>
      <x:c r="AD185" s="20" t="str"/>
      <x:c r="AE185" s="14" t="str"/>
      <x:c r="AF185" s="14" t="n">
        <x:v>0</x:v>
      </x:c>
      <x:c r="AG185" s="14" t="str">
        <x:v>—</x:v>
      </x:c>
      <x:c r="AH185" s="14" t="n">
        <x:v>0</x:v>
      </x:c>
      <x:c r="AI185" s="14" t="n">
        <x:v>0</x:v>
      </x:c>
      <x:c r="AJ185" s="18" t="n">
        <x:v>0</x:v>
      </x:c>
      <x:c r="AK185" s="14" t="str"/>
      <x:c r="AL185" s="19" t="str"/>
      <x:c r="AM185" s="19" t="str"/>
      <x:c r="AN185" s="15" t="str"/>
      <x:c r="AO185" s="15" t="str">
        <x:v>google_index_verified_2026-08-24</x:v>
      </x:c>
    </x:row>
    <x:row r="186">
      <x:c r="A186" s="14" t="str">
        <x:v>W2-017</x:v>
      </x:c>
      <x:c r="B186" s="14" t="str">
        <x:v>Проєктний сигнал — 24.08</x:v>
      </x:c>
      <x:c r="C186" s="14" t="str">
        <x:v>СКБ СистемА</x:v>
      </x:c>
      <x:c r="D186" s="14" t="str">
        <x:v>Промислова автоматизація / SCADA</x:v>
      </x:c>
      <x:c r="E186" s="14" t="str">
        <x:v>Expansion discovery</x:v>
      </x:c>
      <x:c r="F186" s="17" t="str">
        <x:v>D1</x:v>
      </x:c>
      <x:c r="G186" s="14" t="str">
        <x:v>promotic.co.ua</x:v>
      </x:c>
      <x:c r="H186" s="14" t="str">
        <x:v>2-тижневий workflow discovery — потрібні вимоги одного проєкту</x:v>
      </x:c>
      <x:c r="I186" s="16" t="n">
        <x:v>1</x:v>
      </x:c>
      <x:c r="J186" s="16" t="n">
        <x:v>5</x:v>
      </x:c>
      <x:c r="K186" s="16" t="n">
        <x:v>4</x:v>
      </x:c>
      <x:c r="L186" s="16" t="n">
        <x:v>4</x:v>
      </x:c>
      <x:c r="M186" s="16" t="n">
        <x:v>5</x:v>
      </x:c>
      <x:c r="N186" s="16" t="n">
        <x:v>5</x:v>
      </x:c>
      <x:c r="O186" s="16" t="n">
        <x:v>5</x:v>
      </x:c>
      <x:c r="P186" s="16" t="n">
        <x:f>IF(COUNT(I186:O186)&lt;7,"",I186*8+J186*3+K186*2+L186*2+M186*2+N186*2+O186)</x:f>
        <x:v>64</x:v>
      </x:c>
      <x:c r="Q186" s="16" t="n">
        <x:f>IF(COUNT(J186:O186)&lt;6,"",J186*5+K186*4+M186*4+L186*3+N186*2+O186*2)</x:f>
        <x:v>93</x:v>
      </x:c>
      <x:c r="R186" s="14" t="str">
        <x:v>high</x:v>
      </x:c>
      <x:c r="S186" s="14" t="str">
        <x:v>google_index_verified_2026-08-24</x:v>
      </x:c>
      <x:c r="T186" s="14" t="str">
        <x:v>indexed_official_service_page</x:v>
      </x:c>
      <x:c r="U186" s="14" t="str">
        <x:v>Новий — не контактували</x:v>
      </x:c>
      <x:c r="V186" s="15" t="str">
        <x:v>2-тижневий discovery: запросити вимоги 1 активного проєкту + 1 знеособлений артефакт</x:v>
      </x:c>
      <x:c r="W186" s="15" t="str">
        <x:v>Комерційний директор; керівник проєктів АСК ТП; керівник пусконалагодження</x:v>
      </x:c>
      <x:c r="X186" s="15" t="str">
        <x:v>Інженерне бюро автоматизації. Пошуковий результат веде на індексовану сторінку корпоративного домену: Інженерне бюро промислової автоматизації — СКБ СистемА.</x:v>
      </x:c>
      <x:c r="Y186" s="15" t="str">
        <x:v>Шафи, кабелі, маркування, loop-check та FAT/SAT створюють пакет доказів між монтажем, ПНР і замовником.</x:v>
      </x:c>
      <x:c r="Z186" s="15" t="str">
        <x:v>https://promotic.co.ua/</x:v>
      </x:c>
      <x:c r="AA186" s="14" t="str"/>
      <x:c r="AB186" s="14" t="str">
        <x:v>2026-08-24</x:v>
      </x:c>
      <x:c r="AC186" s="14" t="str">
        <x:v>Олександр</x:v>
      </x:c>
      <x:c r="AD186" s="20" t="str"/>
      <x:c r="AE186" s="14" t="str"/>
      <x:c r="AF186" s="14" t="n">
        <x:v>0</x:v>
      </x:c>
      <x:c r="AG186" s="14" t="str">
        <x:v>—</x:v>
      </x:c>
      <x:c r="AH186" s="14" t="n">
        <x:v>0</x:v>
      </x:c>
      <x:c r="AI186" s="14" t="n">
        <x:v>0</x:v>
      </x:c>
      <x:c r="AJ186" s="18" t="n">
        <x:v>0</x:v>
      </x:c>
      <x:c r="AK186" s="14" t="str"/>
      <x:c r="AL186" s="19" t="str"/>
      <x:c r="AM186" s="19" t="str"/>
      <x:c r="AN186" s="15" t="str"/>
      <x:c r="AO186" s="15" t="str">
        <x:v>google_index_verified_2026-08-24</x:v>
      </x:c>
    </x:row>
    <x:row r="187">
      <x:c r="A187" s="14" t="str">
        <x:v>W2-018</x:v>
      </x:c>
      <x:c r="B187" s="14" t="str">
        <x:v>Проєктний сигнал — 24.08</x:v>
      </x:c>
      <x:c r="C187" s="14" t="str">
        <x:v>Променерго</x:v>
      </x:c>
      <x:c r="D187" s="14" t="str">
        <x:v>Промислова автоматизація / SCADA</x:v>
      </x:c>
      <x:c r="E187" s="14" t="str">
        <x:v>Expansion discovery</x:v>
      </x:c>
      <x:c r="F187" s="17" t="str">
        <x:v>D1</x:v>
      </x:c>
      <x:c r="G187" s="14" t="str">
        <x:v>promenergo.dp.ua</x:v>
      </x:c>
      <x:c r="H187" s="14" t="str">
        <x:v>2-тижневий workflow discovery — потрібні вимоги одного проєкту</x:v>
      </x:c>
      <x:c r="I187" s="16" t="n">
        <x:v>1</x:v>
      </x:c>
      <x:c r="J187" s="16" t="n">
        <x:v>5</x:v>
      </x:c>
      <x:c r="K187" s="16" t="n">
        <x:v>4</x:v>
      </x:c>
      <x:c r="L187" s="16" t="n">
        <x:v>4</x:v>
      </x:c>
      <x:c r="M187" s="16" t="n">
        <x:v>5</x:v>
      </x:c>
      <x:c r="N187" s="16" t="n">
        <x:v>5</x:v>
      </x:c>
      <x:c r="O187" s="16" t="n">
        <x:v>5</x:v>
      </x:c>
      <x:c r="P187" s="16" t="n">
        <x:f>IF(COUNT(I187:O187)&lt;7,"",I187*8+J187*3+K187*2+L187*2+M187*2+N187*2+O187)</x:f>
        <x:v>64</x:v>
      </x:c>
      <x:c r="Q187" s="16" t="n">
        <x:f>IF(COUNT(J187:O187)&lt;6,"",J187*5+K187*4+M187*4+L187*3+N187*2+O187*2)</x:f>
        <x:v>93</x:v>
      </x:c>
      <x:c r="R187" s="14" t="str">
        <x:v>high</x:v>
      </x:c>
      <x:c r="S187" s="14" t="str">
        <x:v>google_index_verified_2026-08-24</x:v>
      </x:c>
      <x:c r="T187" s="14" t="str">
        <x:v>indexed_official_service_page</x:v>
      </x:c>
      <x:c r="U187" s="14" t="str">
        <x:v>Новий — не контактували</x:v>
      </x:c>
      <x:c r="V187" s="15" t="str">
        <x:v>2-тижневий discovery: запросити вимоги 1 активного проєкту + 1 знеособлений артефакт</x:v>
      </x:c>
      <x:c r="W187" s="15" t="str">
        <x:v>Комерційний директор; керівник проєктів АСК ТП; керівник пусконалагодження</x:v>
      </x:c>
      <x:c r="X187" s="15" t="str">
        <x:v>Публічне портфоліо проєктів автоматизації. Пошуковий результат веде на індексовану сторінку корпоративного домену: Реалізовані проєкти з промислової автоматизації — Променерго.</x:v>
      </x:c>
      <x:c r="Y187" s="15" t="str">
        <x:v>Шафи, кабелі, маркування, loop-check та FAT/SAT створюють пакет доказів між монтажем, ПНР і замовником.</x:v>
      </x:c>
      <x:c r="Z187" s="15" t="str">
        <x:v>https://promenergo.dp.ua/projects</x:v>
      </x:c>
      <x:c r="AA187" s="14" t="str"/>
      <x:c r="AB187" s="14" t="str">
        <x:v>2026-08-24</x:v>
      </x:c>
      <x:c r="AC187" s="14" t="str">
        <x:v>Олександр</x:v>
      </x:c>
      <x:c r="AD187" s="20" t="str"/>
      <x:c r="AE187" s="14" t="str"/>
      <x:c r="AF187" s="14" t="n">
        <x:v>0</x:v>
      </x:c>
      <x:c r="AG187" s="14" t="str">
        <x:v>—</x:v>
      </x:c>
      <x:c r="AH187" s="14" t="n">
        <x:v>0</x:v>
      </x:c>
      <x:c r="AI187" s="14" t="n">
        <x:v>0</x:v>
      </x:c>
      <x:c r="AJ187" s="18" t="n">
        <x:v>0</x:v>
      </x:c>
      <x:c r="AK187" s="14" t="str"/>
      <x:c r="AL187" s="19" t="str"/>
      <x:c r="AM187" s="19" t="str"/>
      <x:c r="AN187" s="15" t="str"/>
      <x:c r="AO187" s="15" t="str">
        <x:v>google_index_verified_2026-08-24</x:v>
      </x:c>
    </x:row>
    <x:row r="188">
      <x:c r="A188" s="14" t="str">
        <x:v>W2-019</x:v>
      </x:c>
      <x:c r="B188" s="14" t="str">
        <x:v>Проєктний сигнал — 24.08</x:v>
      </x:c>
      <x:c r="C188" s="14" t="str">
        <x:v>ELAKS</x:v>
      </x:c>
      <x:c r="D188" s="14" t="str">
        <x:v>Промислова автоматизація / SCADA</x:v>
      </x:c>
      <x:c r="E188" s="14" t="str">
        <x:v>Expansion discovery</x:v>
      </x:c>
      <x:c r="F188" s="17" t="str">
        <x:v>D1</x:v>
      </x:c>
      <x:c r="G188" s="14" t="str">
        <x:v>elaks.ua</x:v>
      </x:c>
      <x:c r="H188" s="14" t="str">
        <x:v>2-тижневий workflow discovery — потрібні вимоги одного проєкту</x:v>
      </x:c>
      <x:c r="I188" s="16" t="n">
        <x:v>1</x:v>
      </x:c>
      <x:c r="J188" s="16" t="n">
        <x:v>5</x:v>
      </x:c>
      <x:c r="K188" s="16" t="n">
        <x:v>4</x:v>
      </x:c>
      <x:c r="L188" s="16" t="n">
        <x:v>4</x:v>
      </x:c>
      <x:c r="M188" s="16" t="n">
        <x:v>5</x:v>
      </x:c>
      <x:c r="N188" s="16" t="n">
        <x:v>5</x:v>
      </x:c>
      <x:c r="O188" s="16" t="n">
        <x:v>5</x:v>
      </x:c>
      <x:c r="P188" s="16" t="n">
        <x:f>IF(COUNT(I188:O188)&lt;7,"",I188*8+J188*3+K188*2+L188*2+M188*2+N188*2+O188)</x:f>
        <x:v>64</x:v>
      </x:c>
      <x:c r="Q188" s="16" t="n">
        <x:f>IF(COUNT(J188:O188)&lt;6,"",J188*5+K188*4+M188*4+L188*3+N188*2+O188*2)</x:f>
        <x:v>93</x:v>
      </x:c>
      <x:c r="R188" s="14" t="str">
        <x:v>high</x:v>
      </x:c>
      <x:c r="S188" s="14" t="str">
        <x:v>google_index_verified_2026-08-24</x:v>
      </x:c>
      <x:c r="T188" s="14" t="str">
        <x:v>indexed_official_service_page</x:v>
      </x:c>
      <x:c r="U188" s="14" t="str">
        <x:v>Новий — не контактували</x:v>
      </x:c>
      <x:c r="V188" s="15" t="str">
        <x:v>2-тижневий discovery: запросити вимоги 1 активного проєкту + 1 знеособлений артефакт</x:v>
      </x:c>
      <x:c r="W188" s="15" t="str">
        <x:v>Комерційний директор; керівник проєктів АСК ТП; керівник пусконалагодження</x:v>
      </x:c>
      <x:c r="X188" s="15" t="str">
        <x:v>SCADA, АСК ТП і пусконалагодження. Пошуковий результат веде на індексовану сторінку корпоративного домену: АСК ТП, SCADA та електроприводи — ELAKS.</x:v>
      </x:c>
      <x:c r="Y188" s="15" t="str">
        <x:v>Шафи, кабелі, маркування, loop-check та FAT/SAT створюють пакет доказів між монтажем, ПНР і замовником.</x:v>
      </x:c>
      <x:c r="Z188" s="15" t="str">
        <x:v>https://elaks.ua/promislovist/ask-tp-ta-elektroprivod-scada</x:v>
      </x:c>
      <x:c r="AA188" s="14" t="str"/>
      <x:c r="AB188" s="14" t="str">
        <x:v>2026-08-24</x:v>
      </x:c>
      <x:c r="AC188" s="14" t="str">
        <x:v>Олександр</x:v>
      </x:c>
      <x:c r="AD188" s="20" t="str"/>
      <x:c r="AE188" s="14" t="str"/>
      <x:c r="AF188" s="14" t="n">
        <x:v>0</x:v>
      </x:c>
      <x:c r="AG188" s="14" t="str">
        <x:v>—</x:v>
      </x:c>
      <x:c r="AH188" s="14" t="n">
        <x:v>0</x:v>
      </x:c>
      <x:c r="AI188" s="14" t="n">
        <x:v>0</x:v>
      </x:c>
      <x:c r="AJ188" s="18" t="n">
        <x:v>0</x:v>
      </x:c>
      <x:c r="AK188" s="14" t="str"/>
      <x:c r="AL188" s="19" t="str"/>
      <x:c r="AM188" s="19" t="str"/>
      <x:c r="AN188" s="15" t="str"/>
      <x:c r="AO188" s="15" t="str">
        <x:v>google_index_verified_2026-08-24</x:v>
      </x:c>
    </x:row>
    <x:row r="189">
      <x:c r="A189" s="14" t="str">
        <x:v>W2-020</x:v>
      </x:c>
      <x:c r="B189" s="14" t="str">
        <x:v>Проєктний сигнал — 24.08</x:v>
      </x:c>
      <x:c r="C189" s="14" t="str">
        <x:v>Індастріал Автоматизація</x:v>
      </x:c>
      <x:c r="D189" s="14" t="str">
        <x:v>Промислова автоматизація / SCADA</x:v>
      </x:c>
      <x:c r="E189" s="14" t="str">
        <x:v>Expansion discovery</x:v>
      </x:c>
      <x:c r="F189" s="17" t="str">
        <x:v>D1</x:v>
      </x:c>
      <x:c r="G189" s="14" t="str">
        <x:v>ia.ua</x:v>
      </x:c>
      <x:c r="H189" s="14" t="str">
        <x:v>2-тижневий workflow discovery — потрібні вимоги одного проєкту</x:v>
      </x:c>
      <x:c r="I189" s="16" t="n">
        <x:v>1</x:v>
      </x:c>
      <x:c r="J189" s="16" t="n">
        <x:v>5</x:v>
      </x:c>
      <x:c r="K189" s="16" t="n">
        <x:v>4</x:v>
      </x:c>
      <x:c r="L189" s="16" t="n">
        <x:v>4</x:v>
      </x:c>
      <x:c r="M189" s="16" t="n">
        <x:v>5</x:v>
      </x:c>
      <x:c r="N189" s="16" t="n">
        <x:v>5</x:v>
      </x:c>
      <x:c r="O189" s="16" t="n">
        <x:v>5</x:v>
      </x:c>
      <x:c r="P189" s="16" t="n">
        <x:f>IF(COUNT(I189:O189)&lt;7,"",I189*8+J189*3+K189*2+L189*2+M189*2+N189*2+O189)</x:f>
        <x:v>64</x:v>
      </x:c>
      <x:c r="Q189" s="16" t="n">
        <x:f>IF(COUNT(J189:O189)&lt;6,"",J189*5+K189*4+M189*4+L189*3+N189*2+O189*2)</x:f>
        <x:v>93</x:v>
      </x:c>
      <x:c r="R189" s="14" t="str">
        <x:v>high</x:v>
      </x:c>
      <x:c r="S189" s="14" t="str">
        <x:v>google_index_verified_2026-08-24</x:v>
      </x:c>
      <x:c r="T189" s="14" t="str">
        <x:v>indexed_official_service_page</x:v>
      </x:c>
      <x:c r="U189" s="14" t="str">
        <x:v>Новий — не контактували</x:v>
      </x:c>
      <x:c r="V189" s="15" t="str">
        <x:v>2-тижневий discovery: запросити вимоги 1 активного проєкту + 1 знеособлений артефакт</x:v>
      </x:c>
      <x:c r="W189" s="15" t="str">
        <x:v>Комерційний директор; керівник проєктів АСК ТП; керівник пусконалагодження</x:v>
      </x:c>
      <x:c r="X189" s="15" t="str">
        <x:v>Комплексна автоматизація та модернізація. Пошуковий результат веде на індексовану сторінку корпоративного домену: Комплексна автоматизація виробництва — IA.</x:v>
      </x:c>
      <x:c r="Y189" s="15" t="str">
        <x:v>Шафи, кабелі, маркування, loop-check та FAT/SAT створюють пакет доказів між монтажем, ПНР і замовником.</x:v>
      </x:c>
      <x:c r="Z189" s="15" t="str">
        <x:v>https://ia.ua/uk/poslygu/kompleksna-avtomatizaciya-virobnictva-promislova-avtomatizaciya-modernizaciya/</x:v>
      </x:c>
      <x:c r="AA189" s="14" t="str"/>
      <x:c r="AB189" s="14" t="str">
        <x:v>2026-08-24</x:v>
      </x:c>
      <x:c r="AC189" s="14" t="str">
        <x:v>Олександр</x:v>
      </x:c>
      <x:c r="AD189" s="20" t="str"/>
      <x:c r="AE189" s="14" t="str"/>
      <x:c r="AF189" s="14" t="n">
        <x:v>0</x:v>
      </x:c>
      <x:c r="AG189" s="14" t="str">
        <x:v>—</x:v>
      </x:c>
      <x:c r="AH189" s="14" t="n">
        <x:v>0</x:v>
      </x:c>
      <x:c r="AI189" s="14" t="n">
        <x:v>0</x:v>
      </x:c>
      <x:c r="AJ189" s="18" t="n">
        <x:v>0</x:v>
      </x:c>
      <x:c r="AK189" s="14" t="str"/>
      <x:c r="AL189" s="19" t="str"/>
      <x:c r="AM189" s="19" t="str"/>
      <x:c r="AN189" s="15" t="str"/>
      <x:c r="AO189" s="15" t="str">
        <x:v>google_index_verified_2026-08-24</x:v>
      </x:c>
    </x:row>
    <x:row r="190">
      <x:c r="A190" s="14" t="str">
        <x:v>W2-021</x:v>
      </x:c>
      <x:c r="B190" s="14" t="str">
        <x:v>Проєктний сигнал — 24.08</x:v>
      </x:c>
      <x:c r="C190" s="14" t="str">
        <x:v>Energosys</x:v>
      </x:c>
      <x:c r="D190" s="14" t="str">
        <x:v>Промислова автоматизація / SCADA</x:v>
      </x:c>
      <x:c r="E190" s="14" t="str">
        <x:v>Expansion discovery</x:v>
      </x:c>
      <x:c r="F190" s="17" t="str">
        <x:v>D1</x:v>
      </x:c>
      <x:c r="G190" s="14" t="str">
        <x:v>energosys.com.ua</x:v>
      </x:c>
      <x:c r="H190" s="14" t="str">
        <x:v>2-тижневий workflow discovery — потрібні вимоги одного проєкту</x:v>
      </x:c>
      <x:c r="I190" s="16" t="n">
        <x:v>1</x:v>
      </x:c>
      <x:c r="J190" s="16" t="n">
        <x:v>5</x:v>
      </x:c>
      <x:c r="K190" s="16" t="n">
        <x:v>4</x:v>
      </x:c>
      <x:c r="L190" s="16" t="n">
        <x:v>4</x:v>
      </x:c>
      <x:c r="M190" s="16" t="n">
        <x:v>5</x:v>
      </x:c>
      <x:c r="N190" s="16" t="n">
        <x:v>5</x:v>
      </x:c>
      <x:c r="O190" s="16" t="n">
        <x:v>5</x:v>
      </x:c>
      <x:c r="P190" s="16" t="n">
        <x:f>IF(COUNT(I190:O190)&lt;7,"",I190*8+J190*3+K190*2+L190*2+M190*2+N190*2+O190)</x:f>
        <x:v>64</x:v>
      </x:c>
      <x:c r="Q190" s="16" t="n">
        <x:f>IF(COUNT(J190:O190)&lt;6,"",J190*5+K190*4+M190*4+L190*3+N190*2+O190*2)</x:f>
        <x:v>93</x:v>
      </x:c>
      <x:c r="R190" s="14" t="str">
        <x:v>high</x:v>
      </x:c>
      <x:c r="S190" s="14" t="str">
        <x:v>google_index_verified_2026-08-24</x:v>
      </x:c>
      <x:c r="T190" s="14" t="str">
        <x:v>indexed_official_service_page</x:v>
      </x:c>
      <x:c r="U190" s="14" t="str">
        <x:v>Новий — не контактували</x:v>
      </x:c>
      <x:c r="V190" s="15" t="str">
        <x:v>2-тижневий discovery: запросити вимоги 1 активного проєкту + 1 знеособлений артефакт</x:v>
      </x:c>
      <x:c r="W190" s="15" t="str">
        <x:v>Комерційний директор; керівник проєктів АСК ТП; керівник пусконалагодження</x:v>
      </x:c>
      <x:c r="X190" s="15" t="str">
        <x:v>Проєктування та впровадження SCADA. Пошуковий результат веде на індексовану сторінку корпоративного домену: SCADA системи — Energosys.</x:v>
      </x:c>
      <x:c r="Y190" s="15" t="str">
        <x:v>Шафи, кабелі, маркування, loop-check та FAT/SAT створюють пакет доказів між монтажем, ПНР і замовником.</x:v>
      </x:c>
      <x:c r="Z190" s="15" t="str">
        <x:v>https://energosys.com.ua/scada-systemy-ohliad/</x:v>
      </x:c>
      <x:c r="AA190" s="14" t="str"/>
      <x:c r="AB190" s="14" t="str">
        <x:v>2026-08-24</x:v>
      </x:c>
      <x:c r="AC190" s="14" t="str">
        <x:v>Олександр</x:v>
      </x:c>
      <x:c r="AD190" s="20" t="str"/>
      <x:c r="AE190" s="14" t="str"/>
      <x:c r="AF190" s="14" t="n">
        <x:v>0</x:v>
      </x:c>
      <x:c r="AG190" s="14" t="str">
        <x:v>—</x:v>
      </x:c>
      <x:c r="AH190" s="14" t="n">
        <x:v>0</x:v>
      </x:c>
      <x:c r="AI190" s="14" t="n">
        <x:v>0</x:v>
      </x:c>
      <x:c r="AJ190" s="18" t="n">
        <x:v>0</x:v>
      </x:c>
      <x:c r="AK190" s="14" t="str"/>
      <x:c r="AL190" s="19" t="str"/>
      <x:c r="AM190" s="19" t="str"/>
      <x:c r="AN190" s="15" t="str"/>
      <x:c r="AO190" s="15" t="str">
        <x:v>google_index_verified_2026-08-24</x:v>
      </x:c>
    </x:row>
    <x:row r="191">
      <x:c r="A191" s="14" t="str">
        <x:v>W2-022</x:v>
      </x:c>
      <x:c r="B191" s="14" t="str">
        <x:v>Проєктний сигнал — 24.08</x:v>
      </x:c>
      <x:c r="C191" s="14" t="str">
        <x:v>ObjectSCADA</x:v>
      </x:c>
      <x:c r="D191" s="14" t="str">
        <x:v>Промислова автоматизація / SCADA</x:v>
      </x:c>
      <x:c r="E191" s="14" t="str">
        <x:v>Expansion discovery</x:v>
      </x:c>
      <x:c r="F191" s="17" t="str">
        <x:v>D1</x:v>
      </x:c>
      <x:c r="G191" s="14" t="str">
        <x:v>objectscada.site</x:v>
      </x:c>
      <x:c r="H191" s="14" t="str">
        <x:v>2-тижневий workflow discovery — потрібні вимоги одного проєкту</x:v>
      </x:c>
      <x:c r="I191" s="16" t="n">
        <x:v>1</x:v>
      </x:c>
      <x:c r="J191" s="16" t="n">
        <x:v>5</x:v>
      </x:c>
      <x:c r="K191" s="16" t="n">
        <x:v>4</x:v>
      </x:c>
      <x:c r="L191" s="16" t="n">
        <x:v>4</x:v>
      </x:c>
      <x:c r="M191" s="16" t="n">
        <x:v>5</x:v>
      </x:c>
      <x:c r="N191" s="16" t="n">
        <x:v>5</x:v>
      </x:c>
      <x:c r="O191" s="16" t="n">
        <x:v>4</x:v>
      </x:c>
      <x:c r="P191" s="16" t="n">
        <x:f>IF(COUNT(I191:O191)&lt;7,"",I191*8+J191*3+K191*2+L191*2+M191*2+N191*2+O191)</x:f>
        <x:v>63</x:v>
      </x:c>
      <x:c r="Q191" s="16" t="n">
        <x:f>IF(COUNT(J191:O191)&lt;6,"",J191*5+K191*4+M191*4+L191*3+N191*2+O191*2)</x:f>
        <x:v>91</x:v>
      </x:c>
      <x:c r="R191" s="14" t="str">
        <x:v>medium</x:v>
      </x:c>
      <x:c r="S191" s="14" t="str">
        <x:v>google_index_verified_manual_check_2026-08-24</x:v>
      </x:c>
      <x:c r="T191" s="14" t="str">
        <x:v>indexed_official_page_manual_check</x:v>
      </x:c>
      <x:c r="U191" s="14" t="str">
        <x:v>Новий — не контактували</x:v>
      </x:c>
      <x:c r="V191" s="15" t="str">
        <x:v>2-тижневий discovery: запросити вимоги 1 активного проєкту + 1 знеособлений артефакт</x:v>
      </x:c>
      <x:c r="W191" s="15" t="str">
        <x:v>Комерційний директор; керівник проєктів АСК ТП; керівник пусконалагодження</x:v>
      </x:c>
      <x:c r="X191" s="15" t="str">
        <x:v>Промисловий моніторинг і керування. Пошуковий результат веде на індексовану сторінку корпоративного домену: Промислова система управління та моніторингу — ObjectSCADA.</x:v>
      </x:c>
      <x:c r="Y191" s="15" t="str">
        <x:v>Шафи, кабелі, маркування, loop-check та FAT/SAT створюють пакет доказів між монтажем, ПНР і замовником.</x:v>
      </x:c>
      <x:c r="Z191" s="15" t="str">
        <x:v>https://objectscada.site/uk/</x:v>
      </x:c>
      <x:c r="AA191" s="14" t="str"/>
      <x:c r="AB191" s="14" t="str">
        <x:v>2026-08-24</x:v>
      </x:c>
      <x:c r="AC191" s="14" t="str">
        <x:v>Олександр</x:v>
      </x:c>
      <x:c r="AD191" s="20" t="str"/>
      <x:c r="AE191" s="14" t="str"/>
      <x:c r="AF191" s="14" t="n">
        <x:v>0</x:v>
      </x:c>
      <x:c r="AG191" s="14" t="str">
        <x:v>—</x:v>
      </x:c>
      <x:c r="AH191" s="14" t="n">
        <x:v>0</x:v>
      </x:c>
      <x:c r="AI191" s="14" t="n">
        <x:v>0</x:v>
      </x:c>
      <x:c r="AJ191" s="18" t="n">
        <x:v>0</x:v>
      </x:c>
      <x:c r="AK191" s="14" t="str"/>
      <x:c r="AL191" s="19" t="str"/>
      <x:c r="AM191" s="19" t="str"/>
      <x:c r="AN191" s="15" t="str"/>
      <x:c r="AO191" s="15" t="str">
        <x:v>google_index_verified_manual_check_2026-08-24</x:v>
      </x:c>
    </x:row>
    <x:row r="192">
      <x:c r="A192" s="14" t="str">
        <x:v>W2-023</x:v>
      </x:c>
      <x:c r="B192" s="14" t="str">
        <x:v>Проєктний сигнал — 24.08</x:v>
      </x:c>
      <x:c r="C192" s="14" t="str">
        <x:v>Cool Factory</x:v>
      </x:c>
      <x:c r="D192" s="14" t="str">
        <x:v>Промисловий холод</x:v>
      </x:c>
      <x:c r="E192" s="14" t="str">
        <x:v>Expansion discovery</x:v>
      </x:c>
      <x:c r="F192" s="17" t="str">
        <x:v>D1</x:v>
      </x:c>
      <x:c r="G192" s="14" t="str">
        <x:v>cool-factory.com</x:v>
      </x:c>
      <x:c r="H192" s="14" t="str">
        <x:v>2-тижневий workflow discovery — потрібні вимоги одного проєкту</x:v>
      </x:c>
      <x:c r="I192" s="16" t="n">
        <x:v>1</x:v>
      </x:c>
      <x:c r="J192" s="16" t="n">
        <x:v>5</x:v>
      </x:c>
      <x:c r="K192" s="16" t="n">
        <x:v>5</x:v>
      </x:c>
      <x:c r="L192" s="16" t="n">
        <x:v>4</x:v>
      </x:c>
      <x:c r="M192" s="16" t="n">
        <x:v>5</x:v>
      </x:c>
      <x:c r="N192" s="16" t="n">
        <x:v>5</x:v>
      </x:c>
      <x:c r="O192" s="16" t="n">
        <x:v>4</x:v>
      </x:c>
      <x:c r="P192" s="16" t="n">
        <x:f>IF(COUNT(I192:O192)&lt;7,"",I192*8+J192*3+K192*2+L192*2+M192*2+N192*2+O192)</x:f>
        <x:v>65</x:v>
      </x:c>
      <x:c r="Q192" s="16" t="n">
        <x:f>IF(COUNT(J192:O192)&lt;6,"",J192*5+K192*4+M192*4+L192*3+N192*2+O192*2)</x:f>
        <x:v>95</x:v>
      </x:c>
      <x:c r="R192" s="14" t="str">
        <x:v>medium</x:v>
      </x:c>
      <x:c r="S192" s="14" t="str">
        <x:v>google_index_verified_manual_check_2026-08-24</x:v>
      </x:c>
      <x:c r="T192" s="14" t="str">
        <x:v>indexed_official_page_manual_check</x:v>
      </x:c>
      <x:c r="U192" s="14" t="str">
        <x:v>Новий — не контактували</x:v>
      </x:c>
      <x:c r="V192" s="15" t="str">
        <x:v>2-тижневий discovery: запросити вимоги 1 активного проєкту + 1 знеособлений артефакт</x:v>
      </x:c>
      <x:c r="W192" s="15" t="str">
        <x:v>Власник / директор; керівник проєктів; головний холодильний інженер / ПТО</x:v>
      </x:c>
      <x:c r="X192" s="15" t="str">
        <x:v>Промислові холодильні системи. Пошуковий результат веде на індексовану сторінку корпоративного домену: Cool Factory.</x:v>
      </x:c>
      <x:c r="Y192" s="15" t="str">
        <x:v>Трубопроводи холодоагенту, ізоляція, випробування та ПНР закриваються послідовно і потребують протоколів.</x:v>
      </x:c>
      <x:c r="Z192" s="15" t="str">
        <x:v>https://cool-factory.com/</x:v>
      </x:c>
      <x:c r="AA192" s="14" t="str"/>
      <x:c r="AB192" s="14" t="str">
        <x:v>2026-08-24</x:v>
      </x:c>
      <x:c r="AC192" s="14" t="str">
        <x:v>Олександр</x:v>
      </x:c>
      <x:c r="AD192" s="20" t="str"/>
      <x:c r="AE192" s="14" t="str"/>
      <x:c r="AF192" s="14" t="n">
        <x:v>0</x:v>
      </x:c>
      <x:c r="AG192" s="14" t="str">
        <x:v>—</x:v>
      </x:c>
      <x:c r="AH192" s="14" t="n">
        <x:v>0</x:v>
      </x:c>
      <x:c r="AI192" s="14" t="n">
        <x:v>0</x:v>
      </x:c>
      <x:c r="AJ192" s="18" t="n">
        <x:v>0</x:v>
      </x:c>
      <x:c r="AK192" s="14" t="str"/>
      <x:c r="AL192" s="19" t="str"/>
      <x:c r="AM192" s="19" t="str"/>
      <x:c r="AN192" s="15" t="str"/>
      <x:c r="AO192" s="15" t="str">
        <x:v>google_index_verified_manual_check_2026-08-24</x:v>
      </x:c>
    </x:row>
    <x:row r="193">
      <x:c r="A193" s="14" t="str">
        <x:v>W2-024</x:v>
      </x:c>
      <x:c r="B193" s="14" t="str">
        <x:v>Проєктний сигнал — 24.08</x:v>
      </x:c>
      <x:c r="C193" s="14" t="str">
        <x:v>4 Стихії</x:v>
      </x:c>
      <x:c r="D193" s="14" t="str">
        <x:v>Промисловий холод</x:v>
      </x:c>
      <x:c r="E193" s="14" t="str">
        <x:v>Expansion discovery</x:v>
      </x:c>
      <x:c r="F193" s="17" t="str">
        <x:v>D1</x:v>
      </x:c>
      <x:c r="G193" s="14" t="str">
        <x:v>4stykhii.com.ua</x:v>
      </x:c>
      <x:c r="H193" s="14" t="str">
        <x:v>2-тижневий workflow discovery — потрібні вимоги одного проєкту</x:v>
      </x:c>
      <x:c r="I193" s="16" t="n">
        <x:v>1</x:v>
      </x:c>
      <x:c r="J193" s="16" t="n">
        <x:v>5</x:v>
      </x:c>
      <x:c r="K193" s="16" t="n">
        <x:v>5</x:v>
      </x:c>
      <x:c r="L193" s="16" t="n">
        <x:v>4</x:v>
      </x:c>
      <x:c r="M193" s="16" t="n">
        <x:v>5</x:v>
      </x:c>
      <x:c r="N193" s="16" t="n">
        <x:v>5</x:v>
      </x:c>
      <x:c r="O193" s="16" t="n">
        <x:v>5</x:v>
      </x:c>
      <x:c r="P193" s="16" t="n">
        <x:f>IF(COUNT(I193:O193)&lt;7,"",I193*8+J193*3+K193*2+L193*2+M193*2+N193*2+O193)</x:f>
        <x:v>66</x:v>
      </x:c>
      <x:c r="Q193" s="16" t="n">
        <x:f>IF(COUNT(J193:O193)&lt;6,"",J193*5+K193*4+M193*4+L193*3+N193*2+O193*2)</x:f>
        <x:v>97</x:v>
      </x:c>
      <x:c r="R193" s="14" t="str">
        <x:v>high</x:v>
      </x:c>
      <x:c r="S193" s="14" t="str">
        <x:v>google_index_verified_2026-08-24</x:v>
      </x:c>
      <x:c r="T193" s="14" t="str">
        <x:v>indexed_official_service_page</x:v>
      </x:c>
      <x:c r="U193" s="14" t="str">
        <x:v>Новий — не контактували</x:v>
      </x:c>
      <x:c r="V193" s="15" t="str">
        <x:v>2-тижневий discovery: запросити вимоги 1 активного проєкту + 1 знеособлений артефакт</x:v>
      </x:c>
      <x:c r="W193" s="15" t="str">
        <x:v>Власник / директор; керівник проєктів; головний холодильний інженер / ПТО</x:v>
      </x:c>
      <x:c r="X193" s="15" t="str">
        <x:v>Промислові холодильні проєкти. Пошуковий результат веде на індексовану сторінку корпоративного домену: Підбір промислового холодильного обладнання — 4 Стихії.</x:v>
      </x:c>
      <x:c r="Y193" s="15" t="str">
        <x:v>Трубопроводи холодоагенту, ізоляція, випробування та ПНР закриваються послідовно і потребують протоколів.</x:v>
      </x:c>
      <x:c r="Z193" s="15" t="str">
        <x:v>https://4stykhii.com.ua/konsultaciya/</x:v>
      </x:c>
      <x:c r="AA193" s="14" t="str"/>
      <x:c r="AB193" s="14" t="str">
        <x:v>2026-08-24</x:v>
      </x:c>
      <x:c r="AC193" s="14" t="str">
        <x:v>Олександр</x:v>
      </x:c>
      <x:c r="AD193" s="20" t="str"/>
      <x:c r="AE193" s="14" t="str"/>
      <x:c r="AF193" s="14" t="n">
        <x:v>0</x:v>
      </x:c>
      <x:c r="AG193" s="14" t="str">
        <x:v>—</x:v>
      </x:c>
      <x:c r="AH193" s="14" t="n">
        <x:v>0</x:v>
      </x:c>
      <x:c r="AI193" s="14" t="n">
        <x:v>0</x:v>
      </x:c>
      <x:c r="AJ193" s="18" t="n">
        <x:v>0</x:v>
      </x:c>
      <x:c r="AK193" s="14" t="str"/>
      <x:c r="AL193" s="19" t="str"/>
      <x:c r="AM193" s="19" t="str"/>
      <x:c r="AN193" s="15" t="str"/>
      <x:c r="AO193" s="15" t="str">
        <x:v>google_index_verified_2026-08-24</x:v>
      </x:c>
    </x:row>
    <x:row r="194">
      <x:c r="A194" s="14" t="str">
        <x:v>W2-025</x:v>
      </x:c>
      <x:c r="B194" s="14" t="str">
        <x:v>Проєктний сигнал — 24.08</x:v>
      </x:c>
      <x:c r="C194" s="14" t="str">
        <x:v>ТРВ</x:v>
      </x:c>
      <x:c r="D194" s="14" t="str">
        <x:v>Промисловий холод</x:v>
      </x:c>
      <x:c r="E194" s="14" t="str">
        <x:v>Expansion discovery</x:v>
      </x:c>
      <x:c r="F194" s="17" t="str">
        <x:v>D1</x:v>
      </x:c>
      <x:c r="G194" s="14" t="str">
        <x:v>trv.kiev.ua</x:v>
      </x:c>
      <x:c r="H194" s="14" t="str">
        <x:v>2-тижневий workflow discovery — потрібні вимоги одного проєкту</x:v>
      </x:c>
      <x:c r="I194" s="16" t="n">
        <x:v>1</x:v>
      </x:c>
      <x:c r="J194" s="16" t="n">
        <x:v>5</x:v>
      </x:c>
      <x:c r="K194" s="16" t="n">
        <x:v>5</x:v>
      </x:c>
      <x:c r="L194" s="16" t="n">
        <x:v>4</x:v>
      </x:c>
      <x:c r="M194" s="16" t="n">
        <x:v>5</x:v>
      </x:c>
      <x:c r="N194" s="16" t="n">
        <x:v>5</x:v>
      </x:c>
      <x:c r="O194" s="16" t="n">
        <x:v>3</x:v>
      </x:c>
      <x:c r="P194" s="16" t="n">
        <x:f>IF(COUNT(I194:O194)&lt;7,"",I194*8+J194*3+K194*2+L194*2+M194*2+N194*2+O194)</x:f>
        <x:v>64</x:v>
      </x:c>
      <x:c r="Q194" s="16" t="n">
        <x:f>IF(COUNT(J194:O194)&lt;6,"",J194*5+K194*4+M194*4+L194*3+N194*2+O194*2)</x:f>
        <x:v>93</x:v>
      </x:c>
      <x:c r="R194" s="14" t="str">
        <x:v>medium</x:v>
      </x:c>
      <x:c r="S194" s="14" t="str">
        <x:v>google_index_verified_manual_check_2026-08-24</x:v>
      </x:c>
      <x:c r="T194" s="14" t="str">
        <x:v>indexed_official_page_manual_check</x:v>
      </x:c>
      <x:c r="U194" s="14" t="str">
        <x:v>Новий — не контактували</x:v>
      </x:c>
      <x:c r="V194" s="15" t="str">
        <x:v>2-тижневий discovery: запросити вимоги 1 активного проєкту + 1 знеособлений артефакт</x:v>
      </x:c>
      <x:c r="W194" s="15" t="str">
        <x:v>Власник / директор; керівник проєктів; головний холодильний інженер / ПТО</x:v>
      </x:c>
      <x:c r="X194" s="15" t="str">
        <x:v>Монтаж і пусконалагодження холодильних систем. Пошуковий результат веде на індексовану сторінку корпоративного домену: Монтаж та пусконалагоджувальні роботи — ТРВ.</x:v>
      </x:c>
      <x:c r="Y194" s="15" t="str">
        <x:v>Трубопроводи холодоагенту, ізоляція, випробування та ПНР закриваються послідовно і потребують протоколів.</x:v>
      </x:c>
      <x:c r="Z194" s="15" t="str">
        <x:v>http://www.trv.kiev.ua/montazh-i-pusko-naladochnye-raboty</x:v>
      </x:c>
      <x:c r="AA194" s="14" t="str"/>
      <x:c r="AB194" s="14" t="str">
        <x:v>2026-08-24</x:v>
      </x:c>
      <x:c r="AC194" s="14" t="str">
        <x:v>Олександр</x:v>
      </x:c>
      <x:c r="AD194" s="20" t="str"/>
      <x:c r="AE194" s="14" t="str"/>
      <x:c r="AF194" s="14" t="n">
        <x:v>0</x:v>
      </x:c>
      <x:c r="AG194" s="14" t="str">
        <x:v>—</x:v>
      </x:c>
      <x:c r="AH194" s="14" t="n">
        <x:v>0</x:v>
      </x:c>
      <x:c r="AI194" s="14" t="n">
        <x:v>0</x:v>
      </x:c>
      <x:c r="AJ194" s="18" t="n">
        <x:v>0</x:v>
      </x:c>
      <x:c r="AK194" s="14" t="str"/>
      <x:c r="AL194" s="19" t="str"/>
      <x:c r="AM194" s="19" t="str"/>
      <x:c r="AN194" s="15" t="str"/>
      <x:c r="AO194" s="15" t="str">
        <x:v>google_index_verified_manual_check_2026-08-24</x:v>
      </x:c>
    </x:row>
    <x:row r="195">
      <x:c r="A195" s="14" t="str">
        <x:v>W2-026</x:v>
      </x:c>
      <x:c r="B195" s="14" t="str">
        <x:v>Проєктний сигнал — 24.08</x:v>
      </x:c>
      <x:c r="C195" s="14" t="str">
        <x:v>Статус Проект</x:v>
      </x:c>
      <x:c r="D195" s="14" t="str">
        <x:v>Промисловий холод</x:v>
      </x:c>
      <x:c r="E195" s="14" t="str">
        <x:v>Expansion discovery</x:v>
      </x:c>
      <x:c r="F195" s="17" t="str">
        <x:v>D1</x:v>
      </x:c>
      <x:c r="G195" s="14" t="str">
        <x:v>statuspoekt.dp.ua</x:v>
      </x:c>
      <x:c r="H195" s="14" t="str">
        <x:v>2-тижневий workflow discovery — потрібні вимоги одного проєкту</x:v>
      </x:c>
      <x:c r="I195" s="16" t="n">
        <x:v>1</x:v>
      </x:c>
      <x:c r="J195" s="16" t="n">
        <x:v>5</x:v>
      </x:c>
      <x:c r="K195" s="16" t="n">
        <x:v>5</x:v>
      </x:c>
      <x:c r="L195" s="16" t="n">
        <x:v>4</x:v>
      </x:c>
      <x:c r="M195" s="16" t="n">
        <x:v>5</x:v>
      </x:c>
      <x:c r="N195" s="16" t="n">
        <x:v>5</x:v>
      </x:c>
      <x:c r="O195" s="16" t="n">
        <x:v>5</x:v>
      </x:c>
      <x:c r="P195" s="16" t="n">
        <x:f>IF(COUNT(I195:O195)&lt;7,"",I195*8+J195*3+K195*2+L195*2+M195*2+N195*2+O195)</x:f>
        <x:v>66</x:v>
      </x:c>
      <x:c r="Q195" s="16" t="n">
        <x:f>IF(COUNT(J195:O195)&lt;6,"",J195*5+K195*4+M195*4+L195*3+N195*2+O195*2)</x:f>
        <x:v>97</x:v>
      </x:c>
      <x:c r="R195" s="14" t="str">
        <x:v>high</x:v>
      </x:c>
      <x:c r="S195" s="14" t="str">
        <x:v>google_index_verified_2026-08-24</x:v>
      </x:c>
      <x:c r="T195" s="14" t="str">
        <x:v>indexed_official_service_page</x:v>
      </x:c>
      <x:c r="U195" s="14" t="str">
        <x:v>Новий — не контактували</x:v>
      </x:c>
      <x:c r="V195" s="15" t="str">
        <x:v>2-тижневий discovery: запросити вимоги 1 активного проєкту + 1 знеособлений артефакт</x:v>
      </x:c>
      <x:c r="W195" s="15" t="str">
        <x:v>Власник / директор; керівник проєктів; головний холодильний інженер / ПТО</x:v>
      </x:c>
      <x:c r="X195" s="15" t="str">
        <x:v>Проєктування та монтаж холодильних систем. Пошуковий результат веде на індексовану сторінку корпоративного домену: ТОВ Статус Проект.</x:v>
      </x:c>
      <x:c r="Y195" s="15" t="str">
        <x:v>Трубопроводи холодоагенту, ізоляція, випробування та ПНР закриваються послідовно і потребують протоколів.</x:v>
      </x:c>
      <x:c r="Z195" s="15" t="str">
        <x:v>https://statuspoekt.dp.ua/ua/about_us</x:v>
      </x:c>
      <x:c r="AA195" s="14" t="str"/>
      <x:c r="AB195" s="14" t="str">
        <x:v>2026-08-24</x:v>
      </x:c>
      <x:c r="AC195" s="14" t="str">
        <x:v>Олександр</x:v>
      </x:c>
      <x:c r="AD195" s="20" t="str"/>
      <x:c r="AE195" s="14" t="str"/>
      <x:c r="AF195" s="14" t="n">
        <x:v>0</x:v>
      </x:c>
      <x:c r="AG195" s="14" t="str">
        <x:v>—</x:v>
      </x:c>
      <x:c r="AH195" s="14" t="n">
        <x:v>0</x:v>
      </x:c>
      <x:c r="AI195" s="14" t="n">
        <x:v>0</x:v>
      </x:c>
      <x:c r="AJ195" s="18" t="n">
        <x:v>0</x:v>
      </x:c>
      <x:c r="AK195" s="14" t="str"/>
      <x:c r="AL195" s="19" t="str"/>
      <x:c r="AM195" s="19" t="str"/>
      <x:c r="AN195" s="15" t="str"/>
      <x:c r="AO195" s="15" t="str">
        <x:v>google_index_verified_2026-08-24</x:v>
      </x:c>
    </x:row>
    <x:row r="196">
      <x:c r="A196" s="14" t="str">
        <x:v>W2-027</x:v>
      </x:c>
      <x:c r="B196" s="14" t="str">
        <x:v>Проєктний сигнал — 24.08</x:v>
      </x:c>
      <x:c r="C196" s="14" t="str">
        <x:v>Новафрост</x:v>
      </x:c>
      <x:c r="D196" s="14" t="str">
        <x:v>Промисловий холод</x:v>
      </x:c>
      <x:c r="E196" s="14" t="str">
        <x:v>Expansion discovery</x:v>
      </x:c>
      <x:c r="F196" s="17" t="str">
        <x:v>D1</x:v>
      </x:c>
      <x:c r="G196" s="14" t="str">
        <x:v>novafrost.com.ua</x:v>
      </x:c>
      <x:c r="H196" s="14" t="str">
        <x:v>2-тижневий workflow discovery — потрібні вимоги одного проєкту</x:v>
      </x:c>
      <x:c r="I196" s="16" t="n">
        <x:v>1</x:v>
      </x:c>
      <x:c r="J196" s="16" t="n">
        <x:v>5</x:v>
      </x:c>
      <x:c r="K196" s="16" t="n">
        <x:v>5</x:v>
      </x:c>
      <x:c r="L196" s="16" t="n">
        <x:v>4</x:v>
      </x:c>
      <x:c r="M196" s="16" t="n">
        <x:v>5</x:v>
      </x:c>
      <x:c r="N196" s="16" t="n">
        <x:v>5</x:v>
      </x:c>
      <x:c r="O196" s="16" t="n">
        <x:v>5</x:v>
      </x:c>
      <x:c r="P196" s="16" t="n">
        <x:f>IF(COUNT(I196:O196)&lt;7,"",I196*8+J196*3+K196*2+L196*2+M196*2+N196*2+O196)</x:f>
        <x:v>66</x:v>
      </x:c>
      <x:c r="Q196" s="16" t="n">
        <x:f>IF(COUNT(J196:O196)&lt;6,"",J196*5+K196*4+M196*4+L196*3+N196*2+O196*2)</x:f>
        <x:v>97</x:v>
      </x:c>
      <x:c r="R196" s="14" t="str">
        <x:v>high</x:v>
      </x:c>
      <x:c r="S196" s="14" t="str">
        <x:v>google_index_verified_2026-08-24</x:v>
      </x:c>
      <x:c r="T196" s="14" t="str">
        <x:v>indexed_official_service_page</x:v>
      </x:c>
      <x:c r="U196" s="14" t="str">
        <x:v>Новий — не контактували</x:v>
      </x:c>
      <x:c r="V196" s="15" t="str">
        <x:v>2-тижневий discovery: запросити вимоги 1 активного проєкту + 1 знеособлений артефакт</x:v>
      </x:c>
      <x:c r="W196" s="15" t="str">
        <x:v>Власник / директор; керівник проєктів; головний холодильний інженер / ПТО</x:v>
      </x:c>
      <x:c r="X196" s="15" t="str">
        <x:v>Монтаж камер і складів. Пошуковий результат веде на індексовану сторінку корпоративного домену: Монтаж холодильних і морозильних камер — Новафрост.</x:v>
      </x:c>
      <x:c r="Y196" s="15" t="str">
        <x:v>Трубопроводи холодоагенту, ізоляція, випробування та ПНР закриваються послідовно і потребують протоколів.</x:v>
      </x:c>
      <x:c r="Z196" s="15" t="str">
        <x:v>https://www.novafrost.com.ua/service-loc/kyiv/</x:v>
      </x:c>
      <x:c r="AA196" s="14" t="str"/>
      <x:c r="AB196" s="14" t="str">
        <x:v>2026-08-24</x:v>
      </x:c>
      <x:c r="AC196" s="14" t="str">
        <x:v>Олександр</x:v>
      </x:c>
      <x:c r="AD196" s="20" t="str"/>
      <x:c r="AE196" s="14" t="str"/>
      <x:c r="AF196" s="14" t="n">
        <x:v>0</x:v>
      </x:c>
      <x:c r="AG196" s="14" t="str">
        <x:v>—</x:v>
      </x:c>
      <x:c r="AH196" s="14" t="n">
        <x:v>0</x:v>
      </x:c>
      <x:c r="AI196" s="14" t="n">
        <x:v>0</x:v>
      </x:c>
      <x:c r="AJ196" s="18" t="n">
        <x:v>0</x:v>
      </x:c>
      <x:c r="AK196" s="14" t="str"/>
      <x:c r="AL196" s="19" t="str"/>
      <x:c r="AM196" s="19" t="str"/>
      <x:c r="AN196" s="15" t="str"/>
      <x:c r="AO196" s="15" t="str">
        <x:v>google_index_verified_2026-08-24</x:v>
      </x:c>
    </x:row>
    <x:row r="197">
      <x:c r="A197" s="14" t="str">
        <x:v>W2-028</x:v>
      </x:c>
      <x:c r="B197" s="14" t="str">
        <x:v>Проєктний сигнал — 24.08</x:v>
      </x:c>
      <x:c r="C197" s="14" t="str">
        <x:v>Termocom</x:v>
      </x:c>
      <x:c r="D197" s="14" t="str">
        <x:v>Промисловий холод</x:v>
      </x:c>
      <x:c r="E197" s="14" t="str">
        <x:v>Expansion discovery</x:v>
      </x:c>
      <x:c r="F197" s="17" t="str">
        <x:v>D1</x:v>
      </x:c>
      <x:c r="G197" s="14" t="str">
        <x:v>termocom.com.ua</x:v>
      </x:c>
      <x:c r="H197" s="14" t="str">
        <x:v>2-тижневий workflow discovery — потрібні вимоги одного проєкту</x:v>
      </x:c>
      <x:c r="I197" s="16" t="n">
        <x:v>1</x:v>
      </x:c>
      <x:c r="J197" s="16" t="n">
        <x:v>5</x:v>
      </x:c>
      <x:c r="K197" s="16" t="n">
        <x:v>5</x:v>
      </x:c>
      <x:c r="L197" s="16" t="n">
        <x:v>4</x:v>
      </x:c>
      <x:c r="M197" s="16" t="n">
        <x:v>5</x:v>
      </x:c>
      <x:c r="N197" s="16" t="n">
        <x:v>5</x:v>
      </x:c>
      <x:c r="O197" s="16" t="n">
        <x:v>5</x:v>
      </x:c>
      <x:c r="P197" s="16" t="n">
        <x:f>IF(COUNT(I197:O197)&lt;7,"",I197*8+J197*3+K197*2+L197*2+M197*2+N197*2+O197)</x:f>
        <x:v>66</x:v>
      </x:c>
      <x:c r="Q197" s="16" t="n">
        <x:f>IF(COUNT(J197:O197)&lt;6,"",J197*5+K197*4+M197*4+L197*3+N197*2+O197*2)</x:f>
        <x:v>97</x:v>
      </x:c>
      <x:c r="R197" s="14" t="str">
        <x:v>high</x:v>
      </x:c>
      <x:c r="S197" s="14" t="str">
        <x:v>google_index_verified_2026-08-24</x:v>
      </x:c>
      <x:c r="T197" s="14" t="str">
        <x:v>indexed_official_service_page</x:v>
      </x:c>
      <x:c r="U197" s="14" t="str">
        <x:v>Новий — не контактували</x:v>
      </x:c>
      <x:c r="V197" s="15" t="str">
        <x:v>2-тижневий discovery: запросити вимоги 1 активного проєкту + 1 знеособлений артефакт</x:v>
      </x:c>
      <x:c r="W197" s="15" t="str">
        <x:v>Власник / директор; керівник проєктів; головний холодильний інженер / ПТО</x:v>
      </x:c>
      <x:c r="X197" s="15" t="str">
        <x:v>Промислове холодильне обладнання. Пошуковий результат веде на індексовану сторінку корпоративного домену: Промисловий холод — Termocom.</x:v>
      </x:c>
      <x:c r="Y197" s="15" t="str">
        <x:v>Трубопроводи холодоагенту, ізоляція, випробування та ПНР закриваються послідовно і потребують протоколів.</x:v>
      </x:c>
      <x:c r="Z197" s="15" t="str">
        <x:v>https://termocom.com.ua/ua/</x:v>
      </x:c>
      <x:c r="AA197" s="14" t="str"/>
      <x:c r="AB197" s="14" t="str">
        <x:v>2026-08-24</x:v>
      </x:c>
      <x:c r="AC197" s="14" t="str">
        <x:v>Олександр</x:v>
      </x:c>
      <x:c r="AD197" s="20" t="str"/>
      <x:c r="AE197" s="14" t="str"/>
      <x:c r="AF197" s="14" t="n">
        <x:v>0</x:v>
      </x:c>
      <x:c r="AG197" s="14" t="str">
        <x:v>—</x:v>
      </x:c>
      <x:c r="AH197" s="14" t="n">
        <x:v>0</x:v>
      </x:c>
      <x:c r="AI197" s="14" t="n">
        <x:v>0</x:v>
      </x:c>
      <x:c r="AJ197" s="18" t="n">
        <x:v>0</x:v>
      </x:c>
      <x:c r="AK197" s="14" t="str"/>
      <x:c r="AL197" s="19" t="str"/>
      <x:c r="AM197" s="19" t="str"/>
      <x:c r="AN197" s="15" t="str"/>
      <x:c r="AO197" s="15" t="str">
        <x:v>google_index_verified_2026-08-24</x:v>
      </x:c>
    </x:row>
    <x:row r="198">
      <x:c r="A198" s="14" t="str">
        <x:v>W2-029</x:v>
      </x:c>
      <x:c r="B198" s="14" t="str">
        <x:v>Проєктний сигнал — 24.08</x:v>
      </x:c>
      <x:c r="C198" s="14" t="str">
        <x:v>Холод-Юг</x:v>
      </x:c>
      <x:c r="D198" s="14" t="str">
        <x:v>Промисловий холод</x:v>
      </x:c>
      <x:c r="E198" s="14" t="str">
        <x:v>Expansion discovery</x:v>
      </x:c>
      <x:c r="F198" s="17" t="str">
        <x:v>D1</x:v>
      </x:c>
      <x:c r="G198" s="14" t="str">
        <x:v>hladoyug.com</x:v>
      </x:c>
      <x:c r="H198" s="14" t="str">
        <x:v>2-тижневий workflow discovery — потрібні вимоги одного проєкту</x:v>
      </x:c>
      <x:c r="I198" s="16" t="n">
        <x:v>1</x:v>
      </x:c>
      <x:c r="J198" s="16" t="n">
        <x:v>5</x:v>
      </x:c>
      <x:c r="K198" s="16" t="n">
        <x:v>5</x:v>
      </x:c>
      <x:c r="L198" s="16" t="n">
        <x:v>4</x:v>
      </x:c>
      <x:c r="M198" s="16" t="n">
        <x:v>5</x:v>
      </x:c>
      <x:c r="N198" s="16" t="n">
        <x:v>5</x:v>
      </x:c>
      <x:c r="O198" s="16" t="n">
        <x:v>3</x:v>
      </x:c>
      <x:c r="P198" s="16" t="n">
        <x:f>IF(COUNT(I198:O198)&lt;7,"",I198*8+J198*3+K198*2+L198*2+M198*2+N198*2+O198)</x:f>
        <x:v>64</x:v>
      </x:c>
      <x:c r="Q198" s="16" t="n">
        <x:f>IF(COUNT(J198:O198)&lt;6,"",J198*5+K198*4+M198*4+L198*3+N198*2+O198*2)</x:f>
        <x:v>93</x:v>
      </x:c>
      <x:c r="R198" s="14" t="str">
        <x:v>medium</x:v>
      </x:c>
      <x:c r="S198" s="14" t="str">
        <x:v>google_index_verified_manual_check_2026-08-24</x:v>
      </x:c>
      <x:c r="T198" s="14" t="str">
        <x:v>indexed_official_page_manual_check</x:v>
      </x:c>
      <x:c r="U198" s="14" t="str">
        <x:v>Новий — не контактували</x:v>
      </x:c>
      <x:c r="V198" s="15" t="str">
        <x:v>2-тижневий discovery: запросити вимоги 1 активного проєкту + 1 знеособлений артефакт</x:v>
      </x:c>
      <x:c r="W198" s="15" t="str">
        <x:v>Власник / директор; керівник проєктів; головний холодильний інженер / ПТО</x:v>
      </x:c>
      <x:c r="X198" s="15" t="str">
        <x:v>Проєктування та монтаж холодильних систем. Пошуковий результат веде на індексовану сторінку корпоративного домену: Проєктування та монтаж — Холод-Юг.</x:v>
      </x:c>
      <x:c r="Y198" s="15" t="str">
        <x:v>Трубопроводи холодоагенту, ізоляція, випробування та ПНР закриваються послідовно і потребують протоколів.</x:v>
      </x:c>
      <x:c r="Z198" s="15" t="str">
        <x:v>http://hladoyug.com/work</x:v>
      </x:c>
      <x:c r="AA198" s="14" t="str"/>
      <x:c r="AB198" s="14" t="str">
        <x:v>2026-08-24</x:v>
      </x:c>
      <x:c r="AC198" s="14" t="str">
        <x:v>Олександр</x:v>
      </x:c>
      <x:c r="AD198" s="20" t="str"/>
      <x:c r="AE198" s="14" t="str"/>
      <x:c r="AF198" s="14" t="n">
        <x:v>0</x:v>
      </x:c>
      <x:c r="AG198" s="14" t="str">
        <x:v>—</x:v>
      </x:c>
      <x:c r="AH198" s="14" t="n">
        <x:v>0</x:v>
      </x:c>
      <x:c r="AI198" s="14" t="n">
        <x:v>0</x:v>
      </x:c>
      <x:c r="AJ198" s="18" t="n">
        <x:v>0</x:v>
      </x:c>
      <x:c r="AK198" s="14" t="str"/>
      <x:c r="AL198" s="19" t="str"/>
      <x:c r="AM198" s="19" t="str"/>
      <x:c r="AN198" s="15" t="str"/>
      <x:c r="AO198" s="15" t="str">
        <x:v>google_index_verified_manual_check_2026-08-24</x:v>
      </x:c>
    </x:row>
    <x:row r="199">
      <x:c r="A199" s="14" t="str">
        <x:v>W2-030</x:v>
      </x:c>
      <x:c r="B199" s="14" t="str">
        <x:v>Проєктний сигнал — 24.08</x:v>
      </x:c>
      <x:c r="C199" s="14" t="str">
        <x:v>Укрпромхолод</x:v>
      </x:c>
      <x:c r="D199" s="14" t="str">
        <x:v>Промисловий холод</x:v>
      </x:c>
      <x:c r="E199" s="14" t="str">
        <x:v>Expansion discovery</x:v>
      </x:c>
      <x:c r="F199" s="17" t="str">
        <x:v>D1</x:v>
      </x:c>
      <x:c r="G199" s="14" t="str">
        <x:v>ukrpromholod.com.ua</x:v>
      </x:c>
      <x:c r="H199" s="14" t="str">
        <x:v>2-тижневий workflow discovery — потрібні вимоги одного проєкту</x:v>
      </x:c>
      <x:c r="I199" s="16" t="n">
        <x:v>1</x:v>
      </x:c>
      <x:c r="J199" s="16" t="n">
        <x:v>5</x:v>
      </x:c>
      <x:c r="K199" s="16" t="n">
        <x:v>5</x:v>
      </x:c>
      <x:c r="L199" s="16" t="n">
        <x:v>4</x:v>
      </x:c>
      <x:c r="M199" s="16" t="n">
        <x:v>5</x:v>
      </x:c>
      <x:c r="N199" s="16" t="n">
        <x:v>5</x:v>
      </x:c>
      <x:c r="O199" s="16" t="n">
        <x:v>3</x:v>
      </x:c>
      <x:c r="P199" s="16" t="n">
        <x:f>IF(COUNT(I199:O199)&lt;7,"",I199*8+J199*3+K199*2+L199*2+M199*2+N199*2+O199)</x:f>
        <x:v>64</x:v>
      </x:c>
      <x:c r="Q199" s="16" t="n">
        <x:f>IF(COUNT(J199:O199)&lt;6,"",J199*5+K199*4+M199*4+L199*3+N199*2+O199*2)</x:f>
        <x:v>93</x:v>
      </x:c>
      <x:c r="R199" s="14" t="str">
        <x:v>medium</x:v>
      </x:c>
      <x:c r="S199" s="14" t="str">
        <x:v>google_index_verified_manual_check_2026-08-24</x:v>
      </x:c>
      <x:c r="T199" s="14" t="str">
        <x:v>indexed_official_page_manual_check</x:v>
      </x:c>
      <x:c r="U199" s="14" t="str">
        <x:v>Новий — не контактували</x:v>
      </x:c>
      <x:c r="V199" s="15" t="str">
        <x:v>2-тижневий discovery: запросити вимоги 1 активного проєкту + 1 знеособлений артефакт</x:v>
      </x:c>
      <x:c r="W199" s="15" t="str">
        <x:v>Власник / директор; керівник проєктів; головний холодильний інженер / ПТО</x:v>
      </x:c>
      <x:c r="X199" s="15" t="str">
        <x:v>Промислові холодильні рішення. Пошуковий результат веде на індексовану сторінку корпоративного домену: УКРПРОМХОЛОД.</x:v>
      </x:c>
      <x:c r="Y199" s="15" t="str">
        <x:v>Трубопроводи холодоагенту, ізоляція, випробування та ПНР закриваються послідовно і потребують протоколів.</x:v>
      </x:c>
      <x:c r="Z199" s="15" t="str">
        <x:v>http://ukrpromholod.com.ua/index.php?action=mobiledisable</x:v>
      </x:c>
      <x:c r="AA199" s="14" t="str"/>
      <x:c r="AB199" s="14" t="str">
        <x:v>2026-08-24</x:v>
      </x:c>
      <x:c r="AC199" s="14" t="str">
        <x:v>Олександр</x:v>
      </x:c>
      <x:c r="AD199" s="20" t="str"/>
      <x:c r="AE199" s="14" t="str"/>
      <x:c r="AF199" s="14" t="n">
        <x:v>0</x:v>
      </x:c>
      <x:c r="AG199" s="14" t="str">
        <x:v>—</x:v>
      </x:c>
      <x:c r="AH199" s="14" t="n">
        <x:v>0</x:v>
      </x:c>
      <x:c r="AI199" s="14" t="n">
        <x:v>0</x:v>
      </x:c>
      <x:c r="AJ199" s="18" t="n">
        <x:v>0</x:v>
      </x:c>
      <x:c r="AK199" s="14" t="str"/>
      <x:c r="AL199" s="19" t="str"/>
      <x:c r="AM199" s="19" t="str"/>
      <x:c r="AN199" s="15" t="str"/>
      <x:c r="AO199" s="15" t="str">
        <x:v>google_index_verified_manual_check_2026-08-24</x:v>
      </x:c>
    </x:row>
    <x:row r="200">
      <x:c r="A200" s="14" t="str">
        <x:v>W2-031</x:v>
      </x:c>
      <x:c r="B200" s="14" t="str">
        <x:v>Проєктний сигнал — 24.08</x:v>
      </x:c>
      <x:c r="C200" s="14" t="str">
        <x:v>Пожежна безпека України / Євросервіс</x:v>
      </x:c>
      <x:c r="D200" s="14" t="str">
        <x:v>Пожежогасіння</x:v>
      </x:c>
      <x:c r="E200" s="14" t="str">
        <x:v>Expansion discovery</x:v>
      </x:c>
      <x:c r="F200" s="17" t="str">
        <x:v>D1</x:v>
      </x:c>
      <x:c r="G200" s="14" t="str">
        <x:v>euroservis.com.ua</x:v>
      </x:c>
      <x:c r="H200" s="14" t="str">
        <x:v>2-тижневий workflow discovery — потрібні вимоги одного проєкту</x:v>
      </x:c>
      <x:c r="I200" s="16" t="n">
        <x:v>1</x:v>
      </x:c>
      <x:c r="J200" s="16" t="n">
        <x:v>5</x:v>
      </x:c>
      <x:c r="K200" s="16" t="n">
        <x:v>5</x:v>
      </x:c>
      <x:c r="L200" s="16" t="n">
        <x:v>4</x:v>
      </x:c>
      <x:c r="M200" s="16" t="n">
        <x:v>5</x:v>
      </x:c>
      <x:c r="N200" s="16" t="n">
        <x:v>5</x:v>
      </x:c>
      <x:c r="O200" s="16" t="n">
        <x:v>5</x:v>
      </x:c>
      <x:c r="P200" s="16" t="n">
        <x:f>IF(COUNT(I200:O200)&lt;7,"",I200*8+J200*3+K200*2+L200*2+M200*2+N200*2+O200)</x:f>
        <x:v>66</x:v>
      </x:c>
      <x:c r="Q200" s="16" t="n">
        <x:f>IF(COUNT(J200:O200)&lt;6,"",J200*5+K200*4+M200*4+L200*3+N200*2+O200*2)</x:f>
        <x:v>97</x:v>
      </x:c>
      <x:c r="R200" s="14" t="str">
        <x:v>high</x:v>
      </x:c>
      <x:c r="S200" s="14" t="str">
        <x:v>google_index_verified_2026-08-24</x:v>
      </x:c>
      <x:c r="T200" s="14" t="str">
        <x:v>indexed_official_service_page</x:v>
      </x:c>
      <x:c r="U200" s="14" t="str">
        <x:v>Новий — не контактували</x:v>
      </x:c>
      <x:c r="V200" s="15" t="str">
        <x:v>2-тижневий discovery: запросити вимоги 1 активного проєкту + 1 знеособлений артефакт</x:v>
      </x:c>
      <x:c r="W200" s="15" t="str">
        <x:v>Директор; керівник проєктів; керівник монтажу / ПТО</x:v>
      </x:c>
      <x:c r="X200" s="15" t="str">
        <x:v>Монтаж і технічне обслуговування пожежогасіння. Пошуковий результат веде на індексовану сторінку корпоративного домену: Монтаж систем пожежогасіння — Пожежна безпека України.</x:v>
      </x:c>
      <x:c r="Y200" s="15" t="str">
        <x:v>Трубопроводи, проходки, спринклери, адресація й випробування потребують доказів до оздоблення та введення.</x:v>
      </x:c>
      <x:c r="Z200" s="15" t="str">
        <x:v>https://euroservis.com.ua/ua/montazh-i-tekhnicheskoe-obsluzhivanie-sistem-pozharotusheniya/</x:v>
      </x:c>
      <x:c r="AA200" s="14" t="str"/>
      <x:c r="AB200" s="14" t="str">
        <x:v>2026-08-24</x:v>
      </x:c>
      <x:c r="AC200" s="14" t="str">
        <x:v>Олександр</x:v>
      </x:c>
      <x:c r="AD200" s="20" t="str"/>
      <x:c r="AE200" s="14" t="str"/>
      <x:c r="AF200" s="14" t="n">
        <x:v>0</x:v>
      </x:c>
      <x:c r="AG200" s="14" t="str">
        <x:v>—</x:v>
      </x:c>
      <x:c r="AH200" s="14" t="n">
        <x:v>0</x:v>
      </x:c>
      <x:c r="AI200" s="14" t="n">
        <x:v>0</x:v>
      </x:c>
      <x:c r="AJ200" s="18" t="n">
        <x:v>0</x:v>
      </x:c>
      <x:c r="AK200" s="14" t="str"/>
      <x:c r="AL200" s="19" t="str"/>
      <x:c r="AM200" s="19" t="str"/>
      <x:c r="AN200" s="15" t="str"/>
      <x:c r="AO200" s="15" t="str">
        <x:v>google_index_verified_2026-08-24</x:v>
      </x:c>
    </x:row>
    <x:row r="201">
      <x:c r="A201" s="14" t="str">
        <x:v>W2-032</x:v>
      </x:c>
      <x:c r="B201" s="14" t="str">
        <x:v>Проєктний сигнал — 24.08</x:v>
      </x:c>
      <x:c r="C201" s="14" t="str">
        <x:v>Кабо Груп</x:v>
      </x:c>
      <x:c r="D201" s="14" t="str">
        <x:v>Пожежогасіння</x:v>
      </x:c>
      <x:c r="E201" s="14" t="str">
        <x:v>Expansion discovery</x:v>
      </x:c>
      <x:c r="F201" s="17" t="str">
        <x:v>D1</x:v>
      </x:c>
      <x:c r="G201" s="14" t="str">
        <x:v>kabogroup.com.ua</x:v>
      </x:c>
      <x:c r="H201" s="14" t="str">
        <x:v>2-тижневий workflow discovery — потрібні вимоги одного проєкту</x:v>
      </x:c>
      <x:c r="I201" s="16" t="n">
        <x:v>1</x:v>
      </x:c>
      <x:c r="J201" s="16" t="n">
        <x:v>5</x:v>
      </x:c>
      <x:c r="K201" s="16" t="n">
        <x:v>5</x:v>
      </x:c>
      <x:c r="L201" s="16" t="n">
        <x:v>4</x:v>
      </x:c>
      <x:c r="M201" s="16" t="n">
        <x:v>5</x:v>
      </x:c>
      <x:c r="N201" s="16" t="n">
        <x:v>5</x:v>
      </x:c>
      <x:c r="O201" s="16" t="n">
        <x:v>5</x:v>
      </x:c>
      <x:c r="P201" s="16" t="n">
        <x:f>IF(COUNT(I201:O201)&lt;7,"",I201*8+J201*3+K201*2+L201*2+M201*2+N201*2+O201)</x:f>
        <x:v>66</x:v>
      </x:c>
      <x:c r="Q201" s="16" t="n">
        <x:f>IF(COUNT(J201:O201)&lt;6,"",J201*5+K201*4+M201*4+L201*3+N201*2+O201*2)</x:f>
        <x:v>97</x:v>
      </x:c>
      <x:c r="R201" s="14" t="str">
        <x:v>high</x:v>
      </x:c>
      <x:c r="S201" s="14" t="str">
        <x:v>google_index_verified_2026-08-24</x:v>
      </x:c>
      <x:c r="T201" s="14" t="str">
        <x:v>indexed_official_service_page</x:v>
      </x:c>
      <x:c r="U201" s="14" t="str">
        <x:v>Новий — не контактували</x:v>
      </x:c>
      <x:c r="V201" s="15" t="str">
        <x:v>2-тижневий discovery: запросити вимоги 1 активного проєкту + 1 знеособлений артефакт</x:v>
      </x:c>
      <x:c r="W201" s="15" t="str">
        <x:v>Директор; керівник проєктів; керівник монтажу / ПТО</x:v>
      </x:c>
      <x:c r="X201" s="15" t="str">
        <x:v>Комплексні протипожежні роботи. Пошуковий результат веде на індексовану сторінку корпоративного домену: Послуги пожежної безпеки — Кабо Груп.</x:v>
      </x:c>
      <x:c r="Y201" s="15" t="str">
        <x:v>Трубопроводи, проходки, спринклери, адресація й випробування потребують доказів до оздоблення та введення.</x:v>
      </x:c>
      <x:c r="Z201" s="15" t="str">
        <x:v>https://kabogroup.com.ua/%D0%BF%D0%BE%D1%81%D0%BB%D1%83%D0%B3%D0%B8/</x:v>
      </x:c>
      <x:c r="AA201" s="14" t="str"/>
      <x:c r="AB201" s="14" t="str">
        <x:v>2026-08-24</x:v>
      </x:c>
      <x:c r="AC201" s="14" t="str">
        <x:v>Олександр</x:v>
      </x:c>
      <x:c r="AD201" s="20" t="str"/>
      <x:c r="AE201" s="14" t="str"/>
      <x:c r="AF201" s="14" t="n">
        <x:v>0</x:v>
      </x:c>
      <x:c r="AG201" s="14" t="str">
        <x:v>—</x:v>
      </x:c>
      <x:c r="AH201" s="14" t="n">
        <x:v>0</x:v>
      </x:c>
      <x:c r="AI201" s="14" t="n">
        <x:v>0</x:v>
      </x:c>
      <x:c r="AJ201" s="18" t="n">
        <x:v>0</x:v>
      </x:c>
      <x:c r="AK201" s="14" t="str"/>
      <x:c r="AL201" s="19" t="str"/>
      <x:c r="AM201" s="19" t="str"/>
      <x:c r="AN201" s="15" t="str"/>
      <x:c r="AO201" s="15" t="str">
        <x:v>google_index_verified_2026-08-24</x:v>
      </x:c>
    </x:row>
    <x:row r="202">
      <x:c r="A202" s="14" t="str">
        <x:v>W2-033</x:v>
      </x:c>
      <x:c r="B202" s="14" t="str">
        <x:v>Проєктний сигнал — 24.08</x:v>
      </x:c>
      <x:c r="C202" s="14" t="str">
        <x:v>Август СБ</x:v>
      </x:c>
      <x:c r="D202" s="14" t="str">
        <x:v>Пожежогасіння</x:v>
      </x:c>
      <x:c r="E202" s="14" t="str">
        <x:v>Expansion discovery</x:v>
      </x:c>
      <x:c r="F202" s="17" t="str">
        <x:v>D1</x:v>
      </x:c>
      <x:c r="G202" s="14" t="str">
        <x:v>augustsb.com.ua</x:v>
      </x:c>
      <x:c r="H202" s="14" t="str">
        <x:v>2-тижневий workflow discovery — потрібні вимоги одного проєкту</x:v>
      </x:c>
      <x:c r="I202" s="16" t="n">
        <x:v>1</x:v>
      </x:c>
      <x:c r="J202" s="16" t="n">
        <x:v>5</x:v>
      </x:c>
      <x:c r="K202" s="16" t="n">
        <x:v>5</x:v>
      </x:c>
      <x:c r="L202" s="16" t="n">
        <x:v>4</x:v>
      </x:c>
      <x:c r="M202" s="16" t="n">
        <x:v>5</x:v>
      </x:c>
      <x:c r="N202" s="16" t="n">
        <x:v>5</x:v>
      </x:c>
      <x:c r="O202" s="16" t="n">
        <x:v>5</x:v>
      </x:c>
      <x:c r="P202" s="16" t="n">
        <x:f>IF(COUNT(I202:O202)&lt;7,"",I202*8+J202*3+K202*2+L202*2+M202*2+N202*2+O202)</x:f>
        <x:v>66</x:v>
      </x:c>
      <x:c r="Q202" s="16" t="n">
        <x:f>IF(COUNT(J202:O202)&lt;6,"",J202*5+K202*4+M202*4+L202*3+N202*2+O202*2)</x:f>
        <x:v>97</x:v>
      </x:c>
      <x:c r="R202" s="14" t="str">
        <x:v>high</x:v>
      </x:c>
      <x:c r="S202" s="14" t="str">
        <x:v>google_index_verified_2026-08-24</x:v>
      </x:c>
      <x:c r="T202" s="14" t="str">
        <x:v>indexed_official_service_page</x:v>
      </x:c>
      <x:c r="U202" s="14" t="str">
        <x:v>Новий — не контактували</x:v>
      </x:c>
      <x:c r="V202" s="15" t="str">
        <x:v>2-тижневий discovery: запросити вимоги 1 активного проєкту + 1 знеособлений артефакт</x:v>
      </x:c>
      <x:c r="W202" s="15" t="str">
        <x:v>Директор; керівник проєктів; керівник монтажу / ПТО</x:v>
      </x:c>
      <x:c r="X202" s="15" t="str">
        <x:v>Монтаж і обслуговування по Україні. Пошуковий результат веде на індексовану сторінку корпоративного домену: Монтаж пожежної сигналізації — Август СБ.</x:v>
      </x:c>
      <x:c r="Y202" s="15" t="str">
        <x:v>Трубопроводи, проходки, спринклери, адресація й випробування потребують доказів до оздоблення та введення.</x:v>
      </x:c>
      <x:c r="Z202" s="15" t="str">
        <x:v>https://augustsb.com.ua/sistemi-pozhezhnoyi-signalizacziyi-prodazh-montazh-obslugovuvannya-po-vsij-ukrayini/</x:v>
      </x:c>
      <x:c r="AA202" s="14" t="str"/>
      <x:c r="AB202" s="14" t="str">
        <x:v>2026-08-24</x:v>
      </x:c>
      <x:c r="AC202" s="14" t="str">
        <x:v>Олександр</x:v>
      </x:c>
      <x:c r="AD202" s="20" t="str"/>
      <x:c r="AE202" s="14" t="str"/>
      <x:c r="AF202" s="14" t="n">
        <x:v>0</x:v>
      </x:c>
      <x:c r="AG202" s="14" t="str">
        <x:v>—</x:v>
      </x:c>
      <x:c r="AH202" s="14" t="n">
        <x:v>0</x:v>
      </x:c>
      <x:c r="AI202" s="14" t="n">
        <x:v>0</x:v>
      </x:c>
      <x:c r="AJ202" s="18" t="n">
        <x:v>0</x:v>
      </x:c>
      <x:c r="AK202" s="14" t="str"/>
      <x:c r="AL202" s="19" t="str"/>
      <x:c r="AM202" s="19" t="str"/>
      <x:c r="AN202" s="15" t="str"/>
      <x:c r="AO202" s="15" t="str">
        <x:v>google_index_verified_2026-08-24</x:v>
      </x:c>
    </x:row>
    <x:row r="203">
      <x:c r="A203" s="14" t="str">
        <x:v>W2-034</x:v>
      </x:c>
      <x:c r="B203" s="14" t="str">
        <x:v>Проєктний сигнал — 24.08</x:v>
      </x:c>
      <x:c r="C203" s="14" t="str">
        <x:v>SHERIFF</x:v>
      </x:c>
      <x:c r="D203" s="14" t="str">
        <x:v>Пожежогасіння</x:v>
      </x:c>
      <x:c r="E203" s="14" t="str">
        <x:v>Expansion discovery</x:v>
      </x:c>
      <x:c r="F203" s="17" t="str">
        <x:v>D1</x:v>
      </x:c>
      <x:c r="G203" s="14" t="str">
        <x:v>sheriff.com.ua</x:v>
      </x:c>
      <x:c r="H203" s="14" t="str">
        <x:v>2-тижневий workflow discovery — потрібні вимоги одного проєкту</x:v>
      </x:c>
      <x:c r="I203" s="16" t="n">
        <x:v>1</x:v>
      </x:c>
      <x:c r="J203" s="16" t="n">
        <x:v>5</x:v>
      </x:c>
      <x:c r="K203" s="16" t="n">
        <x:v>5</x:v>
      </x:c>
      <x:c r="L203" s="16" t="n">
        <x:v>4</x:v>
      </x:c>
      <x:c r="M203" s="16" t="n">
        <x:v>5</x:v>
      </x:c>
      <x:c r="N203" s="16" t="n">
        <x:v>5</x:v>
      </x:c>
      <x:c r="O203" s="16" t="n">
        <x:v>5</x:v>
      </x:c>
      <x:c r="P203" s="16" t="n">
        <x:f>IF(COUNT(I203:O203)&lt;7,"",I203*8+J203*3+K203*2+L203*2+M203*2+N203*2+O203)</x:f>
        <x:v>66</x:v>
      </x:c>
      <x:c r="Q203" s="16" t="n">
        <x:f>IF(COUNT(J203:O203)&lt;6,"",J203*5+K203*4+M203*4+L203*3+N203*2+O203*2)</x:f>
        <x:v>97</x:v>
      </x:c>
      <x:c r="R203" s="14" t="str">
        <x:v>high</x:v>
      </x:c>
      <x:c r="S203" s="14" t="str">
        <x:v>google_index_verified_2026-08-24</x:v>
      </x:c>
      <x:c r="T203" s="14" t="str">
        <x:v>indexed_official_service_page</x:v>
      </x:c>
      <x:c r="U203" s="14" t="str">
        <x:v>Новий — не контактували</x:v>
      </x:c>
      <x:c r="V203" s="15" t="str">
        <x:v>2-тижневий discovery: запросити вимоги 1 активного проєкту + 1 знеособлений артефакт</x:v>
      </x:c>
      <x:c r="W203" s="15" t="str">
        <x:v>Директор; керівник проєктів; керівник монтажу / ПТО</x:v>
      </x:c>
      <x:c r="X203" s="15" t="str">
        <x:v>Монтаж систем протипожежного захисту. Пошуковий результат веде на індексовану сторінку корпоративного домену: Монтаж систем протипожежного захисту — SHERIFF.</x:v>
      </x:c>
      <x:c r="Y203" s="15" t="str">
        <x:v>Трубопроводи, проходки, спринклери, адресація й випробування потребують доказів до оздоблення та введення.</x:v>
      </x:c>
      <x:c r="Z203" s="15" t="str">
        <x:v>https://sheriff.com.ua/services/montazh-sistem-protipozhezhnogo-zahistu</x:v>
      </x:c>
      <x:c r="AA203" s="14" t="str"/>
      <x:c r="AB203" s="14" t="str">
        <x:v>2026-08-24</x:v>
      </x:c>
      <x:c r="AC203" s="14" t="str">
        <x:v>Олександр</x:v>
      </x:c>
      <x:c r="AD203" s="20" t="str"/>
      <x:c r="AE203" s="14" t="str"/>
      <x:c r="AF203" s="14" t="n">
        <x:v>0</x:v>
      </x:c>
      <x:c r="AG203" s="14" t="str">
        <x:v>—</x:v>
      </x:c>
      <x:c r="AH203" s="14" t="n">
        <x:v>0</x:v>
      </x:c>
      <x:c r="AI203" s="14" t="n">
        <x:v>0</x:v>
      </x:c>
      <x:c r="AJ203" s="18" t="n">
        <x:v>0</x:v>
      </x:c>
      <x:c r="AK203" s="14" t="str"/>
      <x:c r="AL203" s="19" t="str"/>
      <x:c r="AM203" s="19" t="str"/>
      <x:c r="AN203" s="15" t="str"/>
      <x:c r="AO203" s="15" t="str">
        <x:v>google_index_verified_2026-08-24</x:v>
      </x:c>
    </x:row>
    <x:row r="204">
      <x:c r="A204" s="14" t="str">
        <x:v>W2-035</x:v>
      </x:c>
      <x:c r="B204" s="14" t="str">
        <x:v>Проєктний сигнал — 24.08</x:v>
      </x:c>
      <x:c r="C204" s="14" t="str">
        <x:v>Solar-M</x:v>
      </x:c>
      <x:c r="D204" s="14" t="str">
        <x:v>Резервне живлення</x:v>
      </x:c>
      <x:c r="E204" s="14" t="str">
        <x:v>Expansion discovery</x:v>
      </x:c>
      <x:c r="F204" s="17" t="str">
        <x:v>D1</x:v>
      </x:c>
      <x:c r="G204" s="14" t="str">
        <x:v>solar-m.com.ua</x:v>
      </x:c>
      <x:c r="H204" s="14" t="str">
        <x:v>2-тижневий workflow discovery — потрібні вимоги одного проєкту</x:v>
      </x:c>
      <x:c r="I204" s="16" t="n">
        <x:v>1</x:v>
      </x:c>
      <x:c r="J204" s="16" t="n">
        <x:v>5</x:v>
      </x:c>
      <x:c r="K204" s="16" t="n">
        <x:v>4</x:v>
      </x:c>
      <x:c r="L204" s="16" t="n">
        <x:v>4</x:v>
      </x:c>
      <x:c r="M204" s="16" t="n">
        <x:v>5</x:v>
      </x:c>
      <x:c r="N204" s="16" t="n">
        <x:v>5</x:v>
      </x:c>
      <x:c r="O204" s="16" t="n">
        <x:v>5</x:v>
      </x:c>
      <x:c r="P204" s="16" t="n">
        <x:f>IF(COUNT(I204:O204)&lt;7,"",I204*8+J204*3+K204*2+L204*2+M204*2+N204*2+O204)</x:f>
        <x:v>64</x:v>
      </x:c>
      <x:c r="Q204" s="16" t="n">
        <x:f>IF(COUNT(J204:O204)&lt;6,"",J204*5+K204*4+M204*4+L204*3+N204*2+O204*2)</x:f>
        <x:v>93</x:v>
      </x:c>
      <x:c r="R204" s="14" t="str">
        <x:v>high</x:v>
      </x:c>
      <x:c r="S204" s="14" t="str">
        <x:v>google_index_verified_2026-08-24</x:v>
      </x:c>
      <x:c r="T204" s="14" t="str">
        <x:v>indexed_official_service_page</x:v>
      </x:c>
      <x:c r="U204" s="14" t="str">
        <x:v>Новий — не контактували</x:v>
      </x:c>
      <x:c r="V204" s="15" t="str">
        <x:v>2-тижневий discovery: запросити вимоги 1 активного проєкту + 1 знеособлений артефакт</x:v>
      </x:c>
      <x:c r="W204" s="15" t="str">
        <x:v>Комерційний директор; керівник енергетичних проєктів; ПТО / ПНР</x:v>
      </x:c>
      <x:c r="X204" s="15" t="str">
        <x:v>Системи резервного живлення. Пошуковий результат веде на індексовану сторінку корпоративного домену: ДБЖ та сонячні станції — Solar-M.</x:v>
      </x:c>
      <x:c r="Y204" s="15" t="str">
        <x:v>Кабельні траси, АВР, заземлення, налаштування ДБЖ і тест під навантаженням формують контрольний пакет.</x:v>
      </x:c>
      <x:c r="Z204" s="15" t="str">
        <x:v>https://solar-m.com.ua/dbzh-ta-sonyachni-stancziyi-dlya-bagatokvartyrnyh-budynkiv/</x:v>
      </x:c>
      <x:c r="AA204" s="14" t="str"/>
      <x:c r="AB204" s="14" t="str">
        <x:v>2026-08-24</x:v>
      </x:c>
      <x:c r="AC204" s="14" t="str">
        <x:v>Олександр</x:v>
      </x:c>
      <x:c r="AD204" s="20" t="str"/>
      <x:c r="AE204" s="14" t="str"/>
      <x:c r="AF204" s="14" t="n">
        <x:v>0</x:v>
      </x:c>
      <x:c r="AG204" s="14" t="str">
        <x:v>—</x:v>
      </x:c>
      <x:c r="AH204" s="14" t="n">
        <x:v>0</x:v>
      </x:c>
      <x:c r="AI204" s="14" t="n">
        <x:v>0</x:v>
      </x:c>
      <x:c r="AJ204" s="18" t="n">
        <x:v>0</x:v>
      </x:c>
      <x:c r="AK204" s="14" t="str"/>
      <x:c r="AL204" s="19" t="str"/>
      <x:c r="AM204" s="19" t="str"/>
      <x:c r="AN204" s="15" t="str"/>
      <x:c r="AO204" s="15" t="str">
        <x:v>google_index_verified_2026-08-24</x:v>
      </x:c>
    </x:row>
    <x:row r="205">
      <x:c r="A205" s="14" t="str">
        <x:v>W2-036</x:v>
      </x:c>
      <x:c r="B205" s="14" t="str">
        <x:v>Проєктний сигнал — 24.08</x:v>
      </x:c>
      <x:c r="C205" s="14" t="str">
        <x:v>UNTEK</x:v>
      </x:c>
      <x:c r="D205" s="14" t="str">
        <x:v>Резервне живлення</x:v>
      </x:c>
      <x:c r="E205" s="14" t="str">
        <x:v>Expansion discovery</x:v>
      </x:c>
      <x:c r="F205" s="17" t="str">
        <x:v>D1</x:v>
      </x:c>
      <x:c r="G205" s="14" t="str">
        <x:v>untek.com.ua</x:v>
      </x:c>
      <x:c r="H205" s="14" t="str">
        <x:v>2-тижневий workflow discovery — потрібні вимоги одного проєкту</x:v>
      </x:c>
      <x:c r="I205" s="16" t="n">
        <x:v>1</x:v>
      </x:c>
      <x:c r="J205" s="16" t="n">
        <x:v>5</x:v>
      </x:c>
      <x:c r="K205" s="16" t="n">
        <x:v>4</x:v>
      </x:c>
      <x:c r="L205" s="16" t="n">
        <x:v>4</x:v>
      </x:c>
      <x:c r="M205" s="16" t="n">
        <x:v>5</x:v>
      </x:c>
      <x:c r="N205" s="16" t="n">
        <x:v>5</x:v>
      </x:c>
      <x:c r="O205" s="16" t="n">
        <x:v>5</x:v>
      </x:c>
      <x:c r="P205" s="16" t="n">
        <x:f>IF(COUNT(I205:O205)&lt;7,"",I205*8+J205*3+K205*2+L205*2+M205*2+N205*2+O205)</x:f>
        <x:v>64</x:v>
      </x:c>
      <x:c r="Q205" s="16" t="n">
        <x:f>IF(COUNT(J205:O205)&lt;6,"",J205*5+K205*4+M205*4+L205*3+N205*2+O205*2)</x:f>
        <x:v>93</x:v>
      </x:c>
      <x:c r="R205" s="14" t="str">
        <x:v>high</x:v>
      </x:c>
      <x:c r="S205" s="14" t="str">
        <x:v>google_index_verified_2026-08-24</x:v>
      </x:c>
      <x:c r="T205" s="14" t="str">
        <x:v>indexed_official_service_page</x:v>
      </x:c>
      <x:c r="U205" s="14" t="str">
        <x:v>Новий — не контактували</x:v>
      </x:c>
      <x:c r="V205" s="15" t="str">
        <x:v>2-тижневий discovery: запросити вимоги 1 активного проєкту + 1 знеособлений артефакт</x:v>
      </x:c>
      <x:c r="W205" s="15" t="str">
        <x:v>Комерційний директор; керівник енергетичних проєктів; ПТО / ПНР</x:v>
      </x:c>
      <x:c r="X205" s="15" t="str">
        <x:v>Монтаж автономного живлення. Пошуковий результат веде на індексовану сторінку корпоративного домену: Безперебійне живлення під ключ — UNTEK.</x:v>
      </x:c>
      <x:c r="Y205" s="15" t="str">
        <x:v>Кабельні траси, АВР, заземлення, налаштування ДБЖ і тест під навантаженням формують контрольний пакет.</x:v>
      </x:c>
      <x:c r="Z205" s="15" t="str">
        <x:v>https://untek.com.ua/avtonomne-zhyvlennia</x:v>
      </x:c>
      <x:c r="AA205" s="14" t="str"/>
      <x:c r="AB205" s="14" t="str">
        <x:v>2026-08-24</x:v>
      </x:c>
      <x:c r="AC205" s="14" t="str">
        <x:v>Олександр</x:v>
      </x:c>
      <x:c r="AD205" s="20" t="str"/>
      <x:c r="AE205" s="14" t="str"/>
      <x:c r="AF205" s="14" t="n">
        <x:v>0</x:v>
      </x:c>
      <x:c r="AG205" s="14" t="str">
        <x:v>—</x:v>
      </x:c>
      <x:c r="AH205" s="14" t="n">
        <x:v>0</x:v>
      </x:c>
      <x:c r="AI205" s="14" t="n">
        <x:v>0</x:v>
      </x:c>
      <x:c r="AJ205" s="18" t="n">
        <x:v>0</x:v>
      </x:c>
      <x:c r="AK205" s="14" t="str"/>
      <x:c r="AL205" s="19" t="str"/>
      <x:c r="AM205" s="19" t="str"/>
      <x:c r="AN205" s="15" t="str"/>
      <x:c r="AO205" s="15" t="str">
        <x:v>google_index_verified_2026-08-24</x:v>
      </x:c>
    </x:row>
    <x:row r="206">
      <x:c r="A206" s="14" t="str">
        <x:v>W2-037</x:v>
      </x:c>
      <x:c r="B206" s="14" t="str">
        <x:v>Проєктний сигнал — 24.08</x:v>
      </x:c>
      <x:c r="C206" s="14" t="str">
        <x:v>Suntime</x:v>
      </x:c>
      <x:c r="D206" s="14" t="str">
        <x:v>Резервне живлення</x:v>
      </x:c>
      <x:c r="E206" s="14" t="str">
        <x:v>Expansion discovery</x:v>
      </x:c>
      <x:c r="F206" s="17" t="str">
        <x:v>D1</x:v>
      </x:c>
      <x:c r="G206" s="14" t="str">
        <x:v>suntime.in.ua</x:v>
      </x:c>
      <x:c r="H206" s="14" t="str">
        <x:v>2-тижневий workflow discovery — потрібні вимоги одного проєкту</x:v>
      </x:c>
      <x:c r="I206" s="16" t="n">
        <x:v>1</x:v>
      </x:c>
      <x:c r="J206" s="16" t="n">
        <x:v>5</x:v>
      </x:c>
      <x:c r="K206" s="16" t="n">
        <x:v>4</x:v>
      </x:c>
      <x:c r="L206" s="16" t="n">
        <x:v>4</x:v>
      </x:c>
      <x:c r="M206" s="16" t="n">
        <x:v>5</x:v>
      </x:c>
      <x:c r="N206" s="16" t="n">
        <x:v>5</x:v>
      </x:c>
      <x:c r="O206" s="16" t="n">
        <x:v>5</x:v>
      </x:c>
      <x:c r="P206" s="16" t="n">
        <x:f>IF(COUNT(I206:O206)&lt;7,"",I206*8+J206*3+K206*2+L206*2+M206*2+N206*2+O206)</x:f>
        <x:v>64</x:v>
      </x:c>
      <x:c r="Q206" s="16" t="n">
        <x:f>IF(COUNT(J206:O206)&lt;6,"",J206*5+K206*4+M206*4+L206*3+N206*2+O206*2)</x:f>
        <x:v>93</x:v>
      </x:c>
      <x:c r="R206" s="14" t="str">
        <x:v>high</x:v>
      </x:c>
      <x:c r="S206" s="14" t="str">
        <x:v>google_index_verified_2026-08-24</x:v>
      </x:c>
      <x:c r="T206" s="14" t="str">
        <x:v>indexed_official_service_page</x:v>
      </x:c>
      <x:c r="U206" s="14" t="str">
        <x:v>Новий — не контактували</x:v>
      </x:c>
      <x:c r="V206" s="15" t="str">
        <x:v>2-тижневий discovery: запросити вимоги 1 активного проєкту + 1 знеособлений артефакт</x:v>
      </x:c>
      <x:c r="W206" s="15" t="str">
        <x:v>Комерційний директор; керівник енергетичних проєктів; ПТО / ПНР</x:v>
      </x:c>
      <x:c r="X206" s="15" t="str">
        <x:v>Будівництво систем резервного живлення. Пошуковий результат веде на індексовану сторінку корпоративного домену: Будівництво систем безперебійного живлення — Suntime.</x:v>
      </x:c>
      <x:c r="Y206" s="15" t="str">
        <x:v>Кабельні траси, АВР, заземлення, налаштування ДБЖ і тест під навантаженням формують контрольний пакет.</x:v>
      </x:c>
      <x:c r="Z206" s="15" t="str">
        <x:v>https://suntime.in.ua/services/budivnytstvo-system-bezperebiinoho-zhyvlennia/</x:v>
      </x:c>
      <x:c r="AA206" s="14" t="str"/>
      <x:c r="AB206" s="14" t="str">
        <x:v>2026-08-24</x:v>
      </x:c>
      <x:c r="AC206" s="14" t="str">
        <x:v>Олександр</x:v>
      </x:c>
      <x:c r="AD206" s="20" t="str"/>
      <x:c r="AE206" s="14" t="str"/>
      <x:c r="AF206" s="14" t="n">
        <x:v>0</x:v>
      </x:c>
      <x:c r="AG206" s="14" t="str">
        <x:v>—</x:v>
      </x:c>
      <x:c r="AH206" s="14" t="n">
        <x:v>0</x:v>
      </x:c>
      <x:c r="AI206" s="14" t="n">
        <x:v>0</x:v>
      </x:c>
      <x:c r="AJ206" s="18" t="n">
        <x:v>0</x:v>
      </x:c>
      <x:c r="AK206" s="14" t="str"/>
      <x:c r="AL206" s="19" t="str"/>
      <x:c r="AM206" s="19" t="str"/>
      <x:c r="AN206" s="15" t="str"/>
      <x:c r="AO206" s="15" t="str">
        <x:v>google_index_verified_2026-08-24</x:v>
      </x:c>
    </x:row>
    <x:row r="207">
      <x:c r="A207" s="14" t="str">
        <x:v>W2-038</x:v>
      </x:c>
      <x:c r="B207" s="14" t="str">
        <x:v>Проєктний сигнал — 24.08</x:v>
      </x:c>
      <x:c r="C207" s="14" t="str">
        <x:v>220 Help</x:v>
      </x:c>
      <x:c r="D207" s="14" t="str">
        <x:v>Резервне живлення</x:v>
      </x:c>
      <x:c r="E207" s="14" t="str">
        <x:v>Expansion discovery</x:v>
      </x:c>
      <x:c r="F207" s="17" t="str">
        <x:v>D1</x:v>
      </x:c>
      <x:c r="G207" s="14" t="str">
        <x:v>220help.com.ua</x:v>
      </x:c>
      <x:c r="H207" s="14" t="str">
        <x:v>2-тижневий workflow discovery — потрібні вимоги одного проєкту</x:v>
      </x:c>
      <x:c r="I207" s="16" t="n">
        <x:v>1</x:v>
      </x:c>
      <x:c r="J207" s="16" t="n">
        <x:v>5</x:v>
      </x:c>
      <x:c r="K207" s="16" t="n">
        <x:v>4</x:v>
      </x:c>
      <x:c r="L207" s="16" t="n">
        <x:v>4</x:v>
      </x:c>
      <x:c r="M207" s="16" t="n">
        <x:v>5</x:v>
      </x:c>
      <x:c r="N207" s="16" t="n">
        <x:v>5</x:v>
      </x:c>
      <x:c r="O207" s="16" t="n">
        <x:v>5</x:v>
      </x:c>
      <x:c r="P207" s="16" t="n">
        <x:f>IF(COUNT(I207:O207)&lt;7,"",I207*8+J207*3+K207*2+L207*2+M207*2+N207*2+O207)</x:f>
        <x:v>64</x:v>
      </x:c>
      <x:c r="Q207" s="16" t="n">
        <x:f>IF(COUNT(J207:O207)&lt;6,"",J207*5+K207*4+M207*4+L207*3+N207*2+O207*2)</x:f>
        <x:v>93</x:v>
      </x:c>
      <x:c r="R207" s="14" t="str">
        <x:v>high</x:v>
      </x:c>
      <x:c r="S207" s="14" t="str">
        <x:v>google_index_verified_2026-08-24</x:v>
      </x:c>
      <x:c r="T207" s="14" t="str">
        <x:v>indexed_official_service_page</x:v>
      </x:c>
      <x:c r="U207" s="14" t="str">
        <x:v>Новий — не контактували</x:v>
      </x:c>
      <x:c r="V207" s="15" t="str">
        <x:v>2-тижневий discovery: запросити вимоги 1 активного проєкту + 1 знеособлений артефакт</x:v>
      </x:c>
      <x:c r="W207" s="15" t="str">
        <x:v>Комерційний директор; керівник енергетичних проєктів; ПТО / ПНР</x:v>
      </x:c>
      <x:c r="X207" s="15" t="str">
        <x:v>Монтаж резервного живлення. Пошуковий результат веде на індексовану сторінку корпоративного домену: Встановлення резервного живлення — 220 Help.</x:v>
      </x:c>
      <x:c r="Y207" s="15" t="str">
        <x:v>Кабельні траси, АВР, заземлення, налаштування ДБЖ і тест під навантаженням формують контрольний пакет.</x:v>
      </x:c>
      <x:c r="Z207" s="15" t="str">
        <x:v>https://220help.com.ua/electrician_services/ustanovlennia-rezervnoho-zhyvlennia-kyiv/</x:v>
      </x:c>
      <x:c r="AA207" s="14" t="str"/>
      <x:c r="AB207" s="14" t="str">
        <x:v>2026-08-24</x:v>
      </x:c>
      <x:c r="AC207" s="14" t="str">
        <x:v>Олександр</x:v>
      </x:c>
      <x:c r="AD207" s="20" t="str"/>
      <x:c r="AE207" s="14" t="str"/>
      <x:c r="AF207" s="14" t="n">
        <x:v>0</x:v>
      </x:c>
      <x:c r="AG207" s="14" t="str">
        <x:v>—</x:v>
      </x:c>
      <x:c r="AH207" s="14" t="n">
        <x:v>0</x:v>
      </x:c>
      <x:c r="AI207" s="14" t="n">
        <x:v>0</x:v>
      </x:c>
      <x:c r="AJ207" s="18" t="n">
        <x:v>0</x:v>
      </x:c>
      <x:c r="AK207" s="14" t="str"/>
      <x:c r="AL207" s="19" t="str"/>
      <x:c r="AM207" s="19" t="str"/>
      <x:c r="AN207" s="15" t="str"/>
      <x:c r="AO207" s="15" t="str">
        <x:v>google_index_verified_2026-08-24</x:v>
      </x:c>
    </x:row>
    <x:row r="208">
      <x:c r="A208" s="14" t="str">
        <x:v>W2-039</x:v>
      </x:c>
      <x:c r="B208" s="14" t="str">
        <x:v>Проєктний сигнал — 24.08</x:v>
      </x:c>
      <x:c r="C208" s="14" t="str">
        <x:v>ГЕКО-Центр</x:v>
      </x:c>
      <x:c r="D208" s="14" t="str">
        <x:v>Резервне живлення</x:v>
      </x:c>
      <x:c r="E208" s="14" t="str">
        <x:v>Expansion discovery</x:v>
      </x:c>
      <x:c r="F208" s="17" t="str">
        <x:v>D1</x:v>
      </x:c>
      <x:c r="G208" s="14" t="str">
        <x:v>geko.kiev.ua</x:v>
      </x:c>
      <x:c r="H208" s="14" t="str">
        <x:v>2-тижневий workflow discovery — потрібні вимоги одного проєкту</x:v>
      </x:c>
      <x:c r="I208" s="16" t="n">
        <x:v>1</x:v>
      </x:c>
      <x:c r="J208" s="16" t="n">
        <x:v>5</x:v>
      </x:c>
      <x:c r="K208" s="16" t="n">
        <x:v>4</x:v>
      </x:c>
      <x:c r="L208" s="16" t="n">
        <x:v>4</x:v>
      </x:c>
      <x:c r="M208" s="16" t="n">
        <x:v>5</x:v>
      </x:c>
      <x:c r="N208" s="16" t="n">
        <x:v>5</x:v>
      </x:c>
      <x:c r="O208" s="16" t="n">
        <x:v>5</x:v>
      </x:c>
      <x:c r="P208" s="16" t="n">
        <x:f>IF(COUNT(I208:O208)&lt;7,"",I208*8+J208*3+K208*2+L208*2+M208*2+N208*2+O208)</x:f>
        <x:v>64</x:v>
      </x:c>
      <x:c r="Q208" s="16" t="n">
        <x:f>IF(COUNT(J208:O208)&lt;6,"",J208*5+K208*4+M208*4+L208*3+N208*2+O208*2)</x:f>
        <x:v>93</x:v>
      </x:c>
      <x:c r="R208" s="14" t="str">
        <x:v>high</x:v>
      </x:c>
      <x:c r="S208" s="14" t="str">
        <x:v>google_index_verified_2026-08-24</x:v>
      </x:c>
      <x:c r="T208" s="14" t="str">
        <x:v>indexed_official_service_page</x:v>
      </x:c>
      <x:c r="U208" s="14" t="str">
        <x:v>Новий — не контактували</x:v>
      </x:c>
      <x:c r="V208" s="15" t="str">
        <x:v>2-тижневий discovery: запросити вимоги 1 активного проєкту + 1 знеособлений артефакт</x:v>
      </x:c>
      <x:c r="W208" s="15" t="str">
        <x:v>Комерційний директор; керівник енергетичних проєктів; ПТО / ПНР</x:v>
      </x:c>
      <x:c r="X208" s="15" t="str">
        <x:v>Публічні проєкти електропостачання. Пошуковий результат веде на індексовану сторінку корпоративного домену: Проєкти систем електропостачання — ГЕКО-Центр.</x:v>
      </x:c>
      <x:c r="Y208" s="15" t="str">
        <x:v>Кабельні траси, АВР, заземлення, налаштування ДБЖ і тест під навантаженням формують контрольний пакет.</x:v>
      </x:c>
      <x:c r="Z208" s="15" t="str">
        <x:v>https://geko.kiev.ua/nashi-proekty/</x:v>
      </x:c>
      <x:c r="AA208" s="14" t="str"/>
      <x:c r="AB208" s="14" t="str">
        <x:v>2026-08-24</x:v>
      </x:c>
      <x:c r="AC208" s="14" t="str">
        <x:v>Олександр</x:v>
      </x:c>
      <x:c r="AD208" s="20" t="str"/>
      <x:c r="AE208" s="14" t="str"/>
      <x:c r="AF208" s="14" t="n">
        <x:v>0</x:v>
      </x:c>
      <x:c r="AG208" s="14" t="str">
        <x:v>—</x:v>
      </x:c>
      <x:c r="AH208" s="14" t="n">
        <x:v>0</x:v>
      </x:c>
      <x:c r="AI208" s="14" t="n">
        <x:v>0</x:v>
      </x:c>
      <x:c r="AJ208" s="18" t="n">
        <x:v>0</x:v>
      </x:c>
      <x:c r="AK208" s="14" t="str"/>
      <x:c r="AL208" s="19" t="str"/>
      <x:c r="AM208" s="19" t="str"/>
      <x:c r="AN208" s="15" t="str"/>
      <x:c r="AO208" s="15" t="str">
        <x:v>google_index_verified_2026-08-24</x:v>
      </x:c>
    </x:row>
    <x:row r="209">
      <x:c r="A209" s="14" t="str">
        <x:v>W2-040</x:v>
      </x:c>
      <x:c r="B209" s="14" t="str">
        <x:v>Проєктний сигнал — 24.08</x:v>
      </x:c>
      <x:c r="C209" s="14" t="str">
        <x:v>EnergoSeti</x:v>
      </x:c>
      <x:c r="D209" s="14" t="str">
        <x:v>Резервне живлення</x:v>
      </x:c>
      <x:c r="E209" s="14" t="str">
        <x:v>Expansion discovery</x:v>
      </x:c>
      <x:c r="F209" s="17" t="str">
        <x:v>D1</x:v>
      </x:c>
      <x:c r="G209" s="14" t="str">
        <x:v>energoseti.com.ua</x:v>
      </x:c>
      <x:c r="H209" s="14" t="str">
        <x:v>2-тижневий workflow discovery — потрібні вимоги одного проєкту</x:v>
      </x:c>
      <x:c r="I209" s="16" t="n">
        <x:v>1</x:v>
      </x:c>
      <x:c r="J209" s="16" t="n">
        <x:v>5</x:v>
      </x:c>
      <x:c r="K209" s="16" t="n">
        <x:v>4</x:v>
      </x:c>
      <x:c r="L209" s="16" t="n">
        <x:v>4</x:v>
      </x:c>
      <x:c r="M209" s="16" t="n">
        <x:v>5</x:v>
      </x:c>
      <x:c r="N209" s="16" t="n">
        <x:v>5</x:v>
      </x:c>
      <x:c r="O209" s="16" t="n">
        <x:v>5</x:v>
      </x:c>
      <x:c r="P209" s="16" t="n">
        <x:f>IF(COUNT(I209:O209)&lt;7,"",I209*8+J209*3+K209*2+L209*2+M209*2+N209*2+O209)</x:f>
        <x:v>64</x:v>
      </x:c>
      <x:c r="Q209" s="16" t="n">
        <x:f>IF(COUNT(J209:O209)&lt;6,"",J209*5+K209*4+M209*4+L209*3+N209*2+O209*2)</x:f>
        <x:v>93</x:v>
      </x:c>
      <x:c r="R209" s="14" t="str">
        <x:v>high</x:v>
      </x:c>
      <x:c r="S209" s="14" t="str">
        <x:v>google_index_verified_2026-08-24</x:v>
      </x:c>
      <x:c r="T209" s="14" t="str">
        <x:v>indexed_official_service_page</x:v>
      </x:c>
      <x:c r="U209" s="14" t="str">
        <x:v>Новий — не контактували</x:v>
      </x:c>
      <x:c r="V209" s="15" t="str">
        <x:v>2-тижневий discovery: запросити вимоги 1 активного проєкту + 1 знеособлений артефакт</x:v>
      </x:c>
      <x:c r="W209" s="15" t="str">
        <x:v>Комерційний директор; керівник енергетичних проєктів; ПТО / ПНР</x:v>
      </x:c>
      <x:c r="X209" s="15" t="str">
        <x:v>Проєктування, монтаж і підключення. Пошуковий результат веде на індексовану сторінку корпоративного домену: Аварійне резервне електропостачання — EnergoSeti.</x:v>
      </x:c>
      <x:c r="Y209" s="15" t="str">
        <x:v>Кабельні траси, АВР, заземлення, налаштування ДБЖ і тест під навантаженням формують контрольний пакет.</x:v>
      </x:c>
      <x:c r="Z209" s="15" t="str">
        <x:v>https://energoseti.com.ua/avarijne-rezervne-elektropostachannya</x:v>
      </x:c>
      <x:c r="AA209" s="14" t="str"/>
      <x:c r="AB209" s="14" t="str">
        <x:v>2026-08-24</x:v>
      </x:c>
      <x:c r="AC209" s="14" t="str">
        <x:v>Олександр</x:v>
      </x:c>
      <x:c r="AD209" s="20" t="str"/>
      <x:c r="AE209" s="14" t="str"/>
      <x:c r="AF209" s="14" t="n">
        <x:v>0</x:v>
      </x:c>
      <x:c r="AG209" s="14" t="str">
        <x:v>—</x:v>
      </x:c>
      <x:c r="AH209" s="14" t="n">
        <x:v>0</x:v>
      </x:c>
      <x:c r="AI209" s="14" t="n">
        <x:v>0</x:v>
      </x:c>
      <x:c r="AJ209" s="18" t="n">
        <x:v>0</x:v>
      </x:c>
      <x:c r="AK209" s="14" t="str"/>
      <x:c r="AL209" s="19" t="str"/>
      <x:c r="AM209" s="19" t="str"/>
      <x:c r="AN209" s="15" t="str"/>
      <x:c r="AO209" s="15" t="str">
        <x:v>google_index_verified_2026-08-24</x:v>
      </x:c>
    </x:row>
    <x:row r="210">
      <x:c r="A210" s="14" t="str">
        <x:v>W2-041</x:v>
      </x:c>
      <x:c r="B210" s="14" t="str">
        <x:v>Проєктний сигнал — 24.08</x:v>
      </x:c>
      <x:c r="C210" s="14" t="str">
        <x:v>Solensy</x:v>
      </x:c>
      <x:c r="D210" s="14" t="str">
        <x:v>Резервне живлення</x:v>
      </x:c>
      <x:c r="E210" s="14" t="str">
        <x:v>Expansion discovery</x:v>
      </x:c>
      <x:c r="F210" s="17" t="str">
        <x:v>D1</x:v>
      </x:c>
      <x:c r="G210" s="14" t="str">
        <x:v>solensy.com.ua</x:v>
      </x:c>
      <x:c r="H210" s="14" t="str">
        <x:v>2-тижневий workflow discovery — потрібні вимоги одного проєкту</x:v>
      </x:c>
      <x:c r="I210" s="16" t="n">
        <x:v>1</x:v>
      </x:c>
      <x:c r="J210" s="16" t="n">
        <x:v>5</x:v>
      </x:c>
      <x:c r="K210" s="16" t="n">
        <x:v>4</x:v>
      </x:c>
      <x:c r="L210" s="16" t="n">
        <x:v>4</x:v>
      </x:c>
      <x:c r="M210" s="16" t="n">
        <x:v>5</x:v>
      </x:c>
      <x:c r="N210" s="16" t="n">
        <x:v>5</x:v>
      </x:c>
      <x:c r="O210" s="16" t="n">
        <x:v>5</x:v>
      </x:c>
      <x:c r="P210" s="16" t="n">
        <x:f>IF(COUNT(I210:O210)&lt;7,"",I210*8+J210*3+K210*2+L210*2+M210*2+N210*2+O210)</x:f>
        <x:v>64</x:v>
      </x:c>
      <x:c r="Q210" s="16" t="n">
        <x:f>IF(COUNT(J210:O210)&lt;6,"",J210*5+K210*4+M210*4+L210*3+N210*2+O210*2)</x:f>
        <x:v>93</x:v>
      </x:c>
      <x:c r="R210" s="14" t="str">
        <x:v>high</x:v>
      </x:c>
      <x:c r="S210" s="14" t="str">
        <x:v>google_index_verified_2026-08-24</x:v>
      </x:c>
      <x:c r="T210" s="14" t="str">
        <x:v>indexed_official_service_page</x:v>
      </x:c>
      <x:c r="U210" s="14" t="str">
        <x:v>Новий — не контактували</x:v>
      </x:c>
      <x:c r="V210" s="15" t="str">
        <x:v>2-тижневий discovery: запросити вимоги 1 активного проєкту + 1 знеособлений артефакт</x:v>
      </x:c>
      <x:c r="W210" s="15" t="str">
        <x:v>Комерційний директор; керівник енергетичних проєктів; ПТО / ПНР</x:v>
      </x:c>
      <x:c r="X210" s="15" t="str">
        <x:v>Монтаж систем ДБЖ. Пошуковий результат веде на індексовану сторінку корпоративного домену: Резервне електроживлення під ключ — Solensy.</x:v>
      </x:c>
      <x:c r="Y210" s="15" t="str">
        <x:v>Кабельні траси, АВР, заземлення, налаштування ДБЖ і тест під навантаженням формують контрольний пакет.</x:v>
      </x:c>
      <x:c r="Z210" s="15" t="str">
        <x:v>https://solensy.com.ua/rezervne-elektrogivlennya/</x:v>
      </x:c>
      <x:c r="AA210" s="14" t="str"/>
      <x:c r="AB210" s="14" t="str">
        <x:v>2026-08-24</x:v>
      </x:c>
      <x:c r="AC210" s="14" t="str">
        <x:v>Олександр</x:v>
      </x:c>
      <x:c r="AD210" s="20" t="str"/>
      <x:c r="AE210" s="14" t="str"/>
      <x:c r="AF210" s="14" t="n">
        <x:v>0</x:v>
      </x:c>
      <x:c r="AG210" s="14" t="str">
        <x:v>—</x:v>
      </x:c>
      <x:c r="AH210" s="14" t="n">
        <x:v>0</x:v>
      </x:c>
      <x:c r="AI210" s="14" t="n">
        <x:v>0</x:v>
      </x:c>
      <x:c r="AJ210" s="18" t="n">
        <x:v>0</x:v>
      </x:c>
      <x:c r="AK210" s="14" t="str"/>
      <x:c r="AL210" s="19" t="str"/>
      <x:c r="AM210" s="19" t="str"/>
      <x:c r="AN210" s="15" t="str"/>
      <x:c r="AO210" s="15" t="str">
        <x:v>google_index_verified_2026-08-24</x:v>
      </x:c>
    </x:row>
    <x:row r="211">
      <x:c r="A211" s="14" t="str">
        <x:v>W2-042</x:v>
      </x:c>
      <x:c r="B211" s="14" t="str">
        <x:v>Проєктний сигнал — 24.08</x:v>
      </x:c>
      <x:c r="C211" s="14" t="str">
        <x:v>AKSA Generator Ukraine</x:v>
      </x:c>
      <x:c r="D211" s="14" t="str">
        <x:v>Резервне живлення</x:v>
      </x:c>
      <x:c r="E211" s="14" t="str">
        <x:v>Expansion discovery</x:v>
      </x:c>
      <x:c r="F211" s="17" t="str">
        <x:v>D1</x:v>
      </x:c>
      <x:c r="G211" s="14" t="str">
        <x:v>aksagenerator.com.ua</x:v>
      </x:c>
      <x:c r="H211" s="14" t="str">
        <x:v>2-тижневий workflow discovery — потрібні вимоги одного проєкту</x:v>
      </x:c>
      <x:c r="I211" s="16" t="n">
        <x:v>1</x:v>
      </x:c>
      <x:c r="J211" s="16" t="n">
        <x:v>5</x:v>
      </x:c>
      <x:c r="K211" s="16" t="n">
        <x:v>4</x:v>
      </x:c>
      <x:c r="L211" s="16" t="n">
        <x:v>4</x:v>
      </x:c>
      <x:c r="M211" s="16" t="n">
        <x:v>5</x:v>
      </x:c>
      <x:c r="N211" s="16" t="n">
        <x:v>5</x:v>
      </x:c>
      <x:c r="O211" s="16" t="n">
        <x:v>5</x:v>
      </x:c>
      <x:c r="P211" s="16" t="n">
        <x:f>IF(COUNT(I211:O211)&lt;7,"",I211*8+J211*3+K211*2+L211*2+M211*2+N211*2+O211)</x:f>
        <x:v>64</x:v>
      </x:c>
      <x:c r="Q211" s="16" t="n">
        <x:f>IF(COUNT(J211:O211)&lt;6,"",J211*5+K211*4+M211*4+L211*3+N211*2+O211*2)</x:f>
        <x:v>93</x:v>
      </x:c>
      <x:c r="R211" s="14" t="str">
        <x:v>high</x:v>
      </x:c>
      <x:c r="S211" s="14" t="str">
        <x:v>google_index_verified_2026-08-24</x:v>
      </x:c>
      <x:c r="T211" s="14" t="str">
        <x:v>indexed_official_service_page</x:v>
      </x:c>
      <x:c r="U211" s="14" t="str">
        <x:v>Новий — не контактували</x:v>
      </x:c>
      <x:c r="V211" s="15" t="str">
        <x:v>2-тижневий discovery: запросити вимоги 1 активного проєкту + 1 знеособлений артефакт</x:v>
      </x:c>
      <x:c r="W211" s="15" t="str">
        <x:v>Комерційний директор; керівник енергетичних проєктів; ПТО / ПНР</x:v>
      </x:c>
      <x:c r="X211" s="15" t="str">
        <x:v>Генераторні системи для критичної інфраструктури. Пошуковий результат веде на індексовану сторінку корпоративного домену: Резервне живлення дата-центру — AKSA Generator.</x:v>
      </x:c>
      <x:c r="Y211" s="15" t="str">
        <x:v>Кабельні траси, АВР, заземлення, налаштування ДБЖ і тест під навантаженням формують контрольний пакет.</x:v>
      </x:c>
      <x:c r="Z211" s="15" t="str">
        <x:v>https://aksagenerator.com.ua/index.php?route=octemplates/blog/oct_blogarticle&amp;blogarticle_id=33</x:v>
      </x:c>
      <x:c r="AA211" s="14" t="str"/>
      <x:c r="AB211" s="14" t="str">
        <x:v>2026-08-24</x:v>
      </x:c>
      <x:c r="AC211" s="14" t="str">
        <x:v>Олександр</x:v>
      </x:c>
      <x:c r="AD211" s="20" t="str"/>
      <x:c r="AE211" s="14" t="str"/>
      <x:c r="AF211" s="14" t="n">
        <x:v>0</x:v>
      </x:c>
      <x:c r="AG211" s="14" t="str">
        <x:v>—</x:v>
      </x:c>
      <x:c r="AH211" s="14" t="n">
        <x:v>0</x:v>
      </x:c>
      <x:c r="AI211" s="14" t="n">
        <x:v>0</x:v>
      </x:c>
      <x:c r="AJ211" s="18" t="n">
        <x:v>0</x:v>
      </x:c>
      <x:c r="AK211" s="14" t="str"/>
      <x:c r="AL211" s="19" t="str"/>
      <x:c r="AM211" s="19" t="str"/>
      <x:c r="AN211" s="15" t="str"/>
      <x:c r="AO211" s="15" t="str">
        <x:v>google_index_verified_2026-08-24</x:v>
      </x:c>
    </x:row>
    <x:row r="212">
      <x:c r="A212" s="14" t="str">
        <x:v>W2-043</x:v>
      </x:c>
      <x:c r="B212" s="14" t="str">
        <x:v>Проєктний сигнал — 24.08</x:v>
      </x:c>
      <x:c r="C212" s="14" t="str">
        <x:v>Energy DK</x:v>
      </x:c>
      <x:c r="D212" s="14" t="str">
        <x:v>Резервне живлення</x:v>
      </x:c>
      <x:c r="E212" s="14" t="str">
        <x:v>Expansion discovery</x:v>
      </x:c>
      <x:c r="F212" s="17" t="str">
        <x:v>D1</x:v>
      </x:c>
      <x:c r="G212" s="14" t="str">
        <x:v>energy-dk.com.ua</x:v>
      </x:c>
      <x:c r="H212" s="14" t="str">
        <x:v>2-тижневий workflow discovery — потрібні вимоги одного проєкту</x:v>
      </x:c>
      <x:c r="I212" s="16" t="n">
        <x:v>1</x:v>
      </x:c>
      <x:c r="J212" s="16" t="n">
        <x:v>5</x:v>
      </x:c>
      <x:c r="K212" s="16" t="n">
        <x:v>4</x:v>
      </x:c>
      <x:c r="L212" s="16" t="n">
        <x:v>4</x:v>
      </x:c>
      <x:c r="M212" s="16" t="n">
        <x:v>5</x:v>
      </x:c>
      <x:c r="N212" s="16" t="n">
        <x:v>5</x:v>
      </x:c>
      <x:c r="O212" s="16" t="n">
        <x:v>5</x:v>
      </x:c>
      <x:c r="P212" s="16" t="n">
        <x:f>IF(COUNT(I212:O212)&lt;7,"",I212*8+J212*3+K212*2+L212*2+M212*2+N212*2+O212)</x:f>
        <x:v>64</x:v>
      </x:c>
      <x:c r="Q212" s="16" t="n">
        <x:f>IF(COUNT(J212:O212)&lt;6,"",J212*5+K212*4+M212*4+L212*3+N212*2+O212*2)</x:f>
        <x:v>93</x:v>
      </x:c>
      <x:c r="R212" s="14" t="str">
        <x:v>high</x:v>
      </x:c>
      <x:c r="S212" s="14" t="str">
        <x:v>google_index_verified_2026-08-24</x:v>
      </x:c>
      <x:c r="T212" s="14" t="str">
        <x:v>indexed_official_service_page</x:v>
      </x:c>
      <x:c r="U212" s="14" t="str">
        <x:v>Новий — не контактували</x:v>
      </x:c>
      <x:c r="V212" s="15" t="str">
        <x:v>2-тижневий discovery: запросити вимоги 1 активного проєкту + 1 знеособлений артефакт</x:v>
      </x:c>
      <x:c r="W212" s="15" t="str">
        <x:v>Комерційний директор; керівник енергетичних проєктів; ПТО / ПНР</x:v>
      </x:c>
      <x:c r="X212" s="15" t="str">
        <x:v>Інсталяція резервного живлення. Пошуковий результат веде на індексовану сторінку корпоративного домену: Резервне живлення — Energy DK.</x:v>
      </x:c>
      <x:c r="Y212" s="15" t="str">
        <x:v>Кабельні траси, АВР, заземлення, налаштування ДБЖ і тест під навантаженням формують контрольний пакет.</x:v>
      </x:c>
      <x:c r="Z212" s="15" t="str">
        <x:v>https://energy-dk.com.ua/svitlodim-razom-z-energy-dk/</x:v>
      </x:c>
      <x:c r="AA212" s="14" t="str"/>
      <x:c r="AB212" s="14" t="str">
        <x:v>2026-08-24</x:v>
      </x:c>
      <x:c r="AC212" s="14" t="str">
        <x:v>Олександр</x:v>
      </x:c>
      <x:c r="AD212" s="20" t="str"/>
      <x:c r="AE212" s="14" t="str"/>
      <x:c r="AF212" s="14" t="n">
        <x:v>0</x:v>
      </x:c>
      <x:c r="AG212" s="14" t="str">
        <x:v>—</x:v>
      </x:c>
      <x:c r="AH212" s="14" t="n">
        <x:v>0</x:v>
      </x:c>
      <x:c r="AI212" s="14" t="n">
        <x:v>0</x:v>
      </x:c>
      <x:c r="AJ212" s="18" t="n">
        <x:v>0</x:v>
      </x:c>
      <x:c r="AK212" s="14" t="str"/>
      <x:c r="AL212" s="19" t="str"/>
      <x:c r="AM212" s="19" t="str"/>
      <x:c r="AN212" s="15" t="str"/>
      <x:c r="AO212" s="15" t="str">
        <x:v>google_index_verified_2026-08-24</x:v>
      </x:c>
    </x:row>
    <x:row r="213">
      <x:c r="A213" s="14" t="str">
        <x:v>W2-044</x:v>
      </x:c>
      <x:c r="B213" s="14" t="str">
        <x:v>Проєктний сигнал — 24.08</x:v>
      </x:c>
      <x:c r="C213" s="14" t="str">
        <x:v>Secur.ua</x:v>
      </x:c>
      <x:c r="D213" s="14" t="str">
        <x:v>Безпека / СКУД / CCTV</x:v>
      </x:c>
      <x:c r="E213" s="14" t="str">
        <x:v>Expansion discovery</x:v>
      </x:c>
      <x:c r="F213" s="17" t="str">
        <x:v>D1</x:v>
      </x:c>
      <x:c r="G213" s="14" t="str">
        <x:v>secur.ua</x:v>
      </x:c>
      <x:c r="H213" s="14" t="str">
        <x:v>2-тижневий workflow discovery — потрібні вимоги одного проєкту</x:v>
      </x:c>
      <x:c r="I213" s="16" t="n">
        <x:v>1</x:v>
      </x:c>
      <x:c r="J213" s="16" t="n">
        <x:v>5</x:v>
      </x:c>
      <x:c r="K213" s="16" t="n">
        <x:v>4</x:v>
      </x:c>
      <x:c r="L213" s="16" t="n">
        <x:v>4</x:v>
      </x:c>
      <x:c r="M213" s="16" t="n">
        <x:v>5</x:v>
      </x:c>
      <x:c r="N213" s="16" t="n">
        <x:v>5</x:v>
      </x:c>
      <x:c r="O213" s="16" t="n">
        <x:v>5</x:v>
      </x:c>
      <x:c r="P213" s="16" t="n">
        <x:f>IF(COUNT(I213:O213)&lt;7,"",I213*8+J213*3+K213*2+L213*2+M213*2+N213*2+O213)</x:f>
        <x:v>64</x:v>
      </x:c>
      <x:c r="Q213" s="16" t="n">
        <x:f>IF(COUNT(J213:O213)&lt;6,"",J213*5+K213*4+M213*4+L213*3+N213*2+O213*2)</x:f>
        <x:v>93</x:v>
      </x:c>
      <x:c r="R213" s="14" t="str">
        <x:v>high</x:v>
      </x:c>
      <x:c r="S213" s="14" t="str">
        <x:v>google_index_verified_2026-08-24</x:v>
      </x:c>
      <x:c r="T213" s="14" t="str">
        <x:v>indexed_official_service_page</x:v>
      </x:c>
      <x:c r="U213" s="14" t="str">
        <x:v>Новий — не контактували</x:v>
      </x:c>
      <x:c r="V213" s="15" t="str">
        <x:v>2-тижневий discovery: запросити вимоги 1 активного проєкту + 1 знеособлений артефакт</x:v>
      </x:c>
      <x:c r="W213" s="15" t="str">
        <x:v>Власник / комерційний директор; керівник проєктів; керівник монтажу / ПТО</x:v>
      </x:c>
      <x:c r="X213" s="15" t="str">
        <x:v>Монтаж комплексних систем безпеки. Пошуковий результат веде на індексовану сторінку корпоративного домену: Інтегратор систем безпеки — Secur.ua.</x:v>
      </x:c>
      <x:c r="Y213" s="15" t="str">
        <x:v>Кабельні траси, адресація, налаштування й acceptance-тести розподілені між монтажником, інтегратором і замовником.</x:v>
      </x:c>
      <x:c r="Z213" s="15" t="str">
        <x:v>https://secur.ua/montazh</x:v>
      </x:c>
      <x:c r="AA213" s="14" t="str"/>
      <x:c r="AB213" s="14" t="str">
        <x:v>2026-08-24</x:v>
      </x:c>
      <x:c r="AC213" s="14" t="str">
        <x:v>Олександр</x:v>
      </x:c>
      <x:c r="AD213" s="20" t="str"/>
      <x:c r="AE213" s="14" t="str"/>
      <x:c r="AF213" s="14" t="n">
        <x:v>0</x:v>
      </x:c>
      <x:c r="AG213" s="14" t="str">
        <x:v>—</x:v>
      </x:c>
      <x:c r="AH213" s="14" t="n">
        <x:v>0</x:v>
      </x:c>
      <x:c r="AI213" s="14" t="n">
        <x:v>0</x:v>
      </x:c>
      <x:c r="AJ213" s="18" t="n">
        <x:v>0</x:v>
      </x:c>
      <x:c r="AK213" s="14" t="str"/>
      <x:c r="AL213" s="19" t="str"/>
      <x:c r="AM213" s="19" t="str"/>
      <x:c r="AN213" s="15" t="str"/>
      <x:c r="AO213" s="15" t="str">
        <x:v>google_index_verified_2026-08-24</x:v>
      </x:c>
    </x:row>
    <x:row r="214">
      <x:c r="A214" s="14" t="str">
        <x:v>W2-045</x:v>
      </x:c>
      <x:c r="B214" s="14" t="str">
        <x:v>Проєктний сигнал — 24.08</x:v>
      </x:c>
      <x:c r="C214" s="14" t="str">
        <x:v>DEPS</x:v>
      </x:c>
      <x:c r="D214" s="14" t="str">
        <x:v>Безпека / СКУД / CCTV</x:v>
      </x:c>
      <x:c r="E214" s="14" t="str">
        <x:v>Expansion discovery</x:v>
      </x:c>
      <x:c r="F214" s="17" t="str">
        <x:v>D1</x:v>
      </x:c>
      <x:c r="G214" s="14" t="str">
        <x:v>deps.ua</x:v>
      </x:c>
      <x:c r="H214" s="14" t="str">
        <x:v>2-тижневий workflow discovery — потрібні вимоги одного проєкту</x:v>
      </x:c>
      <x:c r="I214" s="16" t="n">
        <x:v>1</x:v>
      </x:c>
      <x:c r="J214" s="16" t="n">
        <x:v>5</x:v>
      </x:c>
      <x:c r="K214" s="16" t="n">
        <x:v>4</x:v>
      </x:c>
      <x:c r="L214" s="16" t="n">
        <x:v>4</x:v>
      </x:c>
      <x:c r="M214" s="16" t="n">
        <x:v>5</x:v>
      </x:c>
      <x:c r="N214" s="16" t="n">
        <x:v>5</x:v>
      </x:c>
      <x:c r="O214" s="16" t="n">
        <x:v>5</x:v>
      </x:c>
      <x:c r="P214" s="16" t="n">
        <x:f>IF(COUNT(I214:O214)&lt;7,"",I214*8+J214*3+K214*2+L214*2+M214*2+N214*2+O214)</x:f>
        <x:v>64</x:v>
      </x:c>
      <x:c r="Q214" s="16" t="n">
        <x:f>IF(COUNT(J214:O214)&lt;6,"",J214*5+K214*4+M214*4+L214*3+N214*2+O214*2)</x:f>
        <x:v>93</x:v>
      </x:c>
      <x:c r="R214" s="14" t="str">
        <x:v>high</x:v>
      </x:c>
      <x:c r="S214" s="14" t="str">
        <x:v>google_index_verified_2026-08-24</x:v>
      </x:c>
      <x:c r="T214" s="14" t="str">
        <x:v>indexed_official_service_page</x:v>
      </x:c>
      <x:c r="U214" s="14" t="str">
        <x:v>Новий — не контактували</x:v>
      </x:c>
      <x:c r="V214" s="15" t="str">
        <x:v>2-тижневий discovery: запросити вимоги 1 активного проєкту + 1 знеособлений артефакт</x:v>
      </x:c>
      <x:c r="W214" s="15" t="str">
        <x:v>Власник / комерційний директор; керівник проєктів; керівник монтажу / ПТО</x:v>
      </x:c>
      <x:c r="X214" s="15" t="str">
        <x:v>Системна інтеграція та інсталяція. Пошуковий результат веде на індексовану сторінку корпоративного домену: Системний інтегратор — DEPS.</x:v>
      </x:c>
      <x:c r="Y214" s="15" t="str">
        <x:v>Кабельні траси, адресація, налаштування й acceptance-тести розподілені між монтажником, інтегратором і замовником.</x:v>
      </x:c>
      <x:c r="Z214" s="15" t="str">
        <x:v>https://deps.ua/ua/system-integration.html</x:v>
      </x:c>
      <x:c r="AA214" s="14" t="str"/>
      <x:c r="AB214" s="14" t="str">
        <x:v>2026-08-24</x:v>
      </x:c>
      <x:c r="AC214" s="14" t="str">
        <x:v>Олександр</x:v>
      </x:c>
      <x:c r="AD214" s="20" t="str"/>
      <x:c r="AE214" s="14" t="str"/>
      <x:c r="AF214" s="14" t="n">
        <x:v>0</x:v>
      </x:c>
      <x:c r="AG214" s="14" t="str">
        <x:v>—</x:v>
      </x:c>
      <x:c r="AH214" s="14" t="n">
        <x:v>0</x:v>
      </x:c>
      <x:c r="AI214" s="14" t="n">
        <x:v>0</x:v>
      </x:c>
      <x:c r="AJ214" s="18" t="n">
        <x:v>0</x:v>
      </x:c>
      <x:c r="AK214" s="14" t="str"/>
      <x:c r="AL214" s="19" t="str"/>
      <x:c r="AM214" s="19" t="str"/>
      <x:c r="AN214" s="15" t="str"/>
      <x:c r="AO214" s="15" t="str">
        <x:v>google_index_verified_2026-08-24</x:v>
      </x:c>
    </x:row>
    <x:row r="215">
      <x:c r="A215" s="14" t="str">
        <x:v>W2-046</x:v>
      </x:c>
      <x:c r="B215" s="14" t="str">
        <x:v>Проєктний сигнал — 24.08</x:v>
      </x:c>
      <x:c r="C215" s="14" t="str">
        <x:v>Літер Інтеграція</x:v>
      </x:c>
      <x:c r="D215" s="14" t="str">
        <x:v>Безпека / СКУД / CCTV</x:v>
      </x:c>
      <x:c r="E215" s="14" t="str">
        <x:v>Expansion discovery</x:v>
      </x:c>
      <x:c r="F215" s="17" t="str">
        <x:v>D1</x:v>
      </x:c>
      <x:c r="G215" s="14" t="str">
        <x:v>leater.ua</x:v>
      </x:c>
      <x:c r="H215" s="14" t="str">
        <x:v>2-тижневий workflow discovery — потрібні вимоги одного проєкту</x:v>
      </x:c>
      <x:c r="I215" s="16" t="n">
        <x:v>1</x:v>
      </x:c>
      <x:c r="J215" s="16" t="n">
        <x:v>5</x:v>
      </x:c>
      <x:c r="K215" s="16" t="n">
        <x:v>4</x:v>
      </x:c>
      <x:c r="L215" s="16" t="n">
        <x:v>4</x:v>
      </x:c>
      <x:c r="M215" s="16" t="n">
        <x:v>5</x:v>
      </x:c>
      <x:c r="N215" s="16" t="n">
        <x:v>5</x:v>
      </x:c>
      <x:c r="O215" s="16" t="n">
        <x:v>5</x:v>
      </x:c>
      <x:c r="P215" s="16" t="n">
        <x:f>IF(COUNT(I215:O215)&lt;7,"",I215*8+J215*3+K215*2+L215*2+M215*2+N215*2+O215)</x:f>
        <x:v>64</x:v>
      </x:c>
      <x:c r="Q215" s="16" t="n">
        <x:f>IF(COUNT(J215:O215)&lt;6,"",J215*5+K215*4+M215*4+L215*3+N215*2+O215*2)</x:f>
        <x:v>93</x:v>
      </x:c>
      <x:c r="R215" s="14" t="str">
        <x:v>high</x:v>
      </x:c>
      <x:c r="S215" s="14" t="str">
        <x:v>google_index_verified_2026-08-24</x:v>
      </x:c>
      <x:c r="T215" s="14" t="str">
        <x:v>indexed_official_service_page</x:v>
      </x:c>
      <x:c r="U215" s="14" t="str">
        <x:v>Новий — не контактували</x:v>
      </x:c>
      <x:c r="V215" s="15" t="str">
        <x:v>2-тижневий discovery: запросити вимоги 1 активного проєкту + 1 знеособлений артефакт</x:v>
      </x:c>
      <x:c r="W215" s="15" t="str">
        <x:v>Власник / комерційний директор; керівник проєктів; керівник монтажу / ПТО</x:v>
      </x:c>
      <x:c r="X215" s="15" t="str">
        <x:v>Відеонагляд і комплексна безпека. Пошуковий результат веде на індексовану сторінку корпоративного домену: Комплексні системи безпеки — Літер Інтеграція.</x:v>
      </x:c>
      <x:c r="Y215" s="15" t="str">
        <x:v>Кабельні траси, адресація, налаштування й acceptance-тести розподілені між монтажником, інтегратором і замовником.</x:v>
      </x:c>
      <x:c r="Z215" s="15" t="str">
        <x:v>https://leater.ua/catalog/bezpeka-ta-videonaglad</x:v>
      </x:c>
      <x:c r="AA215" s="14" t="str"/>
      <x:c r="AB215" s="14" t="str">
        <x:v>2026-08-24</x:v>
      </x:c>
      <x:c r="AC215" s="14" t="str">
        <x:v>Олександр</x:v>
      </x:c>
      <x:c r="AD215" s="20" t="str"/>
      <x:c r="AE215" s="14" t="str"/>
      <x:c r="AF215" s="14" t="n">
        <x:v>0</x:v>
      </x:c>
      <x:c r="AG215" s="14" t="str">
        <x:v>—</x:v>
      </x:c>
      <x:c r="AH215" s="14" t="n">
        <x:v>0</x:v>
      </x:c>
      <x:c r="AI215" s="14" t="n">
        <x:v>0</x:v>
      </x:c>
      <x:c r="AJ215" s="18" t="n">
        <x:v>0</x:v>
      </x:c>
      <x:c r="AK215" s="14" t="str"/>
      <x:c r="AL215" s="19" t="str"/>
      <x:c r="AM215" s="19" t="str"/>
      <x:c r="AN215" s="15" t="str"/>
      <x:c r="AO215" s="15" t="str">
        <x:v>google_index_verified_2026-08-24</x:v>
      </x:c>
    </x:row>
    <x:row r="216">
      <x:c r="A216" s="14" t="str">
        <x:v>W2-047</x:v>
      </x:c>
      <x:c r="B216" s="14" t="str">
        <x:v>Проєктний сигнал — 24.08</x:v>
      </x:c>
      <x:c r="C216" s="14" t="str">
        <x:v>SM Integrator</x:v>
      </x:c>
      <x:c r="D216" s="14" t="str">
        <x:v>Безпека / СКУД / CCTV</x:v>
      </x:c>
      <x:c r="E216" s="14" t="str">
        <x:v>Expansion discovery</x:v>
      </x:c>
      <x:c r="F216" s="17" t="str">
        <x:v>D1</x:v>
      </x:c>
      <x:c r="G216" s="14" t="str">
        <x:v>sm-integrator.com.ua</x:v>
      </x:c>
      <x:c r="H216" s="14" t="str">
        <x:v>2-тижневий workflow discovery — потрібні вимоги одного проєкту</x:v>
      </x:c>
      <x:c r="I216" s="16" t="n">
        <x:v>1</x:v>
      </x:c>
      <x:c r="J216" s="16" t="n">
        <x:v>5</x:v>
      </x:c>
      <x:c r="K216" s="16" t="n">
        <x:v>4</x:v>
      </x:c>
      <x:c r="L216" s="16" t="n">
        <x:v>4</x:v>
      </x:c>
      <x:c r="M216" s="16" t="n">
        <x:v>5</x:v>
      </x:c>
      <x:c r="N216" s="16" t="n">
        <x:v>5</x:v>
      </x:c>
      <x:c r="O216" s="16" t="n">
        <x:v>5</x:v>
      </x:c>
      <x:c r="P216" s="16" t="n">
        <x:f>IF(COUNT(I216:O216)&lt;7,"",I216*8+J216*3+K216*2+L216*2+M216*2+N216*2+O216)</x:f>
        <x:v>64</x:v>
      </x:c>
      <x:c r="Q216" s="16" t="n">
        <x:f>IF(COUNT(J216:O216)&lt;6,"",J216*5+K216*4+M216*4+L216*3+N216*2+O216*2)</x:f>
        <x:v>93</x:v>
      </x:c>
      <x:c r="R216" s="14" t="str">
        <x:v>high</x:v>
      </x:c>
      <x:c r="S216" s="14" t="str">
        <x:v>google_index_verified_2026-08-24</x:v>
      </x:c>
      <x:c r="T216" s="14" t="str">
        <x:v>indexed_official_service_page</x:v>
      </x:c>
      <x:c r="U216" s="14" t="str">
        <x:v>Новий — не контактували</x:v>
      </x:c>
      <x:c r="V216" s="15" t="str">
        <x:v>2-тижневий discovery: запросити вимоги 1 активного проєкту + 1 знеособлений артефакт</x:v>
      </x:c>
      <x:c r="W216" s="15" t="str">
        <x:v>Власник / комерційний директор; керівник проєктів; керівник монтажу / ПТО</x:v>
      </x:c>
      <x:c r="X216" s="15" t="str">
        <x:v>Інтеграція систем безпеки. Пошуковий результат веде на індексовану сторінку корпоративного домену: Послуги — SM Integrator.</x:v>
      </x:c>
      <x:c r="Y216" s="15" t="str">
        <x:v>Кабельні траси, адресація, налаштування й acceptance-тести розподілені між монтажником, інтегратором і замовником.</x:v>
      </x:c>
      <x:c r="Z216" s="15" t="str">
        <x:v>https://sm-integrator.com.ua/?page_id=25</x:v>
      </x:c>
      <x:c r="AA216" s="14" t="str"/>
      <x:c r="AB216" s="14" t="str">
        <x:v>2026-08-24</x:v>
      </x:c>
      <x:c r="AC216" s="14" t="str">
        <x:v>Олександр</x:v>
      </x:c>
      <x:c r="AD216" s="20" t="str"/>
      <x:c r="AE216" s="14" t="str"/>
      <x:c r="AF216" s="14" t="n">
        <x:v>0</x:v>
      </x:c>
      <x:c r="AG216" s="14" t="str">
        <x:v>—</x:v>
      </x:c>
      <x:c r="AH216" s="14" t="n">
        <x:v>0</x:v>
      </x:c>
      <x:c r="AI216" s="14" t="n">
        <x:v>0</x:v>
      </x:c>
      <x:c r="AJ216" s="18" t="n">
        <x:v>0</x:v>
      </x:c>
      <x:c r="AK216" s="14" t="str"/>
      <x:c r="AL216" s="19" t="str"/>
      <x:c r="AM216" s="19" t="str"/>
      <x:c r="AN216" s="15" t="str"/>
      <x:c r="AO216" s="15" t="str">
        <x:v>google_index_verified_2026-08-24</x:v>
      </x:c>
    </x:row>
    <x:row r="217">
      <x:c r="A217" s="14" t="str">
        <x:v>W2-048</x:v>
      </x:c>
      <x:c r="B217" s="14" t="str">
        <x:v>Проєктний сигнал — 24.08</x:v>
      </x:c>
      <x:c r="C217" s="14" t="str">
        <x:v>ВТП Трансекспо</x:v>
      </x:c>
      <x:c r="D217" s="14" t="str">
        <x:v>Безпека / СКУД / CCTV</x:v>
      </x:c>
      <x:c r="E217" s="14" t="str">
        <x:v>Expansion discovery</x:v>
      </x:c>
      <x:c r="F217" s="17" t="str">
        <x:v>D1</x:v>
      </x:c>
      <x:c r="G217" s="14" t="str">
        <x:v>transexpo.ua</x:v>
      </x:c>
      <x:c r="H217" s="14" t="str">
        <x:v>2-тижневий workflow discovery — потрібні вимоги одного проєкту</x:v>
      </x:c>
      <x:c r="I217" s="16" t="n">
        <x:v>1</x:v>
      </x:c>
      <x:c r="J217" s="16" t="n">
        <x:v>5</x:v>
      </x:c>
      <x:c r="K217" s="16" t="n">
        <x:v>4</x:v>
      </x:c>
      <x:c r="L217" s="16" t="n">
        <x:v>4</x:v>
      </x:c>
      <x:c r="M217" s="16" t="n">
        <x:v>5</x:v>
      </x:c>
      <x:c r="N217" s="16" t="n">
        <x:v>5</x:v>
      </x:c>
      <x:c r="O217" s="16" t="n">
        <x:v>5</x:v>
      </x:c>
      <x:c r="P217" s="16" t="n">
        <x:f>IF(COUNT(I217:O217)&lt;7,"",I217*8+J217*3+K217*2+L217*2+M217*2+N217*2+O217)</x:f>
        <x:v>64</x:v>
      </x:c>
      <x:c r="Q217" s="16" t="n">
        <x:f>IF(COUNT(J217:O217)&lt;6,"",J217*5+K217*4+M217*4+L217*3+N217*2+O217*2)</x:f>
        <x:v>93</x:v>
      </x:c>
      <x:c r="R217" s="14" t="str">
        <x:v>high</x:v>
      </x:c>
      <x:c r="S217" s="14" t="str">
        <x:v>google_index_verified_2026-08-24</x:v>
      </x:c>
      <x:c r="T217" s="14" t="str">
        <x:v>indexed_official_service_page</x:v>
      </x:c>
      <x:c r="U217" s="14" t="str">
        <x:v>Новий — не контактували</x:v>
      </x:c>
      <x:c r="V217" s="15" t="str">
        <x:v>2-тижневий discovery: запросити вимоги 1 активного проєкту + 1 знеособлений артефакт</x:v>
      </x:c>
      <x:c r="W217" s="15" t="str">
        <x:v>Власник / комерційний директор; керівник проєктів; керівник монтажу / ПТО</x:v>
      </x:c>
      <x:c r="X217" s="15" t="str">
        <x:v>Проєктування та монтаж систем безпеки. Пошуковий результат веде на індексовану сторінку корпоративного домену: Системи безпеки — ВТП Трансекспо.</x:v>
      </x:c>
      <x:c r="Y217" s="15" t="str">
        <x:v>Кабельні траси, адресація, налаштування й acceptance-тести розподілені між монтажником, інтегратором і замовником.</x:v>
      </x:c>
      <x:c r="Z217" s="15" t="str">
        <x:v>https://transexpo.ua/ua/poslugi/sistemi-bezpeki/</x:v>
      </x:c>
      <x:c r="AA217" s="14" t="str"/>
      <x:c r="AB217" s="14" t="str">
        <x:v>2026-08-24</x:v>
      </x:c>
      <x:c r="AC217" s="14" t="str">
        <x:v>Олександр</x:v>
      </x:c>
      <x:c r="AD217" s="20" t="str"/>
      <x:c r="AE217" s="14" t="str"/>
      <x:c r="AF217" s="14" t="n">
        <x:v>0</x:v>
      </x:c>
      <x:c r="AG217" s="14" t="str">
        <x:v>—</x:v>
      </x:c>
      <x:c r="AH217" s="14" t="n">
        <x:v>0</x:v>
      </x:c>
      <x:c r="AI217" s="14" t="n">
        <x:v>0</x:v>
      </x:c>
      <x:c r="AJ217" s="18" t="n">
        <x:v>0</x:v>
      </x:c>
      <x:c r="AK217" s="14" t="str"/>
      <x:c r="AL217" s="19" t="str"/>
      <x:c r="AM217" s="19" t="str"/>
      <x:c r="AN217" s="15" t="str"/>
      <x:c r="AO217" s="15" t="str">
        <x:v>google_index_verified_2026-08-24</x:v>
      </x:c>
    </x:row>
    <x:row r="218">
      <x:c r="A218" s="14" t="str">
        <x:v>W2-049</x:v>
      </x:c>
      <x:c r="B218" s="14" t="str">
        <x:v>Проєктний сигнал — 24.08</x:v>
      </x:c>
      <x:c r="C218" s="14" t="str">
        <x:v>Kobi</x:v>
      </x:c>
      <x:c r="D218" s="14" t="str">
        <x:v>Безпека / СКУД / CCTV</x:v>
      </x:c>
      <x:c r="E218" s="14" t="str">
        <x:v>Expansion discovery</x:v>
      </x:c>
      <x:c r="F218" s="17" t="str">
        <x:v>D1</x:v>
      </x:c>
      <x:c r="G218" s="14" t="str">
        <x:v>kobi.ua</x:v>
      </x:c>
      <x:c r="H218" s="14" t="str">
        <x:v>2-тижневий workflow discovery — потрібні вимоги одного проєкту</x:v>
      </x:c>
      <x:c r="I218" s="16" t="n">
        <x:v>1</x:v>
      </x:c>
      <x:c r="J218" s="16" t="n">
        <x:v>5</x:v>
      </x:c>
      <x:c r="K218" s="16" t="n">
        <x:v>4</x:v>
      </x:c>
      <x:c r="L218" s="16" t="n">
        <x:v>4</x:v>
      </x:c>
      <x:c r="M218" s="16" t="n">
        <x:v>5</x:v>
      </x:c>
      <x:c r="N218" s="16" t="n">
        <x:v>5</x:v>
      </x:c>
      <x:c r="O218" s="16" t="n">
        <x:v>5</x:v>
      </x:c>
      <x:c r="P218" s="16" t="n">
        <x:f>IF(COUNT(I218:O218)&lt;7,"",I218*8+J218*3+K218*2+L218*2+M218*2+N218*2+O218)</x:f>
        <x:v>64</x:v>
      </x:c>
      <x:c r="Q218" s="16" t="n">
        <x:f>IF(COUNT(J218:O218)&lt;6,"",J218*5+K218*4+M218*4+L218*3+N218*2+O218*2)</x:f>
        <x:v>93</x:v>
      </x:c>
      <x:c r="R218" s="14" t="str">
        <x:v>high</x:v>
      </x:c>
      <x:c r="S218" s="14" t="str">
        <x:v>google_index_verified_2026-08-24</x:v>
      </x:c>
      <x:c r="T218" s="14" t="str">
        <x:v>indexed_official_service_page</x:v>
      </x:c>
      <x:c r="U218" s="14" t="str">
        <x:v>Новий — не контактували</x:v>
      </x:c>
      <x:c r="V218" s="15" t="str">
        <x:v>2-тижневий discovery: запросити вимоги 1 активного проєкту + 1 знеособлений артефакт</x:v>
      </x:c>
      <x:c r="W218" s="15" t="str">
        <x:v>Власник / комерційний директор; керівник проєктів; керівник монтажу / ПТО</x:v>
      </x:c>
      <x:c r="X218" s="15" t="str">
        <x:v>Інтеграція відеоспостереження. Пошуковий результат веде на індексовану сторінку корпоративного домену: Системи безпеки та відеоспостереження — Kobi.</x:v>
      </x:c>
      <x:c r="Y218" s="15" t="str">
        <x:v>Кабельні траси, адресація, налаштування й acceptance-тести розподілені між монтажником, інтегратором і замовником.</x:v>
      </x:c>
      <x:c r="Z218" s="15" t="str">
        <x:v>https://kobi.ua/</x:v>
      </x:c>
      <x:c r="AA218" s="14" t="str"/>
      <x:c r="AB218" s="14" t="str">
        <x:v>2026-08-24</x:v>
      </x:c>
      <x:c r="AC218" s="14" t="str">
        <x:v>Олександр</x:v>
      </x:c>
      <x:c r="AD218" s="20" t="str"/>
      <x:c r="AE218" s="14" t="str"/>
      <x:c r="AF218" s="14" t="n">
        <x:v>0</x:v>
      </x:c>
      <x:c r="AG218" s="14" t="str">
        <x:v>—</x:v>
      </x:c>
      <x:c r="AH218" s="14" t="n">
        <x:v>0</x:v>
      </x:c>
      <x:c r="AI218" s="14" t="n">
        <x:v>0</x:v>
      </x:c>
      <x:c r="AJ218" s="18" t="n">
        <x:v>0</x:v>
      </x:c>
      <x:c r="AK218" s="14" t="str"/>
      <x:c r="AL218" s="19" t="str"/>
      <x:c r="AM218" s="19" t="str"/>
      <x:c r="AN218" s="15" t="str"/>
      <x:c r="AO218" s="15" t="str">
        <x:v>google_index_verified_2026-08-24</x:v>
      </x:c>
    </x:row>
    <x:row r="219">
      <x:c r="A219" s="14" t="str">
        <x:v>W2-050</x:v>
      </x:c>
      <x:c r="B219" s="14" t="str">
        <x:v>Проєктний сигнал — 24.08</x:v>
      </x:c>
      <x:c r="C219" s="14" t="str">
        <x:v>Focus Zaxid</x:v>
      </x:c>
      <x:c r="D219" s="14" t="str">
        <x:v>Безпека / СКУД / CCTV</x:v>
      </x:c>
      <x:c r="E219" s="14" t="str">
        <x:v>Expansion discovery</x:v>
      </x:c>
      <x:c r="F219" s="17" t="str">
        <x:v>D1</x:v>
      </x:c>
      <x:c r="G219" s="14" t="str">
        <x:v>focuszaxid.com</x:v>
      </x:c>
      <x:c r="H219" s="14" t="str">
        <x:v>2-тижневий workflow discovery — потрібні вимоги одного проєкту</x:v>
      </x:c>
      <x:c r="I219" s="16" t="n">
        <x:v>1</x:v>
      </x:c>
      <x:c r="J219" s="16" t="n">
        <x:v>5</x:v>
      </x:c>
      <x:c r="K219" s="16" t="n">
        <x:v>4</x:v>
      </x:c>
      <x:c r="L219" s="16" t="n">
        <x:v>4</x:v>
      </x:c>
      <x:c r="M219" s="16" t="n">
        <x:v>5</x:v>
      </x:c>
      <x:c r="N219" s="16" t="n">
        <x:v>5</x:v>
      </x:c>
      <x:c r="O219" s="16" t="n">
        <x:v>5</x:v>
      </x:c>
      <x:c r="P219" s="16" t="n">
        <x:f>IF(COUNT(I219:O219)&lt;7,"",I219*8+J219*3+K219*2+L219*2+M219*2+N219*2+O219)</x:f>
        <x:v>64</x:v>
      </x:c>
      <x:c r="Q219" s="16" t="n">
        <x:f>IF(COUNT(J219:O219)&lt;6,"",J219*5+K219*4+M219*4+L219*3+N219*2+O219*2)</x:f>
        <x:v>93</x:v>
      </x:c>
      <x:c r="R219" s="14" t="str">
        <x:v>high</x:v>
      </x:c>
      <x:c r="S219" s="14" t="str">
        <x:v>google_index_verified_2026-08-24</x:v>
      </x:c>
      <x:c r="T219" s="14" t="str">
        <x:v>indexed_official_service_page</x:v>
      </x:c>
      <x:c r="U219" s="14" t="str">
        <x:v>Новий — не контактували</x:v>
      </x:c>
      <x:c r="V219" s="15" t="str">
        <x:v>2-тижневий discovery: запросити вимоги 1 активного проєкту + 1 знеособлений артефакт</x:v>
      </x:c>
      <x:c r="W219" s="15" t="str">
        <x:v>Власник / комерційний директор; керівник проєктів; керівник монтажу / ПТО</x:v>
      </x:c>
      <x:c r="X219" s="15" t="str">
        <x:v>Комплексна безпека й автоматизація. Пошуковий результат веде на індексовану сторінку корпоративного домену: Системний інтегратор безпеки та автоматизації — Focus Zaxid.</x:v>
      </x:c>
      <x:c r="Y219" s="15" t="str">
        <x:v>Кабельні траси, адресація, налаштування й acceptance-тести розподілені між монтажником, інтегратором і замовником.</x:v>
      </x:c>
      <x:c r="Z219" s="15" t="str">
        <x:v>https://focuszaxid.com/about-us</x:v>
      </x:c>
      <x:c r="AA219" s="14" t="str"/>
      <x:c r="AB219" s="14" t="str">
        <x:v>2026-08-24</x:v>
      </x:c>
      <x:c r="AC219" s="14" t="str">
        <x:v>Олександр</x:v>
      </x:c>
      <x:c r="AD219" s="20" t="str"/>
      <x:c r="AE219" s="14" t="str"/>
      <x:c r="AF219" s="14" t="n">
        <x:v>0</x:v>
      </x:c>
      <x:c r="AG219" s="14" t="str">
        <x:v>—</x:v>
      </x:c>
      <x:c r="AH219" s="14" t="n">
        <x:v>0</x:v>
      </x:c>
      <x:c r="AI219" s="14" t="n">
        <x:v>0</x:v>
      </x:c>
      <x:c r="AJ219" s="18" t="n">
        <x:v>0</x:v>
      </x:c>
      <x:c r="AK219" s="14" t="str"/>
      <x:c r="AL219" s="19" t="str"/>
      <x:c r="AM219" s="19" t="str"/>
      <x:c r="AN219" s="15" t="str"/>
      <x:c r="AO219" s="15" t="str">
        <x:v>google_index_verified_2026-08-24</x:v>
      </x:c>
    </x:row>
    <x:row r="220">
      <x:c r="A220" s="14" t="str">
        <x:v>W2-051</x:v>
      </x:c>
      <x:c r="B220" s="14" t="str">
        <x:v>Проєктний сигнал — 24.08</x:v>
      </x:c>
      <x:c r="C220" s="14" t="str">
        <x:v>AM Integrator Group</x:v>
      </x:c>
      <x:c r="D220" s="14" t="str">
        <x:v>Безпека / СКУД / CCTV</x:v>
      </x:c>
      <x:c r="E220" s="14" t="str">
        <x:v>Expansion discovery</x:v>
      </x:c>
      <x:c r="F220" s="17" t="str">
        <x:v>D1</x:v>
      </x:c>
      <x:c r="G220" s="14" t="str">
        <x:v>amintegrator.com</x:v>
      </x:c>
      <x:c r="H220" s="14" t="str">
        <x:v>2-тижневий workflow discovery — потрібні вимоги одного проєкту</x:v>
      </x:c>
      <x:c r="I220" s="16" t="n">
        <x:v>1</x:v>
      </x:c>
      <x:c r="J220" s="16" t="n">
        <x:v>5</x:v>
      </x:c>
      <x:c r="K220" s="16" t="n">
        <x:v>4</x:v>
      </x:c>
      <x:c r="L220" s="16" t="n">
        <x:v>4</x:v>
      </x:c>
      <x:c r="M220" s="16" t="n">
        <x:v>5</x:v>
      </x:c>
      <x:c r="N220" s="16" t="n">
        <x:v>5</x:v>
      </x:c>
      <x:c r="O220" s="16" t="n">
        <x:v>5</x:v>
      </x:c>
      <x:c r="P220" s="16" t="n">
        <x:f>IF(COUNT(I220:O220)&lt;7,"",I220*8+J220*3+K220*2+L220*2+M220*2+N220*2+O220)</x:f>
        <x:v>64</x:v>
      </x:c>
      <x:c r="Q220" s="16" t="n">
        <x:f>IF(COUNT(J220:O220)&lt;6,"",J220*5+K220*4+M220*4+L220*3+N220*2+O220*2)</x:f>
        <x:v>93</x:v>
      </x:c>
      <x:c r="R220" s="14" t="str">
        <x:v>high</x:v>
      </x:c>
      <x:c r="S220" s="14" t="str">
        <x:v>google_index_verified_2026-08-24</x:v>
      </x:c>
      <x:c r="T220" s="14" t="str">
        <x:v>indexed_official_service_page</x:v>
      </x:c>
      <x:c r="U220" s="14" t="str">
        <x:v>Новий — не контактували</x:v>
      </x:c>
      <x:c r="V220" s="15" t="str">
        <x:v>2-тижневий discovery: запросити вимоги 1 активного проєкту + 1 знеособлений артефакт</x:v>
      </x:c>
      <x:c r="W220" s="15" t="str">
        <x:v>Власник / комерційний директор; керівник проєктів; керівник монтажу / ПТО</x:v>
      </x:c>
      <x:c r="X220" s="15" t="str">
        <x:v>Системи технічної безпеки. Пошуковий результат веде на індексовану сторінку корпоративного домену: Технічна безпека — AM Integrator Group.</x:v>
      </x:c>
      <x:c r="Y220" s="15" t="str">
        <x:v>Кабельні траси, адресація, налаштування й acceptance-тести розподілені між монтажником, інтегратором і замовником.</x:v>
      </x:c>
      <x:c r="Z220" s="15" t="str">
        <x:v>https://amintegrator.com/security/</x:v>
      </x:c>
      <x:c r="AA220" s="14" t="str"/>
      <x:c r="AB220" s="14" t="str">
        <x:v>2026-08-24</x:v>
      </x:c>
      <x:c r="AC220" s="14" t="str">
        <x:v>Олександр</x:v>
      </x:c>
      <x:c r="AD220" s="20" t="str"/>
      <x:c r="AE220" s="14" t="str"/>
      <x:c r="AF220" s="14" t="n">
        <x:v>0</x:v>
      </x:c>
      <x:c r="AG220" s="14" t="str">
        <x:v>—</x:v>
      </x:c>
      <x:c r="AH220" s="14" t="n">
        <x:v>0</x:v>
      </x:c>
      <x:c r="AI220" s="14" t="n">
        <x:v>0</x:v>
      </x:c>
      <x:c r="AJ220" s="18" t="n">
        <x:v>0</x:v>
      </x:c>
      <x:c r="AK220" s="14" t="str"/>
      <x:c r="AL220" s="19" t="str"/>
      <x:c r="AM220" s="19" t="str"/>
      <x:c r="AN220" s="15" t="str"/>
      <x:c r="AO220" s="15" t="str">
        <x:v>google_index_verified_2026-08-24</x:v>
      </x:c>
    </x:row>
    <x:row r="221">
      <x:c r="A221" s="14" t="str">
        <x:v>W2-052</x:v>
      </x:c>
      <x:c r="B221" s="14" t="str">
        <x:v>Проєктний сигнал — 24.08</x:v>
      </x:c>
      <x:c r="C221" s="14" t="str">
        <x:v>VOLZ</x:v>
      </x:c>
      <x:c r="D221" s="14" t="str">
        <x:v>ВОЛЗ / телеком-мережі</x:v>
      </x:c>
      <x:c r="E221" s="14" t="str">
        <x:v>Expansion discovery</x:v>
      </x:c>
      <x:c r="F221" s="17" t="str">
        <x:v>D1</x:v>
      </x:c>
      <x:c r="G221" s="14" t="str">
        <x:v>volz.ua</x:v>
      </x:c>
      <x:c r="H221" s="14" t="str">
        <x:v>2-тижневий workflow discovery — потрібні вимоги одного проєкту</x:v>
      </x:c>
      <x:c r="I221" s="16" t="n">
        <x:v>1</x:v>
      </x:c>
      <x:c r="J221" s="16" t="n">
        <x:v>5</x:v>
      </x:c>
      <x:c r="K221" s="16" t="n">
        <x:v>5</x:v>
      </x:c>
      <x:c r="L221" s="16" t="n">
        <x:v>4</x:v>
      </x:c>
      <x:c r="M221" s="16" t="n">
        <x:v>5</x:v>
      </x:c>
      <x:c r="N221" s="16" t="n">
        <x:v>5</x:v>
      </x:c>
      <x:c r="O221" s="16" t="n">
        <x:v>5</x:v>
      </x:c>
      <x:c r="P221" s="16" t="n">
        <x:f>IF(COUNT(I221:O221)&lt;7,"",I221*8+J221*3+K221*2+L221*2+M221*2+N221*2+O221)</x:f>
        <x:v>66</x:v>
      </x:c>
      <x:c r="Q221" s="16" t="n">
        <x:f>IF(COUNT(J221:O221)&lt;6,"",J221*5+K221*4+M221*4+L221*3+N221*2+O221*2)</x:f>
        <x:v>97</x:v>
      </x:c>
      <x:c r="R221" s="14" t="str">
        <x:v>high</x:v>
      </x:c>
      <x:c r="S221" s="14" t="str">
        <x:v>google_index_verified_2026-08-24</x:v>
      </x:c>
      <x:c r="T221" s="14" t="str">
        <x:v>indexed_official_service_page</x:v>
      </x:c>
      <x:c r="U221" s="14" t="str">
        <x:v>Новий — не контактували</x:v>
      </x:c>
      <x:c r="V221" s="15" t="str">
        <x:v>2-тижневий discovery: запросити вимоги 1 активного проєкту + 1 знеособлений артефакт</x:v>
      </x:c>
      <x:c r="W221" s="15" t="str">
        <x:v>Директор; керівник будівництва мереж; керівник ПТО / проєктів</x:v>
      </x:c>
      <x:c r="X221" s="15" t="str">
        <x:v>Проєктування і будівництво ВОЛЗ. Пошуковий результат веде на індексовану сторінку корпоративного домену: Проєктування та будівництво оптичних мереж — VOLZ.</x:v>
      </x:c>
      <x:c r="Y221" s="15" t="str">
        <x:v>Траси, муфти, зварювання волокон, рефлектограми й виконавчі схеми мають бути прив'язані до конкретних ділянок.</x:v>
      </x:c>
      <x:c r="Z221" s="15" t="str">
        <x:v>https://volz.ua/design-and-construction/</x:v>
      </x:c>
      <x:c r="AA221" s="14" t="str"/>
      <x:c r="AB221" s="14" t="str">
        <x:v>2026-08-24</x:v>
      </x:c>
      <x:c r="AC221" s="14" t="str">
        <x:v>Олександр</x:v>
      </x:c>
      <x:c r="AD221" s="20" t="str"/>
      <x:c r="AE221" s="14" t="str"/>
      <x:c r="AF221" s="14" t="n">
        <x:v>0</x:v>
      </x:c>
      <x:c r="AG221" s="14" t="str">
        <x:v>—</x:v>
      </x:c>
      <x:c r="AH221" s="14" t="n">
        <x:v>0</x:v>
      </x:c>
      <x:c r="AI221" s="14" t="n">
        <x:v>0</x:v>
      </x:c>
      <x:c r="AJ221" s="18" t="n">
        <x:v>0</x:v>
      </x:c>
      <x:c r="AK221" s="14" t="str"/>
      <x:c r="AL221" s="19" t="str"/>
      <x:c r="AM221" s="19" t="str"/>
      <x:c r="AN221" s="15" t="str"/>
      <x:c r="AO221" s="15" t="str">
        <x:v>google_index_verified_2026-08-24</x:v>
      </x:c>
    </x:row>
    <x:row r="222">
      <x:c r="A222" s="14" t="str">
        <x:v>W2-053</x:v>
      </x:c>
      <x:c r="B222" s="14" t="str">
        <x:v>Проєктний сигнал — 24.08</x:v>
      </x:c>
      <x:c r="C222" s="14" t="str">
        <x:v>Avitel Group</x:v>
      </x:c>
      <x:c r="D222" s="14" t="str">
        <x:v>ВОЛЗ / телеком-мережі</x:v>
      </x:c>
      <x:c r="E222" s="14" t="str">
        <x:v>Expansion discovery</x:v>
      </x:c>
      <x:c r="F222" s="17" t="str">
        <x:v>D1</x:v>
      </x:c>
      <x:c r="G222" s="14" t="str">
        <x:v>avitelgroup.com</x:v>
      </x:c>
      <x:c r="H222" s="14" t="str">
        <x:v>2-тижневий workflow discovery — потрібні вимоги одного проєкту</x:v>
      </x:c>
      <x:c r="I222" s="16" t="n">
        <x:v>1</x:v>
      </x:c>
      <x:c r="J222" s="16" t="n">
        <x:v>5</x:v>
      </x:c>
      <x:c r="K222" s="16" t="n">
        <x:v>5</x:v>
      </x:c>
      <x:c r="L222" s="16" t="n">
        <x:v>4</x:v>
      </x:c>
      <x:c r="M222" s="16" t="n">
        <x:v>5</x:v>
      </x:c>
      <x:c r="N222" s="16" t="n">
        <x:v>5</x:v>
      </x:c>
      <x:c r="O222" s="16" t="n">
        <x:v>3</x:v>
      </x:c>
      <x:c r="P222" s="16" t="n">
        <x:f>IF(COUNT(I222:O222)&lt;7,"",I222*8+J222*3+K222*2+L222*2+M222*2+N222*2+O222)</x:f>
        <x:v>64</x:v>
      </x:c>
      <x:c r="Q222" s="16" t="n">
        <x:f>IF(COUNT(J222:O222)&lt;6,"",J222*5+K222*4+M222*4+L222*3+N222*2+O222*2)</x:f>
        <x:v>93</x:v>
      </x:c>
      <x:c r="R222" s="14" t="str">
        <x:v>medium</x:v>
      </x:c>
      <x:c r="S222" s="14" t="str">
        <x:v>google_index_verified_manual_check_2026-08-24</x:v>
      </x:c>
      <x:c r="T222" s="14" t="str">
        <x:v>indexed_official_page_manual_check</x:v>
      </x:c>
      <x:c r="U222" s="14" t="str">
        <x:v>Новий — не контактували</x:v>
      </x:c>
      <x:c r="V222" s="15" t="str">
        <x:v>2-тижневий discovery: запросити вимоги 1 активного проєкту + 1 знеособлений артефакт</x:v>
      </x:c>
      <x:c r="W222" s="15" t="str">
        <x:v>Директор; керівник будівництва мереж; керівник ПТО / проєктів</x:v>
      </x:c>
      <x:c r="X222" s="15" t="str">
        <x:v>Телеком-інфраструктура та інтеграція. Пошуковий результат веде на індексовану сторінку корпоративного домену: Avitel Group — системний інтегратор.</x:v>
      </x:c>
      <x:c r="Y222" s="15" t="str">
        <x:v>Траси, муфти, зварювання волокон, рефлектограми й виконавчі схеми мають бути прив'язані до конкретних ділянок.</x:v>
      </x:c>
      <x:c r="Z222" s="15" t="str">
        <x:v>http://avitelgroup.com/</x:v>
      </x:c>
      <x:c r="AA222" s="14" t="str"/>
      <x:c r="AB222" s="14" t="str">
        <x:v>2026-08-24</x:v>
      </x:c>
      <x:c r="AC222" s="14" t="str">
        <x:v>Олександр</x:v>
      </x:c>
      <x:c r="AD222" s="20" t="str"/>
      <x:c r="AE222" s="14" t="str"/>
      <x:c r="AF222" s="14" t="n">
        <x:v>0</x:v>
      </x:c>
      <x:c r="AG222" s="14" t="str">
        <x:v>—</x:v>
      </x:c>
      <x:c r="AH222" s="14" t="n">
        <x:v>0</x:v>
      </x:c>
      <x:c r="AI222" s="14" t="n">
        <x:v>0</x:v>
      </x:c>
      <x:c r="AJ222" s="18" t="n">
        <x:v>0</x:v>
      </x:c>
      <x:c r="AK222" s="14" t="str"/>
      <x:c r="AL222" s="19" t="str"/>
      <x:c r="AM222" s="19" t="str"/>
      <x:c r="AN222" s="15" t="str"/>
      <x:c r="AO222" s="15" t="str">
        <x:v>google_index_verified_manual_check_2026-08-24</x:v>
      </x:c>
    </x:row>
    <x:row r="223">
      <x:c r="A223" s="14" t="str">
        <x:v>W2-054</x:v>
      </x:c>
      <x:c r="B223" s="14" t="str">
        <x:v>Проєктний сигнал — 24.08</x:v>
      </x:c>
      <x:c r="C223" s="14" t="str">
        <x:v>Atracom</x:v>
      </x:c>
      <x:c r="D223" s="14" t="str">
        <x:v>ВОЛЗ / телеком-мережі</x:v>
      </x:c>
      <x:c r="E223" s="14" t="str">
        <x:v>Expansion discovery</x:v>
      </x:c>
      <x:c r="F223" s="17" t="str">
        <x:v>D1</x:v>
      </x:c>
      <x:c r="G223" s="14" t="str">
        <x:v>atracom.com.ua</x:v>
      </x:c>
      <x:c r="H223" s="14" t="str">
        <x:v>2-тижневий workflow discovery — потрібні вимоги одного проєкту</x:v>
      </x:c>
      <x:c r="I223" s="16" t="n">
        <x:v>1</x:v>
      </x:c>
      <x:c r="J223" s="16" t="n">
        <x:v>5</x:v>
      </x:c>
      <x:c r="K223" s="16" t="n">
        <x:v>5</x:v>
      </x:c>
      <x:c r="L223" s="16" t="n">
        <x:v>4</x:v>
      </x:c>
      <x:c r="M223" s="16" t="n">
        <x:v>5</x:v>
      </x:c>
      <x:c r="N223" s="16" t="n">
        <x:v>5</x:v>
      </x:c>
      <x:c r="O223" s="16" t="n">
        <x:v>5</x:v>
      </x:c>
      <x:c r="P223" s="16" t="n">
        <x:f>IF(COUNT(I223:O223)&lt;7,"",I223*8+J223*3+K223*2+L223*2+M223*2+N223*2+O223)</x:f>
        <x:v>66</x:v>
      </x:c>
      <x:c r="Q223" s="16" t="n">
        <x:f>IF(COUNT(J223:O223)&lt;6,"",J223*5+K223*4+M223*4+L223*3+N223*2+O223*2)</x:f>
        <x:v>97</x:v>
      </x:c>
      <x:c r="R223" s="14" t="str">
        <x:v>high</x:v>
      </x:c>
      <x:c r="S223" s="14" t="str">
        <x:v>google_index_verified_2026-08-24</x:v>
      </x:c>
      <x:c r="T223" s="14" t="str">
        <x:v>indexed_official_service_page</x:v>
      </x:c>
      <x:c r="U223" s="14" t="str">
        <x:v>Новий — не контактували</x:v>
      </x:c>
      <x:c r="V223" s="15" t="str">
        <x:v>2-тижневий discovery: запросити вимоги 1 активного проєкту + 1 знеособлений артефакт</x:v>
      </x:c>
      <x:c r="W223" s="15" t="str">
        <x:v>Директор; керівник будівництва мереж; керівник ПТО / проєктів</x:v>
      </x:c>
      <x:c r="X223" s="15" t="str">
        <x:v>Будівництво волоконно-оптичних ліній. Пошуковий результат веде на індексовану сторінку корпоративного домену: Будівництво ВОЛЗ — Atracom.</x:v>
      </x:c>
      <x:c r="Y223" s="15" t="str">
        <x:v>Траси, муфти, зварювання волокон, рефлектограми й виконавчі схеми мають бути прив'язані до конкретних ділянок.</x:v>
      </x:c>
      <x:c r="Z223" s="15" t="str">
        <x:v>https://www.atracom.com.ua/services/construction-and-sale-of-focls/</x:v>
      </x:c>
      <x:c r="AA223" s="14" t="str"/>
      <x:c r="AB223" s="14" t="str">
        <x:v>2026-08-24</x:v>
      </x:c>
      <x:c r="AC223" s="14" t="str">
        <x:v>Олександр</x:v>
      </x:c>
      <x:c r="AD223" s="20" t="str"/>
      <x:c r="AE223" s="14" t="str"/>
      <x:c r="AF223" s="14" t="n">
        <x:v>0</x:v>
      </x:c>
      <x:c r="AG223" s="14" t="str">
        <x:v>—</x:v>
      </x:c>
      <x:c r="AH223" s="14" t="n">
        <x:v>0</x:v>
      </x:c>
      <x:c r="AI223" s="14" t="n">
        <x:v>0</x:v>
      </x:c>
      <x:c r="AJ223" s="18" t="n">
        <x:v>0</x:v>
      </x:c>
      <x:c r="AK223" s="14" t="str"/>
      <x:c r="AL223" s="19" t="str"/>
      <x:c r="AM223" s="19" t="str"/>
      <x:c r="AN223" s="15" t="str"/>
      <x:c r="AO223" s="15" t="str">
        <x:v>google_index_verified_2026-08-24</x:v>
      </x:c>
    </x:row>
    <x:row r="224">
      <x:c r="A224" s="14" t="str">
        <x:v>W2-055</x:v>
      </x:c>
      <x:c r="B224" s="14" t="str">
        <x:v>Проєктний сигнал — 24.08</x:v>
      </x:c>
      <x:c r="C224" s="14" t="str">
        <x:v>Eurotranstelecom</x:v>
      </x:c>
      <x:c r="D224" s="14" t="str">
        <x:v>ВОЛЗ / телеком-мережі</x:v>
      </x:c>
      <x:c r="E224" s="14" t="str">
        <x:v>Expansion discovery</x:v>
      </x:c>
      <x:c r="F224" s="17" t="str">
        <x:v>D1</x:v>
      </x:c>
      <x:c r="G224" s="14" t="str">
        <x:v>ett.ua</x:v>
      </x:c>
      <x:c r="H224" s="14" t="str">
        <x:v>2-тижневий workflow discovery — потрібні вимоги одного проєкту</x:v>
      </x:c>
      <x:c r="I224" s="16" t="n">
        <x:v>1</x:v>
      </x:c>
      <x:c r="J224" s="16" t="n">
        <x:v>5</x:v>
      </x:c>
      <x:c r="K224" s="16" t="n">
        <x:v>5</x:v>
      </x:c>
      <x:c r="L224" s="16" t="n">
        <x:v>4</x:v>
      </x:c>
      <x:c r="M224" s="16" t="n">
        <x:v>5</x:v>
      </x:c>
      <x:c r="N224" s="16" t="n">
        <x:v>5</x:v>
      </x:c>
      <x:c r="O224" s="16" t="n">
        <x:v>5</x:v>
      </x:c>
      <x:c r="P224" s="16" t="n">
        <x:f>IF(COUNT(I224:O224)&lt;7,"",I224*8+J224*3+K224*2+L224*2+M224*2+N224*2+O224)</x:f>
        <x:v>66</x:v>
      </x:c>
      <x:c r="Q224" s="16" t="n">
        <x:f>IF(COUNT(J224:O224)&lt;6,"",J224*5+K224*4+M224*4+L224*3+N224*2+O224*2)</x:f>
        <x:v>97</x:v>
      </x:c>
      <x:c r="R224" s="14" t="str">
        <x:v>high</x:v>
      </x:c>
      <x:c r="S224" s="14" t="str">
        <x:v>google_index_verified_2026-08-24</x:v>
      </x:c>
      <x:c r="T224" s="14" t="str">
        <x:v>indexed_official_service_page</x:v>
      </x:c>
      <x:c r="U224" s="14" t="str">
        <x:v>Новий — не контактували</x:v>
      </x:c>
      <x:c r="V224" s="15" t="str">
        <x:v>2-тижневий discovery: запросити вимоги 1 активного проєкту + 1 знеособлений артефакт</x:v>
      </x:c>
      <x:c r="W224" s="15" t="str">
        <x:v>Директор; керівник будівництва мереж; керівник ПТО / проєктів</x:v>
      </x:c>
      <x:c r="X224" s="15" t="str">
        <x:v>Будівництво волоконно-оптичних мереж. Пошуковий результат веде на індексовану сторінку корпоративного домену: Будівництво ВОЛЗ — Eurotranstelecom.</x:v>
      </x:c>
      <x:c r="Y224" s="15" t="str">
        <x:v>Траси, муфти, зварювання волокон, рефлектограми й виконавчі схеми мають бути прив'язані до конкретних ділянок.</x:v>
      </x:c>
      <x:c r="Z224" s="15" t="str">
        <x:v>https://www.ett.ua/services/focl-construction/</x:v>
      </x:c>
      <x:c r="AA224" s="14" t="str"/>
      <x:c r="AB224" s="14" t="str">
        <x:v>2026-08-24</x:v>
      </x:c>
      <x:c r="AC224" s="14" t="str">
        <x:v>Олександр</x:v>
      </x:c>
      <x:c r="AD224" s="20" t="str"/>
      <x:c r="AE224" s="14" t="str"/>
      <x:c r="AF224" s="14" t="n">
        <x:v>0</x:v>
      </x:c>
      <x:c r="AG224" s="14" t="str">
        <x:v>—</x:v>
      </x:c>
      <x:c r="AH224" s="14" t="n">
        <x:v>0</x:v>
      </x:c>
      <x:c r="AI224" s="14" t="n">
        <x:v>0</x:v>
      </x:c>
      <x:c r="AJ224" s="18" t="n">
        <x:v>0</x:v>
      </x:c>
      <x:c r="AK224" s="14" t="str"/>
      <x:c r="AL224" s="19" t="str"/>
      <x:c r="AM224" s="19" t="str"/>
      <x:c r="AN224" s="15" t="str"/>
      <x:c r="AO224" s="15" t="str">
        <x:v>google_index_verified_2026-08-24</x:v>
      </x:c>
    </x:row>
    <x:row r="225">
      <x:c r="A225" s="14" t="str">
        <x:v>W2-056</x:v>
      </x:c>
      <x:c r="B225" s="14" t="str">
        <x:v>Проєктний сигнал — 24.08</x:v>
      </x:c>
      <x:c r="C225" s="14" t="str">
        <x:v>UTELS</x:v>
      </x:c>
      <x:c r="D225" s="14" t="str">
        <x:v>ВОЛЗ / телеком-мережі</x:v>
      </x:c>
      <x:c r="E225" s="14" t="str">
        <x:v>Expansion discovery</x:v>
      </x:c>
      <x:c r="F225" s="17" t="str">
        <x:v>D1</x:v>
      </x:c>
      <x:c r="G225" s="14" t="str">
        <x:v>utels.ua</x:v>
      </x:c>
      <x:c r="H225" s="14" t="str">
        <x:v>2-тижневий workflow discovery — потрібні вимоги одного проєкту</x:v>
      </x:c>
      <x:c r="I225" s="16" t="n">
        <x:v>1</x:v>
      </x:c>
      <x:c r="J225" s="16" t="n">
        <x:v>5</x:v>
      </x:c>
      <x:c r="K225" s="16" t="n">
        <x:v>5</x:v>
      </x:c>
      <x:c r="L225" s="16" t="n">
        <x:v>4</x:v>
      </x:c>
      <x:c r="M225" s="16" t="n">
        <x:v>5</x:v>
      </x:c>
      <x:c r="N225" s="16" t="n">
        <x:v>5</x:v>
      </x:c>
      <x:c r="O225" s="16" t="n">
        <x:v>5</x:v>
      </x:c>
      <x:c r="P225" s="16" t="n">
        <x:f>IF(COUNT(I225:O225)&lt;7,"",I225*8+J225*3+K225*2+L225*2+M225*2+N225*2+O225)</x:f>
        <x:v>66</x:v>
      </x:c>
      <x:c r="Q225" s="16" t="n">
        <x:f>IF(COUNT(J225:O225)&lt;6,"",J225*5+K225*4+M225*4+L225*3+N225*2+O225*2)</x:f>
        <x:v>97</x:v>
      </x:c>
      <x:c r="R225" s="14" t="str">
        <x:v>high</x:v>
      </x:c>
      <x:c r="S225" s="14" t="str">
        <x:v>google_index_verified_2026-08-24</x:v>
      </x:c>
      <x:c r="T225" s="14" t="str">
        <x:v>indexed_official_service_page</x:v>
      </x:c>
      <x:c r="U225" s="14" t="str">
        <x:v>Новий — не контактували</x:v>
      </x:c>
      <x:c r="V225" s="15" t="str">
        <x:v>2-тижневий discovery: запросити вимоги 1 активного проєкту + 1 знеособлений артефакт</x:v>
      </x:c>
      <x:c r="W225" s="15" t="str">
        <x:v>Директор; керівник будівництва мереж; керівник ПТО / проєктів</x:v>
      </x:c>
      <x:c r="X225" s="15" t="str">
        <x:v>Проєктування і будівництво ВОЛЗ. Пошуковий результат веде на індексовану сторінку корпоративного домену: Будівництво та проєктування ВОЛЗ — UTELS.</x:v>
      </x:c>
      <x:c r="Y225" s="15" t="str">
        <x:v>Траси, муфти, зварювання волокон, рефлектограми й виконавчі схеми мають бути прив'язані до конкретних ділянок.</x:v>
      </x:c>
      <x:c r="Z225" s="15" t="str">
        <x:v>https://utels.ua/for-business/budivnytstvo-volz</x:v>
      </x:c>
      <x:c r="AA225" s="14" t="str"/>
      <x:c r="AB225" s="14" t="str">
        <x:v>2026-08-24</x:v>
      </x:c>
      <x:c r="AC225" s="14" t="str">
        <x:v>Олександр</x:v>
      </x:c>
      <x:c r="AD225" s="20" t="str"/>
      <x:c r="AE225" s="14" t="str"/>
      <x:c r="AF225" s="14" t="n">
        <x:v>0</x:v>
      </x:c>
      <x:c r="AG225" s="14" t="str">
        <x:v>—</x:v>
      </x:c>
      <x:c r="AH225" s="14" t="n">
        <x:v>0</x:v>
      </x:c>
      <x:c r="AI225" s="14" t="n">
        <x:v>0</x:v>
      </x:c>
      <x:c r="AJ225" s="18" t="n">
        <x:v>0</x:v>
      </x:c>
      <x:c r="AK225" s="14" t="str"/>
      <x:c r="AL225" s="19" t="str"/>
      <x:c r="AM225" s="19" t="str"/>
      <x:c r="AN225" s="15" t="str"/>
      <x:c r="AO225" s="15" t="str">
        <x:v>google_index_verified_2026-08-24</x:v>
      </x:c>
    </x:row>
    <x:row r="226">
      <x:c r="A226" s="14" t="str">
        <x:v>W2-057</x:v>
      </x:c>
      <x:c r="B226" s="14" t="str">
        <x:v>Проєктний сигнал — 24.08</x:v>
      </x:c>
      <x:c r="C226" s="14" t="str">
        <x:v>Астелнет</x:v>
      </x:c>
      <x:c r="D226" s="14" t="str">
        <x:v>ВОЛЗ / телеком-мережі</x:v>
      </x:c>
      <x:c r="E226" s="14" t="str">
        <x:v>Expansion discovery</x:v>
      </x:c>
      <x:c r="F226" s="17" t="str">
        <x:v>D1</x:v>
      </x:c>
      <x:c r="G226" s="14" t="str">
        <x:v>astelnet.com.ua</x:v>
      </x:c>
      <x:c r="H226" s="14" t="str">
        <x:v>2-тижневий workflow discovery — потрібні вимоги одного проєкту</x:v>
      </x:c>
      <x:c r="I226" s="16" t="n">
        <x:v>1</x:v>
      </x:c>
      <x:c r="J226" s="16" t="n">
        <x:v>5</x:v>
      </x:c>
      <x:c r="K226" s="16" t="n">
        <x:v>5</x:v>
      </x:c>
      <x:c r="L226" s="16" t="n">
        <x:v>4</x:v>
      </x:c>
      <x:c r="M226" s="16" t="n">
        <x:v>5</x:v>
      </x:c>
      <x:c r="N226" s="16" t="n">
        <x:v>5</x:v>
      </x:c>
      <x:c r="O226" s="16" t="n">
        <x:v>5</x:v>
      </x:c>
      <x:c r="P226" s="16" t="n">
        <x:f>IF(COUNT(I226:O226)&lt;7,"",I226*8+J226*3+K226*2+L226*2+M226*2+N226*2+O226)</x:f>
        <x:v>66</x:v>
      </x:c>
      <x:c r="Q226" s="16" t="n">
        <x:f>IF(COUNT(J226:O226)&lt;6,"",J226*5+K226*4+M226*4+L226*3+N226*2+O226*2)</x:f>
        <x:v>97</x:v>
      </x:c>
      <x:c r="R226" s="14" t="str">
        <x:v>high</x:v>
      </x:c>
      <x:c r="S226" s="14" t="str">
        <x:v>google_index_verified_2026-08-24</x:v>
      </x:c>
      <x:c r="T226" s="14" t="str">
        <x:v>indexed_official_service_page</x:v>
      </x:c>
      <x:c r="U226" s="14" t="str">
        <x:v>Новий — не контактували</x:v>
      </x:c>
      <x:c r="V226" s="15" t="str">
        <x:v>2-тижневий discovery: запросити вимоги 1 активного проєкту + 1 знеособлений артефакт</x:v>
      </x:c>
      <x:c r="W226" s="15" t="str">
        <x:v>Директор; керівник будівництва мереж; керівник ПТО / проєктів</x:v>
      </x:c>
      <x:c r="X226" s="15" t="str">
        <x:v>Оператор і будівельник ВОЛЗ. Пошуковий результат веде на індексовану сторінку корпоративного домену: Будівництво ВОЛЗ — Астелнет.</x:v>
      </x:c>
      <x:c r="Y226" s="15" t="str">
        <x:v>Траси, муфти, зварювання волокон, рефлектограми й виконавчі схеми мають бути прив'язані до конкретних ділянок.</x:v>
      </x:c>
      <x:c r="Z226" s="15" t="str">
        <x:v>https://astelnet.com.ua/vols-building/</x:v>
      </x:c>
      <x:c r="AA226" s="14" t="str"/>
      <x:c r="AB226" s="14" t="str">
        <x:v>2026-08-24</x:v>
      </x:c>
      <x:c r="AC226" s="14" t="str">
        <x:v>Олександр</x:v>
      </x:c>
      <x:c r="AD226" s="20" t="str"/>
      <x:c r="AE226" s="14" t="str"/>
      <x:c r="AF226" s="14" t="n">
        <x:v>0</x:v>
      </x:c>
      <x:c r="AG226" s="14" t="str">
        <x:v>—</x:v>
      </x:c>
      <x:c r="AH226" s="14" t="n">
        <x:v>0</x:v>
      </x:c>
      <x:c r="AI226" s="14" t="n">
        <x:v>0</x:v>
      </x:c>
      <x:c r="AJ226" s="18" t="n">
        <x:v>0</x:v>
      </x:c>
      <x:c r="AK226" s="14" t="str"/>
      <x:c r="AL226" s="19" t="str"/>
      <x:c r="AM226" s="19" t="str"/>
      <x:c r="AN226" s="15" t="str"/>
      <x:c r="AO226" s="15" t="str">
        <x:v>google_index_verified_2026-08-24</x:v>
      </x:c>
    </x:row>
    <x:row r="227">
      <x:c r="A227" s="14" t="str">
        <x:v>W2-058</x:v>
      </x:c>
      <x:c r="B227" s="14" t="str">
        <x:v>Проєктний сигнал — 24.08</x:v>
      </x:c>
      <x:c r="C227" s="14" t="str">
        <x:v>Фрінет / O3</x:v>
      </x:c>
      <x:c r="D227" s="14" t="str">
        <x:v>ВОЛЗ / телеком-мережі</x:v>
      </x:c>
      <x:c r="E227" s="14" t="str">
        <x:v>Expansion discovery</x:v>
      </x:c>
      <x:c r="F227" s="17" t="str">
        <x:v>D1</x:v>
      </x:c>
      <x:c r="G227" s="14" t="str">
        <x:v>o3.ua</x:v>
      </x:c>
      <x:c r="H227" s="14" t="str">
        <x:v>2-тижневий workflow discovery — потрібні вимоги одного проєкту</x:v>
      </x:c>
      <x:c r="I227" s="16" t="n">
        <x:v>1</x:v>
      </x:c>
      <x:c r="J227" s="16" t="n">
        <x:v>5</x:v>
      </x:c>
      <x:c r="K227" s="16" t="n">
        <x:v>5</x:v>
      </x:c>
      <x:c r="L227" s="16" t="n">
        <x:v>4</x:v>
      </x:c>
      <x:c r="M227" s="16" t="n">
        <x:v>5</x:v>
      </x:c>
      <x:c r="N227" s="16" t="n">
        <x:v>5</x:v>
      </x:c>
      <x:c r="O227" s="16" t="n">
        <x:v>5</x:v>
      </x:c>
      <x:c r="P227" s="16" t="n">
        <x:f>IF(COUNT(I227:O227)&lt;7,"",I227*8+J227*3+K227*2+L227*2+M227*2+N227*2+O227)</x:f>
        <x:v>66</x:v>
      </x:c>
      <x:c r="Q227" s="16" t="n">
        <x:f>IF(COUNT(J227:O227)&lt;6,"",J227*5+K227*4+M227*4+L227*3+N227*2+O227*2)</x:f>
        <x:v>97</x:v>
      </x:c>
      <x:c r="R227" s="14" t="str">
        <x:v>high</x:v>
      </x:c>
      <x:c r="S227" s="14" t="str">
        <x:v>google_index_verified_2026-08-24</x:v>
      </x:c>
      <x:c r="T227" s="14" t="str">
        <x:v>indexed_official_service_page</x:v>
      </x:c>
      <x:c r="U227" s="14" t="str">
        <x:v>Новий — не контактували</x:v>
      </x:c>
      <x:c r="V227" s="15" t="str">
        <x:v>2-тижневий discovery: запросити вимоги 1 активного проєкту + 1 знеособлений артефакт</x:v>
      </x:c>
      <x:c r="W227" s="15" t="str">
        <x:v>Директор; керівник будівництва мереж; керівник ПТО / проєктів</x:v>
      </x:c>
      <x:c r="X227" s="15" t="str">
        <x:v>Будівництво волоконно-оптичних мереж. Пошуковий результат веде на індексовану сторінку корпоративного домену: Будівництво ВОЛЗ — Фрінет.</x:v>
      </x:c>
      <x:c r="Y227" s="15" t="str">
        <x:v>Траси, муфти, зварювання волокон, рефлектограми й виконавчі схеми мають бути прив'язані до конкретних ділянок.</x:v>
      </x:c>
      <x:c r="Z227" s="15" t="str">
        <x:v>https://o3.ua/office/volz/</x:v>
      </x:c>
      <x:c r="AA227" s="14" t="str"/>
      <x:c r="AB227" s="14" t="str">
        <x:v>2026-08-24</x:v>
      </x:c>
      <x:c r="AC227" s="14" t="str">
        <x:v>Олександр</x:v>
      </x:c>
      <x:c r="AD227" s="20" t="str"/>
      <x:c r="AE227" s="14" t="str"/>
      <x:c r="AF227" s="14" t="n">
        <x:v>0</x:v>
      </x:c>
      <x:c r="AG227" s="14" t="str">
        <x:v>—</x:v>
      </x:c>
      <x:c r="AH227" s="14" t="n">
        <x:v>0</x:v>
      </x:c>
      <x:c r="AI227" s="14" t="n">
        <x:v>0</x:v>
      </x:c>
      <x:c r="AJ227" s="18" t="n">
        <x:v>0</x:v>
      </x:c>
      <x:c r="AK227" s="14" t="str"/>
      <x:c r="AL227" s="19" t="str"/>
      <x:c r="AM227" s="19" t="str"/>
      <x:c r="AN227" s="15" t="str"/>
      <x:c r="AO227" s="15" t="str">
        <x:v>google_index_verified_2026-08-24</x:v>
      </x:c>
    </x:row>
    <x:row r="228">
      <x:c r="A228" s="14" t="str">
        <x:v>W2-059</x:v>
      </x:c>
      <x:c r="B228" s="14" t="str">
        <x:v>Проєктний сигнал — 24.08</x:v>
      </x:c>
      <x:c r="C228" s="14" t="str">
        <x:v>GigaTrans</x:v>
      </x:c>
      <x:c r="D228" s="14" t="str">
        <x:v>ВОЛЗ / телеком-мережі</x:v>
      </x:c>
      <x:c r="E228" s="14" t="str">
        <x:v>Expansion discovery</x:v>
      </x:c>
      <x:c r="F228" s="17" t="str">
        <x:v>D1</x:v>
      </x:c>
      <x:c r="G228" s="14" t="str">
        <x:v>gigatrans.ua</x:v>
      </x:c>
      <x:c r="H228" s="14" t="str">
        <x:v>2-тижневий workflow discovery — потрібні вимоги одного проєкту</x:v>
      </x:c>
      <x:c r="I228" s="16" t="n">
        <x:v>1</x:v>
      </x:c>
      <x:c r="J228" s="16" t="n">
        <x:v>5</x:v>
      </x:c>
      <x:c r="K228" s="16" t="n">
        <x:v>5</x:v>
      </x:c>
      <x:c r="L228" s="16" t="n">
        <x:v>4</x:v>
      </x:c>
      <x:c r="M228" s="16" t="n">
        <x:v>5</x:v>
      </x:c>
      <x:c r="N228" s="16" t="n">
        <x:v>5</x:v>
      </x:c>
      <x:c r="O228" s="16" t="n">
        <x:v>5</x:v>
      </x:c>
      <x:c r="P228" s="16" t="n">
        <x:f>IF(COUNT(I228:O228)&lt;7,"",I228*8+J228*3+K228*2+L228*2+M228*2+N228*2+O228)</x:f>
        <x:v>66</x:v>
      </x:c>
      <x:c r="Q228" s="16" t="n">
        <x:f>IF(COUNT(J228:O228)&lt;6,"",J228*5+K228*4+M228*4+L228*3+N228*2+O228*2)</x:f>
        <x:v>97</x:v>
      </x:c>
      <x:c r="R228" s="14" t="str">
        <x:v>high</x:v>
      </x:c>
      <x:c r="S228" s="14" t="str">
        <x:v>google_index_verified_2026-08-24</x:v>
      </x:c>
      <x:c r="T228" s="14" t="str">
        <x:v>indexed_official_service_page</x:v>
      </x:c>
      <x:c r="U228" s="14" t="str">
        <x:v>Новий — не контактували</x:v>
      </x:c>
      <x:c r="V228" s="15" t="str">
        <x:v>2-тижневий discovery: запросити вимоги 1 активного проєкту + 1 знеособлений артефакт</x:v>
      </x:c>
      <x:c r="W228" s="15" t="str">
        <x:v>Директор; керівник будівництва мереж; керівник ПТО / проєктів</x:v>
      </x:c>
      <x:c r="X228" s="15" t="str">
        <x:v>Будівництво волоконно-оптичних ліній. Пошуковий результат веде на індексовану сторінку корпоративного домену: Будівництво ВОЛЗ — GigaTrans.</x:v>
      </x:c>
      <x:c r="Y228" s="15" t="str">
        <x:v>Траси, муфти, зварювання волокон, рефлектограми й виконавчі схеми мають бути прив'язані до конкретних ділянок.</x:v>
      </x:c>
      <x:c r="Z228" s="15" t="str">
        <x:v>https://gigatrans.ua/ua/services/stroitelstvo-vols</x:v>
      </x:c>
      <x:c r="AA228" s="14" t="str"/>
      <x:c r="AB228" s="14" t="str">
        <x:v>2026-08-24</x:v>
      </x:c>
      <x:c r="AC228" s="14" t="str">
        <x:v>Олександр</x:v>
      </x:c>
      <x:c r="AD228" s="20" t="str"/>
      <x:c r="AE228" s="14" t="str"/>
      <x:c r="AF228" s="14" t="n">
        <x:v>0</x:v>
      </x:c>
      <x:c r="AG228" s="14" t="str">
        <x:v>—</x:v>
      </x:c>
      <x:c r="AH228" s="14" t="n">
        <x:v>0</x:v>
      </x:c>
      <x:c r="AI228" s="14" t="n">
        <x:v>0</x:v>
      </x:c>
      <x:c r="AJ228" s="18" t="n">
        <x:v>0</x:v>
      </x:c>
      <x:c r="AK228" s="14" t="str"/>
      <x:c r="AL228" s="19" t="str"/>
      <x:c r="AM228" s="19" t="str"/>
      <x:c r="AN228" s="15" t="str"/>
      <x:c r="AO228" s="15" t="str">
        <x:v>google_index_verified_2026-08-24</x:v>
      </x:c>
    </x:row>
    <x:row r="229">
      <x:c r="A229" s="14" t="str">
        <x:v>W2-060</x:v>
      </x:c>
      <x:c r="B229" s="14" t="str">
        <x:v>Проєктний сигнал — 24.08</x:v>
      </x:c>
      <x:c r="C229" s="14" t="str">
        <x:v>EXSYS</x:v>
      </x:c>
      <x:c r="D229" s="14" t="str">
        <x:v>Газопостачання / котельні</x:v>
      </x:c>
      <x:c r="E229" s="14" t="str">
        <x:v>Expansion discovery</x:v>
      </x:c>
      <x:c r="F229" s="17" t="str">
        <x:v>D1</x:v>
      </x:c>
      <x:c r="G229" s="14" t="str">
        <x:v>exsys.com.ua</x:v>
      </x:c>
      <x:c r="H229" s="14" t="str">
        <x:v>2-тижневий workflow discovery — потрібні вимоги одного проєкту</x:v>
      </x:c>
      <x:c r="I229" s="16" t="n">
        <x:v>1</x:v>
      </x:c>
      <x:c r="J229" s="16" t="n">
        <x:v>5</x:v>
      </x:c>
      <x:c r="K229" s="16" t="n">
        <x:v>5</x:v>
      </x:c>
      <x:c r="L229" s="16" t="n">
        <x:v>4</x:v>
      </x:c>
      <x:c r="M229" s="16" t="n">
        <x:v>5</x:v>
      </x:c>
      <x:c r="N229" s="16" t="n">
        <x:v>5</x:v>
      </x:c>
      <x:c r="O229" s="16" t="n">
        <x:v>5</x:v>
      </x:c>
      <x:c r="P229" s="16" t="n">
        <x:f>IF(COUNT(I229:O229)&lt;7,"",I229*8+J229*3+K229*2+L229*2+M229*2+N229*2+O229)</x:f>
        <x:v>66</x:v>
      </x:c>
      <x:c r="Q229" s="16" t="n">
        <x:f>IF(COUNT(J229:O229)&lt;6,"",J229*5+K229*4+M229*4+L229*3+N229*2+O229*2)</x:f>
        <x:v>97</x:v>
      </x:c>
      <x:c r="R229" s="14" t="str">
        <x:v>high</x:v>
      </x:c>
      <x:c r="S229" s="14" t="str">
        <x:v>google_index_verified_2026-08-24</x:v>
      </x:c>
      <x:c r="T229" s="14" t="str">
        <x:v>indexed_official_service_page</x:v>
      </x:c>
      <x:c r="U229" s="14" t="str">
        <x:v>Новий — не контактували</x:v>
      </x:c>
      <x:c r="V229" s="15" t="str">
        <x:v>2-тижневий discovery: запросити вимоги 1 активного проєкту + 1 знеособлений артефакт</x:v>
      </x:c>
      <x:c r="W229" s="15" t="str">
        <x:v>Директор; головний інженер; керівник ПТО / пусконалагодження</x:v>
      </x:c>
      <x:c r="X229" s="15" t="str">
        <x:v>Проєктування котелень та інженерних систем. Пошуковий результат веде на індексовану сторінку корпоративного домену: Проєкт котельні — EXSYS.</x:v>
      </x:c>
      <x:c r="Y229" s="15" t="str">
        <x:v>Трубопроводи, зварні стики, випробування, автоматика й ПНР потребують актів і протоколів до введення.</x:v>
      </x:c>
      <x:c r="Z229" s="15" t="str">
        <x:v>https://exsys.com.ua/service/proekt-kotelni/</x:v>
      </x:c>
      <x:c r="AA229" s="14" t="str"/>
      <x:c r="AB229" s="14" t="str">
        <x:v>2026-08-24</x:v>
      </x:c>
      <x:c r="AC229" s="14" t="str">
        <x:v>Олександр</x:v>
      </x:c>
      <x:c r="AD229" s="20" t="str"/>
      <x:c r="AE229" s="14" t="str"/>
      <x:c r="AF229" s="14" t="n">
        <x:v>0</x:v>
      </x:c>
      <x:c r="AG229" s="14" t="str">
        <x:v>—</x:v>
      </x:c>
      <x:c r="AH229" s="14" t="n">
        <x:v>0</x:v>
      </x:c>
      <x:c r="AI229" s="14" t="n">
        <x:v>0</x:v>
      </x:c>
      <x:c r="AJ229" s="18" t="n">
        <x:v>0</x:v>
      </x:c>
      <x:c r="AK229" s="14" t="str"/>
      <x:c r="AL229" s="19" t="str"/>
      <x:c r="AM229" s="19" t="str"/>
      <x:c r="AN229" s="15" t="str"/>
      <x:c r="AO229" s="15" t="str">
        <x:v>google_index_verified_2026-08-24</x:v>
      </x:c>
    </x:row>
    <x:row r="230">
      <x:c r="A230" s="14" t="str">
        <x:v>W2-061</x:v>
      </x:c>
      <x:c r="B230" s="14" t="str">
        <x:v>Проєктний сигнал — 24.08</x:v>
      </x:c>
      <x:c r="C230" s="14" t="str">
        <x:v>DIATEC</x:v>
      </x:c>
      <x:c r="D230" s="14" t="str">
        <x:v>Газопостачання / котельні</x:v>
      </x:c>
      <x:c r="E230" s="14" t="str">
        <x:v>Expansion discovery</x:v>
      </x:c>
      <x:c r="F230" s="17" t="str">
        <x:v>D1</x:v>
      </x:c>
      <x:c r="G230" s="14" t="str">
        <x:v>prom.diatec.com.ua</x:v>
      </x:c>
      <x:c r="H230" s="14" t="str">
        <x:v>2-тижневий workflow discovery — потрібні вимоги одного проєкту</x:v>
      </x:c>
      <x:c r="I230" s="16" t="n">
        <x:v>1</x:v>
      </x:c>
      <x:c r="J230" s="16" t="n">
        <x:v>5</x:v>
      </x:c>
      <x:c r="K230" s="16" t="n">
        <x:v>5</x:v>
      </x:c>
      <x:c r="L230" s="16" t="n">
        <x:v>4</x:v>
      </x:c>
      <x:c r="M230" s="16" t="n">
        <x:v>5</x:v>
      </x:c>
      <x:c r="N230" s="16" t="n">
        <x:v>5</x:v>
      </x:c>
      <x:c r="O230" s="16" t="n">
        <x:v>5</x:v>
      </x:c>
      <x:c r="P230" s="16" t="n">
        <x:f>IF(COUNT(I230:O230)&lt;7,"",I230*8+J230*3+K230*2+L230*2+M230*2+N230*2+O230)</x:f>
        <x:v>66</x:v>
      </x:c>
      <x:c r="Q230" s="16" t="n">
        <x:f>IF(COUNT(J230:O230)&lt;6,"",J230*5+K230*4+M230*4+L230*3+N230*2+O230*2)</x:f>
        <x:v>97</x:v>
      </x:c>
      <x:c r="R230" s="14" t="str">
        <x:v>high</x:v>
      </x:c>
      <x:c r="S230" s="14" t="str">
        <x:v>google_index_verified_2026-08-24</x:v>
      </x:c>
      <x:c r="T230" s="14" t="str">
        <x:v>indexed_official_service_page</x:v>
      </x:c>
      <x:c r="U230" s="14" t="str">
        <x:v>Новий — не контактували</x:v>
      </x:c>
      <x:c r="V230" s="15" t="str">
        <x:v>2-тижневий discovery: запросити вимоги 1 активного проєкту + 1 знеособлений артефакт</x:v>
      </x:c>
      <x:c r="W230" s="15" t="str">
        <x:v>Директор; головний інженер; керівник ПТО / пусконалагодження</x:v>
      </x:c>
      <x:c r="X230" s="15" t="str">
        <x:v>Газопостачання промислових котелень. Пошуковий результат веде на індексовану сторінку корпоративного домену: Газопостачання котельні — DIATEC.</x:v>
      </x:c>
      <x:c r="Y230" s="15" t="str">
        <x:v>Трубопроводи, зварні стики, випробування, автоматика й ПНР потребують актів і протоколів до введення.</x:v>
      </x:c>
      <x:c r="Z230" s="15" t="str">
        <x:v>https://prom.diatec.com.ua/gazosnabzhenie-kotelnoj/</x:v>
      </x:c>
      <x:c r="AA230" s="14" t="str"/>
      <x:c r="AB230" s="14" t="str">
        <x:v>2026-08-24</x:v>
      </x:c>
      <x:c r="AC230" s="14" t="str">
        <x:v>Олександр</x:v>
      </x:c>
      <x:c r="AD230" s="20" t="str"/>
      <x:c r="AE230" s="14" t="str"/>
      <x:c r="AF230" s="14" t="n">
        <x:v>0</x:v>
      </x:c>
      <x:c r="AG230" s="14" t="str">
        <x:v>—</x:v>
      </x:c>
      <x:c r="AH230" s="14" t="n">
        <x:v>0</x:v>
      </x:c>
      <x:c r="AI230" s="14" t="n">
        <x:v>0</x:v>
      </x:c>
      <x:c r="AJ230" s="18" t="n">
        <x:v>0</x:v>
      </x:c>
      <x:c r="AK230" s="14" t="str"/>
      <x:c r="AL230" s="19" t="str"/>
      <x:c r="AM230" s="19" t="str"/>
      <x:c r="AN230" s="15" t="str"/>
      <x:c r="AO230" s="15" t="str">
        <x:v>google_index_verified_2026-08-24</x:v>
      </x:c>
    </x:row>
    <x:row r="231">
      <x:c r="A231" s="14" t="str">
        <x:v>W2-062</x:v>
      </x:c>
      <x:c r="B231" s="14" t="str">
        <x:v>Проєктний сигнал — 24.08</x:v>
      </x:c>
      <x:c r="C231" s="14" t="str">
        <x:v>ПК-ЕМС</x:v>
      </x:c>
      <x:c r="D231" s="14" t="str">
        <x:v>Газопостачання / котельні</x:v>
      </x:c>
      <x:c r="E231" s="14" t="str">
        <x:v>Expansion discovery</x:v>
      </x:c>
      <x:c r="F231" s="17" t="str">
        <x:v>D1</x:v>
      </x:c>
      <x:c r="G231" s="14" t="str">
        <x:v>pkems.com.ua</x:v>
      </x:c>
      <x:c r="H231" s="14" t="str">
        <x:v>2-тижневий workflow discovery — потрібні вимоги одного проєкту</x:v>
      </x:c>
      <x:c r="I231" s="16" t="n">
        <x:v>1</x:v>
      </x:c>
      <x:c r="J231" s="16" t="n">
        <x:v>5</x:v>
      </x:c>
      <x:c r="K231" s="16" t="n">
        <x:v>5</x:v>
      </x:c>
      <x:c r="L231" s="16" t="n">
        <x:v>4</x:v>
      </x:c>
      <x:c r="M231" s="16" t="n">
        <x:v>5</x:v>
      </x:c>
      <x:c r="N231" s="16" t="n">
        <x:v>5</x:v>
      </x:c>
      <x:c r="O231" s="16" t="n">
        <x:v>5</x:v>
      </x:c>
      <x:c r="P231" s="16" t="n">
        <x:f>IF(COUNT(I231:O231)&lt;7,"",I231*8+J231*3+K231*2+L231*2+M231*2+N231*2+O231)</x:f>
        <x:v>66</x:v>
      </x:c>
      <x:c r="Q231" s="16" t="n">
        <x:f>IF(COUNT(J231:O231)&lt;6,"",J231*5+K231*4+M231*4+L231*3+N231*2+O231*2)</x:f>
        <x:v>97</x:v>
      </x:c>
      <x:c r="R231" s="14" t="str">
        <x:v>high</x:v>
      </x:c>
      <x:c r="S231" s="14" t="str">
        <x:v>google_index_verified_2026-08-24</x:v>
      </x:c>
      <x:c r="T231" s="14" t="str">
        <x:v>indexed_official_service_page</x:v>
      </x:c>
      <x:c r="U231" s="14" t="str">
        <x:v>Новий — не контактували</x:v>
      </x:c>
      <x:c r="V231" s="15" t="str">
        <x:v>2-тижневий discovery: запросити вимоги 1 активного проєкту + 1 знеособлений артефакт</x:v>
      </x:c>
      <x:c r="W231" s="15" t="str">
        <x:v>Директор; головний інженер; керівник ПТО / пусконалагодження</x:v>
      </x:c>
      <x:c r="X231" s="15" t="str">
        <x:v>Портфоліо котелень та енергетичних систем. Пошуковий результат веде на індексовану сторінку корпоративного домену: Проєкти — ПК-ЕМС.</x:v>
      </x:c>
      <x:c r="Y231" s="15" t="str">
        <x:v>Трубопроводи, зварні стики, випробування, автоматика й ПНР потребують актів і протоколів до введення.</x:v>
      </x:c>
      <x:c r="Z231" s="15" t="str">
        <x:v>https://pkems.com.ua/projects</x:v>
      </x:c>
      <x:c r="AA231" s="14" t="str"/>
      <x:c r="AB231" s="14" t="str">
        <x:v>2026-08-24</x:v>
      </x:c>
      <x:c r="AC231" s="14" t="str">
        <x:v>Олександр</x:v>
      </x:c>
      <x:c r="AD231" s="20" t="str"/>
      <x:c r="AE231" s="14" t="str"/>
      <x:c r="AF231" s="14" t="n">
        <x:v>0</x:v>
      </x:c>
      <x:c r="AG231" s="14" t="str">
        <x:v>—</x:v>
      </x:c>
      <x:c r="AH231" s="14" t="n">
        <x:v>0</x:v>
      </x:c>
      <x:c r="AI231" s="14" t="n">
        <x:v>0</x:v>
      </x:c>
      <x:c r="AJ231" s="18" t="n">
        <x:v>0</x:v>
      </x:c>
      <x:c r="AK231" s="14" t="str"/>
      <x:c r="AL231" s="19" t="str"/>
      <x:c r="AM231" s="19" t="str"/>
      <x:c r="AN231" s="15" t="str"/>
      <x:c r="AO231" s="15" t="str">
        <x:v>google_index_verified_2026-08-24</x:v>
      </x:c>
    </x:row>
    <x:row r="232">
      <x:c r="A232" s="14" t="str">
        <x:v>W2-063</x:v>
      </x:c>
      <x:c r="B232" s="14" t="str">
        <x:v>Проєктний сигнал — 24.08</x:v>
      </x:c>
      <x:c r="C232" s="14" t="str">
        <x:v>ІВК Енергія</x:v>
      </x:c>
      <x:c r="D232" s="14" t="str">
        <x:v>Газопостачання / котельні</x:v>
      </x:c>
      <x:c r="E232" s="14" t="str">
        <x:v>Expansion discovery</x:v>
      </x:c>
      <x:c r="F232" s="17" t="str">
        <x:v>D1</x:v>
      </x:c>
      <x:c r="G232" s="14" t="str">
        <x:v>energiya.com.ua</x:v>
      </x:c>
      <x:c r="H232" s="14" t="str">
        <x:v>2-тижневий workflow discovery — потрібні вимоги одного проєкту</x:v>
      </x:c>
      <x:c r="I232" s="16" t="n">
        <x:v>1</x:v>
      </x:c>
      <x:c r="J232" s="16" t="n">
        <x:v>5</x:v>
      </x:c>
      <x:c r="K232" s="16" t="n">
        <x:v>5</x:v>
      </x:c>
      <x:c r="L232" s="16" t="n">
        <x:v>4</x:v>
      </x:c>
      <x:c r="M232" s="16" t="n">
        <x:v>5</x:v>
      </x:c>
      <x:c r="N232" s="16" t="n">
        <x:v>5</x:v>
      </x:c>
      <x:c r="O232" s="16" t="n">
        <x:v>3</x:v>
      </x:c>
      <x:c r="P232" s="16" t="n">
        <x:f>IF(COUNT(I232:O232)&lt;7,"",I232*8+J232*3+K232*2+L232*2+M232*2+N232*2+O232)</x:f>
        <x:v>64</x:v>
      </x:c>
      <x:c r="Q232" s="16" t="n">
        <x:f>IF(COUNT(J232:O232)&lt;6,"",J232*5+K232*4+M232*4+L232*3+N232*2+O232*2)</x:f>
        <x:v>93</x:v>
      </x:c>
      <x:c r="R232" s="14" t="str">
        <x:v>medium</x:v>
      </x:c>
      <x:c r="S232" s="14" t="str">
        <x:v>google_index_verified_manual_check_2026-08-24</x:v>
      </x:c>
      <x:c r="T232" s="14" t="str">
        <x:v>indexed_official_page_manual_check</x:v>
      </x:c>
      <x:c r="U232" s="14" t="str">
        <x:v>Новий — не контактували</x:v>
      </x:c>
      <x:c r="V232" s="15" t="str">
        <x:v>2-тижневий discovery: запросити вимоги 1 активного проєкту + 1 знеособлений артефакт</x:v>
      </x:c>
      <x:c r="W232" s="15" t="str">
        <x:v>Директор; головний інженер; керівник ПТО / пусконалагодження</x:v>
      </x:c>
      <x:c r="X232" s="15" t="str">
        <x:v>Проєктування котелень. Пошуковий результат веде на індексовану сторінку корпоративного домену: Проєктування котелень — ІВК Енергія.</x:v>
      </x:c>
      <x:c r="Y232" s="15" t="str">
        <x:v>Трубопроводи, зварні стики, випробування, автоматика й ПНР потребують актів і протоколів до введення.</x:v>
      </x:c>
      <x:c r="Z232" s="15" t="str">
        <x:v>http://www.energiya.com.ua/services/proektirovanie-kotelnyh/</x:v>
      </x:c>
      <x:c r="AA232" s="14" t="str"/>
      <x:c r="AB232" s="14" t="str">
        <x:v>2026-08-24</x:v>
      </x:c>
      <x:c r="AC232" s="14" t="str">
        <x:v>Олександр</x:v>
      </x:c>
      <x:c r="AD232" s="20" t="str"/>
      <x:c r="AE232" s="14" t="str"/>
      <x:c r="AF232" s="14" t="n">
        <x:v>0</x:v>
      </x:c>
      <x:c r="AG232" s="14" t="str">
        <x:v>—</x:v>
      </x:c>
      <x:c r="AH232" s="14" t="n">
        <x:v>0</x:v>
      </x:c>
      <x:c r="AI232" s="14" t="n">
        <x:v>0</x:v>
      </x:c>
      <x:c r="AJ232" s="18" t="n">
        <x:v>0</x:v>
      </x:c>
      <x:c r="AK232" s="14" t="str"/>
      <x:c r="AL232" s="19" t="str"/>
      <x:c r="AM232" s="19" t="str"/>
      <x:c r="AN232" s="15" t="str"/>
      <x:c r="AO232" s="15" t="str">
        <x:v>google_index_verified_manual_check_2026-08-24</x:v>
      </x:c>
    </x:row>
    <x:row r="233">
      <x:c r="A233" s="14" t="str">
        <x:v>W2-064</x:v>
      </x:c>
      <x:c r="B233" s="14" t="str">
        <x:v>Проєктний сигнал — 24.08</x:v>
      </x:c>
      <x:c r="C233" s="14" t="str">
        <x:v>Italgaz</x:v>
      </x:c>
      <x:c r="D233" s="14" t="str">
        <x:v>Газопостачання / котельні</x:v>
      </x:c>
      <x:c r="E233" s="14" t="str">
        <x:v>Expansion discovery</x:v>
      </x:c>
      <x:c r="F233" s="17" t="str">
        <x:v>D1</x:v>
      </x:c>
      <x:c r="G233" s="14" t="str">
        <x:v>italgaz.com.ua</x:v>
      </x:c>
      <x:c r="H233" s="14" t="str">
        <x:v>2-тижневий workflow discovery — потрібні вимоги одного проєкту</x:v>
      </x:c>
      <x:c r="I233" s="16" t="n">
        <x:v>1</x:v>
      </x:c>
      <x:c r="J233" s="16" t="n">
        <x:v>5</x:v>
      </x:c>
      <x:c r="K233" s="16" t="n">
        <x:v>5</x:v>
      </x:c>
      <x:c r="L233" s="16" t="n">
        <x:v>4</x:v>
      </x:c>
      <x:c r="M233" s="16" t="n">
        <x:v>5</x:v>
      </x:c>
      <x:c r="N233" s="16" t="n">
        <x:v>5</x:v>
      </x:c>
      <x:c r="O233" s="16" t="n">
        <x:v>5</x:v>
      </x:c>
      <x:c r="P233" s="16" t="n">
        <x:f>IF(COUNT(I233:O233)&lt;7,"",I233*8+J233*3+K233*2+L233*2+M233*2+N233*2+O233)</x:f>
        <x:v>66</x:v>
      </x:c>
      <x:c r="Q233" s="16" t="n">
        <x:f>IF(COUNT(J233:O233)&lt;6,"",J233*5+K233*4+M233*4+L233*3+N233*2+O233*2)</x:f>
        <x:v>97</x:v>
      </x:c>
      <x:c r="R233" s="14" t="str">
        <x:v>high</x:v>
      </x:c>
      <x:c r="S233" s="14" t="str">
        <x:v>google_index_verified_2026-08-24</x:v>
      </x:c>
      <x:c r="T233" s="14" t="str">
        <x:v>indexed_official_service_page</x:v>
      </x:c>
      <x:c r="U233" s="14" t="str">
        <x:v>Новий — не контактували</x:v>
      </x:c>
      <x:c r="V233" s="15" t="str">
        <x:v>2-тижневий discovery: запросити вимоги 1 активного проєкту + 1 знеособлений артефакт</x:v>
      </x:c>
      <x:c r="W233" s="15" t="str">
        <x:v>Директор; головний інженер; керівник ПТО / пусконалагодження</x:v>
      </x:c>
      <x:c r="X233" s="15" t="str">
        <x:v>Проєктування і монтаж газових котелень. Пошуковий результат веде на індексовану сторінку корпоративного домену: Проєктування та монтаж котелень — Italgaz.</x:v>
      </x:c>
      <x:c r="Y233" s="15" t="str">
        <x:v>Трубопроводи, зварні стики, випробування, автоматика й ПНР потребують актів і протоколів до введення.</x:v>
      </x:c>
      <x:c r="Z233" s="15" t="str">
        <x:v>https://www.italgaz.com.ua/ua/service/design-and-installation-gas-boiler.html</x:v>
      </x:c>
      <x:c r="AA233" s="14" t="str"/>
      <x:c r="AB233" s="14" t="str">
        <x:v>2026-08-24</x:v>
      </x:c>
      <x:c r="AC233" s="14" t="str">
        <x:v>Олександр</x:v>
      </x:c>
      <x:c r="AD233" s="20" t="str"/>
      <x:c r="AE233" s="14" t="str"/>
      <x:c r="AF233" s="14" t="n">
        <x:v>0</x:v>
      </x:c>
      <x:c r="AG233" s="14" t="str">
        <x:v>—</x:v>
      </x:c>
      <x:c r="AH233" s="14" t="n">
        <x:v>0</x:v>
      </x:c>
      <x:c r="AI233" s="14" t="n">
        <x:v>0</x:v>
      </x:c>
      <x:c r="AJ233" s="18" t="n">
        <x:v>0</x:v>
      </x:c>
      <x:c r="AK233" s="14" t="str"/>
      <x:c r="AL233" s="19" t="str"/>
      <x:c r="AM233" s="19" t="str"/>
      <x:c r="AN233" s="15" t="str"/>
      <x:c r="AO233" s="15" t="str">
        <x:v>google_index_verified_2026-08-24</x:v>
      </x:c>
    </x:row>
    <x:row r="234">
      <x:c r="A234" s="14" t="str">
        <x:v>W2-065</x:v>
      </x:c>
      <x:c r="B234" s="14" t="str">
        <x:v>Проєктний сигнал — 24.08</x:v>
      </x:c>
      <x:c r="C234" s="14" t="str">
        <x:v>ІВЦ Європрилад</x:v>
      </x:c>
      <x:c r="D234" s="14" t="str">
        <x:v>Газопостачання / котельні</x:v>
      </x:c>
      <x:c r="E234" s="14" t="str">
        <x:v>Expansion discovery</x:v>
      </x:c>
      <x:c r="F234" s="17" t="str">
        <x:v>D1</x:v>
      </x:c>
      <x:c r="G234" s="14" t="str">
        <x:v>europrylad.com</x:v>
      </x:c>
      <x:c r="H234" s="14" t="str">
        <x:v>2-тижневий workflow discovery — потрібні вимоги одного проєкту</x:v>
      </x:c>
      <x:c r="I234" s="16" t="n">
        <x:v>1</x:v>
      </x:c>
      <x:c r="J234" s="16" t="n">
        <x:v>5</x:v>
      </x:c>
      <x:c r="K234" s="16" t="n">
        <x:v>5</x:v>
      </x:c>
      <x:c r="L234" s="16" t="n">
        <x:v>4</x:v>
      </x:c>
      <x:c r="M234" s="16" t="n">
        <x:v>5</x:v>
      </x:c>
      <x:c r="N234" s="16" t="n">
        <x:v>5</x:v>
      </x:c>
      <x:c r="O234" s="16" t="n">
        <x:v>5</x:v>
      </x:c>
      <x:c r="P234" s="16" t="n">
        <x:f>IF(COUNT(I234:O234)&lt;7,"",I234*8+J234*3+K234*2+L234*2+M234*2+N234*2+O234)</x:f>
        <x:v>66</x:v>
      </x:c>
      <x:c r="Q234" s="16" t="n">
        <x:f>IF(COUNT(J234:O234)&lt;6,"",J234*5+K234*4+M234*4+L234*3+N234*2+O234*2)</x:f>
        <x:v>97</x:v>
      </x:c>
      <x:c r="R234" s="14" t="str">
        <x:v>high</x:v>
      </x:c>
      <x:c r="S234" s="14" t="str">
        <x:v>google_index_verified_2026-08-24</x:v>
      </x:c>
      <x:c r="T234" s="14" t="str">
        <x:v>indexed_official_service_page</x:v>
      </x:c>
      <x:c r="U234" s="14" t="str">
        <x:v>Новий — не контактували</x:v>
      </x:c>
      <x:c r="V234" s="15" t="str">
        <x:v>2-тижневий discovery: запросити вимоги 1 активного проєкту + 1 знеособлений артефакт</x:v>
      </x:c>
      <x:c r="W234" s="15" t="str">
        <x:v>Директор; головний інженер; керівник ПТО / пусконалагодження</x:v>
      </x:c>
      <x:c r="X234" s="15" t="str">
        <x:v>Монтаж котелень на різних видах палива. Пошуковий результат веде на індексовану сторінку корпоративного домену: Монтаж котелень — Європрилад.</x:v>
      </x:c>
      <x:c r="Y234" s="15" t="str">
        <x:v>Трубопроводи, зварні стики, випробування, автоматика й ПНР потребують актів і протоколів до введення.</x:v>
      </x:c>
      <x:c r="Z234" s="15" t="str">
        <x:v>https://europrylad.com/ua/8-poslugy/7-montazh-kotelen</x:v>
      </x:c>
      <x:c r="AA234" s="14" t="str"/>
      <x:c r="AB234" s="14" t="str">
        <x:v>2026-08-24</x:v>
      </x:c>
      <x:c r="AC234" s="14" t="str">
        <x:v>Олександр</x:v>
      </x:c>
      <x:c r="AD234" s="20" t="str"/>
      <x:c r="AE234" s="14" t="str"/>
      <x:c r="AF234" s="14" t="n">
        <x:v>0</x:v>
      </x:c>
      <x:c r="AG234" s="14" t="str">
        <x:v>—</x:v>
      </x:c>
      <x:c r="AH234" s="14" t="n">
        <x:v>0</x:v>
      </x:c>
      <x:c r="AI234" s="14" t="n">
        <x:v>0</x:v>
      </x:c>
      <x:c r="AJ234" s="18" t="n">
        <x:v>0</x:v>
      </x:c>
      <x:c r="AK234" s="14" t="str"/>
      <x:c r="AL234" s="19" t="str"/>
      <x:c r="AM234" s="19" t="str"/>
      <x:c r="AN234" s="15" t="str"/>
      <x:c r="AO234" s="15" t="str">
        <x:v>google_index_verified_2026-08-24</x:v>
      </x:c>
    </x:row>
    <x:row r="235">
      <x:c r="A235" s="14" t="str">
        <x:v>W2-066</x:v>
      </x:c>
      <x:c r="B235" s="14" t="str">
        <x:v>Проєктний сигнал — 24.08</x:v>
      </x:c>
      <x:c r="C235" s="14" t="str">
        <x:v>Енерго-Інвест</x:v>
      </x:c>
      <x:c r="D235" s="14" t="str">
        <x:v>Газопостачання / котельні</x:v>
      </x:c>
      <x:c r="E235" s="14" t="str">
        <x:v>Expansion discovery</x:v>
      </x:c>
      <x:c r="F235" s="17" t="str">
        <x:v>D1</x:v>
      </x:c>
      <x:c r="G235" s="14" t="str">
        <x:v>energo-invest.com.ua</x:v>
      </x:c>
      <x:c r="H235" s="14" t="str">
        <x:v>2-тижневий workflow discovery — потрібні вимоги одного проєкту</x:v>
      </x:c>
      <x:c r="I235" s="16" t="n">
        <x:v>1</x:v>
      </x:c>
      <x:c r="J235" s="16" t="n">
        <x:v>5</x:v>
      </x:c>
      <x:c r="K235" s="16" t="n">
        <x:v>5</x:v>
      </x:c>
      <x:c r="L235" s="16" t="n">
        <x:v>4</x:v>
      </x:c>
      <x:c r="M235" s="16" t="n">
        <x:v>5</x:v>
      </x:c>
      <x:c r="N235" s="16" t="n">
        <x:v>5</x:v>
      </x:c>
      <x:c r="O235" s="16" t="n">
        <x:v>3</x:v>
      </x:c>
      <x:c r="P235" s="16" t="n">
        <x:f>IF(COUNT(I235:O235)&lt;7,"",I235*8+J235*3+K235*2+L235*2+M235*2+N235*2+O235)</x:f>
        <x:v>64</x:v>
      </x:c>
      <x:c r="Q235" s="16" t="n">
        <x:f>IF(COUNT(J235:O235)&lt;6,"",J235*5+K235*4+M235*4+L235*3+N235*2+O235*2)</x:f>
        <x:v>93</x:v>
      </x:c>
      <x:c r="R235" s="14" t="str">
        <x:v>medium</x:v>
      </x:c>
      <x:c r="S235" s="14" t="str">
        <x:v>google_index_verified_manual_check_2026-08-24</x:v>
      </x:c>
      <x:c r="T235" s="14" t="str">
        <x:v>indexed_official_page_manual_check</x:v>
      </x:c>
      <x:c r="U235" s="14" t="str">
        <x:v>Новий — не контактували</x:v>
      </x:c>
      <x:c r="V235" s="15" t="str">
        <x:v>2-тижневий discovery: запросити вимоги 1 активного проєкту + 1 знеособлений артефакт</x:v>
      </x:c>
      <x:c r="W235" s="15" t="str">
        <x:v>Директор; головний інженер; керівник ПТО / пусконалагодження</x:v>
      </x:c>
      <x:c r="X235" s="15" t="str">
        <x:v>Проєктування теплопостачання. Пошуковий результат веде на індексовану сторінку корпоративного домену: Теплопостачання та опалення — Енерго-Інвест.</x:v>
      </x:c>
      <x:c r="Y235" s="15" t="str">
        <x:v>Трубопроводи, зварні стики, випробування, автоматика й ПНР потребують актів і протоколів до введення.</x:v>
      </x:c>
      <x:c r="Z235" s="15" t="str">
        <x:v>http://www.energo-invest.com.ua/designing/heating/</x:v>
      </x:c>
      <x:c r="AA235" s="14" t="str"/>
      <x:c r="AB235" s="14" t="str">
        <x:v>2026-08-24</x:v>
      </x:c>
      <x:c r="AC235" s="14" t="str">
        <x:v>Олександр</x:v>
      </x:c>
      <x:c r="AD235" s="20" t="str"/>
      <x:c r="AE235" s="14" t="str"/>
      <x:c r="AF235" s="14" t="n">
        <x:v>0</x:v>
      </x:c>
      <x:c r="AG235" s="14" t="str">
        <x:v>—</x:v>
      </x:c>
      <x:c r="AH235" s="14" t="n">
        <x:v>0</x:v>
      </x:c>
      <x:c r="AI235" s="14" t="n">
        <x:v>0</x:v>
      </x:c>
      <x:c r="AJ235" s="18" t="n">
        <x:v>0</x:v>
      </x:c>
      <x:c r="AK235" s="14" t="str"/>
      <x:c r="AL235" s="19" t="str"/>
      <x:c r="AM235" s="19" t="str"/>
      <x:c r="AN235" s="15" t="str"/>
      <x:c r="AO235" s="15" t="str">
        <x:v>google_index_verified_manual_check_2026-08-24</x:v>
      </x:c>
    </x:row>
    <x:row r="236">
      <x:c r="A236" s="14" t="str">
        <x:v>W2-067</x:v>
      </x:c>
      <x:c r="B236" s="14" t="str">
        <x:v>Проєктний сигнал — 24.08</x:v>
      </x:c>
      <x:c r="C236" s="14" t="str">
        <x:v>Тестрайт</x:v>
      </x:c>
      <x:c r="D236" s="14" t="str">
        <x:v>Газопостачання / котельні</x:v>
      </x:c>
      <x:c r="E236" s="14" t="str">
        <x:v>Expansion discovery</x:v>
      </x:c>
      <x:c r="F236" s="17" t="str">
        <x:v>D1</x:v>
      </x:c>
      <x:c r="G236" s="14" t="str">
        <x:v>testrite.com.ua</x:v>
      </x:c>
      <x:c r="H236" s="14" t="str">
        <x:v>2-тижневий workflow discovery — потрібні вимоги одного проєкту</x:v>
      </x:c>
      <x:c r="I236" s="16" t="n">
        <x:v>1</x:v>
      </x:c>
      <x:c r="J236" s="16" t="n">
        <x:v>5</x:v>
      </x:c>
      <x:c r="K236" s="16" t="n">
        <x:v>5</x:v>
      </x:c>
      <x:c r="L236" s="16" t="n">
        <x:v>4</x:v>
      </x:c>
      <x:c r="M236" s="16" t="n">
        <x:v>5</x:v>
      </x:c>
      <x:c r="N236" s="16" t="n">
        <x:v>5</x:v>
      </x:c>
      <x:c r="O236" s="16" t="n">
        <x:v>5</x:v>
      </x:c>
      <x:c r="P236" s="16" t="n">
        <x:f>IF(COUNT(I236:O236)&lt;7,"",I236*8+J236*3+K236*2+L236*2+M236*2+N236*2+O236)</x:f>
        <x:v>66</x:v>
      </x:c>
      <x:c r="Q236" s="16" t="n">
        <x:f>IF(COUNT(J236:O236)&lt;6,"",J236*5+K236*4+M236*4+L236*3+N236*2+O236*2)</x:f>
        <x:v>97</x:v>
      </x:c>
      <x:c r="R236" s="14" t="str">
        <x:v>high</x:v>
      </x:c>
      <x:c r="S236" s="14" t="str">
        <x:v>google_index_verified_2026-08-24</x:v>
      </x:c>
      <x:c r="T236" s="14" t="str">
        <x:v>indexed_official_service_page</x:v>
      </x:c>
      <x:c r="U236" s="14" t="str">
        <x:v>Новий — не контактували</x:v>
      </x:c>
      <x:c r="V236" s="15" t="str">
        <x:v>2-тижневий discovery: запросити вимоги 1 активного проєкту + 1 знеособлений артефакт</x:v>
      </x:c>
      <x:c r="W236" s="15" t="str">
        <x:v>Директор; головний інженер; керівник ПТО / пусконалагодження</x:v>
      </x:c>
      <x:c r="X236" s="15" t="str">
        <x:v>Газопостачання від проєкту до монтажу. Пошуковий результат веде на індексовану сторінку корпоративного домену: Автономне газопостачання — Тестрайт.</x:v>
      </x:c>
      <x:c r="Y236" s="15" t="str">
        <x:v>Трубопроводи, зварні стики, випробування, автоматика й ПНР потребують актів і протоколів до введення.</x:v>
      </x:c>
      <x:c r="Z236" s="15" t="str">
        <x:v>https://www.testrite.com.ua/ua/avtonomnoe-gazosnabjenye-doma.php</x:v>
      </x:c>
      <x:c r="AA236" s="14" t="str"/>
      <x:c r="AB236" s="14" t="str">
        <x:v>2026-08-24</x:v>
      </x:c>
      <x:c r="AC236" s="14" t="str">
        <x:v>Олександр</x:v>
      </x:c>
      <x:c r="AD236" s="20" t="str"/>
      <x:c r="AE236" s="14" t="str"/>
      <x:c r="AF236" s="14" t="n">
        <x:v>0</x:v>
      </x:c>
      <x:c r="AG236" s="14" t="str">
        <x:v>—</x:v>
      </x:c>
      <x:c r="AH236" s="14" t="n">
        <x:v>0</x:v>
      </x:c>
      <x:c r="AI236" s="14" t="n">
        <x:v>0</x:v>
      </x:c>
      <x:c r="AJ236" s="18" t="n">
        <x:v>0</x:v>
      </x:c>
      <x:c r="AK236" s="14" t="str"/>
      <x:c r="AL236" s="19" t="str"/>
      <x:c r="AM236" s="19" t="str"/>
      <x:c r="AN236" s="15" t="str"/>
      <x:c r="AO236" s="15" t="str">
        <x:v>google_index_verified_2026-08-24</x:v>
      </x:c>
    </x:row>
    <x:row r="237">
      <x:c r="A237" s="14" t="str">
        <x:v>W2-068</x:v>
      </x:c>
      <x:c r="B237" s="14" t="str">
        <x:v>Проєктний сигнал — 24.08</x:v>
      </x:c>
      <x:c r="C237" s="14" t="str">
        <x:v>Gaz-Med</x:v>
      </x:c>
      <x:c r="D237" s="14" t="str">
        <x:v>Медичні гази</x:v>
      </x:c>
      <x:c r="E237" s="14" t="str">
        <x:v>Expansion discovery</x:v>
      </x:c>
      <x:c r="F237" s="17" t="str">
        <x:v>D1</x:v>
      </x:c>
      <x:c r="G237" s="14" t="str">
        <x:v>gaz-med.com.ua</x:v>
      </x:c>
      <x:c r="H237" s="14" t="str">
        <x:v>2-тижневий workflow discovery — потрібні вимоги одного проєкту</x:v>
      </x:c>
      <x:c r="I237" s="16" t="n">
        <x:v>1</x:v>
      </x:c>
      <x:c r="J237" s="16" t="n">
        <x:v>5</x:v>
      </x:c>
      <x:c r="K237" s="16" t="n">
        <x:v>5</x:v>
      </x:c>
      <x:c r="L237" s="16" t="n">
        <x:v>4</x:v>
      </x:c>
      <x:c r="M237" s="16" t="n">
        <x:v>5</x:v>
      </x:c>
      <x:c r="N237" s="16" t="n">
        <x:v>5</x:v>
      </x:c>
      <x:c r="O237" s="16" t="n">
        <x:v>5</x:v>
      </x:c>
      <x:c r="P237" s="16" t="n">
        <x:f>IF(COUNT(I237:O237)&lt;7,"",I237*8+J237*3+K237*2+L237*2+M237*2+N237*2+O237)</x:f>
        <x:v>66</x:v>
      </x:c>
      <x:c r="Q237" s="16" t="n">
        <x:f>IF(COUNT(J237:O237)&lt;6,"",J237*5+K237*4+M237*4+L237*3+N237*2+O237*2)</x:f>
        <x:v>97</x:v>
      </x:c>
      <x:c r="R237" s="14" t="str">
        <x:v>high</x:v>
      </x:c>
      <x:c r="S237" s="14" t="str">
        <x:v>google_index_verified_2026-08-24</x:v>
      </x:c>
      <x:c r="T237" s="14" t="str">
        <x:v>indexed_official_service_page</x:v>
      </x:c>
      <x:c r="U237" s="14" t="str">
        <x:v>Новий — не контактували</x:v>
      </x:c>
      <x:c r="V237" s="15" t="str">
        <x:v>2-тижневий discovery: запросити вимоги 1 активного проєкту + 1 знеособлений артефакт</x:v>
      </x:c>
      <x:c r="W237" s="15" t="str">
        <x:v>Комерційний директор; керівник проєктів; ПТО / відповідальний за якість</x:v>
      </x:c>
      <x:c r="X237" s="15" t="str">
        <x:v>Портфоліо систем медичних газів. Пошуковий результат веде на індексовану сторінку корпоративного домену: Реалізовані проєкти медичного газопостачання — Gaz-Med.</x:v>
      </x:c>
      <x:c r="Y237" s="15" t="str">
        <x:v>Мідні трубопроводи, пайка, маркування, чистота, випробування й валідація утворюють критичний приймальний пакет.</x:v>
      </x:c>
      <x:c r="Z237" s="15" t="str">
        <x:v>https://gaz-med.com.ua/realizovani-proekty/</x:v>
      </x:c>
      <x:c r="AA237" s="14" t="str"/>
      <x:c r="AB237" s="14" t="str">
        <x:v>2026-08-24</x:v>
      </x:c>
      <x:c r="AC237" s="14" t="str">
        <x:v>Олександр</x:v>
      </x:c>
      <x:c r="AD237" s="20" t="str"/>
      <x:c r="AE237" s="14" t="str"/>
      <x:c r="AF237" s="14" t="n">
        <x:v>0</x:v>
      </x:c>
      <x:c r="AG237" s="14" t="str">
        <x:v>—</x:v>
      </x:c>
      <x:c r="AH237" s="14" t="n">
        <x:v>0</x:v>
      </x:c>
      <x:c r="AI237" s="14" t="n">
        <x:v>0</x:v>
      </x:c>
      <x:c r="AJ237" s="18" t="n">
        <x:v>0</x:v>
      </x:c>
      <x:c r="AK237" s="14" t="str"/>
      <x:c r="AL237" s="19" t="str"/>
      <x:c r="AM237" s="19" t="str"/>
      <x:c r="AN237" s="15" t="str"/>
      <x:c r="AO237" s="15" t="str">
        <x:v>google_index_verified_2026-08-24</x:v>
      </x:c>
    </x:row>
    <x:row r="238">
      <x:c r="A238" s="14" t="str">
        <x:v>W2-069</x:v>
      </x:c>
      <x:c r="B238" s="14" t="str">
        <x:v>Проєктний сигнал — 24.08</x:v>
      </x:c>
      <x:c r="C238" s="14" t="str">
        <x:v>СпецКиївБуд Medical</x:v>
      </x:c>
      <x:c r="D238" s="14" t="str">
        <x:v>Медичні гази</x:v>
      </x:c>
      <x:c r="E238" s="14" t="str">
        <x:v>Expansion discovery</x:v>
      </x:c>
      <x:c r="F238" s="17" t="str">
        <x:v>D1</x:v>
      </x:c>
      <x:c r="G238" s="14" t="str">
        <x:v>medical.skb.kiev.ua</x:v>
      </x:c>
      <x:c r="H238" s="14" t="str">
        <x:v>2-тижневий workflow discovery — потрібні вимоги одного проєкту</x:v>
      </x:c>
      <x:c r="I238" s="16" t="n">
        <x:v>1</x:v>
      </x:c>
      <x:c r="J238" s="16" t="n">
        <x:v>5</x:v>
      </x:c>
      <x:c r="K238" s="16" t="n">
        <x:v>5</x:v>
      </x:c>
      <x:c r="L238" s="16" t="n">
        <x:v>4</x:v>
      </x:c>
      <x:c r="M238" s="16" t="n">
        <x:v>5</x:v>
      </x:c>
      <x:c r="N238" s="16" t="n">
        <x:v>5</x:v>
      </x:c>
      <x:c r="O238" s="16" t="n">
        <x:v>5</x:v>
      </x:c>
      <x:c r="P238" s="16" t="n">
        <x:f>IF(COUNT(I238:O238)&lt;7,"",I238*8+J238*3+K238*2+L238*2+M238*2+N238*2+O238)</x:f>
        <x:v>66</x:v>
      </x:c>
      <x:c r="Q238" s="16" t="n">
        <x:f>IF(COUNT(J238:O238)&lt;6,"",J238*5+K238*4+M238*4+L238*3+N238*2+O238*2)</x:f>
        <x:v>97</x:v>
      </x:c>
      <x:c r="R238" s="14" t="str">
        <x:v>high</x:v>
      </x:c>
      <x:c r="S238" s="14" t="str">
        <x:v>google_index_verified_2026-08-24</x:v>
      </x:c>
      <x:c r="T238" s="14" t="str">
        <x:v>indexed_official_service_page</x:v>
      </x:c>
      <x:c r="U238" s="14" t="str">
        <x:v>Новий — не контактували</x:v>
      </x:c>
      <x:c r="V238" s="15" t="str">
        <x:v>2-тижневий discovery: запросити вимоги 1 активного проєкту + 1 знеособлений артефакт</x:v>
      </x:c>
      <x:c r="W238" s="15" t="str">
        <x:v>Комерційний директор; керівник проєктів; ПТО / відповідальний за якість</x:v>
      </x:c>
      <x:c r="X238" s="15" t="str">
        <x:v>Проєктування і монтаж медичних газів. Пошуковий результат веде на індексовану сторінку корпоративного домену: Медичне газопостачання — СпецКиївБуд Medical.</x:v>
      </x:c>
      <x:c r="Y238" s="15" t="str">
        <x:v>Мідні трубопроводи, пайка, маркування, чистота, випробування й валідація утворюють критичний приймальний пакет.</x:v>
      </x:c>
      <x:c r="Z238" s="15" t="str">
        <x:v>https://medical.skb.kiev.ua/posluhy-medychne-hazopostachannia/</x:v>
      </x:c>
      <x:c r="AA238" s="14" t="str"/>
      <x:c r="AB238" s="14" t="str">
        <x:v>2026-08-24</x:v>
      </x:c>
      <x:c r="AC238" s="14" t="str">
        <x:v>Олександр</x:v>
      </x:c>
      <x:c r="AD238" s="20" t="str"/>
      <x:c r="AE238" s="14" t="str"/>
      <x:c r="AF238" s="14" t="n">
        <x:v>0</x:v>
      </x:c>
      <x:c r="AG238" s="14" t="str">
        <x:v>—</x:v>
      </x:c>
      <x:c r="AH238" s="14" t="n">
        <x:v>0</x:v>
      </x:c>
      <x:c r="AI238" s="14" t="n">
        <x:v>0</x:v>
      </x:c>
      <x:c r="AJ238" s="18" t="n">
        <x:v>0</x:v>
      </x:c>
      <x:c r="AK238" s="14" t="str"/>
      <x:c r="AL238" s="19" t="str"/>
      <x:c r="AM238" s="19" t="str"/>
      <x:c r="AN238" s="15" t="str"/>
      <x:c r="AO238" s="15" t="str">
        <x:v>google_index_verified_2026-08-24</x:v>
      </x:c>
    </x:row>
    <x:row r="239">
      <x:c r="A239" s="14" t="str">
        <x:v>W2-070</x:v>
      </x:c>
      <x:c r="B239" s="14" t="str">
        <x:v>Проєктний сигнал — 24.08</x:v>
      </x:c>
      <x:c r="C239" s="14" t="str">
        <x:v>WestMed</x:v>
      </x:c>
      <x:c r="D239" s="14" t="str">
        <x:v>Медичні гази</x:v>
      </x:c>
      <x:c r="E239" s="14" t="str">
        <x:v>Expansion discovery</x:v>
      </x:c>
      <x:c r="F239" s="17" t="str">
        <x:v>D1</x:v>
      </x:c>
      <x:c r="G239" s="14" t="str">
        <x:v>westmed.com.ua</x:v>
      </x:c>
      <x:c r="H239" s="14" t="str">
        <x:v>2-тижневий workflow discovery — потрібні вимоги одного проєкту</x:v>
      </x:c>
      <x:c r="I239" s="16" t="n">
        <x:v>1</x:v>
      </x:c>
      <x:c r="J239" s="16" t="n">
        <x:v>5</x:v>
      </x:c>
      <x:c r="K239" s="16" t="n">
        <x:v>5</x:v>
      </x:c>
      <x:c r="L239" s="16" t="n">
        <x:v>4</x:v>
      </x:c>
      <x:c r="M239" s="16" t="n">
        <x:v>5</x:v>
      </x:c>
      <x:c r="N239" s="16" t="n">
        <x:v>5</x:v>
      </x:c>
      <x:c r="O239" s="16" t="n">
        <x:v>5</x:v>
      </x:c>
      <x:c r="P239" s="16" t="n">
        <x:f>IF(COUNT(I239:O239)&lt;7,"",I239*8+J239*3+K239*2+L239*2+M239*2+N239*2+O239)</x:f>
        <x:v>66</x:v>
      </x:c>
      <x:c r="Q239" s="16" t="n">
        <x:f>IF(COUNT(J239:O239)&lt;6,"",J239*5+K239*4+M239*4+L239*3+N239*2+O239*2)</x:f>
        <x:v>97</x:v>
      </x:c>
      <x:c r="R239" s="14" t="str">
        <x:v>high</x:v>
      </x:c>
      <x:c r="S239" s="14" t="str">
        <x:v>google_index_verified_2026-08-24</x:v>
      </x:c>
      <x:c r="T239" s="14" t="str">
        <x:v>indexed_official_service_page</x:v>
      </x:c>
      <x:c r="U239" s="14" t="str">
        <x:v>Новий — не контактували</x:v>
      </x:c>
      <x:c r="V239" s="15" t="str">
        <x:v>2-тижневий discovery: запросити вимоги 1 активного проєкту + 1 знеособлений артефакт</x:v>
      </x:c>
      <x:c r="W239" s="15" t="str">
        <x:v>Комерційний директор; керівник проєктів; ПТО / відповідальний за якість</x:v>
      </x:c>
      <x:c r="X239" s="15" t="str">
        <x:v>Проєктування медичних газів. Пошуковий результат веде на індексовану сторінку корпоративного домену: Проєктування систем медичного газопостачання — WestMed.</x:v>
      </x:c>
      <x:c r="Y239" s="15" t="str">
        <x:v>Мідні трубопроводи, пайка, маркування, чистота, випробування й валідація утворюють критичний приймальний пакет.</x:v>
      </x:c>
      <x:c r="Z239" s="15" t="str">
        <x:v>https://westmed.com.ua/proektuvannya-medychnyh-zakladiv/</x:v>
      </x:c>
      <x:c r="AA239" s="14" t="str"/>
      <x:c r="AB239" s="14" t="str">
        <x:v>2026-08-24</x:v>
      </x:c>
      <x:c r="AC239" s="14" t="str">
        <x:v>Олександр</x:v>
      </x:c>
      <x:c r="AD239" s="20" t="str"/>
      <x:c r="AE239" s="14" t="str"/>
      <x:c r="AF239" s="14" t="n">
        <x:v>0</x:v>
      </x:c>
      <x:c r="AG239" s="14" t="str">
        <x:v>—</x:v>
      </x:c>
      <x:c r="AH239" s="14" t="n">
        <x:v>0</x:v>
      </x:c>
      <x:c r="AI239" s="14" t="n">
        <x:v>0</x:v>
      </x:c>
      <x:c r="AJ239" s="18" t="n">
        <x:v>0</x:v>
      </x:c>
      <x:c r="AK239" s="14" t="str"/>
      <x:c r="AL239" s="19" t="str"/>
      <x:c r="AM239" s="19" t="str"/>
      <x:c r="AN239" s="15" t="str"/>
      <x:c r="AO239" s="15" t="str">
        <x:v>google_index_verified_2026-08-24</x:v>
      </x:c>
    </x:row>
    <x:row r="240">
      <x:c r="A240" s="14" t="str">
        <x:v>W2-071</x:v>
      </x:c>
      <x:c r="B240" s="14" t="str">
        <x:v>Проєктний сигнал — 24.08</x:v>
      </x:c>
      <x:c r="C240" s="14" t="str">
        <x:v>Мегасан-Україна</x:v>
      </x:c>
      <x:c r="D240" s="14" t="str">
        <x:v>Медичні гази</x:v>
      </x:c>
      <x:c r="E240" s="14" t="str">
        <x:v>Expansion discovery</x:v>
      </x:c>
      <x:c r="F240" s="17" t="str">
        <x:v>D1</x:v>
      </x:c>
      <x:c r="G240" s="14" t="str">
        <x:v>megasanukraine.com.ua</x:v>
      </x:c>
      <x:c r="H240" s="14" t="str">
        <x:v>2-тижневий workflow discovery — потрібні вимоги одного проєкту</x:v>
      </x:c>
      <x:c r="I240" s="16" t="n">
        <x:v>1</x:v>
      </x:c>
      <x:c r="J240" s="16" t="n">
        <x:v>5</x:v>
      </x:c>
      <x:c r="K240" s="16" t="n">
        <x:v>5</x:v>
      </x:c>
      <x:c r="L240" s="16" t="n">
        <x:v>4</x:v>
      </x:c>
      <x:c r="M240" s="16" t="n">
        <x:v>5</x:v>
      </x:c>
      <x:c r="N240" s="16" t="n">
        <x:v>5</x:v>
      </x:c>
      <x:c r="O240" s="16" t="n">
        <x:v>5</x:v>
      </x:c>
      <x:c r="P240" s="16" t="n">
        <x:f>IF(COUNT(I240:O240)&lt;7,"",I240*8+J240*3+K240*2+L240*2+M240*2+N240*2+O240)</x:f>
        <x:v>66</x:v>
      </x:c>
      <x:c r="Q240" s="16" t="n">
        <x:f>IF(COUNT(J240:O240)&lt;6,"",J240*5+K240*4+M240*4+L240*3+N240*2+O240*2)</x:f>
        <x:v>97</x:v>
      </x:c>
      <x:c r="R240" s="14" t="str">
        <x:v>high</x:v>
      </x:c>
      <x:c r="S240" s="14" t="str">
        <x:v>google_index_verified_2026-08-24</x:v>
      </x:c>
      <x:c r="T240" s="14" t="str">
        <x:v>indexed_official_service_page</x:v>
      </x:c>
      <x:c r="U240" s="14" t="str">
        <x:v>Новий — не контактували</x:v>
      </x:c>
      <x:c r="V240" s="15" t="str">
        <x:v>2-тижневий discovery: запросити вимоги 1 активного проєкту + 1 знеособлений артефакт</x:v>
      </x:c>
      <x:c r="W240" s="15" t="str">
        <x:v>Комерційний директор; керівник проєктів; ПТО / відповідальний за якість</x:v>
      </x:c>
      <x:c r="X240" s="15" t="str">
        <x:v>Проєктування систем медичних газів. Пошуковий результат веде на індексовану сторінку корпоративного домену: Проєктування — Мегасан-Україна.</x:v>
      </x:c>
      <x:c r="Y240" s="15" t="str">
        <x:v>Мідні трубопроводи, пайка, маркування, чистота, випробування й валідація утворюють критичний приймальний пакет.</x:v>
      </x:c>
      <x:c r="Z240" s="15" t="str">
        <x:v>https://megasanukraine.com.ua/proektuvannya</x:v>
      </x:c>
      <x:c r="AA240" s="14" t="str"/>
      <x:c r="AB240" s="14" t="str">
        <x:v>2026-08-24</x:v>
      </x:c>
      <x:c r="AC240" s="14" t="str">
        <x:v>Олександр</x:v>
      </x:c>
      <x:c r="AD240" s="20" t="str"/>
      <x:c r="AE240" s="14" t="str"/>
      <x:c r="AF240" s="14" t="n">
        <x:v>0</x:v>
      </x:c>
      <x:c r="AG240" s="14" t="str">
        <x:v>—</x:v>
      </x:c>
      <x:c r="AH240" s="14" t="n">
        <x:v>0</x:v>
      </x:c>
      <x:c r="AI240" s="14" t="n">
        <x:v>0</x:v>
      </x:c>
      <x:c r="AJ240" s="18" t="n">
        <x:v>0</x:v>
      </x:c>
      <x:c r="AK240" s="14" t="str"/>
      <x:c r="AL240" s="19" t="str"/>
      <x:c r="AM240" s="19" t="str"/>
      <x:c r="AN240" s="15" t="str"/>
      <x:c r="AO240" s="15" t="str">
        <x:v>google_index_verified_2026-08-24</x:v>
      </x:c>
    </x:row>
    <x:row r="241">
      <x:c r="A241" s="14" t="str">
        <x:v>W2-072</x:v>
      </x:c>
      <x:c r="B241" s="14" t="str">
        <x:v>Проєктний сигнал — 24.08</x:v>
      </x:c>
      <x:c r="C241" s="14" t="str">
        <x:v>Віола Медтехніка</x:v>
      </x:c>
      <x:c r="D241" s="14" t="str">
        <x:v>Медичні гази</x:v>
      </x:c>
      <x:c r="E241" s="14" t="str">
        <x:v>Expansion discovery</x:v>
      </x:c>
      <x:c r="F241" s="17" t="str">
        <x:v>D1</x:v>
      </x:c>
      <x:c r="G241" s="14" t="str">
        <x:v>viola.net.ua</x:v>
      </x:c>
      <x:c r="H241" s="14" t="str">
        <x:v>2-тижневий workflow discovery — потрібні вимоги одного проєкту</x:v>
      </x:c>
      <x:c r="I241" s="16" t="n">
        <x:v>1</x:v>
      </x:c>
      <x:c r="J241" s="16" t="n">
        <x:v>5</x:v>
      </x:c>
      <x:c r="K241" s="16" t="n">
        <x:v>5</x:v>
      </x:c>
      <x:c r="L241" s="16" t="n">
        <x:v>4</x:v>
      </x:c>
      <x:c r="M241" s="16" t="n">
        <x:v>5</x:v>
      </x:c>
      <x:c r="N241" s="16" t="n">
        <x:v>5</x:v>
      </x:c>
      <x:c r="O241" s="16" t="n">
        <x:v>5</x:v>
      </x:c>
      <x:c r="P241" s="16" t="n">
        <x:f>IF(COUNT(I241:O241)&lt;7,"",I241*8+J241*3+K241*2+L241*2+M241*2+N241*2+O241)</x:f>
        <x:v>66</x:v>
      </x:c>
      <x:c r="Q241" s="16" t="n">
        <x:f>IF(COUNT(J241:O241)&lt;6,"",J241*5+K241*4+M241*4+L241*3+N241*2+O241*2)</x:f>
        <x:v>97</x:v>
      </x:c>
      <x:c r="R241" s="14" t="str">
        <x:v>high</x:v>
      </x:c>
      <x:c r="S241" s="14" t="str">
        <x:v>google_index_verified_2026-08-24</x:v>
      </x:c>
      <x:c r="T241" s="14" t="str">
        <x:v>indexed_official_service_page</x:v>
      </x:c>
      <x:c r="U241" s="14" t="str">
        <x:v>Новий — не контактували</x:v>
      </x:c>
      <x:c r="V241" s="15" t="str">
        <x:v>2-тижневий discovery: запросити вимоги 1 активного проєкту + 1 знеособлений артефакт</x:v>
      </x:c>
      <x:c r="W241" s="15" t="str">
        <x:v>Комерційний директор; керівник проєктів; ПТО / відповідальний за якість</x:v>
      </x:c>
      <x:c r="X241" s="15" t="str">
        <x:v>Реконструкція систем медичних газів. Пошуковий результат веде на індексовану сторінку корпоративного домену: Проєктування та монтаж медичних газів — Віола.</x:v>
      </x:c>
      <x:c r="Y241" s="15" t="str">
        <x:v>Мідні трубопроводи, пайка, маркування, чистота, випробування й валідація утворюють критичний приймальний пакет.</x:v>
      </x:c>
      <x:c r="Z241" s="15" t="str">
        <x:v>https://viola.net.ua/ua/rekonstrukc%D1%96ya-sistem-medichnih-gaz%D1%96v</x:v>
      </x:c>
      <x:c r="AA241" s="14" t="str"/>
      <x:c r="AB241" s="14" t="str">
        <x:v>2026-08-24</x:v>
      </x:c>
      <x:c r="AC241" s="14" t="str">
        <x:v>Олександр</x:v>
      </x:c>
      <x:c r="AD241" s="20" t="str"/>
      <x:c r="AE241" s="14" t="str"/>
      <x:c r="AF241" s="14" t="n">
        <x:v>0</x:v>
      </x:c>
      <x:c r="AG241" s="14" t="str">
        <x:v>—</x:v>
      </x:c>
      <x:c r="AH241" s="14" t="n">
        <x:v>0</x:v>
      </x:c>
      <x:c r="AI241" s="14" t="n">
        <x:v>0</x:v>
      </x:c>
      <x:c r="AJ241" s="18" t="n">
        <x:v>0</x:v>
      </x:c>
      <x:c r="AK241" s="14" t="str"/>
      <x:c r="AL241" s="19" t="str"/>
      <x:c r="AM241" s="19" t="str"/>
      <x:c r="AN241" s="15" t="str"/>
      <x:c r="AO241" s="15" t="str">
        <x:v>google_index_verified_2026-08-24</x:v>
      </x:c>
    </x:row>
    <x:row r="242">
      <x:c r="A242" s="14" t="str">
        <x:v>W2-073</x:v>
      </x:c>
      <x:c r="B242" s="14" t="str">
        <x:v>Проєктний сигнал — 24.08</x:v>
      </x:c>
      <x:c r="C242" s="14" t="str">
        <x:v>DM Project</x:v>
      </x:c>
      <x:c r="D242" s="14" t="str">
        <x:v>Медичні гази</x:v>
      </x:c>
      <x:c r="E242" s="14" t="str">
        <x:v>Expansion discovery</x:v>
      </x:c>
      <x:c r="F242" s="17" t="str">
        <x:v>D1</x:v>
      </x:c>
      <x:c r="G242" s="14" t="str">
        <x:v>dm-project.com.ua</x:v>
      </x:c>
      <x:c r="H242" s="14" t="str">
        <x:v>2-тижневий workflow discovery — потрібні вимоги одного проєкту</x:v>
      </x:c>
      <x:c r="I242" s="16" t="n">
        <x:v>1</x:v>
      </x:c>
      <x:c r="J242" s="16" t="n">
        <x:v>5</x:v>
      </x:c>
      <x:c r="K242" s="16" t="n">
        <x:v>5</x:v>
      </x:c>
      <x:c r="L242" s="16" t="n">
        <x:v>4</x:v>
      </x:c>
      <x:c r="M242" s="16" t="n">
        <x:v>5</x:v>
      </x:c>
      <x:c r="N242" s="16" t="n">
        <x:v>5</x:v>
      </x:c>
      <x:c r="O242" s="16" t="n">
        <x:v>4</x:v>
      </x:c>
      <x:c r="P242" s="16" t="n">
        <x:f>IF(COUNT(I242:O242)&lt;7,"",I242*8+J242*3+K242*2+L242*2+M242*2+N242*2+O242)</x:f>
        <x:v>65</x:v>
      </x:c>
      <x:c r="Q242" s="16" t="n">
        <x:f>IF(COUNT(J242:O242)&lt;6,"",J242*5+K242*4+M242*4+L242*3+N242*2+O242*2)</x:f>
        <x:v>95</x:v>
      </x:c>
      <x:c r="R242" s="14" t="str">
        <x:v>medium</x:v>
      </x:c>
      <x:c r="S242" s="14" t="str">
        <x:v>google_index_verified_manual_check_2026-08-24</x:v>
      </x:c>
      <x:c r="T242" s="14" t="str">
        <x:v>indexed_official_page_manual_check</x:v>
      </x:c>
      <x:c r="U242" s="14" t="str">
        <x:v>Новий — не контактували</x:v>
      </x:c>
      <x:c r="V242" s="15" t="str">
        <x:v>2-тижневий discovery: запросити вимоги 1 активного проєкту + 1 знеособлений артефакт</x:v>
      </x:c>
      <x:c r="W242" s="15" t="str">
        <x:v>Комерційний директор; керівник проєктів; ПТО / відповідальний за якість</x:v>
      </x:c>
      <x:c r="X242" s="15" t="str">
        <x:v>Проєктування та реалізація медичних інженерних систем. Пошуковий результат веде на індексовану сторінку корпоративного домену: DM Project.</x:v>
      </x:c>
      <x:c r="Y242" s="15" t="str">
        <x:v>Мідні трубопроводи, пайка, маркування, чистота, випробування й валідація утворюють критичний приймальний пакет.</x:v>
      </x:c>
      <x:c r="Z242" s="15" t="str">
        <x:v>https://dm-project.com.ua/</x:v>
      </x:c>
      <x:c r="AA242" s="14" t="str"/>
      <x:c r="AB242" s="14" t="str">
        <x:v>2026-08-24</x:v>
      </x:c>
      <x:c r="AC242" s="14" t="str">
        <x:v>Олександр</x:v>
      </x:c>
      <x:c r="AD242" s="20" t="str"/>
      <x:c r="AE242" s="14" t="str"/>
      <x:c r="AF242" s="14" t="n">
        <x:v>0</x:v>
      </x:c>
      <x:c r="AG242" s="14" t="str">
        <x:v>—</x:v>
      </x:c>
      <x:c r="AH242" s="14" t="n">
        <x:v>0</x:v>
      </x:c>
      <x:c r="AI242" s="14" t="n">
        <x:v>0</x:v>
      </x:c>
      <x:c r="AJ242" s="18" t="n">
        <x:v>0</x:v>
      </x:c>
      <x:c r="AK242" s="14" t="str"/>
      <x:c r="AL242" s="19" t="str"/>
      <x:c r="AM242" s="19" t="str"/>
      <x:c r="AN242" s="15" t="str"/>
      <x:c r="AO242" s="15" t="str">
        <x:v>google_index_verified_manual_check_2026-08-24</x:v>
      </x:c>
    </x:row>
    <x:row r="243">
      <x:c r="A243" s="14" t="str">
        <x:v>W2-074</x:v>
      </x:c>
      <x:c r="B243" s="14" t="str">
        <x:v>Проєктний сигнал — 24.08</x:v>
      </x:c>
      <x:c r="C243" s="14" t="str">
        <x:v>Cryo-TM</x:v>
      </x:c>
      <x:c r="D243" s="14" t="str">
        <x:v>Медичні гази</x:v>
      </x:c>
      <x:c r="E243" s="14" t="str">
        <x:v>Expansion discovery</x:v>
      </x:c>
      <x:c r="F243" s="17" t="str">
        <x:v>D1</x:v>
      </x:c>
      <x:c r="G243" s="14" t="str">
        <x:v>cryo-tm.com.ua</x:v>
      </x:c>
      <x:c r="H243" s="14" t="str">
        <x:v>2-тижневий workflow discovery — потрібні вимоги одного проєкту</x:v>
      </x:c>
      <x:c r="I243" s="16" t="n">
        <x:v>1</x:v>
      </x:c>
      <x:c r="J243" s="16" t="n">
        <x:v>5</x:v>
      </x:c>
      <x:c r="K243" s="16" t="n">
        <x:v>5</x:v>
      </x:c>
      <x:c r="L243" s="16" t="n">
        <x:v>4</x:v>
      </x:c>
      <x:c r="M243" s="16" t="n">
        <x:v>5</x:v>
      </x:c>
      <x:c r="N243" s="16" t="n">
        <x:v>5</x:v>
      </x:c>
      <x:c r="O243" s="16" t="n">
        <x:v>5</x:v>
      </x:c>
      <x:c r="P243" s="16" t="n">
        <x:f>IF(COUNT(I243:O243)&lt;7,"",I243*8+J243*3+K243*2+L243*2+M243*2+N243*2+O243)</x:f>
        <x:v>66</x:v>
      </x:c>
      <x:c r="Q243" s="16" t="n">
        <x:f>IF(COUNT(J243:O243)&lt;6,"",J243*5+K243*4+M243*4+L243*3+N243*2+O243*2)</x:f>
        <x:v>97</x:v>
      </x:c>
      <x:c r="R243" s="14" t="str">
        <x:v>high</x:v>
      </x:c>
      <x:c r="S243" s="14" t="str">
        <x:v>google_index_verified_2026-08-24</x:v>
      </x:c>
      <x:c r="T243" s="14" t="str">
        <x:v>indexed_official_service_page</x:v>
      </x:c>
      <x:c r="U243" s="14" t="str">
        <x:v>Новий — не контактували</x:v>
      </x:c>
      <x:c r="V243" s="15" t="str">
        <x:v>2-тижневий discovery: запросити вимоги 1 активного проєкту + 1 знеособлений артефакт</x:v>
      </x:c>
      <x:c r="W243" s="15" t="str">
        <x:v>Комерційний директор; керівник проєктів; ПТО / відповідальний за якість</x:v>
      </x:c>
      <x:c r="X243" s="15" t="str">
        <x:v>Комплексне медичне газопостачання. Пошуковий результат веде на індексовану сторінку корпоративного домену: Комплексне оснащення медичними газами — Cryo-TM.</x:v>
      </x:c>
      <x:c r="Y243" s="15" t="str">
        <x:v>Мідні трубопроводи, пайка, маркування, чистота, випробування й валідація утворюють критичний приймальний пакет.</x:v>
      </x:c>
      <x:c r="Z243" s="15" t="str">
        <x:v>https://cryo-tm.com.ua/uk/kompleksne-osnasshennya-sistemami-medichnogo-gazopostachannya/716-kompleksnoe-osnasshenie-sistemami-medicinskogo-gazosnabzheniya.html</x:v>
      </x:c>
      <x:c r="AA243" s="14" t="str"/>
      <x:c r="AB243" s="14" t="str">
        <x:v>2026-08-24</x:v>
      </x:c>
      <x:c r="AC243" s="14" t="str">
        <x:v>Олександр</x:v>
      </x:c>
      <x:c r="AD243" s="20" t="str"/>
      <x:c r="AE243" s="14" t="str"/>
      <x:c r="AF243" s="14" t="n">
        <x:v>0</x:v>
      </x:c>
      <x:c r="AG243" s="14" t="str">
        <x:v>—</x:v>
      </x:c>
      <x:c r="AH243" s="14" t="n">
        <x:v>0</x:v>
      </x:c>
      <x:c r="AI243" s="14" t="n">
        <x:v>0</x:v>
      </x:c>
      <x:c r="AJ243" s="18" t="n">
        <x:v>0</x:v>
      </x:c>
      <x:c r="AK243" s="14" t="str"/>
      <x:c r="AL243" s="19" t="str"/>
      <x:c r="AM243" s="19" t="str"/>
      <x:c r="AN243" s="15" t="str"/>
      <x:c r="AO243" s="15" t="str">
        <x:v>google_index_verified_2026-08-24</x:v>
      </x:c>
    </x:row>
    <x:row r="244">
      <x:c r="A244" s="14" t="str">
        <x:v>W2-075</x:v>
      </x:c>
      <x:c r="B244" s="14" t="str">
        <x:v>Проєктний сигнал — 24.08</x:v>
      </x:c>
      <x:c r="C244" s="14" t="str">
        <x:v>Компресорс Інтернешнл</x:v>
      </x:c>
      <x:c r="D244" s="14" t="str">
        <x:v>Стиснене повітря / компресорні</x:v>
      </x:c>
      <x:c r="E244" s="14" t="str">
        <x:v>Expansion discovery</x:v>
      </x:c>
      <x:c r="F244" s="17" t="str">
        <x:v>D1</x:v>
      </x:c>
      <x:c r="G244" s="14" t="str">
        <x:v>compressors.ua</x:v>
      </x:c>
      <x:c r="H244" s="14" t="str">
        <x:v>2-тижневий workflow discovery — потрібні вимоги одного проєкту</x:v>
      </x:c>
      <x:c r="I244" s="16" t="n">
        <x:v>1</x:v>
      </x:c>
      <x:c r="J244" s="16" t="n">
        <x:v>5</x:v>
      </x:c>
      <x:c r="K244" s="16" t="n">
        <x:v>5</x:v>
      </x:c>
      <x:c r="L244" s="16" t="n">
        <x:v>4</x:v>
      </x:c>
      <x:c r="M244" s="16" t="n">
        <x:v>4</x:v>
      </x:c>
      <x:c r="N244" s="16" t="n">
        <x:v>5</x:v>
      </x:c>
      <x:c r="O244" s="16" t="n">
        <x:v>5</x:v>
      </x:c>
      <x:c r="P244" s="16" t="n">
        <x:f>IF(COUNT(I244:O244)&lt;7,"",I244*8+J244*3+K244*2+L244*2+M244*2+N244*2+O244)</x:f>
        <x:v>64</x:v>
      </x:c>
      <x:c r="Q244" s="16" t="n">
        <x:f>IF(COUNT(J244:O244)&lt;6,"",J244*5+K244*4+M244*4+L244*3+N244*2+O244*2)</x:f>
        <x:v>93</x:v>
      </x:c>
      <x:c r="R244" s="14" t="str">
        <x:v>high</x:v>
      </x:c>
      <x:c r="S244" s="14" t="str">
        <x:v>google_index_verified_2026-08-24</x:v>
      </x:c>
      <x:c r="T244" s="14" t="str">
        <x:v>indexed_official_service_page</x:v>
      </x:c>
      <x:c r="U244" s="14" t="str">
        <x:v>Новий — не контактували</x:v>
      </x:c>
      <x:c r="V244" s="15" t="str">
        <x:v>2-тижневий discovery: запросити вимоги 1 активного проєкту + 1 знеособлений артефакт</x:v>
      </x:c>
      <x:c r="W244" s="15" t="str">
        <x:v>Директор; керівник інженерних проєктів; головний інженер / сервіс</x:v>
      </x:c>
      <x:c r="X244" s="15" t="str">
        <x:v>Проєктування і монтаж компресорних. Пошуковий результат веде на індексовану сторінку корпоративного домену: Проєктування та монтаж — Компресорс Інтернешнл.</x:v>
      </x:c>
      <x:c r="Y244" s="15" t="str">
        <x:v>Пневмомережі, дренаж, фільтрація, випробування герметичності й ПНР здаються поетапно.</x:v>
      </x:c>
      <x:c r="Z244" s="15" t="str">
        <x:v>https://compressors.ua/proektuvannya-ta-montazh</x:v>
      </x:c>
      <x:c r="AA244" s="14" t="str"/>
      <x:c r="AB244" s="14" t="str">
        <x:v>2026-08-24</x:v>
      </x:c>
      <x:c r="AC244" s="14" t="str">
        <x:v>Олександр</x:v>
      </x:c>
      <x:c r="AD244" s="20" t="str"/>
      <x:c r="AE244" s="14" t="str"/>
      <x:c r="AF244" s="14" t="n">
        <x:v>0</x:v>
      </x:c>
      <x:c r="AG244" s="14" t="str">
        <x:v>—</x:v>
      </x:c>
      <x:c r="AH244" s="14" t="n">
        <x:v>0</x:v>
      </x:c>
      <x:c r="AI244" s="14" t="n">
        <x:v>0</x:v>
      </x:c>
      <x:c r="AJ244" s="18" t="n">
        <x:v>0</x:v>
      </x:c>
      <x:c r="AK244" s="14" t="str"/>
      <x:c r="AL244" s="19" t="str"/>
      <x:c r="AM244" s="19" t="str"/>
      <x:c r="AN244" s="15" t="str"/>
      <x:c r="AO244" s="15" t="str">
        <x:v>google_index_verified_2026-08-24</x:v>
      </x:c>
    </x:row>
    <x:row r="245">
      <x:c r="A245" s="14" t="str">
        <x:v>W2-076</x:v>
      </x:c>
      <x:c r="B245" s="14" t="str">
        <x:v>Проєктний сигнал — 24.08</x:v>
      </x:c>
      <x:c r="C245" s="14" t="str">
        <x:v>Dalgakiran Kompresor Ukraine</x:v>
      </x:c>
      <x:c r="D245" s="14" t="str">
        <x:v>Стиснене повітря / компресорні</x:v>
      </x:c>
      <x:c r="E245" s="14" t="str">
        <x:v>Expansion discovery</x:v>
      </x:c>
      <x:c r="F245" s="17" t="str">
        <x:v>D1</x:v>
      </x:c>
      <x:c r="G245" s="14" t="str">
        <x:v>dalgakiran.ua</x:v>
      </x:c>
      <x:c r="H245" s="14" t="str">
        <x:v>2-тижневий workflow discovery — потрібні вимоги одного проєкту</x:v>
      </x:c>
      <x:c r="I245" s="16" t="n">
        <x:v>1</x:v>
      </x:c>
      <x:c r="J245" s="16" t="n">
        <x:v>5</x:v>
      </x:c>
      <x:c r="K245" s="16" t="n">
        <x:v>5</x:v>
      </x:c>
      <x:c r="L245" s="16" t="n">
        <x:v>4</x:v>
      </x:c>
      <x:c r="M245" s="16" t="n">
        <x:v>4</x:v>
      </x:c>
      <x:c r="N245" s="16" t="n">
        <x:v>5</x:v>
      </x:c>
      <x:c r="O245" s="16" t="n">
        <x:v>4</x:v>
      </x:c>
      <x:c r="P245" s="16" t="n">
        <x:f>IF(COUNT(I245:O245)&lt;7,"",I245*8+J245*3+K245*2+L245*2+M245*2+N245*2+O245)</x:f>
        <x:v>63</x:v>
      </x:c>
      <x:c r="Q245" s="16" t="n">
        <x:f>IF(COUNT(J245:O245)&lt;6,"",J245*5+K245*4+M245*4+L245*3+N245*2+O245*2)</x:f>
        <x:v>91</x:v>
      </x:c>
      <x:c r="R245" s="14" t="str">
        <x:v>medium</x:v>
      </x:c>
      <x:c r="S245" s="14" t="str">
        <x:v>google_index_verified_manual_check_2026-08-24</x:v>
      </x:c>
      <x:c r="T245" s="14" t="str">
        <x:v>indexed_official_page_manual_check</x:v>
      </x:c>
      <x:c r="U245" s="14" t="str">
        <x:v>Новий — не контактували</x:v>
      </x:c>
      <x:c r="V245" s="15" t="str">
        <x:v>2-тижневий discovery: запросити вимоги 1 активного проєкту + 1 знеособлений артефакт</x:v>
      </x:c>
      <x:c r="W245" s="15" t="str">
        <x:v>Директор; керівник інженерних проєктів; головний інженер / сервіс</x:v>
      </x:c>
      <x:c r="X245" s="15" t="str">
        <x:v>Компресорні системи та сервіс. Пошуковий результат веде на індексовану сторінку корпоративного домену: Dalgakiran Kompresor Ukraine.</x:v>
      </x:c>
      <x:c r="Y245" s="15" t="str">
        <x:v>Пневмомережі, дренаж, фільтрація, випробування герметичності й ПНР здаються поетапно.</x:v>
      </x:c>
      <x:c r="Z245" s="15" t="str">
        <x:v>https://dalgakiran.ua/uk/kontakti/</x:v>
      </x:c>
      <x:c r="AA245" s="14" t="str"/>
      <x:c r="AB245" s="14" t="str">
        <x:v>2026-08-24</x:v>
      </x:c>
      <x:c r="AC245" s="14" t="str">
        <x:v>Олександр</x:v>
      </x:c>
      <x:c r="AD245" s="20" t="str"/>
      <x:c r="AE245" s="14" t="str"/>
      <x:c r="AF245" s="14" t="n">
        <x:v>0</x:v>
      </x:c>
      <x:c r="AG245" s="14" t="str">
        <x:v>—</x:v>
      </x:c>
      <x:c r="AH245" s="14" t="n">
        <x:v>0</x:v>
      </x:c>
      <x:c r="AI245" s="14" t="n">
        <x:v>0</x:v>
      </x:c>
      <x:c r="AJ245" s="18" t="n">
        <x:v>0</x:v>
      </x:c>
      <x:c r="AK245" s="14" t="str"/>
      <x:c r="AL245" s="19" t="str"/>
      <x:c r="AM245" s="19" t="str"/>
      <x:c r="AN245" s="15" t="str"/>
      <x:c r="AO245" s="15" t="str">
        <x:v>google_index_verified_manual_check_2026-08-24</x:v>
      </x:c>
    </x:row>
    <x:row r="246">
      <x:c r="A246" s="14" t="str">
        <x:v>W2-077</x:v>
      </x:c>
      <x:c r="B246" s="14" t="str">
        <x:v>Проєктний сигнал — 24.08</x:v>
      </x:c>
      <x:c r="C246" s="14" t="str">
        <x:v>Пневматик Сервіс</x:v>
      </x:c>
      <x:c r="D246" s="14" t="str">
        <x:v>Стиснене повітря / компресорні</x:v>
      </x:c>
      <x:c r="E246" s="14" t="str">
        <x:v>Expansion discovery</x:v>
      </x:c>
      <x:c r="F246" s="17" t="str">
        <x:v>D1</x:v>
      </x:c>
      <x:c r="G246" s="14" t="str">
        <x:v>pneumatic-service.com.ua</x:v>
      </x:c>
      <x:c r="H246" s="14" t="str">
        <x:v>2-тижневий workflow discovery — потрібні вимоги одного проєкту</x:v>
      </x:c>
      <x:c r="I246" s="16" t="n">
        <x:v>1</x:v>
      </x:c>
      <x:c r="J246" s="16" t="n">
        <x:v>5</x:v>
      </x:c>
      <x:c r="K246" s="16" t="n">
        <x:v>5</x:v>
      </x:c>
      <x:c r="L246" s="16" t="n">
        <x:v>4</x:v>
      </x:c>
      <x:c r="M246" s="16" t="n">
        <x:v>4</x:v>
      </x:c>
      <x:c r="N246" s="16" t="n">
        <x:v>5</x:v>
      </x:c>
      <x:c r="O246" s="16" t="n">
        <x:v>5</x:v>
      </x:c>
      <x:c r="P246" s="16" t="n">
        <x:f>IF(COUNT(I246:O246)&lt;7,"",I246*8+J246*3+K246*2+L246*2+M246*2+N246*2+O246)</x:f>
        <x:v>64</x:v>
      </x:c>
      <x:c r="Q246" s="16" t="n">
        <x:f>IF(COUNT(J246:O246)&lt;6,"",J246*5+K246*4+M246*4+L246*3+N246*2+O246*2)</x:f>
        <x:v>93</x:v>
      </x:c>
      <x:c r="R246" s="14" t="str">
        <x:v>high</x:v>
      </x:c>
      <x:c r="S246" s="14" t="str">
        <x:v>google_index_verified_2026-08-24</x:v>
      </x:c>
      <x:c r="T246" s="14" t="str">
        <x:v>indexed_official_service_page</x:v>
      </x:c>
      <x:c r="U246" s="14" t="str">
        <x:v>Новий — не контактували</x:v>
      </x:c>
      <x:c r="V246" s="15" t="str">
        <x:v>2-тижневий discovery: запросити вимоги 1 активного проєкту + 1 знеособлений артефакт</x:v>
      </x:c>
      <x:c r="W246" s="15" t="str">
        <x:v>Директор; керівник інженерних проєктів; головний інженер / сервіс</x:v>
      </x:c>
      <x:c r="X246" s="15" t="str">
        <x:v>Монтаж компресорних систем. Пошуковий результат веде на індексовану сторінку корпоративного домену: Монтаж компресора — Пневматик Сервіс.</x:v>
      </x:c>
      <x:c r="Y246" s="15" t="str">
        <x:v>Пневмомережі, дренаж, фільтрація, випробування герметичності й ПНР здаються поетапно.</x:v>
      </x:c>
      <x:c r="Z246" s="15" t="str">
        <x:v>https://pneumatic-service.com.ua/montazhnye-raboty/montazh-gvintovogo-kompresora/</x:v>
      </x:c>
      <x:c r="AA246" s="14" t="str"/>
      <x:c r="AB246" s="14" t="str">
        <x:v>2026-08-24</x:v>
      </x:c>
      <x:c r="AC246" s="14" t="str">
        <x:v>Олександр</x:v>
      </x:c>
      <x:c r="AD246" s="20" t="str"/>
      <x:c r="AE246" s="14" t="str"/>
      <x:c r="AF246" s="14" t="n">
        <x:v>0</x:v>
      </x:c>
      <x:c r="AG246" s="14" t="str">
        <x:v>—</x:v>
      </x:c>
      <x:c r="AH246" s="14" t="n">
        <x:v>0</x:v>
      </x:c>
      <x:c r="AI246" s="14" t="n">
        <x:v>0</x:v>
      </x:c>
      <x:c r="AJ246" s="18" t="n">
        <x:v>0</x:v>
      </x:c>
      <x:c r="AK246" s="14" t="str"/>
      <x:c r="AL246" s="19" t="str"/>
      <x:c r="AM246" s="19" t="str"/>
      <x:c r="AN246" s="15" t="str"/>
      <x:c r="AO246" s="15" t="str">
        <x:v>google_index_verified_2026-08-24</x:v>
      </x:c>
    </x:row>
    <x:row r="247">
      <x:c r="A247" s="14" t="str">
        <x:v>W2-078</x:v>
      </x:c>
      <x:c r="B247" s="14" t="str">
        <x:v>Проєктний сигнал — 24.08</x:v>
      </x:c>
      <x:c r="C247" s="14" t="str">
        <x:v>Champion Air Tech</x:v>
      </x:c>
      <x:c r="D247" s="14" t="str">
        <x:v>Стиснене повітря / компресорні</x:v>
      </x:c>
      <x:c r="E247" s="14" t="str">
        <x:v>Expansion discovery</x:v>
      </x:c>
      <x:c r="F247" s="17" t="str">
        <x:v>D1</x:v>
      </x:c>
      <x:c r="G247" s="14" t="str">
        <x:v>championairtech.com.ua</x:v>
      </x:c>
      <x:c r="H247" s="14" t="str">
        <x:v>2-тижневий workflow discovery — потрібні вимоги одного проєкту</x:v>
      </x:c>
      <x:c r="I247" s="16" t="n">
        <x:v>1</x:v>
      </x:c>
      <x:c r="J247" s="16" t="n">
        <x:v>5</x:v>
      </x:c>
      <x:c r="K247" s="16" t="n">
        <x:v>5</x:v>
      </x:c>
      <x:c r="L247" s="16" t="n">
        <x:v>4</x:v>
      </x:c>
      <x:c r="M247" s="16" t="n">
        <x:v>4</x:v>
      </x:c>
      <x:c r="N247" s="16" t="n">
        <x:v>5</x:v>
      </x:c>
      <x:c r="O247" s="16" t="n">
        <x:v>5</x:v>
      </x:c>
      <x:c r="P247" s="16" t="n">
        <x:f>IF(COUNT(I247:O247)&lt;7,"",I247*8+J247*3+K247*2+L247*2+M247*2+N247*2+O247)</x:f>
        <x:v>64</x:v>
      </x:c>
      <x:c r="Q247" s="16" t="n">
        <x:f>IF(COUNT(J247:O247)&lt;6,"",J247*5+K247*4+M247*4+L247*3+N247*2+O247*2)</x:f>
        <x:v>93</x:v>
      </x:c>
      <x:c r="R247" s="14" t="str">
        <x:v>high</x:v>
      </x:c>
      <x:c r="S247" s="14" t="str">
        <x:v>google_index_verified_2026-08-24</x:v>
      </x:c>
      <x:c r="T247" s="14" t="str">
        <x:v>indexed_official_service_page</x:v>
      </x:c>
      <x:c r="U247" s="14" t="str">
        <x:v>Новий — не контактували</x:v>
      </x:c>
      <x:c r="V247" s="15" t="str">
        <x:v>2-тижневий discovery: запросити вимоги 1 активного проєкту + 1 знеособлений артефакт</x:v>
      </x:c>
      <x:c r="W247" s="15" t="str">
        <x:v>Директор; керівник інженерних проєктів; головний інженер / сервіс</x:v>
      </x:c>
      <x:c r="X247" s="15" t="str">
        <x:v>Інсталяція і сервіс компресорних систем. Пошуковий результат веде на індексовану сторінку корпоративного домену: Сервіс — Champion Air Tech.</x:v>
      </x:c>
      <x:c r="Y247" s="15" t="str">
        <x:v>Пневмомережі, дренаж, фільтрація, випробування герметичності й ПНР здаються поетапно.</x:v>
      </x:c>
      <x:c r="Z247" s="15" t="str">
        <x:v>https://championairtech.com.ua/service</x:v>
      </x:c>
      <x:c r="AA247" s="14" t="str"/>
      <x:c r="AB247" s="14" t="str">
        <x:v>2026-08-24</x:v>
      </x:c>
      <x:c r="AC247" s="14" t="str">
        <x:v>Олександр</x:v>
      </x:c>
      <x:c r="AD247" s="20" t="str"/>
      <x:c r="AE247" s="14" t="str"/>
      <x:c r="AF247" s="14" t="n">
        <x:v>0</x:v>
      </x:c>
      <x:c r="AG247" s="14" t="str">
        <x:v>—</x:v>
      </x:c>
      <x:c r="AH247" s="14" t="n">
        <x:v>0</x:v>
      </x:c>
      <x:c r="AI247" s="14" t="n">
        <x:v>0</x:v>
      </x:c>
      <x:c r="AJ247" s="18" t="n">
        <x:v>0</x:v>
      </x:c>
      <x:c r="AK247" s="14" t="str"/>
      <x:c r="AL247" s="19" t="str"/>
      <x:c r="AM247" s="19" t="str"/>
      <x:c r="AN247" s="15" t="str"/>
      <x:c r="AO247" s="15" t="str">
        <x:v>google_index_verified_2026-08-24</x:v>
      </x:c>
    </x:row>
    <x:row r="248">
      <x:c r="A248" s="14" t="str">
        <x:v>W2-079</x:v>
      </x:c>
      <x:c r="B248" s="14" t="str">
        <x:v>Проєктний сигнал — 24.08</x:v>
      </x:c>
      <x:c r="C248" s="14" t="str">
        <x:v>Airgroup</x:v>
      </x:c>
      <x:c r="D248" s="14" t="str">
        <x:v>Стиснене повітря / компресорні</x:v>
      </x:c>
      <x:c r="E248" s="14" t="str">
        <x:v>Expansion discovery</x:v>
      </x:c>
      <x:c r="F248" s="17" t="str">
        <x:v>D1</x:v>
      </x:c>
      <x:c r="G248" s="14" t="str">
        <x:v>airgroup.com.ua</x:v>
      </x:c>
      <x:c r="H248" s="14" t="str">
        <x:v>2-тижневий workflow discovery — потрібні вимоги одного проєкту</x:v>
      </x:c>
      <x:c r="I248" s="16" t="n">
        <x:v>1</x:v>
      </x:c>
      <x:c r="J248" s="16" t="n">
        <x:v>5</x:v>
      </x:c>
      <x:c r="K248" s="16" t="n">
        <x:v>5</x:v>
      </x:c>
      <x:c r="L248" s="16" t="n">
        <x:v>4</x:v>
      </x:c>
      <x:c r="M248" s="16" t="n">
        <x:v>4</x:v>
      </x:c>
      <x:c r="N248" s="16" t="n">
        <x:v>5</x:v>
      </x:c>
      <x:c r="O248" s="16" t="n">
        <x:v>5</x:v>
      </x:c>
      <x:c r="P248" s="16" t="n">
        <x:f>IF(COUNT(I248:O248)&lt;7,"",I248*8+J248*3+K248*2+L248*2+M248*2+N248*2+O248)</x:f>
        <x:v>64</x:v>
      </x:c>
      <x:c r="Q248" s="16" t="n">
        <x:f>IF(COUNT(J248:O248)&lt;6,"",J248*5+K248*4+M248*4+L248*3+N248*2+O248*2)</x:f>
        <x:v>93</x:v>
      </x:c>
      <x:c r="R248" s="14" t="str">
        <x:v>high</x:v>
      </x:c>
      <x:c r="S248" s="14" t="str">
        <x:v>google_index_verified_2026-08-24</x:v>
      </x:c>
      <x:c r="T248" s="14" t="str">
        <x:v>indexed_official_service_page</x:v>
      </x:c>
      <x:c r="U248" s="14" t="str">
        <x:v>Новий — не контактували</x:v>
      </x:c>
      <x:c r="V248" s="15" t="str">
        <x:v>2-тижневий discovery: запросити вимоги 1 активного проєкту + 1 знеособлений артефакт</x:v>
      </x:c>
      <x:c r="W248" s="15" t="str">
        <x:v>Директор; керівник інженерних проєктів; головний інженер / сервіс</x:v>
      </x:c>
      <x:c r="X248" s="15" t="str">
        <x:v>Монтаж пневмомереж компресорних. Пошуковий результат веде на індексовану сторінку корпоративного домену: Монтаж пневмомережі — Airgroup.</x:v>
      </x:c>
      <x:c r="Y248" s="15" t="str">
        <x:v>Пневмомережі, дренаж, фільтрація, випробування герметичності й ПНР здаються поетапно.</x:v>
      </x:c>
      <x:c r="Z248" s="15" t="str">
        <x:v>https://airgroup.com.ua/ua/p1370335624-montazh-pnevmoseti-kompressornoj.html</x:v>
      </x:c>
      <x:c r="AA248" s="14" t="str"/>
      <x:c r="AB248" s="14" t="str">
        <x:v>2026-08-24</x:v>
      </x:c>
      <x:c r="AC248" s="14" t="str">
        <x:v>Олександр</x:v>
      </x:c>
      <x:c r="AD248" s="20" t="str"/>
      <x:c r="AE248" s="14" t="str"/>
      <x:c r="AF248" s="14" t="n">
        <x:v>0</x:v>
      </x:c>
      <x:c r="AG248" s="14" t="str">
        <x:v>—</x:v>
      </x:c>
      <x:c r="AH248" s="14" t="n">
        <x:v>0</x:v>
      </x:c>
      <x:c r="AI248" s="14" t="n">
        <x:v>0</x:v>
      </x:c>
      <x:c r="AJ248" s="18" t="n">
        <x:v>0</x:v>
      </x:c>
      <x:c r="AK248" s="14" t="str"/>
      <x:c r="AL248" s="19" t="str"/>
      <x:c r="AM248" s="19" t="str"/>
      <x:c r="AN248" s="15" t="str"/>
      <x:c r="AO248" s="15" t="str">
        <x:v>google_index_verified_2026-08-24</x:v>
      </x:c>
    </x:row>
    <x:row r="249">
      <x:c r="A249" s="14" t="str">
        <x:v>W2-080</x:v>
      </x:c>
      <x:c r="B249" s="14" t="str">
        <x:v>Проєктний сигнал — 24.08</x:v>
      </x:c>
      <x:c r="C249" s="14" t="str">
        <x:v>Ентех Україна</x:v>
      </x:c>
      <x:c r="D249" s="14" t="str">
        <x:v>Стиснене повітря / компресорні</x:v>
      </x:c>
      <x:c r="E249" s="14" t="str">
        <x:v>Expansion discovery</x:v>
      </x:c>
      <x:c r="F249" s="17" t="str">
        <x:v>D1</x:v>
      </x:c>
      <x:c r="G249" s="14" t="str">
        <x:v>entech-ukraine.com.ua</x:v>
      </x:c>
      <x:c r="H249" s="14" t="str">
        <x:v>2-тижневий workflow discovery — потрібні вимоги одного проєкту</x:v>
      </x:c>
      <x:c r="I249" s="16" t="n">
        <x:v>1</x:v>
      </x:c>
      <x:c r="J249" s="16" t="n">
        <x:v>5</x:v>
      </x:c>
      <x:c r="K249" s="16" t="n">
        <x:v>5</x:v>
      </x:c>
      <x:c r="L249" s="16" t="n">
        <x:v>4</x:v>
      </x:c>
      <x:c r="M249" s="16" t="n">
        <x:v>4</x:v>
      </x:c>
      <x:c r="N249" s="16" t="n">
        <x:v>5</x:v>
      </x:c>
      <x:c r="O249" s="16" t="n">
        <x:v>5</x:v>
      </x:c>
      <x:c r="P249" s="16" t="n">
        <x:f>IF(COUNT(I249:O249)&lt;7,"",I249*8+J249*3+K249*2+L249*2+M249*2+N249*2+O249)</x:f>
        <x:v>64</x:v>
      </x:c>
      <x:c r="Q249" s="16" t="n">
        <x:f>IF(COUNT(J249:O249)&lt;6,"",J249*5+K249*4+M249*4+L249*3+N249*2+O249*2)</x:f>
        <x:v>93</x:v>
      </x:c>
      <x:c r="R249" s="14" t="str">
        <x:v>high</x:v>
      </x:c>
      <x:c r="S249" s="14" t="str">
        <x:v>google_index_verified_2026-08-24</x:v>
      </x:c>
      <x:c r="T249" s="14" t="str">
        <x:v>indexed_official_service_page</x:v>
      </x:c>
      <x:c r="U249" s="14" t="str">
        <x:v>Новий — не контактували</x:v>
      </x:c>
      <x:c r="V249" s="15" t="str">
        <x:v>2-тижневий discovery: запросити вимоги 1 активного проєкту + 1 знеособлений артефакт</x:v>
      </x:c>
      <x:c r="W249" s="15" t="str">
        <x:v>Директор; керівник інженерних проєктів; головний інженер / сервіс</x:v>
      </x:c>
      <x:c r="X249" s="15" t="str">
        <x:v>Монтаж пневматичних систем. Пошуковий результат веде на індексовану сторінку корпоративного домену: Монтаж пневматичної системи — Ентех Україна.</x:v>
      </x:c>
      <x:c r="Y249" s="15" t="str">
        <x:v>Пневмомережі, дренаж, фільтрація, випробування герметичності й ПНР здаються поетапно.</x:v>
      </x:c>
      <x:c r="Z249" s="15" t="str">
        <x:v>https://entech-ukraine.com.ua/installation-of-pneumatic-system</x:v>
      </x:c>
      <x:c r="AA249" s="14" t="str"/>
      <x:c r="AB249" s="14" t="str">
        <x:v>2026-08-24</x:v>
      </x:c>
      <x:c r="AC249" s="14" t="str">
        <x:v>Олександр</x:v>
      </x:c>
      <x:c r="AD249" s="20" t="str"/>
      <x:c r="AE249" s="14" t="str"/>
      <x:c r="AF249" s="14" t="n">
        <x:v>0</x:v>
      </x:c>
      <x:c r="AG249" s="14" t="str">
        <x:v>—</x:v>
      </x:c>
      <x:c r="AH249" s="14" t="n">
        <x:v>0</x:v>
      </x:c>
      <x:c r="AI249" s="14" t="n">
        <x:v>0</x:v>
      </x:c>
      <x:c r="AJ249" s="18" t="n">
        <x:v>0</x:v>
      </x:c>
      <x:c r="AK249" s="14" t="str"/>
      <x:c r="AL249" s="19" t="str"/>
      <x:c r="AM249" s="19" t="str"/>
      <x:c r="AN249" s="15" t="str"/>
      <x:c r="AO249" s="15" t="str">
        <x:v>google_index_verified_2026-08-24</x:v>
      </x:c>
    </x:row>
    <x:row r="250">
      <x:c r="A250" s="14" t="str">
        <x:v>W2-081</x:v>
      </x:c>
      <x:c r="B250" s="14" t="str">
        <x:v>Проєктний сигнал — 24.08</x:v>
      </x:c>
      <x:c r="C250" s="14" t="str">
        <x:v>НВП Поленергокомплекс</x:v>
      </x:c>
      <x:c r="D250" s="14" t="str">
        <x:v>Стиснене повітря / компресорні</x:v>
      </x:c>
      <x:c r="E250" s="14" t="str">
        <x:v>Expansion discovery</x:v>
      </x:c>
      <x:c r="F250" s="17" t="str">
        <x:v>D1</x:v>
      </x:c>
      <x:c r="G250" s="14" t="str">
        <x:v>compressory.com.ua</x:v>
      </x:c>
      <x:c r="H250" s="14" t="str">
        <x:v>2-тижневий workflow discovery — потрібні вимоги одного проєкту</x:v>
      </x:c>
      <x:c r="I250" s="16" t="n">
        <x:v>1</x:v>
      </x:c>
      <x:c r="J250" s="16" t="n">
        <x:v>5</x:v>
      </x:c>
      <x:c r="K250" s="16" t="n">
        <x:v>5</x:v>
      </x:c>
      <x:c r="L250" s="16" t="n">
        <x:v>4</x:v>
      </x:c>
      <x:c r="M250" s="16" t="n">
        <x:v>4</x:v>
      </x:c>
      <x:c r="N250" s="16" t="n">
        <x:v>5</x:v>
      </x:c>
      <x:c r="O250" s="16" t="n">
        <x:v>5</x:v>
      </x:c>
      <x:c r="P250" s="16" t="n">
        <x:f>IF(COUNT(I250:O250)&lt;7,"",I250*8+J250*3+K250*2+L250*2+M250*2+N250*2+O250)</x:f>
        <x:v>64</x:v>
      </x:c>
      <x:c r="Q250" s="16" t="n">
        <x:f>IF(COUNT(J250:O250)&lt;6,"",J250*5+K250*4+M250*4+L250*3+N250*2+O250*2)</x:f>
        <x:v>93</x:v>
      </x:c>
      <x:c r="R250" s="14" t="str">
        <x:v>high</x:v>
      </x:c>
      <x:c r="S250" s="14" t="str">
        <x:v>google_index_verified_2026-08-24</x:v>
      </x:c>
      <x:c r="T250" s="14" t="str">
        <x:v>indexed_official_service_page</x:v>
      </x:c>
      <x:c r="U250" s="14" t="str">
        <x:v>Новий — не контактували</x:v>
      </x:c>
      <x:c r="V250" s="15" t="str">
        <x:v>2-тижневий discovery: запросити вимоги 1 активного проєкту + 1 знеособлений артефакт</x:v>
      </x:c>
      <x:c r="W250" s="15" t="str">
        <x:v>Директор; керівник інженерних проєктів; головний інженер / сервіс</x:v>
      </x:c>
      <x:c r="X250" s="15" t="str">
        <x:v>Компресорні станції. Пошуковий результат веде на індексовану сторінку корпоративного домену: Компресорні установки — Поленергокомплекс.</x:v>
      </x:c>
      <x:c r="Y250" s="15" t="str">
        <x:v>Пневмомережі, дренаж, фільтрація, випробування герметичності й ПНР здаються поетапно.</x:v>
      </x:c>
      <x:c r="Z250" s="15" t="str">
        <x:v>https://compressory.com.ua/category/porshnevye-kompressornye-ustanovki/</x:v>
      </x:c>
      <x:c r="AA250" s="14" t="str"/>
      <x:c r="AB250" s="14" t="str">
        <x:v>2026-08-24</x:v>
      </x:c>
      <x:c r="AC250" s="14" t="str">
        <x:v>Олександр</x:v>
      </x:c>
      <x:c r="AD250" s="20" t="str"/>
      <x:c r="AE250" s="14" t="str"/>
      <x:c r="AF250" s="14" t="n">
        <x:v>0</x:v>
      </x:c>
      <x:c r="AG250" s="14" t="str">
        <x:v>—</x:v>
      </x:c>
      <x:c r="AH250" s="14" t="n">
        <x:v>0</x:v>
      </x:c>
      <x:c r="AI250" s="14" t="n">
        <x:v>0</x:v>
      </x:c>
      <x:c r="AJ250" s="18" t="n">
        <x:v>0</x:v>
      </x:c>
      <x:c r="AK250" s="14" t="str"/>
      <x:c r="AL250" s="19" t="str"/>
      <x:c r="AM250" s="19" t="str"/>
      <x:c r="AN250" s="15" t="str"/>
      <x:c r="AO250" s="15" t="str">
        <x:v>google_index_verified_2026-08-24</x:v>
      </x:c>
    </x:row>
    <x:row r="251">
      <x:c r="A251" s="14" t="str">
        <x:v>W2-082</x:v>
      </x:c>
      <x:c r="B251" s="14" t="str">
        <x:v>Проєктний сигнал — 24.08</x:v>
      </x:c>
      <x:c r="C251" s="14" t="str">
        <x:v>СТК Спарта</x:v>
      </x:c>
      <x:c r="D251" s="14" t="str">
        <x:v>Стиснене повітря / компресорні</x:v>
      </x:c>
      <x:c r="E251" s="14" t="str">
        <x:v>Expansion discovery</x:v>
      </x:c>
      <x:c r="F251" s="17" t="str">
        <x:v>D1</x:v>
      </x:c>
      <x:c r="G251" s="14" t="str">
        <x:v>stk-sparta.com.ua</x:v>
      </x:c>
      <x:c r="H251" s="14" t="str">
        <x:v>2-тижневий workflow discovery — потрібні вимоги одного проєкту</x:v>
      </x:c>
      <x:c r="I251" s="16" t="n">
        <x:v>1</x:v>
      </x:c>
      <x:c r="J251" s="16" t="n">
        <x:v>5</x:v>
      </x:c>
      <x:c r="K251" s="16" t="n">
        <x:v>5</x:v>
      </x:c>
      <x:c r="L251" s="16" t="n">
        <x:v>4</x:v>
      </x:c>
      <x:c r="M251" s="16" t="n">
        <x:v>4</x:v>
      </x:c>
      <x:c r="N251" s="16" t="n">
        <x:v>5</x:v>
      </x:c>
      <x:c r="O251" s="16" t="n">
        <x:v>5</x:v>
      </x:c>
      <x:c r="P251" s="16" t="n">
        <x:f>IF(COUNT(I251:O251)&lt;7,"",I251*8+J251*3+K251*2+L251*2+M251*2+N251*2+O251)</x:f>
        <x:v>64</x:v>
      </x:c>
      <x:c r="Q251" s="16" t="n">
        <x:f>IF(COUNT(J251:O251)&lt;6,"",J251*5+K251*4+M251*4+L251*3+N251*2+O251*2)</x:f>
        <x:v>93</x:v>
      </x:c>
      <x:c r="R251" s="14" t="str">
        <x:v>high</x:v>
      </x:c>
      <x:c r="S251" s="14" t="str">
        <x:v>google_index_verified_2026-08-24</x:v>
      </x:c>
      <x:c r="T251" s="14" t="str">
        <x:v>indexed_official_service_page</x:v>
      </x:c>
      <x:c r="U251" s="14" t="str">
        <x:v>Новий — не контактували</x:v>
      </x:c>
      <x:c r="V251" s="15" t="str">
        <x:v>2-тижневий discovery: запросити вимоги 1 активного проєкту + 1 знеособлений артефакт</x:v>
      </x:c>
      <x:c r="W251" s="15" t="str">
        <x:v>Директор; керівник інженерних проєктів; головний інженер / сервіс</x:v>
      </x:c>
      <x:c r="X251" s="15" t="str">
        <x:v>Постачання та інженерні роботи компресорних. Пошуковий результат веде на індексовану сторінку корпоративного домену: Компресорні станції — СТК Спарта.</x:v>
      </x:c>
      <x:c r="Y251" s="15" t="str">
        <x:v>Пневмомережі, дренаж, фільтрація, випробування герметичності й ПНР здаються поетапно.</x:v>
      </x:c>
      <x:c r="Z251" s="15" t="str">
        <x:v>https://stk-sparta.com.ua/catalog/povitryani-kompresorni-stancii/</x:v>
      </x:c>
      <x:c r="AA251" s="14" t="str"/>
      <x:c r="AB251" s="14" t="str">
        <x:v>2026-08-24</x:v>
      </x:c>
      <x:c r="AC251" s="14" t="str">
        <x:v>Олександр</x:v>
      </x:c>
      <x:c r="AD251" s="20" t="str"/>
      <x:c r="AE251" s="14" t="str"/>
      <x:c r="AF251" s="14" t="n">
        <x:v>0</x:v>
      </x:c>
      <x:c r="AG251" s="14" t="str">
        <x:v>—</x:v>
      </x:c>
      <x:c r="AH251" s="14" t="n">
        <x:v>0</x:v>
      </x:c>
      <x:c r="AI251" s="14" t="n">
        <x:v>0</x:v>
      </x:c>
      <x:c r="AJ251" s="18" t="n">
        <x:v>0</x:v>
      </x:c>
      <x:c r="AK251" s="14" t="str"/>
      <x:c r="AL251" s="19" t="str"/>
      <x:c r="AM251" s="19" t="str"/>
      <x:c r="AN251" s="15" t="str"/>
      <x:c r="AO251" s="15" t="str">
        <x:v>google_index_verified_2026-08-24</x:v>
      </x:c>
    </x:row>
    <x:row r="252">
      <x:c r="A252" s="14" t="str">
        <x:v>W2-083</x:v>
      </x:c>
      <x:c r="B252" s="14" t="str">
        <x:v>Проєктний сигнал — 24.08</x:v>
      </x:c>
      <x:c r="C252" s="14" t="str">
        <x:v>ВП Техмаш</x:v>
      </x:c>
      <x:c r="D252" s="14" t="str">
        <x:v>Технологічні трубопроводи</x:v>
      </x:c>
      <x:c r="E252" s="14" t="str">
        <x:v>Expansion discovery</x:v>
      </x:c>
      <x:c r="F252" s="17" t="str">
        <x:v>D1</x:v>
      </x:c>
      <x:c r="G252" s="14" t="str">
        <x:v>techmash.dp.ua</x:v>
      </x:c>
      <x:c r="H252" s="14" t="str">
        <x:v>2-тижневий workflow discovery — потрібні вимоги одного проєкту</x:v>
      </x:c>
      <x:c r="I252" s="16" t="n">
        <x:v>1</x:v>
      </x:c>
      <x:c r="J252" s="16" t="n">
        <x:v>5</x:v>
      </x:c>
      <x:c r="K252" s="16" t="n">
        <x:v>5</x:v>
      </x:c>
      <x:c r="L252" s="16" t="n">
        <x:v>5</x:v>
      </x:c>
      <x:c r="M252" s="16" t="n">
        <x:v>5</x:v>
      </x:c>
      <x:c r="N252" s="16" t="n">
        <x:v>5</x:v>
      </x:c>
      <x:c r="O252" s="16" t="n">
        <x:v>5</x:v>
      </x:c>
      <x:c r="P252" s="16" t="n">
        <x:f>IF(COUNT(I252:O252)&lt;7,"",I252*8+J252*3+K252*2+L252*2+M252*2+N252*2+O252)</x:f>
        <x:v>68</x:v>
      </x:c>
      <x:c r="Q252" s="16" t="n">
        <x:f>IF(COUNT(J252:O252)&lt;6,"",J252*5+K252*4+M252*4+L252*3+N252*2+O252*2)</x:f>
        <x:v>100</x:v>
      </x:c>
      <x:c r="R252" s="14" t="str">
        <x:v>high</x:v>
      </x:c>
      <x:c r="S252" s="14" t="str">
        <x:v>google_index_verified_2026-08-24</x:v>
      </x:c>
      <x:c r="T252" s="14" t="str">
        <x:v>indexed_official_service_page</x:v>
      </x:c>
      <x:c r="U252" s="14" t="str">
        <x:v>Новий — не контактували</x:v>
      </x:c>
      <x:c r="V252" s="15" t="str">
        <x:v>2-тижневий discovery: запросити вимоги 1 активного проєкту + 1 знеособлений артефакт</x:v>
      </x:c>
      <x:c r="W252" s="15" t="str">
        <x:v>Директор; керівник ПТО; головний зварювальник / контроль якості</x:v>
      </x:c>
      <x:c r="X252" s="15" t="str">
        <x:v>Промисловий монтаж трубопроводів. Пошуковий результат веде на індексовану сторінку корпоративного домену: Монтаж технологічних трубопроводів — ВП Техмаш.</x:v>
      </x:c>
      <x:c r="Y252" s="15" t="str">
        <x:v>Зварні стики, НК, опори, очищення, гідровипробування й ізоляція вимагають простежуваного пакета до закриття.</x:v>
      </x:c>
      <x:c r="Z252" s="15" t="str">
        <x:v>https://techmash.dp.ua/montazh-tekhnolohichnykh-truboprovodiv/</x:v>
      </x:c>
      <x:c r="AA252" s="14" t="str"/>
      <x:c r="AB252" s="14" t="str">
        <x:v>2026-08-24</x:v>
      </x:c>
      <x:c r="AC252" s="14" t="str">
        <x:v>Олександр</x:v>
      </x:c>
      <x:c r="AD252" s="20" t="str"/>
      <x:c r="AE252" s="14" t="str"/>
      <x:c r="AF252" s="14" t="n">
        <x:v>0</x:v>
      </x:c>
      <x:c r="AG252" s="14" t="str">
        <x:v>—</x:v>
      </x:c>
      <x:c r="AH252" s="14" t="n">
        <x:v>0</x:v>
      </x:c>
      <x:c r="AI252" s="14" t="n">
        <x:v>0</x:v>
      </x:c>
      <x:c r="AJ252" s="18" t="n">
        <x:v>0</x:v>
      </x:c>
      <x:c r="AK252" s="14" t="str"/>
      <x:c r="AL252" s="19" t="str"/>
      <x:c r="AM252" s="19" t="str"/>
      <x:c r="AN252" s="15" t="str"/>
      <x:c r="AO252" s="15" t="str">
        <x:v>google_index_verified_2026-08-24</x:v>
      </x:c>
    </x:row>
    <x:row r="253">
      <x:c r="A253" s="14" t="str">
        <x:v>W2-084</x:v>
      </x:c>
      <x:c r="B253" s="14" t="str">
        <x:v>Проєктний сигнал — 24.08</x:v>
      </x:c>
      <x:c r="C253" s="14" t="str">
        <x:v>Fortis PRO</x:v>
      </x:c>
      <x:c r="D253" s="14" t="str">
        <x:v>Технологічні трубопроводи</x:v>
      </x:c>
      <x:c r="E253" s="14" t="str">
        <x:v>Expansion discovery</x:v>
      </x:c>
      <x:c r="F253" s="17" t="str">
        <x:v>D1</x:v>
      </x:c>
      <x:c r="G253" s="14" t="str">
        <x:v>fortispro.com.ua</x:v>
      </x:c>
      <x:c r="H253" s="14" t="str">
        <x:v>2-тижневий workflow discovery — потрібні вимоги одного проєкту</x:v>
      </x:c>
      <x:c r="I253" s="16" t="n">
        <x:v>1</x:v>
      </x:c>
      <x:c r="J253" s="16" t="n">
        <x:v>5</x:v>
      </x:c>
      <x:c r="K253" s="16" t="n">
        <x:v>5</x:v>
      </x:c>
      <x:c r="L253" s="16" t="n">
        <x:v>5</x:v>
      </x:c>
      <x:c r="M253" s="16" t="n">
        <x:v>5</x:v>
      </x:c>
      <x:c r="N253" s="16" t="n">
        <x:v>5</x:v>
      </x:c>
      <x:c r="O253" s="16" t="n">
        <x:v>4</x:v>
      </x:c>
      <x:c r="P253" s="16" t="n">
        <x:f>IF(COUNT(I253:O253)&lt;7,"",I253*8+J253*3+K253*2+L253*2+M253*2+N253*2+O253)</x:f>
        <x:v>67</x:v>
      </x:c>
      <x:c r="Q253" s="16" t="n">
        <x:f>IF(COUNT(J253:O253)&lt;6,"",J253*5+K253*4+M253*4+L253*3+N253*2+O253*2)</x:f>
        <x:v>98</x:v>
      </x:c>
      <x:c r="R253" s="14" t="str">
        <x:v>medium</x:v>
      </x:c>
      <x:c r="S253" s="14" t="str">
        <x:v>google_index_verified_manual_check_2026-08-24</x:v>
      </x:c>
      <x:c r="T253" s="14" t="str">
        <x:v>indexed_official_page_manual_check</x:v>
      </x:c>
      <x:c r="U253" s="14" t="str">
        <x:v>Новий — не контактували</x:v>
      </x:c>
      <x:c r="V253" s="15" t="str">
        <x:v>2-тижневий discovery: запросити вимоги 1 активного проєкту + 1 знеособлений артефакт</x:v>
      </x:c>
      <x:c r="W253" s="15" t="str">
        <x:v>Директор; керівник ПТО; головний зварювальник / контроль якості</x:v>
      </x:c>
      <x:c r="X253" s="15" t="str">
        <x:v>Виробництво і монтаж промислового обладнання. Пошуковий результат веде на індексовану сторінку корпоративного домену: Fortis PRO.</x:v>
      </x:c>
      <x:c r="Y253" s="15" t="str">
        <x:v>Зварні стики, НК, опори, очищення, гідровипробування й ізоляція вимагають простежуваного пакета до закриття.</x:v>
      </x:c>
      <x:c r="Z253" s="15" t="str">
        <x:v>https://fortispro.com.ua/</x:v>
      </x:c>
      <x:c r="AA253" s="14" t="str"/>
      <x:c r="AB253" s="14" t="str">
        <x:v>2026-08-24</x:v>
      </x:c>
      <x:c r="AC253" s="14" t="str">
        <x:v>Олександр</x:v>
      </x:c>
      <x:c r="AD253" s="20" t="str"/>
      <x:c r="AE253" s="14" t="str"/>
      <x:c r="AF253" s="14" t="n">
        <x:v>0</x:v>
      </x:c>
      <x:c r="AG253" s="14" t="str">
        <x:v>—</x:v>
      </x:c>
      <x:c r="AH253" s="14" t="n">
        <x:v>0</x:v>
      </x:c>
      <x:c r="AI253" s="14" t="n">
        <x:v>0</x:v>
      </x:c>
      <x:c r="AJ253" s="18" t="n">
        <x:v>0</x:v>
      </x:c>
      <x:c r="AK253" s="14" t="str"/>
      <x:c r="AL253" s="19" t="str"/>
      <x:c r="AM253" s="19" t="str"/>
      <x:c r="AN253" s="15" t="str"/>
      <x:c r="AO253" s="15" t="str">
        <x:v>google_index_verified_manual_check_2026-08-24</x:v>
      </x:c>
    </x:row>
    <x:row r="254">
      <x:c r="A254" s="14" t="str">
        <x:v>W2-085</x:v>
      </x:c>
      <x:c r="B254" s="14" t="str">
        <x:v>Проєктний сигнал — 24.08</x:v>
      </x:c>
      <x:c r="C254" s="14" t="str">
        <x:v>Аспіт</x:v>
      </x:c>
      <x:c r="D254" s="14" t="str">
        <x:v>Технологічні трубопроводи</x:v>
      </x:c>
      <x:c r="E254" s="14" t="str">
        <x:v>Expansion discovery</x:v>
      </x:c>
      <x:c r="F254" s="17" t="str">
        <x:v>D1</x:v>
      </x:c>
      <x:c r="G254" s="14" t="str">
        <x:v>aspit.com.ua</x:v>
      </x:c>
      <x:c r="H254" s="14" t="str">
        <x:v>2-тижневий workflow discovery — потрібні вимоги одного проєкту</x:v>
      </x:c>
      <x:c r="I254" s="16" t="n">
        <x:v>1</x:v>
      </x:c>
      <x:c r="J254" s="16" t="n">
        <x:v>5</x:v>
      </x:c>
      <x:c r="K254" s="16" t="n">
        <x:v>5</x:v>
      </x:c>
      <x:c r="L254" s="16" t="n">
        <x:v>5</x:v>
      </x:c>
      <x:c r="M254" s="16" t="n">
        <x:v>5</x:v>
      </x:c>
      <x:c r="N254" s="16" t="n">
        <x:v>5</x:v>
      </x:c>
      <x:c r="O254" s="16" t="n">
        <x:v>5</x:v>
      </x:c>
      <x:c r="P254" s="16" t="n">
        <x:f>IF(COUNT(I254:O254)&lt;7,"",I254*8+J254*3+K254*2+L254*2+M254*2+N254*2+O254)</x:f>
        <x:v>68</x:v>
      </x:c>
      <x:c r="Q254" s="16" t="n">
        <x:f>IF(COUNT(J254:O254)&lt;6,"",J254*5+K254*4+M254*4+L254*3+N254*2+O254*2)</x:f>
        <x:v>100</x:v>
      </x:c>
      <x:c r="R254" s="14" t="str">
        <x:v>high</x:v>
      </x:c>
      <x:c r="S254" s="14" t="str">
        <x:v>google_index_verified_2026-08-24</x:v>
      </x:c>
      <x:c r="T254" s="14" t="str">
        <x:v>indexed_official_service_page</x:v>
      </x:c>
      <x:c r="U254" s="14" t="str">
        <x:v>Новий — не контактували</x:v>
      </x:c>
      <x:c r="V254" s="15" t="str">
        <x:v>2-тижневий discovery: запросити вимоги 1 активного проєкту + 1 знеособлений артефакт</x:v>
      </x:c>
      <x:c r="W254" s="15" t="str">
        <x:v>Директор; керівник ПТО; головний зварювальник / контроль якості</x:v>
      </x:c>
      <x:c r="X254" s="15" t="str">
        <x:v>Інженерні системи й трубопроводи під ключ. Пошуковий результат веде на індексовану сторінку корпоративного домену: Монтаж технологічних трубопроводів — Аспіт.</x:v>
      </x:c>
      <x:c r="Y254" s="15" t="str">
        <x:v>Зварні стики, НК, опори, очищення, гідровипробування й ізоляція вимагають простежуваного пакета до закриття.</x:v>
      </x:c>
      <x:c r="Z254" s="15" t="str">
        <x:v>https://www.aspit.com.ua/montazh-tekhnolohichnykh-truboprovodiv/</x:v>
      </x:c>
      <x:c r="AA254" s="14" t="str"/>
      <x:c r="AB254" s="14" t="str">
        <x:v>2026-08-24</x:v>
      </x:c>
      <x:c r="AC254" s="14" t="str">
        <x:v>Олександр</x:v>
      </x:c>
      <x:c r="AD254" s="20" t="str"/>
      <x:c r="AE254" s="14" t="str"/>
      <x:c r="AF254" s="14" t="n">
        <x:v>0</x:v>
      </x:c>
      <x:c r="AG254" s="14" t="str">
        <x:v>—</x:v>
      </x:c>
      <x:c r="AH254" s="14" t="n">
        <x:v>0</x:v>
      </x:c>
      <x:c r="AI254" s="14" t="n">
        <x:v>0</x:v>
      </x:c>
      <x:c r="AJ254" s="18" t="n">
        <x:v>0</x:v>
      </x:c>
      <x:c r="AK254" s="14" t="str"/>
      <x:c r="AL254" s="19" t="str"/>
      <x:c r="AM254" s="19" t="str"/>
      <x:c r="AN254" s="15" t="str"/>
      <x:c r="AO254" s="15" t="str">
        <x:v>google_index_verified_2026-08-24</x:v>
      </x:c>
    </x:row>
    <x:row r="255">
      <x:c r="A255" s="14" t="str">
        <x:v>W2-086</x:v>
      </x:c>
      <x:c r="B255" s="14" t="str">
        <x:v>Проєктний сигнал — 24.08</x:v>
      </x:c>
      <x:c r="C255" s="14" t="str">
        <x:v>Екопласт</x:v>
      </x:c>
      <x:c r="D255" s="14" t="str">
        <x:v>Технологічні трубопроводи</x:v>
      </x:c>
      <x:c r="E255" s="14" t="str">
        <x:v>Expansion discovery</x:v>
      </x:c>
      <x:c r="F255" s="17" t="str">
        <x:v>D1</x:v>
      </x:c>
      <x:c r="G255" s="14" t="str">
        <x:v>ekoplast.com.ua</x:v>
      </x:c>
      <x:c r="H255" s="14" t="str">
        <x:v>2-тижневий workflow discovery — потрібні вимоги одного проєкту</x:v>
      </x:c>
      <x:c r="I255" s="16" t="n">
        <x:v>1</x:v>
      </x:c>
      <x:c r="J255" s="16" t="n">
        <x:v>5</x:v>
      </x:c>
      <x:c r="K255" s="16" t="n">
        <x:v>5</x:v>
      </x:c>
      <x:c r="L255" s="16" t="n">
        <x:v>5</x:v>
      </x:c>
      <x:c r="M255" s="16" t="n">
        <x:v>5</x:v>
      </x:c>
      <x:c r="N255" s="16" t="n">
        <x:v>5</x:v>
      </x:c>
      <x:c r="O255" s="16" t="n">
        <x:v>5</x:v>
      </x:c>
      <x:c r="P255" s="16" t="n">
        <x:f>IF(COUNT(I255:O255)&lt;7,"",I255*8+J255*3+K255*2+L255*2+M255*2+N255*2+O255)</x:f>
        <x:v>68</x:v>
      </x:c>
      <x:c r="Q255" s="16" t="n">
        <x:f>IF(COUNT(J255:O255)&lt;6,"",J255*5+K255*4+M255*4+L255*3+N255*2+O255*2)</x:f>
        <x:v>100</x:v>
      </x:c>
      <x:c r="R255" s="14" t="str">
        <x:v>high</x:v>
      </x:c>
      <x:c r="S255" s="14" t="str">
        <x:v>google_index_verified_2026-08-24</x:v>
      </x:c>
      <x:c r="T255" s="14" t="str">
        <x:v>indexed_official_service_page</x:v>
      </x:c>
      <x:c r="U255" s="14" t="str">
        <x:v>Новий — не контактували</x:v>
      </x:c>
      <x:c r="V255" s="15" t="str">
        <x:v>2-тижневий discovery: запросити вимоги 1 активного проєкту + 1 знеособлений артефакт</x:v>
      </x:c>
      <x:c r="W255" s="15" t="str">
        <x:v>Директор; керівник ПТО; головний зварювальник / контроль якості</x:v>
      </x:c>
      <x:c r="X255" s="15" t="str">
        <x:v>Промислові трубопроводи та ємності. Пошуковий результат веде на індексовану сторінку корпоративного домену: Ємності та трубопроводи — Екопласт.</x:v>
      </x:c>
      <x:c r="Y255" s="15" t="str">
        <x:v>Зварні стики, НК, опори, очищення, гідровипробування й ізоляція вимагають простежуваного пакета до закриття.</x:v>
      </x:c>
      <x:c r="Z255" s="15" t="str">
        <x:v>https://ekoplast.com.ua/ua/2-articles/17-containers-pipes</x:v>
      </x:c>
      <x:c r="AA255" s="14" t="str"/>
      <x:c r="AB255" s="14" t="str">
        <x:v>2026-08-24</x:v>
      </x:c>
      <x:c r="AC255" s="14" t="str">
        <x:v>Олександр</x:v>
      </x:c>
      <x:c r="AD255" s="20" t="str"/>
      <x:c r="AE255" s="14" t="str"/>
      <x:c r="AF255" s="14" t="n">
        <x:v>0</x:v>
      </x:c>
      <x:c r="AG255" s="14" t="str">
        <x:v>—</x:v>
      </x:c>
      <x:c r="AH255" s="14" t="n">
        <x:v>0</x:v>
      </x:c>
      <x:c r="AI255" s="14" t="n">
        <x:v>0</x:v>
      </x:c>
      <x:c r="AJ255" s="18" t="n">
        <x:v>0</x:v>
      </x:c>
      <x:c r="AK255" s="14" t="str"/>
      <x:c r="AL255" s="19" t="str"/>
      <x:c r="AM255" s="19" t="str"/>
      <x:c r="AN255" s="15" t="str"/>
      <x:c r="AO255" s="15" t="str">
        <x:v>google_index_verified_2026-08-24</x:v>
      </x:c>
    </x:row>
    <x:row r="256">
      <x:c r="A256" s="14" t="str">
        <x:v>W2-087</x:v>
      </x:c>
      <x:c r="B256" s="14" t="str">
        <x:v>Проєктний сигнал — 24.08</x:v>
      </x:c>
      <x:c r="C256" s="14" t="str">
        <x:v>OLAND</x:v>
      </x:c>
      <x:c r="D256" s="14" t="str">
        <x:v>Технологічні трубопроводи</x:v>
      </x:c>
      <x:c r="E256" s="14" t="str">
        <x:v>Expansion discovery</x:v>
      </x:c>
      <x:c r="F256" s="17" t="str">
        <x:v>D1</x:v>
      </x:c>
      <x:c r="G256" s="14" t="str">
        <x:v>olandgroup.com.ua</x:v>
      </x:c>
      <x:c r="H256" s="14" t="str">
        <x:v>2-тижневий workflow discovery — потрібні вимоги одного проєкту</x:v>
      </x:c>
      <x:c r="I256" s="16" t="n">
        <x:v>1</x:v>
      </x:c>
      <x:c r="J256" s="16" t="n">
        <x:v>5</x:v>
      </x:c>
      <x:c r="K256" s="16" t="n">
        <x:v>5</x:v>
      </x:c>
      <x:c r="L256" s="16" t="n">
        <x:v>5</x:v>
      </x:c>
      <x:c r="M256" s="16" t="n">
        <x:v>5</x:v>
      </x:c>
      <x:c r="N256" s="16" t="n">
        <x:v>5</x:v>
      </x:c>
      <x:c r="O256" s="16" t="n">
        <x:v>5</x:v>
      </x:c>
      <x:c r="P256" s="16" t="n">
        <x:f>IF(COUNT(I256:O256)&lt;7,"",I256*8+J256*3+K256*2+L256*2+M256*2+N256*2+O256)</x:f>
        <x:v>68</x:v>
      </x:c>
      <x:c r="Q256" s="16" t="n">
        <x:f>IF(COUNT(J256:O256)&lt;6,"",J256*5+K256*4+M256*4+L256*3+N256*2+O256*2)</x:f>
        <x:v>100</x:v>
      </x:c>
      <x:c r="R256" s="14" t="str">
        <x:v>high</x:v>
      </x:c>
      <x:c r="S256" s="14" t="str">
        <x:v>google_index_verified_2026-08-24</x:v>
      </x:c>
      <x:c r="T256" s="14" t="str">
        <x:v>indexed_official_service_page</x:v>
      </x:c>
      <x:c r="U256" s="14" t="str">
        <x:v>Новий — не контактували</x:v>
      </x:c>
      <x:c r="V256" s="15" t="str">
        <x:v>2-тижневий discovery: запросити вимоги 1 активного проєкту + 1 знеособлений артефакт</x:v>
      </x:c>
      <x:c r="W256" s="15" t="str">
        <x:v>Директор; керівник ПТО; головний зварювальник / контроль якості</x:v>
      </x:c>
      <x:c r="X256" s="15" t="str">
        <x:v>Монтаж обігріву трубопроводів. Пошуковий результат веде на індексовану сторінку корпоративного домену: Системи кабельного обігріву — OLAND.</x:v>
      </x:c>
      <x:c r="Y256" s="15" t="str">
        <x:v>Зварні стики, НК, опори, очищення, гідровипробування й ізоляція вимагають простежуваного пакета до закриття.</x:v>
      </x:c>
      <x:c r="Z256" s="15" t="str">
        <x:v>https://olandgroup.com.ua/services/mounting/kabelnyj-obigriv/</x:v>
      </x:c>
      <x:c r="AA256" s="14" t="str"/>
      <x:c r="AB256" s="14" t="str">
        <x:v>2026-08-24</x:v>
      </x:c>
      <x:c r="AC256" s="14" t="str">
        <x:v>Олександр</x:v>
      </x:c>
      <x:c r="AD256" s="20" t="str"/>
      <x:c r="AE256" s="14" t="str"/>
      <x:c r="AF256" s="14" t="n">
        <x:v>0</x:v>
      </x:c>
      <x:c r="AG256" s="14" t="str">
        <x:v>—</x:v>
      </x:c>
      <x:c r="AH256" s="14" t="n">
        <x:v>0</x:v>
      </x:c>
      <x:c r="AI256" s="14" t="n">
        <x:v>0</x:v>
      </x:c>
      <x:c r="AJ256" s="18" t="n">
        <x:v>0</x:v>
      </x:c>
      <x:c r="AK256" s="14" t="str"/>
      <x:c r="AL256" s="19" t="str"/>
      <x:c r="AM256" s="19" t="str"/>
      <x:c r="AN256" s="15" t="str"/>
      <x:c r="AO256" s="15" t="str">
        <x:v>google_index_verified_2026-08-24</x:v>
      </x:c>
    </x:row>
    <x:row r="257">
      <x:c r="A257" s="14" t="str">
        <x:v>W2-088</x:v>
      </x:c>
      <x:c r="B257" s="14" t="str">
        <x:v>Проєктний сигнал — 24.08</x:v>
      </x:c>
      <x:c r="C257" s="14" t="str">
        <x:v>БМУ №460</x:v>
      </x:c>
      <x:c r="D257" s="14" t="str">
        <x:v>Технологічні трубопроводи</x:v>
      </x:c>
      <x:c r="E257" s="14" t="str">
        <x:v>Expansion discovery</x:v>
      </x:c>
      <x:c r="F257" s="17" t="str">
        <x:v>D1</x:v>
      </x:c>
      <x:c r="G257" s="14" t="str">
        <x:v>bmu460.com.ua</x:v>
      </x:c>
      <x:c r="H257" s="14" t="str">
        <x:v>2-тижневий workflow discovery — потрібні вимоги одного проєкту</x:v>
      </x:c>
      <x:c r="I257" s="16" t="n">
        <x:v>1</x:v>
      </x:c>
      <x:c r="J257" s="16" t="n">
        <x:v>5</x:v>
      </x:c>
      <x:c r="K257" s="16" t="n">
        <x:v>5</x:v>
      </x:c>
      <x:c r="L257" s="16" t="n">
        <x:v>5</x:v>
      </x:c>
      <x:c r="M257" s="16" t="n">
        <x:v>5</x:v>
      </x:c>
      <x:c r="N257" s="16" t="n">
        <x:v>5</x:v>
      </x:c>
      <x:c r="O257" s="16" t="n">
        <x:v>5</x:v>
      </x:c>
      <x:c r="P257" s="16" t="n">
        <x:f>IF(COUNT(I257:O257)&lt;7,"",I257*8+J257*3+K257*2+L257*2+M257*2+N257*2+O257)</x:f>
        <x:v>68</x:v>
      </x:c>
      <x:c r="Q257" s="16" t="n">
        <x:f>IF(COUNT(J257:O257)&lt;6,"",J257*5+K257*4+M257*4+L257*3+N257*2+O257*2)</x:f>
        <x:v>100</x:v>
      </x:c>
      <x:c r="R257" s="14" t="str">
        <x:v>high</x:v>
      </x:c>
      <x:c r="S257" s="14" t="str">
        <x:v>google_index_verified_2026-08-24</x:v>
      </x:c>
      <x:c r="T257" s="14" t="str">
        <x:v>indexed_official_service_page</x:v>
      </x:c>
      <x:c r="U257" s="14" t="str">
        <x:v>Новий — не контактували</x:v>
      </x:c>
      <x:c r="V257" s="15" t="str">
        <x:v>2-тижневий discovery: запросити вимоги 1 активного проєкту + 1 знеособлений артефакт</x:v>
      </x:c>
      <x:c r="W257" s="15" t="str">
        <x:v>Директор; керівник ПТО; головний зварювальник / контроль якості</x:v>
      </x:c>
      <x:c r="X257" s="15" t="str">
        <x:v>Промисловий і магістральний монтаж. Пошуковий результат веде на індексовану сторінку корпоративного домену: Монтаж технологічних і магістральних трубопроводів — БМУ №460.</x:v>
      </x:c>
      <x:c r="Y257" s="15" t="str">
        <x:v>Зварні стики, НК, опори, очищення, гідровипробування й ізоляція вимагають простежуваного пакета до закриття.</x:v>
      </x:c>
      <x:c r="Z257" s="15" t="str">
        <x:v>https://bmu460.com.ua/montagh-tehnologicheskih-i-magistralynyh-truboprovodov</x:v>
      </x:c>
      <x:c r="AA257" s="14" t="str"/>
      <x:c r="AB257" s="14" t="str">
        <x:v>2026-08-24</x:v>
      </x:c>
      <x:c r="AC257" s="14" t="str">
        <x:v>Олександр</x:v>
      </x:c>
      <x:c r="AD257" s="20" t="str"/>
      <x:c r="AE257" s="14" t="str"/>
      <x:c r="AF257" s="14" t="n">
        <x:v>0</x:v>
      </x:c>
      <x:c r="AG257" s="14" t="str">
        <x:v>—</x:v>
      </x:c>
      <x:c r="AH257" s="14" t="n">
        <x:v>0</x:v>
      </x:c>
      <x:c r="AI257" s="14" t="n">
        <x:v>0</x:v>
      </x:c>
      <x:c r="AJ257" s="18" t="n">
        <x:v>0</x:v>
      </x:c>
      <x:c r="AK257" s="14" t="str"/>
      <x:c r="AL257" s="19" t="str"/>
      <x:c r="AM257" s="19" t="str"/>
      <x:c r="AN257" s="15" t="str"/>
      <x:c r="AO257" s="15" t="str">
        <x:v>google_index_verified_2026-08-24</x:v>
      </x:c>
    </x:row>
    <x:row r="258">
      <x:c r="A258" s="14" t="str">
        <x:v>W2-089</x:v>
      </x:c>
      <x:c r="B258" s="14" t="str">
        <x:v>Проєктний сигнал — 24.08</x:v>
      </x:c>
      <x:c r="C258" s="14" t="str">
        <x:v>PVCPIPE.UA</x:v>
      </x:c>
      <x:c r="D258" s="14" t="str">
        <x:v>Технологічні трубопроводи</x:v>
      </x:c>
      <x:c r="E258" s="14" t="str">
        <x:v>Expansion discovery</x:v>
      </x:c>
      <x:c r="F258" s="17" t="str">
        <x:v>D1</x:v>
      </x:c>
      <x:c r="G258" s="14" t="str">
        <x:v>pvcpipe.ua</x:v>
      </x:c>
      <x:c r="H258" s="14" t="str">
        <x:v>2-тижневий workflow discovery — потрібні вимоги одного проєкту</x:v>
      </x:c>
      <x:c r="I258" s="16" t="n">
        <x:v>1</x:v>
      </x:c>
      <x:c r="J258" s="16" t="n">
        <x:v>5</x:v>
      </x:c>
      <x:c r="K258" s="16" t="n">
        <x:v>5</x:v>
      </x:c>
      <x:c r="L258" s="16" t="n">
        <x:v>5</x:v>
      </x:c>
      <x:c r="M258" s="16" t="n">
        <x:v>5</x:v>
      </x:c>
      <x:c r="N258" s="16" t="n">
        <x:v>5</x:v>
      </x:c>
      <x:c r="O258" s="16" t="n">
        <x:v>5</x:v>
      </x:c>
      <x:c r="P258" s="16" t="n">
        <x:f>IF(COUNT(I258:O258)&lt;7,"",I258*8+J258*3+K258*2+L258*2+M258*2+N258*2+O258)</x:f>
        <x:v>68</x:v>
      </x:c>
      <x:c r="Q258" s="16" t="n">
        <x:f>IF(COUNT(J258:O258)&lt;6,"",J258*5+K258*4+M258*4+L258*3+N258*2+O258*2)</x:f>
        <x:v>100</x:v>
      </x:c>
      <x:c r="R258" s="14" t="str">
        <x:v>high</x:v>
      </x:c>
      <x:c r="S258" s="14" t="str">
        <x:v>google_index_verified_2026-08-24</x:v>
      </x:c>
      <x:c r="T258" s="14" t="str">
        <x:v>indexed_official_service_page</x:v>
      </x:c>
      <x:c r="U258" s="14" t="str">
        <x:v>Новий — не контактували</x:v>
      </x:c>
      <x:c r="V258" s="15" t="str">
        <x:v>2-тижневий discovery: запросити вимоги 1 активного проєкту + 1 знеособлений артефакт</x:v>
      </x:c>
      <x:c r="W258" s="15" t="str">
        <x:v>Директор; керівник ПТО; головний зварювальник / контроль якості</x:v>
      </x:c>
      <x:c r="X258" s="15" t="str">
        <x:v>Проєктування і монтаж пластикових трубопроводів. Пошуковий результат веде на індексовану сторінку корпоративного домену: Промислові трубопроводи з пластика — PVCPIPE.UA.</x:v>
      </x:c>
      <x:c r="Y258" s="15" t="str">
        <x:v>Зварні стики, НК, опори, очищення, гідровипробування й ізоляція вимагають простежуваного пакета до закриття.</x:v>
      </x:c>
      <x:c r="Z258" s="15" t="str">
        <x:v>https://pvcpipe.ua/ua/promyshlennye-truboprovody-iz-plastika/</x:v>
      </x:c>
      <x:c r="AA258" s="14" t="str"/>
      <x:c r="AB258" s="14" t="str">
        <x:v>2026-08-24</x:v>
      </x:c>
      <x:c r="AC258" s="14" t="str">
        <x:v>Олександр</x:v>
      </x:c>
      <x:c r="AD258" s="20" t="str"/>
      <x:c r="AE258" s="14" t="str"/>
      <x:c r="AF258" s="14" t="n">
        <x:v>0</x:v>
      </x:c>
      <x:c r="AG258" s="14" t="str">
        <x:v>—</x:v>
      </x:c>
      <x:c r="AH258" s="14" t="n">
        <x:v>0</x:v>
      </x:c>
      <x:c r="AI258" s="14" t="n">
        <x:v>0</x:v>
      </x:c>
      <x:c r="AJ258" s="18" t="n">
        <x:v>0</x:v>
      </x:c>
      <x:c r="AK258" s="14" t="str"/>
      <x:c r="AL258" s="19" t="str"/>
      <x:c r="AM258" s="19" t="str"/>
      <x:c r="AN258" s="15" t="str"/>
      <x:c r="AO258" s="15" t="str">
        <x:v>google_index_verified_2026-08-24</x:v>
      </x:c>
    </x:row>
    <x:row r="259">
      <x:c r="A259" s="14" t="str">
        <x:v>W2-090</x:v>
      </x:c>
      <x:c r="B259" s="14" t="str">
        <x:v>Проєктний сигнал — 24.08</x:v>
      </x:c>
      <x:c r="C259" s="14" t="str">
        <x:v>Ukrainian Bridge Company</x:v>
      </x:c>
      <x:c r="D259" s="14" t="str">
        <x:v>Мости та інфраструктура</x:v>
      </x:c>
      <x:c r="E259" s="14" t="str">
        <x:v>Expansion discovery</x:v>
      </x:c>
      <x:c r="F259" s="17" t="str">
        <x:v>D1</x:v>
      </x:c>
      <x:c r="G259" s="14" t="str">
        <x:v>ukrbridge.com</x:v>
      </x:c>
      <x:c r="H259" s="14" t="str">
        <x:v>2-тижневий workflow discovery — потрібні вимоги одного проєкту</x:v>
      </x:c>
      <x:c r="I259" s="16" t="n">
        <x:v>1</x:v>
      </x:c>
      <x:c r="J259" s="16" t="n">
        <x:v>5</x:v>
      </x:c>
      <x:c r="K259" s="16" t="n">
        <x:v>5</x:v>
      </x:c>
      <x:c r="L259" s="16" t="n">
        <x:v>5</x:v>
      </x:c>
      <x:c r="M259" s="16" t="n">
        <x:v>5</x:v>
      </x:c>
      <x:c r="N259" s="16" t="n">
        <x:v>5</x:v>
      </x:c>
      <x:c r="O259" s="16" t="n">
        <x:v>5</x:v>
      </x:c>
      <x:c r="P259" s="16" t="n">
        <x:f>IF(COUNT(I259:O259)&lt;7,"",I259*8+J259*3+K259*2+L259*2+M259*2+N259*2+O259)</x:f>
        <x:v>68</x:v>
      </x:c>
      <x:c r="Q259" s="16" t="n">
        <x:f>IF(COUNT(J259:O259)&lt;6,"",J259*5+K259*4+M259*4+L259*3+N259*2+O259*2)</x:f>
        <x:v>100</x:v>
      </x:c>
      <x:c r="R259" s="14" t="str">
        <x:v>high</x:v>
      </x:c>
      <x:c r="S259" s="14" t="str">
        <x:v>google_index_verified_2026-08-24</x:v>
      </x:c>
      <x:c r="T259" s="14" t="str">
        <x:v>indexed_official_service_page</x:v>
      </x:c>
      <x:c r="U259" s="14" t="str">
        <x:v>Новий — не контактували</x:v>
      </x:c>
      <x:c r="V259" s="15" t="str">
        <x:v>2-тижневий discovery: запросити вимоги 1 активного проєкту + 1 знеособлений артефакт</x:v>
      </x:c>
      <x:c r="W259" s="15" t="str">
        <x:v>Комерційний директор; головний інженер; керівник ПТО / якості</x:v>
      </x:c>
      <x:c r="X259" s="15" t="str">
        <x:v>Будівництво і ремонт мостів. Пошуковий результат веде на індексовану сторінку корпоративного домену: Послуги — Ukrainian Bridge Company.</x:v>
      </x:c>
      <x:c r="Y259" s="15" t="str">
        <x:v>Армування, опори, зварювання, бетонування, гідроізоляція й лабораторні протоколи приймаються до наступного шару.</x:v>
      </x:c>
      <x:c r="Z259" s="15" t="str">
        <x:v>https://ukrbridge.com/services/</x:v>
      </x:c>
      <x:c r="AA259" s="14" t="str"/>
      <x:c r="AB259" s="14" t="str">
        <x:v>2026-08-24</x:v>
      </x:c>
      <x:c r="AC259" s="14" t="str">
        <x:v>Олександр</x:v>
      </x:c>
      <x:c r="AD259" s="20" t="str"/>
      <x:c r="AE259" s="14" t="str"/>
      <x:c r="AF259" s="14" t="n">
        <x:v>0</x:v>
      </x:c>
      <x:c r="AG259" s="14" t="str">
        <x:v>—</x:v>
      </x:c>
      <x:c r="AH259" s="14" t="n">
        <x:v>0</x:v>
      </x:c>
      <x:c r="AI259" s="14" t="n">
        <x:v>0</x:v>
      </x:c>
      <x:c r="AJ259" s="18" t="n">
        <x:v>0</x:v>
      </x:c>
      <x:c r="AK259" s="14" t="str"/>
      <x:c r="AL259" s="19" t="str"/>
      <x:c r="AM259" s="19" t="str"/>
      <x:c r="AN259" s="15" t="str"/>
      <x:c r="AO259" s="15" t="str">
        <x:v>google_index_verified_2026-08-24</x:v>
      </x:c>
    </x:row>
    <x:row r="260">
      <x:c r="A260" s="14" t="str">
        <x:v>W2-091</x:v>
      </x:c>
      <x:c r="B260" s="14" t="str">
        <x:v>Проєктний сигнал — 24.08</x:v>
      </x:c>
      <x:c r="C260" s="14" t="str">
        <x:v>URD</x:v>
      </x:c>
      <x:c r="D260" s="14" t="str">
        <x:v>Мости та інфраструктура</x:v>
      </x:c>
      <x:c r="E260" s="14" t="str">
        <x:v>Expansion discovery</x:v>
      </x:c>
      <x:c r="F260" s="17" t="str">
        <x:v>D1</x:v>
      </x:c>
      <x:c r="G260" s="14" t="str">
        <x:v>urd.in.ua</x:v>
      </x:c>
      <x:c r="H260" s="14" t="str">
        <x:v>2-тижневий workflow discovery — потрібні вимоги одного проєкту</x:v>
      </x:c>
      <x:c r="I260" s="16" t="n">
        <x:v>1</x:v>
      </x:c>
      <x:c r="J260" s="16" t="n">
        <x:v>5</x:v>
      </x:c>
      <x:c r="K260" s="16" t="n">
        <x:v>5</x:v>
      </x:c>
      <x:c r="L260" s="16" t="n">
        <x:v>5</x:v>
      </x:c>
      <x:c r="M260" s="16" t="n">
        <x:v>5</x:v>
      </x:c>
      <x:c r="N260" s="16" t="n">
        <x:v>5</x:v>
      </x:c>
      <x:c r="O260" s="16" t="n">
        <x:v>5</x:v>
      </x:c>
      <x:c r="P260" s="16" t="n">
        <x:f>IF(COUNT(I260:O260)&lt;7,"",I260*8+J260*3+K260*2+L260*2+M260*2+N260*2+O260)</x:f>
        <x:v>68</x:v>
      </x:c>
      <x:c r="Q260" s="16" t="n">
        <x:f>IF(COUNT(J260:O260)&lt;6,"",J260*5+K260*4+M260*4+L260*3+N260*2+O260*2)</x:f>
        <x:v>100</x:v>
      </x:c>
      <x:c r="R260" s="14" t="str">
        <x:v>high</x:v>
      </x:c>
      <x:c r="S260" s="14" t="str">
        <x:v>google_index_verified_2026-08-24</x:v>
      </x:c>
      <x:c r="T260" s="14" t="str">
        <x:v>indexed_official_service_page</x:v>
      </x:c>
      <x:c r="U260" s="14" t="str">
        <x:v>Новий — не контактували</x:v>
      </x:c>
      <x:c r="V260" s="15" t="str">
        <x:v>2-тижневий discovery: запросити вимоги 1 активного проєкту + 1 знеособлений артефакт</x:v>
      </x:c>
      <x:c r="W260" s="15" t="str">
        <x:v>Комерційний директор; головний інженер; керівник ПТО / якості</x:v>
      </x:c>
      <x:c r="X260" s="15" t="str">
        <x:v>Публічне портфоліо мостових робіт. Пошуковий результат веде на індексовану сторінку корпоративного домену: Портфоліо мостів — URD.</x:v>
      </x:c>
      <x:c r="Y260" s="15" t="str">
        <x:v>Армування, опори, зварювання, бетонування, гідроізоляція й лабораторні протоколи приймаються до наступного шару.</x:v>
      </x:c>
      <x:c r="Z260" s="15" t="str">
        <x:v>https://urd.in.ua/mosty/portfolio/</x:v>
      </x:c>
      <x:c r="AA260" s="14" t="str"/>
      <x:c r="AB260" s="14" t="str">
        <x:v>2026-08-24</x:v>
      </x:c>
      <x:c r="AC260" s="14" t="str">
        <x:v>Олександр</x:v>
      </x:c>
      <x:c r="AD260" s="20" t="str"/>
      <x:c r="AE260" s="14" t="str"/>
      <x:c r="AF260" s="14" t="n">
        <x:v>0</x:v>
      </x:c>
      <x:c r="AG260" s="14" t="str">
        <x:v>—</x:v>
      </x:c>
      <x:c r="AH260" s="14" t="n">
        <x:v>0</x:v>
      </x:c>
      <x:c r="AI260" s="14" t="n">
        <x:v>0</x:v>
      </x:c>
      <x:c r="AJ260" s="18" t="n">
        <x:v>0</x:v>
      </x:c>
      <x:c r="AK260" s="14" t="str"/>
      <x:c r="AL260" s="19" t="str"/>
      <x:c r="AM260" s="19" t="str"/>
      <x:c r="AN260" s="15" t="str"/>
      <x:c r="AO260" s="15" t="str">
        <x:v>google_index_verified_2026-08-24</x:v>
      </x:c>
    </x:row>
    <x:row r="261">
      <x:c r="A261" s="14" t="str">
        <x:v>W2-092</x:v>
      </x:c>
      <x:c r="B261" s="14" t="str">
        <x:v>Проєктний сигнал — 24.08</x:v>
      </x:c>
      <x:c r="C261" s="14" t="str">
        <x:v>Об'єднана Мостобудівельна Компанія</x:v>
      </x:c>
      <x:c r="D261" s="14" t="str">
        <x:v>Мости та інфраструктура</x:v>
      </x:c>
      <x:c r="E261" s="14" t="str">
        <x:v>Expansion discovery</x:v>
      </x:c>
      <x:c r="F261" s="17" t="str">
        <x:v>D1</x:v>
      </x:c>
      <x:c r="G261" s="14" t="str">
        <x:v>omk.industries</x:v>
      </x:c>
      <x:c r="H261" s="14" t="str">
        <x:v>2-тижневий workflow discovery — потрібні вимоги одного проєкту</x:v>
      </x:c>
      <x:c r="I261" s="16" t="n">
        <x:v>1</x:v>
      </x:c>
      <x:c r="J261" s="16" t="n">
        <x:v>5</x:v>
      </x:c>
      <x:c r="K261" s="16" t="n">
        <x:v>5</x:v>
      </x:c>
      <x:c r="L261" s="16" t="n">
        <x:v>5</x:v>
      </x:c>
      <x:c r="M261" s="16" t="n">
        <x:v>5</x:v>
      </x:c>
      <x:c r="N261" s="16" t="n">
        <x:v>5</x:v>
      </x:c>
      <x:c r="O261" s="16" t="n">
        <x:v>5</x:v>
      </x:c>
      <x:c r="P261" s="16" t="n">
        <x:f>IF(COUNT(I261:O261)&lt;7,"",I261*8+J261*3+K261*2+L261*2+M261*2+N261*2+O261)</x:f>
        <x:v>68</x:v>
      </x:c>
      <x:c r="Q261" s="16" t="n">
        <x:f>IF(COUNT(J261:O261)&lt;6,"",J261*5+K261*4+M261*4+L261*3+N261*2+O261*2)</x:f>
        <x:v>100</x:v>
      </x:c>
      <x:c r="R261" s="14" t="str">
        <x:v>high</x:v>
      </x:c>
      <x:c r="S261" s="14" t="str">
        <x:v>google_index_verified_2026-08-24</x:v>
      </x:c>
      <x:c r="T261" s="14" t="str">
        <x:v>indexed_official_service_page</x:v>
      </x:c>
      <x:c r="U261" s="14" t="str">
        <x:v>Новий — не контактували</x:v>
      </x:c>
      <x:c r="V261" s="15" t="str">
        <x:v>2-тижневий discovery: запросити вимоги 1 активного проєкту + 1 знеособлений артефакт</x:v>
      </x:c>
      <x:c r="W261" s="15" t="str">
        <x:v>Комерційний директор; головний інженер; керівник ПТО / якості</x:v>
      </x:c>
      <x:c r="X261" s="15" t="str">
        <x:v>Спеціалізований мостобудівельний підрядник. Пошуковий результат веде на індексовану сторінку корпоративного домену: Об'єднана Мостобудівельна Компанія.</x:v>
      </x:c>
      <x:c r="Y261" s="15" t="str">
        <x:v>Армування, опори, зварювання, бетонування, гідроізоляція й лабораторні протоколи приймаються до наступного шару.</x:v>
      </x:c>
      <x:c r="Z261" s="15" t="str">
        <x:v>https://omk.industries/</x:v>
      </x:c>
      <x:c r="AA261" s="14" t="str"/>
      <x:c r="AB261" s="14" t="str">
        <x:v>2026-08-24</x:v>
      </x:c>
      <x:c r="AC261" s="14" t="str">
        <x:v>Олександр</x:v>
      </x:c>
      <x:c r="AD261" s="20" t="str"/>
      <x:c r="AE261" s="14" t="str"/>
      <x:c r="AF261" s="14" t="n">
        <x:v>0</x:v>
      </x:c>
      <x:c r="AG261" s="14" t="str">
        <x:v>—</x:v>
      </x:c>
      <x:c r="AH261" s="14" t="n">
        <x:v>0</x:v>
      </x:c>
      <x:c r="AI261" s="14" t="n">
        <x:v>0</x:v>
      </x:c>
      <x:c r="AJ261" s="18" t="n">
        <x:v>0</x:v>
      </x:c>
      <x:c r="AK261" s="14" t="str"/>
      <x:c r="AL261" s="19" t="str"/>
      <x:c r="AM261" s="19" t="str"/>
      <x:c r="AN261" s="15" t="str"/>
      <x:c r="AO261" s="15" t="str">
        <x:v>google_index_verified_2026-08-24</x:v>
      </x:c>
    </x:row>
    <x:row r="262">
      <x:c r="A262" s="14" t="str">
        <x:v>W2-093</x:v>
      </x:c>
      <x:c r="B262" s="14" t="str">
        <x:v>Проєктний сигнал — 24.08</x:v>
      </x:c>
      <x:c r="C262" s="14" t="str">
        <x:v>RGM Group</x:v>
      </x:c>
      <x:c r="D262" s="14" t="str">
        <x:v>Мости та інфраструктура</x:v>
      </x:c>
      <x:c r="E262" s="14" t="str">
        <x:v>Expansion discovery</x:v>
      </x:c>
      <x:c r="F262" s="17" t="str">
        <x:v>D1</x:v>
      </x:c>
      <x:c r="G262" s="14" t="str">
        <x:v>rgm-group.com.ua</x:v>
      </x:c>
      <x:c r="H262" s="14" t="str">
        <x:v>2-тижневий workflow discovery — потрібні вимоги одного проєкту</x:v>
      </x:c>
      <x:c r="I262" s="16" t="n">
        <x:v>1</x:v>
      </x:c>
      <x:c r="J262" s="16" t="n">
        <x:v>5</x:v>
      </x:c>
      <x:c r="K262" s="16" t="n">
        <x:v>5</x:v>
      </x:c>
      <x:c r="L262" s="16" t="n">
        <x:v>5</x:v>
      </x:c>
      <x:c r="M262" s="16" t="n">
        <x:v>5</x:v>
      </x:c>
      <x:c r="N262" s="16" t="n">
        <x:v>5</x:v>
      </x:c>
      <x:c r="O262" s="16" t="n">
        <x:v>5</x:v>
      </x:c>
      <x:c r="P262" s="16" t="n">
        <x:f>IF(COUNT(I262:O262)&lt;7,"",I262*8+J262*3+K262*2+L262*2+M262*2+N262*2+O262)</x:f>
        <x:v>68</x:v>
      </x:c>
      <x:c r="Q262" s="16" t="n">
        <x:f>IF(COUNT(J262:O262)&lt;6,"",J262*5+K262*4+M262*4+L262*3+N262*2+O262*2)</x:f>
        <x:v>100</x:v>
      </x:c>
      <x:c r="R262" s="14" t="str">
        <x:v>high</x:v>
      </x:c>
      <x:c r="S262" s="14" t="str">
        <x:v>google_index_verified_2026-08-24</x:v>
      </x:c>
      <x:c r="T262" s="14" t="str">
        <x:v>indexed_official_service_page</x:v>
      </x:c>
      <x:c r="U262" s="14" t="str">
        <x:v>Новий — не контактували</x:v>
      </x:c>
      <x:c r="V262" s="15" t="str">
        <x:v>2-тижневий discovery: запросити вимоги 1 активного проєкту + 1 знеособлений артефакт</x:v>
      </x:c>
      <x:c r="W262" s="15" t="str">
        <x:v>Комерційний директор; головний інженер; керівник ПТО / якості</x:v>
      </x:c>
      <x:c r="X262" s="15" t="str">
        <x:v>Будівництво і ремонт мостів. Пошуковий результат веде на індексовану сторінку корпоративного домену: Мости — RGM Group.</x:v>
      </x:c>
      <x:c r="Y262" s="15" t="str">
        <x:v>Армування, опори, зварювання, бетонування, гідроізоляція й лабораторні протоколи приймаються до наступного шару.</x:v>
      </x:c>
      <x:c r="Z262" s="15" t="str">
        <x:v>https://rgm-group.com.ua/mosty/</x:v>
      </x:c>
      <x:c r="AA262" s="14" t="str"/>
      <x:c r="AB262" s="14" t="str">
        <x:v>2026-08-24</x:v>
      </x:c>
      <x:c r="AC262" s="14" t="str">
        <x:v>Олександр</x:v>
      </x:c>
      <x:c r="AD262" s="20" t="str"/>
      <x:c r="AE262" s="14" t="str"/>
      <x:c r="AF262" s="14" t="n">
        <x:v>0</x:v>
      </x:c>
      <x:c r="AG262" s="14" t="str">
        <x:v>—</x:v>
      </x:c>
      <x:c r="AH262" s="14" t="n">
        <x:v>0</x:v>
      </x:c>
      <x:c r="AI262" s="14" t="n">
        <x:v>0</x:v>
      </x:c>
      <x:c r="AJ262" s="18" t="n">
        <x:v>0</x:v>
      </x:c>
      <x:c r="AK262" s="14" t="str"/>
      <x:c r="AL262" s="19" t="str"/>
      <x:c r="AM262" s="19" t="str"/>
      <x:c r="AN262" s="15" t="str"/>
      <x:c r="AO262" s="15" t="str">
        <x:v>google_index_verified_2026-08-24</x:v>
      </x:c>
    </x:row>
    <x:row r="263">
      <x:c r="A263" s="14" t="str">
        <x:v>W2-094</x:v>
      </x:c>
      <x:c r="B263" s="14" t="str">
        <x:v>Проєктний сигнал — 24.08</x:v>
      </x:c>
      <x:c r="C263" s="14" t="str">
        <x:v>Автомагістраль-Південь</x:v>
      </x:c>
      <x:c r="D263" s="14" t="str">
        <x:v>Мости та інфраструктура</x:v>
      </x:c>
      <x:c r="E263" s="14" t="str">
        <x:v>Expansion discovery</x:v>
      </x:c>
      <x:c r="F263" s="17" t="str">
        <x:v>D1</x:v>
      </x:c>
      <x:c r="G263" s="14" t="str">
        <x:v>automagistral.com.ua</x:v>
      </x:c>
      <x:c r="H263" s="14" t="str">
        <x:v>2-тижневий workflow discovery — потрібні вимоги одного проєкту</x:v>
      </x:c>
      <x:c r="I263" s="16" t="n">
        <x:v>1</x:v>
      </x:c>
      <x:c r="J263" s="16" t="n">
        <x:v>5</x:v>
      </x:c>
      <x:c r="K263" s="16" t="n">
        <x:v>5</x:v>
      </x:c>
      <x:c r="L263" s="16" t="n">
        <x:v>5</x:v>
      </x:c>
      <x:c r="M263" s="16" t="n">
        <x:v>5</x:v>
      </x:c>
      <x:c r="N263" s="16" t="n">
        <x:v>5</x:v>
      </x:c>
      <x:c r="O263" s="16" t="n">
        <x:v>5</x:v>
      </x:c>
      <x:c r="P263" s="16" t="n">
        <x:f>IF(COUNT(I263:O263)&lt;7,"",I263*8+J263*3+K263*2+L263*2+M263*2+N263*2+O263)</x:f>
        <x:v>68</x:v>
      </x:c>
      <x:c r="Q263" s="16" t="n">
        <x:f>IF(COUNT(J263:O263)&lt;6,"",J263*5+K263*4+M263*4+L263*3+N263*2+O263*2)</x:f>
        <x:v>100</x:v>
      </x:c>
      <x:c r="R263" s="14" t="str">
        <x:v>high</x:v>
      </x:c>
      <x:c r="S263" s="14" t="str">
        <x:v>google_index_verified_2026-08-24</x:v>
      </x:c>
      <x:c r="T263" s="14" t="str">
        <x:v>indexed_official_service_page</x:v>
      </x:c>
      <x:c r="U263" s="14" t="str">
        <x:v>Новий — не контактували</x:v>
      </x:c>
      <x:c r="V263" s="15" t="str">
        <x:v>2-тижневий discovery: запросити вимоги 1 активного проєкту + 1 знеособлений артефакт</x:v>
      </x:c>
      <x:c r="W263" s="15" t="str">
        <x:v>Комерційний директор; головний інженер; керівник ПТО / якості</x:v>
      </x:c>
      <x:c r="X263" s="15" t="str">
        <x:v>Окремий мостобудівельний підрозділ. Пошуковий результат веде на індексовану сторінку корпоративного домену: Мостобудівельний підрозділ — Автомагістраль-Південь.</x:v>
      </x:c>
      <x:c r="Y263" s="15" t="str">
        <x:v>Армування, опори, зварювання, бетонування, гідроізоляція й лабораторні протоколи приймаються до наступного шару.</x:v>
      </x:c>
      <x:c r="Z263" s="15" t="str">
        <x:v>https://automagistral.com.ua/mostobudivelnyi-pidrozdil/</x:v>
      </x:c>
      <x:c r="AA263" s="14" t="str"/>
      <x:c r="AB263" s="14" t="str">
        <x:v>2026-08-24</x:v>
      </x:c>
      <x:c r="AC263" s="14" t="str">
        <x:v>Олександр</x:v>
      </x:c>
      <x:c r="AD263" s="20" t="str"/>
      <x:c r="AE263" s="14" t="str"/>
      <x:c r="AF263" s="14" t="n">
        <x:v>0</x:v>
      </x:c>
      <x:c r="AG263" s="14" t="str">
        <x:v>—</x:v>
      </x:c>
      <x:c r="AH263" s="14" t="n">
        <x:v>0</x:v>
      </x:c>
      <x:c r="AI263" s="14" t="n">
        <x:v>0</x:v>
      </x:c>
      <x:c r="AJ263" s="18" t="n">
        <x:v>0</x:v>
      </x:c>
      <x:c r="AK263" s="14" t="str"/>
      <x:c r="AL263" s="19" t="str"/>
      <x:c r="AM263" s="19" t="str"/>
      <x:c r="AN263" s="15" t="str"/>
      <x:c r="AO263" s="15" t="str">
        <x:v>google_index_verified_2026-08-24</x:v>
      </x:c>
    </x:row>
    <x:row r="264">
      <x:c r="A264" s="14" t="str">
        <x:v>W2-095</x:v>
      </x:c>
      <x:c r="B264" s="14" t="str">
        <x:v>Проєктний сигнал — 24.08</x:v>
      </x:c>
      <x:c r="C264" s="14" t="str">
        <x:v>Monolit Group</x:v>
      </x:c>
      <x:c r="D264" s="14" t="str">
        <x:v>Мости та інфраструктура</x:v>
      </x:c>
      <x:c r="E264" s="14" t="str">
        <x:v>Expansion discovery</x:v>
      </x:c>
      <x:c r="F264" s="17" t="str">
        <x:v>D1</x:v>
      </x:c>
      <x:c r="G264" s="14" t="str">
        <x:v>monolit-grup.com.ua</x:v>
      </x:c>
      <x:c r="H264" s="14" t="str">
        <x:v>2-тижневий workflow discovery — потрібні вимоги одного проєкту</x:v>
      </x:c>
      <x:c r="I264" s="16" t="n">
        <x:v>1</x:v>
      </x:c>
      <x:c r="J264" s="16" t="n">
        <x:v>5</x:v>
      </x:c>
      <x:c r="K264" s="16" t="n">
        <x:v>5</x:v>
      </x:c>
      <x:c r="L264" s="16" t="n">
        <x:v>5</x:v>
      </x:c>
      <x:c r="M264" s="16" t="n">
        <x:v>5</x:v>
      </x:c>
      <x:c r="N264" s="16" t="n">
        <x:v>5</x:v>
      </x:c>
      <x:c r="O264" s="16" t="n">
        <x:v>5</x:v>
      </x:c>
      <x:c r="P264" s="16" t="n">
        <x:f>IF(COUNT(I264:O264)&lt;7,"",I264*8+J264*3+K264*2+L264*2+M264*2+N264*2+O264)</x:f>
        <x:v>68</x:v>
      </x:c>
      <x:c r="Q264" s="16" t="n">
        <x:f>IF(COUNT(J264:O264)&lt;6,"",J264*5+K264*4+M264*4+L264*3+N264*2+O264*2)</x:f>
        <x:v>100</x:v>
      </x:c>
      <x:c r="R264" s="14" t="str">
        <x:v>high</x:v>
      </x:c>
      <x:c r="S264" s="14" t="str">
        <x:v>google_index_verified_2026-08-24</x:v>
      </x:c>
      <x:c r="T264" s="14" t="str">
        <x:v>indexed_official_service_page</x:v>
      </x:c>
      <x:c r="U264" s="14" t="str">
        <x:v>Новий — не контактували</x:v>
      </x:c>
      <x:c r="V264" s="15" t="str">
        <x:v>2-тижневий discovery: запросити вимоги 1 активного проєкту + 1 знеособлений артефакт</x:v>
      </x:c>
      <x:c r="W264" s="15" t="str">
        <x:v>Комерційний директор; головний інженер; керівник ПТО / якості</x:v>
      </x:c>
      <x:c r="X264" s="15" t="str">
        <x:v>Мостове будівництво. Пошуковий результат веде на індексовану сторінку корпоративного домену: Будівництво мостів — Monolit Group.</x:v>
      </x:c>
      <x:c r="Y264" s="15" t="str">
        <x:v>Армування, опори, зварювання, бетонування, гідроізоляція й лабораторні протоколи приймаються до наступного шару.</x:v>
      </x:c>
      <x:c r="Z264" s="15" t="str">
        <x:v>https://monolit-grup.com.ua/stroitelstvo-mostov/</x:v>
      </x:c>
      <x:c r="AA264" s="14" t="str"/>
      <x:c r="AB264" s="14" t="str">
        <x:v>2026-08-24</x:v>
      </x:c>
      <x:c r="AC264" s="14" t="str">
        <x:v>Олександр</x:v>
      </x:c>
      <x:c r="AD264" s="20" t="str"/>
      <x:c r="AE264" s="14" t="str"/>
      <x:c r="AF264" s="14" t="n">
        <x:v>0</x:v>
      </x:c>
      <x:c r="AG264" s="14" t="str">
        <x:v>—</x:v>
      </x:c>
      <x:c r="AH264" s="14" t="n">
        <x:v>0</x:v>
      </x:c>
      <x:c r="AI264" s="14" t="n">
        <x:v>0</x:v>
      </x:c>
      <x:c r="AJ264" s="18" t="n">
        <x:v>0</x:v>
      </x:c>
      <x:c r="AK264" s="14" t="str"/>
      <x:c r="AL264" s="19" t="str"/>
      <x:c r="AM264" s="19" t="str"/>
      <x:c r="AN264" s="15" t="str"/>
      <x:c r="AO264" s="15" t="str">
        <x:v>google_index_verified_2026-08-24</x:v>
      </x:c>
    </x:row>
    <x:row r="265">
      <x:c r="A265" s="14" t="str">
        <x:v>W2-096</x:v>
      </x:c>
      <x:c r="B265" s="14" t="str">
        <x:v>Проєктний сигнал — 24.08</x:v>
      </x:c>
      <x:c r="C265" s="14" t="str">
        <x:v>Укртрансмiст</x:v>
      </x:c>
      <x:c r="D265" s="14" t="str">
        <x:v>Мости та інфраструктура</x:v>
      </x:c>
      <x:c r="E265" s="14" t="str">
        <x:v>Expansion discovery</x:v>
      </x:c>
      <x:c r="F265" s="17" t="str">
        <x:v>D1</x:v>
      </x:c>
      <x:c r="G265" s="14" t="str">
        <x:v>ukrtransmist.ua</x:v>
      </x:c>
      <x:c r="H265" s="14" t="str">
        <x:v>2-тижневий workflow discovery — потрібні вимоги одного проєкту</x:v>
      </x:c>
      <x:c r="I265" s="16" t="n">
        <x:v>1</x:v>
      </x:c>
      <x:c r="J265" s="16" t="n">
        <x:v>5</x:v>
      </x:c>
      <x:c r="K265" s="16" t="n">
        <x:v>5</x:v>
      </x:c>
      <x:c r="L265" s="16" t="n">
        <x:v>5</x:v>
      </x:c>
      <x:c r="M265" s="16" t="n">
        <x:v>5</x:v>
      </x:c>
      <x:c r="N265" s="16" t="n">
        <x:v>5</x:v>
      </x:c>
      <x:c r="O265" s="16" t="n">
        <x:v>5</x:v>
      </x:c>
      <x:c r="P265" s="16" t="n">
        <x:f>IF(COUNT(I265:O265)&lt;7,"",I265*8+J265*3+K265*2+L265*2+M265*2+N265*2+O265)</x:f>
        <x:v>68</x:v>
      </x:c>
      <x:c r="Q265" s="16" t="n">
        <x:f>IF(COUNT(J265:O265)&lt;6,"",J265*5+K265*4+M265*4+L265*3+N265*2+O265*2)</x:f>
        <x:v>100</x:v>
      </x:c>
      <x:c r="R265" s="14" t="str">
        <x:v>high</x:v>
      </x:c>
      <x:c r="S265" s="14" t="str">
        <x:v>google_index_verified_2026-08-24</x:v>
      </x:c>
      <x:c r="T265" s="14" t="str">
        <x:v>indexed_official_service_page</x:v>
      </x:c>
      <x:c r="U265" s="14" t="str">
        <x:v>Новий — не контактували</x:v>
      </x:c>
      <x:c r="V265" s="15" t="str">
        <x:v>2-тижневий discovery: запросити вимоги 1 активного проєкту + 1 знеособлений артефакт</x:v>
      </x:c>
      <x:c r="W265" s="15" t="str">
        <x:v>Комерційний директор; головний інженер; керівник ПТО / якості</x:v>
      </x:c>
      <x:c r="X265" s="15" t="str">
        <x:v>Мостобудівельна компанія. Пошуковий результат веде на індексовану сторінку корпоративного домену: Укртрансмiст.</x:v>
      </x:c>
      <x:c r="Y265" s="15" t="str">
        <x:v>Армування, опори, зварювання, бетонування, гідроізоляція й лабораторні протоколи приймаються до наступного шару.</x:v>
      </x:c>
      <x:c r="Z265" s="15" t="str">
        <x:v>https://ukrtransmist.ua/company</x:v>
      </x:c>
      <x:c r="AA265" s="14" t="str"/>
      <x:c r="AB265" s="14" t="str">
        <x:v>2026-08-24</x:v>
      </x:c>
      <x:c r="AC265" s="14" t="str">
        <x:v>Олександр</x:v>
      </x:c>
      <x:c r="AD265" s="20" t="str"/>
      <x:c r="AE265" s="14" t="str"/>
      <x:c r="AF265" s="14" t="n">
        <x:v>0</x:v>
      </x:c>
      <x:c r="AG265" s="14" t="str">
        <x:v>—</x:v>
      </x:c>
      <x:c r="AH265" s="14" t="n">
        <x:v>0</x:v>
      </x:c>
      <x:c r="AI265" s="14" t="n">
        <x:v>0</x:v>
      </x:c>
      <x:c r="AJ265" s="18" t="n">
        <x:v>0</x:v>
      </x:c>
      <x:c r="AK265" s="14" t="str"/>
      <x:c r="AL265" s="19" t="str"/>
      <x:c r="AM265" s="19" t="str"/>
      <x:c r="AN265" s="15" t="str"/>
      <x:c r="AO265" s="15" t="str">
        <x:v>google_index_verified_2026-08-24</x:v>
      </x:c>
    </x:row>
    <x:row r="266">
      <x:c r="A266" s="14" t="str">
        <x:v>W2-097</x:v>
      </x:c>
      <x:c r="B266" s="14" t="str">
        <x:v>Проєктний сигнал — 24.08</x:v>
      </x:c>
      <x:c r="C266" s="14" t="str">
        <x:v>Mostobud Group</x:v>
      </x:c>
      <x:c r="D266" s="14" t="str">
        <x:v>Мости та інфраструктура</x:v>
      </x:c>
      <x:c r="E266" s="14" t="str">
        <x:v>Expansion discovery</x:v>
      </x:c>
      <x:c r="F266" s="17" t="str">
        <x:v>D1</x:v>
      </x:c>
      <x:c r="G266" s="14" t="str">
        <x:v>mostobud-group.com</x:v>
      </x:c>
      <x:c r="H266" s="14" t="str">
        <x:v>2-тижневий workflow discovery — потрібні вимоги одного проєкту</x:v>
      </x:c>
      <x:c r="I266" s="16" t="n">
        <x:v>1</x:v>
      </x:c>
      <x:c r="J266" s="16" t="n">
        <x:v>5</x:v>
      </x:c>
      <x:c r="K266" s="16" t="n">
        <x:v>5</x:v>
      </x:c>
      <x:c r="L266" s="16" t="n">
        <x:v>5</x:v>
      </x:c>
      <x:c r="M266" s="16" t="n">
        <x:v>5</x:v>
      </x:c>
      <x:c r="N266" s="16" t="n">
        <x:v>5</x:v>
      </x:c>
      <x:c r="O266" s="16" t="n">
        <x:v>5</x:v>
      </x:c>
      <x:c r="P266" s="16" t="n">
        <x:f>IF(COUNT(I266:O266)&lt;7,"",I266*8+J266*3+K266*2+L266*2+M266*2+N266*2+O266)</x:f>
        <x:v>68</x:v>
      </x:c>
      <x:c r="Q266" s="16" t="n">
        <x:f>IF(COUNT(J266:O266)&lt;6,"",J266*5+K266*4+M266*4+L266*3+N266*2+O266*2)</x:f>
        <x:v>100</x:v>
      </x:c>
      <x:c r="R266" s="14" t="str">
        <x:v>high</x:v>
      </x:c>
      <x:c r="S266" s="14" t="str">
        <x:v>google_index_verified_2026-08-24</x:v>
      </x:c>
      <x:c r="T266" s="14" t="str">
        <x:v>indexed_official_service_page</x:v>
      </x:c>
      <x:c r="U266" s="14" t="str">
        <x:v>Новий — не контактували</x:v>
      </x:c>
      <x:c r="V266" s="15" t="str">
        <x:v>2-тижневий discovery: запросити вимоги 1 активного проєкту + 1 знеособлений артефакт</x:v>
      </x:c>
      <x:c r="W266" s="15" t="str">
        <x:v>Комерційний директор; головний інженер; керівник ПТО / якості</x:v>
      </x:c>
      <x:c r="X266" s="15" t="str">
        <x:v>Публічне портфоліо мостових проєктів. Пошуковий результат веде на індексовану сторінку корпоративного домену: Мостобудівельний проєкт — Mostobud Group.</x:v>
      </x:c>
      <x:c r="Y266" s="15" t="str">
        <x:v>Армування, опори, зварювання, бетонування, гідроізоляція й лабораторні протоколи приймаються до наступного шару.</x:v>
      </x:c>
      <x:c r="Z266" s="15" t="str">
        <x:v>https://mostobud-group.com/projects/most-kropyvnytskyi-40m</x:v>
      </x:c>
      <x:c r="AA266" s="14" t="str"/>
      <x:c r="AB266" s="14" t="str">
        <x:v>2026-08-24</x:v>
      </x:c>
      <x:c r="AC266" s="14" t="str">
        <x:v>Олександр</x:v>
      </x:c>
      <x:c r="AD266" s="20" t="str"/>
      <x:c r="AE266" s="14" t="str"/>
      <x:c r="AF266" s="14" t="n">
        <x:v>0</x:v>
      </x:c>
      <x:c r="AG266" s="14" t="str">
        <x:v>—</x:v>
      </x:c>
      <x:c r="AH266" s="14" t="n">
        <x:v>0</x:v>
      </x:c>
      <x:c r="AI266" s="14" t="n">
        <x:v>0</x:v>
      </x:c>
      <x:c r="AJ266" s="18" t="n">
        <x:v>0</x:v>
      </x:c>
      <x:c r="AK266" s="14" t="str"/>
      <x:c r="AL266" s="19" t="str"/>
      <x:c r="AM266" s="19" t="str"/>
      <x:c r="AN266" s="15" t="str"/>
      <x:c r="AO266" s="15" t="str">
        <x:v>google_index_verified_2026-08-24</x:v>
      </x:c>
    </x:row>
    <x:row r="267">
      <x:c r="A267" s="14" t="str">
        <x:v>W2-098</x:v>
      </x:c>
      <x:c r="B267" s="14" t="str">
        <x:v>Проєктний сигнал — 24.08</x:v>
      </x:c>
      <x:c r="C267" s="14" t="str">
        <x:v>LIVELLO</x:v>
      </x:c>
      <x:c r="D267" s="14" t="str">
        <x:v>Підсилення та ремонт бетону</x:v>
      </x:c>
      <x:c r="E267" s="14" t="str">
        <x:v>Expansion discovery</x:v>
      </x:c>
      <x:c r="F267" s="17" t="str">
        <x:v>D1</x:v>
      </x:c>
      <x:c r="G267" s="14" t="str">
        <x:v>livello.com.ua</x:v>
      </x:c>
      <x:c r="H267" s="14" t="str">
        <x:v>2-тижневий workflow discovery — потрібні вимоги одного проєкту</x:v>
      </x:c>
      <x:c r="I267" s="16" t="n">
        <x:v>1</x:v>
      </x:c>
      <x:c r="J267" s="16" t="n">
        <x:v>5</x:v>
      </x:c>
      <x:c r="K267" s="16" t="n">
        <x:v>5</x:v>
      </x:c>
      <x:c r="L267" s="16" t="n">
        <x:v>4</x:v>
      </x:c>
      <x:c r="M267" s="16" t="n">
        <x:v>5</x:v>
      </x:c>
      <x:c r="N267" s="16" t="n">
        <x:v>5</x:v>
      </x:c>
      <x:c r="O267" s="16" t="n">
        <x:v>5</x:v>
      </x:c>
      <x:c r="P267" s="16" t="n">
        <x:f>IF(COUNT(I267:O267)&lt;7,"",I267*8+J267*3+K267*2+L267*2+M267*2+N267*2+O267)</x:f>
        <x:v>66</x:v>
      </x:c>
      <x:c r="Q267" s="16" t="n">
        <x:f>IF(COUNT(J267:O267)&lt;6,"",J267*5+K267*4+M267*4+L267*3+N267*2+O267*2)</x:f>
        <x:v>97</x:v>
      </x:c>
      <x:c r="R267" s="14" t="str">
        <x:v>high</x:v>
      </x:c>
      <x:c r="S267" s="14" t="str">
        <x:v>google_index_verified_2026-08-24</x:v>
      </x:c>
      <x:c r="T267" s="14" t="str">
        <x:v>indexed_official_service_page</x:v>
      </x:c>
      <x:c r="U267" s="14" t="str">
        <x:v>Новий — не контактували</x:v>
      </x:c>
      <x:c r="V267" s="15" t="str">
        <x:v>2-тижневий discovery: запросити вимоги 1 активного проєкту + 1 знеособлений артефакт</x:v>
      </x:c>
      <x:c r="W267" s="15" t="str">
        <x:v>Власник / директор; керівник проєктів; ПТО / контроль якості</x:v>
      </x:c>
      <x:c r="X267" s="15" t="str">
        <x:v>Ремонт і відновлення залізобетону. Пошуковий результат веде на індексовану сторінку корпоративного домену: Ремонт залізобетонних конструкцій — LIVELLO.</x:v>
      </x:c>
      <x:c r="Y267" s="15" t="str">
        <x:v>Підготовка основи, ін'єкції, армування, торкрет і захисні шари стають невидимими та потребують фото й актів.</x:v>
      </x:c>
      <x:c r="Z267" s="15" t="str">
        <x:v>https://livello.com.ua/remont-zalizobetonnix-konstrukcii</x:v>
      </x:c>
      <x:c r="AA267" s="14" t="str"/>
      <x:c r="AB267" s="14" t="str">
        <x:v>2026-08-24</x:v>
      </x:c>
      <x:c r="AC267" s="14" t="str">
        <x:v>Олександр</x:v>
      </x:c>
      <x:c r="AD267" s="20" t="str"/>
      <x:c r="AE267" s="14" t="str"/>
      <x:c r="AF267" s="14" t="n">
        <x:v>0</x:v>
      </x:c>
      <x:c r="AG267" s="14" t="str">
        <x:v>—</x:v>
      </x:c>
      <x:c r="AH267" s="14" t="n">
        <x:v>0</x:v>
      </x:c>
      <x:c r="AI267" s="14" t="n">
        <x:v>0</x:v>
      </x:c>
      <x:c r="AJ267" s="18" t="n">
        <x:v>0</x:v>
      </x:c>
      <x:c r="AK267" s="14" t="str"/>
      <x:c r="AL267" s="19" t="str"/>
      <x:c r="AM267" s="19" t="str"/>
      <x:c r="AN267" s="15" t="str"/>
      <x:c r="AO267" s="15" t="str">
        <x:v>google_index_verified_2026-08-24</x:v>
      </x:c>
    </x:row>
    <x:row r="268">
      <x:c r="A268" s="14" t="str">
        <x:v>W2-099</x:v>
      </x:c>
      <x:c r="B268" s="14" t="str">
        <x:v>Проєктний сигнал — 24.08</x:v>
      </x:c>
      <x:c r="C268" s="14" t="str">
        <x:v>НВО СЗБК</x:v>
      </x:c>
      <x:c r="D268" s="14" t="str">
        <x:v>Підсилення та ремонт бетону</x:v>
      </x:c>
      <x:c r="E268" s="14" t="str">
        <x:v>Expansion discovery</x:v>
      </x:c>
      <x:c r="F268" s="17" t="str">
        <x:v>D1</x:v>
      </x:c>
      <x:c r="G268" s="14" t="str">
        <x:v>szbk.pro</x:v>
      </x:c>
      <x:c r="H268" s="14" t="str">
        <x:v>2-тижневий workflow discovery — потрібні вимоги одного проєкту</x:v>
      </x:c>
      <x:c r="I268" s="16" t="n">
        <x:v>1</x:v>
      </x:c>
      <x:c r="J268" s="16" t="n">
        <x:v>5</x:v>
      </x:c>
      <x:c r="K268" s="16" t="n">
        <x:v>5</x:v>
      </x:c>
      <x:c r="L268" s="16" t="n">
        <x:v>4</x:v>
      </x:c>
      <x:c r="M268" s="16" t="n">
        <x:v>5</x:v>
      </x:c>
      <x:c r="N268" s="16" t="n">
        <x:v>5</x:v>
      </x:c>
      <x:c r="O268" s="16" t="n">
        <x:v>5</x:v>
      </x:c>
      <x:c r="P268" s="16" t="n">
        <x:f>IF(COUNT(I268:O268)&lt;7,"",I268*8+J268*3+K268*2+L268*2+M268*2+N268*2+O268)</x:f>
        <x:v>66</x:v>
      </x:c>
      <x:c r="Q268" s="16" t="n">
        <x:f>IF(COUNT(J268:O268)&lt;6,"",J268*5+K268*4+M268*4+L268*3+N268*2+O268*2)</x:f>
        <x:v>97</x:v>
      </x:c>
      <x:c r="R268" s="14" t="str">
        <x:v>high</x:v>
      </x:c>
      <x:c r="S268" s="14" t="str">
        <x:v>google_index_verified_2026-08-24</x:v>
      </x:c>
      <x:c r="T268" s="14" t="str">
        <x:v>indexed_official_service_page</x:v>
      </x:c>
      <x:c r="U268" s="14" t="str">
        <x:v>Новий — не контактували</x:v>
      </x:c>
      <x:c r="V268" s="15" t="str">
        <x:v>2-тижневий discovery: запросити вимоги 1 активного проєкту + 1 знеособлений артефакт</x:v>
      </x:c>
      <x:c r="W268" s="15" t="str">
        <x:v>Власник / директор; керівник проєктів; ПТО / контроль якості</x:v>
      </x:c>
      <x:c r="X268" s="15" t="str">
        <x:v>Захист і відновлення конструкцій. Пошуковий результат веде на індексовану сторінку корпоративного домену: Системи захисту будівельних конструкцій — СЗБК.</x:v>
      </x:c>
      <x:c r="Y268" s="15" t="str">
        <x:v>Підготовка основи, ін'єкції, армування, торкрет і захисні шари стають невидимими та потребують фото й актів.</x:v>
      </x:c>
      <x:c r="Z268" s="15" t="str">
        <x:v>https://szbk.pro/kontakty-2/</x:v>
      </x:c>
      <x:c r="AA268" s="14" t="str"/>
      <x:c r="AB268" s="14" t="str">
        <x:v>2026-08-24</x:v>
      </x:c>
      <x:c r="AC268" s="14" t="str">
        <x:v>Олександр</x:v>
      </x:c>
      <x:c r="AD268" s="20" t="str"/>
      <x:c r="AE268" s="14" t="str"/>
      <x:c r="AF268" s="14" t="n">
        <x:v>0</x:v>
      </x:c>
      <x:c r="AG268" s="14" t="str">
        <x:v>—</x:v>
      </x:c>
      <x:c r="AH268" s="14" t="n">
        <x:v>0</x:v>
      </x:c>
      <x:c r="AI268" s="14" t="n">
        <x:v>0</x:v>
      </x:c>
      <x:c r="AJ268" s="18" t="n">
        <x:v>0</x:v>
      </x:c>
      <x:c r="AK268" s="14" t="str"/>
      <x:c r="AL268" s="19" t="str"/>
      <x:c r="AM268" s="19" t="str"/>
      <x:c r="AN268" s="15" t="str"/>
      <x:c r="AO268" s="15" t="str">
        <x:v>google_index_verified_2026-08-24</x:v>
      </x:c>
    </x:row>
    <x:row r="269">
      <x:c r="A269" s="14" t="str">
        <x:v>W2-100</x:v>
      </x:c>
      <x:c r="B269" s="14" t="str">
        <x:v>Проєктний сигнал — 24.08</x:v>
      </x:c>
      <x:c r="C269" s="14" t="str">
        <x:v>GeoResin</x:v>
      </x:c>
      <x:c r="D269" s="14" t="str">
        <x:v>Підсилення та ремонт бетону</x:v>
      </x:c>
      <x:c r="E269" s="14" t="str">
        <x:v>Expansion discovery</x:v>
      </x:c>
      <x:c r="F269" s="17" t="str">
        <x:v>D1</x:v>
      </x:c>
      <x:c r="G269" s="14" t="str">
        <x:v>georesin.ua</x:v>
      </x:c>
      <x:c r="H269" s="14" t="str">
        <x:v>2-тижневий workflow discovery — потрібні вимоги одного проєкту</x:v>
      </x:c>
      <x:c r="I269" s="16" t="n">
        <x:v>1</x:v>
      </x:c>
      <x:c r="J269" s="16" t="n">
        <x:v>5</x:v>
      </x:c>
      <x:c r="K269" s="16" t="n">
        <x:v>5</x:v>
      </x:c>
      <x:c r="L269" s="16" t="n">
        <x:v>4</x:v>
      </x:c>
      <x:c r="M269" s="16" t="n">
        <x:v>5</x:v>
      </x:c>
      <x:c r="N269" s="16" t="n">
        <x:v>5</x:v>
      </x:c>
      <x:c r="O269" s="16" t="n">
        <x:v>5</x:v>
      </x:c>
      <x:c r="P269" s="16" t="n">
        <x:f>IF(COUNT(I269:O269)&lt;7,"",I269*8+J269*3+K269*2+L269*2+M269*2+N269*2+O269)</x:f>
        <x:v>66</x:v>
      </x:c>
      <x:c r="Q269" s="16" t="n">
        <x:f>IF(COUNT(J269:O269)&lt;6,"",J269*5+K269*4+M269*4+L269*3+N269*2+O269*2)</x:f>
        <x:v>97</x:v>
      </x:c>
      <x:c r="R269" s="14" t="str">
        <x:v>high</x:v>
      </x:c>
      <x:c r="S269" s="14" t="str">
        <x:v>google_index_verified_2026-08-24</x:v>
      </x:c>
      <x:c r="T269" s="14" t="str">
        <x:v>indexed_official_service_page</x:v>
      </x:c>
      <x:c r="U269" s="14" t="str">
        <x:v>Новий — не контактували</x:v>
      </x:c>
      <x:c r="V269" s="15" t="str">
        <x:v>2-тижневий discovery: запросити вимоги 1 активного проєкту + 1 знеособлений артефакт</x:v>
      </x:c>
      <x:c r="W269" s="15" t="str">
        <x:v>Власник / директор; керівник проєктів; ПТО / контроль якості</x:v>
      </x:c>
      <x:c r="X269" s="15" t="str">
        <x:v>Ін'єкційне підсилення фундаментів. Пошуковий результат веде на індексовану сторінку корпоративного домену: Ремонт та посилення фундаментів — GeoResin.</x:v>
      </x:c>
      <x:c r="Y269" s="15" t="str">
        <x:v>Підготовка основи, ін'єкції, армування, торкрет і захисні шари стають невидимими та потребують фото й актів.</x:v>
      </x:c>
      <x:c r="Z269" s="15" t="str">
        <x:v>https://georesin.ua/trcz-i-ofisi/remont-ta-posulennya-fundamentiv/</x:v>
      </x:c>
      <x:c r="AA269" s="14" t="str"/>
      <x:c r="AB269" s="14" t="str">
        <x:v>2026-08-24</x:v>
      </x:c>
      <x:c r="AC269" s="14" t="str">
        <x:v>Олександр</x:v>
      </x:c>
      <x:c r="AD269" s="20" t="str"/>
      <x:c r="AE269" s="14" t="str"/>
      <x:c r="AF269" s="14" t="n">
        <x:v>0</x:v>
      </x:c>
      <x:c r="AG269" s="14" t="str">
        <x:v>—</x:v>
      </x:c>
      <x:c r="AH269" s="14" t="n">
        <x:v>0</x:v>
      </x:c>
      <x:c r="AI269" s="14" t="n">
        <x:v>0</x:v>
      </x:c>
      <x:c r="AJ269" s="18" t="n">
        <x:v>0</x:v>
      </x:c>
      <x:c r="AK269" s="14" t="str"/>
      <x:c r="AL269" s="19" t="str"/>
      <x:c r="AM269" s="19" t="str"/>
      <x:c r="AN269" s="15" t="str"/>
      <x:c r="AO269" s="15" t="str">
        <x:v>google_index_verified_2026-08-24</x:v>
      </x:c>
    </x:row>
    <x:row r="270">
      <x:c r="A270" s="14" t="str">
        <x:v>W2-101</x:v>
      </x:c>
      <x:c r="B270" s="14" t="str">
        <x:v>Проєктний сигнал — 24.08</x:v>
      </x:c>
      <x:c r="C270" s="14" t="str">
        <x:v>BauExpert</x:v>
      </x:c>
      <x:c r="D270" s="14" t="str">
        <x:v>Підсилення та ремонт бетону</x:v>
      </x:c>
      <x:c r="E270" s="14" t="str">
        <x:v>Expansion discovery</x:v>
      </x:c>
      <x:c r="F270" s="17" t="str">
        <x:v>D1</x:v>
      </x:c>
      <x:c r="G270" s="14" t="str">
        <x:v>bauexpert.ua</x:v>
      </x:c>
      <x:c r="H270" s="14" t="str">
        <x:v>2-тижневий workflow discovery — потрібні вимоги одного проєкту</x:v>
      </x:c>
      <x:c r="I270" s="16" t="n">
        <x:v>1</x:v>
      </x:c>
      <x:c r="J270" s="16" t="n">
        <x:v>5</x:v>
      </x:c>
      <x:c r="K270" s="16" t="n">
        <x:v>5</x:v>
      </x:c>
      <x:c r="L270" s="16" t="n">
        <x:v>4</x:v>
      </x:c>
      <x:c r="M270" s="16" t="n">
        <x:v>5</x:v>
      </x:c>
      <x:c r="N270" s="16" t="n">
        <x:v>5</x:v>
      </x:c>
      <x:c r="O270" s="16" t="n">
        <x:v>5</x:v>
      </x:c>
      <x:c r="P270" s="16" t="n">
        <x:f>IF(COUNT(I270:O270)&lt;7,"",I270*8+J270*3+K270*2+L270*2+M270*2+N270*2+O270)</x:f>
        <x:v>66</x:v>
      </x:c>
      <x:c r="Q270" s="16" t="n">
        <x:f>IF(COUNT(J270:O270)&lt;6,"",J270*5+K270*4+M270*4+L270*3+N270*2+O270*2)</x:f>
        <x:v>97</x:v>
      </x:c>
      <x:c r="R270" s="14" t="str">
        <x:v>high</x:v>
      </x:c>
      <x:c r="S270" s="14" t="str">
        <x:v>google_index_verified_2026-08-24</x:v>
      </x:c>
      <x:c r="T270" s="14" t="str">
        <x:v>indexed_official_service_page</x:v>
      </x:c>
      <x:c r="U270" s="14" t="str">
        <x:v>Новий — не контактували</x:v>
      </x:c>
      <x:c r="V270" s="15" t="str">
        <x:v>2-тижневий discovery: запросити вимоги 1 активного проєкту + 1 знеособлений артефакт</x:v>
      </x:c>
      <x:c r="W270" s="15" t="str">
        <x:v>Власник / директор; керівник проєктів; ПТО / контроль якості</x:v>
      </x:c>
      <x:c r="X270" s="15" t="str">
        <x:v>Реконструкція і хімзахист конструкцій. Пошуковий результат веде на індексовану сторінку корпоративного домену: Відновлення будівельних конструкцій — BauExpert.</x:v>
      </x:c>
      <x:c r="Y270" s="15" t="str">
        <x:v>Підготовка основи, ін'єкції, армування, торкрет і захисні шари стають невидимими та потребують фото й актів.</x:v>
      </x:c>
      <x:c r="Z270" s="15" t="str">
        <x:v>https://bauexpert.ua/nashi-poslugy/vidnovlennya-ta-himzahyst-budivelnyh-konstrukczij/</x:v>
      </x:c>
      <x:c r="AA270" s="14" t="str"/>
      <x:c r="AB270" s="14" t="str">
        <x:v>2026-08-24</x:v>
      </x:c>
      <x:c r="AC270" s="14" t="str">
        <x:v>Олександр</x:v>
      </x:c>
      <x:c r="AD270" s="20" t="str"/>
      <x:c r="AE270" s="14" t="str"/>
      <x:c r="AF270" s="14" t="n">
        <x:v>0</x:v>
      </x:c>
      <x:c r="AG270" s="14" t="str">
        <x:v>—</x:v>
      </x:c>
      <x:c r="AH270" s="14" t="n">
        <x:v>0</x:v>
      </x:c>
      <x:c r="AI270" s="14" t="n">
        <x:v>0</x:v>
      </x:c>
      <x:c r="AJ270" s="18" t="n">
        <x:v>0</x:v>
      </x:c>
      <x:c r="AK270" s="14" t="str"/>
      <x:c r="AL270" s="19" t="str"/>
      <x:c r="AM270" s="19" t="str"/>
      <x:c r="AN270" s="15" t="str"/>
      <x:c r="AO270" s="15" t="str">
        <x:v>google_index_verified_2026-08-24</x:v>
      </x:c>
    </x:row>
    <x:row r="271">
      <x:c r="A271" s="14" t="str">
        <x:v>W2-102</x:v>
      </x:c>
      <x:c r="B271" s="14" t="str">
        <x:v>Проєктний сигнал — 24.08</x:v>
      </x:c>
      <x:c r="C271" s="14" t="str">
        <x:v>TEKNOSEL</x:v>
      </x:c>
      <x:c r="D271" s="14" t="str">
        <x:v>Підсилення та ремонт бетону</x:v>
      </x:c>
      <x:c r="E271" s="14" t="str">
        <x:v>Expansion discovery</x:v>
      </x:c>
      <x:c r="F271" s="17" t="str">
        <x:v>D1</x:v>
      </x:c>
      <x:c r="G271" s="14" t="str">
        <x:v>teknosel.com.ua</x:v>
      </x:c>
      <x:c r="H271" s="14" t="str">
        <x:v>2-тижневий workflow discovery — потрібні вимоги одного проєкту</x:v>
      </x:c>
      <x:c r="I271" s="16" t="n">
        <x:v>1</x:v>
      </x:c>
      <x:c r="J271" s="16" t="n">
        <x:v>5</x:v>
      </x:c>
      <x:c r="K271" s="16" t="n">
        <x:v>5</x:v>
      </x:c>
      <x:c r="L271" s="16" t="n">
        <x:v>4</x:v>
      </x:c>
      <x:c r="M271" s="16" t="n">
        <x:v>5</x:v>
      </x:c>
      <x:c r="N271" s="16" t="n">
        <x:v>5</x:v>
      </x:c>
      <x:c r="O271" s="16" t="n">
        <x:v>4</x:v>
      </x:c>
      <x:c r="P271" s="16" t="n">
        <x:f>IF(COUNT(I271:O271)&lt;7,"",I271*8+J271*3+K271*2+L271*2+M271*2+N271*2+O271)</x:f>
        <x:v>65</x:v>
      </x:c>
      <x:c r="Q271" s="16" t="n">
        <x:f>IF(COUNT(J271:O271)&lt;6,"",J271*5+K271*4+M271*4+L271*3+N271*2+O271*2)</x:f>
        <x:v>95</x:v>
      </x:c>
      <x:c r="R271" s="14" t="str">
        <x:v>medium</x:v>
      </x:c>
      <x:c r="S271" s="14" t="str">
        <x:v>google_index_verified_manual_check_2026-08-24</x:v>
      </x:c>
      <x:c r="T271" s="14" t="str">
        <x:v>indexed_official_page_manual_check</x:v>
      </x:c>
      <x:c r="U271" s="14" t="str">
        <x:v>Новий — не контактували</x:v>
      </x:c>
      <x:c r="V271" s="15" t="str">
        <x:v>2-тижневий discovery: запросити вимоги 1 активного проєкту + 1 знеособлений артефакт</x:v>
      </x:c>
      <x:c r="W271" s="15" t="str">
        <x:v>Власник / директор; керівник проєктів; ПТО / контроль якості</x:v>
      </x:c>
      <x:c r="X271" s="15" t="str">
        <x:v>Ремонт і захист бетону. Пошуковий результат веде на індексовану сторінку корпоративного домену: TEKNOSEL.</x:v>
      </x:c>
      <x:c r="Y271" s="15" t="str">
        <x:v>Підготовка основи, ін'єкції, армування, торкрет і захисні шари стають невидимими та потребують фото й актів.</x:v>
      </x:c>
      <x:c r="Z271" s="15" t="str">
        <x:v>https://www.teknosel.com.ua/ua/</x:v>
      </x:c>
      <x:c r="AA271" s="14" t="str"/>
      <x:c r="AB271" s="14" t="str">
        <x:v>2026-08-24</x:v>
      </x:c>
      <x:c r="AC271" s="14" t="str">
        <x:v>Олександр</x:v>
      </x:c>
      <x:c r="AD271" s="20" t="str"/>
      <x:c r="AE271" s="14" t="str"/>
      <x:c r="AF271" s="14" t="n">
        <x:v>0</x:v>
      </x:c>
      <x:c r="AG271" s="14" t="str">
        <x:v>—</x:v>
      </x:c>
      <x:c r="AH271" s="14" t="n">
        <x:v>0</x:v>
      </x:c>
      <x:c r="AI271" s="14" t="n">
        <x:v>0</x:v>
      </x:c>
      <x:c r="AJ271" s="18" t="n">
        <x:v>0</x:v>
      </x:c>
      <x:c r="AK271" s="14" t="str"/>
      <x:c r="AL271" s="19" t="str"/>
      <x:c r="AM271" s="19" t="str"/>
      <x:c r="AN271" s="15" t="str"/>
      <x:c r="AO271" s="15" t="str">
        <x:v>google_index_verified_manual_check_2026-08-24</x:v>
      </x:c>
    </x:row>
    <x:row r="272">
      <x:c r="A272" s="14" t="str">
        <x:v>W2-103</x:v>
      </x:c>
      <x:c r="B272" s="14" t="str">
        <x:v>Проєктний сигнал — 24.08</x:v>
      </x:c>
      <x:c r="C272" s="14" t="str">
        <x:v>CGIP</x:v>
      </x:c>
      <x:c r="D272" s="14" t="str">
        <x:v>Підсилення та ремонт бетону</x:v>
      </x:c>
      <x:c r="E272" s="14" t="str">
        <x:v>Expansion discovery</x:v>
      </x:c>
      <x:c r="F272" s="17" t="str">
        <x:v>D1</x:v>
      </x:c>
      <x:c r="G272" s="14" t="str">
        <x:v>cgip.com.ua</x:v>
      </x:c>
      <x:c r="H272" s="14" t="str">
        <x:v>2-тижневий workflow discovery — потрібні вимоги одного проєкту</x:v>
      </x:c>
      <x:c r="I272" s="16" t="n">
        <x:v>1</x:v>
      </x:c>
      <x:c r="J272" s="16" t="n">
        <x:v>5</x:v>
      </x:c>
      <x:c r="K272" s="16" t="n">
        <x:v>5</x:v>
      </x:c>
      <x:c r="L272" s="16" t="n">
        <x:v>4</x:v>
      </x:c>
      <x:c r="M272" s="16" t="n">
        <x:v>5</x:v>
      </x:c>
      <x:c r="N272" s="16" t="n">
        <x:v>5</x:v>
      </x:c>
      <x:c r="O272" s="16" t="n">
        <x:v>5</x:v>
      </x:c>
      <x:c r="P272" s="16" t="n">
        <x:f>IF(COUNT(I272:O272)&lt;7,"",I272*8+J272*3+K272*2+L272*2+M272*2+N272*2+O272)</x:f>
        <x:v>66</x:v>
      </x:c>
      <x:c r="Q272" s="16" t="n">
        <x:f>IF(COUNT(J272:O272)&lt;6,"",J272*5+K272*4+M272*4+L272*3+N272*2+O272*2)</x:f>
        <x:v>97</x:v>
      </x:c>
      <x:c r="R272" s="14" t="str">
        <x:v>high</x:v>
      </x:c>
      <x:c r="S272" s="14" t="str">
        <x:v>google_index_verified_2026-08-24</x:v>
      </x:c>
      <x:c r="T272" s="14" t="str">
        <x:v>indexed_official_service_page</x:v>
      </x:c>
      <x:c r="U272" s="14" t="str">
        <x:v>Новий — не контактували</x:v>
      </x:c>
      <x:c r="V272" s="15" t="str">
        <x:v>2-тижневий discovery: запросити вимоги 1 активного проєкту + 1 знеособлений артефакт</x:v>
      </x:c>
      <x:c r="W272" s="15" t="str">
        <x:v>Власник / директор; керівник проєктів; ПТО / контроль якості</x:v>
      </x:c>
      <x:c r="X272" s="15" t="str">
        <x:v>Підсилення конструкцій. Пошуковий результат веде на індексовану сторінку корпоративного домену: Укріплення конструкцій — CGIP.</x:v>
      </x:c>
      <x:c r="Y272" s="15" t="str">
        <x:v>Підготовка основи, ін'єкції, армування, торкрет і захисні шари стають невидимими та потребують фото й актів.</x:v>
      </x:c>
      <x:c r="Z272" s="15" t="str">
        <x:v>https://cgip.com.ua/ukriplennya/</x:v>
      </x:c>
      <x:c r="AA272" s="14" t="str"/>
      <x:c r="AB272" s="14" t="str">
        <x:v>2026-08-24</x:v>
      </x:c>
      <x:c r="AC272" s="14" t="str">
        <x:v>Олександр</x:v>
      </x:c>
      <x:c r="AD272" s="20" t="str"/>
      <x:c r="AE272" s="14" t="str"/>
      <x:c r="AF272" s="14" t="n">
        <x:v>0</x:v>
      </x:c>
      <x:c r="AG272" s="14" t="str">
        <x:v>—</x:v>
      </x:c>
      <x:c r="AH272" s="14" t="n">
        <x:v>0</x:v>
      </x:c>
      <x:c r="AI272" s="14" t="n">
        <x:v>0</x:v>
      </x:c>
      <x:c r="AJ272" s="18" t="n">
        <x:v>0</x:v>
      </x:c>
      <x:c r="AK272" s="14" t="str"/>
      <x:c r="AL272" s="19" t="str"/>
      <x:c r="AM272" s="19" t="str"/>
      <x:c r="AN272" s="15" t="str"/>
      <x:c r="AO272" s="15" t="str">
        <x:v>google_index_verified_2026-08-24</x:v>
      </x:c>
    </x:row>
    <x:row r="273">
      <x:c r="A273" s="14" t="str">
        <x:v>W3-001</x:v>
      </x:c>
      <x:c r="B273" s="14" t="str">
        <x:v>Prozorro winners — 24.08</x:v>
      </x:c>
      <x:c r="C273" s="14" t="str">
        <x:v>ТОВАРИСТВО З ОБМЕЖЕНОЮ ВІДПОВІДАЛЬНІСТЮ "АВТО-М"</x:v>
      </x:c>
      <x:c r="D273" s="14" t="str">
        <x:v>ГНБ / безтраншейні роботи</x:v>
      </x:c>
      <x:c r="E273" s="14" t="str">
        <x:v>Expansion discovery</x:v>
      </x:c>
      <x:c r="F273" s="17" t="str">
        <x:v>D1</x:v>
      </x:c>
      <x:c r="G273" s="14" t="str">
        <x:v>avto-m.zp.ua</x:v>
      </x:c>
      <x:c r="H273" s="14" t="str">
        <x:v>Discovery розширення — 2 тижні</x:v>
      </x:c>
      <x:c r="I273" s="16" t="n">
        <x:v>1</x:v>
      </x:c>
      <x:c r="J273" s="16" t="n">
        <x:v>5</x:v>
      </x:c>
      <x:c r="K273" s="16" t="n">
        <x:v>4</x:v>
      </x:c>
      <x:c r="L273" s="16" t="n">
        <x:v>5</x:v>
      </x:c>
      <x:c r="M273" s="16" t="n">
        <x:v>5</x:v>
      </x:c>
      <x:c r="N273" s="16" t="n">
        <x:v>5</x:v>
      </x:c>
      <x:c r="O273" s="16" t="n">
        <x:v>5</x:v>
      </x:c>
      <x:c r="P273" s="16" t="n">
        <x:f>IF(COUNT(I273:O273)&lt;7,"",I273*8+J273*3+K273*2+L273*2+M273*2+N273*2+O273)</x:f>
        <x:v>66</x:v>
      </x:c>
      <x:c r="Q273" s="16" t="n">
        <x:f>IF(COUNT(J273:O273)&lt;6,"",J273*5+K273*4+M273*4+L273*3+N273*2+O273*2)</x:f>
        <x:v>96</x:v>
      </x:c>
      <x:c r="R273" s="14" t="str">
        <x:v>high</x:v>
      </x:c>
      <x:c r="S273" s="14" t="str">
        <x:v>official_prozorro_award_2025_2026</x:v>
      </x:c>
      <x:c r="T273" s="14" t="str">
        <x:v>official_prozorro_api</x:v>
      </x:c>
      <x:c r="U273" s="14" t="str">
        <x:v>Не контактували</x:v>
      </x:c>
      <x:c r="V273" s="15" t="str">
        <x:v>Повторне звернення з новим тендерним сигналом UA-2026-07-10-006208-a; попросити 1 пакет здачі</x:v>
      </x:c>
      <x:c r="W273" s="15" t="str">
        <x:v>Власник / директор; керівник ПТО; відповідальний за договори</x:v>
      </x:c>
      <x:c r="X273" s="15" t="str">
        <x:v>5 підтверджених перемог/договорів у Prozorro на 29 630 741 грн; 5 проєктів зі строком виконання не раніше 24.08.2026.</x:v>
      </x:c>
      <x:c r="Y273" s="15" t="str">
        <x:v>26П-299_45230000-8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(ЛОТ №1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Харківської, Полтавської та Дніпропетровської областей)); (ЛОТ №2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Львівської та Івано-Франківської областей)); строк до 2027-12-31. Попросити один знеособлений пакет здачі за цим workflow.</x:v>
      </x:c>
      <x:c r="Z273" s="15" t="str">
        <x:v>https://prozorro.gov.ua/tender/UA-2026-07-01-004063-a</x:v>
      </x:c>
      <x:c r="AA273" s="14" t="str">
        <x:v>31575976</x:v>
      </x:c>
      <x:c r="AB273" s="14" t="str">
        <x:v>2026-08-24</x:v>
      </x:c>
      <x:c r="AC273" s="14" t="str"/>
      <x:c r="AD273" s="20" t="str"/>
      <x:c r="AE273" s="14" t="str"/>
      <x:c r="AF273" s="14" t="n">
        <x:v>96</x:v>
      </x:c>
      <x:c r="AG273" s="14" t="str">
        <x:v>I1</x:v>
      </x:c>
      <x:c r="AH273" s="14" t="n">
        <x:v>13</x:v>
      </x:c>
      <x:c r="AI273" s="14" t="n">
        <x:v>9</x:v>
      </x:c>
      <x:c r="AJ273" s="18" t="n">
        <x:v>106634674.55000001</x:v>
      </x:c>
      <x:c r="AK273" s="14" t="str">
        <x:v>https://prozorro.gov.ua/tender/UA-2026-07-10-006208-a</x:v>
      </x:c>
      <x:c r="AL273" s="19" t="n">
        <x:v>46232.43847599537</x:v>
      </x:c>
      <x:c r="AM273" s="19" t="n">
        <x:v>46356.47980324074</x:v>
      </x:c>
      <x:c r="AN273" s="15" t="str">
        <x:v>ГНБ / безтраншейні роботи; Теплові мережі; Зовнішні мережі</x:v>
      </x:c>
      <x:c r="AO273" s="15" t="str">
        <x:v>verified_live_2026-08-24</x:v>
      </x:c>
    </x:row>
    <x:row r="274">
      <x:c r="A274" s="14" t="str">
        <x:v>W3-002</x:v>
      </x:c>
      <x:c r="B274" s="14" t="str">
        <x:v>Prozorro winners — 24.08</x:v>
      </x:c>
      <x:c r="C274" s="14" t="str">
        <x:v>ТОВАРИСТВО З ОБМЕЖЕНОЮ ВІДПОВІДАЛЬНІСТЮ "ХАРБОР ЕНЕРДЖИ"</x:v>
      </x:c>
      <x:c r="D274" s="14" t="str">
        <x:v>Теплові мережі</x:v>
      </x:c>
      <x:c r="E274" s="14" t="str">
        <x:v>Expansion discovery</x:v>
      </x:c>
      <x:c r="F274" s="17" t="str">
        <x:v>D1</x:v>
      </x:c>
      <x:c r="G274" s="14" t="str">
        <x:v>harborenergy.org</x:v>
      </x:c>
      <x:c r="H274" s="14" t="str">
        <x:v>Discovery розширення — 2 тижні</x:v>
      </x:c>
      <x:c r="I274" s="16" t="n">
        <x:v>1</x:v>
      </x:c>
      <x:c r="J274" s="16" t="n">
        <x:v>5</x:v>
      </x:c>
      <x:c r="K274" s="16" t="n">
        <x:v>4</x:v>
      </x:c>
      <x:c r="L274" s="16" t="n">
        <x:v>5</x:v>
      </x:c>
      <x:c r="M274" s="16" t="n">
        <x:v>5</x:v>
      </x:c>
      <x:c r="N274" s="16" t="n">
        <x:v>5</x:v>
      </x:c>
      <x:c r="O274" s="16" t="n">
        <x:v>5</x:v>
      </x:c>
      <x:c r="P274" s="16" t="n">
        <x:f>IF(COUNT(I274:O274)&lt;7,"",I274*8+J274*3+K274*2+L274*2+M274*2+N274*2+O274)</x:f>
        <x:v>66</x:v>
      </x:c>
      <x:c r="Q274" s="16" t="n">
        <x:f>IF(COUNT(J274:O274)&lt;6,"",J274*5+K274*4+M274*4+L274*3+N274*2+O274*2)</x:f>
        <x:v>96</x:v>
      </x:c>
      <x:c r="R274" s="14" t="str">
        <x:v>high</x:v>
      </x:c>
      <x:c r="S274" s="14" t="str">
        <x:v>official_prozorro_award_2025_2026</x:v>
      </x:c>
      <x:c r="T274" s="14" t="str">
        <x:v>official_prozorro_api</x:v>
      </x:c>
      <x:c r="U274" s="14" t="str">
        <x:v>Не контактували</x:v>
      </x:c>
      <x:c r="V274" s="15" t="str">
        <x:v>Workflow-audit outreach по UA-2026-08-10-011447-a; попросити 1 пакет здачі та вимоги проєкту</x:v>
      </x:c>
      <x:c r="W274" s="15" t="str">
        <x:v>Власник / директор; керівник ПТО; відповідальний за договори</x:v>
      </x:c>
      <x:c r="X274" s="15" t="str">
        <x:v>14 підтверджених перемог/договорів у Prozorro на 230 882 040 грн; 14 проєктів зі строком виконання не раніше 24.08.2026.</x:v>
      </x:c>
      <x:c r="Y274" s="15" t="str">
        <x:v>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 строк до 2026-10-31. Попросити один знеособлений пакет здачі за цим workflow.</x:v>
      </x:c>
      <x:c r="Z274" s="15" t="str">
        <x:v>https://prozorro.gov.ua/tender/UA-2026-08-10-011447-a</x:v>
      </x:c>
      <x:c r="AA274" s="14" t="str">
        <x:v>41705516</x:v>
      </x:c>
      <x:c r="AB274" s="14" t="str">
        <x:v>2026-08-24</x:v>
      </x:c>
      <x:c r="AC274" s="14" t="str"/>
      <x:c r="AD274" s="20" t="str"/>
      <x:c r="AE274" s="14" t="str"/>
      <x:c r="AF274" s="14" t="n">
        <x:v>93</x:v>
      </x:c>
      <x:c r="AG274" s="14" t="str">
        <x:v>I1</x:v>
      </x:c>
      <x:c r="AH274" s="14" t="n">
        <x:v>14</x:v>
      </x:c>
      <x:c r="AI274" s="14" t="n">
        <x:v>14</x:v>
      </x:c>
      <x:c r="AJ274" s="18" t="n">
        <x:v>230882039.99</x:v>
      </x:c>
      <x:c r="AK274" s="14" t="str">
        <x:v>https://prozorro.gov.ua/tender/UA-2026-08-10-011447-a</x:v>
      </x:c>
      <x:c r="AL274" s="19" t="n">
        <x:v>46244.620553125</x:v>
      </x:c>
      <x:c r="AM274" s="19" t="n">
        <x:v>46326</x:v>
      </x:c>
      <x:c r="AN274" s="15" t="str">
        <x:v>Теплові мережі</x:v>
      </x:c>
      <x:c r="AO274" s="15" t="str">
        <x:v>verified_live_2026-08-24</x:v>
      </x:c>
    </x:row>
    <x:row r="275">
      <x:c r="A275" s="14" t="str">
        <x:v>W3-003</x:v>
      </x:c>
      <x:c r="B275" s="14" t="str">
        <x:v>Prozorro winners — 24.08</x:v>
      </x:c>
      <x:c r="C275" s="14" t="str">
        <x:v>ТОВАРИСТВО З ОБМЕЖЕНОЮ ВІДПОВІДАЛЬНІСТЮ "КОМПАНІЯ "ТАРВОС"</x:v>
      </x:c>
      <x:c r="D275" s="14" t="str">
        <x:v>Теплові мережі</x:v>
      </x:c>
      <x:c r="E275" s="14" t="str">
        <x:v>Expansion discovery</x:v>
      </x:c>
      <x:c r="F275" s="17" t="str">
        <x:v>D1</x:v>
      </x:c>
      <x:c r="G275" s="14" t="str"/>
      <x:c r="H275" s="14" t="str">
        <x:v>Discovery розширення — 2 тижні</x:v>
      </x:c>
      <x:c r="I275" s="16" t="n">
        <x:v>1</x:v>
      </x:c>
      <x:c r="J275" s="16" t="n">
        <x:v>5</x:v>
      </x:c>
      <x:c r="K275" s="16" t="n">
        <x:v>4</x:v>
      </x:c>
      <x:c r="L275" s="16" t="n">
        <x:v>5</x:v>
      </x:c>
      <x:c r="M275" s="16" t="n">
        <x:v>5</x:v>
      </x:c>
      <x:c r="N275" s="16" t="n">
        <x:v>5</x:v>
      </x:c>
      <x:c r="O275" s="16" t="n">
        <x:v>5</x:v>
      </x:c>
      <x:c r="P275" s="16" t="n">
        <x:f>IF(COUNT(I275:O275)&lt;7,"",I275*8+J275*3+K275*2+L275*2+M275*2+N275*2+O275)</x:f>
        <x:v>66</x:v>
      </x:c>
      <x:c r="Q275" s="16" t="n">
        <x:f>IF(COUNT(J275:O275)&lt;6,"",J275*5+K275*4+M275*4+L275*3+N275*2+O275*2)</x:f>
        <x:v>96</x:v>
      </x:c>
      <x:c r="R275" s="14" t="str">
        <x:v>high</x:v>
      </x:c>
      <x:c r="S275" s="14" t="str">
        <x:v>official_prozorro_award_2025_2026</x:v>
      </x:c>
      <x:c r="T275" s="14" t="str">
        <x:v>official_prozorro_api</x:v>
      </x:c>
      <x:c r="U275" s="14" t="str">
        <x:v>Не контактували</x:v>
      </x:c>
      <x:c r="V275" s="15" t="str">
        <x:v>Повторне звернення з новим тендерним сигналом UA-2026-08-12-011174-a; попросити 1 пакет здачі</x:v>
      </x:c>
      <x:c r="W275" s="15" t="str">
        <x:v>Власник / директор; керівник ПТО; відповідальний за договори</x:v>
      </x:c>
      <x:c r="X275" s="15" t="str">
        <x:v>10 підтверджених перемог/договорів у Prozorro на 41 343 329 грн; 10 проєктів зі строком виконання не раніше 24.08.2026.</x:v>
      </x:c>
      <x:c r="Y275" s="15" t="str">
        <x:v> ДК 021:2015 - 45454000-4 – Реконструкція. Реконструкція  об'єкту КП "Харківські теплові мережі" шляхом встановлення КГУ за адресою: м.Харків, ****. Відновлення асфальтобетонного покриття після укладання кабельних мереж.; строк до 2026-09-30. Попросити один знеособлений пакет здачі за цим workflow.</x:v>
      </x:c>
      <x:c r="Z275" s="15" t="str">
        <x:v>https://prozorro.gov.ua/tender/UA-2026-08-20-006967-a</x:v>
      </x:c>
      <x:c r="AA275" s="14" t="str">
        <x:v>43136131</x:v>
      </x:c>
      <x:c r="AB275" s="14" t="str">
        <x:v>2026-08-24</x:v>
      </x:c>
      <x:c r="AC275" s="14" t="str"/>
      <x:c r="AD275" s="20" t="str"/>
      <x:c r="AE275" s="14" t="str"/>
      <x:c r="AF275" s="14" t="n">
        <x:v>99</x:v>
      </x:c>
      <x:c r="AG275" s="14" t="str">
        <x:v>I1</x:v>
      </x:c>
      <x:c r="AH275" s="14" t="n">
        <x:v>21</x:v>
      </x:c>
      <x:c r="AI275" s="14" t="n">
        <x:v>16</x:v>
      </x:c>
      <x:c r="AJ275" s="18" t="n">
        <x:v>186761898.92</x:v>
      </x:c>
      <x:c r="AK275" s="14" t="str">
        <x:v>https://prozorro.gov.ua/tender/UA-2026-08-12-011174-a</x:v>
      </x:c>
      <x:c r="AL275" s="19" t="n">
        <x:v>46247.38015451389</x:v>
      </x:c>
      <x:c r="AM275" s="19" t="n">
        <x:v>46376</x:v>
      </x:c>
      <x:c r="AN275" s="15" t="str">
        <x:v>Теплові мережі; Промислова електрика / ПНР; Кабельні лінії електропередачі; Когенерація</x:v>
      </x:c>
      <x:c r="AO275" s="15" t="str">
        <x:v>not_found_in_top_search</x:v>
      </x:c>
    </x:row>
    <x:row r="276">
      <x:c r="A276" s="14" t="str">
        <x:v>W3-004</x:v>
      </x:c>
      <x:c r="B276" s="14" t="str">
        <x:v>Prozorro winners — 24.08</x:v>
      </x:c>
      <x:c r="C276" s="14" t="str">
        <x:v>ТОВАРИСТВО З ОБМЕЖЕНОЮ ВІДПОВІДАЛЬНІСТЮ "ДКС ЕЛЕКТРИК"</x:v>
      </x:c>
      <x:c r="D276" s="14" t="str">
        <x:v>ГНБ / безтраншейні роботи</x:v>
      </x:c>
      <x:c r="E276" s="14" t="str">
        <x:v>Expansion discovery</x:v>
      </x:c>
      <x:c r="F276" s="17" t="str">
        <x:v>D1</x:v>
      </x:c>
      <x:c r="G276" s="14" t="str">
        <x:v>dkselektrik.com.ua</x:v>
      </x:c>
      <x:c r="H276" s="14" t="str">
        <x:v>Discovery розширення — 2 тижні</x:v>
      </x:c>
      <x:c r="I276" s="16" t="n">
        <x:v>1</x:v>
      </x:c>
      <x:c r="J276" s="16" t="n">
        <x:v>5</x:v>
      </x:c>
      <x:c r="K276" s="16" t="n">
        <x:v>4</x:v>
      </x:c>
      <x:c r="L276" s="16" t="n">
        <x:v>4</x:v>
      </x:c>
      <x:c r="M276" s="16" t="n">
        <x:v>5</x:v>
      </x:c>
      <x:c r="N276" s="16" t="n">
        <x:v>5</x:v>
      </x:c>
      <x:c r="O276" s="16" t="n">
        <x:v>5</x:v>
      </x:c>
      <x:c r="P276" s="16" t="n">
        <x:f>IF(COUNT(I276:O276)&lt;7,"",I276*8+J276*3+K276*2+L276*2+M276*2+N276*2+O276)</x:f>
        <x:v>64</x:v>
      </x:c>
      <x:c r="Q276" s="16" t="n">
        <x:f>IF(COUNT(J276:O276)&lt;6,"",J276*5+K276*4+M276*4+L276*3+N276*2+O276*2)</x:f>
        <x:v>93</x:v>
      </x:c>
      <x:c r="R276" s="14" t="str">
        <x:v>high</x:v>
      </x:c>
      <x:c r="S276" s="14" t="str">
        <x:v>official_prozorro_award_2025_2026</x:v>
      </x:c>
      <x:c r="T276" s="14" t="str">
        <x:v>official_prozorro_api</x:v>
      </x:c>
      <x:c r="U276" s="14" t="str">
        <x:v>Не контактували</x:v>
      </x:c>
      <x:c r="V276" s="15" t="str">
        <x:v>Повторне звернення з новим тендерним сигналом UA-2026-05-15-008160-a; попросити 1 пакет здачі</x:v>
      </x:c>
      <x:c r="W276" s="15" t="str">
        <x:v>Власник / директор; керівник ПТО; відповідальний за договори</x:v>
      </x:c>
      <x:c r="X276" s="15" t="str">
        <x:v>8 підтверджених перемог/договорів у Prozorro на 7 146 843 грн; 5 проєктів зі строком виконання не раніше 24.08.2026.</x:v>
      </x:c>
      <x:c r="Y276" s="15" t="str">
        <x:v>Реконструкція підвищувальної водопровідної насосної станції III підйому КП ПОР «ПОЛТАВАВОДОКАНАЛ» за адресою: Полтавська область, м. Полтава, вул. Ю. Кондратюка, 17 (ТП-68А) в частині влаштування резервних мереж електропостачання 0,4кВ; строк до 2026-12-31. Попросити один знеособлений пакет здачі за цим workflow.</x:v>
      </x:c>
      <x:c r="Z276" s="15" t="str">
        <x:v>https://prozorro.gov.ua/tender/UA-2026-07-13-010930-a</x:v>
      </x:c>
      <x:c r="AA276" s="14" t="str">
        <x:v>38324272</x:v>
      </x:c>
      <x:c r="AB276" s="14" t="str">
        <x:v>2026-08-24</x:v>
      </x:c>
      <x:c r="AC276" s="14" t="str"/>
      <x:c r="AD276" s="20" t="str"/>
      <x:c r="AE276" s="14" t="str"/>
      <x:c r="AF276" s="14" t="n">
        <x:v>92</x:v>
      </x:c>
      <x:c r="AG276" s="14" t="str">
        <x:v>I1</x:v>
      </x:c>
      <x:c r="AH276" s="14" t="n">
        <x:v>11</x:v>
      </x:c>
      <x:c r="AI276" s="14" t="n">
        <x:v>8</x:v>
      </x:c>
      <x:c r="AJ276" s="18" t="n">
        <x:v>14600311.46</x:v>
      </x:c>
      <x:c r="AK276" s="14" t="str">
        <x:v>https://prozorro.gov.ua/tender/UA-2026-05-15-008160-a</x:v>
      </x:c>
      <x:c r="AL276" s="19" t="n">
        <x:v>46157.45898956018</x:v>
      </x:c>
      <x:c r="AM276" s="19" t="n">
        <x:v>46387</x:v>
      </x:c>
      <x:c r="AN276" s="15" t="str">
        <x:v>ГНБ / безтраншейні роботи; Насосні станції; Підстанції / силові мережі</x:v>
      </x:c>
      <x:c r="AO276" s="15" t="str">
        <x:v>indexed_server_error_2026-08-24</x:v>
      </x:c>
    </x:row>
    <x:row r="277">
      <x:c r="A277" s="14" t="str">
        <x:v>W3-005</x:v>
      </x:c>
      <x:c r="B277" s="14" t="str">
        <x:v>Prozorro winners — 24.08</x:v>
      </x:c>
      <x:c r="C277" s="14" t="str">
        <x:v>ТОВАРИСТВО З ОБМЕЖЕНОЮ ВІДПОВІДАЛЬНІСТЮ "ФАСАД-СЕРВІС-БУД"</x:v>
      </x:c>
      <x:c r="D277" s="14" t="str">
        <x:v>Водоочищення / очисні споруди</x:v>
      </x:c>
      <x:c r="E277" s="14" t="str">
        <x:v>Expansion discovery</x:v>
      </x:c>
      <x:c r="F277" s="17" t="str">
        <x:v>D1</x:v>
      </x:c>
      <x:c r="G277" s="14" t="str">
        <x:v>fasad-servis.com.ua</x:v>
      </x:c>
      <x:c r="H277" s="14" t="str">
        <x:v>Discovery розширення — 2 тижні</x:v>
      </x:c>
      <x:c r="I277" s="16" t="n">
        <x:v>1</x:v>
      </x:c>
      <x:c r="J277" s="16" t="n">
        <x:v>5</x:v>
      </x:c>
      <x:c r="K277" s="16" t="n">
        <x:v>4</x:v>
      </x:c>
      <x:c r="L277" s="16" t="n">
        <x:v>5</x:v>
      </x:c>
      <x:c r="M277" s="16" t="n">
        <x:v>5</x:v>
      </x:c>
      <x:c r="N277" s="16" t="n">
        <x:v>5</x:v>
      </x:c>
      <x:c r="O277" s="16" t="n">
        <x:v>5</x:v>
      </x:c>
      <x:c r="P277" s="16" t="n">
        <x:f>IF(COUNT(I277:O277)&lt;7,"",I277*8+J277*3+K277*2+L277*2+M277*2+N277*2+O277)</x:f>
        <x:v>66</x:v>
      </x:c>
      <x:c r="Q277" s="16" t="n">
        <x:f>IF(COUNT(J277:O277)&lt;6,"",J277*5+K277*4+M277*4+L277*3+N277*2+O277*2)</x:f>
        <x:v>96</x:v>
      </x:c>
      <x:c r="R277" s="14" t="str">
        <x:v>high</x:v>
      </x:c>
      <x:c r="S277" s="14" t="str">
        <x:v>official_prozorro_award_2025_2026</x:v>
      </x:c>
      <x:c r="T277" s="14" t="str">
        <x:v>official_prozorro_api</x:v>
      </x:c>
      <x:c r="U277" s="14" t="str">
        <x:v>Не контактували</x:v>
      </x:c>
      <x:c r="V277" s="15" t="str">
        <x:v>Workflow-audit outreach по UA-2026-06-26-011183-a; попросити 1 пакет здачі та вимоги проєкту</x:v>
      </x:c>
      <x:c r="W277" s="15" t="str">
        <x:v>Власник / директор; керівник ПТО; відповідальний за договори</x:v>
      </x:c>
      <x:c r="X277" s="15" t="str">
        <x:v>4 підтверджених перемог/договорів у Prozorro на 36 673 383 грн; 4 проєктів зі строком виконання не раніше 24.08.2026.</x:v>
      </x:c>
      <x:c r="Y277" s="15" t="str">
        <x:v>Реконструкція водопровідних очисних споруд з впровадженням системи автоматизованого дозування коагулянту КП «Броваритепловодоенергія» по вул. Металургів, 52 м. Бровари Броварського району Київської області   ; строк до 2027-12-31. Попросити один знеособлений пакет здачі за цим workflow.</x:v>
      </x:c>
      <x:c r="Z277" s="15" t="str">
        <x:v>https://prozorro.gov.ua/tender/UA-2026-06-26-011183-a</x:v>
      </x:c>
      <x:c r="AA277" s="14" t="str">
        <x:v>35379855</x:v>
      </x:c>
      <x:c r="AB277" s="14" t="str">
        <x:v>2026-08-24</x:v>
      </x:c>
      <x:c r="AC277" s="14" t="str"/>
      <x:c r="AD277" s="20" t="str"/>
      <x:c r="AE277" s="14" t="str"/>
      <x:c r="AF277" s="14" t="n">
        <x:v>90</x:v>
      </x:c>
      <x:c r="AG277" s="14" t="str">
        <x:v>I1</x:v>
      </x:c>
      <x:c r="AH277" s="14" t="n">
        <x:v>4</x:v>
      </x:c>
      <x:c r="AI277" s="14" t="n">
        <x:v>4</x:v>
      </x:c>
      <x:c r="AJ277" s="18" t="n">
        <x:v>36673383.12</x:v>
      </x:c>
      <x:c r="AK277" s="14" t="str">
        <x:v>https://prozorro.gov.ua/tender/UA-2026-06-26-011183-a</x:v>
      </x:c>
      <x:c r="AL277" s="19" t="n">
        <x:v>46199.58894462963</x:v>
      </x:c>
      <x:c r="AM277" s="19" t="n">
        <x:v>46752</x:v>
      </x:c>
      <x:c r="AN277" s="15" t="str">
        <x:v>Водоочищення / очисні споруди; Насосні станції</x:v>
      </x:c>
      <x:c r="AO277" s="15" t="str">
        <x:v>indexed_tls_error_2026-08-24</x:v>
      </x:c>
    </x:row>
    <x:row r="278">
      <x:c r="A278" s="14" t="str">
        <x:v>W3-006</x:v>
      </x:c>
      <x:c r="B278" s="14" t="str">
        <x:v>Prozorro winners — 24.08</x:v>
      </x:c>
      <x:c r="C278" s="14" t="str">
        <x:v>КОЛЕКТИВНЕ ПІДПРИЄМСТВО "ЕЛЕКТРОМОНТАЖНАЛАДКА"</x:v>
      </x:c>
      <x:c r="D278" s="14" t="str">
        <x:v>Електромонтаж</x:v>
      </x:c>
      <x:c r="E278" s="14" t="str">
        <x:v>Pilot now</x:v>
      </x:c>
      <x:c r="F278" s="17" t="str">
        <x:v>P1</x:v>
      </x:c>
      <x:c r="G278" s="14" t="str"/>
      <x:c r="H278" s="14" t="str">
        <x:v>Пілот зараз — Н.15</x:v>
      </x:c>
      <x:c r="I278" s="16" t="n">
        <x:v>5</x:v>
      </x:c>
      <x:c r="J278" s="16" t="n">
        <x:v>5</x:v>
      </x:c>
      <x:c r="K278" s="16" t="n">
        <x:v>5</x:v>
      </x:c>
      <x:c r="L278" s="16" t="n">
        <x:v>4</x:v>
      </x:c>
      <x:c r="M278" s="16" t="n">
        <x:v>5</x:v>
      </x:c>
      <x:c r="N278" s="16" t="n">
        <x:v>5</x:v>
      </x:c>
      <x:c r="O278" s="16" t="n">
        <x:v>5</x:v>
      </x:c>
      <x:c r="P278" s="16" t="n">
        <x:f>IF(COUNT(I278:O278)&lt;7,"",I278*8+J278*3+K278*2+L278*2+M278*2+N278*2+O278)</x:f>
        <x:v>98</x:v>
      </x:c>
      <x:c r="Q278" s="16" t="n">
        <x:f>IF(COUNT(J278:O278)&lt;6,"",J278*5+K278*4+M278*4+L278*3+N278*2+O278*2)</x:f>
        <x:v>97</x:v>
      </x:c>
      <x:c r="R278" s="14" t="str">
        <x:v>high</x:v>
      </x:c>
      <x:c r="S278" s="14" t="str">
        <x:v>official_prozorro_award_2025_2026</x:v>
      </x:c>
      <x:c r="T278" s="14" t="str">
        <x:v>official_prozorro_api</x:v>
      </x:c>
      <x:c r="U278" s="14" t="str">
        <x:v>Не контактували</x:v>
      </x:c>
      <x:c r="V278" s="15" t="str">
        <x:v>Персоналізований free-pilot outreach по UA-2026-07-27-006674-a; попросити 1 пакет Н.14/Н.15</x:v>
      </x:c>
      <x:c r="W278" s="15" t="str">
        <x:v>Власник / директор; керівник ПТО; відповідальний за договори</x:v>
      </x:c>
      <x:c r="X278" s="15" t="str">
        <x:v>5 підтверджених перемог/договорів у Prozorro на 3 013 969 грн; 5 проєктів зі строком виконання не раніше 24.08.2026.</x:v>
      </x:c>
      <x:c r="Y278" s="15" t="str">
        <x:v>Електромонтажні роботи; строк до 2026-12-31. Попросити один знеособлений пакет здачі за цим workflow.</x:v>
      </x:c>
      <x:c r="Z278" s="15" t="str">
        <x:v>https://prozorro.gov.ua/tender/UA-2026-07-27-006674-a</x:v>
      </x:c>
      <x:c r="AA278" s="14" t="str">
        <x:v>04847816</x:v>
      </x:c>
      <x:c r="AB278" s="14" t="str">
        <x:v>2026-08-24</x:v>
      </x:c>
      <x:c r="AC278" s="14" t="str"/>
      <x:c r="AD278" s="20" t="str"/>
      <x:c r="AE278" s="14" t="str"/>
      <x:c r="AF278" s="14" t="n">
        <x:v>89</x:v>
      </x:c>
      <x:c r="AG278" s="14" t="str">
        <x:v>I1</x:v>
      </x:c>
      <x:c r="AH278" s="14" t="n">
        <x:v>5</x:v>
      </x:c>
      <x:c r="AI278" s="14" t="n">
        <x:v>5</x:v>
      </x:c>
      <x:c r="AJ278" s="18" t="n">
        <x:v>3013969.46</x:v>
      </x:c>
      <x:c r="AK278" s="14" t="str">
        <x:v>https://prozorro.gov.ua/tender/UA-2026-07-27-006674-a</x:v>
      </x:c>
      <x:c r="AL278" s="19" t="n">
        <x:v>46230.472937164355</x:v>
      </x:c>
      <x:c r="AM278" s="19" t="n">
        <x:v>46387</x:v>
      </x:c>
      <x:c r="AN278" s="15" t="str">
        <x:v>Електромонтаж</x:v>
      </x:c>
      <x:c r="AO278" s="15" t="str">
        <x:v>not_found_in_top_search</x:v>
      </x:c>
    </x:row>
    <x:row r="279">
      <x:c r="A279" s="14" t="str">
        <x:v>W3-007</x:v>
      </x:c>
      <x:c r="B279" s="14" t="str">
        <x:v>Prozorro winners — 24.08</x:v>
      </x:c>
      <x:c r="C279" s="14" t="str">
        <x:v>ТОВ "ХЕРСОНСЬКИЙ АЛЬЯНС БУДІВНИЦТВА"</x:v>
      </x:c>
      <x:c r="D279" s="14" t="str">
        <x:v>Зовнішні мережі</x:v>
      </x:c>
      <x:c r="E279" s="14" t="str">
        <x:v>Expansion discovery</x:v>
      </x:c>
      <x:c r="F279" s="17" t="str">
        <x:v>D1</x:v>
      </x:c>
      <x:c r="G279" s="14" t="str"/>
      <x:c r="H279" s="14" t="str">
        <x:v>Discovery розширення — 2 тижні</x:v>
      </x:c>
      <x:c r="I279" s="16" t="n">
        <x:v>1</x:v>
      </x:c>
      <x:c r="J279" s="16" t="n">
        <x:v>5</x:v>
      </x:c>
      <x:c r="K279" s="16" t="n">
        <x:v>4</x:v>
      </x:c>
      <x:c r="L279" s="16" t="n">
        <x:v>5</x:v>
      </x:c>
      <x:c r="M279" s="16" t="n">
        <x:v>5</x:v>
      </x:c>
      <x:c r="N279" s="16" t="n">
        <x:v>5</x:v>
      </x:c>
      <x:c r="O279" s="16" t="n">
        <x:v>5</x:v>
      </x:c>
      <x:c r="P279" s="16" t="n">
        <x:f>IF(COUNT(I279:O279)&lt;7,"",I279*8+J279*3+K279*2+L279*2+M279*2+N279*2+O279)</x:f>
        <x:v>66</x:v>
      </x:c>
      <x:c r="Q279" s="16" t="n">
        <x:f>IF(COUNT(J279:O279)&lt;6,"",J279*5+K279*4+M279*4+L279*3+N279*2+O279*2)</x:f>
        <x:v>96</x:v>
      </x:c>
      <x:c r="R279" s="14" t="str">
        <x:v>high</x:v>
      </x:c>
      <x:c r="S279" s="14" t="str">
        <x:v>official_prozorro_award_2025_2026</x:v>
      </x:c>
      <x:c r="T279" s="14" t="str">
        <x:v>official_prozorro_api</x:v>
      </x:c>
      <x:c r="U279" s="14" t="str">
        <x:v>Не контактували</x:v>
      </x:c>
      <x:c r="V279" s="15" t="str">
        <x:v>Workflow-audit outreach по UA-2026-06-18-008231-a; попросити 1 пакет здачі та вимоги проєкту</x:v>
      </x:c>
      <x:c r="W279" s="15" t="str">
        <x:v>Власник / директор; керівник ПТО; відповідальний за договори</x:v>
      </x:c>
      <x:c r="X279" s="15" t="str">
        <x:v>4 підтверджених перемог/договорів у Prozorro на 162 373 365 грн; 4 проєктів зі строком виконання не раніше 24.08.2026.</x:v>
      </x:c>
      <x:c r="Y279" s="15" t="str">
        <x:v>Виконання будівельних робіт по об’єкту: «Нове будівництво зовнішніх інженерних мереж водопостачання, військове містечко № 7, с. Тетерівка, Житомирська обл.»; строк до 2026-12-22. Попросити один знеособлений пакет здачі за цим workflow.</x:v>
      </x:c>
      <x:c r="Z279" s="15" t="str">
        <x:v>https://prozorro.gov.ua/tender/UA-2026-06-18-008231-a</x:v>
      </x:c>
      <x:c r="AA279" s="14" t="str">
        <x:v>42542403</x:v>
      </x:c>
      <x:c r="AB279" s="14" t="str">
        <x:v>2026-08-24</x:v>
      </x:c>
      <x:c r="AC279" s="14" t="str"/>
      <x:c r="AD279" s="20" t="str"/>
      <x:c r="AE279" s="14" t="str"/>
      <x:c r="AF279" s="14" t="n">
        <x:v>87</x:v>
      </x:c>
      <x:c r="AG279" s="14" t="str">
        <x:v>I1</x:v>
      </x:c>
      <x:c r="AH279" s="14" t="n">
        <x:v>4</x:v>
      </x:c>
      <x:c r="AI279" s="14" t="n">
        <x:v>4</x:v>
      </x:c>
      <x:c r="AJ279" s="18" t="n">
        <x:v>162373364.8</x:v>
      </x:c>
      <x:c r="AK279" s="14" t="str">
        <x:v>https://prozorro.gov.ua/tender/UA-2026-06-18-008231-a</x:v>
      </x:c>
      <x:c r="AL279" s="19" t="n">
        <x:v>46203.277789583335</x:v>
      </x:c>
      <x:c r="AM279" s="19" t="n">
        <x:v>46378</x:v>
      </x:c>
      <x:c r="AN279" s="15" t="str">
        <x:v>Зовнішні мережі</x:v>
      </x:c>
      <x:c r="AO279" s="15" t="str">
        <x:v>not_found_in_top_search</x:v>
      </x:c>
    </x:row>
    <x:row r="280">
      <x:c r="A280" s="14" t="str">
        <x:v>W3-008</x:v>
      </x:c>
      <x:c r="B280" s="14" t="str">
        <x:v>Prozorro winners — 24.08</x:v>
      </x:c>
      <x:c r="C280" s="14" t="str">
        <x:v>ТОВАРИСТВО З ОБМЕЖЕНОЮ ВІДПОВІДАЛЬНІСТЮ "ГІДРА БУД МОНТАЖ"</x:v>
      </x:c>
      <x:c r="D280" s="14" t="str">
        <x:v>Газопостачання / котельні</x:v>
      </x:c>
      <x:c r="E280" s="14" t="str">
        <x:v>Expansion discovery</x:v>
      </x:c>
      <x:c r="F280" s="17" t="str">
        <x:v>D1</x:v>
      </x:c>
      <x:c r="G280" s="14" t="str"/>
      <x:c r="H280" s="14" t="str">
        <x:v>Discovery розширення — 2 тижні</x:v>
      </x:c>
      <x:c r="I280" s="16" t="n">
        <x:v>1</x:v>
      </x:c>
      <x:c r="J280" s="16" t="n">
        <x:v>5</x:v>
      </x:c>
      <x:c r="K280" s="16" t="n">
        <x:v>4</x:v>
      </x:c>
      <x:c r="L280" s="16" t="n">
        <x:v>4</x:v>
      </x:c>
      <x:c r="M280" s="16" t="n">
        <x:v>5</x:v>
      </x:c>
      <x:c r="N280" s="16" t="n">
        <x:v>5</x:v>
      </x:c>
      <x:c r="O280" s="16" t="n">
        <x:v>5</x:v>
      </x:c>
      <x:c r="P280" s="16" t="n">
        <x:f>IF(COUNT(I280:O280)&lt;7,"",I280*8+J280*3+K280*2+L280*2+M280*2+N280*2+O280)</x:f>
        <x:v>64</x:v>
      </x:c>
      <x:c r="Q280" s="16" t="n">
        <x:f>IF(COUNT(J280:O280)&lt;6,"",J280*5+K280*4+M280*4+L280*3+N280*2+O280*2)</x:f>
        <x:v>93</x:v>
      </x:c>
      <x:c r="R280" s="14" t="str">
        <x:v>high</x:v>
      </x:c>
      <x:c r="S280" s="14" t="str">
        <x:v>official_prozorro_award_2025_2026</x:v>
      </x:c>
      <x:c r="T280" s="14" t="str">
        <x:v>official_prozorro_api</x:v>
      </x:c>
      <x:c r="U280" s="14" t="str">
        <x:v>Не контактували</x:v>
      </x:c>
      <x:c r="V280" s="15" t="str">
        <x:v>Повторне звернення з новим тендерним сигналом UA-2026-06-05-010897-a; попросити 1 пакет здачі</x:v>
      </x:c>
      <x:c r="W280" s="15" t="str">
        <x:v>Власник / директор; керівник ПТО; відповідальний за договори</x:v>
      </x:c>
      <x:c r="X280" s="15" t="str">
        <x:v>4 підтверджених перемог/договорів у Prozorro на 5 505 402 грн; 2 проєктів зі строком виконання не раніше 24.08.2026.</x:v>
      </x:c>
      <x:c r="Y280" s="15" t="str">
        <x:v>«Реконструкція (відновлення) теплових мереж на ділянці від ВТ 432/9-2 до ж/б по вул. Європейська, 10 в м. Харкові»(код ДК: 021:2015-45454000-4 - Реконструкція); строк до 2026-10-15. Попросити один знеособлений пакет здачі за цим workflow.</x:v>
      </x:c>
      <x:c r="Z280" s="15" t="str">
        <x:v>https://prozorro.gov.ua/tender/UA-2026-08-19-006860-a</x:v>
      </x:c>
      <x:c r="AA280" s="14" t="str">
        <x:v>44215219</x:v>
      </x:c>
      <x:c r="AB280" s="14" t="str">
        <x:v>2026-08-24</x:v>
      </x:c>
      <x:c r="AC280" s="14" t="str"/>
      <x:c r="AD280" s="20" t="str"/>
      <x:c r="AE280" s="14" t="str"/>
      <x:c r="AF280" s="14" t="n">
        <x:v>93</x:v>
      </x:c>
      <x:c r="AG280" s="14" t="str">
        <x:v>I1</x:v>
      </x:c>
      <x:c r="AH280" s="14" t="n">
        <x:v>11</x:v>
      </x:c>
      <x:c r="AI280" s="14" t="n">
        <x:v>5</x:v>
      </x:c>
      <x:c r="AJ280" s="18" t="n">
        <x:v>30908705.57</x:v>
      </x:c>
      <x:c r="AK280" s="14" t="str">
        <x:v>https://prozorro.gov.ua/tender/UA-2026-06-05-010897-a</x:v>
      </x:c>
      <x:c r="AL280" s="19" t="n">
        <x:v>46178.53389210648</x:v>
      </x:c>
      <x:c r="AM280" s="19" t="n">
        <x:v>46265</x:v>
      </x:c>
      <x:c r="AN280" s="15" t="str">
        <x:v>Газопостачання / котельні; Теплові мережі; Зовнішні мережі; Промислова електрика / ПНР; Кабельні лінії електропередачі; Когенерація</x:v>
      </x:c>
      <x:c r="AO280" s="15" t="str">
        <x:v>not_found_in_top_search</x:v>
      </x:c>
    </x:row>
    <x:row r="281">
      <x:c r="A281" s="14" t="str">
        <x:v>W3-009</x:v>
      </x:c>
      <x:c r="B281" s="14" t="str">
        <x:v>Prozorro winners — 24.08</x:v>
      </x:c>
      <x:c r="C281" s="14" t="str">
        <x:v>УПРАВЛІННЯ ПОЛІЦІЇ ОХОРОНИ В ЧЕРНІВЕЦЬКІЙ ОБЛАСТІ</x:v>
      </x:c>
      <x:c r="D281" s="14" t="str">
        <x:v>Пожежогасіння</x:v>
      </x:c>
      <x:c r="E281" s="14" t="str">
        <x:v>Expansion discovery</x:v>
      </x:c>
      <x:c r="F281" s="17" t="str">
        <x:v>D1</x:v>
      </x:c>
      <x:c r="G281" s="14" t="str"/>
      <x:c r="H281" s="14" t="str">
        <x:v>Discovery розширення — 2 тижні</x:v>
      </x:c>
      <x:c r="I281" s="16" t="n">
        <x:v>1</x:v>
      </x:c>
      <x:c r="J281" s="16" t="n">
        <x:v>5</x:v>
      </x:c>
      <x:c r="K281" s="16" t="n">
        <x:v>4</x:v>
      </x:c>
      <x:c r="L281" s="16" t="n">
        <x:v>2</x:v>
      </x:c>
      <x:c r="M281" s="16" t="n">
        <x:v>5</x:v>
      </x:c>
      <x:c r="N281" s="16" t="n">
        <x:v>5</x:v>
      </x:c>
      <x:c r="O281" s="16" t="n">
        <x:v>5</x:v>
      </x:c>
      <x:c r="P281" s="16" t="n">
        <x:f>IF(COUNT(I281:O281)&lt;7,"",I281*8+J281*3+K281*2+L281*2+M281*2+N281*2+O281)</x:f>
        <x:v>60</x:v>
      </x:c>
      <x:c r="Q281" s="16" t="n">
        <x:f>IF(COUNT(J281:O281)&lt;6,"",J281*5+K281*4+M281*4+L281*3+N281*2+O281*2)</x:f>
        <x:v>87</x:v>
      </x:c>
      <x:c r="R281" s="14" t="str">
        <x:v>high</x:v>
      </x:c>
      <x:c r="S281" s="14" t="str">
        <x:v>official_prozorro_award_2025_2026</x:v>
      </x:c>
      <x:c r="T281" s="14" t="str">
        <x:v>official_prozorro_api</x:v>
      </x:c>
      <x:c r="U281" s="14" t="str">
        <x:v>Не контактували</x:v>
      </x:c>
      <x:c r="V281" s="15" t="str">
        <x:v>Повторне звернення з новим тендерним сигналом UA-2025-12-29-009832-a; попросити 1 пакет здачі</x:v>
      </x:c>
      <x:c r="W281" s="15" t="str">
        <x:v>Власник / директор; керівник ПТО; відповідальний за договори</x:v>
      </x:c>
      <x:c r="X281" s="15" t="str">
        <x:v>10 підтверджених перемог/договорів у Prozorro на 283 639 грн; 8 проєктів зі строком виконання не раніше 24.08.2026.</x:v>
      </x:c>
      <x:c r="Y281" s="15" t="str">
        <x:v>Монтаж та налагодження системи контролю доступу (арочний металодетектор); строк до 2026-08-31. Попросити один знеособлений пакет здачі за цим workflow.</x:v>
      </x:c>
      <x:c r="Z281" s="15" t="str">
        <x:v>https://prozorro.gov.ua/tender/UA-2026-08-12-002581-a</x:v>
      </x:c>
      <x:c r="AA281" s="14" t="str">
        <x:v>40108976</x:v>
      </x:c>
      <x:c r="AB281" s="14" t="str">
        <x:v>2026-08-24</x:v>
      </x:c>
      <x:c r="AC281" s="14" t="str"/>
      <x:c r="AD281" s="20" t="str"/>
      <x:c r="AE281" s="14" t="str"/>
      <x:c r="AF281" s="14" t="n">
        <x:v>84</x:v>
      </x:c>
      <x:c r="AG281" s="14" t="str">
        <x:v>I1</x:v>
      </x:c>
      <x:c r="AH281" s="14" t="n">
        <x:v>11</x:v>
      </x:c>
      <x:c r="AI281" s="14" t="n">
        <x:v>8</x:v>
      </x:c>
      <x:c r="AJ281" s="18" t="n">
        <x:v>306641.82</x:v>
      </x:c>
      <x:c r="AK281" s="14" t="str">
        <x:v>https://prozorro.gov.ua/tender/UA-2025-12-29-009832-a</x:v>
      </x:c>
      <x:c r="AL281" s="19" t="n">
        <x:v>46020.597721516206</x:v>
      </x:c>
      <x:c r="AM281" s="19" t="n">
        <x:v>46022.916666655095</x:v>
      </x:c>
      <x:c r="AN281" s="15" t="str">
        <x:v>Пожежогасіння; Безпека / СКУД / CCTV</x:v>
      </x:c>
      <x:c r="AO281" s="15" t="str">
        <x:v>not_found_in_top_search</x:v>
      </x:c>
    </x:row>
    <x:row r="282">
      <x:c r="A282" s="14" t="str">
        <x:v>W3-010</x:v>
      </x:c>
      <x:c r="B282" s="14" t="str">
        <x:v>Prozorro winners — 24.08</x:v>
      </x:c>
      <x:c r="C282" s="14" t="str">
        <x:v>Центр технічної охорони Управління поліції охорони у Львівській області</x:v>
      </x:c>
      <x:c r="D282" s="14" t="str">
        <x:v>Пожежогасіння</x:v>
      </x:c>
      <x:c r="E282" s="14" t="str">
        <x:v>Expansion discovery</x:v>
      </x:c>
      <x:c r="F282" s="17" t="str">
        <x:v>D1</x:v>
      </x:c>
      <x:c r="G282" s="14" t="str"/>
      <x:c r="H282" s="14" t="str">
        <x:v>Discovery розширення — 2 тижні</x:v>
      </x:c>
      <x:c r="I282" s="16" t="n">
        <x:v>1</x:v>
      </x:c>
      <x:c r="J282" s="16" t="n">
        <x:v>5</x:v>
      </x:c>
      <x:c r="K282" s="16" t="n">
        <x:v>4</x:v>
      </x:c>
      <x:c r="L282" s="16" t="n">
        <x:v>2</x:v>
      </x:c>
      <x:c r="M282" s="16" t="n">
        <x:v>5</x:v>
      </x:c>
      <x:c r="N282" s="16" t="n">
        <x:v>5</x:v>
      </x:c>
      <x:c r="O282" s="16" t="n">
        <x:v>5</x:v>
      </x:c>
      <x:c r="P282" s="16" t="n">
        <x:f>IF(COUNT(I282:O282)&lt;7,"",I282*8+J282*3+K282*2+L282*2+M282*2+N282*2+O282)</x:f>
        <x:v>60</x:v>
      </x:c>
      <x:c r="Q282" s="16" t="n">
        <x:f>IF(COUNT(J282:O282)&lt;6,"",J282*5+K282*4+M282*4+L282*3+N282*2+O282*2)</x:f>
        <x:v>87</x:v>
      </x:c>
      <x:c r="R282" s="14" t="str">
        <x:v>high</x:v>
      </x:c>
      <x:c r="S282" s="14" t="str">
        <x:v>official_prozorro_award_2025_2026</x:v>
      </x:c>
      <x:c r="T282" s="14" t="str">
        <x:v>official_prozorro_api</x:v>
      </x:c>
      <x:c r="U282" s="14" t="str">
        <x:v>Не контактували</x:v>
      </x:c>
      <x:c r="V282" s="15" t="str">
        <x:v>Повторне звернення з новим тендерним сигналом UA-2026-07-10-008818-a; попросити 1 пакет здачі</x:v>
      </x:c>
      <x:c r="W282" s="15" t="str">
        <x:v>Власник / директор; керівник ПТО; відповідальний за договори</x:v>
      </x:c>
      <x:c r="X282" s="15" t="str">
        <x:v>7 підтверджених перемог/договорів у Prozorro на 136 354 грн; 6 проєктів зі строком виконання не раніше 24.08.2026.</x:v>
      </x:c>
      <x:c r="Y282" s="15" t="str">
        <x:v>Послуги з монтажу пусконалагоджування системи відеоспостереження; строк до 2026-12-31. Попросити один знеособлений пакет здачі за цим workflow.</x:v>
      </x:c>
      <x:c r="Z282" s="15" t="str">
        <x:v>https://prozorro.gov.ua/tender/UA-2026-08-19-012027-a</x:v>
      </x:c>
      <x:c r="AA282" s="14" t="str">
        <x:v>40108887</x:v>
      </x:c>
      <x:c r="AB282" s="14" t="str">
        <x:v>2026-08-24</x:v>
      </x:c>
      <x:c r="AC282" s="14" t="str"/>
      <x:c r="AD282" s="20" t="str"/>
      <x:c r="AE282" s="14" t="str"/>
      <x:c r="AF282" s="14" t="n">
        <x:v>84</x:v>
      </x:c>
      <x:c r="AG282" s="14" t="str">
        <x:v>I1</x:v>
      </x:c>
      <x:c r="AH282" s="14" t="n">
        <x:v>9</x:v>
      </x:c>
      <x:c r="AI282" s="14" t="n">
        <x:v>8</x:v>
      </x:c>
      <x:c r="AJ282" s="18" t="n">
        <x:v>164138.75</x:v>
      </x:c>
      <x:c r="AK282" s="14" t="str">
        <x:v>https://prozorro.gov.ua/tender/UA-2026-07-10-008818-a</x:v>
      </x:c>
      <x:c r="AL282" s="19" t="n">
        <x:v>46213.52632453704</x:v>
      </x:c>
      <x:c r="AM282" s="19" t="n">
        <x:v>46387</x:v>
      </x:c>
      <x:c r="AN282" s="15" t="str">
        <x:v>Пожежогасіння; Безпека / СКУД / CCTV</x:v>
      </x:c>
      <x:c r="AO282" s="15" t="str">
        <x:v>not_found_in_top_search</x:v>
      </x:c>
    </x:row>
    <x:row r="283">
      <x:c r="A283" s="14" t="str">
        <x:v>W3-011</x:v>
      </x:c>
      <x:c r="B283" s="14" t="str">
        <x:v>Prozorro winners — 24.08</x:v>
      </x:c>
      <x:c r="C283" s="14" t="str">
        <x:v>ТОВАРИСТВО З ОБМЕЖЕНОЮ ВІДПОВІДАЛЬНІСТЮ "РСУ-СХІД"</x:v>
      </x:c>
      <x:c r="D283" s="14" t="str">
        <x:v>ВОЛЗ / телеком</x:v>
      </x:c>
      <x:c r="E283" s="14" t="str">
        <x:v>Expansion discovery</x:v>
      </x:c>
      <x:c r="F283" s="17" t="str">
        <x:v>D1</x:v>
      </x:c>
      <x:c r="G283" s="14" t="str"/>
      <x:c r="H283" s="14" t="str">
        <x:v>Discovery розширення — 2 тижні</x:v>
      </x:c>
      <x:c r="I283" s="16" t="n">
        <x:v>1</x:v>
      </x:c>
      <x:c r="J283" s="16" t="n">
        <x:v>5</x:v>
      </x:c>
      <x:c r="K283" s="16" t="n">
        <x:v>4</x:v>
      </x:c>
      <x:c r="L283" s="16" t="n">
        <x:v>4</x:v>
      </x:c>
      <x:c r="M283" s="16" t="n">
        <x:v>5</x:v>
      </x:c>
      <x:c r="N283" s="16" t="n">
        <x:v>5</x:v>
      </x:c>
      <x:c r="O283" s="16" t="n">
        <x:v>5</x:v>
      </x:c>
      <x:c r="P283" s="16" t="n">
        <x:f>IF(COUNT(I283:O283)&lt;7,"",I283*8+J283*3+K283*2+L283*2+M283*2+N283*2+O283)</x:f>
        <x:v>64</x:v>
      </x:c>
      <x:c r="Q283" s="16" t="n">
        <x:f>IF(COUNT(J283:O283)&lt;6,"",J283*5+K283*4+M283*4+L283*3+N283*2+O283*2)</x:f>
        <x:v>93</x:v>
      </x:c>
      <x:c r="R283" s="14" t="str">
        <x:v>high</x:v>
      </x:c>
      <x:c r="S283" s="14" t="str">
        <x:v>official_prozorro_award_2025_2026</x:v>
      </x:c>
      <x:c r="T283" s="14" t="str">
        <x:v>official_prozorro_api</x:v>
      </x:c>
      <x:c r="U283" s="14" t="str">
        <x:v>Не контактували</x:v>
      </x:c>
      <x:c r="V283" s="15" t="str">
        <x:v>Workflow-audit outreach по UA-2026-05-20-002590-a; попросити 1 пакет здачі та вимоги проєкту</x:v>
      </x:c>
      <x:c r="W283" s="15" t="str">
        <x:v>Власник / директор; керівник ПТО; відповідальний за договори</x:v>
      </x:c>
      <x:c r="X283" s="15" t="str">
        <x:v>5 підтверджених перемог/договорів у Prozorro на 3 031 084 грн; 4 проєктів зі строком виконання не раніше 24.08.2026.</x:v>
      </x:c>
      <x:c r="Y283" s="15" t="str">
        <x:v>Будівництво ВОЛЗ ПС Харківська -ПС Селекційна у м. Харкові; строк до 2027-06-30. Попросити один знеособлений пакет здачі за цим workflow.</x:v>
      </x:c>
      <x:c r="Z283" s="15" t="str">
        <x:v>https://prozorro.gov.ua/tender/UA-2026-05-20-002590-a</x:v>
      </x:c>
      <x:c r="AA283" s="14" t="str">
        <x:v>44743360</x:v>
      </x:c>
      <x:c r="AB283" s="14" t="str">
        <x:v>2026-08-24</x:v>
      </x:c>
      <x:c r="AC283" s="14" t="str"/>
      <x:c r="AD283" s="20" t="str"/>
      <x:c r="AE283" s="14" t="str"/>
      <x:c r="AF283" s="14" t="n">
        <x:v>83</x:v>
      </x:c>
      <x:c r="AG283" s="14" t="str">
        <x:v>I1</x:v>
      </x:c>
      <x:c r="AH283" s="14" t="n">
        <x:v>5</x:v>
      </x:c>
      <x:c r="AI283" s="14" t="n">
        <x:v>4</x:v>
      </x:c>
      <x:c r="AJ283" s="18" t="n">
        <x:v>3031084.48</x:v>
      </x:c>
      <x:c r="AK283" s="14" t="str">
        <x:v>https://prozorro.gov.ua/tender/UA-2026-05-20-002590-a</x:v>
      </x:c>
      <x:c r="AL283" s="19" t="n">
        <x:v>46162.31323571759</x:v>
      </x:c>
      <x:c r="AM283" s="19" t="n">
        <x:v>46568</x:v>
      </x:c>
      <x:c r="AN283" s="15" t="str">
        <x:v>ВОЛЗ / телеком</x:v>
      </x:c>
      <x:c r="AO283" s="15" t="str">
        <x:v>not_found_in_top_search</x:v>
      </x:c>
    </x:row>
    <x:row r="284">
      <x:c r="A284" s="14" t="str">
        <x:v>W3-012</x:v>
      </x:c>
      <x:c r="B284" s="14" t="str">
        <x:v>Prozorro winners — 24.08</x:v>
      </x:c>
      <x:c r="C284" s="14" t="str">
        <x:v>ТОВАРИСТВО З ОБМЕЖЕНОЮ ВІДПОВІДАЛЬНІСТЮ "САБ-КОНСТРАКШН"</x:v>
      </x:c>
      <x:c r="D284" s="14" t="str">
        <x:v>Зовнішні мережі</x:v>
      </x:c>
      <x:c r="E284" s="14" t="str">
        <x:v>Expansion discovery</x:v>
      </x:c>
      <x:c r="F284" s="17" t="str">
        <x:v>D1</x:v>
      </x:c>
      <x:c r="G284" s="14" t="str"/>
      <x:c r="H284" s="14" t="str">
        <x:v>Discovery розширення — 2 тижні</x:v>
      </x:c>
      <x:c r="I284" s="16" t="n">
        <x:v>1</x:v>
      </x:c>
      <x:c r="J284" s="16" t="n">
        <x:v>5</x:v>
      </x:c>
      <x:c r="K284" s="16" t="n">
        <x:v>4</x:v>
      </x:c>
      <x:c r="L284" s="16" t="n">
        <x:v>5</x:v>
      </x:c>
      <x:c r="M284" s="16" t="n">
        <x:v>5</x:v>
      </x:c>
      <x:c r="N284" s="16" t="n">
        <x:v>5</x:v>
      </x:c>
      <x:c r="O284" s="16" t="n">
        <x:v>5</x:v>
      </x:c>
      <x:c r="P284" s="16" t="n">
        <x:f>IF(COUNT(I284:O284)&lt;7,"",I284*8+J284*3+K284*2+L284*2+M284*2+N284*2+O284)</x:f>
        <x:v>66</x:v>
      </x:c>
      <x:c r="Q284" s="16" t="n">
        <x:f>IF(COUNT(J284:O284)&lt;6,"",J284*5+K284*4+M284*4+L284*3+N284*2+O284*2)</x:f>
        <x:v>96</x:v>
      </x:c>
      <x:c r="R284" s="14" t="str">
        <x:v>high</x:v>
      </x:c>
      <x:c r="S284" s="14" t="str">
        <x:v>official_prozorro_award_2025_2026</x:v>
      </x:c>
      <x:c r="T284" s="14" t="str">
        <x:v>official_prozorro_api</x:v>
      </x:c>
      <x:c r="U284" s="14" t="str">
        <x:v>Не контактували</x:v>
      </x:c>
      <x:c r="V284" s="15" t="str">
        <x:v>Workflow-audit outreach по UA-2026-06-26-010217-a; попросити 1 пакет здачі та вимоги проєкту</x:v>
      </x:c>
      <x:c r="W284" s="15" t="str">
        <x:v>Власник / директор; керівник ПТО; відповідальний за договори</x:v>
      </x:c>
      <x:c r="X284" s="15" t="str">
        <x:v>3 підтверджених перемог/договорів у Prozorro на 105 402 698 грн; 3 проєктів зі строком виконання не раніше 24.08.2026.</x:v>
      </x:c>
      <x:c r="Y284" s="15" t="str">
        <x:v>Виконання будівельних робіт по об’єкту: «Нове будівництво зовнішніх інженерних мереж електропостачання, військове містечко № 25, с. Старичі, Львівська обл.»; строк до 2027-02-15. Попросити один знеособлений пакет здачі за цим workflow.</x:v>
      </x:c>
      <x:c r="Z284" s="15" t="str">
        <x:v>https://prozorro.gov.ua/tender/UA-2026-06-26-010217-a</x:v>
      </x:c>
      <x:c r="AA284" s="14" t="str">
        <x:v>42506391</x:v>
      </x:c>
      <x:c r="AB284" s="14" t="str">
        <x:v>2026-08-24</x:v>
      </x:c>
      <x:c r="AC284" s="14" t="str"/>
      <x:c r="AD284" s="20" t="str"/>
      <x:c r="AE284" s="14" t="str"/>
      <x:c r="AF284" s="14" t="n">
        <x:v>82</x:v>
      </x:c>
      <x:c r="AG284" s="14" t="str">
        <x:v>I1</x:v>
      </x:c>
      <x:c r="AH284" s="14" t="n">
        <x:v>3</x:v>
      </x:c>
      <x:c r="AI284" s="14" t="n">
        <x:v>3</x:v>
      </x:c>
      <x:c r="AJ284" s="18" t="n">
        <x:v>105402698.29</x:v>
      </x:c>
      <x:c r="AK284" s="14" t="str">
        <x:v>https://prozorro.gov.ua/tender/UA-2026-06-26-010217-a</x:v>
      </x:c>
      <x:c r="AL284" s="19" t="n">
        <x:v>46210.58118918981</x:v>
      </x:c>
      <x:c r="AM284" s="19" t="n">
        <x:v>46433</x:v>
      </x:c>
      <x:c r="AN284" s="15" t="str">
        <x:v>Зовнішні мережі</x:v>
      </x:c>
      <x:c r="AO284" s="15" t="str">
        <x:v>not_found_in_top_search</x:v>
      </x:c>
    </x:row>
    <x:row r="285">
      <x:c r="A285" s="14" t="str">
        <x:v>W3-013</x:v>
      </x:c>
      <x:c r="B285" s="14" t="str">
        <x:v>Prozorro winners — 24.08</x:v>
      </x:c>
      <x:c r="C285" s="14" t="str">
        <x:v>ФОП Костійчук Олександр Володимирович</x:v>
      </x:c>
      <x:c r="D285" s="14" t="str">
        <x:v>Газопостачання / котельні</x:v>
      </x:c>
      <x:c r="E285" s="14" t="str">
        <x:v>Expansion discovery</x:v>
      </x:c>
      <x:c r="F285" s="17" t="str">
        <x:v>D1</x:v>
      </x:c>
      <x:c r="G285" s="14" t="str"/>
      <x:c r="H285" s="14" t="str">
        <x:v>Discovery розширення — 2 тижні</x:v>
      </x:c>
      <x:c r="I285" s="16" t="n">
        <x:v>1</x:v>
      </x:c>
      <x:c r="J285" s="16" t="n">
        <x:v>5</x:v>
      </x:c>
      <x:c r="K285" s="16" t="n">
        <x:v>4</x:v>
      </x:c>
      <x:c r="L285" s="16" t="n">
        <x:v>3</x:v>
      </x:c>
      <x:c r="M285" s="16" t="n">
        <x:v>5</x:v>
      </x:c>
      <x:c r="N285" s="16" t="n">
        <x:v>3</x:v>
      </x:c>
      <x:c r="O285" s="16" t="n">
        <x:v>5</x:v>
      </x:c>
      <x:c r="P285" s="16" t="n">
        <x:f>IF(COUNT(I285:O285)&lt;7,"",I285*8+J285*3+K285*2+L285*2+M285*2+N285*2+O285)</x:f>
        <x:v>58</x:v>
      </x:c>
      <x:c r="Q285" s="16" t="n">
        <x:f>IF(COUNT(J285:O285)&lt;6,"",J285*5+K285*4+M285*4+L285*3+N285*2+O285*2)</x:f>
        <x:v>86</x:v>
      </x:c>
      <x:c r="R285" s="14" t="str">
        <x:v>high</x:v>
      </x:c>
      <x:c r="S285" s="14" t="str">
        <x:v>official_prozorro_award_2025_2026</x:v>
      </x:c>
      <x:c r="T285" s="14" t="str">
        <x:v>official_prozorro_api</x:v>
      </x:c>
      <x:c r="U285" s="14" t="str">
        <x:v>Не контактували</x:v>
      </x:c>
      <x:c r="V285" s="15" t="str">
        <x:v>Повторне звернення з новим тендерним сигналом UA-2025-12-18-008855-a; попросити 1 пакет здачі</x:v>
      </x:c>
      <x:c r="W285" s="15" t="str">
        <x:v>Власник / виконавець; відповідальний за договір</x:v>
      </x:c>
      <x:c r="X285" s="15" t="str">
        <x:v>5 підтверджених перемог/договорів у Prozorro на 574 667 грн; 5 проєктів зі строком виконання не раніше 24.08.2026.</x:v>
      </x:c>
      <x:c r="Y285" s="15" t="str">
        <x:v>Послуги з поточного ремонту із встановленням (монтажем) електричного котла в приміщенні котельні за адресою: Київська область, Бучанський район, с. Петропавлівська Борщагівка, вул. Паркова, 34-Б; строк до 2026-09-30. Попросити один знеособлений пакет здачі за цим workflow.</x:v>
      </x:c>
      <x:c r="Z285" s="15" t="str">
        <x:v>https://prozorro.gov.ua/tender/UA-2026-08-19-013884-a</x:v>
      </x:c>
      <x:c r="AA285" s="14" t="str">
        <x:v>2598502379</x:v>
      </x:c>
      <x:c r="AB285" s="14" t="str">
        <x:v>2026-08-24</x:v>
      </x:c>
      <x:c r="AC285" s="14" t="str"/>
      <x:c r="AD285" s="20" t="str"/>
      <x:c r="AE285" s="14" t="str"/>
      <x:c r="AF285" s="14" t="n">
        <x:v>82</x:v>
      </x:c>
      <x:c r="AG285" s="14" t="str">
        <x:v>I1</x:v>
      </x:c>
      <x:c r="AH285" s="14" t="n">
        <x:v>6</x:v>
      </x:c>
      <x:c r="AI285" s="14" t="n">
        <x:v>5</x:v>
      </x:c>
      <x:c r="AJ285" s="18" t="n">
        <x:v>672949.0800000001</x:v>
      </x:c>
      <x:c r="AK285" s="14" t="str">
        <x:v>https://prozorro.gov.ua/tender/UA-2025-12-18-008855-a</x:v>
      </x:c>
      <x:c r="AL285" s="19" t="n">
        <x:v>46009.41698357639</x:v>
      </x:c>
      <x:c r="AM285" s="19" t="n">
        <x:v>46022</x:v>
      </x:c>
      <x:c r="AN285" s="15" t="str">
        <x:v>Газопостачання / котельні; Резервне живлення</x:v>
      </x:c>
      <x:c r="AO285" s="15" t="str">
        <x:v>not_found_in_top_search</x:v>
      </x:c>
    </x:row>
    <x:row r="286">
      <x:c r="A286" s="14" t="str">
        <x:v>W3-014</x:v>
      </x:c>
      <x:c r="B286" s="14" t="str">
        <x:v>Prozorro winners — 24.08</x:v>
      </x:c>
      <x:c r="C286" s="14" t="str">
        <x:v>ТОВАРИСТВО З ОБМЕЖЕНОЮ ВІДПОВІДАЛЬНІСТЮ "ТЕХЕКС-ГАЗ"</x:v>
      </x:c>
      <x:c r="D286" s="14" t="str">
        <x:v>Насосні станції</x:v>
      </x:c>
      <x:c r="E286" s="14" t="str">
        <x:v>Expansion discovery</x:v>
      </x:c>
      <x:c r="F286" s="17" t="str">
        <x:v>D1</x:v>
      </x:c>
      <x:c r="G286" s="14" t="str">
        <x:v>tekhexgas.com.ua</x:v>
      </x:c>
      <x:c r="H286" s="14" t="str">
        <x:v>Discovery розширення — 2 тижні</x:v>
      </x:c>
      <x:c r="I286" s="16" t="n">
        <x:v>1</x:v>
      </x:c>
      <x:c r="J286" s="16" t="n">
        <x:v>5</x:v>
      </x:c>
      <x:c r="K286" s="16" t="n">
        <x:v>4</x:v>
      </x:c>
      <x:c r="L286" s="16" t="n">
        <x:v>5</x:v>
      </x:c>
      <x:c r="M286" s="16" t="n">
        <x:v>5</x:v>
      </x:c>
      <x:c r="N286" s="16" t="n">
        <x:v>5</x:v>
      </x:c>
      <x:c r="O286" s="16" t="n">
        <x:v>5</x:v>
      </x:c>
      <x:c r="P286" s="16" t="n">
        <x:f>IF(COUNT(I286:O286)&lt;7,"",I286*8+J286*3+K286*2+L286*2+M286*2+N286*2+O286)</x:f>
        <x:v>66</x:v>
      </x:c>
      <x:c r="Q286" s="16" t="n">
        <x:f>IF(COUNT(J286:O286)&lt;6,"",J286*5+K286*4+M286*4+L286*3+N286*2+O286*2)</x:f>
        <x:v>96</x:v>
      </x:c>
      <x:c r="R286" s="14" t="str">
        <x:v>high</x:v>
      </x:c>
      <x:c r="S286" s="14" t="str">
        <x:v>official_prozorro_award_2025_2026</x:v>
      </x:c>
      <x:c r="T286" s="14" t="str">
        <x:v>official_prozorro_api</x:v>
      </x:c>
      <x:c r="U286" s="14" t="str">
        <x:v>Не контактували</x:v>
      </x:c>
      <x:c r="V286" s="15" t="str">
        <x:v>Повторне звернення з новим тендерним сигналом UA-2026-01-29-016797-a; попросити 1 пакет здачі</x:v>
      </x:c>
      <x:c r="W286" s="15" t="str">
        <x:v>Власник / директор; керівник ПТО; відповідальний за договори</x:v>
      </x:c>
      <x:c r="X286" s="15" t="str">
        <x:v>2 підтверджених перемог/договорів у Prozorro на 45 227 127 грн; 2 проєктів зі строком виконання не раніше 24.08.2026.</x:v>
      </x:c>
      <x:c r="Y286" s="15" t="str">
        <x:v>Реконструкція об’єкту КП «Харківські теплові мережі» шляхом встановлення КГУ за адресою: Харківська область, Лозівський район, селище Краснопавлівка, вул. **********. Монтаж обладнання КГУ та мереж теплопостачання (код ДК 021:2015 – 45454000-4 "Реконструкція").; строк до 2026-11-30. Попросити один знеособлений пакет здачі за цим workflow.</x:v>
      </x:c>
      <x:c r="Z286" s="15" t="str">
        <x:v>https://prozorro.gov.ua/tender/UA-2026-08-21-002826-a</x:v>
      </x:c>
      <x:c r="AA286" s="14" t="str">
        <x:v>34630463</x:v>
      </x:c>
      <x:c r="AB286" s="14" t="str">
        <x:v>2026-08-24</x:v>
      </x:c>
      <x:c r="AC286" s="14" t="str"/>
      <x:c r="AD286" s="20" t="str"/>
      <x:c r="AE286" s="14" t="str"/>
      <x:c r="AF286" s="14" t="n">
        <x:v>81</x:v>
      </x:c>
      <x:c r="AG286" s="14" t="str">
        <x:v>I1</x:v>
      </x:c>
      <x:c r="AH286" s="14" t="n">
        <x:v>8</x:v>
      </x:c>
      <x:c r="AI286" s="14" t="n">
        <x:v>2</x:v>
      </x:c>
      <x:c r="AJ286" s="18" t="n">
        <x:v>107373477.16</x:v>
      </x:c>
      <x:c r="AK286" s="14" t="str">
        <x:v>https://prozorro.gov.ua/tender/UA-2026-01-29-016797-a</x:v>
      </x:c>
      <x:c r="AL286" s="19" t="n">
        <x:v>46051.62271481482</x:v>
      </x:c>
      <x:c r="AM286" s="19" t="n">
        <x:v>46142</x:v>
      </x:c>
      <x:c r="AN286" s="15" t="str">
        <x:v>Насосні станції; Теплові мережі; Когенерація</x:v>
      </x:c>
      <x:c r="AO286" s="15" t="str">
        <x:v>verified_live_2026-08-24</x:v>
      </x:c>
    </x:row>
    <x:row r="287">
      <x:c r="A287" s="14" t="str">
        <x:v>W3-015</x:v>
      </x:c>
      <x:c r="B287" s="14" t="str">
        <x:v>Prozorro winners — 24.08</x:v>
      </x:c>
      <x:c r="C287" s="14" t="str">
        <x:v>ТОВАРИСТВО З ОБМЕЖЕНОЮ ВІДПОВІДАЛЬНІСТЮ "ЕКОВЕНТ-КОМПЛЕКТ"</x:v>
      </x:c>
      <x:c r="D287" s="14" t="str">
        <x:v>HVAC / ОВіК</x:v>
      </x:c>
      <x:c r="E287" s="14" t="str">
        <x:v>Pilot now</x:v>
      </x:c>
      <x:c r="F287" s="17" t="str">
        <x:v>P1</x:v>
      </x:c>
      <x:c r="G287" s="14" t="str"/>
      <x:c r="H287" s="14" t="str">
        <x:v>Пілот зараз — Н.14</x:v>
      </x:c>
      <x:c r="I287" s="16" t="n">
        <x:v>5</x:v>
      </x:c>
      <x:c r="J287" s="16" t="n">
        <x:v>5</x:v>
      </x:c>
      <x:c r="K287" s="16" t="n">
        <x:v>5</x:v>
      </x:c>
      <x:c r="L287" s="16" t="n">
        <x:v>2</x:v>
      </x:c>
      <x:c r="M287" s="16" t="n">
        <x:v>5</x:v>
      </x:c>
      <x:c r="N287" s="16" t="n">
        <x:v>5</x:v>
      </x:c>
      <x:c r="O287" s="16" t="n">
        <x:v>5</x:v>
      </x:c>
      <x:c r="P287" s="16" t="n">
        <x:f>IF(COUNT(I287:O287)&lt;7,"",I287*8+J287*3+K287*2+L287*2+M287*2+N287*2+O287)</x:f>
        <x:v>94</x:v>
      </x:c>
      <x:c r="Q287" s="16" t="n">
        <x:f>IF(COUNT(J287:O287)&lt;6,"",J287*5+K287*4+M287*4+L287*3+N287*2+O287*2)</x:f>
        <x:v>91</x:v>
      </x:c>
      <x:c r="R287" s="14" t="str">
        <x:v>high</x:v>
      </x:c>
      <x:c r="S287" s="14" t="str">
        <x:v>official_prozorro_award_2025_2026</x:v>
      </x:c>
      <x:c r="T287" s="14" t="str">
        <x:v>official_prozorro_api</x:v>
      </x:c>
      <x:c r="U287" s="14" t="str">
        <x:v>Не контактували</x:v>
      </x:c>
      <x:c r="V287" s="15" t="str">
        <x:v>Персоналізований free-pilot outreach по UA-2026-08-06-004132-a; попросити 1 пакет Н.14/Н.15</x:v>
      </x:c>
      <x:c r="W287" s="15" t="str">
        <x:v>Власник / директор; керівник ПТО; відповідальний за договори</x:v>
      </x:c>
      <x:c r="X287" s="15" t="str">
        <x:v>4 підтверджених перемог/договорів у Prozorro на 184 056 грн; 3 проєктів зі строком виконання не раніше 24.08.2026.</x:v>
      </x:c>
      <x:c r="Y287" s="15" t="str">
        <x:v>Роботи по монтажу систем вентиляції; строк до 2026-12-31. Попросити один знеособлений пакет здачі за цим workflow.</x:v>
      </x:c>
      <x:c r="Z287" s="15" t="str">
        <x:v>https://prozorro.gov.ua/tender/UA-2026-08-06-004132-a</x:v>
      </x:c>
      <x:c r="AA287" s="14" t="str">
        <x:v>35089695</x:v>
      </x:c>
      <x:c r="AB287" s="14" t="str">
        <x:v>2026-08-24</x:v>
      </x:c>
      <x:c r="AC287" s="14" t="str"/>
      <x:c r="AD287" s="20" t="str"/>
      <x:c r="AE287" s="14" t="str"/>
      <x:c r="AF287" s="14" t="n">
        <x:v>81</x:v>
      </x:c>
      <x:c r="AG287" s="14" t="str">
        <x:v>I1</x:v>
      </x:c>
      <x:c r="AH287" s="14" t="n">
        <x:v>4</x:v>
      </x:c>
      <x:c r="AI287" s="14" t="n">
        <x:v>3</x:v>
      </x:c>
      <x:c r="AJ287" s="18" t="n">
        <x:v>184055.5</x:v>
      </x:c>
      <x:c r="AK287" s="14" t="str">
        <x:v>https://prozorro.gov.ua/tender/UA-2026-08-06-004132-a</x:v>
      </x:c>
      <x:c r="AL287" s="19" t="n">
        <x:v>46240.36383484954</x:v>
      </x:c>
      <x:c r="AM287" s="19" t="n">
        <x:v>46387</x:v>
      </x:c>
      <x:c r="AN287" s="15" t="str">
        <x:v>HVAC / ОВіК</x:v>
      </x:c>
      <x:c r="AO287" s="15" t="str">
        <x:v>not_found_in_top_search</x:v>
      </x:c>
    </x:row>
    <x:row r="288">
      <x:c r="A288" s="14" t="str">
        <x:v>W3-016</x:v>
      </x:c>
      <x:c r="B288" s="14" t="str">
        <x:v>Prozorro winners — 24.08</x:v>
      </x:c>
      <x:c r="C288" s="14" t="str">
        <x:v>УПРАВЛІННЯ ПОЛІЦІЇ ОХОРОНИ В РІВНЕНСЬКІЙ ОБЛАСТІ</x:v>
      </x:c>
      <x:c r="D288" s="14" t="str">
        <x:v>Електромонтаж</x:v>
      </x:c>
      <x:c r="E288" s="14" t="str">
        <x:v>Pilot now</x:v>
      </x:c>
      <x:c r="F288" s="17" t="str">
        <x:v>P1</x:v>
      </x:c>
      <x:c r="G288" s="14" t="str"/>
      <x:c r="H288" s="14" t="str">
        <x:v>Пілот зараз — Н.15</x:v>
      </x:c>
      <x:c r="I288" s="16" t="n">
        <x:v>5</x:v>
      </x:c>
      <x:c r="J288" s="16" t="n">
        <x:v>5</x:v>
      </x:c>
      <x:c r="K288" s="16" t="n">
        <x:v>5</x:v>
      </x:c>
      <x:c r="L288" s="16" t="n">
        <x:v>1</x:v>
      </x:c>
      <x:c r="M288" s="16" t="n">
        <x:v>5</x:v>
      </x:c>
      <x:c r="N288" s="16" t="n">
        <x:v>5</x:v>
      </x:c>
      <x:c r="O288" s="16" t="n">
        <x:v>5</x:v>
      </x:c>
      <x:c r="P288" s="16" t="n">
        <x:f>IF(COUNT(I288:O288)&lt;7,"",I288*8+J288*3+K288*2+L288*2+M288*2+N288*2+O288)</x:f>
        <x:v>92</x:v>
      </x:c>
      <x:c r="Q288" s="16" t="n">
        <x:f>IF(COUNT(J288:O288)&lt;6,"",J288*5+K288*4+M288*4+L288*3+N288*2+O288*2)</x:f>
        <x:v>88</x:v>
      </x:c>
      <x:c r="R288" s="14" t="str">
        <x:v>high</x:v>
      </x:c>
      <x:c r="S288" s="14" t="str">
        <x:v>official_prozorro_award_2025_2026</x:v>
      </x:c>
      <x:c r="T288" s="14" t="str">
        <x:v>official_prozorro_api</x:v>
      </x:c>
      <x:c r="U288" s="14" t="str">
        <x:v>Не контактували</x:v>
      </x:c>
      <x:c r="V288" s="15" t="str">
        <x:v>Повторне звернення з новим тендерним сигналом UA-2026-01-09-008593-a; попросити 1 пакет здачі</x:v>
      </x:c>
      <x:c r="W288" s="15" t="str">
        <x:v>Власник / директор; керівник ПТО; відповідальний за договори</x:v>
      </x:c>
      <x:c r="X288" s="15" t="str">
        <x:v>4 підтверджених перемог/договорів у Prozorro на 79 670 грн; 4 проєктів зі строком виконання не раніше 24.08.2026.</x:v>
      </x:c>
      <x:c r="Y288" s="15" t="str">
        <x:v>Електромонтажні роботи; строк до 2026-12-31. Попросити один знеособлений пакет здачі за цим workflow.</x:v>
      </x:c>
      <x:c r="Z288" s="15" t="str">
        <x:v>https://prozorro.gov.ua/tender/UA-2026-08-24-001515-a</x:v>
      </x:c>
      <x:c r="AA288" s="14" t="str">
        <x:v>40108908</x:v>
      </x:c>
      <x:c r="AB288" s="14" t="str">
        <x:v>2026-08-24</x:v>
      </x:c>
      <x:c r="AC288" s="14" t="str"/>
      <x:c r="AD288" s="20" t="str"/>
      <x:c r="AE288" s="14" t="str"/>
      <x:c r="AF288" s="14" t="n">
        <x:v>80</x:v>
      </x:c>
      <x:c r="AG288" s="14" t="str">
        <x:v>I1</x:v>
      </x:c>
      <x:c r="AH288" s="14" t="n">
        <x:v>6</x:v>
      </x:c>
      <x:c r="AI288" s="14" t="n">
        <x:v>4</x:v>
      </x:c>
      <x:c r="AJ288" s="18" t="n">
        <x:v>168758.94</x:v>
      </x:c>
      <x:c r="AK288" s="14" t="str">
        <x:v>https://prozorro.gov.ua/tender/UA-2026-01-09-008593-a</x:v>
      </x:c>
      <x:c r="AL288" s="19" t="n">
        <x:v>46031.77146405093</x:v>
      </x:c>
      <x:c r="AM288" s="19" t="n">
        <x:v>46022</x:v>
      </x:c>
      <x:c r="AN288" s="15" t="str">
        <x:v>Електромонтаж; Пожежогасіння</x:v>
      </x:c>
      <x:c r="AO288" s="15" t="str">
        <x:v>not_found_in_top_search</x:v>
      </x:c>
    </x:row>
    <x:row r="289">
      <x:c r="A289" s="14" t="str">
        <x:v>W3-017</x:v>
      </x:c>
      <x:c r="B289" s="14" t="str">
        <x:v>Prozorro winners — 24.08</x:v>
      </x:c>
      <x:c r="C289" s="14" t="str">
        <x:v>ТОВАРИСТВО З ОБМЕЖЕНОЮ ВІДПОВІДАЛЬНІСТЮ "ХАРКІВСЬКЕ СПЕЦІАЛІЗОВАНЕ МОНТАЖНО-ЕКСПЛУАТАЦІЙНЕ ПІДПРИЄМСТВО"</x:v>
      </x:c>
      <x:c r="D289" s="14" t="str">
        <x:v>Теплові мережі</x:v>
      </x:c>
      <x:c r="E289" s="14" t="str">
        <x:v>Expansion discovery</x:v>
      </x:c>
      <x:c r="F289" s="17" t="str">
        <x:v>D1</x:v>
      </x:c>
      <x:c r="G289" s="14" t="str"/>
      <x:c r="H289" s="14" t="str">
        <x:v>Discovery розширення — 2 тижні</x:v>
      </x:c>
      <x:c r="I289" s="16" t="n">
        <x:v>1</x:v>
      </x:c>
      <x:c r="J289" s="16" t="n">
        <x:v>5</x:v>
      </x:c>
      <x:c r="K289" s="16" t="n">
        <x:v>4</x:v>
      </x:c>
      <x:c r="L289" s="16" t="n">
        <x:v>5</x:v>
      </x:c>
      <x:c r="M289" s="16" t="n">
        <x:v>5</x:v>
      </x:c>
      <x:c r="N289" s="16" t="n">
        <x:v>5</x:v>
      </x:c>
      <x:c r="O289" s="16" t="n">
        <x:v>5</x:v>
      </x:c>
      <x:c r="P289" s="16" t="n">
        <x:f>IF(COUNT(I289:O289)&lt;7,"",I289*8+J289*3+K289*2+L289*2+M289*2+N289*2+O289)</x:f>
        <x:v>66</x:v>
      </x:c>
      <x:c r="Q289" s="16" t="n">
        <x:f>IF(COUNT(J289:O289)&lt;6,"",J289*5+K289*4+M289*4+L289*3+N289*2+O289*2)</x:f>
        <x:v>96</x:v>
      </x:c>
      <x:c r="R289" s="14" t="str">
        <x:v>high</x:v>
      </x:c>
      <x:c r="S289" s="14" t="str">
        <x:v>official_prozorro_award_2025_2026</x:v>
      </x:c>
      <x:c r="T289" s="14" t="str">
        <x:v>official_prozorro_api</x:v>
      </x:c>
      <x:c r="U289" s="14" t="str">
        <x:v>Не контактували</x:v>
      </x:c>
      <x:c r="V289" s="15" t="str">
        <x:v>Повторне звернення з новим тендерним сигналом UA-2026-08-06-007612-a; попросити 1 пакет здачі</x:v>
      </x:c>
      <x:c r="W289" s="15" t="str">
        <x:v>Власник / директор; керівник ПТО; відповідальний за договори</x:v>
      </x:c>
      <x:c r="X289" s="15" t="str">
        <x:v>2 підтверджених перемог/договорів у Prozorro на 55 888 389 грн; 2 проєктів зі строком виконання не раніше 24.08.2026.</x:v>
      </x:c>
      <x:c r="Y289" s="15" t="str">
        <x:v>Реконструкція об’єкту КП "Харківські теплові мережі" шляхом встановлення КГУ. Когенераційна установка за адресою: вул. **********, м. Харків. Улаштування зовнішніх стін адміністративно-виробничого корпусу. Улаштування покрівлі (код ДК 021:2015 – 45454000-4 "Реконструкція").; строк до 2026-11-30. Попросити один знеособлений пакет здачі за цим workflow.</x:v>
      </x:c>
      <x:c r="Z289" s="15" t="str">
        <x:v>https://prozorro.gov.ua/tender/UA-2026-08-20-002201-a</x:v>
      </x:c>
      <x:c r="AA289" s="14" t="str">
        <x:v>39425391</x:v>
      </x:c>
      <x:c r="AB289" s="14" t="str">
        <x:v>2026-08-24</x:v>
      </x:c>
      <x:c r="AC289" s="14" t="str"/>
      <x:c r="AD289" s="20" t="str"/>
      <x:c r="AE289" s="14" t="str"/>
      <x:c r="AF289" s="14" t="n">
        <x:v>99</x:v>
      </x:c>
      <x:c r="AG289" s="14" t="str">
        <x:v>I1</x:v>
      </x:c>
      <x:c r="AH289" s="14" t="n">
        <x:v>14</x:v>
      </x:c>
      <x:c r="AI289" s="14" t="n">
        <x:v>10</x:v>
      </x:c>
      <x:c r="AJ289" s="18" t="n">
        <x:v>114692808.63</x:v>
      </x:c>
      <x:c r="AK289" s="14" t="str">
        <x:v>https://prozorro.gov.ua/tender/UA-2026-08-06-007612-a</x:v>
      </x:c>
      <x:c r="AL289" s="19" t="n">
        <x:v>46240.483465798614</x:v>
      </x:c>
      <x:c r="AM289" s="19" t="n">
        <x:v>46326</x:v>
      </x:c>
      <x:c r="AN289" s="15" t="str">
        <x:v>Теплові мережі; Промислова електрика / ПНР; Кабельні лінії електропередачі; Когенерація</x:v>
      </x:c>
      <x:c r="AO289" s="15" t="str">
        <x:v>not_found_in_top_search</x:v>
      </x:c>
    </x:row>
    <x:row r="290">
      <x:c r="A290" s="14" t="str">
        <x:v>W3-018</x:v>
      </x:c>
      <x:c r="B290" s="14" t="str">
        <x:v>Prozorro winners — 24.08</x:v>
      </x:c>
      <x:c r="C290" s="14" t="str">
        <x:v>ТОВАРИСТВО З ОБМЕЖЕНОЮ ВІДПОВІДАЛЬНІСТЮ "БУДІВЕЛЬНА КОМПАНІЯ "МІСТОБУДІВНИК"</x:v>
      </x:c>
      <x:c r="D290" s="14" t="str">
        <x:v>Газопостачання / котельні</x:v>
      </x:c>
      <x:c r="E290" s="14" t="str">
        <x:v>Expansion discovery</x:v>
      </x:c>
      <x:c r="F290" s="17" t="str">
        <x:v>D1</x:v>
      </x:c>
      <x:c r="G290" s="14" t="str"/>
      <x:c r="H290" s="14" t="str">
        <x:v>Discovery розширення — 2 тижні</x:v>
      </x:c>
      <x:c r="I290" s="16" t="n">
        <x:v>1</x:v>
      </x:c>
      <x:c r="J290" s="16" t="n">
        <x:v>5</x:v>
      </x:c>
      <x:c r="K290" s="16" t="n">
        <x:v>4</x:v>
      </x:c>
      <x:c r="L290" s="16" t="n">
        <x:v>5</x:v>
      </x:c>
      <x:c r="M290" s="16" t="n">
        <x:v>5</x:v>
      </x:c>
      <x:c r="N290" s="16" t="n">
        <x:v>5</x:v>
      </x:c>
      <x:c r="O290" s="16" t="n">
        <x:v>5</x:v>
      </x:c>
      <x:c r="P290" s="16" t="n">
        <x:f>IF(COUNT(I290:O290)&lt;7,"",I290*8+J290*3+K290*2+L290*2+M290*2+N290*2+O290)</x:f>
        <x:v>66</x:v>
      </x:c>
      <x:c r="Q290" s="16" t="n">
        <x:f>IF(COUNT(J290:O290)&lt;6,"",J290*5+K290*4+M290*4+L290*3+N290*2+O290*2)</x:f>
        <x:v>96</x:v>
      </x:c>
      <x:c r="R290" s="14" t="str">
        <x:v>high</x:v>
      </x:c>
      <x:c r="S290" s="14" t="str">
        <x:v>official_prozorro_award_2025_2026</x:v>
      </x:c>
      <x:c r="T290" s="14" t="str">
        <x:v>official_prozorro_api</x:v>
      </x:c>
      <x:c r="U290" s="14" t="str">
        <x:v>Не контактували</x:v>
      </x:c>
      <x:c r="V290" s="15" t="str">
        <x:v>Workflow-audit outreach по UA-2026-08-21-003258-a; попросити 1 пакет здачі та вимоги проєкту</x:v>
      </x:c>
      <x:c r="W290" s="15" t="str">
        <x:v>Власник / директор; керівник ПТО; відповідальний за договори</x:v>
      </x:c>
      <x:c r="X290" s="15" t="str">
        <x:v>2 підтверджених перемог/договорів у Prozorro на 16 966 548 грн; 2 проєктів зі строком виконання не раніше 24.08.2026.</x:v>
      </x:c>
      <x:c r="Y290" s="15" t="str">
        <x:v>«Нове будівництво модульної транспортабельної котельні в м. Харкові за адресою: вул. *** (резервного живлення). Монтаж блочно-модульної котельні, теплових мереж, зовнішнього водопроводу та дренажів» (по ДК 021:2015 – 45251000-1 – Будівництво електростанцій і теплових станцій); строк до 2026-12-31. Попросити один знеособлений пакет здачі за цим workflow.</x:v>
      </x:c>
      <x:c r="Z290" s="15" t="str">
        <x:v>https://prozorro.gov.ua/tender/UA-2026-08-21-003258-a</x:v>
      </x:c>
      <x:c r="AA290" s="14" t="str">
        <x:v>42593196</x:v>
      </x:c>
      <x:c r="AB290" s="14" t="str">
        <x:v>2026-08-24</x:v>
      </x:c>
      <x:c r="AC290" s="14" t="str"/>
      <x:c r="AD290" s="20" t="str"/>
      <x:c r="AE290" s="14" t="str"/>
      <x:c r="AF290" s="14" t="n">
        <x:v>78</x:v>
      </x:c>
      <x:c r="AG290" s="14" t="str">
        <x:v>I1</x:v>
      </x:c>
      <x:c r="AH290" s="14" t="n">
        <x:v>2</x:v>
      </x:c>
      <x:c r="AI290" s="14" t="n">
        <x:v>2</x:v>
      </x:c>
      <x:c r="AJ290" s="18" t="n">
        <x:v>16966547.87</x:v>
      </x:c>
      <x:c r="AK290" s="14" t="str">
        <x:v>https://prozorro.gov.ua/tender/UA-2026-08-21-003258-a</x:v>
      </x:c>
      <x:c r="AL290" s="19" t="n">
        <x:v>46255.331701828705</x:v>
      </x:c>
      <x:c r="AM290" s="19" t="n">
        <x:v>46387</x:v>
      </x:c>
      <x:c r="AN290" s="15" t="str">
        <x:v>Газопостачання / котельні</x:v>
      </x:c>
      <x:c r="AO290" s="15" t="str">
        <x:v>not_found_in_top_search</x:v>
      </x:c>
    </x:row>
    <x:row r="291">
      <x:c r="A291" s="14" t="str">
        <x:v>W3-019</x:v>
      </x:c>
      <x:c r="B291" s="14" t="str">
        <x:v>Prozorro winners — 24.08</x:v>
      </x:c>
      <x:c r="C291" s="14" t="str">
        <x:v>ТОВ МІСТОСПЕЦБУДРОЕКТ</x:v>
      </x:c>
      <x:c r="D291" s="14" t="str">
        <x:v>Зовнішні мережі</x:v>
      </x:c>
      <x:c r="E291" s="14" t="str">
        <x:v>Expansion discovery</x:v>
      </x:c>
      <x:c r="F291" s="17" t="str">
        <x:v>D1</x:v>
      </x:c>
      <x:c r="G291" s="14" t="str"/>
      <x:c r="H291" s="14" t="str">
        <x:v>Discovery розширення — 2 тижні</x:v>
      </x:c>
      <x:c r="I291" s="16" t="n">
        <x:v>1</x:v>
      </x:c>
      <x:c r="J291" s="16" t="n">
        <x:v>5</x:v>
      </x:c>
      <x:c r="K291" s="16" t="n">
        <x:v>4</x:v>
      </x:c>
      <x:c r="L291" s="16" t="n">
        <x:v>5</x:v>
      </x:c>
      <x:c r="M291" s="16" t="n">
        <x:v>5</x:v>
      </x:c>
      <x:c r="N291" s="16" t="n">
        <x:v>5</x:v>
      </x:c>
      <x:c r="O291" s="16" t="n">
        <x:v>5</x:v>
      </x:c>
      <x:c r="P291" s="16" t="n">
        <x:f>IF(COUNT(I291:O291)&lt;7,"",I291*8+J291*3+K291*2+L291*2+M291*2+N291*2+O291)</x:f>
        <x:v>66</x:v>
      </x:c>
      <x:c r="Q291" s="16" t="n">
        <x:f>IF(COUNT(J291:O291)&lt;6,"",J291*5+K291*4+M291*4+L291*3+N291*2+O291*2)</x:f>
        <x:v>96</x:v>
      </x:c>
      <x:c r="R291" s="14" t="str">
        <x:v>high</x:v>
      </x:c>
      <x:c r="S291" s="14" t="str">
        <x:v>official_prozorro_award_2025_2026</x:v>
      </x:c>
      <x:c r="T291" s="14" t="str">
        <x:v>official_prozorro_api</x:v>
      </x:c>
      <x:c r="U291" s="14" t="str">
        <x:v>Не контактували</x:v>
      </x:c>
      <x:c r="V291" s="15" t="str">
        <x:v>Повторне звернення з новим тендерним сигналом UA-2025-10-03-005375-a; попросити 1 пакет здачі</x:v>
      </x:c>
      <x:c r="W291" s="15" t="str">
        <x:v>Власник / директор; керівник ПТО; відповідальний за договори</x:v>
      </x:c>
      <x:c r="X291" s="15" t="str">
        <x:v>2 підтверджених перемог/договорів у Prozorro на 11 013 224 грн; 2 проєктів зі строком виконання не раніше 24.08.2026.</x:v>
      </x:c>
      <x:c r="Y291" s="15" t="str">
        <x:v>«Будівництво багатоквартирних житлових будинків соціального призначення та дошкільного навчального закладу в другому мікрорайоні житлового району “Масани” у м. Чернігів на земельних ділянках, які перебувають в постійному користуванні: зовнішні інженерні мережі зливової каналізації та системи дренажної каналізації» (коригування); строк до 2026-09-11. Попросити один знеособлений пакет здачі за цим workflow.</x:v>
      </x:c>
      <x:c r="Z291" s="15" t="str">
        <x:v>https://prozorro.gov.ua/tender/UA-2026-08-07-005634-a</x:v>
      </x:c>
      <x:c r="AA291" s="14" t="str">
        <x:v>45342931</x:v>
      </x:c>
      <x:c r="AB291" s="14" t="str">
        <x:v>2026-08-24</x:v>
      </x:c>
      <x:c r="AC291" s="14" t="str"/>
      <x:c r="AD291" s="20" t="str"/>
      <x:c r="AE291" s="14" t="str"/>
      <x:c r="AF291" s="14" t="n">
        <x:v>78</x:v>
      </x:c>
      <x:c r="AG291" s="14" t="str">
        <x:v>I1</x:v>
      </x:c>
      <x:c r="AH291" s="14" t="n">
        <x:v>4</x:v>
      </x:c>
      <x:c r="AI291" s="14" t="n">
        <x:v>2</x:v>
      </x:c>
      <x:c r="AJ291" s="18" t="n">
        <x:v>56049871.28</x:v>
      </x:c>
      <x:c r="AK291" s="14" t="str">
        <x:v>https://prozorro.gov.ua/tender/UA-2025-10-03-005375-a</x:v>
      </x:c>
      <x:c r="AL291" s="19" t="n">
        <x:v>45954.345291840276</x:v>
      </x:c>
      <x:c r="AM291" s="19" t="n">
        <x:v>46233</x:v>
      </x:c>
      <x:c r="AN291" s="15" t="str">
        <x:v>Зовнішні мережі; Зливова каналізація / дренаж</x:v>
      </x:c>
      <x:c r="AO291" s="15" t="str">
        <x:v>not_found_in_top_search</x:v>
      </x:c>
    </x:row>
    <x:row r="292">
      <x:c r="A292" s="14" t="str">
        <x:v>W3-020</x:v>
      </x:c>
      <x:c r="B292" s="14" t="str">
        <x:v>Prozorro winners — 24.08</x:v>
      </x:c>
      <x:c r="C292" s="14" t="str">
        <x:v>ФОП Яковлева Олена Юріївна</x:v>
      </x:c>
      <x:c r="D292" s="14" t="str">
        <x:v>Електромонтаж</x:v>
      </x:c>
      <x:c r="E292" s="14" t="str">
        <x:v>Pilot now</x:v>
      </x:c>
      <x:c r="F292" s="17" t="str">
        <x:v>P1</x:v>
      </x:c>
      <x:c r="G292" s="14" t="str"/>
      <x:c r="H292" s="14" t="str">
        <x:v>Пілот зараз — Н.15</x:v>
      </x:c>
      <x:c r="I292" s="16" t="n">
        <x:v>5</x:v>
      </x:c>
      <x:c r="J292" s="16" t="n">
        <x:v>5</x:v>
      </x:c>
      <x:c r="K292" s="16" t="n">
        <x:v>5</x:v>
      </x:c>
      <x:c r="L292" s="16" t="n">
        <x:v>2</x:v>
      </x:c>
      <x:c r="M292" s="16" t="n">
        <x:v>5</x:v>
      </x:c>
      <x:c r="N292" s="16" t="n">
        <x:v>3</x:v>
      </x:c>
      <x:c r="O292" s="16" t="n">
        <x:v>5</x:v>
      </x:c>
      <x:c r="P292" s="16" t="n">
        <x:f>IF(COUNT(I292:O292)&lt;7,"",I292*8+J292*3+K292*2+L292*2+M292*2+N292*2+O292)</x:f>
        <x:v>90</x:v>
      </x:c>
      <x:c r="Q292" s="16" t="n">
        <x:f>IF(COUNT(J292:O292)&lt;6,"",J292*5+K292*4+M292*4+L292*3+N292*2+O292*2)</x:f>
        <x:v>87</x:v>
      </x:c>
      <x:c r="R292" s="14" t="str">
        <x:v>high</x:v>
      </x:c>
      <x:c r="S292" s="14" t="str">
        <x:v>official_prozorro_award_2025_2026</x:v>
      </x:c>
      <x:c r="T292" s="14" t="str">
        <x:v>official_prozorro_api</x:v>
      </x:c>
      <x:c r="U292" s="14" t="str">
        <x:v>Не контактували</x:v>
      </x:c>
      <x:c r="V292" s="15" t="str">
        <x:v>Персоналізований free-pilot outreach по UA-2026-08-10-005395-a; попросити 1 пакет Н.14/Н.15</x:v>
      </x:c>
      <x:c r="W292" s="15" t="str">
        <x:v>Власник / виконавець; відповідальний за договір</x:v>
      </x:c>
      <x:c r="X292" s="15" t="str">
        <x:v>5 підтверджених перемог/договорів у Prozorro на 303 559 грн; 4 проєктів зі строком виконання не раніше 24.08.2026.</x:v>
      </x:c>
      <x:c r="Y292" s="15" t="str">
        <x:v>Роботи з виготовлення проєктно-кошторисної документації: "Реконструкція електричних мереж ГКНС "Синяківська" КП "НУВКГ" шляхом монтажу електрогенеруючої установки для заміщення власного споживання електроенергії номінальною потужністю по інвертору 100 кВт з АКБ 500 кВт"; строк до 2026-09-01. Попросити один знеособлений пакет здачі за цим workflow.</x:v>
      </x:c>
      <x:c r="Z292" s="15" t="str">
        <x:v>https://prozorro.gov.ua/tender/UA-2026-08-10-005395-a</x:v>
      </x:c>
      <x:c r="AA292" s="14" t="str">
        <x:v>3224411667</x:v>
      </x:c>
      <x:c r="AB292" s="14" t="str">
        <x:v>2026-08-24</x:v>
      </x:c>
      <x:c r="AC292" s="14" t="str"/>
      <x:c r="AD292" s="20" t="str"/>
      <x:c r="AE292" s="14" t="str"/>
      <x:c r="AF292" s="14" t="n">
        <x:v>78</x:v>
      </x:c>
      <x:c r="AG292" s="14" t="str">
        <x:v>I1</x:v>
      </x:c>
      <x:c r="AH292" s="14" t="n">
        <x:v>5</x:v>
      </x:c>
      <x:c r="AI292" s="14" t="n">
        <x:v>4</x:v>
      </x:c>
      <x:c r="AJ292" s="18" t="n">
        <x:v>303559.2</x:v>
      </x:c>
      <x:c r="AK292" s="14" t="str">
        <x:v>https://prozorro.gov.ua/tender/UA-2026-08-10-005395-a</x:v>
      </x:c>
      <x:c r="AL292" s="19" t="n">
        <x:v>46244.46695519676</x:v>
      </x:c>
      <x:c r="AM292" s="19" t="n">
        <x:v>46266.437002314815</x:v>
      </x:c>
      <x:c r="AN292" s="15" t="str">
        <x:v>Електромонтаж</x:v>
      </x:c>
      <x:c r="AO292" s="15" t="str">
        <x:v>not_found_in_top_search</x:v>
      </x:c>
    </x:row>
    <x:row r="293">
      <x:c r="A293" s="14" t="str">
        <x:v>W3-021</x:v>
      </x:c>
      <x:c r="B293" s="14" t="str">
        <x:v>Prozorro winners — 24.08</x:v>
      </x:c>
      <x:c r="C293" s="14" t="str">
        <x:v>ТОВ "ОПАЛ"</x:v>
      </x:c>
      <x:c r="D293" s="14" t="str">
        <x:v>Сонячна енергетика</x:v>
      </x:c>
      <x:c r="E293" s="14" t="str">
        <x:v>Expansion discovery</x:v>
      </x:c>
      <x:c r="F293" s="17" t="str">
        <x:v>D1</x:v>
      </x:c>
      <x:c r="G293" s="14" t="str">
        <x:v>opal.lviv.ua</x:v>
      </x:c>
      <x:c r="H293" s="14" t="str">
        <x:v>Discovery розширення — 2 тижні</x:v>
      </x:c>
      <x:c r="I293" s="16" t="n">
        <x:v>1</x:v>
      </x:c>
      <x:c r="J293" s="16" t="n">
        <x:v>5</x:v>
      </x:c>
      <x:c r="K293" s="16" t="n">
        <x:v>4</x:v>
      </x:c>
      <x:c r="L293" s="16" t="n">
        <x:v>4</x:v>
      </x:c>
      <x:c r="M293" s="16" t="n">
        <x:v>5</x:v>
      </x:c>
      <x:c r="N293" s="16" t="n">
        <x:v>5</x:v>
      </x:c>
      <x:c r="O293" s="16" t="n">
        <x:v>5</x:v>
      </x:c>
      <x:c r="P293" s="16" t="n">
        <x:f>IF(COUNT(I293:O293)&lt;7,"",I293*8+J293*3+K293*2+L293*2+M293*2+N293*2+O293)</x:f>
        <x:v>64</x:v>
      </x:c>
      <x:c r="Q293" s="16" t="n">
        <x:f>IF(COUNT(J293:O293)&lt;6,"",J293*5+K293*4+M293*4+L293*3+N293*2+O293*2)</x:f>
        <x:v>93</x:v>
      </x:c>
      <x:c r="R293" s="14" t="str">
        <x:v>high</x:v>
      </x:c>
      <x:c r="S293" s="14" t="str">
        <x:v>official_prozorro_award_2025_2026</x:v>
      </x:c>
      <x:c r="T293" s="14" t="str">
        <x:v>official_prozorro_api</x:v>
      </x:c>
      <x:c r="U293" s="14" t="str">
        <x:v>Не контактували</x:v>
      </x:c>
      <x:c r="V293" s="15" t="str">
        <x:v>Workflow-audit outreach по UA-2026-06-23-009106-a; попросити 1 пакет здачі та вимоги проєкту</x:v>
      </x:c>
      <x:c r="W293" s="15" t="str">
        <x:v>Власник / директор; керівник ПТО; відповідальний за договори</x:v>
      </x:c>
      <x:c r="X293" s="15" t="str">
        <x:v>3 підтверджених перемог/договорів у Prozorro на 2 544 900 грн; 1 проєктів зі строком виконання не раніше 24.08.2026.</x:v>
      </x:c>
      <x:c r="Y293" s="15" t="str">
        <x:v>Реконструкція електромереж головної каналізаційної насосної станції ДП «Рогатин-Водоканал» шляхом встановлення гібридної сонячної електростанції за адресою: вулиця Драгоманова 41,місто Рогатин, Івано-Франківського району, Івано-Франківської області; строк до 2026-08-31. Попросити один знеособлений пакет здачі за цим workflow.</x:v>
      </x:c>
      <x:c r="Z293" s="15" t="str">
        <x:v>https://prozorro.gov.ua/tender/UA-2026-06-23-009106-a</x:v>
      </x:c>
      <x:c r="AA293" s="14" t="str">
        <x:v>22346348</x:v>
      </x:c>
      <x:c r="AB293" s="14" t="str">
        <x:v>2026-08-24</x:v>
      </x:c>
      <x:c r="AC293" s="14" t="str"/>
      <x:c r="AD293" s="20" t="str"/>
      <x:c r="AE293" s="14" t="str"/>
      <x:c r="AF293" s="14" t="n">
        <x:v>77</x:v>
      </x:c>
      <x:c r="AG293" s="14" t="str">
        <x:v>I1</x:v>
      </x:c>
      <x:c r="AH293" s="14" t="n">
        <x:v>3</x:v>
      </x:c>
      <x:c r="AI293" s="14" t="n">
        <x:v>1</x:v>
      </x:c>
      <x:c r="AJ293" s="18" t="n">
        <x:v>2544900</x:v>
      </x:c>
      <x:c r="AK293" s="14" t="str">
        <x:v>https://prozorro.gov.ua/tender/UA-2026-06-23-009106-a</x:v>
      </x:c>
      <x:c r="AL293" s="19" t="n">
        <x:v>46219.47636990741</x:v>
      </x:c>
      <x:c r="AM293" s="19" t="n">
        <x:v>46265</x:v>
      </x:c>
      <x:c r="AN293" s="15" t="str">
        <x:v>Сонячна енергетика; Насосні станції</x:v>
      </x:c>
      <x:c r="AO293" s="15" t="str">
        <x:v>supplier_provided_url</x:v>
      </x:c>
    </x:row>
    <x:row r="294">
      <x:c r="A294" s="14" t="str">
        <x:v>W3-022</x:v>
      </x:c>
      <x:c r="B294" s="14" t="str">
        <x:v>Prozorro winners — 24.08</x:v>
      </x:c>
      <x:c r="C294" s="14" t="str">
        <x:v>ТОВАРИСТВО З ОБМЕЖЕНОЮ ВІД­ПО­ВІД­АЛЬ­НІ­СТЮ «РУБІКОН УКРАЇНА»</x:v>
      </x:c>
      <x:c r="D294" s="14" t="str">
        <x:v>Електромонтаж</x:v>
      </x:c>
      <x:c r="E294" s="14" t="str">
        <x:v>Pilot now</x:v>
      </x:c>
      <x:c r="F294" s="17" t="str">
        <x:v>P1</x:v>
      </x:c>
      <x:c r="G294" s="14" t="str"/>
      <x:c r="H294" s="14" t="str">
        <x:v>Пілот зараз — Н.15</x:v>
      </x:c>
      <x:c r="I294" s="16" t="n">
        <x:v>5</x:v>
      </x:c>
      <x:c r="J294" s="16" t="n">
        <x:v>5</x:v>
      </x:c>
      <x:c r="K294" s="16" t="n">
        <x:v>5</x:v>
      </x:c>
      <x:c r="L294" s="16" t="n">
        <x:v>1</x:v>
      </x:c>
      <x:c r="M294" s="16" t="n">
        <x:v>5</x:v>
      </x:c>
      <x:c r="N294" s="16" t="n">
        <x:v>5</x:v>
      </x:c>
      <x:c r="O294" s="16" t="n">
        <x:v>5</x:v>
      </x:c>
      <x:c r="P294" s="16" t="n">
        <x:f>IF(COUNT(I294:O294)&lt;7,"",I294*8+J294*3+K294*2+L294*2+M294*2+N294*2+O294)</x:f>
        <x:v>92</x:v>
      </x:c>
      <x:c r="Q294" s="16" t="n">
        <x:f>IF(COUNT(J294:O294)&lt;6,"",J294*5+K294*4+M294*4+L294*3+N294*2+O294*2)</x:f>
        <x:v>88</x:v>
      </x:c>
      <x:c r="R294" s="14" t="str">
        <x:v>high</x:v>
      </x:c>
      <x:c r="S294" s="14" t="str">
        <x:v>official_prozorro_award_2025_2026</x:v>
      </x:c>
      <x:c r="T294" s="14" t="str">
        <x:v>official_prozorro_api</x:v>
      </x:c>
      <x:c r="U294" s="14" t="str">
        <x:v>Не контактували</x:v>
      </x:c>
      <x:c r="V294" s="15" t="str">
        <x:v>Повторне звернення з новим тендерним сигналом UA-2026-07-10-009308-a; попросити 1 пакет здачі</x:v>
      </x:c>
      <x:c r="W294" s="15" t="str">
        <x:v>Власник / директор; керівник ПТО; відповідальний за договори</x:v>
      </x:c>
      <x:c r="X294" s="15" t="str">
        <x:v>8 підтверджених перемог/договорів у Prozorro на 45 000 грн; 8 проєктів зі строком виконання не раніше 24.08.2026.</x:v>
      </x:c>
      <x:c r="Y294" s="15" t="str">
        <x:v>Електромонтажні роботи; строк до 2026-12-31. Попросити один знеособлений пакет здачі за цим workflow.</x:v>
      </x:c>
      <x:c r="Z294" s="15" t="str">
        <x:v>https://prozorro.gov.ua/tender/UA-2026-08-17-001339-a</x:v>
      </x:c>
      <x:c r="AA294" s="14" t="str">
        <x:v>44966837</x:v>
      </x:c>
      <x:c r="AB294" s="14" t="str">
        <x:v>2026-08-24</x:v>
      </x:c>
      <x:c r="AC294" s="14" t="str"/>
      <x:c r="AD294" s="20" t="str"/>
      <x:c r="AE294" s="14" t="str"/>
      <x:c r="AF294" s="14" t="n">
        <x:v>77</x:v>
      </x:c>
      <x:c r="AG294" s="14" t="str">
        <x:v>I1</x:v>
      </x:c>
      <x:c r="AH294" s="14" t="n">
        <x:v>9</x:v>
      </x:c>
      <x:c r="AI294" s="14" t="n">
        <x:v>9</x:v>
      </x:c>
      <x:c r="AJ294" s="18" t="n">
        <x:v>58000</x:v>
      </x:c>
      <x:c r="AK294" s="14" t="str">
        <x:v>https://prozorro.gov.ua/tender/UA-2026-07-10-009308-a</x:v>
      </x:c>
      <x:c r="AL294" s="19" t="n">
        <x:v>46213.52580490741</x:v>
      </x:c>
      <x:c r="AM294" s="19" t="n">
        <x:v>46387</x:v>
      </x:c>
      <x:c r="AN294" s="15" t="str">
        <x:v>Електромонтаж</x:v>
      </x:c>
      <x:c r="AO294" s="15" t="str">
        <x:v>not_found_in_top_search</x:v>
      </x:c>
    </x:row>
    <x:row r="295">
      <x:c r="A295" s="14" t="str">
        <x:v>W3-023</x:v>
      </x:c>
      <x:c r="B295" s="14" t="str">
        <x:v>Prozorro winners — 24.08</x:v>
      </x:c>
      <x:c r="C295" s="14" t="str">
        <x:v>ТОВАРИСТВО З ОБМЕЖЕНОЮ ВІДПОВІДАЛЬНІСТЮ "УКРСІТІСТРОЙ"</x:v>
      </x:c>
      <x:c r="D295" s="14" t="str">
        <x:v>ГНБ / безтраншейні роботи</x:v>
      </x:c>
      <x:c r="E295" s="14" t="str">
        <x:v>Expansion discovery</x:v>
      </x:c>
      <x:c r="F295" s="17" t="str">
        <x:v>D1</x:v>
      </x:c>
      <x:c r="G295" s="14" t="str">
        <x:v>ukrsitistroy.com</x:v>
      </x:c>
      <x:c r="H295" s="14" t="str">
        <x:v>Discovery розширення — 2 тижні</x:v>
      </x:c>
      <x:c r="I295" s="16" t="n">
        <x:v>1</x:v>
      </x:c>
      <x:c r="J295" s="16" t="n">
        <x:v>5</x:v>
      </x:c>
      <x:c r="K295" s="16" t="n">
        <x:v>4</x:v>
      </x:c>
      <x:c r="L295" s="16" t="n">
        <x:v>5</x:v>
      </x:c>
      <x:c r="M295" s="16" t="n">
        <x:v>5</x:v>
      </x:c>
      <x:c r="N295" s="16" t="n">
        <x:v>5</x:v>
      </x:c>
      <x:c r="O295" s="16" t="n">
        <x:v>5</x:v>
      </x:c>
      <x:c r="P295" s="16" t="n">
        <x:f>IF(COUNT(I295:O295)&lt;7,"",I295*8+J295*3+K295*2+L295*2+M295*2+N295*2+O295)</x:f>
        <x:v>66</x:v>
      </x:c>
      <x:c r="Q295" s="16" t="n">
        <x:f>IF(COUNT(J295:O295)&lt;6,"",J295*5+K295*4+M295*4+L295*3+N295*2+O295*2)</x:f>
        <x:v>96</x:v>
      </x:c>
      <x:c r="R295" s="14" t="str">
        <x:v>high</x:v>
      </x:c>
      <x:c r="S295" s="14" t="str">
        <x:v>official_prozorro_award_2025_2026</x:v>
      </x:c>
      <x:c r="T295" s="14" t="str">
        <x:v>official_prozorro_api</x:v>
      </x:c>
      <x:c r="U295" s="14" t="str">
        <x:v>Не контактували</x:v>
      </x:c>
      <x:c r="V295" s="15" t="str">
        <x:v>Повторне звернення з новим тендерним сигналом UA-2024-11-28-008930-a; попросити 1 пакет здачі</x:v>
      </x:c>
      <x:c r="W295" s="15" t="str">
        <x:v>Власник / директор; керівник ПТО; відповідальний за договори</x:v>
      </x:c>
      <x:c r="X295" s="15" t="str">
        <x:v>2 підтверджених перемог/договорів у Prozorro на 63 567 512 грн; 1 проєктів зі строком виконання не раніше 24.08.2026.</x:v>
      </x:c>
      <x:c r="Y295" s="15" t="str">
        <x:v>Виконання будівельних робіт по об’єкту: «Нове будівництво зовнішніх інженерних мереж електропостачання, військове містечко № 20, с. Немирів, Львівська обл.» ; строк до 2027-02-15. Попросити один знеособлений пакет здачі за цим workflow.</x:v>
      </x:c>
      <x:c r="Z295" s="15" t="str">
        <x:v>https://prozorro.gov.ua/tender/UA-2026-06-29-007384-a</x:v>
      </x:c>
      <x:c r="AA295" s="14" t="str">
        <x:v>41398137</x:v>
      </x:c>
      <x:c r="AB295" s="14" t="str">
        <x:v>2026-08-24</x:v>
      </x:c>
      <x:c r="AC295" s="14" t="str"/>
      <x:c r="AD295" s="20" t="str"/>
      <x:c r="AE295" s="14" t="str"/>
      <x:c r="AF295" s="14" t="n">
        <x:v>76</x:v>
      </x:c>
      <x:c r="AG295" s="14" t="str">
        <x:v>I1</x:v>
      </x:c>
      <x:c r="AH295" s="14" t="n">
        <x:v>3</x:v>
      </x:c>
      <x:c r="AI295" s="14" t="n">
        <x:v>1</x:v>
      </x:c>
      <x:c r="AJ295" s="18" t="n">
        <x:v>64451767.4</x:v>
      </x:c>
      <x:c r="AK295" s="14" t="str">
        <x:v>https://prozorro.gov.ua/tender/UA-2024-11-28-008930-a</x:v>
      </x:c>
      <x:c r="AL295" s="19" t="n">
        <x:v>45624.50828342592</x:v>
      </x:c>
      <x:c r="AM295" s="19" t="n">
        <x:v>45777</x:v>
      </x:c>
      <x:c r="AN295" s="15" t="str">
        <x:v>ГНБ / безтраншейні роботи; Зовнішні мережі</x:v>
      </x:c>
      <x:c r="AO295" s="15" t="str">
        <x:v>supplier_provided_url</x:v>
      </x:c>
    </x:row>
    <x:row r="296">
      <x:c r="A296" s="14" t="str">
        <x:v>W3-024</x:v>
      </x:c>
      <x:c r="B296" s="14" t="str">
        <x:v>Prozorro winners — 24.08</x:v>
      </x:c>
      <x:c r="C296" s="14" t="str">
        <x:v>СААКЯН РОМІК РАЗМІКОВИЧ</x:v>
      </x:c>
      <x:c r="D296" s="14" t="str">
        <x:v>Мости / інфраструктура</x:v>
      </x:c>
      <x:c r="E296" s="14" t="str">
        <x:v>Expansion discovery</x:v>
      </x:c>
      <x:c r="F296" s="17" t="str">
        <x:v>D1</x:v>
      </x:c>
      <x:c r="G296" s="14" t="str"/>
      <x:c r="H296" s="14" t="str">
        <x:v>Discovery розширення — 2 тижні</x:v>
      </x:c>
      <x:c r="I296" s="16" t="n">
        <x:v>1</x:v>
      </x:c>
      <x:c r="J296" s="16" t="n">
        <x:v>5</x:v>
      </x:c>
      <x:c r="K296" s="16" t="n">
        <x:v>4</x:v>
      </x:c>
      <x:c r="L296" s="16" t="n">
        <x:v>3</x:v>
      </x:c>
      <x:c r="M296" s="16" t="n">
        <x:v>5</x:v>
      </x:c>
      <x:c r="N296" s="16" t="n">
        <x:v>3</x:v>
      </x:c>
      <x:c r="O296" s="16" t="n">
        <x:v>5</x:v>
      </x:c>
      <x:c r="P296" s="16" t="n">
        <x:f>IF(COUNT(I296:O296)&lt;7,"",I296*8+J296*3+K296*2+L296*2+M296*2+N296*2+O296)</x:f>
        <x:v>58</x:v>
      </x:c>
      <x:c r="Q296" s="16" t="n">
        <x:f>IF(COUNT(J296:O296)&lt;6,"",J296*5+K296*4+M296*4+L296*3+N296*2+O296*2)</x:f>
        <x:v>86</x:v>
      </x:c>
      <x:c r="R296" s="14" t="str">
        <x:v>high</x:v>
      </x:c>
      <x:c r="S296" s="14" t="str">
        <x:v>official_prozorro_award_2025_2026</x:v>
      </x:c>
      <x:c r="T296" s="14" t="str">
        <x:v>official_prozorro_api</x:v>
      </x:c>
      <x:c r="U296" s="14" t="str">
        <x:v>Не контактували</x:v>
      </x:c>
      <x:c r="V296" s="15" t="str">
        <x:v>Workflow-audit outreach по UA-2026-07-06-000973-a; попросити 1 пакет здачі та вимоги проєкту</x:v>
      </x:c>
      <x:c r="W296" s="15" t="str">
        <x:v>Власник / виконавець; відповідальний за договір</x:v>
      </x:c>
      <x:c r="X296" s="15" t="str">
        <x:v>4 підтверджених перемог/договорів у Prozorro на 697 177 грн; 4 проєктів зі строком виконання не раніше 24.08.2026.</x:v>
      </x:c>
      <x:c r="Y296" s="15" t="str">
        <x:v>Поточний ремонт дорожнього покриття ділянки дороги до мосту № 2 через річку Південний Буг в місті Первомайськ миколаївської області; строк до 2026-12-31. Попросити один знеособлений пакет здачі за цим workflow.</x:v>
      </x:c>
      <x:c r="Z296" s="15" t="str">
        <x:v>https://prozorro.gov.ua/tender/UA-2026-07-06-000973-a</x:v>
      </x:c>
      <x:c r="AA296" s="14" t="str">
        <x:v>2605919656</x:v>
      </x:c>
      <x:c r="AB296" s="14" t="str">
        <x:v>2026-08-24</x:v>
      </x:c>
      <x:c r="AC296" s="14" t="str"/>
      <x:c r="AD296" s="20" t="str"/>
      <x:c r="AE296" s="14" t="str"/>
      <x:c r="AF296" s="14" t="n">
        <x:v>76</x:v>
      </x:c>
      <x:c r="AG296" s="14" t="str">
        <x:v>I1</x:v>
      </x:c>
      <x:c r="AH296" s="14" t="n">
        <x:v>4</x:v>
      </x:c>
      <x:c r="AI296" s="14" t="n">
        <x:v>4</x:v>
      </x:c>
      <x:c r="AJ296" s="18" t="n">
        <x:v>697176.93</x:v>
      </x:c>
      <x:c r="AK296" s="14" t="str">
        <x:v>https://prozorro.gov.ua/tender/UA-2026-07-06-000973-a</x:v>
      </x:c>
      <x:c r="AL296" s="19" t="n">
        <x:v>46209.28749259259</x:v>
      </x:c>
      <x:c r="AM296" s="19" t="n">
        <x:v>46387</x:v>
      </x:c>
      <x:c r="AN296" s="15" t="str">
        <x:v>Мости / інфраструктура</x:v>
      </x:c>
      <x:c r="AO296" s="15" t="str">
        <x:v>not_found_in_top_search</x:v>
      </x:c>
    </x:row>
    <x:row r="297">
      <x:c r="A297" s="14" t="str">
        <x:v>W3-025</x:v>
      </x:c>
      <x:c r="B297" s="14" t="str">
        <x:v>Prozorro winners — 24.08</x:v>
      </x:c>
      <x:c r="C297" s="14" t="str">
        <x:v>ТОВАРИСТВО З ОБМЕЖЕНОЮ ВІДПОВІДАЛЬНІСТЮ "НОВИЙ СВІТ"</x:v>
      </x:c>
      <x:c r="D297" s="14" t="str">
        <x:v>HVAC / ОВіК</x:v>
      </x:c>
      <x:c r="E297" s="14" t="str">
        <x:v>Pilot now</x:v>
      </x:c>
      <x:c r="F297" s="17" t="str">
        <x:v>P1</x:v>
      </x:c>
      <x:c r="G297" s="14" t="str"/>
      <x:c r="H297" s="14" t="str">
        <x:v>Пілот зараз — Н.14</x:v>
      </x:c>
      <x:c r="I297" s="16" t="n">
        <x:v>5</x:v>
      </x:c>
      <x:c r="J297" s="16" t="n">
        <x:v>5</x:v>
      </x:c>
      <x:c r="K297" s="16" t="n">
        <x:v>5</x:v>
      </x:c>
      <x:c r="L297" s="16" t="n">
        <x:v>2</x:v>
      </x:c>
      <x:c r="M297" s="16" t="n">
        <x:v>5</x:v>
      </x:c>
      <x:c r="N297" s="16" t="n">
        <x:v>5</x:v>
      </x:c>
      <x:c r="O297" s="16" t="n">
        <x:v>5</x:v>
      </x:c>
      <x:c r="P297" s="16" t="n">
        <x:f>IF(COUNT(I297:O297)&lt;7,"",I297*8+J297*3+K297*2+L297*2+M297*2+N297*2+O297)</x:f>
        <x:v>94</x:v>
      </x:c>
      <x:c r="Q297" s="16" t="n">
        <x:f>IF(COUNT(J297:O297)&lt;6,"",J297*5+K297*4+M297*4+L297*3+N297*2+O297*2)</x:f>
        <x:v>91</x:v>
      </x:c>
      <x:c r="R297" s="14" t="str">
        <x:v>high</x:v>
      </x:c>
      <x:c r="S297" s="14" t="str">
        <x:v>official_prozorro_award_2025_2026</x:v>
      </x:c>
      <x:c r="T297" s="14" t="str">
        <x:v>official_prozorro_api</x:v>
      </x:c>
      <x:c r="U297" s="14" t="str">
        <x:v>Не контактували</x:v>
      </x:c>
      <x:c r="V297" s="15" t="str">
        <x:v>Персоналізований free-pilot outreach по UA-2026-07-07-005581-a; попросити 1 пакет Н.14/Н.15</x:v>
      </x:c>
      <x:c r="W297" s="15" t="str">
        <x:v>Власник / директор; керівник ПТО; відповідальний за договори</x:v>
      </x:c>
      <x:c r="X297" s="15" t="str">
        <x:v>5 підтверджених перемог/договорів у Prozorro на 446 408 грн; 3 проєктів зі строком виконання не раніше 24.08.2026.</x:v>
      </x:c>
      <x:c r="Y297" s="15" t="str">
        <x:v>послуги з монтажу систем опалення, а саме: - послуги з поточного ремонту частини внутрішньої системи опалення Підвисоцького ліцею імені Т.Г.Шевченка Підвисоцької сільської ради Голованівського за адресою: 26122, Кіровоградська область, Голованівський район, село Підвисоке, вулиця Миру, будинок 13 (ДК 021:2015 50720000-8 Послуги з ремонту і технічного обслуговування; строк до 2026-12-31. Попросити один знеособлений пакет здачі за цим workflow.</x:v>
      </x:c>
      <x:c r="Z297" s="15" t="str">
        <x:v>https://prozorro.gov.ua/tender/UA-2026-07-07-005581-a</x:v>
      </x:c>
      <x:c r="AA297" s="14" t="str">
        <x:v>00688634</x:v>
      </x:c>
      <x:c r="AB297" s="14" t="str">
        <x:v>2026-08-24</x:v>
      </x:c>
      <x:c r="AC297" s="14" t="str"/>
      <x:c r="AD297" s="20" t="str"/>
      <x:c r="AE297" s="14" t="str"/>
      <x:c r="AF297" s="14" t="n">
        <x:v>75</x:v>
      </x:c>
      <x:c r="AG297" s="14" t="str">
        <x:v>I1</x:v>
      </x:c>
      <x:c r="AH297" s="14" t="n">
        <x:v>5</x:v>
      </x:c>
      <x:c r="AI297" s="14" t="n">
        <x:v>3</x:v>
      </x:c>
      <x:c r="AJ297" s="18" t="n">
        <x:v>446408.41</x:v>
      </x:c>
      <x:c r="AK297" s="14" t="str">
        <x:v>https://prozorro.gov.ua/tender/UA-2026-07-07-005581-a</x:v>
      </x:c>
      <x:c r="AL297" s="19" t="n">
        <x:v>46210.43461802083</x:v>
      </x:c>
      <x:c r="AM297" s="19" t="n">
        <x:v>46387</x:v>
      </x:c>
      <x:c r="AN297" s="15" t="str">
        <x:v>HVAC / ОВіК</x:v>
      </x:c>
      <x:c r="AO297" s="15" t="str">
        <x:v>not_found_in_top_search</x:v>
      </x:c>
    </x:row>
    <x:row r="298">
      <x:c r="A298" s="14" t="str">
        <x:v>W3-026</x:v>
      </x:c>
      <x:c r="B298" s="14" t="str">
        <x:v>Prozorro winners — 24.08</x:v>
      </x:c>
      <x:c r="C298" s="14" t="str">
        <x:v>УПРАВЛІННЯ ПОЛІЦІЇ ОХОРОНИ В ТЕРНОПІЛЬСЬКІЙ ОБЛАСТІ</x:v>
      </x:c>
      <x:c r="D298" s="14" t="str">
        <x:v>Електромонтаж</x:v>
      </x:c>
      <x:c r="E298" s="14" t="str">
        <x:v>Pilot now</x:v>
      </x:c>
      <x:c r="F298" s="17" t="str">
        <x:v>P1</x:v>
      </x:c>
      <x:c r="G298" s="14" t="str"/>
      <x:c r="H298" s="14" t="str">
        <x:v>Пілот зараз — Н.15</x:v>
      </x:c>
      <x:c r="I298" s="16" t="n">
        <x:v>5</x:v>
      </x:c>
      <x:c r="J298" s="16" t="n">
        <x:v>5</x:v>
      </x:c>
      <x:c r="K298" s="16" t="n">
        <x:v>5</x:v>
      </x:c>
      <x:c r="L298" s="16" t="n">
        <x:v>1</x:v>
      </x:c>
      <x:c r="M298" s="16" t="n">
        <x:v>5</x:v>
      </x:c>
      <x:c r="N298" s="16" t="n">
        <x:v>5</x:v>
      </x:c>
      <x:c r="O298" s="16" t="n">
        <x:v>5</x:v>
      </x:c>
      <x:c r="P298" s="16" t="n">
        <x:f>IF(COUNT(I298:O298)&lt;7,"",I298*8+J298*3+K298*2+L298*2+M298*2+N298*2+O298)</x:f>
        <x:v>92</x:v>
      </x:c>
      <x:c r="Q298" s="16" t="n">
        <x:f>IF(COUNT(J298:O298)&lt;6,"",J298*5+K298*4+M298*4+L298*3+N298*2+O298*2)</x:f>
        <x:v>88</x:v>
      </x:c>
      <x:c r="R298" s="14" t="str">
        <x:v>high</x:v>
      </x:c>
      <x:c r="S298" s="14" t="str">
        <x:v>official_prozorro_award_2025_2026</x:v>
      </x:c>
      <x:c r="T298" s="14" t="str">
        <x:v>official_prozorro_api</x:v>
      </x:c>
      <x:c r="U298" s="14" t="str">
        <x:v>Не контактували</x:v>
      </x:c>
      <x:c r="V298" s="15" t="str">
        <x:v>Повторне звернення з новим тендерним сигналом UA-2026-08-07-009701-a; попросити 1 пакет здачі</x:v>
      </x:c>
      <x:c r="W298" s="15" t="str">
        <x:v>Власник / директор; керівник ПТО; відповідальний за договори</x:v>
      </x:c>
      <x:c r="X298" s="15" t="str">
        <x:v>4 підтверджених перемог/договорів у Prozorro на 90 652 грн; 2 проєктів зі строком виконання не раніше 24.08.2026.</x:v>
      </x:c>
      <x:c r="Y298" s="15" t="str">
        <x:v>електромонтажні роботи; строк до 2026-12-31. Попросити один знеособлений пакет здачі за цим workflow.</x:v>
      </x:c>
      <x:c r="Z298" s="15" t="str">
        <x:v>https://prozorro.gov.ua/tender/UA-2026-08-13-002834-a</x:v>
      </x:c>
      <x:c r="AA298" s="14" t="str">
        <x:v>40108819</x:v>
      </x:c>
      <x:c r="AB298" s="14" t="str">
        <x:v>2026-08-24</x:v>
      </x:c>
      <x:c r="AC298" s="14" t="str"/>
      <x:c r="AD298" s="20" t="str"/>
      <x:c r="AE298" s="14" t="str"/>
      <x:c r="AF298" s="14" t="n">
        <x:v>80</x:v>
      </x:c>
      <x:c r="AG298" s="14" t="str">
        <x:v>I1</x:v>
      </x:c>
      <x:c r="AH298" s="14" t="n">
        <x:v>8</x:v>
      </x:c>
      <x:c r="AI298" s="14" t="n">
        <x:v>6</x:v>
      </x:c>
      <x:c r="AJ298" s="18" t="n">
        <x:v>134681.3</x:v>
      </x:c>
      <x:c r="AK298" s="14" t="str">
        <x:v>https://prozorro.gov.ua/tender/UA-2026-08-07-009701-a</x:v>
      </x:c>
      <x:c r="AL298" s="19" t="n">
        <x:v>46241.52298458333</x:v>
      </x:c>
      <x:c r="AM298" s="19" t="n">
        <x:v>46387</x:v>
      </x:c>
      <x:c r="AN298" s="15" t="str">
        <x:v>Електромонтаж; Пожежогасіння</x:v>
      </x:c>
      <x:c r="AO298" s="15" t="str">
        <x:v>not_found_in_top_search</x:v>
      </x:c>
    </x:row>
    <x:row r="299">
      <x:c r="A299" s="14" t="str">
        <x:v>W3-027</x:v>
      </x:c>
      <x:c r="B299" s="14" t="str">
        <x:v>Prozorro winners — 24.08</x:v>
      </x:c>
      <x:c r="C299" s="14" t="str">
        <x:v>Управління поліції охорони в Одеській області</x:v>
      </x:c>
      <x:c r="D299" s="14" t="str">
        <x:v>Електромонтаж</x:v>
      </x:c>
      <x:c r="E299" s="14" t="str">
        <x:v>Pilot now</x:v>
      </x:c>
      <x:c r="F299" s="17" t="str">
        <x:v>P1</x:v>
      </x:c>
      <x:c r="G299" s="14" t="str"/>
      <x:c r="H299" s="14" t="str">
        <x:v>Пілот зараз — Н.15</x:v>
      </x:c>
      <x:c r="I299" s="16" t="n">
        <x:v>5</x:v>
      </x:c>
      <x:c r="J299" s="16" t="n">
        <x:v>5</x:v>
      </x:c>
      <x:c r="K299" s="16" t="n">
        <x:v>5</x:v>
      </x:c>
      <x:c r="L299" s="16" t="n">
        <x:v>1</x:v>
      </x:c>
      <x:c r="M299" s="16" t="n">
        <x:v>5</x:v>
      </x:c>
      <x:c r="N299" s="16" t="n">
        <x:v>5</x:v>
      </x:c>
      <x:c r="O299" s="16" t="n">
        <x:v>5</x:v>
      </x:c>
      <x:c r="P299" s="16" t="n">
        <x:f>IF(COUNT(I299:O299)&lt;7,"",I299*8+J299*3+K299*2+L299*2+M299*2+N299*2+O299)</x:f>
        <x:v>92</x:v>
      </x:c>
      <x:c r="Q299" s="16" t="n">
        <x:f>IF(COUNT(J299:O299)&lt;6,"",J299*5+K299*4+M299*4+L299*3+N299*2+O299*2)</x:f>
        <x:v>88</x:v>
      </x:c>
      <x:c r="R299" s="14" t="str">
        <x:v>high</x:v>
      </x:c>
      <x:c r="S299" s="14" t="str">
        <x:v>official_prozorro_award_2025_2026</x:v>
      </x:c>
      <x:c r="T299" s="14" t="str">
        <x:v>official_prozorro_api</x:v>
      </x:c>
      <x:c r="U299" s="14" t="str">
        <x:v>Не контактували</x:v>
      </x:c>
      <x:c r="V299" s="15" t="str">
        <x:v>Повторне звернення з новим тендерним сигналом UA-2026-06-13-000282-a; попросити 1 пакет здачі</x:v>
      </x:c>
      <x:c r="W299" s="15" t="str">
        <x:v>Власник / директор; керівник ПТО; відповідальний за договори</x:v>
      </x:c>
      <x:c r="X299" s="15" t="str">
        <x:v>3 підтверджених перемог/договорів у Prozorro на 64 924 грн; 3 проєктів зі строком виконання не раніше 24.08.2026.</x:v>
      </x:c>
      <x:c r="Y299" s="15" t="str">
        <x:v>Електромонтажні роботи; строк до 2026-12-31. Попросити один знеособлений пакет здачі за цим workflow.</x:v>
      </x:c>
      <x:c r="Z299" s="15" t="str">
        <x:v>https://prozorro.gov.ua/tender/UA-2026-08-19-005312-a</x:v>
      </x:c>
      <x:c r="AA299" s="14" t="str">
        <x:v>40108934</x:v>
      </x:c>
      <x:c r="AB299" s="14" t="str">
        <x:v>2026-08-24</x:v>
      </x:c>
      <x:c r="AC299" s="14" t="str"/>
      <x:c r="AD299" s="20" t="str"/>
      <x:c r="AE299" s="14" t="str"/>
      <x:c r="AF299" s="14" t="n">
        <x:v>78</x:v>
      </x:c>
      <x:c r="AG299" s="14" t="str">
        <x:v>I1</x:v>
      </x:c>
      <x:c r="AH299" s="14" t="n">
        <x:v>13</x:v>
      </x:c>
      <x:c r="AI299" s="14" t="n">
        <x:v>12</x:v>
      </x:c>
      <x:c r="AJ299" s="18" t="n">
        <x:v>231183.00000000003</x:v>
      </x:c>
      <x:c r="AK299" s="14" t="str">
        <x:v>https://prozorro.gov.ua/tender/UA-2026-06-13-000282-a</x:v>
      </x:c>
      <x:c r="AL299" s="19" t="n">
        <x:v>46186.411788136575</x:v>
      </x:c>
      <x:c r="AM299" s="19" t="n">
        <x:v>46387</x:v>
      </x:c>
      <x:c r="AN299" s="15" t="str">
        <x:v>Електромонтаж; Пожежогасіння; Промислова електрика / ПНР</x:v>
      </x:c>
      <x:c r="AO299" s="15" t="str">
        <x:v>not_found_in_top_search</x:v>
      </x:c>
    </x:row>
    <x:row r="300">
      <x:c r="A300" s="14" t="str">
        <x:v>W3-028</x:v>
      </x:c>
      <x:c r="B300" s="14" t="str">
        <x:v>Prozorro winners — 24.08</x:v>
      </x:c>
      <x:c r="C300" s="14" t="str">
        <x:v>ХАРКІВСЬКА МІСЬКА ФІЛІЯ ТОВАРИСТВА З ОБМЕЖЕНОЮ ВІДПОВІДАЛЬНІСТЮ «ГАЗОРОЗПОДІЛЬНІ МЕРЕЖІ УКРАЇНИ»</x:v>
      </x:c>
      <x:c r="D300" s="14" t="str">
        <x:v>Насосні станції</x:v>
      </x:c>
      <x:c r="E300" s="14" t="str">
        <x:v>Expansion discovery</x:v>
      </x:c>
      <x:c r="F300" s="17" t="str">
        <x:v>D2</x:v>
      </x:c>
      <x:c r="G300" s="14" t="str"/>
      <x:c r="H300" s="14" t="str">
        <x:v>Discovery розширення — 2 тижні</x:v>
      </x:c>
      <x:c r="I300" s="16" t="n">
        <x:v>1</x:v>
      </x:c>
      <x:c r="J300" s="16" t="n">
        <x:v>5</x:v>
      </x:c>
      <x:c r="K300" s="16" t="n">
        <x:v>4</x:v>
      </x:c>
      <x:c r="L300" s="16" t="n">
        <x:v>4</x:v>
      </x:c>
      <x:c r="M300" s="16" t="n">
        <x:v>5</x:v>
      </x:c>
      <x:c r="N300" s="16" t="n">
        <x:v>5</x:v>
      </x:c>
      <x:c r="O300" s="16" t="n">
        <x:v>5</x:v>
      </x:c>
      <x:c r="P300" s="16" t="n">
        <x:f>IF(COUNT(I300:O300)&lt;7,"",I300*8+J300*3+K300*2+L300*2+M300*2+N300*2+O300)</x:f>
        <x:v>64</x:v>
      </x:c>
      <x:c r="Q300" s="16" t="n">
        <x:f>IF(COUNT(J300:O300)&lt;6,"",J300*5+K300*4+M300*4+L300*3+N300*2+O300*2)</x:f>
        <x:v>93</x:v>
      </x:c>
      <x:c r="R300" s="14" t="str">
        <x:v>high</x:v>
      </x:c>
      <x:c r="S300" s="14" t="str">
        <x:v>official_prozorro_award_2025_2026</x:v>
      </x:c>
      <x:c r="T300" s="14" t="str">
        <x:v>official_prozorro_api</x:v>
      </x:c>
      <x:c r="U300" s="14" t="str">
        <x:v>Не контактували</x:v>
      </x:c>
      <x:c r="V300" s="15" t="str">
        <x:v>Workflow-audit outreach по UA-2026-07-28-009128-a; попросити 1 пакет здачі та вимоги проєкту</x:v>
      </x:c>
      <x:c r="W300" s="15" t="str">
        <x:v>Власник / директор; керівник ПТО; відповідальний за договори</x:v>
      </x:c>
      <x:c r="X300" s="15" t="str">
        <x:v>2 підтверджених перемог/договорів у Prozorro на 4 963 081 грн; 2 проєктів зі строком виконання не раніше 24.08.2026.</x:v>
      </x:c>
      <x:c r="Y300" s="15" t="str">
        <x:v>ДК 021:2015-45220000-5 Інженерні та будівельні роботи. Реконструкція РП-6кВ головної насосної станції (інв. №723) шляхом розміщення та підключення когенераційних газопоршневих установок (КГПУ) за адресою : м. Харків, ****. Приєднання до ГРМ.
; строк до 2026-08-31. Попросити один знеособлений пакет здачі за цим workflow.</x:v>
      </x:c>
      <x:c r="Z300" s="15" t="str">
        <x:v>https://prozorro.gov.ua/tender/UA-2026-07-28-009128-a</x:v>
      </x:c>
      <x:c r="AA300" s="14" t="str">
        <x:v>45141068</x:v>
      </x:c>
      <x:c r="AB300" s="14" t="str">
        <x:v>2026-08-24</x:v>
      </x:c>
      <x:c r="AC300" s="14" t="str"/>
      <x:c r="AD300" s="20" t="str"/>
      <x:c r="AE300" s="14" t="str"/>
      <x:c r="AF300" s="14" t="n">
        <x:v>74</x:v>
      </x:c>
      <x:c r="AG300" s="14" t="str">
        <x:v>I2</x:v>
      </x:c>
      <x:c r="AH300" s="14" t="n">
        <x:v>2</x:v>
      </x:c>
      <x:c r="AI300" s="14" t="n">
        <x:v>2</x:v>
      </x:c>
      <x:c r="AJ300" s="18" t="n">
        <x:v>4963081.18</x:v>
      </x:c>
      <x:c r="AK300" s="14" t="str">
        <x:v>https://prozorro.gov.ua/tender/UA-2026-07-28-009128-a</x:v>
      </x:c>
      <x:c r="AL300" s="19" t="n">
        <x:v>46231.544807418984</x:v>
      </x:c>
      <x:c r="AM300" s="19" t="n">
        <x:v>46265</x:v>
      </x:c>
      <x:c r="AN300" s="15" t="str">
        <x:v>Насосні станції</x:v>
      </x:c>
      <x:c r="AO300" s="15" t="str">
        <x:v>not_found_in_top_search</x:v>
      </x:c>
    </x:row>
    <x:row r="301">
      <x:c r="A301" s="14" t="str">
        <x:v>W3-029</x:v>
      </x:c>
      <x:c r="B301" s="14" t="str">
        <x:v>Prozorro winners — 24.08</x:v>
      </x:c>
      <x:c r="C301" s="14" t="str">
        <x:v>Управління поліції охорони в Херсонській області</x:v>
      </x:c>
      <x:c r="D301" s="14" t="str">
        <x:v>Пожежогасіння</x:v>
      </x:c>
      <x:c r="E301" s="14" t="str">
        <x:v>Expansion discovery</x:v>
      </x:c>
      <x:c r="F301" s="17" t="str">
        <x:v>D2</x:v>
      </x:c>
      <x:c r="G301" s="14" t="str"/>
      <x:c r="H301" s="14" t="str">
        <x:v>Discovery розширення — 2 тижні</x:v>
      </x:c>
      <x:c r="I301" s="16" t="n">
        <x:v>1</x:v>
      </x:c>
      <x:c r="J301" s="16" t="n">
        <x:v>5</x:v>
      </x:c>
      <x:c r="K301" s="16" t="n">
        <x:v>4</x:v>
      </x:c>
      <x:c r="L301" s="16" t="n">
        <x:v>2</x:v>
      </x:c>
      <x:c r="M301" s="16" t="n">
        <x:v>5</x:v>
      </x:c>
      <x:c r="N301" s="16" t="n">
        <x:v>5</x:v>
      </x:c>
      <x:c r="O301" s="16" t="n">
        <x:v>5</x:v>
      </x:c>
      <x:c r="P301" s="16" t="n">
        <x:f>IF(COUNT(I301:O301)&lt;7,"",I301*8+J301*3+K301*2+L301*2+M301*2+N301*2+O301)</x:f>
        <x:v>60</x:v>
      </x:c>
      <x:c r="Q301" s="16" t="n">
        <x:f>IF(COUNT(J301:O301)&lt;6,"",J301*5+K301*4+M301*4+L301*3+N301*2+O301*2)</x:f>
        <x:v>87</x:v>
      </x:c>
      <x:c r="R301" s="14" t="str">
        <x:v>high</x:v>
      </x:c>
      <x:c r="S301" s="14" t="str">
        <x:v>official_prozorro_award_2025_2026</x:v>
      </x:c>
      <x:c r="T301" s="14" t="str">
        <x:v>official_prozorro_api</x:v>
      </x:c>
      <x:c r="U301" s="14" t="str">
        <x:v>Не контактували</x:v>
      </x:c>
      <x:c r="V301" s="15" t="str">
        <x:v>Повторне звернення з новим тендерним сигналом UA-2026-02-20-001905-a; попросити 1 пакет здачі</x:v>
      </x:c>
      <x:c r="W301" s="15" t="str">
        <x:v>Власник / директор; керівник ПТО; відповідальний за договори</x:v>
      </x:c>
      <x:c r="X301" s="15" t="str">
        <x:v>3 підтверджених перемог/договорів у Prozorro на 399 666 грн; 3 проєктів зі строком виконання не раніше 24.08.2026.</x:v>
      </x:c>
      <x:c r="Y301" s="15" t="str">
        <x:v>Монтаж системи пожежної сигналізації в будівлі хімічного цеху інв. № 11/0 АТ «Херсонська ТЕЦ»; строк до 2026-12-31. Попросити один знеособлений пакет здачі за цим workflow.</x:v>
      </x:c>
      <x:c r="Z301" s="15" t="str">
        <x:v>https://prozorro.gov.ua/tender/UA-2026-06-10-009452-a</x:v>
      </x:c>
      <x:c r="AA301" s="14" t="str">
        <x:v>40108850</x:v>
      </x:c>
      <x:c r="AB301" s="14" t="str">
        <x:v>2026-08-24</x:v>
      </x:c>
      <x:c r="AC301" s="14" t="str"/>
      <x:c r="AD301" s="20" t="str"/>
      <x:c r="AE301" s="14" t="str"/>
      <x:c r="AF301" s="14" t="n">
        <x:v>73</x:v>
      </x:c>
      <x:c r="AG301" s="14" t="str">
        <x:v>I2</x:v>
      </x:c>
      <x:c r="AH301" s="14" t="n">
        <x:v>6</x:v>
      </x:c>
      <x:c r="AI301" s="14" t="n">
        <x:v>5</x:v>
      </x:c>
      <x:c r="AJ301" s="18" t="n">
        <x:v>808756.15</x:v>
      </x:c>
      <x:c r="AK301" s="14" t="str">
        <x:v>https://prozorro.gov.ua/tender/UA-2026-02-20-001905-a</x:v>
      </x:c>
      <x:c r="AL301" s="19" t="n">
        <x:v>46073.34966835648</x:v>
      </x:c>
      <x:c r="AM301" s="19" t="n">
        <x:v>46387.458333333336</x:v>
      </x:c>
      <x:c r="AN301" s="15" t="str">
        <x:v>Пожежогасіння; Безпека / СКУД / CCTV</x:v>
      </x:c>
      <x:c r="AO301" s="15" t="str">
        <x:v>not_found_in_top_search</x:v>
      </x:c>
    </x:row>
    <x:row r="302">
      <x:c r="A302" s="14" t="str">
        <x:v>W3-030</x:v>
      </x:c>
      <x:c r="B302" s="14" t="str">
        <x:v>Prozorro winners — 24.08</x:v>
      </x:c>
      <x:c r="C302" s="14" t="str">
        <x:v>ТОВАРИСТВО З ОБМЕЖЕНОЮ ВІДПОВІДАЛЬНІСТЮ "ГІРАЗОЛЬ"</x:v>
      </x:c>
      <x:c r="D302" s="14" t="str">
        <x:v>Електромонтаж</x:v>
      </x:c>
      <x:c r="E302" s="14" t="str">
        <x:v>Pilot now</x:v>
      </x:c>
      <x:c r="F302" s="17" t="str">
        <x:v>P2</x:v>
      </x:c>
      <x:c r="G302" s="14" t="str"/>
      <x:c r="H302" s="14" t="str">
        <x:v>Пілот зараз — Н.15</x:v>
      </x:c>
      <x:c r="I302" s="16" t="n">
        <x:v>5</x:v>
      </x:c>
      <x:c r="J302" s="16" t="n">
        <x:v>5</x:v>
      </x:c>
      <x:c r="K302" s="16" t="n">
        <x:v>5</x:v>
      </x:c>
      <x:c r="L302" s="16" t="n">
        <x:v>4</x:v>
      </x:c>
      <x:c r="M302" s="16" t="n">
        <x:v>5</x:v>
      </x:c>
      <x:c r="N302" s="16" t="n">
        <x:v>5</x:v>
      </x:c>
      <x:c r="O302" s="16" t="n">
        <x:v>5</x:v>
      </x:c>
      <x:c r="P302" s="16" t="n">
        <x:f>IF(COUNT(I302:O302)&lt;7,"",I302*8+J302*3+K302*2+L302*2+M302*2+N302*2+O302)</x:f>
        <x:v>98</x:v>
      </x:c>
      <x:c r="Q302" s="16" t="n">
        <x:f>IF(COUNT(J302:O302)&lt;6,"",J302*5+K302*4+M302*4+L302*3+N302*2+O302*2)</x:f>
        <x:v>97</x:v>
      </x:c>
      <x:c r="R302" s="14" t="str">
        <x:v>high</x:v>
      </x:c>
      <x:c r="S302" s="14" t="str">
        <x:v>official_prozorro_award_2025_2026</x:v>
      </x:c>
      <x:c r="T302" s="14" t="str">
        <x:v>official_prozorro_api</x:v>
      </x:c>
      <x:c r="U302" s="14" t="str">
        <x:v>Не контактували</x:v>
      </x:c>
      <x:c r="V302" s="15" t="str">
        <x:v>Персоналізований free-pilot outreach по UA-2026-08-13-000458-a; попросити 1 пакет Н.14/Н.15</x:v>
      </x:c>
      <x:c r="W302" s="15" t="str">
        <x:v>Власник / директор; керівник ПТО; відповідальний за договори</x:v>
      </x:c>
      <x:c r="X302" s="15" t="str">
        <x:v>2 підтверджених перемог/договорів у Prozorro на 3 779 044 грн; 1 проєктів зі строком виконання не раніше 24.08.2026.</x:v>
      </x:c>
      <x:c r="Y302" s="15" t="str">
        <x:v>Монтаж, пусконалагоджувальні роботи сонячної електростанції (СЕС) з системою накопичення енергії з використанням матеріалів, обладнання та комплектуючих, наданих Замовником; строк до 2026-09-10. Попросити один знеособлений пакет здачі за цим workflow.</x:v>
      </x:c>
      <x:c r="Z302" s="15" t="str">
        <x:v>https://prozorro.gov.ua/tender/UA-2026-08-13-000458-a</x:v>
      </x:c>
      <x:c r="AA302" s="14" t="str">
        <x:v>46227802</x:v>
      </x:c>
      <x:c r="AB302" s="14" t="str">
        <x:v>2026-08-24</x:v>
      </x:c>
      <x:c r="AC302" s="14" t="str"/>
      <x:c r="AD302" s="20" t="str"/>
      <x:c r="AE302" s="14" t="str"/>
      <x:c r="AF302" s="14" t="n">
        <x:v>72</x:v>
      </x:c>
      <x:c r="AG302" s="14" t="str">
        <x:v>I2</x:v>
      </x:c>
      <x:c r="AH302" s="14" t="n">
        <x:v>2</x:v>
      </x:c>
      <x:c r="AI302" s="14" t="n">
        <x:v>1</x:v>
      </x:c>
      <x:c r="AJ302" s="18" t="n">
        <x:v>3779044</x:v>
      </x:c>
      <x:c r="AK302" s="14" t="str">
        <x:v>https://prozorro.gov.ua/tender/UA-2026-08-13-000458-a</x:v>
      </x:c>
      <x:c r="AL302" s="19" t="n">
        <x:v>46247.2484425</x:v>
      </x:c>
      <x:c r="AM302" s="19" t="n">
        <x:v>46275</x:v>
      </x:c>
      <x:c r="AN302" s="15" t="str">
        <x:v>Електромонтаж; Сонячна енергетика</x:v>
      </x:c>
      <x:c r="AO302" s="15" t="str">
        <x:v>not_found_in_top_search</x:v>
      </x:c>
    </x:row>
    <x:row r="303">
      <x:c r="A303" s="14" t="str">
        <x:v>W3-031</x:v>
      </x:c>
      <x:c r="B303" s="14" t="str">
        <x:v>Prozorro winners — 24.08</x:v>
      </x:c>
      <x:c r="C303" s="14" t="str">
        <x:v>ПРИВАТНЕ АКЦІОНЕРНЕ ТОВАРИСТВО "КІРОВОГРАДОБЛЕНЕРГО"</x:v>
      </x:c>
      <x:c r="D303" s="14" t="str">
        <x:v>Електромонтаж</x:v>
      </x:c>
      <x:c r="E303" s="14" t="str">
        <x:v>Pilot now</x:v>
      </x:c>
      <x:c r="F303" s="17" t="str">
        <x:v>P2</x:v>
      </x:c>
      <x:c r="G303" s="14" t="str"/>
      <x:c r="H303" s="14" t="str">
        <x:v>Пілот зараз — Н.15</x:v>
      </x:c>
      <x:c r="I303" s="16" t="n">
        <x:v>5</x:v>
      </x:c>
      <x:c r="J303" s="16" t="n">
        <x:v>5</x:v>
      </x:c>
      <x:c r="K303" s="16" t="n">
        <x:v>5</x:v>
      </x:c>
      <x:c r="L303" s="16" t="n">
        <x:v>1</x:v>
      </x:c>
      <x:c r="M303" s="16" t="n">
        <x:v>5</x:v>
      </x:c>
      <x:c r="N303" s="16" t="n">
        <x:v>5</x:v>
      </x:c>
      <x:c r="O303" s="16" t="n">
        <x:v>5</x:v>
      </x:c>
      <x:c r="P303" s="16" t="n">
        <x:f>IF(COUNT(I303:O303)&lt;7,"",I303*8+J303*3+K303*2+L303*2+M303*2+N303*2+O303)</x:f>
        <x:v>92</x:v>
      </x:c>
      <x:c r="Q303" s="16" t="n">
        <x:f>IF(COUNT(J303:O303)&lt;6,"",J303*5+K303*4+M303*4+L303*3+N303*2+O303*2)</x:f>
        <x:v>88</x:v>
      </x:c>
      <x:c r="R303" s="14" t="str">
        <x:v>high</x:v>
      </x:c>
      <x:c r="S303" s="14" t="str">
        <x:v>official_prozorro_award_2025_2026</x:v>
      </x:c>
      <x:c r="T303" s="14" t="str">
        <x:v>official_prozorro_api</x:v>
      </x:c>
      <x:c r="U303" s="14" t="str">
        <x:v>Не контактували</x:v>
      </x:c>
      <x:c r="V303" s="15" t="str">
        <x:v>Повторне звернення з новим тендерним сигналом UA-2024-04-16-011626-a; попросити 1 пакет здачі</x:v>
      </x:c>
      <x:c r="W303" s="15" t="str">
        <x:v>Власник / директор; керівник ПТО; відповідальний за договори</x:v>
      </x:c>
      <x:c r="X303" s="15" t="str">
        <x:v>3 підтверджених перемог/договорів у Prozorro на 22 118 грн; 3 проєктів зі строком виконання не раніше 24.08.2026.</x:v>
      </x:c>
      <x:c r="Y303" s="15" t="str">
        <x:v>Електромонтажні роботи; строк до 2026-12-31. Попросити один знеособлений пакет здачі за цим workflow.</x:v>
      </x:c>
      <x:c r="Z303" s="15" t="str">
        <x:v>https://prozorro.gov.ua/tender/UA-2026-08-14-005083-a</x:v>
      </x:c>
      <x:c r="AA303" s="14" t="str">
        <x:v>23226362</x:v>
      </x:c>
      <x:c r="AB303" s="14" t="str">
        <x:v>2026-08-24</x:v>
      </x:c>
      <x:c r="AC303" s="14" t="str"/>
      <x:c r="AD303" s="20" t="str"/>
      <x:c r="AE303" s="14" t="str"/>
      <x:c r="AF303" s="14" t="n">
        <x:v>72</x:v>
      </x:c>
      <x:c r="AG303" s="14" t="str">
        <x:v>I2</x:v>
      </x:c>
      <x:c r="AH303" s="14" t="n">
        <x:v>5</x:v>
      </x:c>
      <x:c r="AI303" s="14" t="n">
        <x:v>4</x:v>
      </x:c>
      <x:c r="AJ303" s="18" t="n">
        <x:v>459990.56999999995</x:v>
      </x:c>
      <x:c r="AK303" s="14" t="str">
        <x:v>https://prozorro.gov.ua/tender/UA-2024-04-16-011626-a</x:v>
      </x:c>
      <x:c r="AL303" s="19" t="n">
        <x:v>45398.55489033565</x:v>
      </x:c>
      <x:c r="AM303" s="19" t="n">
        <x:v>45657</x:v>
      </x:c>
      <x:c r="AN303" s="15" t="str">
        <x:v>Електромонтаж; Зовнішнє освітлення; Чисті приміщення</x:v>
      </x:c>
      <x:c r="AO303" s="15" t="str">
        <x:v>not_found_in_top_search</x:v>
      </x:c>
    </x:row>
    <x:row r="304">
      <x:c r="A304" s="14" t="str">
        <x:v>W3-032</x:v>
      </x:c>
      <x:c r="B304" s="14" t="str">
        <x:v>Prozorro winners — 24.08</x:v>
      </x:c>
      <x:c r="C304" s="14" t="str">
        <x:v>ТОВАРИСТВО З ОБМЕЖЕНОЮ ВІДПОВІДАЛЬНІСТЮ "ОЛІР"</x:v>
      </x:c>
      <x:c r="D304" s="14" t="str">
        <x:v>Газопостачання / котельні</x:v>
      </x:c>
      <x:c r="E304" s="14" t="str">
        <x:v>Expansion discovery</x:v>
      </x:c>
      <x:c r="F304" s="17" t="str">
        <x:v>D2</x:v>
      </x:c>
      <x:c r="G304" s="14" t="str"/>
      <x:c r="H304" s="14" t="str">
        <x:v>Discovery розширення — 2 тижні</x:v>
      </x:c>
      <x:c r="I304" s="16" t="n">
        <x:v>1</x:v>
      </x:c>
      <x:c r="J304" s="16" t="n">
        <x:v>5</x:v>
      </x:c>
      <x:c r="K304" s="16" t="n">
        <x:v>4</x:v>
      </x:c>
      <x:c r="L304" s="16" t="n">
        <x:v>5</x:v>
      </x:c>
      <x:c r="M304" s="16" t="n">
        <x:v>5</x:v>
      </x:c>
      <x:c r="N304" s="16" t="n">
        <x:v>5</x:v>
      </x:c>
      <x:c r="O304" s="16" t="n">
        <x:v>5</x:v>
      </x:c>
      <x:c r="P304" s="16" t="n">
        <x:f>IF(COUNT(I304:O304)&lt;7,"",I304*8+J304*3+K304*2+L304*2+M304*2+N304*2+O304)</x:f>
        <x:v>66</x:v>
      </x:c>
      <x:c r="Q304" s="16" t="n">
        <x:f>IF(COUNT(J304:O304)&lt;6,"",J304*5+K304*4+M304*4+L304*3+N304*2+O304*2)</x:f>
        <x:v>96</x:v>
      </x:c>
      <x:c r="R304" s="14" t="str">
        <x:v>high</x:v>
      </x:c>
      <x:c r="S304" s="14" t="str">
        <x:v>official_prozorro_award_2025_2026</x:v>
      </x:c>
      <x:c r="T304" s="14" t="str">
        <x:v>official_prozorro_api</x:v>
      </x:c>
      <x:c r="U304" s="14" t="str">
        <x:v>Не контактували</x:v>
      </x:c>
      <x:c r="V304" s="15" t="str">
        <x:v>Workflow-audit outreach по UA-2026-06-30-009204-a; попросити 1 пакет здачі та вимоги проєкту</x:v>
      </x:c>
      <x:c r="W304" s="15" t="str">
        <x:v>Власник / директор; керівник ПТО; відповідальний за договори</x:v>
      </x:c>
      <x:c r="X304" s="15" t="str">
        <x:v>2 підтверджених перемог/договорів у Prozorro на 47 369 224 грн; 1 проєктів зі строком виконання не раніше 24.08.2026.</x:v>
      </x:c>
      <x:c r="Y304" s="15" t="str">
        <x:v>Монтаж комплектного обладнання установки водопідготовки для підживлення водогрійних котлів та теплових мереж продуктивністю 100 м3/год для котельні КМК в приміщенні котельні по вулиці Криворіжсталі, 2м, з розробкою технічної документації, м. Кривий Ріг, Дніпропетровська область; строк до 2026-09-15. Попросити один знеособлений пакет здачі за цим workflow.</x:v>
      </x:c>
      <x:c r="Z304" s="15" t="str">
        <x:v>https://prozorro.gov.ua/tender/UA-2026-06-30-009204-a</x:v>
      </x:c>
      <x:c r="AA304" s="14" t="str">
        <x:v>32263898</x:v>
      </x:c>
      <x:c r="AB304" s="14" t="str">
        <x:v>2026-08-24</x:v>
      </x:c>
      <x:c r="AC304" s="14" t="str"/>
      <x:c r="AD304" s="20" t="str"/>
      <x:c r="AE304" s="14" t="str"/>
      <x:c r="AF304" s="14" t="n">
        <x:v>70</x:v>
      </x:c>
      <x:c r="AG304" s="14" t="str">
        <x:v>I2</x:v>
      </x:c>
      <x:c r="AH304" s="14" t="n">
        <x:v>2</x:v>
      </x:c>
      <x:c r="AI304" s="14" t="n">
        <x:v>1</x:v>
      </x:c>
      <x:c r="AJ304" s="18" t="n">
        <x:v>47369224.31</x:v>
      </x:c>
      <x:c r="AK304" s="14" t="str">
        <x:v>https://prozorro.gov.ua/tender/UA-2026-06-30-009204-a</x:v>
      </x:c>
      <x:c r="AL304" s="19" t="n">
        <x:v>46203.48953586806</x:v>
      </x:c>
      <x:c r="AM304" s="19" t="n">
        <x:v>46280</x:v>
      </x:c>
      <x:c r="AN304" s="15" t="str">
        <x:v>Газопостачання / котельні; Зовнішні мережі</x:v>
      </x:c>
      <x:c r="AO304" s="15" t="str">
        <x:v>not_found_in_top_search</x:v>
      </x:c>
    </x:row>
    <x:row r="305">
      <x:c r="A305" s="14" t="str">
        <x:v>W3-033</x:v>
      </x:c>
      <x:c r="B305" s="14" t="str">
        <x:v>Prozorro winners — 24.08</x:v>
      </x:c>
      <x:c r="C305" s="14" t="str">
        <x:v>ТОВАРИСТВО З ОБМЕЖЕНОЮ ВІДПОВІДАЛЬНІСТЮ "ДІВАЙС"</x:v>
      </x:c>
      <x:c r="D305" s="14" t="str">
        <x:v>Газопостачання / котельні</x:v>
      </x:c>
      <x:c r="E305" s="14" t="str">
        <x:v>Expansion discovery</x:v>
      </x:c>
      <x:c r="F305" s="17" t="str">
        <x:v>D2</x:v>
      </x:c>
      <x:c r="G305" s="14" t="str"/>
      <x:c r="H305" s="14" t="str">
        <x:v>Discovery розширення — 2 тижні</x:v>
      </x:c>
      <x:c r="I305" s="16" t="n">
        <x:v>1</x:v>
      </x:c>
      <x:c r="J305" s="16" t="n">
        <x:v>5</x:v>
      </x:c>
      <x:c r="K305" s="16" t="n">
        <x:v>4</x:v>
      </x:c>
      <x:c r="L305" s="16" t="n">
        <x:v>5</x:v>
      </x:c>
      <x:c r="M305" s="16" t="n">
        <x:v>5</x:v>
      </x:c>
      <x:c r="N305" s="16" t="n">
        <x:v>5</x:v>
      </x:c>
      <x:c r="O305" s="16" t="n">
        <x:v>5</x:v>
      </x:c>
      <x:c r="P305" s="16" t="n">
        <x:f>IF(COUNT(I305:O305)&lt;7,"",I305*8+J305*3+K305*2+L305*2+M305*2+N305*2+O305)</x:f>
        <x:v>66</x:v>
      </x:c>
      <x:c r="Q305" s="16" t="n">
        <x:f>IF(COUNT(J305:O305)&lt;6,"",J305*5+K305*4+M305*4+L305*3+N305*2+O305*2)</x:f>
        <x:v>96</x:v>
      </x:c>
      <x:c r="R305" s="14" t="str">
        <x:v>high</x:v>
      </x:c>
      <x:c r="S305" s="14" t="str">
        <x:v>official_prozorro_award_2025_2026</x:v>
      </x:c>
      <x:c r="T305" s="14" t="str">
        <x:v>official_prozorro_api</x:v>
      </x:c>
      <x:c r="U305" s="14" t="str">
        <x:v>Не контактували</x:v>
      </x:c>
      <x:c r="V305" s="15" t="str">
        <x:v>Повторне звернення з новим тендерним сигналом UA-2026-04-22-015117-a; попросити 1 пакет здачі</x:v>
      </x:c>
      <x:c r="W305" s="15" t="str">
        <x:v>Власник / директор; керівник ПТО; відповідальний за договори</x:v>
      </x:c>
      <x:c r="X305" s="15" t="str">
        <x:v>2 підтверджених перемог/договорів у Prozorro на 23 635 290 грн; 1 проєктів зі строком виконання не раніше 24.08.2026.</x:v>
      </x:c>
      <x:c r="Y305" s="15" t="str">
        <x:v>Реконструкція (відновлення) теплових мереж на ділянці від ТЕЦ-3 до МК 9501ВСК1 по просп. Л.Ландау, 179 в м.Харкові. Ділянка від МК 9500СК1 до КП9 (код ДК: 021:2015-45454000-4-Реконструкція ); строк до 2026-11-30. Попросити один знеособлений пакет здачі за цим workflow.</x:v>
      </x:c>
      <x:c r="Z305" s="15" t="str">
        <x:v>https://prozorro.gov.ua/tender/UA-2026-06-16-011498-a</x:v>
      </x:c>
      <x:c r="AA305" s="14" t="str">
        <x:v>30357952</x:v>
      </x:c>
      <x:c r="AB305" s="14" t="str">
        <x:v>2026-08-24</x:v>
      </x:c>
      <x:c r="AC305" s="14" t="str"/>
      <x:c r="AD305" s="20" t="str"/>
      <x:c r="AE305" s="14" t="str"/>
      <x:c r="AF305" s="14" t="n">
        <x:v>70</x:v>
      </x:c>
      <x:c r="AG305" s="14" t="str">
        <x:v>I2</x:v>
      </x:c>
      <x:c r="AH305" s="14" t="n">
        <x:v>3</x:v>
      </x:c>
      <x:c r="AI305" s="14" t="n">
        <x:v>2</x:v>
      </x:c>
      <x:c r="AJ305" s="18" t="n">
        <x:v>46495410.35</x:v>
      </x:c>
      <x:c r="AK305" s="14" t="str">
        <x:v>https://prozorro.gov.ua/tender/UA-2026-04-22-015117-a</x:v>
      </x:c>
      <x:c r="AL305" s="19" t="n">
        <x:v>46154.27752568287</x:v>
      </x:c>
      <x:c r="AM305" s="19" t="n">
        <x:v>46356.916655092595</x:v>
      </x:c>
      <x:c r="AN305" s="15" t="str">
        <x:v>Газопостачання / котельні; Теплові мережі</x:v>
      </x:c>
      <x:c r="AO305" s="15" t="str">
        <x:v>not_found_in_top_search</x:v>
      </x:c>
    </x:row>
    <x:row r="306">
      <x:c r="A306" s="14" t="str">
        <x:v>W3-034</x:v>
      </x:c>
      <x:c r="B306" s="14" t="str">
        <x:v>Prozorro winners — 24.08</x:v>
      </x:c>
      <x:c r="C306" s="14" t="str">
        <x:v>ТОВАРИСТВО З ОБМЕЖЕНОЮ ВІДПОВІДАЛЬНІСТЮ "КОМФОРТ-ЕКО"</x:v>
      </x:c>
      <x:c r="D306" s="14" t="str">
        <x:v>Водоочищення / очисні споруди</x:v>
      </x:c>
      <x:c r="E306" s="14" t="str">
        <x:v>Expansion discovery</x:v>
      </x:c>
      <x:c r="F306" s="17" t="str">
        <x:v>D2</x:v>
      </x:c>
      <x:c r="G306" s="14" t="str"/>
      <x:c r="H306" s="14" t="str">
        <x:v>Discovery розширення — 2 тижні</x:v>
      </x:c>
      <x:c r="I306" s="16" t="n">
        <x:v>1</x:v>
      </x:c>
      <x:c r="J306" s="16" t="n">
        <x:v>5</x:v>
      </x:c>
      <x:c r="K306" s="16" t="n">
        <x:v>4</x:v>
      </x:c>
      <x:c r="L306" s="16" t="n">
        <x:v>3</x:v>
      </x:c>
      <x:c r="M306" s="16" t="n">
        <x:v>5</x:v>
      </x:c>
      <x:c r="N306" s="16" t="n">
        <x:v>5</x:v>
      </x:c>
      <x:c r="O306" s="16" t="n">
        <x:v>5</x:v>
      </x:c>
      <x:c r="P306" s="16" t="n">
        <x:f>IF(COUNT(I306:O306)&lt;7,"",I306*8+J306*3+K306*2+L306*2+M306*2+N306*2+O306)</x:f>
        <x:v>62</x:v>
      </x:c>
      <x:c r="Q306" s="16" t="n">
        <x:f>IF(COUNT(J306:O306)&lt;6,"",J306*5+K306*4+M306*4+L306*3+N306*2+O306*2)</x:f>
        <x:v>90</x:v>
      </x:c>
      <x:c r="R306" s="14" t="str">
        <x:v>high</x:v>
      </x:c>
      <x:c r="S306" s="14" t="str">
        <x:v>official_prozorro_award_2025_2026</x:v>
      </x:c>
      <x:c r="T306" s="14" t="str">
        <x:v>official_prozorro_api</x:v>
      </x:c>
      <x:c r="U306" s="14" t="str">
        <x:v>Не контактували</x:v>
      </x:c>
      <x:c r="V306" s="15" t="str">
        <x:v>Повторне звернення з новим тендерним сигналом UA-2026-01-29-000491-a; попросити 1 пакет здачі</x:v>
      </x:c>
      <x:c r="W306" s="15" t="str">
        <x:v>Власник / директор; керівник ПТО; відповідальний за договори</x:v>
      </x:c>
      <x:c r="X306" s="15" t="str">
        <x:v>2 підтверджених перемог/договорів у Prozorro на 686 713 грн; 2 проєктів зі строком виконання не раніше 24.08.2026.</x:v>
      </x:c>
      <x:c r="Y306" s="15" t="str">
        <x:v>коригування робочого проекту "Реконструкція очисних каналізаційних споруд повної біологічної очистки м.Арциз Одеської області"; строк до 2026-12-31. Попросити один знеособлений пакет здачі за цим workflow.</x:v>
      </x:c>
      <x:c r="Z306" s="15" t="str">
        <x:v>https://prozorro.gov.ua/tender/UA-2026-07-21-001489-a</x:v>
      </x:c>
      <x:c r="AA306" s="14" t="str">
        <x:v>31830396</x:v>
      </x:c>
      <x:c r="AB306" s="14" t="str">
        <x:v>2026-08-24</x:v>
      </x:c>
      <x:c r="AC306" s="14" t="str"/>
      <x:c r="AD306" s="20" t="str"/>
      <x:c r="AE306" s="14" t="str"/>
      <x:c r="AF306" s="14" t="n">
        <x:v>70</x:v>
      </x:c>
      <x:c r="AG306" s="14" t="str">
        <x:v>I2</x:v>
      </x:c>
      <x:c r="AH306" s="14" t="n">
        <x:v>4</x:v>
      </x:c>
      <x:c r="AI306" s="14" t="n">
        <x:v>3</x:v>
      </x:c>
      <x:c r="AJ306" s="18" t="n">
        <x:v>970951.2</x:v>
      </x:c>
      <x:c r="AK306" s="14" t="str">
        <x:v>https://prozorro.gov.ua/tender/UA-2026-01-29-000491-a</x:v>
      </x:c>
      <x:c r="AL306" s="19" t="n">
        <x:v>46051.62307699074</x:v>
      </x:c>
      <x:c r="AM306" s="19" t="n">
        <x:v>46387</x:v>
      </x:c>
      <x:c r="AN306" s="15" t="str">
        <x:v>Водоочищення / очисні споруди</x:v>
      </x:c>
      <x:c r="AO306" s="15" t="str">
        <x:v>not_found_in_top_search</x:v>
      </x:c>
    </x:row>
    <x:row r="307">
      <x:c r="A307" s="14" t="str">
        <x:v>W3-035</x:v>
      </x:c>
      <x:c r="B307" s="14" t="str">
        <x:v>Prozorro winners — 24.08</x:v>
      </x:c>
      <x:c r="C307" s="14" t="str">
        <x:v>ПРИВАТНЕ ПІДПРИЄМСТВО «ЕЛЕ­КТРО­ПРОМ­ТЕХ»</x:v>
      </x:c>
      <x:c r="D307" s="14" t="str">
        <x:v>Електромонтаж</x:v>
      </x:c>
      <x:c r="E307" s="14" t="str">
        <x:v>Pilot now</x:v>
      </x:c>
      <x:c r="F307" s="17" t="str">
        <x:v>P2</x:v>
      </x:c>
      <x:c r="G307" s="14" t="str"/>
      <x:c r="H307" s="14" t="str">
        <x:v>Пілот зараз — Н.15</x:v>
      </x:c>
      <x:c r="I307" s="16" t="n">
        <x:v>5</x:v>
      </x:c>
      <x:c r="J307" s="16" t="n">
        <x:v>5</x:v>
      </x:c>
      <x:c r="K307" s="16" t="n">
        <x:v>5</x:v>
      </x:c>
      <x:c r="L307" s="16" t="n">
        <x:v>2</x:v>
      </x:c>
      <x:c r="M307" s="16" t="n">
        <x:v>5</x:v>
      </x:c>
      <x:c r="N307" s="16" t="n">
        <x:v>5</x:v>
      </x:c>
      <x:c r="O307" s="16" t="n">
        <x:v>5</x:v>
      </x:c>
      <x:c r="P307" s="16" t="n">
        <x:f>IF(COUNT(I307:O307)&lt;7,"",I307*8+J307*3+K307*2+L307*2+M307*2+N307*2+O307)</x:f>
        <x:v>94</x:v>
      </x:c>
      <x:c r="Q307" s="16" t="n">
        <x:f>IF(COUNT(J307:O307)&lt;6,"",J307*5+K307*4+M307*4+L307*3+N307*2+O307*2)</x:f>
        <x:v>91</x:v>
      </x:c>
      <x:c r="R307" s="14" t="str">
        <x:v>high</x:v>
      </x:c>
      <x:c r="S307" s="14" t="str">
        <x:v>official_prozorro_award_2025_2026</x:v>
      </x:c>
      <x:c r="T307" s="14" t="str">
        <x:v>official_prozorro_api</x:v>
      </x:c>
      <x:c r="U307" s="14" t="str">
        <x:v>Не контактували</x:v>
      </x:c>
      <x:c r="V307" s="15" t="str">
        <x:v>Персоналізований free-pilot outreach по UA-2026-04-30-008926-a; попросити 1 пакет Н.14/Н.15</x:v>
      </x:c>
      <x:c r="W307" s="15" t="str">
        <x:v>Власник / директор; керівник ПТО; відповідальний за договори</x:v>
      </x:c>
      <x:c r="X307" s="15" t="str">
        <x:v>5 підтверджених перемог/договорів у Prozorro на 349 658 грн; 2 проєктів зі строком виконання не раніше 24.08.2026.</x:v>
      </x:c>
      <x:c r="Y307" s="15" t="str">
        <x:v>Послуги по монтажу та підключенню до електричної мережі світлодіодних світильників у школі І-ІІІ ступенів №282 Деснянського району міста Києва; строк до 2026-05-31. Попросити один знеособлений пакет здачі за цим workflow.</x:v>
      </x:c>
      <x:c r="Z307" s="15" t="str">
        <x:v>https://prozorro.gov.ua/tender/UA-2026-04-30-008926-a</x:v>
      </x:c>
      <x:c r="AA307" s="14" t="str">
        <x:v>32489197</x:v>
      </x:c>
      <x:c r="AB307" s="14" t="str">
        <x:v>2026-08-24</x:v>
      </x:c>
      <x:c r="AC307" s="14" t="str"/>
      <x:c r="AD307" s="20" t="str"/>
      <x:c r="AE307" s="14" t="str"/>
      <x:c r="AF307" s="14" t="n">
        <x:v>70</x:v>
      </x:c>
      <x:c r="AG307" s="14" t="str">
        <x:v>I2</x:v>
      </x:c>
      <x:c r="AH307" s="14" t="n">
        <x:v>5</x:v>
      </x:c>
      <x:c r="AI307" s="14" t="n">
        <x:v>2</x:v>
      </x:c>
      <x:c r="AJ307" s="18" t="n">
        <x:v>349658</x:v>
      </x:c>
      <x:c r="AK307" s="14" t="str">
        <x:v>https://prozorro.gov.ua/tender/UA-2026-04-30-008926-a</x:v>
      </x:c>
      <x:c r="AL307" s="19" t="n">
        <x:v>46142.528413622684</x:v>
      </x:c>
      <x:c r="AM307" s="19" t="n">
        <x:v>46173.530625</x:v>
      </x:c>
      <x:c r="AN307" s="15" t="str">
        <x:v>Електромонтаж</x:v>
      </x:c>
      <x:c r="AO307" s="15" t="str">
        <x:v>not_found_in_top_search</x:v>
      </x:c>
    </x:row>
    <x:row r="308">
      <x:c r="A308" s="14" t="str">
        <x:v>W3-036</x:v>
      </x:c>
      <x:c r="B308" s="14" t="str">
        <x:v>Prozorro winners — 24.08</x:v>
      </x:c>
      <x:c r="C308" s="14" t="str">
        <x:v>ТОВАРИСТВО З ОБМЕЖЕНОЮ ВІДПОВІДАЛЬНІСТЮ "НАГЛЯД ІНЖИНІРИНГ ПРОЕКТ"</x:v>
      </x:c>
      <x:c r="D308" s="14" t="str">
        <x:v>Теплові мережі</x:v>
      </x:c>
      <x:c r="E308" s="14" t="str">
        <x:v>Expansion discovery</x:v>
      </x:c>
      <x:c r="F308" s="17" t="str">
        <x:v>D2</x:v>
      </x:c>
      <x:c r="G308" s="14" t="str"/>
      <x:c r="H308" s="14" t="str">
        <x:v>Discovery розширення — 2 тижні</x:v>
      </x:c>
      <x:c r="I308" s="16" t="n">
        <x:v>1</x:v>
      </x:c>
      <x:c r="J308" s="16" t="n">
        <x:v>5</x:v>
      </x:c>
      <x:c r="K308" s="16" t="n">
        <x:v>4</x:v>
      </x:c>
      <x:c r="L308" s="16" t="n">
        <x:v>2</x:v>
      </x:c>
      <x:c r="M308" s="16" t="n">
        <x:v>5</x:v>
      </x:c>
      <x:c r="N308" s="16" t="n">
        <x:v>5</x:v>
      </x:c>
      <x:c r="O308" s="16" t="n">
        <x:v>5</x:v>
      </x:c>
      <x:c r="P308" s="16" t="n">
        <x:f>IF(COUNT(I308:O308)&lt;7,"",I308*8+J308*3+K308*2+L308*2+M308*2+N308*2+O308)</x:f>
        <x:v>60</x:v>
      </x:c>
      <x:c r="Q308" s="16" t="n">
        <x:f>IF(COUNT(J308:O308)&lt;6,"",J308*5+K308*4+M308*4+L308*3+N308*2+O308*2)</x:f>
        <x:v>87</x:v>
      </x:c>
      <x:c r="R308" s="14" t="str">
        <x:v>high</x:v>
      </x:c>
      <x:c r="S308" s="14" t="str">
        <x:v>official_prozorro_award_2025_2026</x:v>
      </x:c>
      <x:c r="T308" s="14" t="str">
        <x:v>official_prozorro_api</x:v>
      </x:c>
      <x:c r="U308" s="14" t="str">
        <x:v>Не контактували</x:v>
      </x:c>
      <x:c r="V308" s="15" t="str">
        <x:v>Workflow-audit outreach по UA-2026-06-26-001164-a; попросити 1 пакет здачі та вимоги проєкту</x:v>
      </x:c>
      <x:c r="W308" s="15" t="str">
        <x:v>Власник / директор; керівник ПТО; відповідальний за договори</x:v>
      </x:c>
      <x:c r="X308" s="15" t="str">
        <x:v>3 підтверджених перемог/договорів у Prozorro на 198 419 грн; 3 проєктів зі строком виконання не раніше 24.08.2026.</x:v>
      </x:c>
      <x:c r="Y308" s="15" t="str">
        <x:v>Технічний нагляд по об'єкту: 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 строк до 2026-08-31. Попросити один знеособлений пакет здачі за цим workflow.</x:v>
      </x:c>
      <x:c r="Z308" s="15" t="str">
        <x:v>https://prozorro.gov.ua/tender/UA-2026-06-26-001164-a</x:v>
      </x:c>
      <x:c r="AA308" s="14" t="str">
        <x:v>45394450</x:v>
      </x:c>
      <x:c r="AB308" s="14" t="str">
        <x:v>2026-08-24</x:v>
      </x:c>
      <x:c r="AC308" s="14" t="str"/>
      <x:c r="AD308" s="20" t="str"/>
      <x:c r="AE308" s="14" t="str"/>
      <x:c r="AF308" s="14" t="n">
        <x:v>70</x:v>
      </x:c>
      <x:c r="AG308" s="14" t="str">
        <x:v>I2</x:v>
      </x:c>
      <x:c r="AH308" s="14" t="n">
        <x:v>3</x:v>
      </x:c>
      <x:c r="AI308" s="14" t="n">
        <x:v>3</x:v>
      </x:c>
      <x:c r="AJ308" s="18" t="n">
        <x:v>198418.8</x:v>
      </x:c>
      <x:c r="AK308" s="14" t="str">
        <x:v>https://prozorro.gov.ua/tender/UA-2026-06-26-001164-a</x:v>
      </x:c>
      <x:c r="AL308" s="19" t="n">
        <x:v>46199.27758047454</x:v>
      </x:c>
      <x:c r="AM308" s="19" t="n">
        <x:v>46265</x:v>
      </x:c>
      <x:c r="AN308" s="15" t="str">
        <x:v>Теплові мережі</x:v>
      </x:c>
      <x:c r="AO308" s="15" t="str">
        <x:v>not_found_in_top_search</x:v>
      </x:c>
    </x:row>
    <x:row r="309">
      <x:c r="A309" s="14" t="str">
        <x:v>W3-037</x:v>
      </x:c>
      <x:c r="B309" s="14" t="str">
        <x:v>Prozorro winners — 24.08</x:v>
      </x:c>
      <x:c r="C309" s="14" t="str">
        <x:v>ТОВАРИСТВО З ОБМЕЖЕНОЮ ВІДПОВІДАЛЬНІСТЮ "ТДС БУД ІНВЕСТ"</x:v>
      </x:c>
      <x:c r="D309" s="14" t="str">
        <x:v>ГНБ / безтраншейні роботи</x:v>
      </x:c>
      <x:c r="E309" s="14" t="str">
        <x:v>Expansion discovery</x:v>
      </x:c>
      <x:c r="F309" s="17" t="str">
        <x:v>D2</x:v>
      </x:c>
      <x:c r="G309" s="14" t="str"/>
      <x:c r="H309" s="14" t="str">
        <x:v>Discovery розширення — 2 тижні</x:v>
      </x:c>
      <x:c r="I309" s="16" t="n">
        <x:v>1</x:v>
      </x:c>
      <x:c r="J309" s="16" t="n">
        <x:v>5</x:v>
      </x:c>
      <x:c r="K309" s="16" t="n">
        <x:v>4</x:v>
      </x:c>
      <x:c r="L309" s="16" t="n">
        <x:v>4</x:v>
      </x:c>
      <x:c r="M309" s="16" t="n">
        <x:v>5</x:v>
      </x:c>
      <x:c r="N309" s="16" t="n">
        <x:v>5</x:v>
      </x:c>
      <x:c r="O309" s="16" t="n">
        <x:v>5</x:v>
      </x:c>
      <x:c r="P309" s="16" t="n">
        <x:f>IF(COUNT(I309:O309)&lt;7,"",I309*8+J309*3+K309*2+L309*2+M309*2+N309*2+O309)</x:f>
        <x:v>64</x:v>
      </x:c>
      <x:c r="Q309" s="16" t="n">
        <x:f>IF(COUNT(J309:O309)&lt;6,"",J309*5+K309*4+M309*4+L309*3+N309*2+O309*2)</x:f>
        <x:v>93</x:v>
      </x:c>
      <x:c r="R309" s="14" t="str">
        <x:v>high</x:v>
      </x:c>
      <x:c r="S309" s="14" t="str">
        <x:v>official_prozorro_award_2025_2026</x:v>
      </x:c>
      <x:c r="T309" s="14" t="str">
        <x:v>official_prozorro_api</x:v>
      </x:c>
      <x:c r="U309" s="14" t="str">
        <x:v>Не контактували</x:v>
      </x:c>
      <x:c r="V309" s="15" t="str">
        <x:v>Повторне звернення з новим тендерним сигналом UA-2024-07-05-006290-a; попросити 1 пакет здачі</x:v>
      </x:c>
      <x:c r="W309" s="15" t="str">
        <x:v>Власник / директор; керівник ПТО; відповідальний за договори</x:v>
      </x:c>
      <x:c r="X309" s="15" t="str">
        <x:v>2 підтверджених перемог/договорів у Prozorro на 4 895 068 грн; 1 проєктів зі строком виконання не раніше 24.08.2026.</x:v>
      </x:c>
      <x:c r="Y309" s="15" t="str">
        <x:v>Реконструкція аварійної ділянки напірного колектора (2 нитки) методом горизонтально-направленого буріння по вул. Гостомельське шосе в м. Ірпінь, Київської області.; строк до 2026-10-30. Попросити один знеособлений пакет здачі за цим workflow.</x:v>
      </x:c>
      <x:c r="Z309" s="15" t="str">
        <x:v>https://prozorro.gov.ua/tender/UA-2026-08-11-007150-a</x:v>
      </x:c>
      <x:c r="AA309" s="14" t="str">
        <x:v>37432564</x:v>
      </x:c>
      <x:c r="AB309" s="14" t="str">
        <x:v>2026-08-24</x:v>
      </x:c>
      <x:c r="AC309" s="14" t="str"/>
      <x:c r="AD309" s="20" t="str"/>
      <x:c r="AE309" s="14" t="str"/>
      <x:c r="AF309" s="14" t="n">
        <x:v>69</x:v>
      </x:c>
      <x:c r="AG309" s="14" t="str">
        <x:v>I2</x:v>
      </x:c>
      <x:c r="AH309" s="14" t="n">
        <x:v>9</x:v>
      </x:c>
      <x:c r="AI309" s="14" t="n">
        <x:v>1</x:v>
      </x:c>
      <x:c r="AJ309" s="18" t="n">
        <x:v>7772550.99</x:v>
      </x:c>
      <x:c r="AK309" s="14" t="str">
        <x:v>https://prozorro.gov.ua/tender/UA-2024-07-05-006290-a</x:v>
      </x:c>
      <x:c r="AL309" s="19" t="n">
        <x:v>45478.447927824076</x:v>
      </x:c>
      <x:c r="AM309" s="19" t="n">
        <x:v>45492</x:v>
      </x:c>
      <x:c r="AN309" s="15" t="str">
        <x:v>ГНБ / безтраншейні роботи</x:v>
      </x:c>
      <x:c r="AO309" s="15" t="str">
        <x:v>not_found_in_top_search</x:v>
      </x:c>
    </x:row>
    <x:row r="310">
      <x:c r="A310" s="14" t="str">
        <x:v>W3-038</x:v>
      </x:c>
      <x:c r="B310" s="14" t="str">
        <x:v>Prozorro winners — 24.08</x:v>
      </x:c>
      <x:c r="C310" s="14" t="str">
        <x:v>ФОП Струк Сергій Васильович</x:v>
      </x:c>
      <x:c r="D310" s="14" t="str">
        <x:v>HVAC / ОВіК</x:v>
      </x:c>
      <x:c r="E310" s="14" t="str">
        <x:v>Pilot now</x:v>
      </x:c>
      <x:c r="F310" s="17" t="str">
        <x:v>P2</x:v>
      </x:c>
      <x:c r="G310" s="14" t="str"/>
      <x:c r="H310" s="14" t="str">
        <x:v>Пілот зараз — Н.14</x:v>
      </x:c>
      <x:c r="I310" s="16" t="n">
        <x:v>5</x:v>
      </x:c>
      <x:c r="J310" s="16" t="n">
        <x:v>5</x:v>
      </x:c>
      <x:c r="K310" s="16" t="n">
        <x:v>5</x:v>
      </x:c>
      <x:c r="L310" s="16" t="n">
        <x:v>1</x:v>
      </x:c>
      <x:c r="M310" s="16" t="n">
        <x:v>5</x:v>
      </x:c>
      <x:c r="N310" s="16" t="n">
        <x:v>3</x:v>
      </x:c>
      <x:c r="O310" s="16" t="n">
        <x:v>5</x:v>
      </x:c>
      <x:c r="P310" s="16" t="n">
        <x:f>IF(COUNT(I310:O310)&lt;7,"",I310*8+J310*3+K310*2+L310*2+M310*2+N310*2+O310)</x:f>
        <x:v>88</x:v>
      </x:c>
      <x:c r="Q310" s="16" t="n">
        <x:f>IF(COUNT(J310:O310)&lt;6,"",J310*5+K310*4+M310*4+L310*3+N310*2+O310*2)</x:f>
        <x:v>84</x:v>
      </x:c>
      <x:c r="R310" s="14" t="str">
        <x:v>high</x:v>
      </x:c>
      <x:c r="S310" s="14" t="str">
        <x:v>official_prozorro_award_2025_2026</x:v>
      </x:c>
      <x:c r="T310" s="14" t="str">
        <x:v>official_prozorro_api</x:v>
      </x:c>
      <x:c r="U310" s="14" t="str">
        <x:v>Не контактували</x:v>
      </x:c>
      <x:c r="V310" s="15" t="str">
        <x:v>Персоналізований free-pilot outreach по UA-2026-07-21-008345-a; попросити 1 пакет Н.14/Н.15</x:v>
      </x:c>
      <x:c r="W310" s="15" t="str">
        <x:v>Власник / виконавець; відповідальний за договір</x:v>
      </x:c>
      <x:c r="X310" s="15" t="str">
        <x:v>3 підтверджених перемог/договорів у Prozorro на 44 060 грн; 3 проєктів зі строком виконання не раніше 24.08.2026.</x:v>
      </x:c>
      <x:c r="Y310" s="15" t="str">
        <x:v>Послуги монтажу систем кондиціювання та вентиляції; строк до 2026-12-31. Попросити один знеособлений пакет здачі за цим workflow.</x:v>
      </x:c>
      <x:c r="Z310" s="15" t="str">
        <x:v>https://prozorro.gov.ua/tender/UA-2026-07-21-008345-a</x:v>
      </x:c>
      <x:c r="AA310" s="14" t="str">
        <x:v>2984501813</x:v>
      </x:c>
      <x:c r="AB310" s="14" t="str">
        <x:v>2026-08-24</x:v>
      </x:c>
      <x:c r="AC310" s="14" t="str"/>
      <x:c r="AD310" s="20" t="str"/>
      <x:c r="AE310" s="14" t="str"/>
      <x:c r="AF310" s="14" t="n">
        <x:v>69</x:v>
      </x:c>
      <x:c r="AG310" s="14" t="str">
        <x:v>I2</x:v>
      </x:c>
      <x:c r="AH310" s="14" t="n">
        <x:v>3</x:v>
      </x:c>
      <x:c r="AI310" s="14" t="n">
        <x:v>3</x:v>
      </x:c>
      <x:c r="AJ310" s="18" t="n">
        <x:v>44060</x:v>
      </x:c>
      <x:c r="AK310" s="14" t="str">
        <x:v>https://prozorro.gov.ua/tender/UA-2026-07-21-008345-a</x:v>
      </x:c>
      <x:c r="AL310" s="19" t="n">
        <x:v>46224.505549525464</x:v>
      </x:c>
      <x:c r="AM310" s="19" t="n">
        <x:v>46387</x:v>
      </x:c>
      <x:c r="AN310" s="15" t="str">
        <x:v>HVAC / ОВіК</x:v>
      </x:c>
      <x:c r="AO310" s="15" t="str">
        <x:v>not_found_in_top_search</x:v>
      </x:c>
    </x:row>
    <x:row r="311">
      <x:c r="A311" s="14" t="str">
        <x:v>W3-039</x:v>
      </x:c>
      <x:c r="B311" s="14" t="str">
        <x:v>Prozorro winners — 24.08</x:v>
      </x:c>
      <x:c r="C311" s="14" t="str">
        <x:v>ПРИВАТНЕ АКЦІОНЕРНЕ ТОВАРИСТВО "БРОВАРСЬКЕ ШЛЯХОВО-БУДІВЕЛЬНЕ УПРАВЛІННЯ № 50"</x:v>
      </x:c>
      <x:c r="D311" s="14" t="str">
        <x:v>Мости / інфраструктура</x:v>
      </x:c>
      <x:c r="E311" s="14" t="str">
        <x:v>Expansion discovery</x:v>
      </x:c>
      <x:c r="F311" s="17" t="str">
        <x:v>D2</x:v>
      </x:c>
      <x:c r="G311" s="14" t="str">
        <x:v>dsu50.com.ua</x:v>
      </x:c>
      <x:c r="H311" s="14" t="str">
        <x:v>Discovery розширення — 2 тижні</x:v>
      </x:c>
      <x:c r="I311" s="16" t="n">
        <x:v>1</x:v>
      </x:c>
      <x:c r="J311" s="16" t="n">
        <x:v>5</x:v>
      </x:c>
      <x:c r="K311" s="16" t="n">
        <x:v>4</x:v>
      </x:c>
      <x:c r="L311" s="16" t="n">
        <x:v>5</x:v>
      </x:c>
      <x:c r="M311" s="16" t="n">
        <x:v>5</x:v>
      </x:c>
      <x:c r="N311" s="16" t="n">
        <x:v>5</x:v>
      </x:c>
      <x:c r="O311" s="16" t="n">
        <x:v>5</x:v>
      </x:c>
      <x:c r="P311" s="16" t="n">
        <x:f>IF(COUNT(I311:O311)&lt;7,"",I311*8+J311*3+K311*2+L311*2+M311*2+N311*2+O311)</x:f>
        <x:v>66</x:v>
      </x:c>
      <x:c r="Q311" s="16" t="n">
        <x:f>IF(COUNT(J311:O311)&lt;6,"",J311*5+K311*4+M311*4+L311*3+N311*2+O311*2)</x:f>
        <x:v>96</x:v>
      </x:c>
      <x:c r="R311" s="14" t="str">
        <x:v>high</x:v>
      </x:c>
      <x:c r="S311" s="14" t="str">
        <x:v>official_prozorro_award_2025_2026</x:v>
      </x:c>
      <x:c r="T311" s="14" t="str">
        <x:v>official_prozorro_api</x:v>
      </x:c>
      <x:c r="U311" s="14" t="str">
        <x:v>Не контактували</x:v>
      </x:c>
      <x:c r="V311" s="15" t="str">
        <x:v>Повторне звернення з новим тендерним сигналом UA-2025-10-14-011605-a; попросити 1 пакет здачі</x:v>
      </x:c>
      <x:c r="W311" s="15" t="str">
        <x:v>Власник / директор; керівник ПТО; відповідальний за договори</x:v>
      </x:c>
      <x:c r="X311" s="15" t="str">
        <x:v>1 підтверджених перемог/договорів у Prozorro на 135 000 000 грн; 1 проєктів зі строком виконання не раніше 24.08.2026.</x:v>
      </x:c>
      <x:c r="Y311" s="15" t="str">
        <x:v>Капітальний ремонт мосту на автомобільній дорозі загального користування місцевого значення О100720 Васильків - Княжичі - Лука - Гореничі - /М06/ км 20+119; строк до 2027-12-31. Попросити один знеособлений пакет здачі за цим workflow.</x:v>
      </x:c>
      <x:c r="Z311" s="15" t="str">
        <x:v>https://prozorro.gov.ua/tender/UA-2026-06-11-013816-a</x:v>
      </x:c>
      <x:c r="AA311" s="14" t="str">
        <x:v>05408668</x:v>
      </x:c>
      <x:c r="AB311" s="14" t="str">
        <x:v>2026-08-24</x:v>
      </x:c>
      <x:c r="AC311" s="14" t="str"/>
      <x:c r="AD311" s="20" t="str"/>
      <x:c r="AE311" s="14" t="str"/>
      <x:c r="AF311" s="14" t="n">
        <x:v>68</x:v>
      </x:c>
      <x:c r="AG311" s="14" t="str">
        <x:v>I2</x:v>
      </x:c>
      <x:c r="AH311" s="14" t="n">
        <x:v>2</x:v>
      </x:c>
      <x:c r="AI311" s="14" t="n">
        <x:v>2</x:v>
      </x:c>
      <x:c r="AJ311" s="18" t="n">
        <x:v>174840000</x:v>
      </x:c>
      <x:c r="AK311" s="14" t="str">
        <x:v>https://prozorro.gov.ua/tender/UA-2025-10-14-011605-a</x:v>
      </x:c>
      <x:c r="AL311" s="19" t="n">
        <x:v>45966.61163511574</x:v>
      </x:c>
      <x:c r="AM311" s="19" t="n">
        <x:v>46387</x:v>
      </x:c>
      <x:c r="AN311" s="15" t="str">
        <x:v>Мости / інфраструктура; Тунелі / підземні споруди</x:v>
      </x:c>
      <x:c r="AO311" s="15" t="str">
        <x:v>supplier_provided_url</x:v>
      </x:c>
    </x:row>
    <x:row r="312">
      <x:c r="A312" s="14" t="str">
        <x:v>W3-040</x:v>
      </x:c>
      <x:c r="B312" s="14" t="str">
        <x:v>Prozorro winners — 24.08</x:v>
      </x:c>
      <x:c r="C312" s="14" t="str">
        <x:v>Дочірнє підприємство «УкрСіверБуд» закритого акціонерного товариства «ДСК»</x:v>
      </x:c>
      <x:c r="D312" s="14" t="str">
        <x:v>Насосні станції</x:v>
      </x:c>
      <x:c r="E312" s="14" t="str">
        <x:v>Expansion discovery</x:v>
      </x:c>
      <x:c r="F312" s="17" t="str">
        <x:v>D2</x:v>
      </x:c>
      <x:c r="G312" s="14" t="str"/>
      <x:c r="H312" s="14" t="str">
        <x:v>Discovery розширення — 2 тижні</x:v>
      </x:c>
      <x:c r="I312" s="16" t="n">
        <x:v>1</x:v>
      </x:c>
      <x:c r="J312" s="16" t="n">
        <x:v>5</x:v>
      </x:c>
      <x:c r="K312" s="16" t="n">
        <x:v>4</x:v>
      </x:c>
      <x:c r="L312" s="16" t="n">
        <x:v>5</x:v>
      </x:c>
      <x:c r="M312" s="16" t="n">
        <x:v>5</x:v>
      </x:c>
      <x:c r="N312" s="16" t="n">
        <x:v>5</x:v>
      </x:c>
      <x:c r="O312" s="16" t="n">
        <x:v>5</x:v>
      </x:c>
      <x:c r="P312" s="16" t="n">
        <x:f>IF(COUNT(I312:O312)&lt;7,"",I312*8+J312*3+K312*2+L312*2+M312*2+N312*2+O312)</x:f>
        <x:v>66</x:v>
      </x:c>
      <x:c r="Q312" s="16" t="n">
        <x:f>IF(COUNT(J312:O312)&lt;6,"",J312*5+K312*4+M312*4+L312*3+N312*2+O312*2)</x:f>
        <x:v>96</x:v>
      </x:c>
      <x:c r="R312" s="14" t="str">
        <x:v>high</x:v>
      </x:c>
      <x:c r="S312" s="14" t="str">
        <x:v>official_prozorro_award_2025_2026</x:v>
      </x:c>
      <x:c r="T312" s="14" t="str">
        <x:v>official_prozorro_api</x:v>
      </x:c>
      <x:c r="U312" s="14" t="str">
        <x:v>Не контактували</x:v>
      </x:c>
      <x:c r="V312" s="15" t="str">
        <x:v>Повторне звернення з новим тендерним сигналом UA-2026-05-01-007510-a; попросити 1 пакет здачі</x:v>
      </x:c>
      <x:c r="W312" s="15" t="str">
        <x:v>Власник / директор; керівник ПТО; відповідальний за договори</x:v>
      </x:c>
      <x:c r="X312" s="15" t="str">
        <x:v>1 підтверджених перемог/договорів у Prozorro на 120 011 041 грн; 1 проєктів зі строком виконання не раніше 24.08.2026.</x:v>
      </x:c>
      <x:c r="Y312" s="15" t="str">
        <x:v>Виконання робіт по об’єкту: «Реконструкція водопровідної насосної станції «Подусівка» КП «Чернігівводоканал», розташованої на землях Новобілоуської ОТГ Чернігівської області Чернігівського району» 1 черга будівництва» (код ДК 021:2015 – 45000000-7 Будівельні роботи та поточний ремонт); строк до 2026-12-15. Попросити один знеособлений пакет здачі за цим workflow.</x:v>
      </x:c>
      <x:c r="Z312" s="15" t="str">
        <x:v>https://prozorro.gov.ua/tender/UA-2026-07-24-006850-a</x:v>
      </x:c>
      <x:c r="AA312" s="14" t="str">
        <x:v>30042170</x:v>
      </x:c>
      <x:c r="AB312" s="14" t="str">
        <x:v>2026-08-24</x:v>
      </x:c>
      <x:c r="AC312" s="14" t="str"/>
      <x:c r="AD312" s="20" t="str"/>
      <x:c r="AE312" s="14" t="str"/>
      <x:c r="AF312" s="14" t="n">
        <x:v>87</x:v>
      </x:c>
      <x:c r="AG312" s="14" t="str">
        <x:v>I1</x:v>
      </x:c>
      <x:c r="AH312" s="14" t="n">
        <x:v>5</x:v>
      </x:c>
      <x:c r="AI312" s="14" t="n">
        <x:v>5</x:v>
      </x:c>
      <x:c r="AJ312" s="18" t="n">
        <x:v>409810549.71000004</x:v>
      </x:c>
      <x:c r="AK312" s="14" t="str">
        <x:v>https://prozorro.gov.ua/tender/UA-2026-05-01-007510-a</x:v>
      </x:c>
      <x:c r="AL312" s="19" t="n">
        <x:v>46143.45762525463</x:v>
      </x:c>
      <x:c r="AM312" s="19" t="n">
        <x:v>46752.49747685185</x:v>
      </x:c>
      <x:c r="AN312" s="15" t="str">
        <x:v>Насосні станції; Підстанції / силові мережі</x:v>
      </x:c>
      <x:c r="AO312" s="15" t="str">
        <x:v>not_found_in_top_search</x:v>
      </x:c>
    </x:row>
    <x:row r="313">
      <x:c r="A313" s="14" t="str">
        <x:v>W3-041</x:v>
      </x:c>
      <x:c r="B313" s="14" t="str">
        <x:v>Prozorro winners — 24.08</x:v>
      </x:c>
      <x:c r="C313" s="14" t="str">
        <x:v>ПРИВАТНЕ ПІДПРИЄМСТВО "СІНТА - СЕРВІС"</x:v>
      </x:c>
      <x:c r="D313" s="14" t="str">
        <x:v>Зовнішні мережі</x:v>
      </x:c>
      <x:c r="E313" s="14" t="str">
        <x:v>Expansion discovery</x:v>
      </x:c>
      <x:c r="F313" s="17" t="str">
        <x:v>D2</x:v>
      </x:c>
      <x:c r="G313" s="14" t="str"/>
      <x:c r="H313" s="14" t="str">
        <x:v>Discovery розширення — 2 тижні</x:v>
      </x:c>
      <x:c r="I313" s="16" t="n">
        <x:v>1</x:v>
      </x:c>
      <x:c r="J313" s="16" t="n">
        <x:v>5</x:v>
      </x:c>
      <x:c r="K313" s="16" t="n">
        <x:v>4</x:v>
      </x:c>
      <x:c r="L313" s="16" t="n">
        <x:v>5</x:v>
      </x:c>
      <x:c r="M313" s="16" t="n">
        <x:v>5</x:v>
      </x:c>
      <x:c r="N313" s="16" t="n">
        <x:v>5</x:v>
      </x:c>
      <x:c r="O313" s="16" t="n">
        <x:v>5</x:v>
      </x:c>
      <x:c r="P313" s="16" t="n">
        <x:f>IF(COUNT(I313:O313)&lt;7,"",I313*8+J313*3+K313*2+L313*2+M313*2+N313*2+O313)</x:f>
        <x:v>66</x:v>
      </x:c>
      <x:c r="Q313" s="16" t="n">
        <x:f>IF(COUNT(J313:O313)&lt;6,"",J313*5+K313*4+M313*4+L313*3+N313*2+O313*2)</x:f>
        <x:v>96</x:v>
      </x:c>
      <x:c r="R313" s="14" t="str">
        <x:v>high</x:v>
      </x:c>
      <x:c r="S313" s="14" t="str">
        <x:v>official_prozorro_award_2025_2026</x:v>
      </x:c>
      <x:c r="T313" s="14" t="str">
        <x:v>official_prozorro_api</x:v>
      </x:c>
      <x:c r="U313" s="14" t="str">
        <x:v>Не контактували</x:v>
      </x:c>
      <x:c r="V313" s="15" t="str">
        <x:v>Workflow-audit outreach по UA-2026-07-14-000809-a; попросити 1 пакет здачі та вимоги проєкту</x:v>
      </x:c>
      <x:c r="W313" s="15" t="str">
        <x:v>Власник / директор; керівник ПТО; відповідальний за договори</x:v>
      </x:c>
      <x:c r="X313" s="15" t="str">
        <x:v>1 підтверджених перемог/договорів у Prozorro на 76 970 000 грн; 1 проєктів зі строком виконання не раніше 24.08.2026.</x:v>
      </x:c>
      <x:c r="Y313" s="15" t="str">
        <x:v>Нове будівництво зовнішніх інженерних мереж з підключенням до збірно-розбірних комплексних споруд Закарпатської області; строк до 2027-12-25. Попросити один знеособлений пакет здачі за цим workflow.</x:v>
      </x:c>
      <x:c r="Z313" s="15" t="str">
        <x:v>https://prozorro.gov.ua/tender/UA-2026-07-14-000809-a</x:v>
      </x:c>
      <x:c r="AA313" s="14" t="str">
        <x:v>33542869</x:v>
      </x:c>
      <x:c r="AB313" s="14" t="str">
        <x:v>2026-08-24</x:v>
      </x:c>
      <x:c r="AC313" s="14" t="str"/>
      <x:c r="AD313" s="20" t="str"/>
      <x:c r="AE313" s="14" t="str"/>
      <x:c r="AF313" s="14" t="n">
        <x:v>68</x:v>
      </x:c>
      <x:c r="AG313" s="14" t="str">
        <x:v>I2</x:v>
      </x:c>
      <x:c r="AH313" s="14" t="n">
        <x:v>1</x:v>
      </x:c>
      <x:c r="AI313" s="14" t="n">
        <x:v>1</x:v>
      </x:c>
      <x:c r="AJ313" s="18" t="n">
        <x:v>76970000</x:v>
      </x:c>
      <x:c r="AK313" s="14" t="str">
        <x:v>https://prozorro.gov.ua/tender/UA-2026-07-14-000809-a</x:v>
      </x:c>
      <x:c r="AL313" s="19" t="n">
        <x:v>46231.56358947916</x:v>
      </x:c>
      <x:c r="AM313" s="19" t="n">
        <x:v>46746</x:v>
      </x:c>
      <x:c r="AN313" s="15" t="str">
        <x:v>Зовнішні мережі</x:v>
      </x:c>
      <x:c r="AO313" s="15" t="str">
        <x:v>not_found_in_top_search</x:v>
      </x:c>
    </x:row>
    <x:row r="314">
      <x:c r="A314" s="14" t="str">
        <x:v>W3-042</x:v>
      </x:c>
      <x:c r="B314" s="14" t="str">
        <x:v>Prozorro winners — 24.08</x:v>
      </x:c>
      <x:c r="C314" s="14" t="str">
        <x:v>ТОВАРИСТВО З ОБМЕЖЕНОЮ ВІДПОВІДАЛЬНІСТЮ "Б.С.ГРУП"</x:v>
      </x:c>
      <x:c r="D314" s="14" t="str">
        <x:v>Мости / інфраструктура</x:v>
      </x:c>
      <x:c r="E314" s="14" t="str">
        <x:v>Expansion discovery</x:v>
      </x:c>
      <x:c r="F314" s="17" t="str">
        <x:v>D2</x:v>
      </x:c>
      <x:c r="G314" s="14" t="str"/>
      <x:c r="H314" s="14" t="str">
        <x:v>Discovery розширення — 2 тижні</x:v>
      </x:c>
      <x:c r="I314" s="16" t="n">
        <x:v>1</x:v>
      </x:c>
      <x:c r="J314" s="16" t="n">
        <x:v>5</x:v>
      </x:c>
      <x:c r="K314" s="16" t="n">
        <x:v>4</x:v>
      </x:c>
      <x:c r="L314" s="16" t="n">
        <x:v>5</x:v>
      </x:c>
      <x:c r="M314" s="16" t="n">
        <x:v>5</x:v>
      </x:c>
      <x:c r="N314" s="16" t="n">
        <x:v>5</x:v>
      </x:c>
      <x:c r="O314" s="16" t="n">
        <x:v>5</x:v>
      </x:c>
      <x:c r="P314" s="16" t="n">
        <x:f>IF(COUNT(I314:O314)&lt;7,"",I314*8+J314*3+K314*2+L314*2+M314*2+N314*2+O314)</x:f>
        <x:v>66</x:v>
      </x:c>
      <x:c r="Q314" s="16" t="n">
        <x:f>IF(COUNT(J314:O314)&lt;6,"",J314*5+K314*4+M314*4+L314*3+N314*2+O314*2)</x:f>
        <x:v>96</x:v>
      </x:c>
      <x:c r="R314" s="14" t="str">
        <x:v>high</x:v>
      </x:c>
      <x:c r="S314" s="14" t="str">
        <x:v>official_prozorro_award_2025_2026</x:v>
      </x:c>
      <x:c r="T314" s="14" t="str">
        <x:v>official_prozorro_api</x:v>
      </x:c>
      <x:c r="U314" s="14" t="str">
        <x:v>Не контактували</x:v>
      </x:c>
      <x:c r="V314" s="15" t="str">
        <x:v>Workflow-audit outreach по UA-2026-08-06-011717-a; попросити 1 пакет здачі та вимоги проєкту</x:v>
      </x:c>
      <x:c r="W314" s="15" t="str">
        <x:v>Власник / директор; керівник ПТО; відповідальний за договори</x:v>
      </x:c>
      <x:c r="X314" s="15" t="str">
        <x:v>1 підтверджених перемог/договорів у Prozorro на 43 825 745 грн; 1 проєктів зі строком виконання не раніше 24.08.2026.</x:v>
      </x:c>
      <x:c r="Y314"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(послуги з поточного ремонту Південного мосту через р. Дніпро, правобережної естакади “В” Південного мостового переходу (з боку мосту ім. Є. О. Патона) та правобережної естакади “Н” Південного мостового переходу (з боку с. Корчувате), а саме на Південному мосту через р. Дніпро»); строк до 2027-12-31. Попросити один знеособлений пакет здачі за цим workflow.</x:v>
      </x:c>
      <x:c r="Z314" s="15" t="str">
        <x:v>https://prozorro.gov.ua/tender/UA-2026-08-06-011717-a</x:v>
      </x:c>
      <x:c r="AA314" s="14" t="str">
        <x:v>41348332</x:v>
      </x:c>
      <x:c r="AB314" s="14" t="str">
        <x:v>2026-08-24</x:v>
      </x:c>
      <x:c r="AC314" s="14" t="str"/>
      <x:c r="AD314" s="20" t="str"/>
      <x:c r="AE314" s="14" t="str"/>
      <x:c r="AF314" s="14" t="n">
        <x:v>68</x:v>
      </x:c>
      <x:c r="AG314" s="14" t="str">
        <x:v>I2</x:v>
      </x:c>
      <x:c r="AH314" s="14" t="n">
        <x:v>1</x:v>
      </x:c>
      <x:c r="AI314" s="14" t="n">
        <x:v>1</x:v>
      </x:c>
      <x:c r="AJ314" s="18" t="n">
        <x:v>43825744.84</x:v>
      </x:c>
      <x:c r="AK314" s="14" t="str">
        <x:v>https://prozorro.gov.ua/tender/UA-2026-08-06-011717-a</x:v>
      </x:c>
      <x:c r="AL314" s="19" t="n">
        <x:v>46253.45469856481</x:v>
      </x:c>
      <x:c r="AM314" s="19" t="n">
        <x:v>46752</x:v>
      </x:c>
      <x:c r="AN314" s="15" t="str">
        <x:v>Мости / інфраструктура</x:v>
      </x:c>
      <x:c r="AO314" s="15" t="str">
        <x:v>not_found_in_top_search</x:v>
      </x:c>
    </x:row>
    <x:row r="315">
      <x:c r="A315" s="14" t="str">
        <x:v>W3-043</x:v>
      </x:c>
      <x:c r="B315" s="14" t="str">
        <x:v>Prozorro winners — 24.08</x:v>
      </x:c>
      <x:c r="C315" s="14" t="str">
        <x:v>ТОВАРИСТВО З ОБМЕЖЕНОЮ ВІДПОВІДАЛЬНІСТЮ "СТАЛЬКОНСТРУКЦІЯ ЛТД"</x:v>
      </x:c>
      <x:c r="D315" s="14" t="str">
        <x:v>Теплові мережі</x:v>
      </x:c>
      <x:c r="E315" s="14" t="str">
        <x:v>Expansion discovery</x:v>
      </x:c>
      <x:c r="F315" s="17" t="str">
        <x:v>D2</x:v>
      </x:c>
      <x:c r="G315" s="14" t="str"/>
      <x:c r="H315" s="14" t="str">
        <x:v>Discovery розширення — 2 тижні</x:v>
      </x:c>
      <x:c r="I315" s="16" t="n">
        <x:v>1</x:v>
      </x:c>
      <x:c r="J315" s="16" t="n">
        <x:v>5</x:v>
      </x:c>
      <x:c r="K315" s="16" t="n">
        <x:v>4</x:v>
      </x:c>
      <x:c r="L315" s="16" t="n">
        <x:v>5</x:v>
      </x:c>
      <x:c r="M315" s="16" t="n">
        <x:v>5</x:v>
      </x:c>
      <x:c r="N315" s="16" t="n">
        <x:v>5</x:v>
      </x:c>
      <x:c r="O315" s="16" t="n">
        <x:v>5</x:v>
      </x:c>
      <x:c r="P315" s="16" t="n">
        <x:f>IF(COUNT(I315:O315)&lt;7,"",I315*8+J315*3+K315*2+L315*2+M315*2+N315*2+O315)</x:f>
        <x:v>66</x:v>
      </x:c>
      <x:c r="Q315" s="16" t="n">
        <x:f>IF(COUNT(J315:O315)&lt;6,"",J315*5+K315*4+M315*4+L315*3+N315*2+O315*2)</x:f>
        <x:v>96</x:v>
      </x:c>
      <x:c r="R315" s="14" t="str">
        <x:v>high</x:v>
      </x:c>
      <x:c r="S315" s="14" t="str">
        <x:v>official_prozorro_award_2025_2026</x:v>
      </x:c>
      <x:c r="T315" s="14" t="str">
        <x:v>official_prozorro_api</x:v>
      </x:c>
      <x:c r="U315" s="14" t="str">
        <x:v>Не контактували</x:v>
      </x:c>
      <x:c r="V315" s="15" t="str">
        <x:v>Повторне звернення з новим тендерним сигналом UA-2025-10-15-014778-a; попросити 1 пакет здачі</x:v>
      </x:c>
      <x:c r="W315" s="15" t="str">
        <x:v>Власник / директор; керівник ПТО; відповідальний за договори</x:v>
      </x:c>
      <x:c r="X315" s="15" t="str">
        <x:v>1 підтверджених перемог/договорів у Prozorro на 31 769 069 грн; 1 проєктів зі строком виконання не раніше 24.08.2026.</x:v>
      </x:c>
      <x:c r="Y315" s="15" t="str">
        <x:v>Реконструкція будівлі котло-турбінної **** комунального підприємства «Харківські теплові мережі» після ракетного обстрілу (інв. № 010088) за адресою: м. Харків, вул. ********** (код ДК 021:2015 – 45453000-4 "Реконструкція"). ; строк до 2026-10-31. Попросити один знеособлений пакет здачі за цим workflow.</x:v>
      </x:c>
      <x:c r="Z315" s="15" t="str">
        <x:v>https://prozorro.gov.ua/tender/UA-2026-08-12-009355-a</x:v>
      </x:c>
      <x:c r="AA315" s="14" t="str">
        <x:v>38158090</x:v>
      </x:c>
      <x:c r="AB315" s="14" t="str">
        <x:v>2026-08-24</x:v>
      </x:c>
      <x:c r="AC315" s="14" t="str"/>
      <x:c r="AD315" s="20" t="str"/>
      <x:c r="AE315" s="14" t="str"/>
      <x:c r="AF315" s="14" t="n">
        <x:v>68</x:v>
      </x:c>
      <x:c r="AG315" s="14" t="str">
        <x:v>I2</x:v>
      </x:c>
      <x:c r="AH315" s="14" t="n">
        <x:v>3</x:v>
      </x:c>
      <x:c r="AI315" s="14" t="n">
        <x:v>1</x:v>
      </x:c>
      <x:c r="AJ315" s="18" t="n">
        <x:v>94731410.63</x:v>
      </x:c>
      <x:c r="AK315" s="14" t="str">
        <x:v>https://prozorro.gov.ua/tender/UA-2025-10-15-014778-a</x:v>
      </x:c>
      <x:c r="AL315" s="19" t="n">
        <x:v>45964.61639196759</x:v>
      </x:c>
      <x:c r="AM315" s="19" t="n">
        <x:v>46142.87498842592</x:v>
      </x:c>
      <x:c r="AN315" s="15" t="str">
        <x:v>Теплові мережі; Водоочищення / очисні споруди</x:v>
      </x:c>
      <x:c r="AO315" s="15" t="str">
        <x:v>not_found_in_top_search</x:v>
      </x:c>
    </x:row>
    <x:row r="316">
      <x:c r="A316" s="14" t="str">
        <x:v>W3-044</x:v>
      </x:c>
      <x:c r="B316" s="14" t="str">
        <x:v>Prozorro winners — 24.08</x:v>
      </x:c>
      <x:c r="C316" s="14" t="str">
        <x:v>ТОВ "ВАЛЕОБУД"</x:v>
      </x:c>
      <x:c r="D316" s="14" t="str">
        <x:v>Зовнішні мережі</x:v>
      </x:c>
      <x:c r="E316" s="14" t="str">
        <x:v>Expansion discovery</x:v>
      </x:c>
      <x:c r="F316" s="17" t="str">
        <x:v>D2</x:v>
      </x:c>
      <x:c r="G316" s="14" t="str"/>
      <x:c r="H316" s="14" t="str">
        <x:v>Discovery розширення — 2 тижні</x:v>
      </x:c>
      <x:c r="I316" s="16" t="n">
        <x:v>1</x:v>
      </x:c>
      <x:c r="J316" s="16" t="n">
        <x:v>5</x:v>
      </x:c>
      <x:c r="K316" s="16" t="n">
        <x:v>4</x:v>
      </x:c>
      <x:c r="L316" s="16" t="n">
        <x:v>5</x:v>
      </x:c>
      <x:c r="M316" s="16" t="n">
        <x:v>5</x:v>
      </x:c>
      <x:c r="N316" s="16" t="n">
        <x:v>5</x:v>
      </x:c>
      <x:c r="O316" s="16" t="n">
        <x:v>5</x:v>
      </x:c>
      <x:c r="P316" s="16" t="n">
        <x:f>IF(COUNT(I316:O316)&lt;7,"",I316*8+J316*3+K316*2+L316*2+M316*2+N316*2+O316)</x:f>
        <x:v>66</x:v>
      </x:c>
      <x:c r="Q316" s="16" t="n">
        <x:f>IF(COUNT(J316:O316)&lt;6,"",J316*5+K316*4+M316*4+L316*3+N316*2+O316*2)</x:f>
        <x:v>96</x:v>
      </x:c>
      <x:c r="R316" s="14" t="str">
        <x:v>high</x:v>
      </x:c>
      <x:c r="S316" s="14" t="str">
        <x:v>official_prozorro_award_2025_2026</x:v>
      </x:c>
      <x:c r="T316" s="14" t="str">
        <x:v>official_prozorro_api</x:v>
      </x:c>
      <x:c r="U316" s="14" t="str">
        <x:v>Не контактували</x:v>
      </x:c>
      <x:c r="V316" s="15" t="str">
        <x:v>Workflow-audit outreach по UA-2026-07-07-006705-a; попросити 1 пакет здачі та вимоги проєкту</x:v>
      </x:c>
      <x:c r="W316" s="15" t="str">
        <x:v>Власник / директор; керівник ПТО; відповідальний за договори</x:v>
      </x:c>
      <x:c r="X316" s="15" t="str">
        <x:v>1 підтверджених перемог/договорів у Prozorro на 30 262 321 грн; 1 проєктів зі строком виконання не раніше 24.08.2026.</x:v>
      </x:c>
      <x:c r="Y316" s="15" t="str">
        <x:v>Будівництво багатоквартирних житлових будинків соціального призначення та дошкільного навчального закладу в другому мікрорайоні житлового району «Масани» у м. Чернігів на земельних ділянках, які перебувають в постійному користуванні: зовнішні інженерні мережі електропостачання; строк до 2026-12-31. Попросити один знеособлений пакет здачі за цим workflow.</x:v>
      </x:c>
      <x:c r="Z316" s="15" t="str">
        <x:v>https://prozorro.gov.ua/tender/UA-2026-07-07-006705-a</x:v>
      </x:c>
      <x:c r="AA316" s="14" t="str">
        <x:v>42591801</x:v>
      </x:c>
      <x:c r="AB316" s="14" t="str">
        <x:v>2026-08-24</x:v>
      </x:c>
      <x:c r="AC316" s="14" t="str"/>
      <x:c r="AD316" s="20" t="str"/>
      <x:c r="AE316" s="14" t="str"/>
      <x:c r="AF316" s="14" t="n">
        <x:v>68</x:v>
      </x:c>
      <x:c r="AG316" s="14" t="str">
        <x:v>I2</x:v>
      </x:c>
      <x:c r="AH316" s="14" t="n">
        <x:v>1</x:v>
      </x:c>
      <x:c r="AI316" s="14" t="n">
        <x:v>1</x:v>
      </x:c>
      <x:c r="AJ316" s="18" t="n">
        <x:v>30262320.8</x:v>
      </x:c>
      <x:c r="AK316" s="14" t="str">
        <x:v>https://prozorro.gov.ua/tender/UA-2026-07-07-006705-a</x:v>
      </x:c>
      <x:c r="AL316" s="19" t="n">
        <x:v>46225.34587831019</x:v>
      </x:c>
      <x:c r="AM316" s="19" t="n">
        <x:v>46387</x:v>
      </x:c>
      <x:c r="AN316" s="15" t="str">
        <x:v>Зовнішні мережі</x:v>
      </x:c>
      <x:c r="AO316" s="15" t="str">
        <x:v>not_found_in_top_search</x:v>
      </x:c>
    </x:row>
    <x:row r="317">
      <x:c r="A317" s="14" t="str">
        <x:v>W3-045</x:v>
      </x:c>
      <x:c r="B317" s="14" t="str">
        <x:v>Prozorro winners — 24.08</x:v>
      </x:c>
      <x:c r="C317" s="14" t="str">
        <x:v>ТОВАРИСТВО З ОБМЕЖЕНОЮ ВІДПОВІДАЛЬНІСТЮ "ДВА Т ГРУП"</x:v>
      </x:c>
      <x:c r="D317" s="14" t="str">
        <x:v>Зовнішні мережі</x:v>
      </x:c>
      <x:c r="E317" s="14" t="str">
        <x:v>Expansion discovery</x:v>
      </x:c>
      <x:c r="F317" s="17" t="str">
        <x:v>D2</x:v>
      </x:c>
      <x:c r="G317" s="14" t="str"/>
      <x:c r="H317" s="14" t="str">
        <x:v>Discovery розширення — 2 тижні</x:v>
      </x:c>
      <x:c r="I317" s="16" t="n">
        <x:v>1</x:v>
      </x:c>
      <x:c r="J317" s="16" t="n">
        <x:v>5</x:v>
      </x:c>
      <x:c r="K317" s="16" t="n">
        <x:v>4</x:v>
      </x:c>
      <x:c r="L317" s="16" t="n">
        <x:v>5</x:v>
      </x:c>
      <x:c r="M317" s="16" t="n">
        <x:v>5</x:v>
      </x:c>
      <x:c r="N317" s="16" t="n">
        <x:v>5</x:v>
      </x:c>
      <x:c r="O317" s="16" t="n">
        <x:v>5</x:v>
      </x:c>
      <x:c r="P317" s="16" t="n">
        <x:f>IF(COUNT(I317:O317)&lt;7,"",I317*8+J317*3+K317*2+L317*2+M317*2+N317*2+O317)</x:f>
        <x:v>66</x:v>
      </x:c>
      <x:c r="Q317" s="16" t="n">
        <x:f>IF(COUNT(J317:O317)&lt;6,"",J317*5+K317*4+M317*4+L317*3+N317*2+O317*2)</x:f>
        <x:v>96</x:v>
      </x:c>
      <x:c r="R317" s="14" t="str">
        <x:v>high</x:v>
      </x:c>
      <x:c r="S317" s="14" t="str">
        <x:v>official_prozorro_award_2025_2026</x:v>
      </x:c>
      <x:c r="T317" s="14" t="str">
        <x:v>official_prozorro_api</x:v>
      </x:c>
      <x:c r="U317" s="14" t="str">
        <x:v>Не контактували</x:v>
      </x:c>
      <x:c r="V317" s="15" t="str">
        <x:v>Workflow-audit outreach по UA-2026-06-30-003598-a; попросити 1 пакет здачі та вимоги проєкту</x:v>
      </x:c>
      <x:c r="W317" s="15" t="str">
        <x:v>Власник / директор; керівник ПТО; відповідальний за договори</x:v>
      </x:c>
      <x:c r="X317" s="15" t="str">
        <x:v>1 підтверджених перемог/договорів у Prozorro на 26 495 194 грн; 1 проєктів зі строком виконання не раніше 24.08.2026.</x:v>
      </x:c>
      <x:c r="Y317" s="15" t="str">
        <x:v>Виконання будівельних робіт по об’єкту: «Нове будівництво зовнішніх інженерних мереж водовідведення, військове містечко № 20, с. Немирів, Львівська обл.» ; строк до 2027-02-16. Попросити один знеособлений пакет здачі за цим workflow.</x:v>
      </x:c>
      <x:c r="Z317" s="15" t="str">
        <x:v>https://prozorro.gov.ua/tender/UA-2026-06-30-003598-a</x:v>
      </x:c>
      <x:c r="AA317" s="14" t="str">
        <x:v>43280292</x:v>
      </x:c>
      <x:c r="AB317" s="14" t="str">
        <x:v>2026-08-24</x:v>
      </x:c>
      <x:c r="AC317" s="14" t="str"/>
      <x:c r="AD317" s="20" t="str"/>
      <x:c r="AE317" s="14" t="str"/>
      <x:c r="AF317" s="14" t="n">
        <x:v>68</x:v>
      </x:c>
      <x:c r="AG317" s="14" t="str">
        <x:v>I2</x:v>
      </x:c>
      <x:c r="AH317" s="14" t="n">
        <x:v>1</x:v>
      </x:c>
      <x:c r="AI317" s="14" t="n">
        <x:v>1</x:v>
      </x:c>
      <x:c r="AJ317" s="18" t="n">
        <x:v>26495193.6</x:v>
      </x:c>
      <x:c r="AK317" s="14" t="str">
        <x:v>https://prozorro.gov.ua/tender/UA-2026-06-30-003598-a</x:v>
      </x:c>
      <x:c r="AL317" s="19" t="n">
        <x:v>46216.38532724537</x:v>
      </x:c>
      <x:c r="AM317" s="19" t="n">
        <x:v>46434</x:v>
      </x:c>
      <x:c r="AN317" s="15" t="str">
        <x:v>Зовнішні мережі</x:v>
      </x:c>
      <x:c r="AO317" s="15" t="str">
        <x:v>not_found_in_top_search</x:v>
      </x:c>
    </x:row>
    <x:row r="318">
      <x:c r="A318" s="14" t="str">
        <x:v>W3-046</x:v>
      </x:c>
      <x:c r="B318" s="14" t="str">
        <x:v>Prozorro winners — 24.08</x:v>
      </x:c>
      <x:c r="C318" s="14" t="str">
        <x:v>ТОВ Брот</x:v>
      </x:c>
      <x:c r="D318" s="14" t="str">
        <x:v>Зовнішні мережі</x:v>
      </x:c>
      <x:c r="E318" s="14" t="str">
        <x:v>Expansion discovery</x:v>
      </x:c>
      <x:c r="F318" s="17" t="str">
        <x:v>D2</x:v>
      </x:c>
      <x:c r="G318" s="14" t="str"/>
      <x:c r="H318" s="14" t="str">
        <x:v>Discovery розширення — 2 тижні</x:v>
      </x:c>
      <x:c r="I318" s="16" t="n">
        <x:v>1</x:v>
      </x:c>
      <x:c r="J318" s="16" t="n">
        <x:v>5</x:v>
      </x:c>
      <x:c r="K318" s="16" t="n">
        <x:v>4</x:v>
      </x:c>
      <x:c r="L318" s="16" t="n">
        <x:v>5</x:v>
      </x:c>
      <x:c r="M318" s="16" t="n">
        <x:v>5</x:v>
      </x:c>
      <x:c r="N318" s="16" t="n">
        <x:v>5</x:v>
      </x:c>
      <x:c r="O318" s="16" t="n">
        <x:v>5</x:v>
      </x:c>
      <x:c r="P318" s="16" t="n">
        <x:f>IF(COUNT(I318:O318)&lt;7,"",I318*8+J318*3+K318*2+L318*2+M318*2+N318*2+O318)</x:f>
        <x:v>66</x:v>
      </x:c>
      <x:c r="Q318" s="16" t="n">
        <x:f>IF(COUNT(J318:O318)&lt;6,"",J318*5+K318*4+M318*4+L318*3+N318*2+O318*2)</x:f>
        <x:v>96</x:v>
      </x:c>
      <x:c r="R318" s="14" t="str">
        <x:v>high</x:v>
      </x:c>
      <x:c r="S318" s="14" t="str">
        <x:v>official_prozorro_award_2025_2026</x:v>
      </x:c>
      <x:c r="T318" s="14" t="str">
        <x:v>official_prozorro_api</x:v>
      </x:c>
      <x:c r="U318" s="14" t="str">
        <x:v>Не контактували</x:v>
      </x:c>
      <x:c r="V318" s="15" t="str">
        <x:v>Workflow-audit outreach по UA-2026-07-01-008648-a; попросити 1 пакет здачі та вимоги проєкту</x:v>
      </x:c>
      <x:c r="W318" s="15" t="str">
        <x:v>Власник / директор; керівник ПТО; відповідальний за договори</x:v>
      </x:c>
      <x:c r="X318" s="15" t="str">
        <x:v>1 підтверджених перемог/договорів у Prozorro на 14 307 849 грн; 1 проєктів зі строком виконання не раніше 24.08.2026.</x:v>
      </x:c>
      <x:c r="Y318" s="15" t="str">
        <x:v>Нове будівництво котельні та зовнішніх інженерних мереж для дитячого садка в мікрорайоні «Каскад» у м. Івано-Франківську; строк до 2026-12-31. Попросити один знеособлений пакет здачі за цим workflow.</x:v>
      </x:c>
      <x:c r="Z318" s="15" t="str">
        <x:v>https://prozorro.gov.ua/tender/UA-2026-07-01-008648-a</x:v>
      </x:c>
      <x:c r="AA318" s="14" t="str">
        <x:v>38712319</x:v>
      </x:c>
      <x:c r="AB318" s="14" t="str">
        <x:v>2026-08-24</x:v>
      </x:c>
      <x:c r="AC318" s="14" t="str"/>
      <x:c r="AD318" s="20" t="str"/>
      <x:c r="AE318" s="14" t="str"/>
      <x:c r="AF318" s="14" t="n">
        <x:v>68</x:v>
      </x:c>
      <x:c r="AG318" s="14" t="str">
        <x:v>I2</x:v>
      </x:c>
      <x:c r="AH318" s="14" t="n">
        <x:v>1</x:v>
      </x:c>
      <x:c r="AI318" s="14" t="n">
        <x:v>1</x:v>
      </x:c>
      <x:c r="AJ318" s="18" t="n">
        <x:v>14307849</x:v>
      </x:c>
      <x:c r="AK318" s="14" t="str">
        <x:v>https://prozorro.gov.ua/tender/UA-2026-07-01-008648-a</x:v>
      </x:c>
      <x:c r="AL318" s="19" t="n">
        <x:v>46230.5999233912</x:v>
      </x:c>
      <x:c r="AM318" s="19" t="n">
        <x:v>46387</x:v>
      </x:c>
      <x:c r="AN318" s="15" t="str">
        <x:v>Зовнішні мережі</x:v>
      </x:c>
      <x:c r="AO318" s="15" t="str">
        <x:v>not_found_in_top_search</x:v>
      </x:c>
    </x:row>
    <x:row r="319">
      <x:c r="A319" s="14" t="str">
        <x:v>W3-047</x:v>
      </x:c>
      <x:c r="B319" s="14" t="str">
        <x:v>Prozorro winners — 24.08</x:v>
      </x:c>
      <x:c r="C319" s="14" t="str">
        <x:v>Товариство з обмеженою відповідальністю "Еверест-С"</x:v>
      </x:c>
      <x:c r="D319" s="14" t="str">
        <x:v>Насосні станції</x:v>
      </x:c>
      <x:c r="E319" s="14" t="str">
        <x:v>Expansion discovery</x:v>
      </x:c>
      <x:c r="F319" s="17" t="str">
        <x:v>D2</x:v>
      </x:c>
      <x:c r="G319" s="14" t="str">
        <x:v>everest-s.uaprom.net</x:v>
      </x:c>
      <x:c r="H319" s="14" t="str">
        <x:v>Discovery розширення — 2 тижні</x:v>
      </x:c>
      <x:c r="I319" s="16" t="n">
        <x:v>1</x:v>
      </x:c>
      <x:c r="J319" s="16" t="n">
        <x:v>5</x:v>
      </x:c>
      <x:c r="K319" s="16" t="n">
        <x:v>4</x:v>
      </x:c>
      <x:c r="L319" s="16" t="n">
        <x:v>5</x:v>
      </x:c>
      <x:c r="M319" s="16" t="n">
        <x:v>5</x:v>
      </x:c>
      <x:c r="N319" s="16" t="n">
        <x:v>5</x:v>
      </x:c>
      <x:c r="O319" s="16" t="n">
        <x:v>5</x:v>
      </x:c>
      <x:c r="P319" s="16" t="n">
        <x:f>IF(COUNT(I319:O319)&lt;7,"",I319*8+J319*3+K319*2+L319*2+M319*2+N319*2+O319)</x:f>
        <x:v>66</x:v>
      </x:c>
      <x:c r="Q319" s="16" t="n">
        <x:f>IF(COUNT(J319:O319)&lt;6,"",J319*5+K319*4+M319*4+L319*3+N319*2+O319*2)</x:f>
        <x:v>96</x:v>
      </x:c>
      <x:c r="R319" s="14" t="str">
        <x:v>high</x:v>
      </x:c>
      <x:c r="S319" s="14" t="str">
        <x:v>official_prozorro_award_2025_2026</x:v>
      </x:c>
      <x:c r="T319" s="14" t="str">
        <x:v>official_prozorro_api</x:v>
      </x:c>
      <x:c r="U319" s="14" t="str">
        <x:v>Не контактували</x:v>
      </x:c>
      <x:c r="V319" s="15" t="str">
        <x:v>Workflow-audit outreach по UA-2026-06-26-010661-a; попросити 1 пакет здачі та вимоги проєкту</x:v>
      </x:c>
      <x:c r="W319" s="15" t="str">
        <x:v>Власник / директор; керівник ПТО; відповідальний за договори</x:v>
      </x:c>
      <x:c r="X319" s="15" t="str">
        <x:v>1 підтверджених перемог/договорів у Prozorro на 12 049 878 грн; 1 проєктів зі строком виконання не раніше 24.08.2026.</x:v>
      </x:c>
      <x:c r="Y319" s="15" t="str">
        <x:v>за кодом ДК 021:2015 (CPV): 45450000-6 - Інші завершальні будівельні роботи («Реконструкція каналізаційної насосної станції КНС-2 по вул. Романа Шухевича, 1а в м. Конотоп Сумської області (Коригування)"); строк до 2026-11-30. Попросити один знеособлений пакет здачі за цим workflow.</x:v>
      </x:c>
      <x:c r="Z319" s="15" t="str">
        <x:v>https://prozorro.gov.ua/tender/UA-2026-06-26-010661-a</x:v>
      </x:c>
      <x:c r="AA319" s="14" t="str">
        <x:v>33526166</x:v>
      </x:c>
      <x:c r="AB319" s="14" t="str">
        <x:v>2026-08-24</x:v>
      </x:c>
      <x:c r="AC319" s="14" t="str"/>
      <x:c r="AD319" s="20" t="str"/>
      <x:c r="AE319" s="14" t="str"/>
      <x:c r="AF319" s="14" t="n">
        <x:v>68</x:v>
      </x:c>
      <x:c r="AG319" s="14" t="str">
        <x:v>I2</x:v>
      </x:c>
      <x:c r="AH319" s="14" t="n">
        <x:v>1</x:v>
      </x:c>
      <x:c r="AI319" s="14" t="n">
        <x:v>1</x:v>
      </x:c>
      <x:c r="AJ319" s="18" t="n">
        <x:v>12049878</x:v>
      </x:c>
      <x:c r="AK319" s="14" t="str">
        <x:v>https://prozorro.gov.ua/tender/UA-2026-06-26-010661-a</x:v>
      </x:c>
      <x:c r="AL319" s="19" t="n">
        <x:v>46217.39329100694</x:v>
      </x:c>
      <x:c r="AM319" s="19" t="n">
        <x:v>46356.60386574074</x:v>
      </x:c>
      <x:c r="AN319" s="15" t="str">
        <x:v>Насосні станції</x:v>
      </x:c>
      <x:c r="AO319" s="15" t="str">
        <x:v>supplier_provided_url</x:v>
      </x:c>
    </x:row>
    <x:row r="320">
      <x:c r="A320" s="14" t="str">
        <x:v>W3-048</x:v>
      </x:c>
      <x:c r="B320" s="14" t="str">
        <x:v>Prozorro winners — 24.08</x:v>
      </x:c>
      <x:c r="C320" s="14" t="str">
        <x:v>ТОВ "ЮІСіЕй"</x:v>
      </x:c>
      <x:c r="D320" s="14" t="str">
        <x:v>Насосні станції</x:v>
      </x:c>
      <x:c r="E320" s="14" t="str">
        <x:v>Expansion discovery</x:v>
      </x:c>
      <x:c r="F320" s="17" t="str">
        <x:v>D2</x:v>
      </x:c>
      <x:c r="G320" s="14" t="str"/>
      <x:c r="H320" s="14" t="str">
        <x:v>Discovery розширення — 2 тижні</x:v>
      </x:c>
      <x:c r="I320" s="16" t="n">
        <x:v>1</x:v>
      </x:c>
      <x:c r="J320" s="16" t="n">
        <x:v>5</x:v>
      </x:c>
      <x:c r="K320" s="16" t="n">
        <x:v>4</x:v>
      </x:c>
      <x:c r="L320" s="16" t="n">
        <x:v>5</x:v>
      </x:c>
      <x:c r="M320" s="16" t="n">
        <x:v>5</x:v>
      </x:c>
      <x:c r="N320" s="16" t="n">
        <x:v>5</x:v>
      </x:c>
      <x:c r="O320" s="16" t="n">
        <x:v>5</x:v>
      </x:c>
      <x:c r="P320" s="16" t="n">
        <x:f>IF(COUNT(I320:O320)&lt;7,"",I320*8+J320*3+K320*2+L320*2+M320*2+N320*2+O320)</x:f>
        <x:v>66</x:v>
      </x:c>
      <x:c r="Q320" s="16" t="n">
        <x:f>IF(COUNT(J320:O320)&lt;6,"",J320*5+K320*4+M320*4+L320*3+N320*2+O320*2)</x:f>
        <x:v>96</x:v>
      </x:c>
      <x:c r="R320" s="14" t="str">
        <x:v>high</x:v>
      </x:c>
      <x:c r="S320" s="14" t="str">
        <x:v>official_prozorro_award_2025_2026</x:v>
      </x:c>
      <x:c r="T320" s="14" t="str">
        <x:v>official_prozorro_api</x:v>
      </x:c>
      <x:c r="U320" s="14" t="str">
        <x:v>Не контактували</x:v>
      </x:c>
      <x:c r="V320" s="15" t="str">
        <x:v>Повторне звернення з новим тендерним сигналом UA-2026-05-20-006751-a; попросити 1 пакет здачі</x:v>
      </x:c>
      <x:c r="W320" s="15" t="str">
        <x:v>Власник / директор; керівник ПТО; відповідальний за договори</x:v>
      </x:c>
      <x:c r="X320" s="15" t="str">
        <x:v>1 підтверджених перемог/договорів у Prozorro на 11 184 066 грн; 1 проєктів зі строком виконання не раніше 24.08.2026.</x:v>
      </x:c>
      <x:c r="Y320" s="15" t="str">
        <x:v>Виконання проектно - вишукувальних робіт по об'єкту: "Реконструкція каналізаційної насосної станції №1 в частині влаштування інженерного захисту технологічного обладнання" (ДК 021:2015: 71250000-5 - Архітектурні, інженерні та геодезичні послуги); строк до 2026-12-15. Попросити один знеособлений пакет здачі за цим workflow.</x:v>
      </x:c>
      <x:c r="Z320" s="15" t="str">
        <x:v>https://prozorro.gov.ua/tender/UA-2026-08-18-010447-a</x:v>
      </x:c>
      <x:c r="AA320" s="14" t="str">
        <x:v>37139449</x:v>
      </x:c>
      <x:c r="AB320" s="14" t="str">
        <x:v>2026-08-24</x:v>
      </x:c>
      <x:c r="AC320" s="14" t="str"/>
      <x:c r="AD320" s="20" t="str"/>
      <x:c r="AE320" s="14" t="str"/>
      <x:c r="AF320" s="14" t="n">
        <x:v>68</x:v>
      </x:c>
      <x:c r="AG320" s="14" t="str">
        <x:v>I2</x:v>
      </x:c>
      <x:c r="AH320" s="14" t="n">
        <x:v>2</x:v>
      </x:c>
      <x:c r="AI320" s="14" t="n">
        <x:v>2</x:v>
      </x:c>
      <x:c r="AJ320" s="18" t="n">
        <x:v>90044977.97999999</x:v>
      </x:c>
      <x:c r="AK320" s="14" t="str">
        <x:v>https://prozorro.gov.ua/tender/UA-2026-05-20-006751-a</x:v>
      </x:c>
      <x:c r="AL320" s="19" t="n">
        <x:v>46162.418928796294</x:v>
      </x:c>
      <x:c r="AM320" s="19" t="n">
        <x:v>46752.46193287037</x:v>
      </x:c>
      <x:c r="AN320" s="15" t="str">
        <x:v>Насосні станції; Підстанції / силові мережі</x:v>
      </x:c>
      <x:c r="AO320" s="15" t="str">
        <x:v>not_found_in_top_search</x:v>
      </x:c>
    </x:row>
    <x:row r="321">
      <x:c r="A321" s="14" t="str">
        <x:v>W3-049</x:v>
      </x:c>
      <x:c r="B321" s="14" t="str">
        <x:v>Prozorro winners — 24.08</x:v>
      </x:c>
      <x:c r="C321" s="14" t="str">
        <x:v>ТОВ "ОДЕСАГРОГАЗ"</x:v>
      </x:c>
      <x:c r="D321" s="14" t="str">
        <x:v>Теплові мережі</x:v>
      </x:c>
      <x:c r="E321" s="14" t="str">
        <x:v>Expansion discovery</x:v>
      </x:c>
      <x:c r="F321" s="17" t="str">
        <x:v>D2</x:v>
      </x:c>
      <x:c r="G321" s="14" t="str"/>
      <x:c r="H321" s="14" t="str">
        <x:v>Discovery розширення — 2 тижні</x:v>
      </x:c>
      <x:c r="I321" s="16" t="n">
        <x:v>1</x:v>
      </x:c>
      <x:c r="J321" s="16" t="n">
        <x:v>5</x:v>
      </x:c>
      <x:c r="K321" s="16" t="n">
        <x:v>4</x:v>
      </x:c>
      <x:c r="L321" s="16" t="n">
        <x:v>5</x:v>
      </x:c>
      <x:c r="M321" s="16" t="n">
        <x:v>5</x:v>
      </x:c>
      <x:c r="N321" s="16" t="n">
        <x:v>5</x:v>
      </x:c>
      <x:c r="O321" s="16" t="n">
        <x:v>5</x:v>
      </x:c>
      <x:c r="P321" s="16" t="n">
        <x:f>IF(COUNT(I321:O321)&lt;7,"",I321*8+J321*3+K321*2+L321*2+M321*2+N321*2+O321)</x:f>
        <x:v>66</x:v>
      </x:c>
      <x:c r="Q321" s="16" t="n">
        <x:f>IF(COUNT(J321:O321)&lt;6,"",J321*5+K321*4+M321*4+L321*3+N321*2+O321*2)</x:f>
        <x:v>96</x:v>
      </x:c>
      <x:c r="R321" s="14" t="str">
        <x:v>high</x:v>
      </x:c>
      <x:c r="S321" s="14" t="str">
        <x:v>official_prozorro_award_2025_2026</x:v>
      </x:c>
      <x:c r="T321" s="14" t="str">
        <x:v>official_prozorro_api</x:v>
      </x:c>
      <x:c r="U321" s="14" t="str">
        <x:v>Не контактували</x:v>
      </x:c>
      <x:c r="V321" s="15" t="str">
        <x:v>Workflow-audit outreach по UA-2026-06-22-007158-a; попросити 1 пакет здачі та вимоги проєкту</x:v>
      </x:c>
      <x:c r="W321" s="15" t="str">
        <x:v>Власник / директор; керівник ПТО; відповідальний за договори</x:v>
      </x:c>
      <x:c r="X321" s="15" t="str">
        <x:v>1 підтверджених перемог/договорів у Prozorro на 10 977 744 грн; 1 проєктів зі строком виконання не раніше 24.08.2026.</x:v>
      </x:c>
      <x:c r="Y321" s="15" t="str">
        <x:v>Реконструкція теплової мережі на ділянці від камери К1 (вул.Торгова, 2А) до камери К-9 (вул.Шевченка, 10)  в м.Чорноморськ Одеського району Одеської області. Коригування.; строк до 2026-10-31. Попросити один знеособлений пакет здачі за цим workflow.</x:v>
      </x:c>
      <x:c r="Z321" s="15" t="str">
        <x:v>https://prozorro.gov.ua/tender/UA-2026-06-22-007158-a</x:v>
      </x:c>
      <x:c r="AA321" s="14" t="str">
        <x:v>35205975</x:v>
      </x:c>
      <x:c r="AB321" s="14" t="str">
        <x:v>2026-08-24</x:v>
      </x:c>
      <x:c r="AC321" s="14" t="str"/>
      <x:c r="AD321" s="20" t="str"/>
      <x:c r="AE321" s="14" t="str"/>
      <x:c r="AF321" s="14" t="n">
        <x:v>68</x:v>
      </x:c>
      <x:c r="AG321" s="14" t="str">
        <x:v>I2</x:v>
      </x:c>
      <x:c r="AH321" s="14" t="n">
        <x:v>1</x:v>
      </x:c>
      <x:c r="AI321" s="14" t="n">
        <x:v>1</x:v>
      </x:c>
      <x:c r="AJ321" s="18" t="n">
        <x:v>10977744</x:v>
      </x:c>
      <x:c r="AK321" s="14" t="str">
        <x:v>https://prozorro.gov.ua/tender/UA-2026-06-22-007158-a</x:v>
      </x:c>
      <x:c r="AL321" s="19" t="n">
        <x:v>46216.2145549537</x:v>
      </x:c>
      <x:c r="AM321" s="19" t="n">
        <x:v>46326</x:v>
      </x:c>
      <x:c r="AN321" s="15" t="str">
        <x:v>Теплові мережі</x:v>
      </x:c>
      <x:c r="AO321" s="15" t="str">
        <x:v>not_found_in_top_search</x:v>
      </x:c>
    </x:row>
    <x:row r="322">
      <x:c r="A322" s="14" t="str">
        <x:v>W3-050</x:v>
      </x:c>
      <x:c r="B322" s="14" t="str">
        <x:v>Prozorro winners — 24.08</x:v>
      </x:c>
      <x:c r="C322" s="14" t="str">
        <x:v>ПП Полтава Будкомплекс</x:v>
      </x:c>
      <x:c r="D322" s="14" t="str">
        <x:v>Теплові мережі</x:v>
      </x:c>
      <x:c r="E322" s="14" t="str">
        <x:v>Expansion discovery</x:v>
      </x:c>
      <x:c r="F322" s="17" t="str">
        <x:v>D2</x:v>
      </x:c>
      <x:c r="G322" s="14" t="str"/>
      <x:c r="H322" s="14" t="str">
        <x:v>Discovery розширення — 2 тижні</x:v>
      </x:c>
      <x:c r="I322" s="16" t="n">
        <x:v>1</x:v>
      </x:c>
      <x:c r="J322" s="16" t="n">
        <x:v>5</x:v>
      </x:c>
      <x:c r="K322" s="16" t="n">
        <x:v>4</x:v>
      </x:c>
      <x:c r="L322" s="16" t="n">
        <x:v>5</x:v>
      </x:c>
      <x:c r="M322" s="16" t="n">
        <x:v>5</x:v>
      </x:c>
      <x:c r="N322" s="16" t="n">
        <x:v>5</x:v>
      </x:c>
      <x:c r="O322" s="16" t="n">
        <x:v>5</x:v>
      </x:c>
      <x:c r="P322" s="16" t="n">
        <x:f>IF(COUNT(I322:O322)&lt;7,"",I322*8+J322*3+K322*2+L322*2+M322*2+N322*2+O322)</x:f>
        <x:v>66</x:v>
      </x:c>
      <x:c r="Q322" s="16" t="n">
        <x:f>IF(COUNT(J322:O322)&lt;6,"",J322*5+K322*4+M322*4+L322*3+N322*2+O322*2)</x:f>
        <x:v>96</x:v>
      </x:c>
      <x:c r="R322" s="14" t="str">
        <x:v>high</x:v>
      </x:c>
      <x:c r="S322" s="14" t="str">
        <x:v>official_prozorro_award_2025_2026</x:v>
      </x:c>
      <x:c r="T322" s="14" t="str">
        <x:v>official_prozorro_api</x:v>
      </x:c>
      <x:c r="U322" s="14" t="str">
        <x:v>Не контактували</x:v>
      </x:c>
      <x:c r="V322" s="15" t="str">
        <x:v>Workflow-audit outreach по UA-2026-07-09-008782-a; попросити 1 пакет здачі та вимоги проєкту</x:v>
      </x:c>
      <x:c r="W322" s="15" t="str">
        <x:v>Власник / директор; керівник ПТО; відповідальний за договори</x:v>
      </x:c>
      <x:c r="X322" s="15" t="str">
        <x:v>1 підтверджених перемог/договорів у Prozorro на 10 943 185 грн; 1 проєктів зі строком виконання не раніше 24.08.2026.</x:v>
      </x:c>
      <x:c r="Y322" s="15" t="str">
        <x:v>Реконструкція з’єднувальної ділянки теплової мережі ТК4-ТК5-ТК6-ТК8-ТК13 між котельнями по  вул. Покровська, 2-А та вул. Покровська, 37 в м. Решетилівка Полтавської області.; строк до 2026-11-01. Попросити один знеособлений пакет здачі за цим workflow.</x:v>
      </x:c>
      <x:c r="Z322" s="15" t="str">
        <x:v>https://prozorro.gov.ua/tender/UA-2026-07-09-008782-a</x:v>
      </x:c>
      <x:c r="AA322" s="14" t="str">
        <x:v>40154823</x:v>
      </x:c>
      <x:c r="AB322" s="14" t="str">
        <x:v>2026-08-24</x:v>
      </x:c>
      <x:c r="AC322" s="14" t="str"/>
      <x:c r="AD322" s="20" t="str"/>
      <x:c r="AE322" s="14" t="str"/>
      <x:c r="AF322" s="14" t="n">
        <x:v>68</x:v>
      </x:c>
      <x:c r="AG322" s="14" t="str">
        <x:v>I2</x:v>
      </x:c>
      <x:c r="AH322" s="14" t="n">
        <x:v>1</x:v>
      </x:c>
      <x:c r="AI322" s="14" t="n">
        <x:v>1</x:v>
      </x:c>
      <x:c r="AJ322" s="18" t="n">
        <x:v>10943185</x:v>
      </x:c>
      <x:c r="AK322" s="14" t="str">
        <x:v>https://prozorro.gov.ua/tender/UA-2026-07-09-008782-a</x:v>
      </x:c>
      <x:c r="AL322" s="19" t="n">
        <x:v>46231.50997222222</x:v>
      </x:c>
      <x:c r="AM322" s="19" t="n">
        <x:v>46327.56765046297</x:v>
      </x:c>
      <x:c r="AN322" s="15" t="str">
        <x:v>Теплові мережі</x:v>
      </x:c>
      <x:c r="AO322" s="15" t="str">
        <x:v>not_found_in_top_search</x:v>
      </x:c>
    </x:row>
    <x:row r="323">
      <x:c r="A323" s="14" t="str">
        <x:v>W3-051</x:v>
      </x:c>
      <x:c r="B323" s="14" t="str">
        <x:v>Prozorro winners — 24.08</x:v>
      </x:c>
      <x:c r="C323" s="14" t="str">
        <x:v>КОМУНАЛЬНЕ ПІДПРИЄМСТВО "ІРПІНЬЖИТЛОІНВЕСТБУД"</x:v>
      </x:c>
      <x:c r="D323" s="14" t="str">
        <x:v>ГНБ / безтраншейні роботи</x:v>
      </x:c>
      <x:c r="E323" s="14" t="str">
        <x:v>Expansion discovery</x:v>
      </x:c>
      <x:c r="F323" s="17" t="str">
        <x:v>D2</x:v>
      </x:c>
      <x:c r="G323" s="14" t="str"/>
      <x:c r="H323" s="14" t="str">
        <x:v>Discovery розширення — 2 тижні</x:v>
      </x:c>
      <x:c r="I323" s="16" t="n">
        <x:v>1</x:v>
      </x:c>
      <x:c r="J323" s="16" t="n">
        <x:v>5</x:v>
      </x:c>
      <x:c r="K323" s="16" t="n">
        <x:v>4</x:v>
      </x:c>
      <x:c r="L323" s="16" t="n">
        <x:v>2</x:v>
      </x:c>
      <x:c r="M323" s="16" t="n">
        <x:v>5</x:v>
      </x:c>
      <x:c r="N323" s="16" t="n">
        <x:v>5</x:v>
      </x:c>
      <x:c r="O323" s="16" t="n">
        <x:v>5</x:v>
      </x:c>
      <x:c r="P323" s="16" t="n">
        <x:f>IF(COUNT(I323:O323)&lt;7,"",I323*8+J323*3+K323*2+L323*2+M323*2+N323*2+O323)</x:f>
        <x:v>60</x:v>
      </x:c>
      <x:c r="Q323" s="16" t="n">
        <x:f>IF(COUNT(J323:O323)&lt;6,"",J323*5+K323*4+M323*4+L323*3+N323*2+O323*2)</x:f>
        <x:v>87</x:v>
      </x:c>
      <x:c r="R323" s="14" t="str">
        <x:v>high</x:v>
      </x:c>
      <x:c r="S323" s="14" t="str">
        <x:v>official_prozorro_award_2025_2026</x:v>
      </x:c>
      <x:c r="T323" s="14" t="str">
        <x:v>official_prozorro_api</x:v>
      </x:c>
      <x:c r="U323" s="14" t="str">
        <x:v>Не контактували</x:v>
      </x:c>
      <x:c r="V323" s="15" t="str">
        <x:v>Повторне звернення з новим тендерним сигналом UA-2025-11-04-000336-a; попросити 1 пакет здачі</x:v>
      </x:c>
      <x:c r="W323" s="15" t="str">
        <x:v>Власник / директор; керівник ПТО; відповідальний за договори</x:v>
      </x:c>
      <x:c r="X323" s="15" t="str">
        <x:v>3 підтверджених перемог/договорів у Prozorro на 296 466 грн; 2 проєктів зі строком виконання не раніше 24.08.2026.</x:v>
      </x:c>
      <x:c r="Y323" s="15" t="str">
        <x:v> Технічний нагляд  по об'єкту: "Реконструкція із заміною теплової мережі по вул.Привокзальна площа,5,м.Ірпінь" (частина робіт); строк до 2026-09-30. Попросити один знеособлений пакет здачі за цим workflow.</x:v>
      </x:c>
      <x:c r="Z323" s="15" t="str">
        <x:v>https://prozorro.gov.ua/tender/UA-2026-07-09-007496-a</x:v>
      </x:c>
      <x:c r="AA323" s="14" t="str">
        <x:v>35023634</x:v>
      </x:c>
      <x:c r="AB323" s="14" t="str">
        <x:v>2026-08-24</x:v>
      </x:c>
      <x:c r="AC323" s="14" t="str"/>
      <x:c r="AD323" s="20" t="str"/>
      <x:c r="AE323" s="14" t="str"/>
      <x:c r="AF323" s="14" t="n">
        <x:v>68</x:v>
      </x:c>
      <x:c r="AG323" s="14" t="str">
        <x:v>I2</x:v>
      </x:c>
      <x:c r="AH323" s="14" t="n">
        <x:v>4</x:v>
      </x:c>
      <x:c r="AI323" s="14" t="n">
        <x:v>2</x:v>
      </x:c>
      <x:c r="AJ323" s="18" t="n">
        <x:v>302160.6</x:v>
      </x:c>
      <x:c r="AK323" s="14" t="str">
        <x:v>https://prozorro.gov.ua/tender/UA-2025-11-04-000336-a</x:v>
      </x:c>
      <x:c r="AL323" s="19" t="n">
        <x:v>45965.28031122685</x:v>
      </x:c>
      <x:c r="AM323" s="19" t="n">
        <x:v>46013</x:v>
      </x:c>
      <x:c r="AN323" s="15" t="str">
        <x:v>ГНБ / безтраншейні роботи; Теплові мережі; Днопоглиблення / порти</x:v>
      </x:c>
      <x:c r="AO323" s="15" t="str">
        <x:v>not_found_in_top_search</x:v>
      </x:c>
    </x:row>
    <x:row r="324">
      <x:c r="A324" s="14" t="str">
        <x:v>W3-052</x:v>
      </x:c>
      <x:c r="B324" s="14" t="str">
        <x:v>Prozorro winners — 24.08</x:v>
      </x:c>
      <x:c r="C324" s="14" t="str">
        <x:v>ТОВ "Техенергохім"</x:v>
      </x:c>
      <x:c r="D324" s="14" t="str">
        <x:v>Водоочищення / очисні споруди</x:v>
      </x:c>
      <x:c r="E324" s="14" t="str">
        <x:v>Expansion discovery</x:v>
      </x:c>
      <x:c r="F324" s="17" t="str">
        <x:v>D2</x:v>
      </x:c>
      <x:c r="G324" s="14" t="str">
        <x:v>techenergochim.com</x:v>
      </x:c>
      <x:c r="H324" s="14" t="str">
        <x:v>Discovery розширення — 2 тижні</x:v>
      </x:c>
      <x:c r="I324" s="16" t="n">
        <x:v>1</x:v>
      </x:c>
      <x:c r="J324" s="16" t="n">
        <x:v>5</x:v>
      </x:c>
      <x:c r="K324" s="16" t="n">
        <x:v>4</x:v>
      </x:c>
      <x:c r="L324" s="16" t="n">
        <x:v>3</x:v>
      </x:c>
      <x:c r="M324" s="16" t="n">
        <x:v>5</x:v>
      </x:c>
      <x:c r="N324" s="16" t="n">
        <x:v>5</x:v>
      </x:c>
      <x:c r="O324" s="16" t="n">
        <x:v>5</x:v>
      </x:c>
      <x:c r="P324" s="16" t="n">
        <x:f>IF(COUNT(I324:O324)&lt;7,"",I324*8+J324*3+K324*2+L324*2+M324*2+N324*2+O324)</x:f>
        <x:v>62</x:v>
      </x:c>
      <x:c r="Q324" s="16" t="n">
        <x:f>IF(COUNT(J324:O324)&lt;6,"",J324*5+K324*4+M324*4+L324*3+N324*2+O324*2)</x:f>
        <x:v>90</x:v>
      </x:c>
      <x:c r="R324" s="14" t="str">
        <x:v>high</x:v>
      </x:c>
      <x:c r="S324" s="14" t="str">
        <x:v>official_prozorro_award_2025_2026</x:v>
      </x:c>
      <x:c r="T324" s="14" t="str">
        <x:v>official_prozorro_api</x:v>
      </x:c>
      <x:c r="U324" s="14" t="str">
        <x:v>Не контактували</x:v>
      </x:c>
      <x:c r="V324" s="15" t="str">
        <x:v>Workflow-audit outreach по UA-2026-05-21-003112-a; попросити 1 пакет здачі та вимоги проєкту</x:v>
      </x:c>
      <x:c r="W324" s="15" t="str">
        <x:v>Власник / директор; керівник ПТО; відповідальний за договори</x:v>
      </x:c>
      <x:c r="X324" s="15" t="str">
        <x:v>2 підтверджених перемог/договорів у Prozorro на 1 865 665 грн; 2 проєктів зі строком виконання не раніше 24.08.2026.</x:v>
      </x:c>
      <x:c r="Y324" s="15" t="str">
        <x:v>ДК 021:2015- 71320000– 7  Послуги  з  розробки проєктно — кошторисної документації  а  саме :   «Реконструкція насосної станції водопостачання мкрн. «Північний» за адресою: м. Миколаїв, вул. Архітектора Старова, 3/1»; строк до 2027-02-01. Попросити один знеособлений пакет здачі за цим workflow.</x:v>
      </x:c>
      <x:c r="Z324" s="15" t="str">
        <x:v>https://prozorro.gov.ua/tender/UA-2026-05-21-003112-a</x:v>
      </x:c>
      <x:c r="AA324" s="14" t="str">
        <x:v>22161169</x:v>
      </x:c>
      <x:c r="AB324" s="14" t="str">
        <x:v>2026-08-24</x:v>
      </x:c>
      <x:c r="AC324" s="14" t="str"/>
      <x:c r="AD324" s="20" t="str"/>
      <x:c r="AE324" s="14" t="str"/>
      <x:c r="AF324" s="14" t="n">
        <x:v>67</x:v>
      </x:c>
      <x:c r="AG324" s="14" t="str">
        <x:v>I2</x:v>
      </x:c>
      <x:c r="AH324" s="14" t="n">
        <x:v>2</x:v>
      </x:c>
      <x:c r="AI324" s="14" t="n">
        <x:v>2</x:v>
      </x:c>
      <x:c r="AJ324" s="18" t="n">
        <x:v>1865665</x:v>
      </x:c>
      <x:c r="AK324" s="14" t="str">
        <x:v>https://prozorro.gov.ua/tender/UA-2026-05-21-003112-a</x:v>
      </x:c>
      <x:c r="AL324" s="19" t="n">
        <x:v>46182.49519430556</x:v>
      </x:c>
      <x:c r="AM324" s="19" t="n">
        <x:v>46419</x:v>
      </x:c>
      <x:c r="AN324" s="15" t="str">
        <x:v>Водоочищення / очисні споруди; Насосні станції</x:v>
      </x:c>
      <x:c r="AO324" s="15" t="str">
        <x:v>supplier_provided_url</x:v>
      </x:c>
    </x:row>
    <x:row r="325">
      <x:c r="A325" s="14" t="str">
        <x:v>W3-053</x:v>
      </x:c>
      <x:c r="B325" s="14" t="str">
        <x:v>Prozorro winners — 24.08</x:v>
      </x:c>
      <x:c r="C325" s="14" t="str">
        <x:v>КАПАРНИК АНДРІЙ ІГОРОВИЧ</x:v>
      </x:c>
      <x:c r="D325" s="14" t="str">
        <x:v>Водоочищення / очисні споруди</x:v>
      </x:c>
      <x:c r="E325" s="14" t="str">
        <x:v>Expansion discovery</x:v>
      </x:c>
      <x:c r="F325" s="17" t="str">
        <x:v>D2</x:v>
      </x:c>
      <x:c r="G325" s="14" t="str"/>
      <x:c r="H325" s="14" t="str">
        <x:v>Discovery розширення — 2 тижні</x:v>
      </x:c>
      <x:c r="I325" s="16" t="n">
        <x:v>1</x:v>
      </x:c>
      <x:c r="J325" s="16" t="n">
        <x:v>5</x:v>
      </x:c>
      <x:c r="K325" s="16" t="n">
        <x:v>4</x:v>
      </x:c>
      <x:c r="L325" s="16" t="n">
        <x:v>3</x:v>
      </x:c>
      <x:c r="M325" s="16" t="n">
        <x:v>5</x:v>
      </x:c>
      <x:c r="N325" s="16" t="n">
        <x:v>3</x:v>
      </x:c>
      <x:c r="O325" s="16" t="n">
        <x:v>5</x:v>
      </x:c>
      <x:c r="P325" s="16" t="n">
        <x:f>IF(COUNT(I325:O325)&lt;7,"",I325*8+J325*3+K325*2+L325*2+M325*2+N325*2+O325)</x:f>
        <x:v>58</x:v>
      </x:c>
      <x:c r="Q325" s="16" t="n">
        <x:f>IF(COUNT(J325:O325)&lt;6,"",J325*5+K325*4+M325*4+L325*3+N325*2+O325*2)</x:f>
        <x:v>86</x:v>
      </x:c>
      <x:c r="R325" s="14" t="str">
        <x:v>high</x:v>
      </x:c>
      <x:c r="S325" s="14" t="str">
        <x:v>official_prozorro_award_2025_2026</x:v>
      </x:c>
      <x:c r="T325" s="14" t="str">
        <x:v>official_prozorro_api</x:v>
      </x:c>
      <x:c r="U325" s="14" t="str">
        <x:v>Не контактували</x:v>
      </x:c>
      <x:c r="V325" s="15" t="str">
        <x:v>Workflow-audit outreach по UA-2026-07-14-009316-a; попросити 1 пакет здачі та вимоги проєкту</x:v>
      </x:c>
      <x:c r="W325" s="15" t="str">
        <x:v>Власник / виконавець; відповідальний за договір</x:v>
      </x:c>
      <x:c r="X325" s="15" t="str">
        <x:v>2 підтверджених перемог/договорів у Prozorro на 1 480 097 грн; 2 проєктів зі строком виконання не раніше 24.08.2026.</x:v>
      </x:c>
      <x:c r="Y325" s="15" t="str">
        <x:v>Послуги з інженерного проектування, роботи по виготовленню проектно-кошторисної документації по об’єкту «Реконструкція очисних споруд продуктивність 300 м3/добу в м. Монастириська, вул. Грушевського, 8-Д, Чортківського району Тернопільської області»; строк до 2026-12-31. Попросити один знеособлений пакет здачі за цим workflow.</x:v>
      </x:c>
      <x:c r="Z325" s="15" t="str">
        <x:v>https://prozorro.gov.ua/tender/UA-2026-07-14-009316-a</x:v>
      </x:c>
      <x:c r="AA325" s="14" t="str">
        <x:v>2257106876</x:v>
      </x:c>
      <x:c r="AB325" s="14" t="str">
        <x:v>2026-08-24</x:v>
      </x:c>
      <x:c r="AC325" s="14" t="str"/>
      <x:c r="AD325" s="20" t="str"/>
      <x:c r="AE325" s="14" t="str"/>
      <x:c r="AF325" s="14" t="n">
        <x:v>67</x:v>
      </x:c>
      <x:c r="AG325" s="14" t="str">
        <x:v>I2</x:v>
      </x:c>
      <x:c r="AH325" s="14" t="n">
        <x:v>2</x:v>
      </x:c>
      <x:c r="AI325" s="14" t="n">
        <x:v>2</x:v>
      </x:c>
      <x:c r="AJ325" s="18" t="n">
        <x:v>1480096.54</x:v>
      </x:c>
      <x:c r="AK325" s="14" t="str">
        <x:v>https://prozorro.gov.ua/tender/UA-2026-07-14-009316-a</x:v>
      </x:c>
      <x:c r="AL325" s="19" t="n">
        <x:v>46217.52279150463</x:v>
      </x:c>
      <x:c r="AM325" s="19" t="n">
        <x:v>46387</x:v>
      </x:c>
      <x:c r="AN325" s="15" t="str">
        <x:v>Водоочищення / очисні споруди</x:v>
      </x:c>
      <x:c r="AO325" s="15" t="str">
        <x:v>not_found_in_top_search</x:v>
      </x:c>
    </x:row>
    <x:row r="326">
      <x:c r="A326" s="14" t="str">
        <x:v>W3-054</x:v>
      </x:c>
      <x:c r="B326" s="14" t="str">
        <x:v>Prozorro winners — 24.08</x:v>
      </x:c>
      <x:c r="C326" s="14" t="str">
        <x:v>Фізична особа- підприємець Лукащук Роман Віталійович</x:v>
      </x:c>
      <x:c r="D326" s="14" t="str">
        <x:v>Сонячна енергетика</x:v>
      </x:c>
      <x:c r="E326" s="14" t="str">
        <x:v>Expansion discovery</x:v>
      </x:c>
      <x:c r="F326" s="17" t="str">
        <x:v>D2</x:v>
      </x:c>
      <x:c r="G326" s="14" t="str"/>
      <x:c r="H326" s="14" t="str">
        <x:v>Discovery розширення — 2 тижні</x:v>
      </x:c>
      <x:c r="I326" s="16" t="n">
        <x:v>1</x:v>
      </x:c>
      <x:c r="J326" s="16" t="n">
        <x:v>5</x:v>
      </x:c>
      <x:c r="K326" s="16" t="n">
        <x:v>4</x:v>
      </x:c>
      <x:c r="L326" s="16" t="n">
        <x:v>3</x:v>
      </x:c>
      <x:c r="M326" s="16" t="n">
        <x:v>5</x:v>
      </x:c>
      <x:c r="N326" s="16" t="n">
        <x:v>3</x:v>
      </x:c>
      <x:c r="O326" s="16" t="n">
        <x:v>5</x:v>
      </x:c>
      <x:c r="P326" s="16" t="n">
        <x:f>IF(COUNT(I326:O326)&lt;7,"",I326*8+J326*3+K326*2+L326*2+M326*2+N326*2+O326)</x:f>
        <x:v>58</x:v>
      </x:c>
      <x:c r="Q326" s="16" t="n">
        <x:f>IF(COUNT(J326:O326)&lt;6,"",J326*5+K326*4+M326*4+L326*3+N326*2+O326*2)</x:f>
        <x:v>86</x:v>
      </x:c>
      <x:c r="R326" s="14" t="str">
        <x:v>high</x:v>
      </x:c>
      <x:c r="S326" s="14" t="str">
        <x:v>official_prozorro_award_2025_2026</x:v>
      </x:c>
      <x:c r="T326" s="14" t="str">
        <x:v>official_prozorro_api</x:v>
      </x:c>
      <x:c r="U326" s="14" t="str">
        <x:v>Не контактували</x:v>
      </x:c>
      <x:c r="V326" s="15" t="str">
        <x:v>Workflow-audit outreach по UA-2026-07-27-004982-a; попросити 1 пакет здачі та вимоги проєкту</x:v>
      </x:c>
      <x:c r="W326" s="15" t="str">
        <x:v>Власник / виконавець; відповідальний за договір</x:v>
      </x:c>
      <x:c r="X326" s="15" t="str">
        <x:v>2 підтверджених перемог/договорів у Prozorro на 680 000 грн; 2 проєктів зі строком виконання не раніше 24.08.2026.</x:v>
      </x:c>
      <x:c r="Y326" s="15" t="str">
        <x:v>Роботи з виготовлення проектно-кошторисної документації на: Капітальний ремонт будівлі навчального корпусу № 1, на вул. Соборна, 11 у м. Рівне (Монтаж сонячної електростанції); строк до 2026-09-15. Попросити один знеособлений пакет здачі за цим workflow.</x:v>
      </x:c>
      <x:c r="Z326" s="15" t="str">
        <x:v>https://prozorro.gov.ua/tender/UA-2026-07-27-004982-a</x:v>
      </x:c>
      <x:c r="AA326" s="14" t="str">
        <x:v>3003213534</x:v>
      </x:c>
      <x:c r="AB326" s="14" t="str">
        <x:v>2026-08-24</x:v>
      </x:c>
      <x:c r="AC326" s="14" t="str"/>
      <x:c r="AD326" s="20" t="str"/>
      <x:c r="AE326" s="14" t="str"/>
      <x:c r="AF326" s="14" t="n">
        <x:v>67</x:v>
      </x:c>
      <x:c r="AG326" s="14" t="str">
        <x:v>I2</x:v>
      </x:c>
      <x:c r="AH326" s="14" t="n">
        <x:v>2</x:v>
      </x:c>
      <x:c r="AI326" s="14" t="n">
        <x:v>2</x:v>
      </x:c>
      <x:c r="AJ326" s="18" t="n">
        <x:v>680000</x:v>
      </x:c>
      <x:c r="AK326" s="14" t="str">
        <x:v>https://prozorro.gov.ua/tender/UA-2026-07-27-004982-a</x:v>
      </x:c>
      <x:c r="AL326" s="19" t="n">
        <x:v>46230.407862685184</x:v>
      </x:c>
      <x:c r="AM326" s="19" t="n">
        <x:v>46280</x:v>
      </x:c>
      <x:c r="AN326" s="15" t="str">
        <x:v>Сонячна енергетика</x:v>
      </x:c>
      <x:c r="AO326" s="15" t="str">
        <x:v>not_found_in_top_search</x:v>
      </x:c>
    </x:row>
    <x:row r="327">
      <x:c r="A327" s="14" t="str">
        <x:v>W3-055</x:v>
      </x:c>
      <x:c r="B327" s="14" t="str">
        <x:v>Prozorro winners — 24.08</x:v>
      </x:c>
      <x:c r="C327" s="14" t="str">
        <x:v>ТОМАКОВА НАТАЛІЯ ОЛЕКСАНДРІВНА</x:v>
      </x:c>
      <x:c r="D327" s="14" t="str">
        <x:v>Теплові мережі</x:v>
      </x:c>
      <x:c r="E327" s="14" t="str">
        <x:v>Expansion discovery</x:v>
      </x:c>
      <x:c r="F327" s="17" t="str">
        <x:v>D2</x:v>
      </x:c>
      <x:c r="G327" s="14" t="str"/>
      <x:c r="H327" s="14" t="str">
        <x:v>Discovery розширення — 2 тижні</x:v>
      </x:c>
      <x:c r="I327" s="16" t="n">
        <x:v>1</x:v>
      </x:c>
      <x:c r="J327" s="16" t="n">
        <x:v>5</x:v>
      </x:c>
      <x:c r="K327" s="16" t="n">
        <x:v>4</x:v>
      </x:c>
      <x:c r="L327" s="16" t="n">
        <x:v>2</x:v>
      </x:c>
      <x:c r="M327" s="16" t="n">
        <x:v>5</x:v>
      </x:c>
      <x:c r="N327" s="16" t="n">
        <x:v>3</x:v>
      </x:c>
      <x:c r="O327" s="16" t="n">
        <x:v>5</x:v>
      </x:c>
      <x:c r="P327" s="16" t="n">
        <x:f>IF(COUNT(I327:O327)&lt;7,"",I327*8+J327*3+K327*2+L327*2+M327*2+N327*2+O327)</x:f>
        <x:v>56</x:v>
      </x:c>
      <x:c r="Q327" s="16" t="n">
        <x:f>IF(COUNT(J327:O327)&lt;6,"",J327*5+K327*4+M327*4+L327*3+N327*2+O327*2)</x:f>
        <x:v>83</x:v>
      </x:c>
      <x:c r="R327" s="14" t="str">
        <x:v>high</x:v>
      </x:c>
      <x:c r="S327" s="14" t="str">
        <x:v>official_prozorro_award_2025_2026</x:v>
      </x:c>
      <x:c r="T327" s="14" t="str">
        <x:v>official_prozorro_api</x:v>
      </x:c>
      <x:c r="U327" s="14" t="str">
        <x:v>Не контактували</x:v>
      </x:c>
      <x:c r="V327" s="15" t="str">
        <x:v>Workflow-audit outreach по UA-2026-06-30-003014-a; попросити 1 пакет здачі та вимоги проєкту</x:v>
      </x:c>
      <x:c r="W327" s="15" t="str">
        <x:v>Власник / виконавець; відповідальний за договір</x:v>
      </x:c>
      <x:c r="X327" s="15" t="str">
        <x:v>3 підтверджених перемог/договорів у Prozorro на 165 540 грн; 3 проєктів зі строком виконання не раніше 24.08.2026.</x:v>
      </x:c>
      <x:c r="Y327" s="15" t="str">
        <x:v>Роботи по розробці проектно-коштторисної документації  по обєкту "Реконструкція ділянки теплової мережі аварійного теплопостачання  споживачів шляхом кільцевого зєднання  між тепловими мережами котельні інв. № 26 та котельні інв № 19м.Біла Церква Київської області ; строк до 2026-12-31. Попросити один знеособлений пакет здачі за цим workflow.</x:v>
      </x:c>
      <x:c r="Z327" s="15" t="str">
        <x:v>https://prozorro.gov.ua/tender/UA-2026-06-30-003014-a</x:v>
      </x:c>
      <x:c r="AA327" s="14" t="str">
        <x:v>2702929704</x:v>
      </x:c>
      <x:c r="AB327" s="14" t="str">
        <x:v>2026-08-24</x:v>
      </x:c>
      <x:c r="AC327" s="14" t="str"/>
      <x:c r="AD327" s="20" t="str"/>
      <x:c r="AE327" s="14" t="str"/>
      <x:c r="AF327" s="14" t="n">
        <x:v>67</x:v>
      </x:c>
      <x:c r="AG327" s="14" t="str">
        <x:v>I2</x:v>
      </x:c>
      <x:c r="AH327" s="14" t="n">
        <x:v>3</x:v>
      </x:c>
      <x:c r="AI327" s="14" t="n">
        <x:v>3</x:v>
      </x:c>
      <x:c r="AJ327" s="18" t="n">
        <x:v>165540</x:v>
      </x:c>
      <x:c r="AK327" s="14" t="str">
        <x:v>https://prozorro.gov.ua/tender/UA-2026-06-30-003014-a</x:v>
      </x:c>
      <x:c r="AL327" s="19" t="n">
        <x:v>46203.33054814815</x:v>
      </x:c>
      <x:c r="AM327" s="19" t="n">
        <x:v>46387</x:v>
      </x:c>
      <x:c r="AN327" s="15" t="str">
        <x:v>Теплові мережі</x:v>
      </x:c>
      <x:c r="AO327" s="15" t="str">
        <x:v>not_found_in_top_search</x:v>
      </x:c>
    </x:row>
    <x:row r="328">
      <x:c r="A328" s="14" t="str">
        <x:v>W3-056</x:v>
      </x:c>
      <x:c r="B328" s="14" t="str">
        <x:v>Prozorro winners — 24.08</x:v>
      </x:c>
      <x:c r="C328" s="14" t="str">
        <x:v>ТОВАРИСТВО З ОБМЕЖЕНОЮ ВІДПОВІДАЛЬНІСТЮ "ЕНЕРГОЕКСПЛУАТАЦІЯ"</x:v>
      </x:c>
      <x:c r="D328" s="14" t="str">
        <x:v>Електромонтаж</x:v>
      </x:c>
      <x:c r="E328" s="14" t="str">
        <x:v>Pilot now</x:v>
      </x:c>
      <x:c r="F328" s="17" t="str">
        <x:v>P2</x:v>
      </x:c>
      <x:c r="G328" s="14" t="str"/>
      <x:c r="H328" s="14" t="str">
        <x:v>Пілот зараз — Н.15</x:v>
      </x:c>
      <x:c r="I328" s="16" t="n">
        <x:v>5</x:v>
      </x:c>
      <x:c r="J328" s="16" t="n">
        <x:v>5</x:v>
      </x:c>
      <x:c r="K328" s="16" t="n">
        <x:v>5</x:v>
      </x:c>
      <x:c r="L328" s="16" t="n">
        <x:v>1</x:v>
      </x:c>
      <x:c r="M328" s="16" t="n">
        <x:v>5</x:v>
      </x:c>
      <x:c r="N328" s="16" t="n">
        <x:v>5</x:v>
      </x:c>
      <x:c r="O328" s="16" t="n">
        <x:v>5</x:v>
      </x:c>
      <x:c r="P328" s="16" t="n">
        <x:f>IF(COUNT(I328:O328)&lt;7,"",I328*8+J328*3+K328*2+L328*2+M328*2+N328*2+O328)</x:f>
        <x:v>92</x:v>
      </x:c>
      <x:c r="Q328" s="16" t="n">
        <x:f>IF(COUNT(J328:O328)&lt;6,"",J328*5+K328*4+M328*4+L328*3+N328*2+O328*2)</x:f>
        <x:v>88</x:v>
      </x:c>
      <x:c r="R328" s="14" t="str">
        <x:v>high</x:v>
      </x:c>
      <x:c r="S328" s="14" t="str">
        <x:v>official_prozorro_award_2025_2026</x:v>
      </x:c>
      <x:c r="T328" s="14" t="str">
        <x:v>official_prozorro_api</x:v>
      </x:c>
      <x:c r="U328" s="14" t="str">
        <x:v>Не контактували</x:v>
      </x:c>
      <x:c r="V328" s="15" t="str">
        <x:v>Персоналізований free-pilot outreach по UA-2026-07-30-009341-a; попросити 1 пакет Н.14/Н.15</x:v>
      </x:c>
      <x:c r="W328" s="15" t="str">
        <x:v>Власник / директор; керівник ПТО; відповідальний за договори</x:v>
      </x:c>
      <x:c r="X328" s="15" t="str">
        <x:v>3 підтверджених перемог/договорів у Prozorro на 74 550 грн; 2 проєктів зі строком виконання не раніше 24.08.2026.</x:v>
      </x:c>
      <x:c r="Y328" s="15" t="str">
        <x:v>ДК 021:2015: 653200002 - Експлуатація електричних установок
(Електровимірювальні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
; строк до 2026-09-30. Попросити один знеособлений пакет здачі за цим workflow.</x:v>
      </x:c>
      <x:c r="Z328" s="15" t="str">
        <x:v>https://prozorro.gov.ua/tender/UA-2026-07-30-009341-a</x:v>
      </x:c>
      <x:c r="AA328" s="14" t="str">
        <x:v>39090788</x:v>
      </x:c>
      <x:c r="AB328" s="14" t="str">
        <x:v>2026-08-24</x:v>
      </x:c>
      <x:c r="AC328" s="14" t="str"/>
      <x:c r="AD328" s="20" t="str"/>
      <x:c r="AE328" s="14" t="str"/>
      <x:c r="AF328" s="14" t="n">
        <x:v>67</x:v>
      </x:c>
      <x:c r="AG328" s="14" t="str">
        <x:v>I2</x:v>
      </x:c>
      <x:c r="AH328" s="14" t="n">
        <x:v>3</x:v>
      </x:c>
      <x:c r="AI328" s="14" t="n">
        <x:v>2</x:v>
      </x:c>
      <x:c r="AJ328" s="18" t="n">
        <x:v>74550</x:v>
      </x:c>
      <x:c r="AK328" s="14" t="str">
        <x:v>https://prozorro.gov.ua/tender/UA-2026-07-30-009341-a</x:v>
      </x:c>
      <x:c r="AL328" s="19" t="n">
        <x:v>46244.53717113426</x:v>
      </x:c>
      <x:c r="AM328" s="19" t="n">
        <x:v>46295</x:v>
      </x:c>
      <x:c r="AN328" s="15" t="str">
        <x:v>Електромонтаж</x:v>
      </x:c>
      <x:c r="AO328" s="15" t="str">
        <x:v>not_found_in_top_search</x:v>
      </x:c>
    </x:row>
    <x:row r="329">
      <x:c r="A329" s="14" t="str">
        <x:v>W3-057</x:v>
      </x:c>
      <x:c r="B329" s="14" t="str">
        <x:v>Prozorro winners — 24.08</x:v>
      </x:c>
      <x:c r="C329" s="14" t="str">
        <x:v>МАЛЕ ПРИВАТНЕ ПІДПРИЄМСТВО "ЕЛЕКТРОСЕРВІС"</x:v>
      </x:c>
      <x:c r="D329" s="14" t="str">
        <x:v>Електромонтаж</x:v>
      </x:c>
      <x:c r="E329" s="14" t="str">
        <x:v>Pilot now</x:v>
      </x:c>
      <x:c r="F329" s="17" t="str">
        <x:v>P2</x:v>
      </x:c>
      <x:c r="G329" s="14" t="str"/>
      <x:c r="H329" s="14" t="str">
        <x:v>Пілот зараз — Н.15</x:v>
      </x:c>
      <x:c r="I329" s="16" t="n">
        <x:v>5</x:v>
      </x:c>
      <x:c r="J329" s="16" t="n">
        <x:v>5</x:v>
      </x:c>
      <x:c r="K329" s="16" t="n">
        <x:v>5</x:v>
      </x:c>
      <x:c r="L329" s="16" t="n">
        <x:v>1</x:v>
      </x:c>
      <x:c r="M329" s="16" t="n">
        <x:v>5</x:v>
      </x:c>
      <x:c r="N329" s="16" t="n">
        <x:v>5</x:v>
      </x:c>
      <x:c r="O329" s="16" t="n">
        <x:v>5</x:v>
      </x:c>
      <x:c r="P329" s="16" t="n">
        <x:f>IF(COUNT(I329:O329)&lt;7,"",I329*8+J329*3+K329*2+L329*2+M329*2+N329*2+O329)</x:f>
        <x:v>92</x:v>
      </x:c>
      <x:c r="Q329" s="16" t="n">
        <x:f>IF(COUNT(J329:O329)&lt;6,"",J329*5+K329*4+M329*4+L329*3+N329*2+O329*2)</x:f>
        <x:v>88</x:v>
      </x:c>
      <x:c r="R329" s="14" t="str">
        <x:v>high</x:v>
      </x:c>
      <x:c r="S329" s="14" t="str">
        <x:v>official_prozorro_award_2025_2026</x:v>
      </x:c>
      <x:c r="T329" s="14" t="str">
        <x:v>official_prozorro_api</x:v>
      </x:c>
      <x:c r="U329" s="14" t="str">
        <x:v>Не контактували</x:v>
      </x:c>
      <x:c r="V329" s="15" t="str">
        <x:v>Персоналізований free-pilot outreach по UA-2026-07-28-010186-a; попросити 1 пакет Н.14/Н.15</x:v>
      </x:c>
      <x:c r="W329" s="15" t="str">
        <x:v>Власник / директор; керівник ПТО; відповідальний за договори</x:v>
      </x:c>
      <x:c r="X329" s="15" t="str">
        <x:v>5 підтверджених перемог/договорів у Prozorro на 69 846 грн; 1 проєктів зі строком виконання не раніше 24.08.2026.</x:v>
      </x:c>
      <x:c r="Y329" s="15" t="str">
        <x:v>Послуги з технічного огляду та випробувань - електровимірювальних робіт - вимірювання опору заземлюючих пристроїв, вимірювання перехідного опору між заземлюючим пристроєм та заземленими елементами, вимірювання повного опору ланцюга петлі "фаза-нуль", вимірювання опору ізоляції кабелів, проводів, силової та освітлювальної електропроводки, ізоляції електрообладнання до 1 кВ приміщень: Ліцею №1 імені Лесі Українки Звягельської міської ради; строк до 2026-08-31. Попросити один знеособлений пакет здачі за цим workflow.</x:v>
      </x:c>
      <x:c r="Z329" s="15" t="str">
        <x:v>https://prozorro.gov.ua/tender/UA-2026-07-28-010186-a</x:v>
      </x:c>
      <x:c r="AA329" s="14" t="str">
        <x:v>22051653</x:v>
      </x:c>
      <x:c r="AB329" s="14" t="str">
        <x:v>2026-08-24</x:v>
      </x:c>
      <x:c r="AC329" s="14" t="str"/>
      <x:c r="AD329" s="20" t="str"/>
      <x:c r="AE329" s="14" t="str"/>
      <x:c r="AF329" s="14" t="n">
        <x:v>67</x:v>
      </x:c>
      <x:c r="AG329" s="14" t="str">
        <x:v>I2</x:v>
      </x:c>
      <x:c r="AH329" s="14" t="n">
        <x:v>5</x:v>
      </x:c>
      <x:c r="AI329" s="14" t="n">
        <x:v>1</x:v>
      </x:c>
      <x:c r="AJ329" s="18" t="n">
        <x:v>69846</x:v>
      </x:c>
      <x:c r="AK329" s="14" t="str">
        <x:v>https://prozorro.gov.ua/tender/UA-2026-07-28-010186-a</x:v>
      </x:c>
      <x:c r="AL329" s="19" t="n">
        <x:v>46231.54679755787</x:v>
      </x:c>
      <x:c r="AM329" s="19" t="n">
        <x:v>46265</x:v>
      </x:c>
      <x:c r="AN329" s="15" t="str">
        <x:v>Електромонтаж</x:v>
      </x:c>
      <x:c r="AO329" s="15" t="str">
        <x:v>not_found_in_top_search</x:v>
      </x:c>
    </x:row>
    <x:row r="330">
      <x:c r="A330" s="14" t="str">
        <x:v>W3-058</x:v>
      </x:c>
      <x:c r="B330" s="14" t="str">
        <x:v>Prozorro winners — 24.08</x:v>
      </x:c>
      <x:c r="C330" s="14" t="str">
        <x:v>ПРИВАТНЕ ПІДПРИЄМСТВО "ЕНЕРГО-СЕРВІС ПРОЕКТ"</x:v>
      </x:c>
      <x:c r="D330" s="14" t="str">
        <x:v>Електромонтаж</x:v>
      </x:c>
      <x:c r="E330" s="14" t="str">
        <x:v>Pilot now</x:v>
      </x:c>
      <x:c r="F330" s="17" t="str">
        <x:v>P2</x:v>
      </x:c>
      <x:c r="G330" s="14" t="str"/>
      <x:c r="H330" s="14" t="str">
        <x:v>Пілот зараз — Н.15</x:v>
      </x:c>
      <x:c r="I330" s="16" t="n">
        <x:v>5</x:v>
      </x:c>
      <x:c r="J330" s="16" t="n">
        <x:v>5</x:v>
      </x:c>
      <x:c r="K330" s="16" t="n">
        <x:v>5</x:v>
      </x:c>
      <x:c r="L330" s="16" t="n">
        <x:v>1</x:v>
      </x:c>
      <x:c r="M330" s="16" t="n">
        <x:v>5</x:v>
      </x:c>
      <x:c r="N330" s="16" t="n">
        <x:v>5</x:v>
      </x:c>
      <x:c r="O330" s="16" t="n">
        <x:v>5</x:v>
      </x:c>
      <x:c r="P330" s="16" t="n">
        <x:f>IF(COUNT(I330:O330)&lt;7,"",I330*8+J330*3+K330*2+L330*2+M330*2+N330*2+O330)</x:f>
        <x:v>92</x:v>
      </x:c>
      <x:c r="Q330" s="16" t="n">
        <x:f>IF(COUNT(J330:O330)&lt;6,"",J330*5+K330*4+M330*4+L330*3+N330*2+O330*2)</x:f>
        <x:v>88</x:v>
      </x:c>
      <x:c r="R330" s="14" t="str">
        <x:v>high</x:v>
      </x:c>
      <x:c r="S330" s="14" t="str">
        <x:v>official_prozorro_award_2025_2026</x:v>
      </x:c>
      <x:c r="T330" s="14" t="str">
        <x:v>official_prozorro_api</x:v>
      </x:c>
      <x:c r="U330" s="14" t="str">
        <x:v>Не контактували</x:v>
      </x:c>
      <x:c r="V330" s="15" t="str">
        <x:v>Персоналізований free-pilot outreach по UA-2026-08-24-000441-a; попросити 1 пакет Н.14/Н.15</x:v>
      </x:c>
      <x:c r="W330" s="15" t="str">
        <x:v>Власник / директор; керівник ПТО; відповідальний за договори</x:v>
      </x:c>
      <x:c r="X330" s="15" t="str">
        <x:v>4 підтверджених перемог/договорів у Prozorro на 32 466 грн; 1 проєктів зі строком виконання не раніше 24.08.2026.</x:v>
      </x:c>
      <x:c r="Y330" s="15" t="str">
        <x:v>Вимірювання опору розтікання струму заземлюючих пристроїв (блискавкозахистів), вимір опору розтікання струму основних заземлювачів (контур заземлення), перевірка наявності металічного зв'язку між заземлювачами та заземлюючими елементами (опір перехідних контактів, мережі, захисних пристроїв), вимір опору ізоляції кабелів, електричних проводок і ізоляції апаратів, занесення даних по результатам проведення електровимірювальних та випробувальних робіт на об’єкти до “Технічного звіту» з відповідними висновками в протоколах, передбачених правилами «ПБЕЕС»; строк до 2026-09-30. Попросити один знеособлений пакет здачі за цим workflow.</x:v>
      </x:c>
      <x:c r="Z330" s="15" t="str">
        <x:v>https://prozorro.gov.ua/tender/UA-2026-08-24-000441-a</x:v>
      </x:c>
      <x:c r="AA330" s="14" t="str">
        <x:v>34417433</x:v>
      </x:c>
      <x:c r="AB330" s="14" t="str">
        <x:v>2026-08-24</x:v>
      </x:c>
      <x:c r="AC330" s="14" t="str"/>
      <x:c r="AD330" s="20" t="str"/>
      <x:c r="AE330" s="14" t="str"/>
      <x:c r="AF330" s="14" t="n">
        <x:v>67</x:v>
      </x:c>
      <x:c r="AG330" s="14" t="str">
        <x:v>I2</x:v>
      </x:c>
      <x:c r="AH330" s="14" t="n">
        <x:v>4</x:v>
      </x:c>
      <x:c r="AI330" s="14" t="n">
        <x:v>1</x:v>
      </x:c>
      <x:c r="AJ330" s="18" t="n">
        <x:v>32465.5</x:v>
      </x:c>
      <x:c r="AK330" s="14" t="str">
        <x:v>https://prozorro.gov.ua/tender/UA-2026-08-24-000441-a</x:v>
      </x:c>
      <x:c r="AL330" s="19" t="n">
        <x:v>46258.25709982639</x:v>
      </x:c>
      <x:c r="AM330" s="19" t="n">
        <x:v>46295</x:v>
      </x:c>
      <x:c r="AN330" s="15" t="str">
        <x:v>Електромонтаж</x:v>
      </x:c>
      <x:c r="AO330" s="15" t="str">
        <x:v>not_found_in_top_search</x:v>
      </x:c>
    </x:row>
    <x:row r="331">
      <x:c r="A331" s="14" t="str">
        <x:v>W3-059</x:v>
      </x:c>
      <x:c r="B331" s="14" t="str">
        <x:v>Prozorro winners — 24.08</x:v>
      </x:c>
      <x:c r="C331" s="14" t="str">
        <x:v>ПРИВАТНЕ ПІДПРИЄМСТВО "СПЕЦСЕРВІС"</x:v>
      </x:c>
      <x:c r="D331" s="14" t="str">
        <x:v>HVAC / ОВіК</x:v>
      </x:c>
      <x:c r="E331" s="14" t="str">
        <x:v>Pilot now</x:v>
      </x:c>
      <x:c r="F331" s="17" t="str">
        <x:v>P2</x:v>
      </x:c>
      <x:c r="G331" s="14" t="str">
        <x:v>spec-servis.com.ua</x:v>
      </x:c>
      <x:c r="H331" s="14" t="str">
        <x:v>Пілот зараз — Н.14</x:v>
      </x:c>
      <x:c r="I331" s="16" t="n">
        <x:v>5</x:v>
      </x:c>
      <x:c r="J331" s="16" t="n">
        <x:v>5</x:v>
      </x:c>
      <x:c r="K331" s="16" t="n">
        <x:v>5</x:v>
      </x:c>
      <x:c r="L331" s="16" t="n">
        <x:v>4</x:v>
      </x:c>
      <x:c r="M331" s="16" t="n">
        <x:v>5</x:v>
      </x:c>
      <x:c r="N331" s="16" t="n">
        <x:v>5</x:v>
      </x:c>
      <x:c r="O331" s="16" t="n">
        <x:v>5</x:v>
      </x:c>
      <x:c r="P331" s="16" t="n">
        <x:f>IF(COUNT(I331:O331)&lt;7,"",I331*8+J331*3+K331*2+L331*2+M331*2+N331*2+O331)</x:f>
        <x:v>98</x:v>
      </x:c>
      <x:c r="Q331" s="16" t="n">
        <x:f>IF(COUNT(J331:O331)&lt;6,"",J331*5+K331*4+M331*4+L331*3+N331*2+O331*2)</x:f>
        <x:v>97</x:v>
      </x:c>
      <x:c r="R331" s="14" t="str">
        <x:v>high</x:v>
      </x:c>
      <x:c r="S331" s="14" t="str">
        <x:v>official_prozorro_award_2025_2026</x:v>
      </x:c>
      <x:c r="T331" s="14" t="str">
        <x:v>official_prozorro_api</x:v>
      </x:c>
      <x:c r="U331" s="14" t="str">
        <x:v>Не контактували</x:v>
      </x:c>
      <x:c r="V331" s="15" t="str">
        <x:v>Персоналізований free-pilot outreach по UA-2026-05-06-008852-a; попросити 1 пакет Н.14/Н.15</x:v>
      </x:c>
      <x:c r="W331" s="15" t="str">
        <x:v>Власник / директор; керівник ПТО; відповідальний за договори</x:v>
      </x:c>
      <x:c r="X331" s="15" t="str">
        <x:v>2 підтверджених перемог/договорів у Prozorro на 2 386 825 грн; 1 проєктів зі строком виконання не раніше 24.08.2026.</x:v>
      </x:c>
      <x:c r="Y331" s="15" t="str">
        <x:v>Послуги з технічного обслуговування систем вентиляції (технічне обслуговування, демонтаж, переміщення, монтаж та пусконалагодження кондиціонерів) для забезпечення належних умов функціонування об’єктів Головного управління ДПС у Запорізькій області; строк до 2026-12-11. Попросити один знеособлений пакет здачі за цим workflow.</x:v>
      </x:c>
      <x:c r="Z331" s="15" t="str">
        <x:v>https://prozorro.gov.ua/tender/UA-2026-05-06-008852-a</x:v>
      </x:c>
      <x:c r="AA331" s="14" t="str">
        <x:v>30518990</x:v>
      </x:c>
      <x:c r="AB331" s="14" t="str">
        <x:v>2026-08-24</x:v>
      </x:c>
      <x:c r="AC331" s="14" t="str"/>
      <x:c r="AD331" s="20" t="str"/>
      <x:c r="AE331" s="14" t="str"/>
      <x:c r="AF331" s="14" t="n">
        <x:v>66</x:v>
      </x:c>
      <x:c r="AG331" s="14" t="str">
        <x:v>I2</x:v>
      </x:c>
      <x:c r="AH331" s="14" t="n">
        <x:v>2</x:v>
      </x:c>
      <x:c r="AI331" s="14" t="n">
        <x:v>1</x:v>
      </x:c>
      <x:c r="AJ331" s="18" t="n">
        <x:v>2386825</x:v>
      </x:c>
      <x:c r="AK331" s="14" t="str">
        <x:v>https://prozorro.gov.ua/tender/UA-2026-05-06-008852-a</x:v>
      </x:c>
      <x:c r="AL331" s="19" t="n">
        <x:v>46163.54218483796</x:v>
      </x:c>
      <x:c r="AM331" s="19" t="n">
        <x:v>46367.51802083333</x:v>
      </x:c>
      <x:c r="AN331" s="15" t="str">
        <x:v>HVAC / ОВіК; Промисловий холод</x:v>
      </x:c>
      <x:c r="AO331" s="15" t="str">
        <x:v>supplier_provided_url</x:v>
      </x:c>
    </x:row>
    <x:row r="332">
      <x:c r="A332" s="14" t="str">
        <x:v>W3-060</x:v>
      </x:c>
      <x:c r="B332" s="14" t="str">
        <x:v>Prozorro winners — 24.08</x:v>
      </x:c>
      <x:c r="C332" s="14" t="str">
        <x:v>Фізична особа-підприємець Кремінський Владислав Олександрович</x:v>
      </x:c>
      <x:c r="D332" s="14" t="str">
        <x:v>Водоочищення / очисні споруди</x:v>
      </x:c>
      <x:c r="E332" s="14" t="str">
        <x:v>Expansion discovery</x:v>
      </x:c>
      <x:c r="F332" s="17" t="str">
        <x:v>D2</x:v>
      </x:c>
      <x:c r="G332" s="14" t="str"/>
      <x:c r="H332" s="14" t="str">
        <x:v>Discovery розширення — 2 тижні</x:v>
      </x:c>
      <x:c r="I332" s="16" t="n">
        <x:v>1</x:v>
      </x:c>
      <x:c r="J332" s="16" t="n">
        <x:v>5</x:v>
      </x:c>
      <x:c r="K332" s="16" t="n">
        <x:v>4</x:v>
      </x:c>
      <x:c r="L332" s="16" t="n">
        <x:v>2</x:v>
      </x:c>
      <x:c r="M332" s="16" t="n">
        <x:v>5</x:v>
      </x:c>
      <x:c r="N332" s="16" t="n">
        <x:v>3</x:v>
      </x:c>
      <x:c r="O332" s="16" t="n">
        <x:v>5</x:v>
      </x:c>
      <x:c r="P332" s="16" t="n">
        <x:f>IF(COUNT(I332:O332)&lt;7,"",I332*8+J332*3+K332*2+L332*2+M332*2+N332*2+O332)</x:f>
        <x:v>56</x:v>
      </x:c>
      <x:c r="Q332" s="16" t="n">
        <x:f>IF(COUNT(J332:O332)&lt;6,"",J332*5+K332*4+M332*4+L332*3+N332*2+O332*2)</x:f>
        <x:v>83</x:v>
      </x:c>
      <x:c r="R332" s="14" t="str">
        <x:v>high</x:v>
      </x:c>
      <x:c r="S332" s="14" t="str">
        <x:v>official_prozorro_award_2025_2026</x:v>
      </x:c>
      <x:c r="T332" s="14" t="str">
        <x:v>official_prozorro_api</x:v>
      </x:c>
      <x:c r="U332" s="14" t="str">
        <x:v>Не контактували</x:v>
      </x:c>
      <x:c r="V332" s="15" t="str">
        <x:v>Workflow-audit outreach по UA-2026-08-11-012301-a; попросити 1 пакет здачі та вимоги проєкту</x:v>
      </x:c>
      <x:c r="W332" s="15" t="str">
        <x:v>Власник / виконавець; відповідальний за договір</x:v>
      </x:c>
      <x:c r="X332" s="15" t="str">
        <x:v>2 підтверджених перемог/договорів у Prozorro на 499 262 грн; 2 проєктів зі строком виконання не раніше 24.08.2026.</x:v>
      </x:c>
      <x:c r="Y332" s="15" t="str">
        <x:v>Роботи з коригування проектно-кошторисної документації по об’єкту: «Реконструкція КНС на території очисних споруд, розташованих за адресою: Одеська обл., Одеський район, Таїровська територіальна громада, смт. Таїрове, вулиця Набережна, б.16. Коригування» (згідно з показником четвертого знаку національного класифікатора України ДК 021:2015: 71320000-7 Послуги з інженерного проектування)  ; строк до 2026-08-31. Попросити один знеособлений пакет здачі за цим workflow.</x:v>
      </x:c>
      <x:c r="Z332" s="15" t="str">
        <x:v>https://prozorro.gov.ua/tender/UA-2026-08-11-012301-a</x:v>
      </x:c>
      <x:c r="AA332" s="14" t="str">
        <x:v>3164514254</x:v>
      </x:c>
      <x:c r="AB332" s="14" t="str">
        <x:v>2026-08-24</x:v>
      </x:c>
      <x:c r="AC332" s="14" t="str"/>
      <x:c r="AD332" s="20" t="str"/>
      <x:c r="AE332" s="14" t="str"/>
      <x:c r="AF332" s="14" t="n">
        <x:v>66</x:v>
      </x:c>
      <x:c r="AG332" s="14" t="str">
        <x:v>I2</x:v>
      </x:c>
      <x:c r="AH332" s="14" t="n">
        <x:v>2</x:v>
      </x:c>
      <x:c r="AI332" s="14" t="n">
        <x:v>2</x:v>
      </x:c>
      <x:c r="AJ332" s="18" t="n">
        <x:v>499262.47</x:v>
      </x:c>
      <x:c r="AK332" s="14" t="str">
        <x:v>https://prozorro.gov.ua/tender/UA-2026-08-11-012301-a</x:v>
      </x:c>
      <x:c r="AL332" s="19" t="n">
        <x:v>46245.59813092592</x:v>
      </x:c>
      <x:c r="AM332" s="19" t="n">
        <x:v>46265</x:v>
      </x:c>
      <x:c r="AN332" s="15" t="str">
        <x:v>Водоочищення / очисні споруди; Сонячна енергетика</x:v>
      </x:c>
      <x:c r="AO332" s="15" t="str">
        <x:v>not_found_in_top_search</x:v>
      </x:c>
    </x:row>
    <x:row r="333">
      <x:c r="A333" s="14" t="str">
        <x:v>W3-061</x:v>
      </x:c>
      <x:c r="B333" s="14" t="str">
        <x:v>Prozorro winners — 24.08</x:v>
      </x:c>
      <x:c r="C333" s="14" t="str">
        <x:v>Управління капітального будівництва Чернігівської міської ради</x:v>
      </x:c>
      <x:c r="D333" s="14" t="str">
        <x:v>Насосні станції</x:v>
      </x:c>
      <x:c r="E333" s="14" t="str">
        <x:v>Expansion discovery</x:v>
      </x:c>
      <x:c r="F333" s="17" t="str">
        <x:v>D2</x:v>
      </x:c>
      <x:c r="G333" s="14" t="str"/>
      <x:c r="H333" s="14" t="str">
        <x:v>Discovery розширення — 2 тижні</x:v>
      </x:c>
      <x:c r="I333" s="16" t="n">
        <x:v>1</x:v>
      </x:c>
      <x:c r="J333" s="16" t="n">
        <x:v>5</x:v>
      </x:c>
      <x:c r="K333" s="16" t="n">
        <x:v>4</x:v>
      </x:c>
      <x:c r="L333" s="16" t="n">
        <x:v>2</x:v>
      </x:c>
      <x:c r="M333" s="16" t="n">
        <x:v>5</x:v>
      </x:c>
      <x:c r="N333" s="16" t="n">
        <x:v>5</x:v>
      </x:c>
      <x:c r="O333" s="16" t="n">
        <x:v>5</x:v>
      </x:c>
      <x:c r="P333" s="16" t="n">
        <x:f>IF(COUNT(I333:O333)&lt;7,"",I333*8+J333*3+K333*2+L333*2+M333*2+N333*2+O333)</x:f>
        <x:v>60</x:v>
      </x:c>
      <x:c r="Q333" s="16" t="n">
        <x:f>IF(COUNT(J333:O333)&lt;6,"",J333*5+K333*4+M333*4+L333*3+N333*2+O333*2)</x:f>
        <x:v>87</x:v>
      </x:c>
      <x:c r="R333" s="14" t="str">
        <x:v>high</x:v>
      </x:c>
      <x:c r="S333" s="14" t="str">
        <x:v>official_prozorro_award_2025_2026</x:v>
      </x:c>
      <x:c r="T333" s="14" t="str">
        <x:v>official_prozorro_api</x:v>
      </x:c>
      <x:c r="U333" s="14" t="str">
        <x:v>Не контактували</x:v>
      </x:c>
      <x:c r="V333" s="15" t="str">
        <x:v>Workflow-audit outreach по UA-2026-08-06-004070-a; попросити 1 пакет здачі та вимоги проєкту</x:v>
      </x:c>
      <x:c r="W333" s="15" t="str">
        <x:v>Власник / директор; керівник ПТО; відповідальний за договори</x:v>
      </x:c>
      <x:c r="X333" s="15" t="str">
        <x:v>2 підтверджених перемог/договорів у Prozorro на 485 745 грн; 2 проєктів зі строком виконання не раніше 24.08.2026.</x:v>
      </x:c>
      <x:c r="Y333" s="15" t="str">
        <x:v>Здійснення технічного нагляду за виконанням будівельних робіт на об"єкті будівництва: "Реконструкція електричної мережі водопровідної насосної станції №3 "Бобровиця", розташованої на землях Киселівської ТГ Чернігівського р-ну комплекс будівель та споруд №1 з встановленням когенераційної установки як альтернативного джерела електроживлення"; строк до 2027-12-31. Попросити один знеособлений пакет здачі за цим workflow.</x:v>
      </x:c>
      <x:c r="Z333" s="15" t="str">
        <x:v>https://prozorro.gov.ua/tender/UA-2026-08-06-004070-a</x:v>
      </x:c>
      <x:c r="AA333" s="14" t="str">
        <x:v>05517729</x:v>
      </x:c>
      <x:c r="AB333" s="14" t="str">
        <x:v>2026-08-24</x:v>
      </x:c>
      <x:c r="AC333" s="14" t="str"/>
      <x:c r="AD333" s="20" t="str"/>
      <x:c r="AE333" s="14" t="str"/>
      <x:c r="AF333" s="14" t="n">
        <x:v>66</x:v>
      </x:c>
      <x:c r="AG333" s="14" t="str">
        <x:v>I2</x:v>
      </x:c>
      <x:c r="AH333" s="14" t="n">
        <x:v>2</x:v>
      </x:c>
      <x:c r="AI333" s="14" t="n">
        <x:v>2</x:v>
      </x:c>
      <x:c r="AJ333" s="18" t="n">
        <x:v>485745.09</x:v>
      </x:c>
      <x:c r="AK333" s="14" t="str">
        <x:v>https://prozorro.gov.ua/tender/UA-2026-08-06-004070-a</x:v>
      </x:c>
      <x:c r="AL333" s="19" t="n">
        <x:v>46240.36500672454</x:v>
      </x:c>
      <x:c r="AM333" s="19" t="n">
        <x:v>46752.40704861111</x:v>
      </x:c>
      <x:c r="AN333" s="15" t="str">
        <x:v>Насосні станції</x:v>
      </x:c>
      <x:c r="AO333" s="15" t="str">
        <x:v>not_found_in_top_search</x:v>
      </x:c>
    </x:row>
    <x:row r="334">
      <x:c r="A334" s="14" t="str">
        <x:v>W3-062</x:v>
      </x:c>
      <x:c r="B334" s="14" t="str">
        <x:v>Prozorro winners — 24.08</x:v>
      </x:c>
      <x:c r="C334" s="14" t="str">
        <x:v>ТОВАРИСТВО З ОБМЕЖЕНОЮ ВІДПОВІДАЛЬНІСТЮ "ОХТИРКАПРОМЕНЕРГО"</x:v>
      </x:c>
      <x:c r="D334" s="14" t="str">
        <x:v>Сонячна енергетика</x:v>
      </x:c>
      <x:c r="E334" s="14" t="str">
        <x:v>Expansion discovery</x:v>
      </x:c>
      <x:c r="F334" s="17" t="str">
        <x:v>D2</x:v>
      </x:c>
      <x:c r="G334" s="14" t="str"/>
      <x:c r="H334" s="14" t="str">
        <x:v>Discovery розширення — 2 тижні</x:v>
      </x:c>
      <x:c r="I334" s="16" t="n">
        <x:v>1</x:v>
      </x:c>
      <x:c r="J334" s="16" t="n">
        <x:v>5</x:v>
      </x:c>
      <x:c r="K334" s="16" t="n">
        <x:v>4</x:v>
      </x:c>
      <x:c r="L334" s="16" t="n">
        <x:v>2</x:v>
      </x:c>
      <x:c r="M334" s="16" t="n">
        <x:v>5</x:v>
      </x:c>
      <x:c r="N334" s="16" t="n">
        <x:v>5</x:v>
      </x:c>
      <x:c r="O334" s="16" t="n">
        <x:v>5</x:v>
      </x:c>
      <x:c r="P334" s="16" t="n">
        <x:f>IF(COUNT(I334:O334)&lt;7,"",I334*8+J334*3+K334*2+L334*2+M334*2+N334*2+O334)</x:f>
        <x:v>60</x:v>
      </x:c>
      <x:c r="Q334" s="16" t="n">
        <x:f>IF(COUNT(J334:O334)&lt;6,"",J334*5+K334*4+M334*4+L334*3+N334*2+O334*2)</x:f>
        <x:v>87</x:v>
      </x:c>
      <x:c r="R334" s="14" t="str">
        <x:v>high</x:v>
      </x:c>
      <x:c r="S334" s="14" t="str">
        <x:v>official_prozorro_award_2025_2026</x:v>
      </x:c>
      <x:c r="T334" s="14" t="str">
        <x:v>official_prozorro_api</x:v>
      </x:c>
      <x:c r="U334" s="14" t="str">
        <x:v>Не контактували</x:v>
      </x:c>
      <x:c r="V334" s="15" t="str">
        <x:v>Повторне звернення з новим тендерним сигналом UA-2025-09-24-000172-a; попросити 1 пакет здачі</x:v>
      </x:c>
      <x:c r="W334" s="15" t="str">
        <x:v>Власник / директор; керівник ПТО; відповідальний за договори</x:v>
      </x:c>
      <x:c r="X334" s="15" t="str">
        <x:v>2 підтверджених перемог/договорів у Prozorro на 440 800 грн; 2 проєктів зі строком виконання не раніше 24.08.2026.</x:v>
      </x:c>
      <x:c r="Y334" s="15" t="str">
        <x:v>Послуги з монтажу та підключення комплекту електрообладнання сонячної електростанції (монтаж сонячних панелей, монтаж та підключення АКБ та інвертора) у Пологівській гімназії Чернеччинської сільської ради Охтирського району Сумської області за адресою: вул. Лозового, 50, с. Пологи Охтирського району Сумської області за кодом ДК 021:2015 - 45310000-3 - Електромонтажні роботи; строк до 2026-08-30. Попросити один знеособлений пакет здачі за цим workflow.</x:v>
      </x:c>
      <x:c r="Z334" s="15" t="str">
        <x:v>https://prozorro.gov.ua/tender/UA-2026-07-23-007593-a</x:v>
      </x:c>
      <x:c r="AA334" s="14" t="str">
        <x:v>42563329</x:v>
      </x:c>
      <x:c r="AB334" s="14" t="str">
        <x:v>2026-08-24</x:v>
      </x:c>
      <x:c r="AC334" s="14" t="str"/>
      <x:c r="AD334" s="20" t="str"/>
      <x:c r="AE334" s="14" t="str"/>
      <x:c r="AF334" s="14" t="n">
        <x:v>66</x:v>
      </x:c>
      <x:c r="AG334" s="14" t="str">
        <x:v>I2</x:v>
      </x:c>
      <x:c r="AH334" s="14" t="n">
        <x:v>4</x:v>
      </x:c>
      <x:c r="AI334" s="14" t="n">
        <x:v>2</x:v>
      </x:c>
      <x:c r="AJ334" s="18" t="n">
        <x:v>625800</x:v>
      </x:c>
      <x:c r="AK334" s="14" t="str">
        <x:v>https://prozorro.gov.ua/tender/UA-2025-09-24-000172-a</x:v>
      </x:c>
      <x:c r="AL334" s="19" t="n">
        <x:v>45924.21830760417</x:v>
      </x:c>
      <x:c r="AM334" s="19" t="n">
        <x:v>46022</x:v>
      </x:c>
      <x:c r="AN334" s="15" t="str">
        <x:v>Сонячна енергетика; Металоконструкції; Комерційний облік електроенергії</x:v>
      </x:c>
      <x:c r="AO334" s="15" t="str">
        <x:v>not_found_in_top_search</x:v>
      </x:c>
    </x:row>
    <x:row r="335">
      <x:c r="A335" s="14" t="str">
        <x:v>W3-063</x:v>
      </x:c>
      <x:c r="B335" s="14" t="str">
        <x:v>Prozorro winners — 24.08</x:v>
      </x:c>
      <x:c r="C335" s="14" t="str">
        <x:v>ТОВАРИСТВО З ОБМЕЖЕНОЮ ВІДПОВІДАЛЬНІСТЮ "АЛЬТІУС-ПРОМ"</x:v>
      </x:c>
      <x:c r="D335" s="14" t="str">
        <x:v>Мости / інфраструктура</x:v>
      </x:c>
      <x:c r="E335" s="14" t="str">
        <x:v>Expansion discovery</x:v>
      </x:c>
      <x:c r="F335" s="17" t="str">
        <x:v>D2</x:v>
      </x:c>
      <x:c r="G335" s="14" t="str">
        <x:v>altius.com.ua</x:v>
      </x:c>
      <x:c r="H335" s="14" t="str">
        <x:v>Discovery розширення — 2 тижні</x:v>
      </x:c>
      <x:c r="I335" s="16" t="n">
        <x:v>1</x:v>
      </x:c>
      <x:c r="J335" s="16" t="n">
        <x:v>5</x:v>
      </x:c>
      <x:c r="K335" s="16" t="n">
        <x:v>4</x:v>
      </x:c>
      <x:c r="L335" s="16" t="n">
        <x:v>2</x:v>
      </x:c>
      <x:c r="M335" s="16" t="n">
        <x:v>5</x:v>
      </x:c>
      <x:c r="N335" s="16" t="n">
        <x:v>5</x:v>
      </x:c>
      <x:c r="O335" s="16" t="n">
        <x:v>5</x:v>
      </x:c>
      <x:c r="P335" s="16" t="n">
        <x:f>IF(COUNT(I335:O335)&lt;7,"",I335*8+J335*3+K335*2+L335*2+M335*2+N335*2+O335)</x:f>
        <x:v>60</x:v>
      </x:c>
      <x:c r="Q335" s="16" t="n">
        <x:f>IF(COUNT(J335:O335)&lt;6,"",J335*5+K335*4+M335*4+L335*3+N335*2+O335*2)</x:f>
        <x:v>87</x:v>
      </x:c>
      <x:c r="R335" s="14" t="str">
        <x:v>high</x:v>
      </x:c>
      <x:c r="S335" s="14" t="str">
        <x:v>official_prozorro_award_2025_2026</x:v>
      </x:c>
      <x:c r="T335" s="14" t="str">
        <x:v>official_prozorro_api</x:v>
      </x:c>
      <x:c r="U335" s="14" t="str">
        <x:v>Не контактували</x:v>
      </x:c>
      <x:c r="V335" s="15" t="str">
        <x:v>Повторне звернення з новим тендерним сигналом UA-2025-08-26-004596-a; попросити 1 пакет здачі</x:v>
      </x:c>
      <x:c r="W335" s="15" t="str">
        <x:v>Власник / директор; керівник ПТО; відповідальний за договори</x:v>
      </x:c>
      <x:c r="X335" s="15" t="str">
        <x:v>2 підтверджених перемог/договорів у Prozorro на 413 103 грн; 2 проєктів зі строком виконання не раніше 24.08.2026.</x:v>
      </x:c>
      <x:c r="Y335" s="15" t="str">
        <x:v>Архітектурні, інженерні та планувальні послуги за кодом ДК 021:2015 - 71240000-2 (послуги з проєктування об’єкту: «Послуги з ремонту мосту пішохідного через р. Либідь до ТЕЦ - 5»); строк до 2026-12-31. Попросити один знеособлений пакет здачі за цим workflow.</x:v>
      </x:c>
      <x:c r="Z335" s="15" t="str">
        <x:v>https://prozorro.gov.ua/tender/UA-2026-07-24-003218-a</x:v>
      </x:c>
      <x:c r="AA335" s="14" t="str">
        <x:v>41481664</x:v>
      </x:c>
      <x:c r="AB335" s="14" t="str">
        <x:v>2026-08-24</x:v>
      </x:c>
      <x:c r="AC335" s="14" t="str"/>
      <x:c r="AD335" s="20" t="str"/>
      <x:c r="AE335" s="14" t="str"/>
      <x:c r="AF335" s="14" t="n">
        <x:v>66</x:v>
      </x:c>
      <x:c r="AG335" s="14" t="str">
        <x:v>I2</x:v>
      </x:c>
      <x:c r="AH335" s="14" t="n">
        <x:v>3</x:v>
      </x:c>
      <x:c r="AI335" s="14" t="n">
        <x:v>2</x:v>
      </x:c>
      <x:c r="AJ335" s="18" t="n">
        <x:v>652012.05</x:v>
      </x:c>
      <x:c r="AK335" s="14" t="str">
        <x:v>https://prozorro.gov.ua/tender/UA-2025-08-26-004596-a</x:v>
      </x:c>
      <x:c r="AL335" s="19" t="n">
        <x:v>45910.25705181713</x:v>
      </x:c>
      <x:c r="AM335" s="19" t="n">
        <x:v>45961</x:v>
      </x:c>
      <x:c r="AN335" s="15" t="str">
        <x:v>Мости / інфраструктура; Антикорозійний захист</x:v>
      </x:c>
      <x:c r="AO335" s="15" t="str">
        <x:v>supplier_provided_url</x:v>
      </x:c>
    </x:row>
    <x:row r="336">
      <x:c r="A336" s="14" t="str">
        <x:v>W3-064</x:v>
      </x:c>
      <x:c r="B336" s="14" t="str">
        <x:v>Prozorro winners — 24.08</x:v>
      </x:c>
      <x:c r="C336" s="14" t="str">
        <x:v>ТОВАРИСТВО З ОБМЕЖЕНОЮ ВІДПОВІДАЛЬНІСТЮ "ТЕРМОСТАНДАРТ"</x:v>
      </x:c>
      <x:c r="D336" s="14" t="str">
        <x:v>HVAC / ОВіК</x:v>
      </x:c>
      <x:c r="E336" s="14" t="str">
        <x:v>Pilot now</x:v>
      </x:c>
      <x:c r="F336" s="17" t="str">
        <x:v>P2</x:v>
      </x:c>
      <x:c r="G336" s="14" t="str"/>
      <x:c r="H336" s="14" t="str">
        <x:v>Пілот зараз — Н.14</x:v>
      </x:c>
      <x:c r="I336" s="16" t="n">
        <x:v>5</x:v>
      </x:c>
      <x:c r="J336" s="16" t="n">
        <x:v>5</x:v>
      </x:c>
      <x:c r="K336" s="16" t="n">
        <x:v>5</x:v>
      </x:c>
      <x:c r="L336" s="16" t="n">
        <x:v>2</x:v>
      </x:c>
      <x:c r="M336" s="16" t="n">
        <x:v>5</x:v>
      </x:c>
      <x:c r="N336" s="16" t="n">
        <x:v>5</x:v>
      </x:c>
      <x:c r="O336" s="16" t="n">
        <x:v>5</x:v>
      </x:c>
      <x:c r="P336" s="16" t="n">
        <x:f>IF(COUNT(I336:O336)&lt;7,"",I336*8+J336*3+K336*2+L336*2+M336*2+N336*2+O336)</x:f>
        <x:v>94</x:v>
      </x:c>
      <x:c r="Q336" s="16" t="n">
        <x:f>IF(COUNT(J336:O336)&lt;6,"",J336*5+K336*4+M336*4+L336*3+N336*2+O336*2)</x:f>
        <x:v>91</x:v>
      </x:c>
      <x:c r="R336" s="14" t="str">
        <x:v>high</x:v>
      </x:c>
      <x:c r="S336" s="14" t="str">
        <x:v>official_prozorro_award_2025_2026</x:v>
      </x:c>
      <x:c r="T336" s="14" t="str">
        <x:v>official_prozorro_api</x:v>
      </x:c>
      <x:c r="U336" s="14" t="str">
        <x:v>Не контактували</x:v>
      </x:c>
      <x:c r="V336" s="15" t="str">
        <x:v>Персоналізований free-pilot outreach по UA-2026-08-04-003638-a; попросити 1 пакет Н.14/Н.15</x:v>
      </x:c>
      <x:c r="W336" s="15" t="str">
        <x:v>Власник / директор; керівник ПТО; відповідальний за договори</x:v>
      </x:c>
      <x:c r="X336" s="15" t="str">
        <x:v>2 підтверджених перемог/договорів у Prozorro на 318 162 грн; 2 проєктів зі строком виконання не раніше 24.08.2026.</x:v>
      </x:c>
      <x:c r="Y336" s="15" t="str">
        <x:v>Послуги з поточного ремонту систем припливно - витяжної вентиляції (кондиціювання) , демонтажу -монтажу та технічному обслуговуванню кондиціонерів за кодом ДК 021:2015 - 50730000-1 «Послуги з ремонту і технічного обслуговування охолоджувальних установок»; строк до 2026-12-20. Попросити один знеособлений пакет здачі за цим workflow.</x:v>
      </x:c>
      <x:c r="Z336" s="15" t="str">
        <x:v>https://prozorro.gov.ua/tender/UA-2026-08-04-003638-a</x:v>
      </x:c>
      <x:c r="AA336" s="14" t="str">
        <x:v>33165192</x:v>
      </x:c>
      <x:c r="AB336" s="14" t="str">
        <x:v>2026-08-24</x:v>
      </x:c>
      <x:c r="AC336" s="14" t="str"/>
      <x:c r="AD336" s="20" t="str"/>
      <x:c r="AE336" s="14" t="str"/>
      <x:c r="AF336" s="14" t="n">
        <x:v>66</x:v>
      </x:c>
      <x:c r="AG336" s="14" t="str">
        <x:v>I2</x:v>
      </x:c>
      <x:c r="AH336" s="14" t="n">
        <x:v>2</x:v>
      </x:c>
      <x:c r="AI336" s="14" t="n">
        <x:v>2</x:v>
      </x:c>
      <x:c r="AJ336" s="18" t="n">
        <x:v>318161.67</x:v>
      </x:c>
      <x:c r="AK336" s="14" t="str">
        <x:v>https://prozorro.gov.ua/tender/UA-2026-08-04-003638-a</x:v>
      </x:c>
      <x:c r="AL336" s="19" t="n">
        <x:v>46251.33581399306</x:v>
      </x:c>
      <x:c r="AM336" s="19" t="n">
        <x:v>46376</x:v>
      </x:c>
      <x:c r="AN336" s="15" t="str">
        <x:v>HVAC / ОВіК</x:v>
      </x:c>
      <x:c r="AO336" s="15" t="str">
        <x:v>not_found_in_top_search</x:v>
      </x:c>
    </x:row>
    <x:row r="337">
      <x:c r="A337" s="14" t="str">
        <x:v>W3-065</x:v>
      </x:c>
      <x:c r="B337" s="14" t="str">
        <x:v>Prozorro winners — 24.08</x:v>
      </x:c>
      <x:c r="C337" s="14" t="str">
        <x:v>ТзОВ " Е.Т.Е.ПРО"</x:v>
      </x:c>
      <x:c r="D337" s="14" t="str">
        <x:v>Водоочищення / очисні споруди</x:v>
      </x:c>
      <x:c r="E337" s="14" t="str">
        <x:v>Expansion discovery</x:v>
      </x:c>
      <x:c r="F337" s="17" t="str">
        <x:v>D2</x:v>
      </x:c>
      <x:c r="G337" s="14" t="str"/>
      <x:c r="H337" s="14" t="str">
        <x:v>Discovery розширення — 2 тижні</x:v>
      </x:c>
      <x:c r="I337" s="16" t="n">
        <x:v>1</x:v>
      </x:c>
      <x:c r="J337" s="16" t="n">
        <x:v>5</x:v>
      </x:c>
      <x:c r="K337" s="16" t="n">
        <x:v>4</x:v>
      </x:c>
      <x:c r="L337" s="16" t="n">
        <x:v>2</x:v>
      </x:c>
      <x:c r="M337" s="16" t="n">
        <x:v>5</x:v>
      </x:c>
      <x:c r="N337" s="16" t="n">
        <x:v>5</x:v>
      </x:c>
      <x:c r="O337" s="16" t="n">
        <x:v>5</x:v>
      </x:c>
      <x:c r="P337" s="16" t="n">
        <x:f>IF(COUNT(I337:O337)&lt;7,"",I337*8+J337*3+K337*2+L337*2+M337*2+N337*2+O337)</x:f>
        <x:v>60</x:v>
      </x:c>
      <x:c r="Q337" s="16" t="n">
        <x:f>IF(COUNT(J337:O337)&lt;6,"",J337*5+K337*4+M337*4+L337*3+N337*2+O337*2)</x:f>
        <x:v>87</x:v>
      </x:c>
      <x:c r="R337" s="14" t="str">
        <x:v>high</x:v>
      </x:c>
      <x:c r="S337" s="14" t="str">
        <x:v>official_prozorro_award_2025_2026</x:v>
      </x:c>
      <x:c r="T337" s="14" t="str">
        <x:v>official_prozorro_api</x:v>
      </x:c>
      <x:c r="U337" s="14" t="str">
        <x:v>Не контактували</x:v>
      </x:c>
      <x:c r="V337" s="15" t="str">
        <x:v>Workflow-audit outreach по UA-2026-08-03-008135-a; попросити 1 пакет здачі та вимоги проєкту</x:v>
      </x:c>
      <x:c r="W337" s="15" t="str">
        <x:v>Власник / директор; керівник ПТО; відповідальний за договори</x:v>
      </x:c>
      <x:c r="X337" s="15" t="str">
        <x:v>2 підтверджених перемог/договорів у Prozorro на 274 296 грн; 2 проєктів зі строком виконання не раніше 24.08.2026.</x:v>
      </x:c>
      <x:c r="Y337" s="15" t="str">
        <x:v>Виготовлення проектно-кошторисної документації по об’єкту: « Реконструкція каналізаційних очисних споруд селища Дашава Стрийського району Львівської області. Коригування.»; строк до 2026-12-31. Попросити один знеособлений пакет здачі за цим workflow.</x:v>
      </x:c>
      <x:c r="Z337" s="15" t="str">
        <x:v>https://prozorro.gov.ua/tender/UA-2026-08-03-008135-a</x:v>
      </x:c>
      <x:c r="AA337" s="14" t="str">
        <x:v>41868819</x:v>
      </x:c>
      <x:c r="AB337" s="14" t="str">
        <x:v>2026-08-24</x:v>
      </x:c>
      <x:c r="AC337" s="14" t="str"/>
      <x:c r="AD337" s="20" t="str"/>
      <x:c r="AE337" s="14" t="str"/>
      <x:c r="AF337" s="14" t="n">
        <x:v>66</x:v>
      </x:c>
      <x:c r="AG337" s="14" t="str">
        <x:v>I2</x:v>
      </x:c>
      <x:c r="AH337" s="14" t="n">
        <x:v>2</x:v>
      </x:c>
      <x:c r="AI337" s="14" t="n">
        <x:v>2</x:v>
      </x:c>
      <x:c r="AJ337" s="18" t="n">
        <x:v>274295.9</x:v>
      </x:c>
      <x:c r="AK337" s="14" t="str">
        <x:v>https://prozorro.gov.ua/tender/UA-2026-08-03-008135-a</x:v>
      </x:c>
      <x:c r="AL337" s="19" t="n">
        <x:v>46237.51469081019</x:v>
      </x:c>
      <x:c r="AM337" s="19" t="n">
        <x:v>46387.5571412037</x:v>
      </x:c>
      <x:c r="AN337" s="15" t="str">
        <x:v>Водоочищення / очисні споруди</x:v>
      </x:c>
      <x:c r="AO337" s="15" t="str">
        <x:v>not_found_in_top_search</x:v>
      </x:c>
    </x:row>
    <x:row r="338">
      <x:c r="A338" s="14" t="str">
        <x:v>W3-066</x:v>
      </x:c>
      <x:c r="B338" s="14" t="str">
        <x:v>Prozorro winners — 24.08</x:v>
      </x:c>
      <x:c r="C338" s="14" t="str">
        <x:v>ТОВ  "Охорона-Комплекс-Придунав'є"</x:v>
      </x:c>
      <x:c r="D338" s="14" t="str">
        <x:v>Пожежогасіння</x:v>
      </x:c>
      <x:c r="E338" s="14" t="str">
        <x:v>Expansion discovery</x:v>
      </x:c>
      <x:c r="F338" s="17" t="str">
        <x:v>D2</x:v>
      </x:c>
      <x:c r="G338" s="14" t="str"/>
      <x:c r="H338" s="14" t="str">
        <x:v>Discovery розширення — 2 тижні</x:v>
      </x:c>
      <x:c r="I338" s="16" t="n">
        <x:v>1</x:v>
      </x:c>
      <x:c r="J338" s="16" t="n">
        <x:v>5</x:v>
      </x:c>
      <x:c r="K338" s="16" t="n">
        <x:v>4</x:v>
      </x:c>
      <x:c r="L338" s="16" t="n">
        <x:v>2</x:v>
      </x:c>
      <x:c r="M338" s="16" t="n">
        <x:v>5</x:v>
      </x:c>
      <x:c r="N338" s="16" t="n">
        <x:v>5</x:v>
      </x:c>
      <x:c r="O338" s="16" t="n">
        <x:v>5</x:v>
      </x:c>
      <x:c r="P338" s="16" t="n">
        <x:f>IF(COUNT(I338:O338)&lt;7,"",I338*8+J338*3+K338*2+L338*2+M338*2+N338*2+O338)</x:f>
        <x:v>60</x:v>
      </x:c>
      <x:c r="Q338" s="16" t="n">
        <x:f>IF(COUNT(J338:O338)&lt;6,"",J338*5+K338*4+M338*4+L338*3+N338*2+O338*2)</x:f>
        <x:v>87</x:v>
      </x:c>
      <x:c r="R338" s="14" t="str">
        <x:v>high</x:v>
      </x:c>
      <x:c r="S338" s="14" t="str">
        <x:v>official_prozorro_award_2025_2026</x:v>
      </x:c>
      <x:c r="T338" s="14" t="str">
        <x:v>official_prozorro_api</x:v>
      </x:c>
      <x:c r="U338" s="14" t="str">
        <x:v>Не контактували</x:v>
      </x:c>
      <x:c r="V338" s="15" t="str">
        <x:v>Повторне звернення з новим тендерним сигналом UA-2026-02-12-001327-a; попросити 1 пакет здачі</x:v>
      </x:c>
      <x:c r="W338" s="15" t="str">
        <x:v>Власник / директор; керівник ПТО; відповідальний за договори</x:v>
      </x:c>
      <x:c r="X338" s="15" t="str">
        <x:v>2 підтверджених перемог/договорів у Prozorro на 214 315 грн; 2 проєктів зі строком виконання не раніше 24.08.2026.</x:v>
      </x:c>
      <x:c r="Y338" s="15" t="str">
        <x:v>Монтаж й установка системи пожежної  сигналізації в приміщеннях будівлі інв.№117/3 військової частини А2372 за адресою: Одеська область, Ізмаїльський район, с.Лощинівка, В/ч А2372; строк до 2026-10-31. Попросити один знеособлений пакет здачі за цим workflow.</x:v>
      </x:c>
      <x:c r="Z338" s="15" t="str">
        <x:v>https://prozorro.gov.ua/tender/UA-2026-08-24-004546-a</x:v>
      </x:c>
      <x:c r="AA338" s="14" t="str">
        <x:v>32370184</x:v>
      </x:c>
      <x:c r="AB338" s="14" t="str">
        <x:v>2026-08-24</x:v>
      </x:c>
      <x:c r="AC338" s="14" t="str"/>
      <x:c r="AD338" s="20" t="str"/>
      <x:c r="AE338" s="14" t="str"/>
      <x:c r="AF338" s="14" t="n">
        <x:v>66</x:v>
      </x:c>
      <x:c r="AG338" s="14" t="str">
        <x:v>I2</x:v>
      </x:c>
      <x:c r="AH338" s="14" t="n">
        <x:v>3</x:v>
      </x:c>
      <x:c r="AI338" s="14" t="n">
        <x:v>3</x:v>
      </x:c>
      <x:c r="AJ338" s="18" t="n">
        <x:v>218315.32</x:v>
      </x:c>
      <x:c r="AK338" s="14" t="str">
        <x:v>https://prozorro.gov.ua/tender/UA-2026-02-12-001327-a</x:v>
      </x:c>
      <x:c r="AL338" s="19" t="n">
        <x:v>46065.318843472225</x:v>
      </x:c>
      <x:c r="AM338" s="19" t="n">
        <x:v>46387</x:v>
      </x:c>
      <x:c r="AN338" s="15" t="str">
        <x:v>Пожежогасіння</x:v>
      </x:c>
      <x:c r="AO338" s="15" t="str">
        <x:v>not_found_in_top_search</x:v>
      </x:c>
    </x:row>
    <x:row r="339">
      <x:c r="A339" s="14" t="str">
        <x:v>W3-067</x:v>
      </x:c>
      <x:c r="B339" s="14" t="str">
        <x:v>Prozorro winners — 24.08</x:v>
      </x:c>
      <x:c r="C339" s="14" t="str">
        <x:v>ТОВАРИСТВО З ОБМЕЖЕНОЮ ВІДПОВІДАЛЬНІСТЮ «КОМПАНІЯ «СЕРВІСГРУПП ПЛЮС»</x:v>
      </x:c>
      <x:c r="D339" s="14" t="str">
        <x:v>Зовнішні мережі</x:v>
      </x:c>
      <x:c r="E339" s="14" t="str">
        <x:v>Expansion discovery</x:v>
      </x:c>
      <x:c r="F339" s="17" t="str">
        <x:v>D2</x:v>
      </x:c>
      <x:c r="G339" s="14" t="str"/>
      <x:c r="H339" s="14" t="str">
        <x:v>Discovery розширення — 2 тижні</x:v>
      </x:c>
      <x:c r="I339" s="16" t="n">
        <x:v>1</x:v>
      </x:c>
      <x:c r="J339" s="16" t="n">
        <x:v>5</x:v>
      </x:c>
      <x:c r="K339" s="16" t="n">
        <x:v>4</x:v>
      </x:c>
      <x:c r="L339" s="16" t="n">
        <x:v>2</x:v>
      </x:c>
      <x:c r="M339" s="16" t="n">
        <x:v>5</x:v>
      </x:c>
      <x:c r="N339" s="16" t="n">
        <x:v>5</x:v>
      </x:c>
      <x:c r="O339" s="16" t="n">
        <x:v>5</x:v>
      </x:c>
      <x:c r="P339" s="16" t="n">
        <x:f>IF(COUNT(I339:O339)&lt;7,"",I339*8+J339*3+K339*2+L339*2+M339*2+N339*2+O339)</x:f>
        <x:v>60</x:v>
      </x:c>
      <x:c r="Q339" s="16" t="n">
        <x:f>IF(COUNT(J339:O339)&lt;6,"",J339*5+K339*4+M339*4+L339*3+N339*2+O339*2)</x:f>
        <x:v>87</x:v>
      </x:c>
      <x:c r="R339" s="14" t="str">
        <x:v>high</x:v>
      </x:c>
      <x:c r="S339" s="14" t="str">
        <x:v>official_prozorro_award_2025_2026</x:v>
      </x:c>
      <x:c r="T339" s="14" t="str">
        <x:v>official_prozorro_api</x:v>
      </x:c>
      <x:c r="U339" s="14" t="str">
        <x:v>Не контактували</x:v>
      </x:c>
      <x:c r="V339" s="15" t="str">
        <x:v>Workflow-audit outreach по UA-2026-08-20-003924-a; попросити 1 пакет здачі та вимоги проєкту</x:v>
      </x:c>
      <x:c r="W339" s="15" t="str">
        <x:v>Власник / директор; керівник ПТО; відповідальний за договори</x:v>
      </x:c>
      <x:c r="X339" s="15" t="str">
        <x:v>2 підтверджених перемог/договорів у Prozorro на 201 822 грн; 2 проєктів зі строком виконання не раніше 24.08.2026.</x:v>
      </x:c>
      <x:c r="Y339" s="15" t="str">
        <x:v>Авторський нагляд за роботами на об’єкті: "Нове будівництво зовнішніх інженерних мереж електропостачання, військове містечко № 20, с. Немирів, Львівська обл."; строк до 2027-02-15. Попросити один знеособлений пакет здачі за цим workflow.</x:v>
      </x:c>
      <x:c r="Z339" s="15" t="str">
        <x:v>https://prozorro.gov.ua/tender/UA-2026-08-20-003924-a</x:v>
      </x:c>
      <x:c r="AA339" s="14" t="str">
        <x:v>43774597</x:v>
      </x:c>
      <x:c r="AB339" s="14" t="str">
        <x:v>2026-08-24</x:v>
      </x:c>
      <x:c r="AC339" s="14" t="str"/>
      <x:c r="AD339" s="20" t="str"/>
      <x:c r="AE339" s="14" t="str"/>
      <x:c r="AF339" s="14" t="n">
        <x:v>66</x:v>
      </x:c>
      <x:c r="AG339" s="14" t="str">
        <x:v>I2</x:v>
      </x:c>
      <x:c r="AH339" s="14" t="n">
        <x:v>2</x:v>
      </x:c>
      <x:c r="AI339" s="14" t="n">
        <x:v>2</x:v>
      </x:c>
      <x:c r="AJ339" s="18" t="n">
        <x:v>201822</x:v>
      </x:c>
      <x:c r="AK339" s="14" t="str">
        <x:v>https://prozorro.gov.ua/tender/UA-2026-08-20-003924-a</x:v>
      </x:c>
      <x:c r="AL339" s="19" t="n">
        <x:v>46254.35159587963</x:v>
      </x:c>
      <x:c r="AM339" s="19" t="n">
        <x:v>46433</x:v>
      </x:c>
      <x:c r="AN339" s="15" t="str">
        <x:v>Зовнішні мережі</x:v>
      </x:c>
      <x:c r="AO339" s="15" t="str">
        <x:v>not_found_in_top_search</x:v>
      </x:c>
    </x:row>
    <x:row r="340">
      <x:c r="A340" s="14" t="str">
        <x:v>W3-068</x:v>
      </x:c>
      <x:c r="B340" s="14" t="str">
        <x:v>Prozorro winners — 24.08</x:v>
      </x:c>
      <x:c r="C340" s="14" t="str">
        <x:v>ТОВ"СПЕЦ-КЛІМАТ-КОНТРОЛЬ"</x:v>
      </x:c>
      <x:c r="D340" s="14" t="str">
        <x:v>HVAC / ОВіК</x:v>
      </x:c>
      <x:c r="E340" s="14" t="str">
        <x:v>Pilot now</x:v>
      </x:c>
      <x:c r="F340" s="17" t="str">
        <x:v>P2</x:v>
      </x:c>
      <x:c r="G340" s="14" t="str"/>
      <x:c r="H340" s="14" t="str">
        <x:v>Пілот зараз — Н.14</x:v>
      </x:c>
      <x:c r="I340" s="16" t="n">
        <x:v>5</x:v>
      </x:c>
      <x:c r="J340" s="16" t="n">
        <x:v>5</x:v>
      </x:c>
      <x:c r="K340" s="16" t="n">
        <x:v>5</x:v>
      </x:c>
      <x:c r="L340" s="16" t="n">
        <x:v>2</x:v>
      </x:c>
      <x:c r="M340" s="16" t="n">
        <x:v>5</x:v>
      </x:c>
      <x:c r="N340" s="16" t="n">
        <x:v>5</x:v>
      </x:c>
      <x:c r="O340" s="16" t="n">
        <x:v>5</x:v>
      </x:c>
      <x:c r="P340" s="16" t="n">
        <x:f>IF(COUNT(I340:O340)&lt;7,"",I340*8+J340*3+K340*2+L340*2+M340*2+N340*2+O340)</x:f>
        <x:v>94</x:v>
      </x:c>
      <x:c r="Q340" s="16" t="n">
        <x:f>IF(COUNT(J340:O340)&lt;6,"",J340*5+K340*4+M340*4+L340*3+N340*2+O340*2)</x:f>
        <x:v>91</x:v>
      </x:c>
      <x:c r="R340" s="14" t="str">
        <x:v>high</x:v>
      </x:c>
      <x:c r="S340" s="14" t="str">
        <x:v>official_prozorro_award_2025_2026</x:v>
      </x:c>
      <x:c r="T340" s="14" t="str">
        <x:v>official_prozorro_api</x:v>
      </x:c>
      <x:c r="U340" s="14" t="str">
        <x:v>Не контактували</x:v>
      </x:c>
      <x:c r="V340" s="15" t="str">
        <x:v>Повторне звернення з новим тендерним сигналом UA-2025-07-10-003153-a; попросити 1 пакет здачі</x:v>
      </x:c>
      <x:c r="W340" s="15" t="str">
        <x:v>Власник / директор; керівник ПТО; відповідальний за договори</x:v>
      </x:c>
      <x:c r="X340" s="15" t="str">
        <x:v>2 підтверджених перемог/договорів у Prozorro на 195 699 грн; 2 проєктів зі строком виконання не раніше 24.08.2026.</x:v>
      </x:c>
      <x:c r="Y340" s="15" t="str">
        <x:v>Послуги з поточного ремонту монтажу систем вентиляції за адресою: с.Нова Долина, вул.Г.Кудряшова,1А; строк до 2026-12-31. Попросити один знеособлений пакет здачі за цим workflow.</x:v>
      </x:c>
      <x:c r="Z340" s="15" t="str">
        <x:v>https://prozorro.gov.ua/tender/UA-2026-08-05-001219-a</x:v>
      </x:c>
      <x:c r="AA340" s="14" t="str">
        <x:v>38017969</x:v>
      </x:c>
      <x:c r="AB340" s="14" t="str">
        <x:v>2026-08-24</x:v>
      </x:c>
      <x:c r="AC340" s="14" t="str"/>
      <x:c r="AD340" s="20" t="str"/>
      <x:c r="AE340" s="14" t="str"/>
      <x:c r="AF340" s="14" t="n">
        <x:v>66</x:v>
      </x:c>
      <x:c r="AG340" s="14" t="str">
        <x:v>I2</x:v>
      </x:c>
      <x:c r="AH340" s="14" t="n">
        <x:v>3</x:v>
      </x:c>
      <x:c r="AI340" s="14" t="n">
        <x:v>2</x:v>
      </x:c>
      <x:c r="AJ340" s="18" t="n">
        <x:v>295682.28</x:v>
      </x:c>
      <x:c r="AK340" s="14" t="str">
        <x:v>https://prozorro.gov.ua/tender/UA-2025-07-10-003153-a</x:v>
      </x:c>
      <x:c r="AL340" s="19" t="n">
        <x:v>45848.34645511574</x:v>
      </x:c>
      <x:c r="AM340" s="19" t="n">
        <x:v>45879</x:v>
      </x:c>
      <x:c r="AN340" s="15" t="str">
        <x:v>HVAC / ОВіК; Промисловий холод</x:v>
      </x:c>
      <x:c r="AO340" s="15" t="str">
        <x:v>not_found_in_top_search</x:v>
      </x:c>
    </x:row>
    <x:row r="341">
      <x:c r="A341" s="14" t="str">
        <x:v>W3-069</x:v>
      </x:c>
      <x:c r="B341" s="14" t="str">
        <x:v>Prozorro winners — 24.08</x:v>
      </x:c>
      <x:c r="C341" s="14" t="str">
        <x:v>Товариство з обмеженою відповідальністю «Обслуговування Будівництво Експлуатація Споруд Зв’язку»</x:v>
      </x:c>
      <x:c r="D341" s="14" t="str">
        <x:v>ГНБ / безтраншейні роботи</x:v>
      </x:c>
      <x:c r="E341" s="14" t="str">
        <x:v>Expansion discovery</x:v>
      </x:c>
      <x:c r="F341" s="17" t="str">
        <x:v>D2</x:v>
      </x:c>
      <x:c r="G341" s="14" t="str"/>
      <x:c r="H341" s="14" t="str">
        <x:v>Discovery розширення — 2 тижні</x:v>
      </x:c>
      <x:c r="I341" s="16" t="n">
        <x:v>1</x:v>
      </x:c>
      <x:c r="J341" s="16" t="n">
        <x:v>5</x:v>
      </x:c>
      <x:c r="K341" s="16" t="n">
        <x:v>4</x:v>
      </x:c>
      <x:c r="L341" s="16" t="n">
        <x:v>2</x:v>
      </x:c>
      <x:c r="M341" s="16" t="n">
        <x:v>5</x:v>
      </x:c>
      <x:c r="N341" s="16" t="n">
        <x:v>5</x:v>
      </x:c>
      <x:c r="O341" s="16" t="n">
        <x:v>5</x:v>
      </x:c>
      <x:c r="P341" s="16" t="n">
        <x:f>IF(COUNT(I341:O341)&lt;7,"",I341*8+J341*3+K341*2+L341*2+M341*2+N341*2+O341)</x:f>
        <x:v>60</x:v>
      </x:c>
      <x:c r="Q341" s="16" t="n">
        <x:f>IF(COUNT(J341:O341)&lt;6,"",J341*5+K341*4+M341*4+L341*3+N341*2+O341*2)</x:f>
        <x:v>87</x:v>
      </x:c>
      <x:c r="R341" s="14" t="str">
        <x:v>high</x:v>
      </x:c>
      <x:c r="S341" s="14" t="str">
        <x:v>official_prozorro_award_2025_2026</x:v>
      </x:c>
      <x:c r="T341" s="14" t="str">
        <x:v>official_prozorro_api</x:v>
      </x:c>
      <x:c r="U341" s="14" t="str">
        <x:v>Не контактували</x:v>
      </x:c>
      <x:c r="V341" s="15" t="str">
        <x:v>Повторне звернення з новим тендерним сигналом UA-2024-08-14-007368-a; попросити 1 пакет здачі</x:v>
      </x:c>
      <x:c r="W341" s="15" t="str">
        <x:v>Власник / директор; керівник ПТО; відповідальний за договори</x:v>
      </x:c>
      <x:c r="X341" s="15" t="str">
        <x:v>2 підтверджених перемог/договорів у Prozorro на 174 680 грн; 2 проєктів зі строком виконання не раніше 24.08.2026.</x:v>
      </x:c>
      <x:c r="Y341" s="15" t="str">
        <x:v>Комплекс будівельних робіт щодо влаштування переходу методом горизонтально-направленого буріння; строк до 2026-12-31. Попросити один знеособлений пакет здачі за цим workflow.</x:v>
      </x:c>
      <x:c r="Z341" s="15" t="str">
        <x:v>https://prozorro.gov.ua/tender/UA-2026-08-17-009018-a</x:v>
      </x:c>
      <x:c r="AA341" s="14" t="str">
        <x:v>34167688</x:v>
      </x:c>
      <x:c r="AB341" s="14" t="str">
        <x:v>2026-08-24</x:v>
      </x:c>
      <x:c r="AC341" s="14" t="str"/>
      <x:c r="AD341" s="20" t="str"/>
      <x:c r="AE341" s="14" t="str"/>
      <x:c r="AF341" s="14" t="n">
        <x:v>66</x:v>
      </x:c>
      <x:c r="AG341" s="14" t="str">
        <x:v>I2</x:v>
      </x:c>
      <x:c r="AH341" s="14" t="n">
        <x:v>3</x:v>
      </x:c>
      <x:c r="AI341" s="14" t="n">
        <x:v>2</x:v>
      </x:c>
      <x:c r="AJ341" s="18" t="n">
        <x:v>282680</x:v>
      </x:c>
      <x:c r="AK341" s="14" t="str">
        <x:v>https://prozorro.gov.ua/tender/UA-2024-08-14-007368-a</x:v>
      </x:c>
      <x:c r="AL341" s="19" t="n">
        <x:v>45518.48122037037</x:v>
      </x:c>
      <x:c r="AM341" s="19" t="n">
        <x:v>45535</x:v>
      </x:c>
      <x:c r="AN341" s="15" t="str">
        <x:v>ГНБ / безтраншейні роботи</x:v>
      </x:c>
      <x:c r="AO341" s="15" t="str">
        <x:v>not_found_in_top_search</x:v>
      </x:c>
    </x:row>
    <x:row r="342">
      <x:c r="A342" s="14" t="str">
        <x:v>W3-070</x:v>
      </x:c>
      <x:c r="B342" s="14" t="str">
        <x:v>Prozorro winners — 24.08</x:v>
      </x:c>
      <x:c r="C342" s="14" t="str">
        <x:v>ТОВАРИСТВО З ОБМЕЖЕНОЮ ВІДПОВІДАЛЬНІСТЮ "КОВЧЕГ ІНЖЕНЕРИНГ"</x:v>
      </x:c>
      <x:c r="D342" s="14" t="str">
        <x:v>Зовнішні мережі</x:v>
      </x:c>
      <x:c r="E342" s="14" t="str">
        <x:v>Expansion discovery</x:v>
      </x:c>
      <x:c r="F342" s="17" t="str">
        <x:v>D2</x:v>
      </x:c>
      <x:c r="G342" s="14" t="str"/>
      <x:c r="H342" s="14" t="str">
        <x:v>Discovery розширення — 2 тижні</x:v>
      </x:c>
      <x:c r="I342" s="16" t="n">
        <x:v>1</x:v>
      </x:c>
      <x:c r="J342" s="16" t="n">
        <x:v>5</x:v>
      </x:c>
      <x:c r="K342" s="16" t="n">
        <x:v>4</x:v>
      </x:c>
      <x:c r="L342" s="16" t="n">
        <x:v>2</x:v>
      </x:c>
      <x:c r="M342" s="16" t="n">
        <x:v>5</x:v>
      </x:c>
      <x:c r="N342" s="16" t="n">
        <x:v>5</x:v>
      </x:c>
      <x:c r="O342" s="16" t="n">
        <x:v>5</x:v>
      </x:c>
      <x:c r="P342" s="16" t="n">
        <x:f>IF(COUNT(I342:O342)&lt;7,"",I342*8+J342*3+K342*2+L342*2+M342*2+N342*2+O342)</x:f>
        <x:v>60</x:v>
      </x:c>
      <x:c r="Q342" s="16" t="n">
        <x:f>IF(COUNT(J342:O342)&lt;6,"",J342*5+K342*4+M342*4+L342*3+N342*2+O342*2)</x:f>
        <x:v>87</x:v>
      </x:c>
      <x:c r="R342" s="14" t="str">
        <x:v>high</x:v>
      </x:c>
      <x:c r="S342" s="14" t="str">
        <x:v>official_prozorro_award_2025_2026</x:v>
      </x:c>
      <x:c r="T342" s="14" t="str">
        <x:v>official_prozorro_api</x:v>
      </x:c>
      <x:c r="U342" s="14" t="str">
        <x:v>Не контактували</x:v>
      </x:c>
      <x:c r="V342" s="15" t="str">
        <x:v>Workflow-audit outreach по UA-2026-08-06-008231-a; попросити 1 пакет здачі та вимоги проєкту</x:v>
      </x:c>
      <x:c r="W342" s="15" t="str">
        <x:v>Власник / директор; керівник ПТО; відповідальний за договори</x:v>
      </x:c>
      <x:c r="X342" s="15" t="str">
        <x:v>2 підтверджених перемог/договорів у Prozorro на 147 264 грн; 2 проєктів зі строком виконання не раніше 24.08.2026.</x:v>
      </x:c>
      <x:c r="Y342" s="15" t="str">
        <x:v>Авторський нагляд за роботами на об’єкті: "Нове будівництво зовнішніх інженерних мереж водовідведення, військове містечко № 20, с. Немирів, Львівська обл."; строк до 2026-12-25. Попросити один знеособлений пакет здачі за цим workflow.</x:v>
      </x:c>
      <x:c r="Z342" s="15" t="str">
        <x:v>https://prozorro.gov.ua/tender/UA-2026-08-06-008231-a</x:v>
      </x:c>
      <x:c r="AA342" s="14" t="str">
        <x:v>42743490</x:v>
      </x:c>
      <x:c r="AB342" s="14" t="str">
        <x:v>2026-08-24</x:v>
      </x:c>
      <x:c r="AC342" s="14" t="str"/>
      <x:c r="AD342" s="20" t="str"/>
      <x:c r="AE342" s="14" t="str"/>
      <x:c r="AF342" s="14" t="n">
        <x:v>66</x:v>
      </x:c>
      <x:c r="AG342" s="14" t="str">
        <x:v>I2</x:v>
      </x:c>
      <x:c r="AH342" s="14" t="n">
        <x:v>2</x:v>
      </x:c>
      <x:c r="AI342" s="14" t="n">
        <x:v>2</x:v>
      </x:c>
      <x:c r="AJ342" s="18" t="n">
        <x:v>147264</x:v>
      </x:c>
      <x:c r="AK342" s="14" t="str">
        <x:v>https://prozorro.gov.ua/tender/UA-2026-08-06-008231-a</x:v>
      </x:c>
      <x:c r="AL342" s="19" t="n">
        <x:v>46240.50336412037</x:v>
      </x:c>
      <x:c r="AM342" s="19" t="n">
        <x:v>46381</x:v>
      </x:c>
      <x:c r="AN342" s="15" t="str">
        <x:v>Зовнішні мережі</x:v>
      </x:c>
      <x:c r="AO342" s="15" t="str">
        <x:v>not_found_in_top_search</x:v>
      </x:c>
    </x:row>
    <x:row r="343">
      <x:c r="A343" s="14" t="str">
        <x:v>W3-071</x:v>
      </x:c>
      <x:c r="B343" s="14" t="str">
        <x:v>Prozorro winners — 24.08</x:v>
      </x:c>
      <x:c r="C343" s="14" t="str">
        <x:v>Фізична особа підприємець Гречаниченко Микола Миколайович</x:v>
      </x:c>
      <x:c r="D343" s="14" t="str">
        <x:v>Сонячна енергетика</x:v>
      </x:c>
      <x:c r="E343" s="14" t="str">
        <x:v>Expansion discovery</x:v>
      </x:c>
      <x:c r="F343" s="17" t="str">
        <x:v>D2</x:v>
      </x:c>
      <x:c r="G343" s="14" t="str"/>
      <x:c r="H343" s="14" t="str">
        <x:v>Discovery розширення — 2 тижні</x:v>
      </x:c>
      <x:c r="I343" s="16" t="n">
        <x:v>1</x:v>
      </x:c>
      <x:c r="J343" s="16" t="n">
        <x:v>5</x:v>
      </x:c>
      <x:c r="K343" s="16" t="n">
        <x:v>4</x:v>
      </x:c>
      <x:c r="L343" s="16" t="n">
        <x:v>2</x:v>
      </x:c>
      <x:c r="M343" s="16" t="n">
        <x:v>5</x:v>
      </x:c>
      <x:c r="N343" s="16" t="n">
        <x:v>3</x:v>
      </x:c>
      <x:c r="O343" s="16" t="n">
        <x:v>5</x:v>
      </x:c>
      <x:c r="P343" s="16" t="n">
        <x:f>IF(COUNT(I343:O343)&lt;7,"",I343*8+J343*3+K343*2+L343*2+M343*2+N343*2+O343)</x:f>
        <x:v>56</x:v>
      </x:c>
      <x:c r="Q343" s="16" t="n">
        <x:f>IF(COUNT(J343:O343)&lt;6,"",J343*5+K343*4+M343*4+L343*3+N343*2+O343*2)</x:f>
        <x:v>83</x:v>
      </x:c>
      <x:c r="R343" s="14" t="str">
        <x:v>high</x:v>
      </x:c>
      <x:c r="S343" s="14" t="str">
        <x:v>official_prozorro_award_2025_2026</x:v>
      </x:c>
      <x:c r="T343" s="14" t="str">
        <x:v>official_prozorro_api</x:v>
      </x:c>
      <x:c r="U343" s="14" t="str">
        <x:v>Не контактували</x:v>
      </x:c>
      <x:c r="V343" s="15" t="str">
        <x:v>Workflow-audit outreach по UA-2026-08-14-006586-a; попросити 1 пакет здачі та вимоги проєкту</x:v>
      </x:c>
      <x:c r="W343" s="15" t="str">
        <x:v>Власник / виконавець; відповідальний за договір</x:v>
      </x:c>
      <x:c r="X343" s="15" t="str">
        <x:v>2 підтверджених перемог/договорів у Prozorro на 135 044 грн; 2 проєктів зі строком виконання не раніше 24.08.2026.</x:v>
      </x:c>
      <x:c r="Y343" s="15" t="str">
        <x:v>Послуги з розробки проектно - кошторисної документації по об'єкту "Монтаж та встановлення резервного джерела живлення сонячної електростанції (СЕС) на покрівлях будівлі корпусу №4 та покрівлі поліклінічного корпусу, за адресою: м. Суми, вул. Марка Вовчка, 2"; строк до 2026-12-31. Попросити один знеособлений пакет здачі за цим workflow.</x:v>
      </x:c>
      <x:c r="Z343" s="15" t="str">
        <x:v>https://prozorro.gov.ua/tender/UA-2026-08-14-006586-a</x:v>
      </x:c>
      <x:c r="AA343" s="14" t="str">
        <x:v>3086618552</x:v>
      </x:c>
      <x:c r="AB343" s="14" t="str">
        <x:v>2026-08-24</x:v>
      </x:c>
      <x:c r="AC343" s="14" t="str"/>
      <x:c r="AD343" s="20" t="str"/>
      <x:c r="AE343" s="14" t="str"/>
      <x:c r="AF343" s="14" t="n">
        <x:v>66</x:v>
      </x:c>
      <x:c r="AG343" s="14" t="str">
        <x:v>I2</x:v>
      </x:c>
      <x:c r="AH343" s="14" t="n">
        <x:v>2</x:v>
      </x:c>
      <x:c r="AI343" s="14" t="n">
        <x:v>2</x:v>
      </x:c>
      <x:c r="AJ343" s="18" t="n">
        <x:v>135044</x:v>
      </x:c>
      <x:c r="AK343" s="14" t="str">
        <x:v>https://prozorro.gov.ua/tender/UA-2026-08-14-006586-a</x:v>
      </x:c>
      <x:c r="AL343" s="19" t="n">
        <x:v>46248.4419971875</x:v>
      </x:c>
      <x:c r="AM343" s="19" t="n">
        <x:v>46387</x:v>
      </x:c>
      <x:c r="AN343" s="15" t="str">
        <x:v>Сонячна енергетика; Газопостачання / котельні</x:v>
      </x:c>
      <x:c r="AO343" s="15" t="str">
        <x:v>not_found_in_top_search</x:v>
      </x:c>
    </x:row>
    <x:row r="344">
      <x:c r="A344" s="14" t="str">
        <x:v>W3-072</x:v>
      </x:c>
      <x:c r="B344" s="14" t="str">
        <x:v>Prozorro winners — 24.08</x:v>
      </x:c>
      <x:c r="C344" s="14" t="str">
        <x:v>ТОВАРИСТВО З ОБМЕЖЕНОЮ ВІДПОВІДАЛЬНІСТЮ "ВИРОБНИЧО-КОМЕРЦІЙНЕ ПІДПРИЄМСТВО "СУЧАСНІ ЕНЕРГЕТИЧНІ ТЕХНОЛОГІЇ"</x:v>
      </x:c>
      <x:c r="D344" s="14" t="str">
        <x:v>Сонячна енергетика</x:v>
      </x:c>
      <x:c r="E344" s="14" t="str">
        <x:v>Expansion discovery</x:v>
      </x:c>
      <x:c r="F344" s="17" t="str">
        <x:v>D2</x:v>
      </x:c>
      <x:c r="G344" s="14" t="str"/>
      <x:c r="H344" s="14" t="str">
        <x:v>Discovery розширення — 2 тижні</x:v>
      </x:c>
      <x:c r="I344" s="16" t="n">
        <x:v>1</x:v>
      </x:c>
      <x:c r="J344" s="16" t="n">
        <x:v>5</x:v>
      </x:c>
      <x:c r="K344" s="16" t="n">
        <x:v>4</x:v>
      </x:c>
      <x:c r="L344" s="16" t="n">
        <x:v>2</x:v>
      </x:c>
      <x:c r="M344" s="16" t="n">
        <x:v>5</x:v>
      </x:c>
      <x:c r="N344" s="16" t="n">
        <x:v>5</x:v>
      </x:c>
      <x:c r="O344" s="16" t="n">
        <x:v>5</x:v>
      </x:c>
      <x:c r="P344" s="16" t="n">
        <x:f>IF(COUNT(I344:O344)&lt;7,"",I344*8+J344*3+K344*2+L344*2+M344*2+N344*2+O344)</x:f>
        <x:v>60</x:v>
      </x:c>
      <x:c r="Q344" s="16" t="n">
        <x:f>IF(COUNT(J344:O344)&lt;6,"",J344*5+K344*4+M344*4+L344*3+N344*2+O344*2)</x:f>
        <x:v>87</x:v>
      </x:c>
      <x:c r="R344" s="14" t="str">
        <x:v>high</x:v>
      </x:c>
      <x:c r="S344" s="14" t="str">
        <x:v>official_prozorro_award_2025_2026</x:v>
      </x:c>
      <x:c r="T344" s="14" t="str">
        <x:v>official_prozorro_api</x:v>
      </x:c>
      <x:c r="U344" s="14" t="str">
        <x:v>Не контактували</x:v>
      </x:c>
      <x:c r="V344" s="15" t="str">
        <x:v>Workflow-audit outreach по UA-2026-07-16-002118-a; попросити 1 пакет здачі та вимоги проєкту</x:v>
      </x:c>
      <x:c r="W344" s="15" t="str">
        <x:v>Власник / директор; керівник ПТО; відповідальний за договори</x:v>
      </x:c>
      <x:c r="X344" s="15" t="str">
        <x:v>2 підтверджених перемог/договорів у Prozorro на 120 852 грн; 2 проєктів зі строком виконання не раніше 24.08.2026.</x:v>
      </x:c>
      <x:c r="Y344" s="15" t="str">
        <x:v>монтаж сонячної електростанції; строк до 2026-12-31. Попросити один знеособлений пакет здачі за цим workflow.</x:v>
      </x:c>
      <x:c r="Z344" s="15" t="str">
        <x:v>https://prozorro.gov.ua/tender/UA-2026-07-16-002118-a</x:v>
      </x:c>
      <x:c r="AA344" s="14" t="str">
        <x:v>40395711</x:v>
      </x:c>
      <x:c r="AB344" s="14" t="str">
        <x:v>2026-08-24</x:v>
      </x:c>
      <x:c r="AC344" s="14" t="str"/>
      <x:c r="AD344" s="20" t="str"/>
      <x:c r="AE344" s="14" t="str"/>
      <x:c r="AF344" s="14" t="n">
        <x:v>66</x:v>
      </x:c>
      <x:c r="AG344" s="14" t="str">
        <x:v>I2</x:v>
      </x:c>
      <x:c r="AH344" s="14" t="n">
        <x:v>2</x:v>
      </x:c>
      <x:c r="AI344" s="14" t="n">
        <x:v>2</x:v>
      </x:c>
      <x:c r="AJ344" s="18" t="n">
        <x:v>120852</x:v>
      </x:c>
      <x:c r="AK344" s="14" t="str">
        <x:v>https://prozorro.gov.ua/tender/UA-2026-07-16-002118-a</x:v>
      </x:c>
      <x:c r="AL344" s="19" t="n">
        <x:v>46219.321427800925</x:v>
      </x:c>
      <x:c r="AM344" s="19" t="n">
        <x:v>46387</x:v>
      </x:c>
      <x:c r="AN344" s="15" t="str">
        <x:v>Сонячна енергетика</x:v>
      </x:c>
      <x:c r="AO344" s="15" t="str">
        <x:v>not_found_in_top_search</x:v>
      </x:c>
    </x:row>
    <x:row r="345">
      <x:c r="A345" s="14" t="str">
        <x:v>W3-073</x:v>
      </x:c>
      <x:c r="B345" s="14" t="str">
        <x:v>Prozorro winners — 24.08</x:v>
      </x:c>
      <x:c r="C345" s="14" t="str">
        <x:v>АТ " Тернопільобленерго" Підволочиський РЕМ</x:v>
      </x:c>
      <x:c r="D345" s="14" t="str">
        <x:v>Електромонтаж</x:v>
      </x:c>
      <x:c r="E345" s="14" t="str">
        <x:v>Pilot now</x:v>
      </x:c>
      <x:c r="F345" s="17" t="str">
        <x:v>P2</x:v>
      </x:c>
      <x:c r="G345" s="14" t="str"/>
      <x:c r="H345" s="14" t="str">
        <x:v>Пілот зараз — Н.15</x:v>
      </x:c>
      <x:c r="I345" s="16" t="n">
        <x:v>5</x:v>
      </x:c>
      <x:c r="J345" s="16" t="n">
        <x:v>5</x:v>
      </x:c>
      <x:c r="K345" s="16" t="n">
        <x:v>5</x:v>
      </x:c>
      <x:c r="L345" s="16" t="n">
        <x:v>2</x:v>
      </x:c>
      <x:c r="M345" s="16" t="n">
        <x:v>5</x:v>
      </x:c>
      <x:c r="N345" s="16" t="n">
        <x:v>5</x:v>
      </x:c>
      <x:c r="O345" s="16" t="n">
        <x:v>5</x:v>
      </x:c>
      <x:c r="P345" s="16" t="n">
        <x:f>IF(COUNT(I345:O345)&lt;7,"",I345*8+J345*3+K345*2+L345*2+M345*2+N345*2+O345)</x:f>
        <x:v>94</x:v>
      </x:c>
      <x:c r="Q345" s="16" t="n">
        <x:f>IF(COUNT(J345:O345)&lt;6,"",J345*5+K345*4+M345*4+L345*3+N345*2+O345*2)</x:f>
        <x:v>91</x:v>
      </x:c>
      <x:c r="R345" s="14" t="str">
        <x:v>high</x:v>
      </x:c>
      <x:c r="S345" s="14" t="str">
        <x:v>official_prozorro_award_2025_2026</x:v>
      </x:c>
      <x:c r="T345" s="14" t="str">
        <x:v>official_prozorro_api</x:v>
      </x:c>
      <x:c r="U345" s="14" t="str">
        <x:v>Не контактували</x:v>
      </x:c>
      <x:c r="V345" s="15" t="str">
        <x:v>Повторне звернення з новим тендерним сигналом UA-2025-03-10-012701-a; попросити 1 пакет здачі</x:v>
      </x:c>
      <x:c r="W345" s="15" t="str">
        <x:v>Власник / директор; керівник ПТО; відповідальний за договори</x:v>
      </x:c>
      <x:c r="X345" s="15" t="str">
        <x:v>2 підтверджених перемог/договорів у Prozorro на 112 928 грн; 2 проєктів зі строком виконання не раніше 24.08.2026.</x:v>
      </x:c>
      <x:c r="Y345" s="15" t="str">
        <x:v>Електромонтажні роботи; строк до 2026-12-31. Попросити один знеособлений пакет здачі за цим workflow.</x:v>
      </x:c>
      <x:c r="Z345" s="15" t="str">
        <x:v>https://prozorro.gov.ua/tender/UA-2026-08-17-008334-a</x:v>
      </x:c>
      <x:c r="AA345" s="14" t="str">
        <x:v>00130725</x:v>
      </x:c>
      <x:c r="AB345" s="14" t="str">
        <x:v>2026-08-24</x:v>
      </x:c>
      <x:c r="AC345" s="14" t="str"/>
      <x:c r="AD345" s="20" t="str"/>
      <x:c r="AE345" s="14" t="str"/>
      <x:c r="AF345" s="14" t="n">
        <x:v>66</x:v>
      </x:c>
      <x:c r="AG345" s="14" t="str">
        <x:v>I2</x:v>
      </x:c>
      <x:c r="AH345" s="14" t="n">
        <x:v>3</x:v>
      </x:c>
      <x:c r="AI345" s="14" t="n">
        <x:v>2</x:v>
      </x:c>
      <x:c r="AJ345" s="18" t="n">
        <x:v>1085985.38</x:v>
      </x:c>
      <x:c r="AK345" s="14" t="str">
        <x:v>https://prozorro.gov.ua/tender/UA-2025-03-10-012701-a</x:v>
      </x:c>
      <x:c r="AL345" s="19" t="n">
        <x:v>45726.624984699076</x:v>
      </x:c>
      <x:c r="AM345" s="19" t="n">
        <x:v>46022.916666655095</x:v>
      </x:c>
      <x:c r="AN345" s="15" t="str">
        <x:v>Електромонтаж; Гідротехнічні споруди</x:v>
      </x:c>
      <x:c r="AO345" s="15" t="str">
        <x:v>not_found_in_top_search</x:v>
      </x:c>
    </x:row>
    <x:row r="346">
      <x:c r="A346" s="14" t="str">
        <x:v>W3-074</x:v>
      </x:c>
      <x:c r="B346" s="14" t="str">
        <x:v>Prozorro winners — 24.08</x:v>
      </x:c>
      <x:c r="C346" s="14" t="str">
        <x:v>ТОВ "Гранд інжиніринг Україна"</x:v>
      </x:c>
      <x:c r="D346" s="14" t="str">
        <x:v>Газопостачання / котельні</x:v>
      </x:c>
      <x:c r="E346" s="14" t="str">
        <x:v>Expansion discovery</x:v>
      </x:c>
      <x:c r="F346" s="17" t="str">
        <x:v>D2</x:v>
      </x:c>
      <x:c r="G346" s="14" t="str"/>
      <x:c r="H346" s="14" t="str">
        <x:v>Discovery розширення — 2 тижні</x:v>
      </x:c>
      <x:c r="I346" s="16" t="n">
        <x:v>1</x:v>
      </x:c>
      <x:c r="J346" s="16" t="n">
        <x:v>5</x:v>
      </x:c>
      <x:c r="K346" s="16" t="n">
        <x:v>4</x:v>
      </x:c>
      <x:c r="L346" s="16" t="n">
        <x:v>1</x:v>
      </x:c>
      <x:c r="M346" s="16" t="n">
        <x:v>5</x:v>
      </x:c>
      <x:c r="N346" s="16" t="n">
        <x:v>5</x:v>
      </x:c>
      <x:c r="O346" s="16" t="n">
        <x:v>5</x:v>
      </x:c>
      <x:c r="P346" s="16" t="n">
        <x:f>IF(COUNT(I346:O346)&lt;7,"",I346*8+J346*3+K346*2+L346*2+M346*2+N346*2+O346)</x:f>
        <x:v>58</x:v>
      </x:c>
      <x:c r="Q346" s="16" t="n">
        <x:f>IF(COUNT(J346:O346)&lt;6,"",J346*5+K346*4+M346*4+L346*3+N346*2+O346*2)</x:f>
        <x:v>84</x:v>
      </x:c>
      <x:c r="R346" s="14" t="str">
        <x:v>high</x:v>
      </x:c>
      <x:c r="S346" s="14" t="str">
        <x:v>official_prozorro_award_2025_2026</x:v>
      </x:c>
      <x:c r="T346" s="14" t="str">
        <x:v>official_prozorro_api</x:v>
      </x:c>
      <x:c r="U346" s="14" t="str">
        <x:v>Не контактували</x:v>
      </x:c>
      <x:c r="V346" s="15" t="str">
        <x:v>Workflow-audit outreach по UA-2026-05-14-009008-a; попросити 1 пакет здачі та вимоги проєкту</x:v>
      </x:c>
      <x:c r="W346" s="15" t="str">
        <x:v>Власник / директор; керівник ПТО; відповідальний за договори</x:v>
      </x:c>
      <x:c r="X346" s="15" t="str">
        <x:v>3 підтверджених перемог/договорів у Prozorro на 69 010 грн; 3 проєктів зі строком виконання не раніше 24.08.2026.</x:v>
      </x:c>
      <x:c r="Y346" s="15" t="str">
        <x:v>Роботи по демонтажу, державній повірці у відповідній лабораторії  та монтажу  лічильника газу, GPRS модему  ТКБ  в котельні  №2 ліцею.; строк до 2026-10-01. Попросити один знеособлений пакет здачі за цим workflow.</x:v>
      </x:c>
      <x:c r="Z346" s="15" t="str">
        <x:v>https://prozorro.gov.ua/tender/UA-2026-05-14-009008-a</x:v>
      </x:c>
      <x:c r="AA346" s="14" t="str">
        <x:v>36577370</x:v>
      </x:c>
      <x:c r="AB346" s="14" t="str">
        <x:v>2026-08-24</x:v>
      </x:c>
      <x:c r="AC346" s="14" t="str"/>
      <x:c r="AD346" s="20" t="str"/>
      <x:c r="AE346" s="14" t="str"/>
      <x:c r="AF346" s="14" t="n">
        <x:v>66</x:v>
      </x:c>
      <x:c r="AG346" s="14" t="str">
        <x:v>I2</x:v>
      </x:c>
      <x:c r="AH346" s="14" t="n">
        <x:v>3</x:v>
      </x:c>
      <x:c r="AI346" s="14" t="n">
        <x:v>3</x:v>
      </x:c>
      <x:c r="AJ346" s="18" t="n">
        <x:v>69010</x:v>
      </x:c>
      <x:c r="AK346" s="14" t="str">
        <x:v>https://prozorro.gov.ua/tender/UA-2026-05-14-009008-a</x:v>
      </x:c>
      <x:c r="AL346" s="19" t="n">
        <x:v>46156.48084564815</x:v>
      </x:c>
      <x:c r="AM346" s="19" t="n">
        <x:v>46296.4825</x:v>
      </x:c>
      <x:c r="AN346" s="15" t="str">
        <x:v>Газопостачання / котельні</x:v>
      </x:c>
      <x:c r="AO346" s="15" t="str">
        <x:v>not_found_in_top_search</x:v>
      </x:c>
    </x:row>
    <x:row r="347">
      <x:c r="A347" s="14" t="str">
        <x:v>W3-075</x:v>
      </x:c>
      <x:c r="B347" s="14" t="str">
        <x:v>Prozorro winners — 24.08</x:v>
      </x:c>
      <x:c r="C347" s="14" t="str">
        <x:v>ПРИВАТНЕ ПІДПРИЄМСТВО "ЕКОХІМСЕРВІС"</x:v>
      </x:c>
      <x:c r="D347" s="14" t="str">
        <x:v>Водоочищення / очисні споруди</x:v>
      </x:c>
      <x:c r="E347" s="14" t="str">
        <x:v>Expansion discovery</x:v>
      </x:c>
      <x:c r="F347" s="17" t="str">
        <x:v>D2</x:v>
      </x:c>
      <x:c r="G347" s="14" t="str"/>
      <x:c r="H347" s="14" t="str">
        <x:v>Discovery розширення — 2 тижні</x:v>
      </x:c>
      <x:c r="I347" s="16" t="n">
        <x:v>1</x:v>
      </x:c>
      <x:c r="J347" s="16" t="n">
        <x:v>5</x:v>
      </x:c>
      <x:c r="K347" s="16" t="n">
        <x:v>4</x:v>
      </x:c>
      <x:c r="L347" s="16" t="n">
        <x:v>3</x:v>
      </x:c>
      <x:c r="M347" s="16" t="n">
        <x:v>5</x:v>
      </x:c>
      <x:c r="N347" s="16" t="n">
        <x:v>5</x:v>
      </x:c>
      <x:c r="O347" s="16" t="n">
        <x:v>5</x:v>
      </x:c>
      <x:c r="P347" s="16" t="n">
        <x:f>IF(COUNT(I347:O347)&lt;7,"",I347*8+J347*3+K347*2+L347*2+M347*2+N347*2+O347)</x:f>
        <x:v>62</x:v>
      </x:c>
      <x:c r="Q347" s="16" t="n">
        <x:f>IF(COUNT(J347:O347)&lt;6,"",J347*5+K347*4+M347*4+L347*3+N347*2+O347*2)</x:f>
        <x:v>90</x:v>
      </x:c>
      <x:c r="R347" s="14" t="str">
        <x:v>high</x:v>
      </x:c>
      <x:c r="S347" s="14" t="str">
        <x:v>official_prozorro_award_2025_2026</x:v>
      </x:c>
      <x:c r="T347" s="14" t="str">
        <x:v>official_prozorro_api</x:v>
      </x:c>
      <x:c r="U347" s="14" t="str">
        <x:v>Не контактували</x:v>
      </x:c>
      <x:c r="V347" s="15" t="str">
        <x:v>Workflow-audit outreach по UA-2026-08-20-012943-a; попросити 1 пакет здачі та вимоги проєкту</x:v>
      </x:c>
      <x:c r="W347" s="15" t="str">
        <x:v>Власник / директор; керівник ПТО; відповідальний за договори</x:v>
      </x:c>
      <x:c r="X347" s="15" t="str">
        <x:v>2 підтверджених перемог/договорів у Prozorro на 1 534 517 грн; 1 проєктів зі строком виконання не раніше 24.08.2026.</x:v>
      </x:c>
      <x:c r="Y347" s="15" t="str">
        <x:v>Розробка проектно-кошторисної документації з отриманням позитивного експертного звіту по об’єкту: «Реконструкція каналізаційних очисних споруд КП ПОР «ПОЛТАВАВОДОКАНАЛ» по вул. Івана Посяди в м. Зіньків Полтавського району Полтавської області»; строк до 2026-12-31. Попросити один знеособлений пакет здачі за цим workflow.</x:v>
      </x:c>
      <x:c r="Z347" s="15" t="str">
        <x:v>https://prozorro.gov.ua/tender/UA-2026-08-20-012943-a</x:v>
      </x:c>
      <x:c r="AA347" s="14" t="str">
        <x:v>39365715</x:v>
      </x:c>
      <x:c r="AB347" s="14" t="str">
        <x:v>2026-08-24</x:v>
      </x:c>
      <x:c r="AC347" s="14" t="str"/>
      <x:c r="AD347" s="20" t="str"/>
      <x:c r="AE347" s="14" t="str"/>
      <x:c r="AF347" s="14" t="n">
        <x:v>65</x:v>
      </x:c>
      <x:c r="AG347" s="14" t="str">
        <x:v>I2</x:v>
      </x:c>
      <x:c r="AH347" s="14" t="n">
        <x:v>2</x:v>
      </x:c>
      <x:c r="AI347" s="14" t="n">
        <x:v>1</x:v>
      </x:c>
      <x:c r="AJ347" s="18" t="n">
        <x:v>1534517.03</x:v>
      </x:c>
      <x:c r="AK347" s="14" t="str">
        <x:v>https://prozorro.gov.ua/tender/UA-2026-08-20-012943-a</x:v>
      </x:c>
      <x:c r="AL347" s="19" t="n">
        <x:v>46254.59984137731</x:v>
      </x:c>
      <x:c r="AM347" s="19" t="n">
        <x:v>46387</x:v>
      </x:c>
      <x:c r="AN347" s="15" t="str">
        <x:v>Водоочищення / очисні споруди</x:v>
      </x:c>
      <x:c r="AO347" s="15" t="str">
        <x:v>not_found_in_top_search</x:v>
      </x:c>
    </x:row>
    <x:row r="348">
      <x:c r="A348" s="14" t="str">
        <x:v>W3-076</x:v>
      </x:c>
      <x:c r="B348" s="14" t="str">
        <x:v>Prozorro winners — 24.08</x:v>
      </x:c>
      <x:c r="C348" s="14" t="str">
        <x:v>Товариство з обмеженою відповідальністю «УкрМонтажБудІнвест»</x:v>
      </x:c>
      <x:c r="D348" s="14" t="str">
        <x:v>ГНБ / безтраншейні роботи</x:v>
      </x:c>
      <x:c r="E348" s="14" t="str">
        <x:v>Expansion discovery</x:v>
      </x:c>
      <x:c r="F348" s="17" t="str">
        <x:v>D2</x:v>
      </x:c>
      <x:c r="G348" s="14" t="str"/>
      <x:c r="H348" s="14" t="str">
        <x:v>Discovery розширення — 2 тижні</x:v>
      </x:c>
      <x:c r="I348" s="16" t="n">
        <x:v>1</x:v>
      </x:c>
      <x:c r="J348" s="16" t="n">
        <x:v>5</x:v>
      </x:c>
      <x:c r="K348" s="16" t="n">
        <x:v>4</x:v>
      </x:c>
      <x:c r="L348" s="16" t="n">
        <x:v>5</x:v>
      </x:c>
      <x:c r="M348" s="16" t="n">
        <x:v>5</x:v>
      </x:c>
      <x:c r="N348" s="16" t="n">
        <x:v>5</x:v>
      </x:c>
      <x:c r="O348" s="16" t="n">
        <x:v>5</x:v>
      </x:c>
      <x:c r="P348" s="16" t="n">
        <x:f>IF(COUNT(I348:O348)&lt;7,"",I348*8+J348*3+K348*2+L348*2+M348*2+N348*2+O348)</x:f>
        <x:v>66</x:v>
      </x:c>
      <x:c r="Q348" s="16" t="n">
        <x:f>IF(COUNT(J348:O348)&lt;6,"",J348*5+K348*4+M348*4+L348*3+N348*2+O348*2)</x:f>
        <x:v>96</x:v>
      </x:c>
      <x:c r="R348" s="14" t="str">
        <x:v>high</x:v>
      </x:c>
      <x:c r="S348" s="14" t="str">
        <x:v>official_prozorro_award_2025_2026</x:v>
      </x:c>
      <x:c r="T348" s="14" t="str">
        <x:v>official_prozorro_api</x:v>
      </x:c>
      <x:c r="U348" s="14" t="str">
        <x:v>Не контактували</x:v>
      </x:c>
      <x:c r="V348" s="15" t="str">
        <x:v>Workflow-audit outreach по UA-2026-03-26-003194-a; попросити 1 пакет здачі та вимоги проєкту</x:v>
      </x:c>
      <x:c r="W348" s="15" t="str">
        <x:v>Власник / директор; керівник ПТО; відповідальний за договори</x:v>
      </x:c>
      <x:c r="X348" s="15" t="str">
        <x:v>6 підтверджених перемог/договорів у Prozorro на 28 901 700 грн; 0 проєктів зі строком виконання не раніше 24.08.2026.</x:v>
      </x:c>
      <x:c r="Y348" s="15" t="str">
        <x:v>Послуги з заміни  трубопроводу із поліетиленових труб ПЕ100, SDR-17, діаметром 90 мм та діаметром 110 мм, загальною протяжністю 245м методом горизонтально направленого буріння при реконструкції ділянки водопровідної мережі по  вул. Карбана протяжністю 1100 м в м. Миргород, Полтавської області; строк до 2026-04-30. Попросити один знеособлений пакет здачі за цим workflow.</x:v>
      </x:c>
      <x:c r="Z348" s="15" t="str">
        <x:v>https://prozorro.gov.ua/tender/UA-2026-03-26-003194-a</x:v>
      </x:c>
      <x:c r="AA348" s="14" t="str">
        <x:v>44176751</x:v>
      </x:c>
      <x:c r="AB348" s="14" t="str">
        <x:v>2026-08-24</x:v>
      </x:c>
      <x:c r="AC348" s="14" t="str"/>
      <x:c r="AD348" s="20" t="str"/>
      <x:c r="AE348" s="14" t="str"/>
      <x:c r="AF348" s="14" t="n">
        <x:v>64</x:v>
      </x:c>
      <x:c r="AG348" s="14" t="str">
        <x:v>I2</x:v>
      </x:c>
      <x:c r="AH348" s="14" t="n">
        <x:v>6</x:v>
      </x:c>
      <x:c r="AI348" s="14" t="n">
        <x:v>0</x:v>
      </x:c>
      <x:c r="AJ348" s="18" t="n">
        <x:v>28901700.31</x:v>
      </x:c>
      <x:c r="AK348" s="14" t="str">
        <x:v>https://prozorro.gov.ua/tender/UA-2026-03-26-003194-a</x:v>
      </x:c>
      <x:c r="AL348" s="19" t="n">
        <x:v>46107.36592069444</x:v>
      </x:c>
      <x:c r="AM348" s="19" t="n">
        <x:v>46142.32439814815</x:v>
      </x:c>
      <x:c r="AN348" s="15" t="str">
        <x:v>ГНБ / безтраншейні роботи</x:v>
      </x:c>
      <x:c r="AO348" s="15" t="str">
        <x:v>not_found_in_top_search</x:v>
      </x:c>
    </x:row>
    <x:row r="349">
      <x:c r="A349" s="14" t="str">
        <x:v>W3-077</x:v>
      </x:c>
      <x:c r="B349" s="14" t="str">
        <x:v>Prozorro winners — 24.08</x:v>
      </x:c>
      <x:c r="C349" s="14" t="str">
        <x:v>ПРИВАТНЕ АКЦІОНЕРНЕ ТОВАРИСТВО «УКРГІДРОПРОЕКТ»</x:v>
      </x:c>
      <x:c r="D349" s="14" t="str">
        <x:v>Ремонт і підсилення бетону</x:v>
      </x:c>
      <x:c r="E349" s="14" t="str">
        <x:v>Expansion discovery</x:v>
      </x:c>
      <x:c r="F349" s="17" t="str">
        <x:v>D2</x:v>
      </x:c>
      <x:c r="G349" s="14" t="str"/>
      <x:c r="H349" s="14" t="str">
        <x:v>Discovery розширення — 2 тижні</x:v>
      </x:c>
      <x:c r="I349" s="16" t="n">
        <x:v>1</x:v>
      </x:c>
      <x:c r="J349" s="16" t="n">
        <x:v>5</x:v>
      </x:c>
      <x:c r="K349" s="16" t="n">
        <x:v>4</x:v>
      </x:c>
      <x:c r="L349" s="16" t="n">
        <x:v>5</x:v>
      </x:c>
      <x:c r="M349" s="16" t="n">
        <x:v>5</x:v>
      </x:c>
      <x:c r="N349" s="16" t="n">
        <x:v>5</x:v>
      </x:c>
      <x:c r="O349" s="16" t="n">
        <x:v>5</x:v>
      </x:c>
      <x:c r="P349" s="16" t="n">
        <x:f>IF(COUNT(I349:O349)&lt;7,"",I349*8+J349*3+K349*2+L349*2+M349*2+N349*2+O349)</x:f>
        <x:v>66</x:v>
      </x:c>
      <x:c r="Q349" s="16" t="n">
        <x:f>IF(COUNT(J349:O349)&lt;6,"",J349*5+K349*4+M349*4+L349*3+N349*2+O349*2)</x:f>
        <x:v>96</x:v>
      </x:c>
      <x:c r="R349" s="14" t="str">
        <x:v>high</x:v>
      </x:c>
      <x:c r="S349" s="14" t="str">
        <x:v>official_prozorro_award_2025_2026</x:v>
      </x:c>
      <x:c r="T349" s="14" t="str">
        <x:v>official_prozorro_api</x:v>
      </x:c>
      <x:c r="U349" s="14" t="str">
        <x:v>Не контактували</x:v>
      </x:c>
      <x:c r="V349" s="15" t="str">
        <x:v>Workflow-audit outreach по UA-2026-02-10-007738-a; попросити 1 пакет здачі та вимоги проєкту</x:v>
      </x:c>
      <x:c r="W349" s="15" t="str">
        <x:v>Власник / директор; керівник ПТО; відповідальний за договори</x:v>
      </x:c>
      <x:c r="X349" s="15" t="str">
        <x:v>3 підтверджених перемог/договорів у Prozorro на 16 181 327 грн; 1 проєктів зі строком виконання не раніше 24.08.2026.</x:v>
      </x:c>
      <x:c r="Y349" s="15" t="str">
        <x:v>ДК 021:2015 код 71310000-4 Консультаційні послуги у галузях інженерії та будівництва (Проведення експертизи проєкту: «Протидроновий захист будівлі ГЕС. Підсилення залізобетонних конструкцій філії "Кременчуцька ГЕС" ПрАТ "Укргідроенерго". Реконструкція»); строк до 2026-06-30. Попросити один знеособлений пакет здачі за цим workflow.</x:v>
      </x:c>
      <x:c r="Z349" s="15" t="str">
        <x:v>https://prozorro.gov.ua/tender/UA-2026-02-10-007738-a</x:v>
      </x:c>
      <x:c r="AA349" s="14" t="str">
        <x:v>00114117</x:v>
      </x:c>
      <x:c r="AB349" s="14" t="str">
        <x:v>2026-08-24</x:v>
      </x:c>
      <x:c r="AC349" s="14" t="str"/>
      <x:c r="AD349" s="20" t="str"/>
      <x:c r="AE349" s="14" t="str"/>
      <x:c r="AF349" s="14" t="n">
        <x:v>64</x:v>
      </x:c>
      <x:c r="AG349" s="14" t="str">
        <x:v>I2</x:v>
      </x:c>
      <x:c r="AH349" s="14" t="n">
        <x:v>3</x:v>
      </x:c>
      <x:c r="AI349" s="14" t="n">
        <x:v>1</x:v>
      </x:c>
      <x:c r="AJ349" s="18" t="n">
        <x:v>16181326.8</x:v>
      </x:c>
      <x:c r="AK349" s="14" t="str">
        <x:v>https://prozorro.gov.ua/tender/UA-2026-02-10-007738-a</x:v>
      </x:c>
      <x:c r="AL349" s="19" t="n">
        <x:v>46063.44981295139</x:v>
      </x:c>
      <x:c r="AM349" s="19" t="n">
        <x:v>46203</x:v>
      </x:c>
      <x:c r="AN349" s="15" t="str">
        <x:v>Ремонт і підсилення бетону</x:v>
      </x:c>
      <x:c r="AO349" s="15" t="str">
        <x:v>not_found_in_top_search</x:v>
      </x:c>
    </x:row>
    <x:row r="350">
      <x:c r="A350" s="14" t="str">
        <x:v>W3-078</x:v>
      </x:c>
      <x:c r="B350" s="14" t="str">
        <x:v>Prozorro winners — 24.08</x:v>
      </x:c>
      <x:c r="C350" s="14" t="str">
        <x:v>ТОВ СК ГРУПС</x:v>
      </x:c>
      <x:c r="D350" s="14" t="str">
        <x:v>Насосні станції</x:v>
      </x:c>
      <x:c r="E350" s="14" t="str">
        <x:v>Expansion discovery</x:v>
      </x:c>
      <x:c r="F350" s="17" t="str">
        <x:v>D2</x:v>
      </x:c>
      <x:c r="G350" s="14" t="str"/>
      <x:c r="H350" s="14" t="str">
        <x:v>Discovery розширення — 2 тижні</x:v>
      </x:c>
      <x:c r="I350" s="16" t="n">
        <x:v>1</x:v>
      </x:c>
      <x:c r="J350" s="16" t="n">
        <x:v>5</x:v>
      </x:c>
      <x:c r="K350" s="16" t="n">
        <x:v>4</x:v>
      </x:c>
      <x:c r="L350" s="16" t="n">
        <x:v>4</x:v>
      </x:c>
      <x:c r="M350" s="16" t="n">
        <x:v>5</x:v>
      </x:c>
      <x:c r="N350" s="16" t="n">
        <x:v>5</x:v>
      </x:c>
      <x:c r="O350" s="16" t="n">
        <x:v>5</x:v>
      </x:c>
      <x:c r="P350" s="16" t="n">
        <x:f>IF(COUNT(I350:O350)&lt;7,"",I350*8+J350*3+K350*2+L350*2+M350*2+N350*2+O350)</x:f>
        <x:v>64</x:v>
      </x:c>
      <x:c r="Q350" s="16" t="n">
        <x:f>IF(COUNT(J350:O350)&lt;6,"",J350*5+K350*4+M350*4+L350*3+N350*2+O350*2)</x:f>
        <x:v>93</x:v>
      </x:c>
      <x:c r="R350" s="14" t="str">
        <x:v>high</x:v>
      </x:c>
      <x:c r="S350" s="14" t="str">
        <x:v>official_prozorro_award_2025_2026</x:v>
      </x:c>
      <x:c r="T350" s="14" t="str">
        <x:v>official_prozorro_api</x:v>
      </x:c>
      <x:c r="U350" s="14" t="str">
        <x:v>Не контактували</x:v>
      </x:c>
      <x:c r="V350" s="15" t="str">
        <x:v>Workflow-audit outreach по UA-2026-06-26-004632-a; попросити 1 пакет здачі та вимоги проєкту</x:v>
      </x:c>
      <x:c r="W350" s="15" t="str">
        <x:v>Власник / директор; керівник ПТО; відповідальний за договори</x:v>
      </x:c>
      <x:c r="X350" s="15" t="str">
        <x:v>1 підтверджених перемог/договорів у Prozorro на 9 893 727 грн; 1 проєктів зі строком виконання не раніше 24.08.2026.</x:v>
      </x:c>
      <x:c r="Y350" s="15" t="str">
        <x:v>Реконструкція будівлі хлораторної  (літ. Б-1) під цех з виробництва низькоконцентрованого  гіпохлориту натрію на території водопровідної насосної станції "Ігрень" КП "Дніпроводоканал" по вул. Кокчетавській, 60 Н у м. Дніпрі (Код ДК 021:2015 45450000-6 – Інші завершальні будівельні роботи); строк до 2026-12-31. Попросити один знеособлений пакет здачі за цим workflow.</x:v>
      </x:c>
      <x:c r="Z350" s="15" t="str">
        <x:v>https://prozorro.gov.ua/tender/UA-2026-06-26-004632-a</x:v>
      </x:c>
      <x:c r="AA350" s="14" t="str">
        <x:v>37621413</x:v>
      </x:c>
      <x:c r="AB350" s="14" t="str">
        <x:v>2026-08-24</x:v>
      </x:c>
      <x:c r="AC350" s="14" t="str"/>
      <x:c r="AD350" s="20" t="str"/>
      <x:c r="AE350" s="14" t="str"/>
      <x:c r="AF350" s="14" t="n">
        <x:v>64</x:v>
      </x:c>
      <x:c r="AG350" s="14" t="str">
        <x:v>I2</x:v>
      </x:c>
      <x:c r="AH350" s="14" t="n">
        <x:v>1</x:v>
      </x:c>
      <x:c r="AI350" s="14" t="n">
        <x:v>1</x:v>
      </x:c>
      <x:c r="AJ350" s="18" t="n">
        <x:v>9893727.4</x:v>
      </x:c>
      <x:c r="AK350" s="14" t="str">
        <x:v>https://prozorro.gov.ua/tender/UA-2026-06-26-004632-a</x:v>
      </x:c>
      <x:c r="AL350" s="19" t="n">
        <x:v>46223.48230456019</x:v>
      </x:c>
      <x:c r="AM350" s="19" t="n">
        <x:v>46387</x:v>
      </x:c>
      <x:c r="AN350" s="15" t="str">
        <x:v>Насосні станції</x:v>
      </x:c>
      <x:c r="AO350" s="15" t="str">
        <x:v>not_found_in_top_search</x:v>
      </x:c>
    </x:row>
    <x:row r="351">
      <x:c r="A351" s="14" t="str">
        <x:v>W3-079</x:v>
      </x:c>
      <x:c r="B351" s="14" t="str">
        <x:v>Prozorro winners — 24.08</x:v>
      </x:c>
      <x:c r="C351" s="14" t="str">
        <x:v>ТОВАРИСТВО З ОБМЕЖЕНОЮ ВІДПОВІДАЛЬНІСТЮ "БУДІВЕЛЬНО-МОНТАЖНЕ ПІДПРИЄМСТВО-164"</x:v>
      </x:c>
      <x:c r="D351" s="14" t="str">
        <x:v>Теплові мережі</x:v>
      </x:c>
      <x:c r="E351" s="14" t="str">
        <x:v>Expansion discovery</x:v>
      </x:c>
      <x:c r="F351" s="17" t="str">
        <x:v>D2</x:v>
      </x:c>
      <x:c r="G351" s="14" t="str"/>
      <x:c r="H351" s="14" t="str">
        <x:v>Discovery розширення — 2 тижні</x:v>
      </x:c>
      <x:c r="I351" s="16" t="n">
        <x:v>1</x:v>
      </x:c>
      <x:c r="J351" s="16" t="n">
        <x:v>5</x:v>
      </x:c>
      <x:c r="K351" s="16" t="n">
        <x:v>4</x:v>
      </x:c>
      <x:c r="L351" s="16" t="n">
        <x:v>4</x:v>
      </x:c>
      <x:c r="M351" s="16" t="n">
        <x:v>5</x:v>
      </x:c>
      <x:c r="N351" s="16" t="n">
        <x:v>5</x:v>
      </x:c>
      <x:c r="O351" s="16" t="n">
        <x:v>5</x:v>
      </x:c>
      <x:c r="P351" s="16" t="n">
        <x:f>IF(COUNT(I351:O351)&lt;7,"",I351*8+J351*3+K351*2+L351*2+M351*2+N351*2+O351)</x:f>
        <x:v>64</x:v>
      </x:c>
      <x:c r="Q351" s="16" t="n">
        <x:f>IF(COUNT(J351:O351)&lt;6,"",J351*5+K351*4+M351*4+L351*3+N351*2+O351*2)</x:f>
        <x:v>93</x:v>
      </x:c>
      <x:c r="R351" s="14" t="str">
        <x:v>high</x:v>
      </x:c>
      <x:c r="S351" s="14" t="str">
        <x:v>official_prozorro_award_2025_2026</x:v>
      </x:c>
      <x:c r="T351" s="14" t="str">
        <x:v>official_prozorro_api</x:v>
      </x:c>
      <x:c r="U351" s="14" t="str">
        <x:v>Не контактували</x:v>
      </x:c>
      <x:c r="V351" s="15" t="str">
        <x:v>Повторне звернення з новим тендерним сигналом UA-2026-02-26-011757-a; попросити 1 пакет здачі</x:v>
      </x:c>
      <x:c r="W351" s="15" t="str">
        <x:v>Власник / директор; керівник ПТО; відповідальний за договори</x:v>
      </x:c>
      <x:c r="X351" s="15" t="str">
        <x:v>1 підтверджених перемог/договорів у Prozorro на 5 451 000 грн; 1 проєктів зі строком виконання не раніше 24.08.2026.</x:v>
      </x:c>
      <x:c r="Y351" s="15" t="str">
        <x:v>Реконструкція (відновлення) теплових мереж від ЦТП 4/12 по вул. Тимошенко, 17/1 на ділянці  ТК1-ТК2-ТК3-ТК4 в м. Харкові (код ДК 021:2015 – 45454000 -4 - Реконструкція)
; строк до 2026-10-30. Попросити один знеособлений пакет здачі за цим workflow.</x:v>
      </x:c>
      <x:c r="Z351" s="15" t="str">
        <x:v>https://prozorro.gov.ua/tender/UA-2026-07-22-009419-a</x:v>
      </x:c>
      <x:c r="AA351" s="14" t="str">
        <x:v>33608607</x:v>
      </x:c>
      <x:c r="AB351" s="14" t="str">
        <x:v>2026-08-24</x:v>
      </x:c>
      <x:c r="AC351" s="14" t="str"/>
      <x:c r="AD351" s="20" t="str"/>
      <x:c r="AE351" s="14" t="str"/>
      <x:c r="AF351" s="14" t="n">
        <x:v>64</x:v>
      </x:c>
      <x:c r="AG351" s="14" t="str">
        <x:v>I2</x:v>
      </x:c>
      <x:c r="AH351" s="14" t="n">
        <x:v>2</x:v>
      </x:c>
      <x:c r="AI351" s="14" t="n">
        <x:v>2</x:v>
      </x:c>
      <x:c r="AJ351" s="18" t="n">
        <x:v>7271000</x:v>
      </x:c>
      <x:c r="AK351" s="14" t="str">
        <x:v>https://prozorro.gov.ua/tender/UA-2026-02-26-011757-a</x:v>
      </x:c>
      <x:c r="AL351" s="19" t="n">
        <x:v>46098.61959248842</x:v>
      </x:c>
      <x:c r="AM351" s="19" t="n">
        <x:v>46568</x:v>
      </x:c>
      <x:c r="AN351" s="15" t="str">
        <x:v>Теплові мережі; Залізнична інфраструктура</x:v>
      </x:c>
      <x:c r="AO351" s="15" t="str">
        <x:v>not_found_in_top_search</x:v>
      </x:c>
    </x:row>
    <x:row r="352">
      <x:c r="A352" s="14" t="str">
        <x:v>W3-080</x:v>
      </x:c>
      <x:c r="B352" s="14" t="str">
        <x:v>Prozorro winners — 24.08</x:v>
      </x:c>
      <x:c r="C352" s="14" t="str">
        <x:v>ТОВ "БЕРГ ГРУПП"</x:v>
      </x:c>
      <x:c r="D352" s="14" t="str">
        <x:v>ГНБ / безтраншейні роботи</x:v>
      </x:c>
      <x:c r="E352" s="14" t="str">
        <x:v>Expansion discovery</x:v>
      </x:c>
      <x:c r="F352" s="17" t="str">
        <x:v>D2</x:v>
      </x:c>
      <x:c r="G352" s="14" t="str"/>
      <x:c r="H352" s="14" t="str">
        <x:v>Discovery розширення — 2 тижні</x:v>
      </x:c>
      <x:c r="I352" s="16" t="n">
        <x:v>1</x:v>
      </x:c>
      <x:c r="J352" s="16" t="n">
        <x:v>5</x:v>
      </x:c>
      <x:c r="K352" s="16" t="n">
        <x:v>4</x:v>
      </x:c>
      <x:c r="L352" s="16" t="n">
        <x:v>4</x:v>
      </x:c>
      <x:c r="M352" s="16" t="n">
        <x:v>5</x:v>
      </x:c>
      <x:c r="N352" s="16" t="n">
        <x:v>5</x:v>
      </x:c>
      <x:c r="O352" s="16" t="n">
        <x:v>5</x:v>
      </x:c>
      <x:c r="P352" s="16" t="n">
        <x:f>IF(COUNT(I352:O352)&lt;7,"",I352*8+J352*3+K352*2+L352*2+M352*2+N352*2+O352)</x:f>
        <x:v>64</x:v>
      </x:c>
      <x:c r="Q352" s="16" t="n">
        <x:f>IF(COUNT(J352:O352)&lt;6,"",J352*5+K352*4+M352*4+L352*3+N352*2+O352*2)</x:f>
        <x:v>93</x:v>
      </x:c>
      <x:c r="R352" s="14" t="str">
        <x:v>high</x:v>
      </x:c>
      <x:c r="S352" s="14" t="str">
        <x:v>official_prozorro_award_2025_2026</x:v>
      </x:c>
      <x:c r="T352" s="14" t="str">
        <x:v>official_prozorro_api</x:v>
      </x:c>
      <x:c r="U352" s="14" t="str">
        <x:v>Не контактували</x:v>
      </x:c>
      <x:c r="V352" s="15" t="str">
        <x:v>Workflow-audit outreach по UA-2026-07-01-004063-a; попросити 1 пакет здачі та вимоги проєкту</x:v>
      </x:c>
      <x:c r="W352" s="15" t="str">
        <x:v>Власник / директор; керівник ПТО; відповідальний за договори</x:v>
      </x:c>
      <x:c r="X352" s="15" t="str">
        <x:v>1 підтверджених перемог/договорів у Prozorro на 4 801 000 грн; 1 проєктів зі строком виконання не раніше 24.08.2026.</x:v>
      </x:c>
      <x:c r="Y352" s="15" t="str">
        <x:v>26П-299_45230000-8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(ЛОТ №1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Харківської, Полтавської та Дніпропетровської областей)); (ЛОТ №2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Львівської та Івано-Франківської областей)); строк до 2027-12-31. Попросити один знеособлений пакет здачі за цим workflow.</x:v>
      </x:c>
      <x:c r="Z352" s="15" t="str">
        <x:v>https://prozorro.gov.ua/tender/UA-2026-07-01-004063-a</x:v>
      </x:c>
      <x:c r="AA352" s="14" t="str">
        <x:v>44980668</x:v>
      </x:c>
      <x:c r="AB352" s="14" t="str">
        <x:v>2026-08-24</x:v>
      </x:c>
      <x:c r="AC352" s="14" t="str"/>
      <x:c r="AD352" s="20" t="str"/>
      <x:c r="AE352" s="14" t="str"/>
      <x:c r="AF352" s="14" t="n">
        <x:v>64</x:v>
      </x:c>
      <x:c r="AG352" s="14" t="str">
        <x:v>I2</x:v>
      </x:c>
      <x:c r="AH352" s="14" t="n">
        <x:v>1</x:v>
      </x:c>
      <x:c r="AI352" s="14" t="n">
        <x:v>1</x:v>
      </x:c>
      <x:c r="AJ352" s="18" t="n">
        <x:v>4801000</x:v>
      </x:c>
      <x:c r="AK352" s="14" t="str">
        <x:v>https://prozorro.gov.ua/tender/UA-2026-07-01-004063-a</x:v>
      </x:c>
      <x:c r="AL352" s="19" t="n">
        <x:v>46246.239263993055</x:v>
      </x:c>
      <x:c r="AM352" s="19" t="n">
        <x:v>46752</x:v>
      </x:c>
      <x:c r="AN352" s="15" t="str">
        <x:v>ГНБ / безтраншейні роботи</x:v>
      </x:c>
      <x:c r="AO352" s="15" t="str">
        <x:v>not_found_in_top_search</x:v>
      </x:c>
    </x:row>
    <x:row r="353">
      <x:c r="A353" s="14" t="str">
        <x:v>W3-081</x:v>
      </x:c>
      <x:c r="B353" s="14" t="str">
        <x:v>Prozorro winners — 24.08</x:v>
      </x:c>
      <x:c r="C353" s="14" t="str">
        <x:v>Товариство з обмеженою відповідальністю «ЧЕРКАСИ ІНВЕСТ ГРУП»</x:v>
      </x:c>
      <x:c r="D353" s="14" t="str">
        <x:v>Водоочищення / очисні споруди</x:v>
      </x:c>
      <x:c r="E353" s="14" t="str">
        <x:v>Expansion discovery</x:v>
      </x:c>
      <x:c r="F353" s="17" t="str">
        <x:v>D2</x:v>
      </x:c>
      <x:c r="G353" s="14" t="str"/>
      <x:c r="H353" s="14" t="str">
        <x:v>Discovery розширення — 2 тижні</x:v>
      </x:c>
      <x:c r="I353" s="16" t="n">
        <x:v>1</x:v>
      </x:c>
      <x:c r="J353" s="16" t="n">
        <x:v>5</x:v>
      </x:c>
      <x:c r="K353" s="16" t="n">
        <x:v>4</x:v>
      </x:c>
      <x:c r="L353" s="16" t="n">
        <x:v>4</x:v>
      </x:c>
      <x:c r="M353" s="16" t="n">
        <x:v>5</x:v>
      </x:c>
      <x:c r="N353" s="16" t="n">
        <x:v>5</x:v>
      </x:c>
      <x:c r="O353" s="16" t="n">
        <x:v>5</x:v>
      </x:c>
      <x:c r="P353" s="16" t="n">
        <x:f>IF(COUNT(I353:O353)&lt;7,"",I353*8+J353*3+K353*2+L353*2+M353*2+N353*2+O353)</x:f>
        <x:v>64</x:v>
      </x:c>
      <x:c r="Q353" s="16" t="n">
        <x:f>IF(COUNT(J353:O353)&lt;6,"",J353*5+K353*4+M353*4+L353*3+N353*2+O353*2)</x:f>
        <x:v>93</x:v>
      </x:c>
      <x:c r="R353" s="14" t="str">
        <x:v>high</x:v>
      </x:c>
      <x:c r="S353" s="14" t="str">
        <x:v>official_prozorro_award_2025_2026</x:v>
      </x:c>
      <x:c r="T353" s="14" t="str">
        <x:v>official_prozorro_api</x:v>
      </x:c>
      <x:c r="U353" s="14" t="str">
        <x:v>Не контактували</x:v>
      </x:c>
      <x:c r="V353" s="15" t="str">
        <x:v>Workflow-audit outreach по UA-2026-08-14-008241-a; попросити 1 пакет здачі та вимоги проєкту</x:v>
      </x:c>
      <x:c r="W353" s="15" t="str">
        <x:v>Власник / директор; керівник ПТО; відповідальний за договори</x:v>
      </x:c>
      <x:c r="X353" s="15" t="str">
        <x:v>1 підтверджених перемог/договорів у Prozorro на 3 126 183 грн; 1 проєктів зі строком виконання не раніше 24.08.2026.</x:v>
      </x:c>
      <x:c r="Y353" s="15" t="str">
        <x:v>Реконструкція з влаштуванням гідроізоляції очисних споруд стаціонару Шполянської центральної районної лікарні імені братів М. С. і О. С. Коломійченків по вул. Амосова, 10 в м. Шпола Черкаської області; строк до 2026-12-31. Попросити один знеособлений пакет здачі за цим workflow.</x:v>
      </x:c>
      <x:c r="Z353" s="15" t="str">
        <x:v>https://prozorro.gov.ua/tender/UA-2026-08-14-008241-a</x:v>
      </x:c>
      <x:c r="AA353" s="14" t="str">
        <x:v>45970582</x:v>
      </x:c>
      <x:c r="AB353" s="14" t="str">
        <x:v>2026-08-24</x:v>
      </x:c>
      <x:c r="AC353" s="14" t="str"/>
      <x:c r="AD353" s="20" t="str"/>
      <x:c r="AE353" s="14" t="str"/>
      <x:c r="AF353" s="14" t="n">
        <x:v>64</x:v>
      </x:c>
      <x:c r="AG353" s="14" t="str">
        <x:v>I2</x:v>
      </x:c>
      <x:c r="AH353" s="14" t="n">
        <x:v>1</x:v>
      </x:c>
      <x:c r="AI353" s="14" t="n">
        <x:v>1</x:v>
      </x:c>
      <x:c r="AJ353" s="18" t="n">
        <x:v>3126183.07</x:v>
      </x:c>
      <x:c r="AK353" s="14" t="str">
        <x:v>https://prozorro.gov.ua/tender/UA-2026-08-14-008241-a</x:v>
      </x:c>
      <x:c r="AL353" s="19" t="n">
        <x:v>46248.494667569445</x:v>
      </x:c>
      <x:c r="AM353" s="19" t="n">
        <x:v>46387.53597222222</x:v>
      </x:c>
      <x:c r="AN353" s="15" t="str">
        <x:v>Водоочищення / очисні споруди</x:v>
      </x:c>
      <x:c r="AO353" s="15" t="str">
        <x:v>not_found_in_top_search</x:v>
      </x:c>
    </x:row>
    <x:row r="354">
      <x:c r="A354" s="14" t="str">
        <x:v>W3-082</x:v>
      </x:c>
      <x:c r="B354" s="14" t="str">
        <x:v>Prozorro winners — 24.08</x:v>
      </x:c>
      <x:c r="C354" s="14" t="str">
        <x:v>ТОВ "ВВС-ЛТД"</x:v>
      </x:c>
      <x:c r="D354" s="14" t="str">
        <x:v>Мости / інфраструктура</x:v>
      </x:c>
      <x:c r="E354" s="14" t="str">
        <x:v>Expansion discovery</x:v>
      </x:c>
      <x:c r="F354" s="17" t="str">
        <x:v>D2</x:v>
      </x:c>
      <x:c r="G354" s="14" t="str"/>
      <x:c r="H354" s="14" t="str">
        <x:v>Discovery розширення — 2 тижні</x:v>
      </x:c>
      <x:c r="I354" s="16" t="n">
        <x:v>1</x:v>
      </x:c>
      <x:c r="J354" s="16" t="n">
        <x:v>5</x:v>
      </x:c>
      <x:c r="K354" s="16" t="n">
        <x:v>4</x:v>
      </x:c>
      <x:c r="L354" s="16" t="n">
        <x:v>4</x:v>
      </x:c>
      <x:c r="M354" s="16" t="n">
        <x:v>5</x:v>
      </x:c>
      <x:c r="N354" s="16" t="n">
        <x:v>5</x:v>
      </x:c>
      <x:c r="O354" s="16" t="n">
        <x:v>5</x:v>
      </x:c>
      <x:c r="P354" s="16" t="n">
        <x:f>IF(COUNT(I354:O354)&lt;7,"",I354*8+J354*3+K354*2+L354*2+M354*2+N354*2+O354)</x:f>
        <x:v>64</x:v>
      </x:c>
      <x:c r="Q354" s="16" t="n">
        <x:f>IF(COUNT(J354:O354)&lt;6,"",J354*5+K354*4+M354*4+L354*3+N354*2+O354*2)</x:f>
        <x:v>93</x:v>
      </x:c>
      <x:c r="R354" s="14" t="str">
        <x:v>high</x:v>
      </x:c>
      <x:c r="S354" s="14" t="str">
        <x:v>official_prozorro_award_2025_2026</x:v>
      </x:c>
      <x:c r="T354" s="14" t="str">
        <x:v>official_prozorro_api</x:v>
      </x:c>
      <x:c r="U354" s="14" t="str">
        <x:v>Не контактували</x:v>
      </x:c>
      <x:c r="V354" s="15" t="str">
        <x:v>Workflow-audit outreach по UA-2026-07-23-009360-a; попросити 1 пакет здачі та вимоги проєкту</x:v>
      </x:c>
      <x:c r="W354" s="15" t="str">
        <x:v>Власник / директор; керівник ПТО; відповідальний за договори</x:v>
      </x:c>
      <x:c r="X354" s="15" t="str">
        <x:v>1 підтверджених перемог/договорів у Prozorro на 2 111 844 грн; 1 проєктів зі строком виконання не раніше 24.08.2026.</x:v>
      </x:c>
      <x:c r="Y354" s="15" t="str">
        <x:v>«Капітальний ремонт пішохідного мосту через річку Устя в районі стадіону "Авангард" у місті Рівному»; строк до 2027-12-24. Попросити один знеособлений пакет здачі за цим workflow.</x:v>
      </x:c>
      <x:c r="Z354" s="15" t="str">
        <x:v>https://prozorro.gov.ua/tender/UA-2026-07-23-009360-a</x:v>
      </x:c>
      <x:c r="AA354" s="14" t="str">
        <x:v>39555742</x:v>
      </x:c>
      <x:c r="AB354" s="14" t="str">
        <x:v>2026-08-24</x:v>
      </x:c>
      <x:c r="AC354" s="14" t="str"/>
      <x:c r="AD354" s="20" t="str"/>
      <x:c r="AE354" s="14" t="str"/>
      <x:c r="AF354" s="14" t="n">
        <x:v>64</x:v>
      </x:c>
      <x:c r="AG354" s="14" t="str">
        <x:v>I2</x:v>
      </x:c>
      <x:c r="AH354" s="14" t="n">
        <x:v>1</x:v>
      </x:c>
      <x:c r="AI354" s="14" t="n">
        <x:v>1</x:v>
      </x:c>
      <x:c r="AJ354" s="18" t="n">
        <x:v>2111844.12</x:v>
      </x:c>
      <x:c r="AK354" s="14" t="str">
        <x:v>https://prozorro.gov.ua/tender/UA-2026-07-23-009360-a</x:v>
      </x:c>
      <x:c r="AL354" s="19" t="n">
        <x:v>46241.47802741898</x:v>
      </x:c>
      <x:c r="AM354" s="19" t="n">
        <x:v>46745</x:v>
      </x:c>
      <x:c r="AN354" s="15" t="str">
        <x:v>Мости / інфраструктура</x:v>
      </x:c>
      <x:c r="AO354" s="15" t="str">
        <x:v>not_found_in_top_search</x:v>
      </x:c>
    </x:row>
    <x:row r="355">
      <x:c r="A355" s="14" t="str">
        <x:v>W3-083</x:v>
      </x:c>
      <x:c r="B355" s="14" t="str">
        <x:v>Prozorro winners — 24.08</x:v>
      </x:c>
      <x:c r="C355" s="14" t="str">
        <x:v>ТОВ "БІОАЛЬЯНС-ЕНЕРГІЯ"</x:v>
      </x:c>
      <x:c r="D355" s="14" t="str">
        <x:v>Насосні станції</x:v>
      </x:c>
      <x:c r="E355" s="14" t="str">
        <x:v>Expansion discovery</x:v>
      </x:c>
      <x:c r="F355" s="17" t="str">
        <x:v>D2</x:v>
      </x:c>
      <x:c r="G355" s="14" t="str"/>
      <x:c r="H355" s="14" t="str">
        <x:v>Discovery розширення — 2 тижні</x:v>
      </x:c>
      <x:c r="I355" s="16" t="n">
        <x:v>1</x:v>
      </x:c>
      <x:c r="J355" s="16" t="n">
        <x:v>5</x:v>
      </x:c>
      <x:c r="K355" s="16" t="n">
        <x:v>4</x:v>
      </x:c>
      <x:c r="L355" s="16" t="n">
        <x:v>4</x:v>
      </x:c>
      <x:c r="M355" s="16" t="n">
        <x:v>5</x:v>
      </x:c>
      <x:c r="N355" s="16" t="n">
        <x:v>5</x:v>
      </x:c>
      <x:c r="O355" s="16" t="n">
        <x:v>5</x:v>
      </x:c>
      <x:c r="P355" s="16" t="n">
        <x:f>IF(COUNT(I355:O355)&lt;7,"",I355*8+J355*3+K355*2+L355*2+M355*2+N355*2+O355)</x:f>
        <x:v>64</x:v>
      </x:c>
      <x:c r="Q355" s="16" t="n">
        <x:f>IF(COUNT(J355:O355)&lt;6,"",J355*5+K355*4+M355*4+L355*3+N355*2+O355*2)</x:f>
        <x:v>93</x:v>
      </x:c>
      <x:c r="R355" s="14" t="str">
        <x:v>high</x:v>
      </x:c>
      <x:c r="S355" s="14" t="str">
        <x:v>official_prozorro_award_2025_2026</x:v>
      </x:c>
      <x:c r="T355" s="14" t="str">
        <x:v>official_prozorro_api</x:v>
      </x:c>
      <x:c r="U355" s="14" t="str">
        <x:v>Не контактували</x:v>
      </x:c>
      <x:c r="V355" s="15" t="str">
        <x:v>Workflow-audit outreach по UA-2026-07-30-010966-a; попросити 1 пакет здачі та вимоги проєкту</x:v>
      </x:c>
      <x:c r="W355" s="15" t="str">
        <x:v>Власник / директор; керівник ПТО; відповідальний за договори</x:v>
      </x:c>
      <x:c r="X355" s="15" t="str">
        <x:v>1 підтверджених перемог/договорів у Prozorro на 2 047 572 грн; 1 проєктів зі строком виконання не раніше 24.08.2026.</x:v>
      </x:c>
      <x:c r="Y355" s="15" t="str">
        <x:v>«Реконструкція системи електропостачання насосної станції 2-го підйому КП «Сквир-водоканал» по вул. Залізничній, 57 в м. Сквира з додатковим встановленням системи альтернативного електропостачання (сонячні панелі, інвертор і акумуляторні батареї)" ДК 021:2015 – 45310000-3 — Електромонтажні роботи; строк до 2026-10-15. Попросити один знеособлений пакет здачі за цим workflow.</x:v>
      </x:c>
      <x:c r="Z355" s="15" t="str">
        <x:v>https://prozorro.gov.ua/tender/UA-2026-07-30-010966-a</x:v>
      </x:c>
      <x:c r="AA355" s="14" t="str">
        <x:v>41809596</x:v>
      </x:c>
      <x:c r="AB355" s="14" t="str">
        <x:v>2026-08-24</x:v>
      </x:c>
      <x:c r="AC355" s="14" t="str"/>
      <x:c r="AD355" s="20" t="str"/>
      <x:c r="AE355" s="14" t="str"/>
      <x:c r="AF355" s="14" t="n">
        <x:v>64</x:v>
      </x:c>
      <x:c r="AG355" s="14" t="str">
        <x:v>I2</x:v>
      </x:c>
      <x:c r="AH355" s="14" t="n">
        <x:v>1</x:v>
      </x:c>
      <x:c r="AI355" s="14" t="n">
        <x:v>1</x:v>
      </x:c>
      <x:c r="AJ355" s="18" t="n">
        <x:v>2047572</x:v>
      </x:c>
      <x:c r="AK355" s="14" t="str">
        <x:v>https://prozorro.gov.ua/tender/UA-2026-07-30-010966-a</x:v>
      </x:c>
      <x:c r="AL355" s="19" t="n">
        <x:v>46255.48288792824</x:v>
      </x:c>
      <x:c r="AM355" s="19" t="n">
        <x:v>46310.74144675926</x:v>
      </x:c>
      <x:c r="AN355" s="15" t="str">
        <x:v>Насосні станції</x:v>
      </x:c>
      <x:c r="AO355" s="15" t="str">
        <x:v>not_found_in_top_search</x:v>
      </x:c>
    </x:row>
    <x:row r="356">
      <x:c r="A356" s="14" t="str">
        <x:v>W3-084</x:v>
      </x:c>
      <x:c r="B356" s="14" t="str">
        <x:v>Prozorro winners — 24.08</x:v>
      </x:c>
      <x:c r="C356" s="14" t="str">
        <x:v>ТОВАРИСТВО З ОБМЕЖЕНОЮ ВІДПОВІДАЛЬНІСТЮ "ВІКТОРІЯ-ФЕЛІЗ"</x:v>
      </x:c>
      <x:c r="D356" s="14" t="str">
        <x:v>ВОЛЗ / телеком</x:v>
      </x:c>
      <x:c r="E356" s="14" t="str">
        <x:v>Expansion discovery</x:v>
      </x:c>
      <x:c r="F356" s="17" t="str">
        <x:v>D2</x:v>
      </x:c>
      <x:c r="G356" s="14" t="str"/>
      <x:c r="H356" s="14" t="str">
        <x:v>Discovery розширення — 2 тижні</x:v>
      </x:c>
      <x:c r="I356" s="16" t="n">
        <x:v>1</x:v>
      </x:c>
      <x:c r="J356" s="16" t="n">
        <x:v>5</x:v>
      </x:c>
      <x:c r="K356" s="16" t="n">
        <x:v>4</x:v>
      </x:c>
      <x:c r="L356" s="16" t="n">
        <x:v>3</x:v>
      </x:c>
      <x:c r="M356" s="16" t="n">
        <x:v>5</x:v>
      </x:c>
      <x:c r="N356" s="16" t="n">
        <x:v>5</x:v>
      </x:c>
      <x:c r="O356" s="16" t="n">
        <x:v>5</x:v>
      </x:c>
      <x:c r="P356" s="16" t="n">
        <x:f>IF(COUNT(I356:O356)&lt;7,"",I356*8+J356*3+K356*2+L356*2+M356*2+N356*2+O356)</x:f>
        <x:v>62</x:v>
      </x:c>
      <x:c r="Q356" s="16" t="n">
        <x:f>IF(COUNT(J356:O356)&lt;6,"",J356*5+K356*4+M356*4+L356*3+N356*2+O356*2)</x:f>
        <x:v>90</x:v>
      </x:c>
      <x:c r="R356" s="14" t="str">
        <x:v>high</x:v>
      </x:c>
      <x:c r="S356" s="14" t="str">
        <x:v>official_prozorro_award_2025_2026</x:v>
      </x:c>
      <x:c r="T356" s="14" t="str">
        <x:v>official_prozorro_api</x:v>
      </x:c>
      <x:c r="U356" s="14" t="str">
        <x:v>Не контактували</x:v>
      </x:c>
      <x:c r="V356" s="15" t="str">
        <x:v>Повторне звернення з новим тендерним сигналом UA-2025-04-28-003033-a; попросити 1 пакет здачі</x:v>
      </x:c>
      <x:c r="W356" s="15" t="str">
        <x:v>Власник / директор; керівник ПТО; відповідальний за договори</x:v>
      </x:c>
      <x:c r="X356" s="15" t="str">
        <x:v>2 підтверджених перемог/договорів у Prozorro на 909 120 грн; 2 проєктів зі строком виконання не раніше 24.08.2026.</x:v>
      </x:c>
      <x:c r="Y356" s="15" t="str">
        <x:v>Розробку ПКД "Нове будівництво ВОЛЗ (монтаж технічних засобів телекомунікацій) на ділянці: РВБ Світловодських ЕМ – дільниця Світловодських ЕМ, м. Світловодськ Олександрійський район, Кіровоградська область" (пункт 5.3 Інвестиційної Програми 2026); строк до 2026-10-31. Попросити один знеособлений пакет здачі за цим workflow.</x:v>
      </x:c>
      <x:c r="Z356" s="15" t="str">
        <x:v>https://prozorro.gov.ua/tender/UA-2026-04-27-001548-a</x:v>
      </x:c>
      <x:c r="AA356" s="14" t="str">
        <x:v>31146326</x:v>
      </x:c>
      <x:c r="AB356" s="14" t="str">
        <x:v>2026-08-24</x:v>
      </x:c>
      <x:c r="AC356" s="14" t="str"/>
      <x:c r="AD356" s="20" t="str"/>
      <x:c r="AE356" s="14" t="str"/>
      <x:c r="AF356" s="14" t="n">
        <x:v>64</x:v>
      </x:c>
      <x:c r="AG356" s="14" t="str">
        <x:v>I2</x:v>
      </x:c>
      <x:c r="AH356" s="14" t="n">
        <x:v>3</x:v>
      </x:c>
      <x:c r="AI356" s="14" t="n">
        <x:v>2</x:v>
      </x:c>
      <x:c r="AJ356" s="18" t="n">
        <x:v>2145964</x:v>
      </x:c>
      <x:c r="AK356" s="14" t="str">
        <x:v>https://prozorro.gov.ua/tender/UA-2025-04-28-003033-a</x:v>
      </x:c>
      <x:c r="AL356" s="19" t="n">
        <x:v>45775.33975831018</x:v>
      </x:c>
      <x:c r="AM356" s="19" t="n">
        <x:v>45976</x:v>
      </x:c>
      <x:c r="AN356" s="15" t="str">
        <x:v>ВОЛЗ / телеком</x:v>
      </x:c>
      <x:c r="AO356" s="15" t="str">
        <x:v>not_found_in_top_search</x:v>
      </x:c>
    </x:row>
    <x:row r="357">
      <x:c r="A357" s="14" t="str">
        <x:v>W3-085</x:v>
      </x:c>
      <x:c r="B357" s="14" t="str">
        <x:v>Prozorro winners — 24.08</x:v>
      </x:c>
      <x:c r="C357" s="14" t="str">
        <x:v>Фізична особа-підприємець Ткаченко Микола Григорович </x:v>
      </x:c>
      <x:c r="D357" s="14" t="str">
        <x:v>Електромонтаж</x:v>
      </x:c>
      <x:c r="E357" s="14" t="str">
        <x:v>Pilot now</x:v>
      </x:c>
      <x:c r="F357" s="17" t="str">
        <x:v>P2</x:v>
      </x:c>
      <x:c r="G357" s="14" t="str"/>
      <x:c r="H357" s="14" t="str">
        <x:v>Пілот зараз — Н.15</x:v>
      </x:c>
      <x:c r="I357" s="16" t="n">
        <x:v>5</x:v>
      </x:c>
      <x:c r="J357" s="16" t="n">
        <x:v>5</x:v>
      </x:c>
      <x:c r="K357" s="16" t="n">
        <x:v>5</x:v>
      </x:c>
      <x:c r="L357" s="16" t="n">
        <x:v>1</x:v>
      </x:c>
      <x:c r="M357" s="16" t="n">
        <x:v>5</x:v>
      </x:c>
      <x:c r="N357" s="16" t="n">
        <x:v>3</x:v>
      </x:c>
      <x:c r="O357" s="16" t="n">
        <x:v>5</x:v>
      </x:c>
      <x:c r="P357" s="16" t="n">
        <x:f>IF(COUNT(I357:O357)&lt;7,"",I357*8+J357*3+K357*2+L357*2+M357*2+N357*2+O357)</x:f>
        <x:v>88</x:v>
      </x:c>
      <x:c r="Q357" s="16" t="n">
        <x:f>IF(COUNT(J357:O357)&lt;6,"",J357*5+K357*4+M357*4+L357*3+N357*2+O357*2)</x:f>
        <x:v>84</x:v>
      </x:c>
      <x:c r="R357" s="14" t="str">
        <x:v>high</x:v>
      </x:c>
      <x:c r="S357" s="14" t="str">
        <x:v>official_prozorro_award_2025_2026</x:v>
      </x:c>
      <x:c r="T357" s="14" t="str">
        <x:v>official_prozorro_api</x:v>
      </x:c>
      <x:c r="U357" s="14" t="str">
        <x:v>Не контактували</x:v>
      </x:c>
      <x:c r="V357" s="15" t="str">
        <x:v>Повторне звернення з новим тендерним сигналом UA-2026-06-23-011454-a; попросити 1 пакет здачі</x:v>
      </x:c>
      <x:c r="W357" s="15" t="str">
        <x:v>Власник / виконавець; відповідальний за договір</x:v>
      </x:c>
      <x:c r="X357" s="15" t="str">
        <x:v>6 підтверджених перемог/договорів у Prozorro на 78 878 грн; 1 проєктів зі строком виконання не раніше 24.08.2026.</x:v>
      </x:c>
      <x:c r="Y357" s="15" t="str">
        <x:v>Послуги з обслуговування електромереж (перевірка системи заземлення, електровимірювальні роботи, виготовлення технічної документації).; строк до 2026-12-31. Попросити один знеособлений пакет здачі за цим workflow.</x:v>
      </x:c>
      <x:c r="Z357" s="15" t="str">
        <x:v>https://prozorro.gov.ua/tender/UA-2026-08-14-002841-a</x:v>
      </x:c>
      <x:c r="AA357" s="14" t="str">
        <x:v>2832903953</x:v>
      </x:c>
      <x:c r="AB357" s="14" t="str">
        <x:v>2026-08-24</x:v>
      </x:c>
      <x:c r="AC357" s="14" t="str"/>
      <x:c r="AD357" s="20" t="str"/>
      <x:c r="AE357" s="14" t="str"/>
      <x:c r="AF357" s="14" t="n">
        <x:v>64</x:v>
      </x:c>
      <x:c r="AG357" s="14" t="str">
        <x:v>I2</x:v>
      </x:c>
      <x:c r="AH357" s="14" t="n">
        <x:v>7</x:v>
      </x:c>
      <x:c r="AI357" s="14" t="n">
        <x:v>1</x:v>
      </x:c>
      <x:c r="AJ357" s="18" t="n">
        <x:v>98516</x:v>
      </x:c>
      <x:c r="AK357" s="14" t="str">
        <x:v>https://prozorro.gov.ua/tender/UA-2026-06-23-011454-a</x:v>
      </x:c>
      <x:c r="AL357" s="19" t="n">
        <x:v>46196.53508284722</x:v>
      </x:c>
      <x:c r="AM357" s="19" t="n">
        <x:v>46234</x:v>
      </x:c>
      <x:c r="AN357" s="15" t="str">
        <x:v>Електромонтаж</x:v>
      </x:c>
      <x:c r="AO357" s="15" t="str">
        <x:v>not_found_in_top_search</x:v>
      </x:c>
    </x:row>
    <x:row r="358">
      <x:c r="A358" s="14" t="str">
        <x:v>W3-086</x:v>
      </x:c>
      <x:c r="B358" s="14" t="str">
        <x:v>Prozorro winners — 24.08</x:v>
      </x:c>
      <x:c r="C358" s="14" t="str">
        <x:v>ФОП СІБЕЛЕВ ДМИТРО ПАВЛОВИЧ</x:v>
      </x:c>
      <x:c r="D358" s="14" t="str">
        <x:v>HVAC / ОВіК</x:v>
      </x:c>
      <x:c r="E358" s="14" t="str">
        <x:v>Pilot now</x:v>
      </x:c>
      <x:c r="F358" s="17" t="str">
        <x:v>P2</x:v>
      </x:c>
      <x:c r="G358" s="14" t="str"/>
      <x:c r="H358" s="14" t="str">
        <x:v>Пілот зараз — Н.14</x:v>
      </x:c>
      <x:c r="I358" s="16" t="n">
        <x:v>5</x:v>
      </x:c>
      <x:c r="J358" s="16" t="n">
        <x:v>5</x:v>
      </x:c>
      <x:c r="K358" s="16" t="n">
        <x:v>5</x:v>
      </x:c>
      <x:c r="L358" s="16" t="n">
        <x:v>2</x:v>
      </x:c>
      <x:c r="M358" s="16" t="n">
        <x:v>5</x:v>
      </x:c>
      <x:c r="N358" s="16" t="n">
        <x:v>3</x:v>
      </x:c>
      <x:c r="O358" s="16" t="n">
        <x:v>5</x:v>
      </x:c>
      <x:c r="P358" s="16" t="n">
        <x:f>IF(COUNT(I358:O358)&lt;7,"",I358*8+J358*3+K358*2+L358*2+M358*2+N358*2+O358)</x:f>
        <x:v>90</x:v>
      </x:c>
      <x:c r="Q358" s="16" t="n">
        <x:f>IF(COUNT(J358:O358)&lt;6,"",J358*5+K358*4+M358*4+L358*3+N358*2+O358*2)</x:f>
        <x:v>87</x:v>
      </x:c>
      <x:c r="R358" s="14" t="str">
        <x:v>high</x:v>
      </x:c>
      <x:c r="S358" s="14" t="str">
        <x:v>official_prozorro_award_2025_2026</x:v>
      </x:c>
      <x:c r="T358" s="14" t="str">
        <x:v>official_prozorro_api</x:v>
      </x:c>
      <x:c r="U358" s="14" t="str">
        <x:v>Не контактували</x:v>
      </x:c>
      <x:c r="V358" s="15" t="str">
        <x:v>Персоналізований free-pilot outreach по UA-2026-08-10-004460-a; попросити 1 пакет Н.14/Н.15</x:v>
      </x:c>
      <x:c r="W358" s="15" t="str">
        <x:v>Власник / виконавець; відповідальний за договір</x:v>
      </x:c>
      <x:c r="X358" s="15" t="str">
        <x:v>2 підтверджених перемог/договорів у Prozorro на 194 076 грн; 2 проєктів зі строком виконання не раніше 24.08.2026.</x:v>
      </x:c>
      <x:c r="Y358" s="15" t="str">
        <x:v>Послуги з монтажу системи вентиляції на харчоблоці Хмельницького закладу дошкільної освіти № 43 "Горобинка" за адресою: м.Хмельницький, вул.Молодіжна б.5/2 (додаткові послуги); строк до 2026-12-31. Попросити один знеособлений пакет здачі за цим workflow.</x:v>
      </x:c>
      <x:c r="Z358" s="15" t="str">
        <x:v>https://prozorro.gov.ua/tender/UA-2026-08-10-004460-a</x:v>
      </x:c>
      <x:c r="AA358" s="14" t="str">
        <x:v>1999921033</x:v>
      </x:c>
      <x:c r="AB358" s="14" t="str">
        <x:v>2026-08-24</x:v>
      </x:c>
      <x:c r="AC358" s="14" t="str"/>
      <x:c r="AD358" s="20" t="str"/>
      <x:c r="AE358" s="14" t="str"/>
      <x:c r="AF358" s="14" t="n">
        <x:v>63</x:v>
      </x:c>
      <x:c r="AG358" s="14" t="str">
        <x:v>I2</x:v>
      </x:c>
      <x:c r="AH358" s="14" t="n">
        <x:v>2</x:v>
      </x:c>
      <x:c r="AI358" s="14" t="n">
        <x:v>2</x:v>
      </x:c>
      <x:c r="AJ358" s="18" t="n">
        <x:v>194076.12</x:v>
      </x:c>
      <x:c r="AK358" s="14" t="str">
        <x:v>https://prozorro.gov.ua/tender/UA-2026-08-10-004460-a</x:v>
      </x:c>
      <x:c r="AL358" s="19" t="n">
        <x:v>46244.39313237269</x:v>
      </x:c>
      <x:c r="AM358" s="19" t="n">
        <x:v>46387</x:v>
      </x:c>
      <x:c r="AN358" s="15" t="str">
        <x:v>HVAC / ОВіК</x:v>
      </x:c>
      <x:c r="AO358" s="15" t="str">
        <x:v>not_found_in_top_search</x:v>
      </x:c>
    </x:row>
    <x:row r="359">
      <x:c r="A359" s="14" t="str">
        <x:v>W3-087</x:v>
      </x:c>
      <x:c r="B359" s="14" t="str">
        <x:v>Prozorro winners — 24.08</x:v>
      </x:c>
      <x:c r="C359" s="14" t="str">
        <x:v>ПЕРЕМА ОЛЕКСАНДР ГЕННАДІЙОВИЧ</x:v>
      </x:c>
      <x:c r="D359" s="14" t="str">
        <x:v>Електромонтаж</x:v>
      </x:c>
      <x:c r="E359" s="14" t="str">
        <x:v>Pilot now</x:v>
      </x:c>
      <x:c r="F359" s="17" t="str">
        <x:v>P2</x:v>
      </x:c>
      <x:c r="G359" s="14" t="str"/>
      <x:c r="H359" s="14" t="str">
        <x:v>Пілот зараз — Н.15</x:v>
      </x:c>
      <x:c r="I359" s="16" t="n">
        <x:v>5</x:v>
      </x:c>
      <x:c r="J359" s="16" t="n">
        <x:v>5</x:v>
      </x:c>
      <x:c r="K359" s="16" t="n">
        <x:v>5</x:v>
      </x:c>
      <x:c r="L359" s="16" t="n">
        <x:v>2</x:v>
      </x:c>
      <x:c r="M359" s="16" t="n">
        <x:v>5</x:v>
      </x:c>
      <x:c r="N359" s="16" t="n">
        <x:v>3</x:v>
      </x:c>
      <x:c r="O359" s="16" t="n">
        <x:v>5</x:v>
      </x:c>
      <x:c r="P359" s="16" t="n">
        <x:f>IF(COUNT(I359:O359)&lt;7,"",I359*8+J359*3+K359*2+L359*2+M359*2+N359*2+O359)</x:f>
        <x:v>90</x:v>
      </x:c>
      <x:c r="Q359" s="16" t="n">
        <x:f>IF(COUNT(J359:O359)&lt;6,"",J359*5+K359*4+M359*4+L359*3+N359*2+O359*2)</x:f>
        <x:v>87</x:v>
      </x:c>
      <x:c r="R359" s="14" t="str">
        <x:v>high</x:v>
      </x:c>
      <x:c r="S359" s="14" t="str">
        <x:v>official_prozorro_award_2025_2026</x:v>
      </x:c>
      <x:c r="T359" s="14" t="str">
        <x:v>official_prozorro_api</x:v>
      </x:c>
      <x:c r="U359" s="14" t="str">
        <x:v>Не контактували</x:v>
      </x:c>
      <x:c r="V359" s="15" t="str">
        <x:v>Персоналізований free-pilot outreach по UA-2026-08-10-005042-a; попросити 1 пакет Н.14/Н.15</x:v>
      </x:c>
      <x:c r="W359" s="15" t="str">
        <x:v>Власник / виконавець; відповідальний за договір</x:v>
      </x:c>
      <x:c r="X359" s="15" t="str">
        <x:v>2 підтверджених перемог/договорів у Prozorro на 174 140 грн; 2 проєктів зі строком виконання не раніше 24.08.2026.</x:v>
      </x:c>
      <x:c r="Y359" s="15" t="str">
        <x:v>Електромонтажні роботи; строк до 2026-12-31. Попросити один знеособлений пакет здачі за цим workflow.</x:v>
      </x:c>
      <x:c r="Z359" s="15" t="str">
        <x:v>https://prozorro.gov.ua/tender/UA-2026-08-10-005042-a</x:v>
      </x:c>
      <x:c r="AA359" s="14" t="str">
        <x:v>3048600754</x:v>
      </x:c>
      <x:c r="AB359" s="14" t="str">
        <x:v>2026-08-24</x:v>
      </x:c>
      <x:c r="AC359" s="14" t="str"/>
      <x:c r="AD359" s="20" t="str"/>
      <x:c r="AE359" s="14" t="str"/>
      <x:c r="AF359" s="14" t="n">
        <x:v>63</x:v>
      </x:c>
      <x:c r="AG359" s="14" t="str">
        <x:v>I2</x:v>
      </x:c>
      <x:c r="AH359" s="14" t="n">
        <x:v>2</x:v>
      </x:c>
      <x:c r="AI359" s="14" t="n">
        <x:v>2</x:v>
      </x:c>
      <x:c r="AJ359" s="18" t="n">
        <x:v>174140</x:v>
      </x:c>
      <x:c r="AK359" s="14" t="str">
        <x:v>https://prozorro.gov.ua/tender/UA-2026-08-10-005042-a</x:v>
      </x:c>
      <x:c r="AL359" s="19" t="n">
        <x:v>46244.416225</x:v>
      </x:c>
      <x:c r="AM359" s="19" t="n">
        <x:v>46387</x:v>
      </x:c>
      <x:c r="AN359" s="15" t="str">
        <x:v>Електромонтаж</x:v>
      </x:c>
      <x:c r="AO359" s="15" t="str">
        <x:v>not_found_in_top_search</x:v>
      </x:c>
    </x:row>
    <x:row r="360">
      <x:c r="A360" s="14" t="str">
        <x:v>W3-088</x:v>
      </x:c>
      <x:c r="B360" s="14" t="str">
        <x:v>Prozorro winners — 24.08</x:v>
      </x:c>
      <x:c r="C360" s="14" t="str">
        <x:v>ФОП Іщенко Олександр Олександрович</x:v>
      </x:c>
      <x:c r="D360" s="14" t="str">
        <x:v>Безпека / СКУД / CCTV</x:v>
      </x:c>
      <x:c r="E360" s="14" t="str">
        <x:v>Expansion discovery</x:v>
      </x:c>
      <x:c r="F360" s="17" t="str">
        <x:v>D2</x:v>
      </x:c>
      <x:c r="G360" s="14" t="str"/>
      <x:c r="H360" s="14" t="str">
        <x:v>Discovery розширення — 2 тижні</x:v>
      </x:c>
      <x:c r="I360" s="16" t="n">
        <x:v>1</x:v>
      </x:c>
      <x:c r="J360" s="16" t="n">
        <x:v>5</x:v>
      </x:c>
      <x:c r="K360" s="16" t="n">
        <x:v>4</x:v>
      </x:c>
      <x:c r="L360" s="16" t="n">
        <x:v>2</x:v>
      </x:c>
      <x:c r="M360" s="16" t="n">
        <x:v>5</x:v>
      </x:c>
      <x:c r="N360" s="16" t="n">
        <x:v>3</x:v>
      </x:c>
      <x:c r="O360" s="16" t="n">
        <x:v>5</x:v>
      </x:c>
      <x:c r="P360" s="16" t="n">
        <x:f>IF(COUNT(I360:O360)&lt;7,"",I360*8+J360*3+K360*2+L360*2+M360*2+N360*2+O360)</x:f>
        <x:v>56</x:v>
      </x:c>
      <x:c r="Q360" s="16" t="n">
        <x:f>IF(COUNT(J360:O360)&lt;6,"",J360*5+K360*4+M360*4+L360*3+N360*2+O360*2)</x:f>
        <x:v>83</x:v>
      </x:c>
      <x:c r="R360" s="14" t="str">
        <x:v>high</x:v>
      </x:c>
      <x:c r="S360" s="14" t="str">
        <x:v>official_prozorro_award_2025_2026</x:v>
      </x:c>
      <x:c r="T360" s="14" t="str">
        <x:v>official_prozorro_api</x:v>
      </x:c>
      <x:c r="U360" s="14" t="str">
        <x:v>Не контактували</x:v>
      </x:c>
      <x:c r="V360" s="15" t="str">
        <x:v>Workflow-audit outreach по UA-2026-08-24-000407-a; попросити 1 пакет здачі та вимоги проєкту</x:v>
      </x:c>
      <x:c r="W360" s="15" t="str">
        <x:v>Власник / виконавець; відповідальний за договір</x:v>
      </x:c>
      <x:c r="X360" s="15" t="str">
        <x:v>2 підтверджених перемог/договорів у Prozorro на 156 079 грн; 2 проєктів зі строком виконання не раніше 24.08.2026.</x:v>
      </x:c>
      <x:c r="Y360" s="15" t="str">
        <x:v>Облаштування споруди цивільного захисту в підвальному приміщенні житлового будинку за адресою: просп. Свободи, буд. 94/28 у м. Кременчуці Полтавської області (придбання та монтаж обладнання для встановлення системи контролю доступу); строк до 2026-12-31. Попросити один знеособлений пакет здачі за цим workflow.</x:v>
      </x:c>
      <x:c r="Z360" s="15" t="str">
        <x:v>https://prozorro.gov.ua/tender/UA-2026-08-24-000407-a</x:v>
      </x:c>
      <x:c r="AA360" s="14" t="str">
        <x:v>3844609655</x:v>
      </x:c>
      <x:c r="AB360" s="14" t="str">
        <x:v>2026-08-24</x:v>
      </x:c>
      <x:c r="AC360" s="14" t="str"/>
      <x:c r="AD360" s="20" t="str"/>
      <x:c r="AE360" s="14" t="str"/>
      <x:c r="AF360" s="14" t="n">
        <x:v>63</x:v>
      </x:c>
      <x:c r="AG360" s="14" t="str">
        <x:v>I2</x:v>
      </x:c>
      <x:c r="AH360" s="14" t="n">
        <x:v>2</x:v>
      </x:c>
      <x:c r="AI360" s="14" t="n">
        <x:v>2</x:v>
      </x:c>
      <x:c r="AJ360" s="18" t="n">
        <x:v>156078.6</x:v>
      </x:c>
      <x:c r="AK360" s="14" t="str">
        <x:v>https://prozorro.gov.ua/tender/UA-2026-08-24-000407-a</x:v>
      </x:c>
      <x:c r="AL360" s="19" t="n">
        <x:v>46258.25381439815</x:v>
      </x:c>
      <x:c r="AM360" s="19" t="n">
        <x:v>46387</x:v>
      </x:c>
      <x:c r="AN360" s="15" t="str">
        <x:v>Безпека / СКУД / CCTV</x:v>
      </x:c>
      <x:c r="AO360" s="15" t="str">
        <x:v>not_found_in_top_search</x:v>
      </x:c>
    </x:row>
    <x:row r="361">
      <x:c r="A361" s="14" t="str">
        <x:v>W3-089</x:v>
      </x:c>
      <x:c r="B361" s="14" t="str">
        <x:v>Prozorro winners — 24.08</x:v>
      </x:c>
      <x:c r="C361" s="14" t="str">
        <x:v>УПРАВЛІННЯ ПОЛІЦІЇ ОХОРОНИ У ВІННИЦЬКІЙ ОБЛАСТІ</x:v>
      </x:c>
      <x:c r="D361" s="14" t="str">
        <x:v>Пожежогасіння</x:v>
      </x:c>
      <x:c r="E361" s="14" t="str">
        <x:v>Expansion discovery</x:v>
      </x:c>
      <x:c r="F361" s="17" t="str">
        <x:v>D2</x:v>
      </x:c>
      <x:c r="G361" s="14" t="str"/>
      <x:c r="H361" s="14" t="str">
        <x:v>Discovery розширення — 2 тижні</x:v>
      </x:c>
      <x:c r="I361" s="16" t="n">
        <x:v>1</x:v>
      </x:c>
      <x:c r="J361" s="16" t="n">
        <x:v>5</x:v>
      </x:c>
      <x:c r="K361" s="16" t="n">
        <x:v>4</x:v>
      </x:c>
      <x:c r="L361" s="16" t="n">
        <x:v>2</x:v>
      </x:c>
      <x:c r="M361" s="16" t="n">
        <x:v>5</x:v>
      </x:c>
      <x:c r="N361" s="16" t="n">
        <x:v>5</x:v>
      </x:c>
      <x:c r="O361" s="16" t="n">
        <x:v>5</x:v>
      </x:c>
      <x:c r="P361" s="16" t="n">
        <x:f>IF(COUNT(I361:O361)&lt;7,"",I361*8+J361*3+K361*2+L361*2+M361*2+N361*2+O361)</x:f>
        <x:v>60</x:v>
      </x:c>
      <x:c r="Q361" s="16" t="n">
        <x:f>IF(COUNT(J361:O361)&lt;6,"",J361*5+K361*4+M361*4+L361*3+N361*2+O361*2)</x:f>
        <x:v>87</x:v>
      </x:c>
      <x:c r="R361" s="14" t="str">
        <x:v>high</x:v>
      </x:c>
      <x:c r="S361" s="14" t="str">
        <x:v>official_prozorro_award_2025_2026</x:v>
      </x:c>
      <x:c r="T361" s="14" t="str">
        <x:v>official_prozorro_api</x:v>
      </x:c>
      <x:c r="U361" s="14" t="str">
        <x:v>Не контактували</x:v>
      </x:c>
      <x:c r="V361" s="15" t="str">
        <x:v>Повторне звернення з новим тендерним сигналом UA-2026-07-16-008865-a; попросити 1 пакет здачі</x:v>
      </x:c>
      <x:c r="W361" s="15" t="str">
        <x:v>Власник / директор; керівник ПТО; відповідальний за договори</x:v>
      </x:c>
      <x:c r="X361" s="15" t="str">
        <x:v>2 підтверджених перемог/договорів у Prozorro на 105 137 грн; 2 проєктів зі строком виконання не раніше 24.08.2026.</x:v>
      </x:c>
      <x:c r="Y361" s="15" t="str">
        <x:v>послуги з монтажу системи пожежної сигналізації; строк до 2026-12-31. Попросити один знеособлений пакет здачі за цим workflow.</x:v>
      </x:c>
      <x:c r="Z361" s="15" t="str">
        <x:v>https://prozorro.gov.ua/tender/UA-2026-06-30-008172-a</x:v>
      </x:c>
      <x:c r="AA361" s="14" t="str">
        <x:v>40109131</x:v>
      </x:c>
      <x:c r="AB361" s="14" t="str">
        <x:v>2026-08-24</x:v>
      </x:c>
      <x:c r="AC361" s="14" t="str"/>
      <x:c r="AD361" s="20" t="str"/>
      <x:c r="AE361" s="14" t="str"/>
      <x:c r="AF361" s="14" t="n">
        <x:v>63</x:v>
      </x:c>
      <x:c r="AG361" s="14" t="str">
        <x:v>I2</x:v>
      </x:c>
      <x:c r="AH361" s="14" t="n">
        <x:v>4</x:v>
      </x:c>
      <x:c r="AI361" s="14" t="n">
        <x:v>4</x:v>
      </x:c>
      <x:c r="AJ361" s="18" t="n">
        <x:v>124973.85</x:v>
      </x:c>
      <x:c r="AK361" s="14" t="str">
        <x:v>https://prozorro.gov.ua/tender/UA-2026-07-16-008865-a</x:v>
      </x:c>
      <x:c r="AL361" s="19" t="n">
        <x:v>46219.54624082176</x:v>
      </x:c>
      <x:c r="AM361" s="19" t="n">
        <x:v>46387</x:v>
      </x:c>
      <x:c r="AN361" s="15" t="str">
        <x:v>Пожежогасіння; Безпека / СКУД / CCTV; Електромонтаж</x:v>
      </x:c>
      <x:c r="AO361" s="15" t="str">
        <x:v>not_found_in_top_search</x:v>
      </x:c>
    </x:row>
    <x:row r="362">
      <x:c r="A362" s="14" t="str">
        <x:v>W3-090</x:v>
      </x:c>
      <x:c r="B362" s="14" t="str">
        <x:v>Prozorro winners — 24.08</x:v>
      </x:c>
      <x:c r="C362" s="14" t="str">
        <x:v>ТОВ "СТЕЙДЖ АЛЬЯНС"</x:v>
      </x:c>
      <x:c r="D362" s="14" t="str">
        <x:v>Насосні станції</x:v>
      </x:c>
      <x:c r="E362" s="14" t="str">
        <x:v>Expansion discovery</x:v>
      </x:c>
      <x:c r="F362" s="17" t="str">
        <x:v>D2</x:v>
      </x:c>
      <x:c r="G362" s="14" t="str"/>
      <x:c r="H362" s="14" t="str">
        <x:v>Discovery розширення — 2 тижні</x:v>
      </x:c>
      <x:c r="I362" s="16" t="n">
        <x:v>1</x:v>
      </x:c>
      <x:c r="J362" s="16" t="n">
        <x:v>5</x:v>
      </x:c>
      <x:c r="K362" s="16" t="n">
        <x:v>4</x:v>
      </x:c>
      <x:c r="L362" s="16" t="n">
        <x:v>5</x:v>
      </x:c>
      <x:c r="M362" s="16" t="n">
        <x:v>5</x:v>
      </x:c>
      <x:c r="N362" s="16" t="n">
        <x:v>5</x:v>
      </x:c>
      <x:c r="O362" s="16" t="n">
        <x:v>5</x:v>
      </x:c>
      <x:c r="P362" s="16" t="n">
        <x:f>IF(COUNT(I362:O362)&lt;7,"",I362*8+J362*3+K362*2+L362*2+M362*2+N362*2+O362)</x:f>
        <x:v>66</x:v>
      </x:c>
      <x:c r="Q362" s="16" t="n">
        <x:f>IF(COUNT(J362:O362)&lt;6,"",J362*5+K362*4+M362*4+L362*3+N362*2+O362*2)</x:f>
        <x:v>96</x:v>
      </x:c>
      <x:c r="R362" s="14" t="str">
        <x:v>high</x:v>
      </x:c>
      <x:c r="S362" s="14" t="str">
        <x:v>official_prozorro_award_2025_2026</x:v>
      </x:c>
      <x:c r="T362" s="14" t="str">
        <x:v>official_prozorro_api</x:v>
      </x:c>
      <x:c r="U362" s="14" t="str">
        <x:v>Не контактували</x:v>
      </x:c>
      <x:c r="V362" s="15" t="str">
        <x:v>Workflow-audit outreach по UA-2026-05-15-008760-a; попросити 1 пакет здачі та вимоги проєкту</x:v>
      </x:c>
      <x:c r="W362" s="15" t="str">
        <x:v>Власник / директор; керівник ПТО; відповідальний за договори</x:v>
      </x:c>
      <x:c r="X362" s="15" t="str">
        <x:v>1 підтверджених перемог/договорів у Prozorro на 45 473 135 грн; 1 проєктів зі строком виконання не раніше 24.08.2026.</x:v>
      </x:c>
      <x:c r="Y362" s="15" t="str">
        <x:v>Реконструкція систем водопостачання та водовідведення м. Дніпро. Водопровідна насосна станція №4, вул. Кутузова, 6Н. (Код ДК 021:2015 45230000-8 - Будівництво трубопроводів, ліній зв’язку та електропередач, шосе, доріг, аеродромів і залізничних доріг; вирівнювання поверхонь); строк до 2026-12-26. Попросити один знеособлений пакет здачі за цим workflow.</x:v>
      </x:c>
      <x:c r="Z362" s="15" t="str">
        <x:v>https://prozorro.gov.ua/tender/UA-2026-05-15-008760-a</x:v>
      </x:c>
      <x:c r="AA362" s="14" t="str">
        <x:v>43209597</x:v>
      </x:c>
      <x:c r="AB362" s="14" t="str">
        <x:v>2026-08-24</x:v>
      </x:c>
      <x:c r="AC362" s="14" t="str"/>
      <x:c r="AD362" s="20" t="str"/>
      <x:c r="AE362" s="14" t="str"/>
      <x:c r="AF362" s="14" t="n">
        <x:v>62</x:v>
      </x:c>
      <x:c r="AG362" s="14" t="str">
        <x:v>I2</x:v>
      </x:c>
      <x:c r="AH362" s="14" t="n">
        <x:v>1</x:v>
      </x:c>
      <x:c r="AI362" s="14" t="n">
        <x:v>1</x:v>
      </x:c>
      <x:c r="AJ362" s="18" t="n">
        <x:v>45473135</x:v>
      </x:c>
      <x:c r="AK362" s="14" t="str">
        <x:v>https://prozorro.gov.ua/tender/UA-2026-05-15-008760-a</x:v>
      </x:c>
      <x:c r="AL362" s="19" t="n">
        <x:v>46189.52603324074</x:v>
      </x:c>
      <x:c r="AM362" s="19" t="n">
        <x:v>46382</x:v>
      </x:c>
      <x:c r="AN362" s="15" t="str">
        <x:v>Насосні станції</x:v>
      </x:c>
      <x:c r="AO362" s="15" t="str">
        <x:v>not_found_in_top_search</x:v>
      </x:c>
    </x:row>
    <x:row r="363">
      <x:c r="A363" s="14" t="str">
        <x:v>W3-091</x:v>
      </x:c>
      <x:c r="B363" s="14" t="str">
        <x:v>Prozorro winners — 24.08</x:v>
      </x:c>
      <x:c r="C363" s="14" t="str">
        <x:v>ТОВ "Енергосервісна компанія "Адамсон""</x:v>
      </x:c>
      <x:c r="D363" s="14" t="str">
        <x:v>Теплові мережі</x:v>
      </x:c>
      <x:c r="E363" s="14" t="str">
        <x:v>Expansion discovery</x:v>
      </x:c>
      <x:c r="F363" s="17" t="str">
        <x:v>D2</x:v>
      </x:c>
      <x:c r="G363" s="14" t="str"/>
      <x:c r="H363" s="14" t="str">
        <x:v>Discovery розширення — 2 тижні</x:v>
      </x:c>
      <x:c r="I363" s="16" t="n">
        <x:v>1</x:v>
      </x:c>
      <x:c r="J363" s="16" t="n">
        <x:v>5</x:v>
      </x:c>
      <x:c r="K363" s="16" t="n">
        <x:v>4</x:v>
      </x:c>
      <x:c r="L363" s="16" t="n">
        <x:v>5</x:v>
      </x:c>
      <x:c r="M363" s="16" t="n">
        <x:v>5</x:v>
      </x:c>
      <x:c r="N363" s="16" t="n">
        <x:v>5</x:v>
      </x:c>
      <x:c r="O363" s="16" t="n">
        <x:v>5</x:v>
      </x:c>
      <x:c r="P363" s="16" t="n">
        <x:f>IF(COUNT(I363:O363)&lt;7,"",I363*8+J363*3+K363*2+L363*2+M363*2+N363*2+O363)</x:f>
        <x:v>66</x:v>
      </x:c>
      <x:c r="Q363" s="16" t="n">
        <x:f>IF(COUNT(J363:O363)&lt;6,"",J363*5+K363*4+M363*4+L363*3+N363*2+O363*2)</x:f>
        <x:v>96</x:v>
      </x:c>
      <x:c r="R363" s="14" t="str">
        <x:v>high</x:v>
      </x:c>
      <x:c r="S363" s="14" t="str">
        <x:v>official_prozorro_award_2025_2026</x:v>
      </x:c>
      <x:c r="T363" s="14" t="str">
        <x:v>official_prozorro_api</x:v>
      </x:c>
      <x:c r="U363" s="14" t="str">
        <x:v>Не контактували</x:v>
      </x:c>
      <x:c r="V363" s="15" t="str">
        <x:v>Workflow-audit outreach по UA-2026-04-29-006326-a; попросити 1 пакет здачі та вимоги проєкту</x:v>
      </x:c>
      <x:c r="W363" s="15" t="str">
        <x:v>Власник / директор; керівник ПТО; відповідальний за договори</x:v>
      </x:c>
      <x:c r="X363" s="15" t="str">
        <x:v>1 підтверджених перемог/договорів у Prozorro на 40 016 067 грн; 1 проєктів зі строком виконання не раніше 24.08.2026.</x:v>
      </x:c>
      <x:c r="Y363" s="15" t="str">
        <x:v>Реконструкція ЦТП в котельню із встановленням газових котлів та реконструкцією теплових мереж на вул. Сахарова, 30-А у м. Івано-Франківську; строк до 2026-09-30. Попросити один знеособлений пакет здачі за цим workflow.</x:v>
      </x:c>
      <x:c r="Z363" s="15" t="str">
        <x:v>https://prozorro.gov.ua/tender/UA-2026-04-29-006326-a</x:v>
      </x:c>
      <x:c r="AA363" s="14" t="str">
        <x:v>39314325</x:v>
      </x:c>
      <x:c r="AB363" s="14" t="str">
        <x:v>2026-08-24</x:v>
      </x:c>
      <x:c r="AC363" s="14" t="str"/>
      <x:c r="AD363" s="20" t="str"/>
      <x:c r="AE363" s="14" t="str"/>
      <x:c r="AF363" s="14" t="n">
        <x:v>62</x:v>
      </x:c>
      <x:c r="AG363" s="14" t="str">
        <x:v>I2</x:v>
      </x:c>
      <x:c r="AH363" s="14" t="n">
        <x:v>1</x:v>
      </x:c>
      <x:c r="AI363" s="14" t="n">
        <x:v>1</x:v>
      </x:c>
      <x:c r="AJ363" s="18" t="n">
        <x:v>40016067.22</x:v>
      </x:c>
      <x:c r="AK363" s="14" t="str">
        <x:v>https://prozorro.gov.ua/tender/UA-2026-04-29-006326-a</x:v>
      </x:c>
      <x:c r="AL363" s="19" t="n">
        <x:v>46162.57350153935</x:v>
      </x:c>
      <x:c r="AM363" s="19" t="n">
        <x:v>46295</x:v>
      </x:c>
      <x:c r="AN363" s="15" t="str">
        <x:v>Теплові мережі</x:v>
      </x:c>
      <x:c r="AO363" s="15" t="str">
        <x:v>not_found_in_top_search</x:v>
      </x:c>
    </x:row>
    <x:row r="364">
      <x:c r="A364" s="14" t="str">
        <x:v>W3-092</x:v>
      </x:c>
      <x:c r="B364" s="14" t="str">
        <x:v>Prozorro winners — 24.08</x:v>
      </x:c>
      <x:c r="C364" s="14" t="str">
        <x:v>ПП "ЛЕС"</x:v>
      </x:c>
      <x:c r="D364" s="14" t="str">
        <x:v>Зовнішні мережі</x:v>
      </x:c>
      <x:c r="E364" s="14" t="str">
        <x:v>Expansion discovery</x:v>
      </x:c>
      <x:c r="F364" s="17" t="str">
        <x:v>D2</x:v>
      </x:c>
      <x:c r="G364" s="14" t="str">
        <x:v>les.lviv.ua</x:v>
      </x:c>
      <x:c r="H364" s="14" t="str">
        <x:v>Discovery розширення — 2 тижні</x:v>
      </x:c>
      <x:c r="I364" s="16" t="n">
        <x:v>1</x:v>
      </x:c>
      <x:c r="J364" s="16" t="n">
        <x:v>5</x:v>
      </x:c>
      <x:c r="K364" s="16" t="n">
        <x:v>4</x:v>
      </x:c>
      <x:c r="L364" s="16" t="n">
        <x:v>5</x:v>
      </x:c>
      <x:c r="M364" s="16" t="n">
        <x:v>5</x:v>
      </x:c>
      <x:c r="N364" s="16" t="n">
        <x:v>5</x:v>
      </x:c>
      <x:c r="O364" s="16" t="n">
        <x:v>5</x:v>
      </x:c>
      <x:c r="P364" s="16" t="n">
        <x:f>IF(COUNT(I364:O364)&lt;7,"",I364*8+J364*3+K364*2+L364*2+M364*2+N364*2+O364)</x:f>
        <x:v>66</x:v>
      </x:c>
      <x:c r="Q364" s="16" t="n">
        <x:f>IF(COUNT(J364:O364)&lt;6,"",J364*5+K364*4+M364*4+L364*3+N364*2+O364*2)</x:f>
        <x:v>96</x:v>
      </x:c>
      <x:c r="R364" s="14" t="str">
        <x:v>high</x:v>
      </x:c>
      <x:c r="S364" s="14" t="str">
        <x:v>official_prozorro_award_2025_2026</x:v>
      </x:c>
      <x:c r="T364" s="14" t="str">
        <x:v>official_prozorro_api</x:v>
      </x:c>
      <x:c r="U364" s="14" t="str">
        <x:v>Не контактували</x:v>
      </x:c>
      <x:c r="V364" s="15" t="str">
        <x:v>Workflow-audit outreach по UA-2026-05-20-013626-a; попросити 1 пакет здачі та вимоги проєкту</x:v>
      </x:c>
      <x:c r="W364" s="15" t="str">
        <x:v>Власник / директор; керівник ПТО; відповідальний за договори</x:v>
      </x:c>
      <x:c r="X364" s="15" t="str">
        <x:v>1 підтверджених перемог/договорів у Prozorro на 29 630 026 грн; 1 проєктів зі строком виконання не раніше 24.08.2026.</x:v>
      </x:c>
      <x:c r="Y364" s="15" t="str">
        <x:v>Виконання будівельно-монтажних робіт по об’єкту: 
“Нове будівництво зовнішніх інженерних мереж електропостачання військового містечка №50, село Мала Любаша, Рівненська область” (І черга); строк до 2027-05-01. Попросити один знеособлений пакет здачі за цим workflow.</x:v>
      </x:c>
      <x:c r="Z364" s="15" t="str">
        <x:v>https://prozorro.gov.ua/tender/UA-2026-05-20-013626-a</x:v>
      </x:c>
      <x:c r="AA364" s="14" t="str">
        <x:v>36828486</x:v>
      </x:c>
      <x:c r="AB364" s="14" t="str">
        <x:v>2026-08-24</x:v>
      </x:c>
      <x:c r="AC364" s="14" t="str"/>
      <x:c r="AD364" s="20" t="str"/>
      <x:c r="AE364" s="14" t="str"/>
      <x:c r="AF364" s="14" t="n">
        <x:v>62</x:v>
      </x:c>
      <x:c r="AG364" s="14" t="str">
        <x:v>I2</x:v>
      </x:c>
      <x:c r="AH364" s="14" t="n">
        <x:v>1</x:v>
      </x:c>
      <x:c r="AI364" s="14" t="n">
        <x:v>1</x:v>
      </x:c>
      <x:c r="AJ364" s="18" t="n">
        <x:v>29630025.76</x:v>
      </x:c>
      <x:c r="AK364" s="14" t="str">
        <x:v>https://prozorro.gov.ua/tender/UA-2026-05-20-013626-a</x:v>
      </x:c>
      <x:c r="AL364" s="19" t="n">
        <x:v>46197.37506895833</x:v>
      </x:c>
      <x:c r="AM364" s="19" t="n">
        <x:v>46508</x:v>
      </x:c>
      <x:c r="AN364" s="15" t="str">
        <x:v>Зовнішні мережі</x:v>
      </x:c>
      <x:c r="AO364" s="15" t="str">
        <x:v>supplier_provided_url</x:v>
      </x:c>
    </x:row>
    <x:row r="365">
      <x:c r="A365" s="14" t="str">
        <x:v>W3-093</x:v>
      </x:c>
      <x:c r="B365" s="14" t="str">
        <x:v>Prozorro winners — 24.08</x:v>
      </x:c>
      <x:c r="C365" s="14" t="str">
        <x:v>Товариство з обмеженою відповідальністю «БК Домінант»</x:v>
      </x:c>
      <x:c r="D365" s="14" t="str">
        <x:v>Насосні станції</x:v>
      </x:c>
      <x:c r="E365" s="14" t="str">
        <x:v>Expansion discovery</x:v>
      </x:c>
      <x:c r="F365" s="17" t="str">
        <x:v>D2</x:v>
      </x:c>
      <x:c r="G365" s="14" t="str"/>
      <x:c r="H365" s="14" t="str">
        <x:v>Discovery розширення — 2 тижні</x:v>
      </x:c>
      <x:c r="I365" s="16" t="n">
        <x:v>1</x:v>
      </x:c>
      <x:c r="J365" s="16" t="n">
        <x:v>5</x:v>
      </x:c>
      <x:c r="K365" s="16" t="n">
        <x:v>4</x:v>
      </x:c>
      <x:c r="L365" s="16" t="n">
        <x:v>5</x:v>
      </x:c>
      <x:c r="M365" s="16" t="n">
        <x:v>5</x:v>
      </x:c>
      <x:c r="N365" s="16" t="n">
        <x:v>5</x:v>
      </x:c>
      <x:c r="O365" s="16" t="n">
        <x:v>5</x:v>
      </x:c>
      <x:c r="P365" s="16" t="n">
        <x:f>IF(COUNT(I365:O365)&lt;7,"",I365*8+J365*3+K365*2+L365*2+M365*2+N365*2+O365)</x:f>
        <x:v>66</x:v>
      </x:c>
      <x:c r="Q365" s="16" t="n">
        <x:f>IF(COUNT(J365:O365)&lt;6,"",J365*5+K365*4+M365*4+L365*3+N365*2+O365*2)</x:f>
        <x:v>96</x:v>
      </x:c>
      <x:c r="R365" s="14" t="str">
        <x:v>high</x:v>
      </x:c>
      <x:c r="S365" s="14" t="str">
        <x:v>official_prozorro_award_2025_2026</x:v>
      </x:c>
      <x:c r="T365" s="14" t="str">
        <x:v>official_prozorro_api</x:v>
      </x:c>
      <x:c r="U365" s="14" t="str">
        <x:v>Не контактували</x:v>
      </x:c>
      <x:c r="V365" s="15" t="str">
        <x:v>Повторне звернення з новим тендерним сигналом UA-2026-07-21-009878-a; попросити 1 пакет здачі</x:v>
      </x:c>
      <x:c r="W365" s="15" t="str">
        <x:v>Власник / директор; керівник ПТО; відповідальний за договори</x:v>
      </x:c>
      <x:c r="X365" s="15" t="str">
        <x:v>1 підтверджених перемог/договорів у Prozorro на 24 838 875 грн; 1 проєктів зі строком виконання не раніше 24.08.2026.</x:v>
      </x:c>
      <x:c r="Y365" s="15" t="str">
        <x:v>Виконання робіт по об'єкту: "Реконструкція електричної мережі каналізаційної насосної станції №1, розташованої у місті Чернігові з встановленням когенераційної установки як альтернативного джерела живлення" (ДК 021:2015: 5000000-7 - Будівельні роботи та поточний ремонт); строк до 2027-12-31. Попросити один знеособлений пакет здачі за цим workflow.</x:v>
      </x:c>
      <x:c r="Z365" s="15" t="str">
        <x:v>https://prozorro.gov.ua/tender/UA-2026-06-30-011765-a</x:v>
      </x:c>
      <x:c r="AA365" s="14" t="str">
        <x:v>40442698</x:v>
      </x:c>
      <x:c r="AB365" s="14" t="str">
        <x:v>2026-08-24</x:v>
      </x:c>
      <x:c r="AC365" s="14" t="str"/>
      <x:c r="AD365" s="20" t="str"/>
      <x:c r="AE365" s="14" t="str"/>
      <x:c r="AF365" s="14" t="n">
        <x:v>68</x:v>
      </x:c>
      <x:c r="AG365" s="14" t="str">
        <x:v>I2</x:v>
      </x:c>
      <x:c r="AH365" s="14" t="n">
        <x:v>3</x:v>
      </x:c>
      <x:c r="AI365" s="14" t="n">
        <x:v>3</x:v>
      </x:c>
      <x:c r="AJ365" s="18" t="n">
        <x:v>80242712.66</x:v>
      </x:c>
      <x:c r="AK365" s="14" t="str">
        <x:v>https://prozorro.gov.ua/tender/UA-2026-07-21-009878-a</x:v>
      </x:c>
      <x:c r="AL365" s="19" t="n">
        <x:v>46224.54783775463</x:v>
      </x:c>
      <x:c r="AM365" s="19" t="n">
        <x:v>46752.588900462964</x:v>
      </x:c>
      <x:c r="AN365" s="15" t="str">
        <x:v>Насосні станції; Теплові мережі</x:v>
      </x:c>
      <x:c r="AO365" s="15" t="str">
        <x:v>not_found_in_top_search</x:v>
      </x:c>
    </x:row>
    <x:row r="366">
      <x:c r="A366" s="14" t="str">
        <x:v>W3-094</x:v>
      </x:c>
      <x:c r="B366" s="14" t="str">
        <x:v>Prozorro winners — 24.08</x:v>
      </x:c>
      <x:c r="C366" s="14" t="str">
        <x:v>ПрАТ Агробудмеханізація</x:v>
      </x:c>
      <x:c r="D366" s="14" t="str">
        <x:v>Зовнішні мережі</x:v>
      </x:c>
      <x:c r="E366" s="14" t="str">
        <x:v>Expansion discovery</x:v>
      </x:c>
      <x:c r="F366" s="17" t="str">
        <x:v>D2</x:v>
      </x:c>
      <x:c r="G366" s="14" t="str">
        <x:v>agrobudmeh.com</x:v>
      </x:c>
      <x:c r="H366" s="14" t="str">
        <x:v>Discovery розширення — 2 тижні</x:v>
      </x:c>
      <x:c r="I366" s="16" t="n">
        <x:v>1</x:v>
      </x:c>
      <x:c r="J366" s="16" t="n">
        <x:v>5</x:v>
      </x:c>
      <x:c r="K366" s="16" t="n">
        <x:v>4</x:v>
      </x:c>
      <x:c r="L366" s="16" t="n">
        <x:v>5</x:v>
      </x:c>
      <x:c r="M366" s="16" t="n">
        <x:v>5</x:v>
      </x:c>
      <x:c r="N366" s="16" t="n">
        <x:v>5</x:v>
      </x:c>
      <x:c r="O366" s="16" t="n">
        <x:v>5</x:v>
      </x:c>
      <x:c r="P366" s="16" t="n">
        <x:f>IF(COUNT(I366:O366)&lt;7,"",I366*8+J366*3+K366*2+L366*2+M366*2+N366*2+O366)</x:f>
        <x:v>66</x:v>
      </x:c>
      <x:c r="Q366" s="16" t="n">
        <x:f>IF(COUNT(J366:O366)&lt;6,"",J366*5+K366*4+M366*4+L366*3+N366*2+O366*2)</x:f>
        <x:v>96</x:v>
      </x:c>
      <x:c r="R366" s="14" t="str">
        <x:v>high</x:v>
      </x:c>
      <x:c r="S366" s="14" t="str">
        <x:v>official_prozorro_award_2025_2026</x:v>
      </x:c>
      <x:c r="T366" s="14" t="str">
        <x:v>official_prozorro_api</x:v>
      </x:c>
      <x:c r="U366" s="14" t="str">
        <x:v>Не контактували</x:v>
      </x:c>
      <x:c r="V366" s="15" t="str">
        <x:v>Workflow-audit outreach по UA-2026-06-22-012842-a; попросити 1 пакет здачі та вимоги проєкту</x:v>
      </x:c>
      <x:c r="W366" s="15" t="str">
        <x:v>Власник / директор; керівник ПТО; відповідальний за договори</x:v>
      </x:c>
      <x:c r="X366" s="15" t="str">
        <x:v>1 підтверджених перемог/договорів у Prozorro на 24 229 978 грн; 1 проєктів зі строком виконання не раніше 24.08.2026.</x:v>
      </x:c>
      <x:c r="Y366" s="15" t="str">
        <x:v>Нове будівництво зовнішніх інженерних мереж з підключенням збірно-розбірних комплексних споруд в Київській області; строк до 2027-06-01. Попросити один знеособлений пакет здачі за цим workflow.</x:v>
      </x:c>
      <x:c r="Z366" s="15" t="str">
        <x:v>https://prozorro.gov.ua/tender/UA-2026-06-22-012842-a</x:v>
      </x:c>
      <x:c r="AA366" s="14" t="str">
        <x:v>13708491</x:v>
      </x:c>
      <x:c r="AB366" s="14" t="str">
        <x:v>2026-08-24</x:v>
      </x:c>
      <x:c r="AC366" s="14" t="str"/>
      <x:c r="AD366" s="20" t="str"/>
      <x:c r="AE366" s="14" t="str"/>
      <x:c r="AF366" s="14" t="n">
        <x:v>62</x:v>
      </x:c>
      <x:c r="AG366" s="14" t="str">
        <x:v>I2</x:v>
      </x:c>
      <x:c r="AH366" s="14" t="n">
        <x:v>1</x:v>
      </x:c>
      <x:c r="AI366" s="14" t="n">
        <x:v>1</x:v>
      </x:c>
      <x:c r="AJ366" s="18" t="n">
        <x:v>24229978</x:v>
      </x:c>
      <x:c r="AK366" s="14" t="str">
        <x:v>https://prozorro.gov.ua/tender/UA-2026-06-22-012842-a</x:v>
      </x:c>
      <x:c r="AL366" s="19" t="n">
        <x:v>46209.46728862268</x:v>
      </x:c>
      <x:c r="AM366" s="19" t="n">
        <x:v>46539</x:v>
      </x:c>
      <x:c r="AN366" s="15" t="str">
        <x:v>Зовнішні мережі</x:v>
      </x:c>
      <x:c r="AO366" s="15" t="str">
        <x:v>supplier_provided_url</x:v>
      </x:c>
    </x:row>
    <x:row r="367">
      <x:c r="A367" s="14" t="str">
        <x:v>W3-095</x:v>
      </x:c>
      <x:c r="B367" s="14" t="str">
        <x:v>Prozorro winners — 24.08</x:v>
      </x:c>
      <x:c r="C367" s="14" t="str">
        <x:v>ТОВ "ПСК Енергобуд"</x:v>
      </x:c>
      <x:c r="D367" s="14" t="str">
        <x:v>Насосні станції</x:v>
      </x:c>
      <x:c r="E367" s="14" t="str">
        <x:v>Expansion discovery</x:v>
      </x:c>
      <x:c r="F367" s="17" t="str">
        <x:v>D2</x:v>
      </x:c>
      <x:c r="G367" s="14" t="str"/>
      <x:c r="H367" s="14" t="str">
        <x:v>Discovery розширення — 2 тижні</x:v>
      </x:c>
      <x:c r="I367" s="16" t="n">
        <x:v>1</x:v>
      </x:c>
      <x:c r="J367" s="16" t="n">
        <x:v>5</x:v>
      </x:c>
      <x:c r="K367" s="16" t="n">
        <x:v>4</x:v>
      </x:c>
      <x:c r="L367" s="16" t="n">
        <x:v>5</x:v>
      </x:c>
      <x:c r="M367" s="16" t="n">
        <x:v>5</x:v>
      </x:c>
      <x:c r="N367" s="16" t="n">
        <x:v>5</x:v>
      </x:c>
      <x:c r="O367" s="16" t="n">
        <x:v>5</x:v>
      </x:c>
      <x:c r="P367" s="16" t="n">
        <x:f>IF(COUNT(I367:O367)&lt;7,"",I367*8+J367*3+K367*2+L367*2+M367*2+N367*2+O367)</x:f>
        <x:v>66</x:v>
      </x:c>
      <x:c r="Q367" s="16" t="n">
        <x:f>IF(COUNT(J367:O367)&lt;6,"",J367*5+K367*4+M367*4+L367*3+N367*2+O367*2)</x:f>
        <x:v>96</x:v>
      </x:c>
      <x:c r="R367" s="14" t="str">
        <x:v>high</x:v>
      </x:c>
      <x:c r="S367" s="14" t="str">
        <x:v>official_prozorro_award_2025_2026</x:v>
      </x:c>
      <x:c r="T367" s="14" t="str">
        <x:v>official_prozorro_api</x:v>
      </x:c>
      <x:c r="U367" s="14" t="str">
        <x:v>Не контактували</x:v>
      </x:c>
      <x:c r="V367" s="15" t="str">
        <x:v>Повторне звернення з новим тендерним сигналом UA-2026-03-07-000540-a; попросити 1 пакет здачі</x:v>
      </x:c>
      <x:c r="W367" s="15" t="str">
        <x:v>Власник / директор; керівник ПТО; відповідальний за договори</x:v>
      </x:c>
      <x:c r="X367" s="15" t="str">
        <x:v>1 підтверджених перемог/договорів у Prozorro на 14 741 526 грн; 1 проєктів зі строком виконання не раніше 24.08.2026.</x:v>
      </x:c>
      <x:c r="Y367" s="15" t="str">
        <x:v>"Реконструкція РП-6 кВ насосної станції № 28 (інв.№2258) шляхом підключення до мереж КП "ХТМ" (ТЕЦ-4) за адресою: м. Харків, *** (КП "Харківводоканал"). Коригування" (код ДК: 021:2015-45454000-4-Реконструкція )
; строк до 2026-11-30. Попросити один знеособлений пакет здачі за цим workflow.</x:v>
      </x:c>
      <x:c r="Z367" s="15" t="str">
        <x:v>https://prozorro.gov.ua/tender/UA-2026-04-30-010755-a</x:v>
      </x:c>
      <x:c r="AA367" s="14" t="str">
        <x:v>36191288</x:v>
      </x:c>
      <x:c r="AB367" s="14" t="str">
        <x:v>2026-08-24</x:v>
      </x:c>
      <x:c r="AC367" s="14" t="str"/>
      <x:c r="AD367" s="20" t="str"/>
      <x:c r="AE367" s="14" t="str"/>
      <x:c r="AF367" s="14" t="n">
        <x:v>62</x:v>
      </x:c>
      <x:c r="AG367" s="14" t="str">
        <x:v>I2</x:v>
      </x:c>
      <x:c r="AH367" s="14" t="n">
        <x:v>4</x:v>
      </x:c>
      <x:c r="AI367" s="14" t="n">
        <x:v>3</x:v>
      </x:c>
      <x:c r="AJ367" s="18" t="n">
        <x:v>57525178.01</x:v>
      </x:c>
      <x:c r="AK367" s="14" t="str">
        <x:v>https://prozorro.gov.ua/tender/UA-2026-03-07-000540-a</x:v>
      </x:c>
      <x:c r="AL367" s="19" t="n">
        <x:v>46105.46868428241</x:v>
      </x:c>
      <x:c r="AM367" s="19" t="n">
        <x:v>46387</x:v>
      </x:c>
      <x:c r="AN367" s="15" t="str">
        <x:v>Насосні станції; Палі та фундаменти; Промислова електрика / ПНР; Тунелі / підземні споруди</x:v>
      </x:c>
      <x:c r="AO367" s="15" t="str">
        <x:v>not_found_in_top_search</x:v>
      </x:c>
    </x:row>
    <x:row r="368">
      <x:c r="A368" s="14" t="str">
        <x:v>W3-096</x:v>
      </x:c>
      <x:c r="B368" s="14" t="str">
        <x:v>Prozorro winners — 24.08</x:v>
      </x:c>
      <x:c r="C368" s="14" t="str">
        <x:v>Товариство з обмеженою відповідальністю "МІСТПРОЕКТ"</x:v>
      </x:c>
      <x:c r="D368" s="14" t="str">
        <x:v>Мости / інфраструктура</x:v>
      </x:c>
      <x:c r="E368" s="14" t="str">
        <x:v>Expansion discovery</x:v>
      </x:c>
      <x:c r="F368" s="17" t="str">
        <x:v>D2</x:v>
      </x:c>
      <x:c r="G368" s="14" t="str"/>
      <x:c r="H368" s="14" t="str">
        <x:v>Discovery розширення — 2 тижні</x:v>
      </x:c>
      <x:c r="I368" s="16" t="n">
        <x:v>1</x:v>
      </x:c>
      <x:c r="J368" s="16" t="n">
        <x:v>5</x:v>
      </x:c>
      <x:c r="K368" s="16" t="n">
        <x:v>4</x:v>
      </x:c>
      <x:c r="L368" s="16" t="n">
        <x:v>5</x:v>
      </x:c>
      <x:c r="M368" s="16" t="n">
        <x:v>5</x:v>
      </x:c>
      <x:c r="N368" s="16" t="n">
        <x:v>5</x:v>
      </x:c>
      <x:c r="O368" s="16" t="n">
        <x:v>5</x:v>
      </x:c>
      <x:c r="P368" s="16" t="n">
        <x:f>IF(COUNT(I368:O368)&lt;7,"",I368*8+J368*3+K368*2+L368*2+M368*2+N368*2+O368)</x:f>
        <x:v>66</x:v>
      </x:c>
      <x:c r="Q368" s="16" t="n">
        <x:f>IF(COUNT(J368:O368)&lt;6,"",J368*5+K368*4+M368*4+L368*3+N368*2+O368*2)</x:f>
        <x:v>96</x:v>
      </x:c>
      <x:c r="R368" s="14" t="str">
        <x:v>high</x:v>
      </x:c>
      <x:c r="S368" s="14" t="str">
        <x:v>official_prozorro_award_2025_2026</x:v>
      </x:c>
      <x:c r="T368" s="14" t="str">
        <x:v>official_prozorro_api</x:v>
      </x:c>
      <x:c r="U368" s="14" t="str">
        <x:v>Не контактували</x:v>
      </x:c>
      <x:c r="V368" s="15" t="str">
        <x:v>Workflow-audit outreach по UA-2026-05-08-009065-a; попросити 1 пакет здачі та вимоги проєкту</x:v>
      </x:c>
      <x:c r="W368" s="15" t="str">
        <x:v>Власник / директор; керівник ПТО; відповідальний за договори</x:v>
      </x:c>
      <x:c r="X368" s="15" t="str">
        <x:v>1 підтверджених перемог/договорів у Prozorro на 11 483 640 грн; 1 проєктів зі строком виконання не раніше 24.08.2026.</x:v>
      </x:c>
      <x:c r="Y368" s="15" t="str">
        <x:v>Архітектурні, інженерні та планувальні послуги за кодом ДК 021:2015 - 71240000-2 (послуги з проєктування об’єкту: «Поточний ремонт тротуарів Північного мосту через р. Дніпро та мосту через р. Десенка»); строк до 2026-12-31. Попросити один знеособлений пакет здачі за цим workflow.</x:v>
      </x:c>
      <x:c r="Z368" s="15" t="str">
        <x:v>https://prozorro.gov.ua/tender/UA-2026-05-08-009065-a</x:v>
      </x:c>
      <x:c r="AA368" s="14" t="str">
        <x:v>31483723</x:v>
      </x:c>
      <x:c r="AB368" s="14" t="str">
        <x:v>2026-08-24</x:v>
      </x:c>
      <x:c r="AC368" s="14" t="str"/>
      <x:c r="AD368" s="20" t="str"/>
      <x:c r="AE368" s="14" t="str"/>
      <x:c r="AF368" s="14" t="n">
        <x:v>62</x:v>
      </x:c>
      <x:c r="AG368" s="14" t="str">
        <x:v>I2</x:v>
      </x:c>
      <x:c r="AH368" s="14" t="n">
        <x:v>1</x:v>
      </x:c>
      <x:c r="AI368" s="14" t="n">
        <x:v>1</x:v>
      </x:c>
      <x:c r="AJ368" s="18" t="n">
        <x:v>11483640</x:v>
      </x:c>
      <x:c r="AK368" s="14" t="str">
        <x:v>https://prozorro.gov.ua/tender/UA-2026-05-08-009065-a</x:v>
      </x:c>
      <x:c r="AL368" s="19" t="n">
        <x:v>46161.51756497685</x:v>
      </x:c>
      <x:c r="AM368" s="19" t="n">
        <x:v>46387</x:v>
      </x:c>
      <x:c r="AN368" s="15" t="str">
        <x:v>Мости / інфраструктура</x:v>
      </x:c>
      <x:c r="AO368" s="15" t="str">
        <x:v>not_found_in_top_search</x:v>
      </x:c>
    </x:row>
    <x:row r="369">
      <x:c r="A369" s="14" t="str">
        <x:v>W3-097</x:v>
      </x:c>
      <x:c r="B369" s="14" t="str">
        <x:v>Prozorro winners — 24.08</x:v>
      </x:c>
      <x:c r="C369" s="14" t="str">
        <x:v>ТОВ "МОРАДА"</x:v>
      </x:c>
      <x:c r="D369" s="14" t="str">
        <x:v>Мости / інфраструктура</x:v>
      </x:c>
      <x:c r="E369" s="14" t="str">
        <x:v>Expansion discovery</x:v>
      </x:c>
      <x:c r="F369" s="17" t="str">
        <x:v>D2</x:v>
      </x:c>
      <x:c r="G369" s="14" t="str"/>
      <x:c r="H369" s="14" t="str">
        <x:v>Discovery розширення — 2 тижні</x:v>
      </x:c>
      <x:c r="I369" s="16" t="n">
        <x:v>1</x:v>
      </x:c>
      <x:c r="J369" s="16" t="n">
        <x:v>5</x:v>
      </x:c>
      <x:c r="K369" s="16" t="n">
        <x:v>4</x:v>
      </x:c>
      <x:c r="L369" s="16" t="n">
        <x:v>5</x:v>
      </x:c>
      <x:c r="M369" s="16" t="n">
        <x:v>5</x:v>
      </x:c>
      <x:c r="N369" s="16" t="n">
        <x:v>5</x:v>
      </x:c>
      <x:c r="O369" s="16" t="n">
        <x:v>5</x:v>
      </x:c>
      <x:c r="P369" s="16" t="n">
        <x:f>IF(COUNT(I369:O369)&lt;7,"",I369*8+J369*3+K369*2+L369*2+M369*2+N369*2+O369)</x:f>
        <x:v>66</x:v>
      </x:c>
      <x:c r="Q369" s="16" t="n">
        <x:f>IF(COUNT(J369:O369)&lt;6,"",J369*5+K369*4+M369*4+L369*3+N369*2+O369*2)</x:f>
        <x:v>96</x:v>
      </x:c>
      <x:c r="R369" s="14" t="str">
        <x:v>high</x:v>
      </x:c>
      <x:c r="S369" s="14" t="str">
        <x:v>official_prozorro_award_2025_2026</x:v>
      </x:c>
      <x:c r="T369" s="14" t="str">
        <x:v>official_prozorro_api</x:v>
      </x:c>
      <x:c r="U369" s="14" t="str">
        <x:v>Не контактували</x:v>
      </x:c>
      <x:c r="V369" s="15" t="str">
        <x:v>Workflow-audit outreach по UA-2026-05-08-013164-a; попросити 1 пакет здачі та вимоги проєкту</x:v>
      </x:c>
      <x:c r="W369" s="15" t="str">
        <x:v>Власник / директор; керівник ПТО; відповідальний за договори</x:v>
      </x:c>
      <x:c r="X369" s="15" t="str">
        <x:v>1 підтверджених перемог/договорів у Prozorro на 11 160 114 грн; 1 проєктів зі строком виконання не раніше 24.08.2026.</x:v>
      </x:c>
      <x:c r="Y369" s="15" t="str">
        <x:v>Послуги з благоустрою - поточний ремонт мостів та шляхопроводів; строк до 2026-12-31. Попросити один знеособлений пакет здачі за цим workflow.</x:v>
      </x:c>
      <x:c r="Z369" s="15" t="str">
        <x:v>https://prozorro.gov.ua/tender/UA-2026-05-08-013164-a</x:v>
      </x:c>
      <x:c r="AA369" s="14" t="str">
        <x:v>46063758</x:v>
      </x:c>
      <x:c r="AB369" s="14" t="str">
        <x:v>2026-08-24</x:v>
      </x:c>
      <x:c r="AC369" s="14" t="str"/>
      <x:c r="AD369" s="20" t="str"/>
      <x:c r="AE369" s="14" t="str"/>
      <x:c r="AF369" s="14" t="n">
        <x:v>62</x:v>
      </x:c>
      <x:c r="AG369" s="14" t="str">
        <x:v>I2</x:v>
      </x:c>
      <x:c r="AH369" s="14" t="n">
        <x:v>1</x:v>
      </x:c>
      <x:c r="AI369" s="14" t="n">
        <x:v>1</x:v>
      </x:c>
      <x:c r="AJ369" s="18" t="n">
        <x:v>11160113.51</x:v>
      </x:c>
      <x:c r="AK369" s="14" t="str">
        <x:v>https://prozorro.gov.ua/tender/UA-2026-05-08-013164-a</x:v>
      </x:c>
      <x:c r="AL369" s="19" t="n">
        <x:v>46161.63035443287</x:v>
      </x:c>
      <x:c r="AM369" s="19" t="n">
        <x:v>46387</x:v>
      </x:c>
      <x:c r="AN369" s="15" t="str">
        <x:v>Мости / інфраструктура</x:v>
      </x:c>
      <x:c r="AO369" s="15" t="str">
        <x:v>not_found_in_top_search</x:v>
      </x:c>
    </x:row>
    <x:row r="370">
      <x:c r="A370" s="14" t="str">
        <x:v>W3-098</x:v>
      </x:c>
      <x:c r="B370" s="14" t="str">
        <x:v>Prozorro winners — 24.08</x:v>
      </x:c>
      <x:c r="C370" s="14" t="str">
        <x:v>ТОВАРИСТВО З ОБМЕЖЕНОЮ ВІДПОВІДАЛЬНІСТЮ "БЕЗПЕКА 2017"</x:v>
      </x:c>
      <x:c r="D370" s="14" t="str">
        <x:v>Безпека / СКУД / CCTV</x:v>
      </x:c>
      <x:c r="E370" s="14" t="str">
        <x:v>Expansion discovery</x:v>
      </x:c>
      <x:c r="F370" s="17" t="str">
        <x:v>D2</x:v>
      </x:c>
      <x:c r="G370" s="14" t="str"/>
      <x:c r="H370" s="14" t="str">
        <x:v>Discovery розширення — 2 тижні</x:v>
      </x:c>
      <x:c r="I370" s="16" t="n">
        <x:v>1</x:v>
      </x:c>
      <x:c r="J370" s="16" t="n">
        <x:v>5</x:v>
      </x:c>
      <x:c r="K370" s="16" t="n">
        <x:v>4</x:v>
      </x:c>
      <x:c r="L370" s="16" t="n">
        <x:v>1</x:v>
      </x:c>
      <x:c r="M370" s="16" t="n">
        <x:v>5</x:v>
      </x:c>
      <x:c r="N370" s="16" t="n">
        <x:v>5</x:v>
      </x:c>
      <x:c r="O370" s="16" t="n">
        <x:v>5</x:v>
      </x:c>
      <x:c r="P370" s="16" t="n">
        <x:f>IF(COUNT(I370:O370)&lt;7,"",I370*8+J370*3+K370*2+L370*2+M370*2+N370*2+O370)</x:f>
        <x:v>58</x:v>
      </x:c>
      <x:c r="Q370" s="16" t="n">
        <x:f>IF(COUNT(J370:O370)&lt;6,"",J370*5+K370*4+M370*4+L370*3+N370*2+O370*2)</x:f>
        <x:v>84</x:v>
      </x:c>
      <x:c r="R370" s="14" t="str">
        <x:v>high</x:v>
      </x:c>
      <x:c r="S370" s="14" t="str">
        <x:v>official_prozorro_award_2025_2026</x:v>
      </x:c>
      <x:c r="T370" s="14" t="str">
        <x:v>official_prozorro_api</x:v>
      </x:c>
      <x:c r="U370" s="14" t="str">
        <x:v>Не контактували</x:v>
      </x:c>
      <x:c r="V370" s="15" t="str">
        <x:v>Workflow-audit outreach по UA-2026-08-04-007032-a; попросити 1 пакет здачі та вимоги проєкту</x:v>
      </x:c>
      <x:c r="W370" s="15" t="str">
        <x:v>Власник / директор; керівник ПТО; відповідальний за договори</x:v>
      </x:c>
      <x:c r="X370" s="15" t="str">
        <x:v>2 підтверджених перемог/договорів у Prozorro на 51 237 грн; 2 проєктів зі строком виконання не раніше 24.08.2026.</x:v>
      </x:c>
      <x:c r="Y370" s="15" t="str">
        <x:v>Монтаж систем відеоспостереження; строк до 2026-12-31. Попросити один знеособлений пакет здачі за цим workflow.</x:v>
      </x:c>
      <x:c r="Z370" s="15" t="str">
        <x:v>https://prozorro.gov.ua/tender/UA-2026-08-04-007032-a</x:v>
      </x:c>
      <x:c r="AA370" s="14" t="str">
        <x:v>41481392</x:v>
      </x:c>
      <x:c r="AB370" s="14" t="str">
        <x:v>2026-08-24</x:v>
      </x:c>
      <x:c r="AC370" s="14" t="str"/>
      <x:c r="AD370" s="20" t="str"/>
      <x:c r="AE370" s="14" t="str"/>
      <x:c r="AF370" s="14" t="n">
        <x:v>62</x:v>
      </x:c>
      <x:c r="AG370" s="14" t="str">
        <x:v>I2</x:v>
      </x:c>
      <x:c r="AH370" s="14" t="n">
        <x:v>2</x:v>
      </x:c>
      <x:c r="AI370" s="14" t="n">
        <x:v>2</x:v>
      </x:c>
      <x:c r="AJ370" s="18" t="n">
        <x:v>51236.91</x:v>
      </x:c>
      <x:c r="AK370" s="14" t="str">
        <x:v>https://prozorro.gov.ua/tender/UA-2026-08-04-007032-a</x:v>
      </x:c>
      <x:c r="AL370" s="19" t="n">
        <x:v>46238.461832719906</x:v>
      </x:c>
      <x:c r="AM370" s="19" t="n">
        <x:v>46387</x:v>
      </x:c>
      <x:c r="AN370" s="15" t="str">
        <x:v>Безпека / СКУД / CCTV</x:v>
      </x:c>
      <x:c r="AO370" s="15" t="str">
        <x:v>not_found_in_top_search</x:v>
      </x:c>
    </x:row>
    <x:row r="371">
      <x:c r="A371" s="14" t="str">
        <x:v>W3-099</x:v>
      </x:c>
      <x:c r="B371" s="14" t="str">
        <x:v>Prozorro winners — 24.08</x:v>
      </x:c>
      <x:c r="C371" s="14" t="str">
        <x:v>Управління поліції охорони в м. Києві</x:v>
      </x:c>
      <x:c r="D371" s="14" t="str">
        <x:v>Пожежогасіння</x:v>
      </x:c>
      <x:c r="E371" s="14" t="str">
        <x:v>Expansion discovery</x:v>
      </x:c>
      <x:c r="F371" s="17" t="str">
        <x:v>D2</x:v>
      </x:c>
      <x:c r="G371" s="14" t="str"/>
      <x:c r="H371" s="14" t="str">
        <x:v>Discovery розширення — 2 тижні</x:v>
      </x:c>
      <x:c r="I371" s="16" t="n">
        <x:v>1</x:v>
      </x:c>
      <x:c r="J371" s="16" t="n">
        <x:v>5</x:v>
      </x:c>
      <x:c r="K371" s="16" t="n">
        <x:v>4</x:v>
      </x:c>
      <x:c r="L371" s="16" t="n">
        <x:v>1</x:v>
      </x:c>
      <x:c r="M371" s="16" t="n">
        <x:v>5</x:v>
      </x:c>
      <x:c r="N371" s="16" t="n">
        <x:v>5</x:v>
      </x:c>
      <x:c r="O371" s="16" t="n">
        <x:v>5</x:v>
      </x:c>
      <x:c r="P371" s="16" t="n">
        <x:f>IF(COUNT(I371:O371)&lt;7,"",I371*8+J371*3+K371*2+L371*2+M371*2+N371*2+O371)</x:f>
        <x:v>58</x:v>
      </x:c>
      <x:c r="Q371" s="16" t="n">
        <x:f>IF(COUNT(J371:O371)&lt;6,"",J371*5+K371*4+M371*4+L371*3+N371*2+O371*2)</x:f>
        <x:v>84</x:v>
      </x:c>
      <x:c r="R371" s="14" t="str">
        <x:v>high</x:v>
      </x:c>
      <x:c r="S371" s="14" t="str">
        <x:v>official_prozorro_award_2025_2026</x:v>
      </x:c>
      <x:c r="T371" s="14" t="str">
        <x:v>official_prozorro_api</x:v>
      </x:c>
      <x:c r="U371" s="14" t="str">
        <x:v>Не контактували</x:v>
      </x:c>
      <x:c r="V371" s="15" t="str">
        <x:v>Повторне звернення з новим тендерним сигналом UA-2026-04-14-008111-a; попросити 1 пакет здачі</x:v>
      </x:c>
      <x:c r="W371" s="15" t="str">
        <x:v>Власник / директор; керівник ПТО; відповідальний за договори</x:v>
      </x:c>
      <x:c r="X371" s="15" t="str">
        <x:v>2 підтверджених перемог/договорів у Prozorro на 45 491 грн; 2 проєктів зі строком виконання не раніше 24.08.2026.</x:v>
      </x:c>
      <x:c r="Y371" s="15" t="str">
        <x:v>Монтаж, пусконалагоджування системи пожежної сигналізації; строк до 2026-12-31. Попросити один знеособлений пакет здачі за цим workflow.</x:v>
      </x:c>
      <x:c r="Z371" s="15" t="str">
        <x:v>https://prozorro.gov.ua/tender/UA-2026-08-06-005265-a</x:v>
      </x:c>
      <x:c r="AA371" s="14" t="str">
        <x:v>40109147</x:v>
      </x:c>
      <x:c r="AB371" s="14" t="str">
        <x:v>2026-08-24</x:v>
      </x:c>
      <x:c r="AC371" s="14" t="str"/>
      <x:c r="AD371" s="20" t="str"/>
      <x:c r="AE371" s="14" t="str"/>
      <x:c r="AF371" s="14" t="n">
        <x:v>62</x:v>
      </x:c>
      <x:c r="AG371" s="14" t="str">
        <x:v>I2</x:v>
      </x:c>
      <x:c r="AH371" s="14" t="n">
        <x:v>4</x:v>
      </x:c>
      <x:c r="AI371" s="14" t="n">
        <x:v>3</x:v>
      </x:c>
      <x:c r="AJ371" s="18" t="n">
        <x:v>79623.5</x:v>
      </x:c>
      <x:c r="AK371" s="14" t="str">
        <x:v>https://prozorro.gov.ua/tender/UA-2026-04-14-008111-a</x:v>
      </x:c>
      <x:c r="AL371" s="19" t="n">
        <x:v>46126.50468167824</x:v>
      </x:c>
      <x:c r="AM371" s="19" t="n">
        <x:v>46387.547002314815</x:v>
      </x:c>
      <x:c r="AN371" s="15" t="str">
        <x:v>Пожежогасіння</x:v>
      </x:c>
      <x:c r="AO371" s="15" t="str">
        <x:v>not_found_in_top_search</x:v>
      </x:c>
    </x:row>
    <x:row r="372">
      <x:c r="A372" s="14" t="str">
        <x:v>W3-100</x:v>
      </x:c>
      <x:c r="B372" s="14" t="str">
        <x:v>Prozorro winners — 24.08</x:v>
      </x:c>
      <x:c r="C372" s="14" t="str">
        <x:v>Товариство з обмеженою відповідальністю  "ЕКОСФЕРА-ЗАХІД"</x:v>
      </x:c>
      <x:c r="D372" s="14" t="str">
        <x:v>HVAC / ОВіК</x:v>
      </x:c>
      <x:c r="E372" s="14" t="str">
        <x:v>Pilot now</x:v>
      </x:c>
      <x:c r="F372" s="17" t="str">
        <x:v>P2</x:v>
      </x:c>
      <x:c r="G372" s="14" t="str"/>
      <x:c r="H372" s="14" t="str">
        <x:v>Пілот зараз — Н.14</x:v>
      </x:c>
      <x:c r="I372" s="16" t="n">
        <x:v>5</x:v>
      </x:c>
      <x:c r="J372" s="16" t="n">
        <x:v>5</x:v>
      </x:c>
      <x:c r="K372" s="16" t="n">
        <x:v>5</x:v>
      </x:c>
      <x:c r="L372" s="16" t="n">
        <x:v>1</x:v>
      </x:c>
      <x:c r="M372" s="16" t="n">
        <x:v>5</x:v>
      </x:c>
      <x:c r="N372" s="16" t="n">
        <x:v>5</x:v>
      </x:c>
      <x:c r="O372" s="16" t="n">
        <x:v>5</x:v>
      </x:c>
      <x:c r="P372" s="16" t="n">
        <x:f>IF(COUNT(I372:O372)&lt;7,"",I372*8+J372*3+K372*2+L372*2+M372*2+N372*2+O372)</x:f>
        <x:v>92</x:v>
      </x:c>
      <x:c r="Q372" s="16" t="n">
        <x:f>IF(COUNT(J372:O372)&lt;6,"",J372*5+K372*4+M372*4+L372*3+N372*2+O372*2)</x:f>
        <x:v>88</x:v>
      </x:c>
      <x:c r="R372" s="14" t="str">
        <x:v>high</x:v>
      </x:c>
      <x:c r="S372" s="14" t="str">
        <x:v>official_prozorro_award_2025_2026</x:v>
      </x:c>
      <x:c r="T372" s="14" t="str">
        <x:v>official_prozorro_api</x:v>
      </x:c>
      <x:c r="U372" s="14" t="str">
        <x:v>Не контактували</x:v>
      </x:c>
      <x:c r="V372" s="15" t="str">
        <x:v>Повторне звернення з новим тендерним сигналом UA-2025-12-25-012650-a; попросити 1 пакет здачі</x:v>
      </x:c>
      <x:c r="W372" s="15" t="str">
        <x:v>Власник / директор; керівник ПТО; відповідальний за договори</x:v>
      </x:c>
      <x:c r="X372" s="15" t="str">
        <x:v>2 підтверджених перемог/договорів у Prozorro на 35 500 грн; 2 проєктів зі строком виконання не раніше 24.08.2026.</x:v>
      </x:c>
      <x:c r="Y372" s="15" t="str">
        <x:v>Монтаж систем вентиляції та кондиціонування повітря (45331200-8 Встановлення вентиляційних систем і систем кондиціонування повітря) код за ДК 021-2015:45330000-9 Водопровідні та санітарно-технічні роботи; строк до 2026-12-31. Попросити один знеособлений пакет здачі за цим workflow.</x:v>
      </x:c>
      <x:c r="Z372" s="15" t="str">
        <x:v>https://prozorro.gov.ua/tender/UA-2026-07-14-011551-a</x:v>
      </x:c>
      <x:c r="AA372" s="14" t="str">
        <x:v>44184736</x:v>
      </x:c>
      <x:c r="AB372" s="14" t="str">
        <x:v>2026-08-24</x:v>
      </x:c>
      <x:c r="AC372" s="14" t="str"/>
      <x:c r="AD372" s="20" t="str"/>
      <x:c r="AE372" s="14" t="str"/>
      <x:c r="AF372" s="14" t="n">
        <x:v>62</x:v>
      </x:c>
      <x:c r="AG372" s="14" t="str">
        <x:v>I2</x:v>
      </x:c>
      <x:c r="AH372" s="14" t="n">
        <x:v>4</x:v>
      </x:c>
      <x:c r="AI372" s="14" t="n">
        <x:v>2</x:v>
      </x:c>
      <x:c r="AJ372" s="18" t="n">
        <x:v>52790</x:v>
      </x:c>
      <x:c r="AK372" s="14" t="str">
        <x:v>https://prozorro.gov.ua/tender/UA-2025-12-25-012650-a</x:v>
      </x:c>
      <x:c r="AL372" s="19" t="n">
        <x:v>46016.58815099537</x:v>
      </x:c>
      <x:c r="AM372" s="19" t="n">
        <x:v>46022</x:v>
      </x:c>
      <x:c r="AN372" s="15" t="str">
        <x:v>HVAC / ОВіК</x:v>
      </x:c>
      <x:c r="AO372" s="15" t="str">
        <x:v>not_found_in_top_search</x:v>
      </x:c>
    </x:row>
    <x:row r="373">
      <x:c r="A373" s="14" t="str">
        <x:v>W3-101</x:v>
      </x:c>
      <x:c r="B373" s="14" t="str">
        <x:v>Prozorro winners — 24.08</x:v>
      </x:c>
      <x:c r="C373" s="14" t="str">
        <x:v>ФОП Ступак Олексій Олександрович</x:v>
      </x:c>
      <x:c r="D373" s="14" t="str">
        <x:v>Безпека / СКУД / CCTV</x:v>
      </x:c>
      <x:c r="E373" s="14" t="str">
        <x:v>Expansion discovery</x:v>
      </x:c>
      <x:c r="F373" s="17" t="str">
        <x:v>D2</x:v>
      </x:c>
      <x:c r="G373" s="14" t="str"/>
      <x:c r="H373" s="14" t="str">
        <x:v>Discovery розширення — 2 тижні</x:v>
      </x:c>
      <x:c r="I373" s="16" t="n">
        <x:v>1</x:v>
      </x:c>
      <x:c r="J373" s="16" t="n">
        <x:v>5</x:v>
      </x:c>
      <x:c r="K373" s="16" t="n">
        <x:v>4</x:v>
      </x:c>
      <x:c r="L373" s="16" t="n">
        <x:v>1</x:v>
      </x:c>
      <x:c r="M373" s="16" t="n">
        <x:v>5</x:v>
      </x:c>
      <x:c r="N373" s="16" t="n">
        <x:v>3</x:v>
      </x:c>
      <x:c r="O373" s="16" t="n">
        <x:v>5</x:v>
      </x:c>
      <x:c r="P373" s="16" t="n">
        <x:f>IF(COUNT(I373:O373)&lt;7,"",I373*8+J373*3+K373*2+L373*2+M373*2+N373*2+O373)</x:f>
        <x:v>54</x:v>
      </x:c>
      <x:c r="Q373" s="16" t="n">
        <x:f>IF(COUNT(J373:O373)&lt;6,"",J373*5+K373*4+M373*4+L373*3+N373*2+O373*2)</x:f>
        <x:v>80</x:v>
      </x:c>
      <x:c r="R373" s="14" t="str">
        <x:v>high</x:v>
      </x:c>
      <x:c r="S373" s="14" t="str">
        <x:v>official_prozorro_award_2025_2026</x:v>
      </x:c>
      <x:c r="T373" s="14" t="str">
        <x:v>official_prozorro_api</x:v>
      </x:c>
      <x:c r="U373" s="14" t="str">
        <x:v>Не контактували</x:v>
      </x:c>
      <x:c r="V373" s="15" t="str">
        <x:v>Workflow-audit outreach по UA-2026-07-28-002616-a; попросити 1 пакет здачі та вимоги проєкту</x:v>
      </x:c>
      <x:c r="W373" s="15" t="str">
        <x:v>Власник / виконавець; відповідальний за договір</x:v>
      </x:c>
      <x:c r="X373" s="15" t="str">
        <x:v>2 підтверджених перемог/договорів у Prozorro на 20 404 грн; 2 проєктів зі строком виконання не раніше 24.08.2026.</x:v>
      </x:c>
      <x:c r="Y373" s="15" t="str">
        <x:v>Монтаж системи вентиляції; строк до 2026-12-31. Попросити один знеособлений пакет здачі за цим workflow.</x:v>
      </x:c>
      <x:c r="Z373" s="15" t="str">
        <x:v>https://prozorro.gov.ua/tender/UA-2026-07-28-002616-a</x:v>
      </x:c>
      <x:c r="AA373" s="14" t="str">
        <x:v>2961310955</x:v>
      </x:c>
      <x:c r="AB373" s="14" t="str">
        <x:v>2026-08-24</x:v>
      </x:c>
      <x:c r="AC373" s="14" t="str"/>
      <x:c r="AD373" s="20" t="str"/>
      <x:c r="AE373" s="14" t="str"/>
      <x:c r="AF373" s="14" t="n">
        <x:v>62</x:v>
      </x:c>
      <x:c r="AG373" s="14" t="str">
        <x:v>I2</x:v>
      </x:c>
      <x:c r="AH373" s="14" t="n">
        <x:v>2</x:v>
      </x:c>
      <x:c r="AI373" s="14" t="n">
        <x:v>2</x:v>
      </x:c>
      <x:c r="AJ373" s="18" t="n">
        <x:v>20404.4</x:v>
      </x:c>
      <x:c r="AK373" s="14" t="str">
        <x:v>https://prozorro.gov.ua/tender/UA-2026-07-28-002616-a</x:v>
      </x:c>
      <x:c r="AL373" s="19" t="n">
        <x:v>46231.32512318287</x:v>
      </x:c>
      <x:c r="AM373" s="19" t="n">
        <x:v>46387</x:v>
      </x:c>
      <x:c r="AN373" s="15" t="str">
        <x:v>Безпека / СКУД / CCTV; HVAC / ОВіК</x:v>
      </x:c>
      <x:c r="AO373" s="15" t="str">
        <x:v>not_found_in_top_search</x:v>
      </x:c>
    </x:row>
    <x:row r="374">
      <x:c r="A374" s="14" t="str">
        <x:v>W3-102</x:v>
      </x:c>
      <x:c r="B374" s="14" t="str">
        <x:v>Prozorro winners — 24.08</x:v>
      </x:c>
      <x:c r="C374" s="14" t="str">
        <x:v>ТОВАРИСТВО З ОБМЕЖЕНОЮ ВІДПОВІДАЛЬНІСТЮ "ВЕНБЕСТ"</x:v>
      </x:c>
      <x:c r="D374" s="14" t="str">
        <x:v>Пожежогасіння</x:v>
      </x:c>
      <x:c r="E374" s="14" t="str">
        <x:v>Expansion discovery</x:v>
      </x:c>
      <x:c r="F374" s="17" t="str">
        <x:v>D2</x:v>
      </x:c>
      <x:c r="G374" s="14" t="str"/>
      <x:c r="H374" s="14" t="str">
        <x:v>Discovery розширення — 2 тижні</x:v>
      </x:c>
      <x:c r="I374" s="16" t="n">
        <x:v>1</x:v>
      </x:c>
      <x:c r="J374" s="16" t="n">
        <x:v>5</x:v>
      </x:c>
      <x:c r="K374" s="16" t="n">
        <x:v>4</x:v>
      </x:c>
      <x:c r="L374" s="16" t="n">
        <x:v>1</x:v>
      </x:c>
      <x:c r="M374" s="16" t="n">
        <x:v>5</x:v>
      </x:c>
      <x:c r="N374" s="16" t="n">
        <x:v>5</x:v>
      </x:c>
      <x:c r="O374" s="16" t="n">
        <x:v>5</x:v>
      </x:c>
      <x:c r="P374" s="16" t="n">
        <x:f>IF(COUNT(I374:O374)&lt;7,"",I374*8+J374*3+K374*2+L374*2+M374*2+N374*2+O374)</x:f>
        <x:v>58</x:v>
      </x:c>
      <x:c r="Q374" s="16" t="n">
        <x:f>IF(COUNT(J374:O374)&lt;6,"",J374*5+K374*4+M374*4+L374*3+N374*2+O374*2)</x:f>
        <x:v>84</x:v>
      </x:c>
      <x:c r="R374" s="14" t="str">
        <x:v>high</x:v>
      </x:c>
      <x:c r="S374" s="14" t="str">
        <x:v>official_prozorro_award_2025_2026</x:v>
      </x:c>
      <x:c r="T374" s="14" t="str">
        <x:v>official_prozorro_api</x:v>
      </x:c>
      <x:c r="U374" s="14" t="str">
        <x:v>Не контактували</x:v>
      </x:c>
      <x:c r="V374" s="15" t="str">
        <x:v>Повторне звернення з новим тендерним сигналом UA-2026-03-19-011029-a; попросити 1 пакет здачі</x:v>
      </x:c>
      <x:c r="W374" s="15" t="str">
        <x:v>Власник / директор; керівник ПТО; відповідальний за договори</x:v>
      </x:c>
      <x:c r="X374" s="15" t="str">
        <x:v>2 підтверджених перемог/договорів у Prozorro на 11 106 грн; 2 проєктів зі строком виконання не раніше 24.08.2026.</x:v>
      </x:c>
      <x:c r="Y374" s="15" t="str">
        <x:v>Монтаж та пусконалагодження системи пожежної сигналізації; строк до 2026-12-31. Попросити один знеособлений пакет здачі за цим workflow.</x:v>
      </x:c>
      <x:c r="Z374" s="15" t="str">
        <x:v>https://prozorro.gov.ua/tender/UA-2026-07-27-000791-a</x:v>
      </x:c>
      <x:c r="AA374" s="14" t="str">
        <x:v>30310579</x:v>
      </x:c>
      <x:c r="AB374" s="14" t="str">
        <x:v>2026-08-24</x:v>
      </x:c>
      <x:c r="AC374" s="14" t="str"/>
      <x:c r="AD374" s="20" t="str"/>
      <x:c r="AE374" s="14" t="str"/>
      <x:c r="AF374" s="14" t="n">
        <x:v>62</x:v>
      </x:c>
      <x:c r="AG374" s="14" t="str">
        <x:v>I2</x:v>
      </x:c>
      <x:c r="AH374" s="14" t="n">
        <x:v>3</x:v>
      </x:c>
      <x:c r="AI374" s="14" t="n">
        <x:v>3</x:v>
      </x:c>
      <x:c r="AJ374" s="18" t="n">
        <x:v>12426</x:v>
      </x:c>
      <x:c r="AK374" s="14" t="str">
        <x:v>https://prozorro.gov.ua/tender/UA-2026-03-19-011029-a</x:v>
      </x:c>
      <x:c r="AL374" s="19" t="n">
        <x:v>46100.558564652776</x:v>
      </x:c>
      <x:c r="AM374" s="19" t="n">
        <x:v>46387</x:v>
      </x:c>
      <x:c r="AN374" s="15" t="str">
        <x:v>Пожежогасіння; Резервне живлення</x:v>
      </x:c>
      <x:c r="AO374" s="15" t="str">
        <x:v>not_found_in_top_search</x:v>
      </x:c>
    </x:row>
    <x:row r="375">
      <x:c r="A375" s="14" t="str">
        <x:v>W3-103</x:v>
      </x:c>
      <x:c r="B375" s="14" t="str">
        <x:v>Prozorro winners — 24.08</x:v>
      </x:c>
      <x:c r="C375" s="14" t="str">
        <x:v>КОМУНАЛЬНЕ ПІДПРИЄМСТВО "ТЕХНАГЛЯД"</x:v>
      </x:c>
      <x:c r="D375" s="14" t="str">
        <x:v>HVAC / ОВіК</x:v>
      </x:c>
      <x:c r="E375" s="14" t="str">
        <x:v>Pilot now</x:v>
      </x:c>
      <x:c r="F375" s="17" t="str">
        <x:v>P2</x:v>
      </x:c>
      <x:c r="G375" s="14" t="str"/>
      <x:c r="H375" s="14" t="str">
        <x:v>Пілот зараз — Н.14</x:v>
      </x:c>
      <x:c r="I375" s="16" t="n">
        <x:v>5</x:v>
      </x:c>
      <x:c r="J375" s="16" t="n">
        <x:v>5</x:v>
      </x:c>
      <x:c r="K375" s="16" t="n">
        <x:v>5</x:v>
      </x:c>
      <x:c r="L375" s="16" t="n">
        <x:v>1</x:v>
      </x:c>
      <x:c r="M375" s="16" t="n">
        <x:v>5</x:v>
      </x:c>
      <x:c r="N375" s="16" t="n">
        <x:v>5</x:v>
      </x:c>
      <x:c r="O375" s="16" t="n">
        <x:v>5</x:v>
      </x:c>
      <x:c r="P375" s="16" t="n">
        <x:f>IF(COUNT(I375:O375)&lt;7,"",I375*8+J375*3+K375*2+L375*2+M375*2+N375*2+O375)</x:f>
        <x:v>92</x:v>
      </x:c>
      <x:c r="Q375" s="16" t="n">
        <x:f>IF(COUNT(J375:O375)&lt;6,"",J375*5+K375*4+M375*4+L375*3+N375*2+O375*2)</x:f>
        <x:v>88</x:v>
      </x:c>
      <x:c r="R375" s="14" t="str">
        <x:v>high</x:v>
      </x:c>
      <x:c r="S375" s="14" t="str">
        <x:v>official_prozorro_award_2025_2026</x:v>
      </x:c>
      <x:c r="T375" s="14" t="str">
        <x:v>official_prozorro_api</x:v>
      </x:c>
      <x:c r="U375" s="14" t="str">
        <x:v>Не контактували</x:v>
      </x:c>
      <x:c r="V375" s="15" t="str">
        <x:v>Персоналізований free-pilot outreach по UA-2026-08-12-001207-a; попросити 1 пакет Н.14/Н.15</x:v>
      </x:c>
      <x:c r="W375" s="15" t="str">
        <x:v>Власник / директор; керівник ПТО; відповідальний за договори</x:v>
      </x:c>
      <x:c r="X375" s="15" t="str">
        <x:v>2 підтверджених перемог/договорів у Prozorro на 3 279 грн; 2 проєктів зі строком виконання не раніше 24.08.2026.</x:v>
      </x:c>
      <x:c r="Y375" s="15" t="str">
        <x:v>Технічного нагляду та контролю за наданням послуг на об'єкті: "Послуги з монтажу системи вентиляції на харчоблоці Хмельницького закладу дошкільної освіти №43 "Горобинка" за адресою : м. Хмельницький, вул. Молодіжна 5/2 " згідно договору підряду №28  від 31.03.2026 року ; строк до 2026-12-31. Попросити один знеособлений пакет здачі за цим workflow.</x:v>
      </x:c>
      <x:c r="Z375" s="15" t="str">
        <x:v>https://prozorro.gov.ua/tender/UA-2026-08-12-001207-a</x:v>
      </x:c>
      <x:c r="AA375" s="14" t="str">
        <x:v>35883420</x:v>
      </x:c>
      <x:c r="AB375" s="14" t="str">
        <x:v>2026-08-24</x:v>
      </x:c>
      <x:c r="AC375" s="14" t="str"/>
      <x:c r="AD375" s="20" t="str"/>
      <x:c r="AE375" s="14" t="str"/>
      <x:c r="AF375" s="14" t="n">
        <x:v>62</x:v>
      </x:c>
      <x:c r="AG375" s="14" t="str">
        <x:v>I2</x:v>
      </x:c>
      <x:c r="AH375" s="14" t="n">
        <x:v>2</x:v>
      </x:c>
      <x:c r="AI375" s="14" t="n">
        <x:v>2</x:v>
      </x:c>
      <x:c r="AJ375" s="18" t="n">
        <x:v>3279.05</x:v>
      </x:c>
      <x:c r="AK375" s="14" t="str">
        <x:v>https://prozorro.gov.ua/tender/UA-2026-08-12-001207-a</x:v>
      </x:c>
      <x:c r="AL375" s="19" t="n">
        <x:v>46246.282276770835</x:v>
      </x:c>
      <x:c r="AM375" s="19" t="n">
        <x:v>46387</x:v>
      </x:c>
      <x:c r="AN375" s="15" t="str">
        <x:v>HVAC / ОВіК</x:v>
      </x:c>
      <x:c r="AO375" s="15" t="str">
        <x:v>not_found_in_top_search</x:v>
      </x:c>
    </x:row>
    <x:row r="376">
      <x:c r="A376" s="14" t="str">
        <x:v>W3-104</x:v>
      </x:c>
      <x:c r="B376" s="14" t="str">
        <x:v>Prozorro winners — 24.08</x:v>
      </x:c>
      <x:c r="C376" s="14" t="str">
        <x:v>ТОВАРИСТВО З ОБМЕЖЕНОЮ ВІДПОВІДАЛЬНІСТЮ "УКРАЇНСЬКА МІЖРЕГІОНАЛЬНА БУДІВЕЛЬНА ЕКСПЕРТИЗА"</x:v>
      </x:c>
      <x:c r="D376" s="14" t="str">
        <x:v>Водоочищення / очисні споруди</x:v>
      </x:c>
      <x:c r="E376" s="14" t="str">
        <x:v>Expansion discovery</x:v>
      </x:c>
      <x:c r="F376" s="17" t="str">
        <x:v>D2</x:v>
      </x:c>
      <x:c r="G376" s="14" t="str"/>
      <x:c r="H376" s="14" t="str">
        <x:v>Discovery розширення — 2 тижні</x:v>
      </x:c>
      <x:c r="I376" s="16" t="n">
        <x:v>1</x:v>
      </x:c>
      <x:c r="J376" s="16" t="n">
        <x:v>5</x:v>
      </x:c>
      <x:c r="K376" s="16" t="n">
        <x:v>4</x:v>
      </x:c>
      <x:c r="L376" s="16" t="n">
        <x:v>2</x:v>
      </x:c>
      <x:c r="M376" s="16" t="n">
        <x:v>5</x:v>
      </x:c>
      <x:c r="N376" s="16" t="n">
        <x:v>5</x:v>
      </x:c>
      <x:c r="O376" s="16" t="n">
        <x:v>5</x:v>
      </x:c>
      <x:c r="P376" s="16" t="n">
        <x:f>IF(COUNT(I376:O376)&lt;7,"",I376*8+J376*3+K376*2+L376*2+M376*2+N376*2+O376)</x:f>
        <x:v>60</x:v>
      </x:c>
      <x:c r="Q376" s="16" t="n">
        <x:f>IF(COUNT(J376:O376)&lt;6,"",J376*5+K376*4+M376*4+L376*3+N376*2+O376*2)</x:f>
        <x:v>87</x:v>
      </x:c>
      <x:c r="R376" s="14" t="str">
        <x:v>high</x:v>
      </x:c>
      <x:c r="S376" s="14" t="str">
        <x:v>official_prozorro_award_2025_2026</x:v>
      </x:c>
      <x:c r="T376" s="14" t="str">
        <x:v>official_prozorro_api</x:v>
      </x:c>
      <x:c r="U376" s="14" t="str">
        <x:v>Не контактували</x:v>
      </x:c>
      <x:c r="V376" s="15" t="str">
        <x:v>Workflow-audit outreach по UA-2026-08-17-002380-a; попросити 1 пакет здачі та вимоги проєкту</x:v>
      </x:c>
      <x:c r="W376" s="15" t="str">
        <x:v>Власник / директор; керівник ПТО; відповідальний за договори</x:v>
      </x:c>
      <x:c r="X376" s="15" t="str">
        <x:v>2 підтверджених перемог/договорів у Prozorro на 246 427 грн; 1 проєктів зі строком виконання не раніше 24.08.2026.</x:v>
      </x:c>
      <x:c r="Y376" s="15" t="str">
        <x:v>Проведення експертизи проекту: Реконструкція очисних споруд каналізації с. Біла Криниця Рівненського району, Рівненської області ; строк до 2026-09-05. Попросити один знеособлений пакет здачі за цим workflow.</x:v>
      </x:c>
      <x:c r="Z376" s="15" t="str">
        <x:v>https://prozorro.gov.ua/tender/UA-2026-08-17-002380-a</x:v>
      </x:c>
      <x:c r="AA376" s="14" t="str">
        <x:v>39330499</x:v>
      </x:c>
      <x:c r="AB376" s="14" t="str">
        <x:v>2026-08-24</x:v>
      </x:c>
      <x:c r="AC376" s="14" t="str"/>
      <x:c r="AD376" s="20" t="str"/>
      <x:c r="AE376" s="14" t="str"/>
      <x:c r="AF376" s="14" t="n">
        <x:v>61</x:v>
      </x:c>
      <x:c r="AG376" s="14" t="str">
        <x:v>I2</x:v>
      </x:c>
      <x:c r="AH376" s="14" t="n">
        <x:v>2</x:v>
      </x:c>
      <x:c r="AI376" s="14" t="n">
        <x:v>1</x:v>
      </x:c>
      <x:c r="AJ376" s="18" t="n">
        <x:v>246427.23</x:v>
      </x:c>
      <x:c r="AK376" s="14" t="str">
        <x:v>https://prozorro.gov.ua/tender/UA-2026-08-17-002380-a</x:v>
      </x:c>
      <x:c r="AL376" s="19" t="n">
        <x:v>46251.394478125</x:v>
      </x:c>
      <x:c r="AM376" s="19" t="n">
        <x:v>46270</x:v>
      </x:c>
      <x:c r="AN376" s="15" t="str">
        <x:v>Водоочищення / очисні споруди</x:v>
      </x:c>
      <x:c r="AO376" s="15" t="str">
        <x:v>not_found_in_top_search</x:v>
      </x:c>
    </x:row>
    <x:row r="377">
      <x:c r="A377" s="14" t="str">
        <x:v>W3-105</x:v>
      </x:c>
      <x:c r="B377" s="14" t="str">
        <x:v>Prozorro winners — 24.08</x:v>
      </x:c>
      <x:c r="C377" s="14" t="str">
        <x:v>ТОВ "КУБІК ГРУП"</x:v>
      </x:c>
      <x:c r="D377" s="14" t="str">
        <x:v>Безпека / СКУД / CCTV</x:v>
      </x:c>
      <x:c r="E377" s="14" t="str">
        <x:v>Expansion discovery</x:v>
      </x:c>
      <x:c r="F377" s="17" t="str">
        <x:v>D2</x:v>
      </x:c>
      <x:c r="G377" s="14" t="str"/>
      <x:c r="H377" s="14" t="str">
        <x:v>Discovery розширення — 2 тижні</x:v>
      </x:c>
      <x:c r="I377" s="16" t="n">
        <x:v>1</x:v>
      </x:c>
      <x:c r="J377" s="16" t="n">
        <x:v>5</x:v>
      </x:c>
      <x:c r="K377" s="16" t="n">
        <x:v>4</x:v>
      </x:c>
      <x:c r="L377" s="16" t="n">
        <x:v>3</x:v>
      </x:c>
      <x:c r="M377" s="16" t="n">
        <x:v>5</x:v>
      </x:c>
      <x:c r="N377" s="16" t="n">
        <x:v>5</x:v>
      </x:c>
      <x:c r="O377" s="16" t="n">
        <x:v>5</x:v>
      </x:c>
      <x:c r="P377" s="16" t="n">
        <x:f>IF(COUNT(I377:O377)&lt;7,"",I377*8+J377*3+K377*2+L377*2+M377*2+N377*2+O377)</x:f>
        <x:v>62</x:v>
      </x:c>
      <x:c r="Q377" s="16" t="n">
        <x:f>IF(COUNT(J377:O377)&lt;6,"",J377*5+K377*4+M377*4+L377*3+N377*2+O377*2)</x:f>
        <x:v>90</x:v>
      </x:c>
      <x:c r="R377" s="14" t="str">
        <x:v>high</x:v>
      </x:c>
      <x:c r="S377" s="14" t="str">
        <x:v>official_prozorro_award_2025_2026</x:v>
      </x:c>
      <x:c r="T377" s="14" t="str">
        <x:v>official_prozorro_api</x:v>
      </x:c>
      <x:c r="U377" s="14" t="str">
        <x:v>Не контактували</x:v>
      </x:c>
      <x:c r="V377" s="15" t="str">
        <x:v>Workflow-audit outreach по UA-2026-07-06-002008-a; попросити 1 пакет здачі та вимоги проєкту</x:v>
      </x:c>
      <x:c r="W377" s="15" t="str">
        <x:v>Власник / директор; керівник ПТО; відповідальний за договори</x:v>
      </x:c>
      <x:c r="X377" s="15" t="str">
        <x:v>1 підтверджених перемог/договорів у Prozorro на 1 709 747 грн; 1 проєктів зі строком виконання не раніше 24.08.2026.</x:v>
      </x:c>
      <x:c r="Y377" s="15" t="str">
        <x:v>Обладнання та матеріали для монтажу систем охорони та відеоспостереження; строк до 2026-11-15. Попросити один знеособлений пакет здачі за цим workflow.</x:v>
      </x:c>
      <x:c r="Z377" s="15" t="str">
        <x:v>https://prozorro.gov.ua/tender/UA-2026-07-06-002008-a</x:v>
      </x:c>
      <x:c r="AA377" s="14" t="str">
        <x:v>44554976</x:v>
      </x:c>
      <x:c r="AB377" s="14" t="str">
        <x:v>2026-08-24</x:v>
      </x:c>
      <x:c r="AC377" s="14" t="str"/>
      <x:c r="AD377" s="20" t="str"/>
      <x:c r="AE377" s="14" t="str"/>
      <x:c r="AF377" s="14" t="n">
        <x:v>60</x:v>
      </x:c>
      <x:c r="AG377" s="14" t="str">
        <x:v>I2</x:v>
      </x:c>
      <x:c r="AH377" s="14" t="n">
        <x:v>1</x:v>
      </x:c>
      <x:c r="AI377" s="14" t="n">
        <x:v>1</x:v>
      </x:c>
      <x:c r="AJ377" s="18" t="n">
        <x:v>1709746.56</x:v>
      </x:c>
      <x:c r="AK377" s="14" t="str">
        <x:v>https://prozorro.gov.ua/tender/UA-2026-07-06-002008-a</x:v>
      </x:c>
      <x:c r="AL377" s="19" t="n">
        <x:v>46219.32686769676</x:v>
      </x:c>
      <x:c r="AM377" s="19" t="n">
        <x:v>46341</x:v>
      </x:c>
      <x:c r="AN377" s="15" t="str">
        <x:v>Безпека / СКУД / CCTV</x:v>
      </x:c>
      <x:c r="AO377" s="15" t="str">
        <x:v>not_found_in_top_search</x:v>
      </x:c>
    </x:row>
    <x:row r="378">
      <x:c r="A378" s="14" t="str">
        <x:v>W3-106</x:v>
      </x:c>
      <x:c r="B378" s="14" t="str">
        <x:v>Prozorro winners — 24.08</x:v>
      </x:c>
      <x:c r="C378" s="14" t="str">
        <x:v>ТОВАРИСТВО З ОБМЕЖЕНОЮ ВІДПОВІДАЛЬНІСТЮ "СОЛАРС РЕ ЕНЕРДЖІ ГРУП"</x:v>
      </x:c>
      <x:c r="D378" s="14" t="str">
        <x:v>Сонячна енергетика</x:v>
      </x:c>
      <x:c r="E378" s="14" t="str">
        <x:v>Expansion discovery</x:v>
      </x:c>
      <x:c r="F378" s="17" t="str">
        <x:v>D2</x:v>
      </x:c>
      <x:c r="G378" s="14" t="str"/>
      <x:c r="H378" s="14" t="str">
        <x:v>Discovery розширення — 2 тижні</x:v>
      </x:c>
      <x:c r="I378" s="16" t="n">
        <x:v>1</x:v>
      </x:c>
      <x:c r="J378" s="16" t="n">
        <x:v>5</x:v>
      </x:c>
      <x:c r="K378" s="16" t="n">
        <x:v>4</x:v>
      </x:c>
      <x:c r="L378" s="16" t="n">
        <x:v>3</x:v>
      </x:c>
      <x:c r="M378" s="16" t="n">
        <x:v>5</x:v>
      </x:c>
      <x:c r="N378" s="16" t="n">
        <x:v>5</x:v>
      </x:c>
      <x:c r="O378" s="16" t="n">
        <x:v>5</x:v>
      </x:c>
      <x:c r="P378" s="16" t="n">
        <x:f>IF(COUNT(I378:O378)&lt;7,"",I378*8+J378*3+K378*2+L378*2+M378*2+N378*2+O378)</x:f>
        <x:v>62</x:v>
      </x:c>
      <x:c r="Q378" s="16" t="n">
        <x:f>IF(COUNT(J378:O378)&lt;6,"",J378*5+K378*4+M378*4+L378*3+N378*2+O378*2)</x:f>
        <x:v>90</x:v>
      </x:c>
      <x:c r="R378" s="14" t="str">
        <x:v>high</x:v>
      </x:c>
      <x:c r="S378" s="14" t="str">
        <x:v>official_prozorro_award_2025_2026</x:v>
      </x:c>
      <x:c r="T378" s="14" t="str">
        <x:v>official_prozorro_api</x:v>
      </x:c>
      <x:c r="U378" s="14" t="str">
        <x:v>Не контактували</x:v>
      </x:c>
      <x:c r="V378" s="15" t="str">
        <x:v>Повторне звернення з новим тендерним сигналом UA-2026-07-24-009062-a; попросити 1 пакет здачі</x:v>
      </x:c>
      <x:c r="W378" s="15" t="str">
        <x:v>Власник / директор; керівник ПТО; відповідальний за договори</x:v>
      </x:c>
      <x:c r="X378" s="15" t="str">
        <x:v>1 підтверджених перемог/договорів у Prozorro на 1 513 029 грн; 1 проєктів зі строком виконання не раніше 24.08.2026.</x:v>
      </x:c>
      <x:c r="Y378" s="15" t="str">
        <x:v>«Реконструкція системи електропостачання (монтаж дахової сонячної електростанції для власних потреб) філії опорного закладу Початкова школа Ліцею імені Героїв 68-го батальйону Перечинської міської ради по вул. Ужанська, 9 в м. Перечин, Ужгородського району, Закарпатської області»; строк до 2026-10-31. Попросити один знеособлений пакет здачі за цим workflow.</x:v>
      </x:c>
      <x:c r="Z378" s="15" t="str">
        <x:v>https://prozorro.gov.ua/tender/UA-2026-07-14-002107-a</x:v>
      </x:c>
      <x:c r="AA378" s="14" t="str">
        <x:v>43124592</x:v>
      </x:c>
      <x:c r="AB378" s="14" t="str">
        <x:v>2026-08-24</x:v>
      </x:c>
      <x:c r="AC378" s="14" t="str"/>
      <x:c r="AD378" s="20" t="str"/>
      <x:c r="AE378" s="14" t="str"/>
      <x:c r="AF378" s="14" t="n">
        <x:v>88</x:v>
      </x:c>
      <x:c r="AG378" s="14" t="str">
        <x:v>I1</x:v>
      </x:c>
      <x:c r="AH378" s="14" t="n">
        <x:v>4</x:v>
      </x:c>
      <x:c r="AI378" s="14" t="n">
        <x:v>4</x:v>
      </x:c>
      <x:c r="AJ378" s="18" t="n">
        <x:v>41710493.6</x:v>
      </x:c>
      <x:c r="AK378" s="14" t="str">
        <x:v>https://prozorro.gov.ua/tender/UA-2026-07-24-009062-a</x:v>
      </x:c>
      <x:c r="AL378" s="19" t="n">
        <x:v>46247.26676277778</x:v>
      </x:c>
      <x:c r="AM378" s="19" t="n">
        <x:v>46387</x:v>
      </x:c>
      <x:c r="AN378" s="15" t="str">
        <x:v>Сонячна енергетика</x:v>
      </x:c>
      <x:c r="AO378" s="15" t="str">
        <x:v>not_found_in_top_search</x:v>
      </x:c>
    </x:row>
    <x:row r="379">
      <x:c r="A379" s="14" t="str">
        <x:v>W3-107</x:v>
      </x:c>
      <x:c r="B379" s="14" t="str">
        <x:v>Prozorro winners — 24.08</x:v>
      </x:c>
      <x:c r="C379" s="14" t="str">
        <x:v>ПРИВАТНЕ ПІДПРИЄМСТВО "УКРСЕРВІСПРОЕКТ"</x:v>
      </x:c>
      <x:c r="D379" s="14" t="str">
        <x:v>Водоочищення / очисні споруди</x:v>
      </x:c>
      <x:c r="E379" s="14" t="str">
        <x:v>Expansion discovery</x:v>
      </x:c>
      <x:c r="F379" s="17" t="str">
        <x:v>D2</x:v>
      </x:c>
      <x:c r="G379" s="14" t="str"/>
      <x:c r="H379" s="14" t="str">
        <x:v>Discovery розширення — 2 тижні</x:v>
      </x:c>
      <x:c r="I379" s="16" t="n">
        <x:v>1</x:v>
      </x:c>
      <x:c r="J379" s="16" t="n">
        <x:v>5</x:v>
      </x:c>
      <x:c r="K379" s="16" t="n">
        <x:v>4</x:v>
      </x:c>
      <x:c r="L379" s="16" t="n">
        <x:v>3</x:v>
      </x:c>
      <x:c r="M379" s="16" t="n">
        <x:v>5</x:v>
      </x:c>
      <x:c r="N379" s="16" t="n">
        <x:v>5</x:v>
      </x:c>
      <x:c r="O379" s="16" t="n">
        <x:v>5</x:v>
      </x:c>
      <x:c r="P379" s="16" t="n">
        <x:f>IF(COUNT(I379:O379)&lt;7,"",I379*8+J379*3+K379*2+L379*2+M379*2+N379*2+O379)</x:f>
        <x:v>62</x:v>
      </x:c>
      <x:c r="Q379" s="16" t="n">
        <x:f>IF(COUNT(J379:O379)&lt;6,"",J379*5+K379*4+M379*4+L379*3+N379*2+O379*2)</x:f>
        <x:v>90</x:v>
      </x:c>
      <x:c r="R379" s="14" t="str">
        <x:v>high</x:v>
      </x:c>
      <x:c r="S379" s="14" t="str">
        <x:v>official_prozorro_award_2025_2026</x:v>
      </x:c>
      <x:c r="T379" s="14" t="str">
        <x:v>official_prozorro_api</x:v>
      </x:c>
      <x:c r="U379" s="14" t="str">
        <x:v>Не контактували</x:v>
      </x:c>
      <x:c r="V379" s="15" t="str">
        <x:v>Повторне звернення з новим тендерним сигналом UA-2026-06-22-006958-a; попросити 1 пакет здачі</x:v>
      </x:c>
      <x:c r="W379" s="15" t="str">
        <x:v>Власник / директор; керівник ПТО; відповідальний за договори</x:v>
      </x:c>
      <x:c r="X379" s="15" t="str">
        <x:v>1 підтверджених перемог/договорів у Prozorro на 1 399 150 грн; 1 проєктів зі строком виконання не раніше 24.08.2026.</x:v>
      </x:c>
      <x:c r="Y379" s="15" t="str">
        <x:v>Відкоригування проектно-кошторисної документації з отриманням позитивного звіту експертизи по об"єкту:"Реконструкція каналізаційних очисних споруд смт.Підволочиськ Тернопільської області "Коригування.; строк до 2026-12-31. Попросити один знеособлений пакет здачі за цим workflow.</x:v>
      </x:c>
      <x:c r="Z379" s="15" t="str">
        <x:v>https://prozorro.gov.ua/tender/UA-2026-07-23-008618-a</x:v>
      </x:c>
      <x:c r="AA379" s="14" t="str">
        <x:v>36514593</x:v>
      </x:c>
      <x:c r="AB379" s="14" t="str">
        <x:v>2026-08-24</x:v>
      </x:c>
      <x:c r="AC379" s="14" t="str"/>
      <x:c r="AD379" s="20" t="str"/>
      <x:c r="AE379" s="14" t="str"/>
      <x:c r="AF379" s="14" t="n">
        <x:v>60</x:v>
      </x:c>
      <x:c r="AG379" s="14" t="str">
        <x:v>I2</x:v>
      </x:c>
      <x:c r="AH379" s="14" t="n">
        <x:v>2</x:v>
      </x:c>
      <x:c r="AI379" s="14" t="n">
        <x:v>2</x:v>
      </x:c>
      <x:c r="AJ379" s="18" t="n">
        <x:v>2248150</x:v>
      </x:c>
      <x:c r="AK379" s="14" t="str">
        <x:v>https://prozorro.gov.ua/tender/UA-2026-06-22-006958-a</x:v>
      </x:c>
      <x:c r="AL379" s="19" t="n">
        <x:v>46213.343498090275</x:v>
      </x:c>
      <x:c r="AM379" s="19" t="n">
        <x:v>46447</x:v>
      </x:c>
      <x:c r="AN379" s="15" t="str">
        <x:v>Водоочищення / очисні споруди; Насосні станції</x:v>
      </x:c>
      <x:c r="AO379" s="15" t="str">
        <x:v>not_found_in_top_search</x:v>
      </x:c>
    </x:row>
    <x:row r="380">
      <x:c r="A380" s="14" t="str">
        <x:v>W3-108</x:v>
      </x:c>
      <x:c r="B380" s="14" t="str">
        <x:v>Prozorro winners — 24.08</x:v>
      </x:c>
      <x:c r="C380" s="14" t="str">
        <x:v>ТОВ "Светолюкс-Электромонтаж"</x:v>
      </x:c>
      <x:c r="D380" s="14" t="str">
        <x:v>Електромонтаж</x:v>
      </x:c>
      <x:c r="E380" s="14" t="str">
        <x:v>Pilot now</x:v>
      </x:c>
      <x:c r="F380" s="17" t="str">
        <x:v>P2</x:v>
      </x:c>
      <x:c r="G380" s="14" t="str"/>
      <x:c r="H380" s="14" t="str">
        <x:v>Пілот зараз — Н.15</x:v>
      </x:c>
      <x:c r="I380" s="16" t="n">
        <x:v>5</x:v>
      </x:c>
      <x:c r="J380" s="16" t="n">
        <x:v>5</x:v>
      </x:c>
      <x:c r="K380" s="16" t="n">
        <x:v>5</x:v>
      </x:c>
      <x:c r="L380" s="16" t="n">
        <x:v>3</x:v>
      </x:c>
      <x:c r="M380" s="16" t="n">
        <x:v>5</x:v>
      </x:c>
      <x:c r="N380" s="16" t="n">
        <x:v>5</x:v>
      </x:c>
      <x:c r="O380" s="16" t="n">
        <x:v>5</x:v>
      </x:c>
      <x:c r="P380" s="16" t="n">
        <x:f>IF(COUNT(I380:O380)&lt;7,"",I380*8+J380*3+K380*2+L380*2+M380*2+N380*2+O380)</x:f>
        <x:v>96</x:v>
      </x:c>
      <x:c r="Q380" s="16" t="n">
        <x:f>IF(COUNT(J380:O380)&lt;6,"",J380*5+K380*4+M380*4+L380*3+N380*2+O380*2)</x:f>
        <x:v>94</x:v>
      </x:c>
      <x:c r="R380" s="14" t="str">
        <x:v>high</x:v>
      </x:c>
      <x:c r="S380" s="14" t="str">
        <x:v>official_prozorro_award_2025_2026</x:v>
      </x:c>
      <x:c r="T380" s="14" t="str">
        <x:v>official_prozorro_api</x:v>
      </x:c>
      <x:c r="U380" s="14" t="str">
        <x:v>Не контактували</x:v>
      </x:c>
      <x:c r="V380" s="15" t="str">
        <x:v>Повторне звернення з новим тендерним сигналом UA-2025-11-11-015265-a; попросити 1 пакет здачі</x:v>
      </x:c>
      <x:c r="W380" s="15" t="str">
        <x:v>Власник / директор; керівник ПТО; відповідальний за договори</x:v>
      </x:c>
      <x:c r="X380" s="15" t="str">
        <x:v>1 підтверджених перемог/договорів у Prozorro на 1 349 221 грн; 1 проєктів зі строком виконання не раніше 24.08.2026.</x:v>
      </x:c>
      <x:c r="Y380" s="15" t="str">
        <x:v>Послуги з монтажу електричних мереж та електричного обладнання в патернах причалів; строк до 2026-12-31. Попросити один знеособлений пакет здачі за цим workflow.</x:v>
      </x:c>
      <x:c r="Z380" s="15" t="str">
        <x:v>https://prozorro.gov.ua/tender/UA-2026-07-31-004646-a</x:v>
      </x:c>
      <x:c r="AA380" s="14" t="str">
        <x:v>30975988</x:v>
      </x:c>
      <x:c r="AB380" s="14" t="str">
        <x:v>2026-08-24</x:v>
      </x:c>
      <x:c r="AC380" s="14" t="str"/>
      <x:c r="AD380" s="20" t="str"/>
      <x:c r="AE380" s="14" t="str"/>
      <x:c r="AF380" s="14" t="n">
        <x:v>60</x:v>
      </x:c>
      <x:c r="AG380" s="14" t="str">
        <x:v>I2</x:v>
      </x:c>
      <x:c r="AH380" s="14" t="n">
        <x:v>2</x:v>
      </x:c>
      <x:c r="AI380" s="14" t="n">
        <x:v>1</x:v>
      </x:c>
      <x:c r="AJ380" s="18" t="n">
        <x:v>3748221.1</x:v>
      </x:c>
      <x:c r="AK380" s="14" t="str">
        <x:v>https://prozorro.gov.ua/tender/UA-2025-11-11-015265-a</x:v>
      </x:c>
      <x:c r="AL380" s="19" t="n">
        <x:v>45993.53863445602</x:v>
      </x:c>
      <x:c r="AM380" s="19" t="n">
        <x:v>46022</x:v>
      </x:c>
      <x:c r="AN380" s="15" t="str">
        <x:v>Електромонтаж; Днопоглиблення / порти</x:v>
      </x:c>
      <x:c r="AO380" s="15" t="str">
        <x:v>not_found_in_top_search</x:v>
      </x:c>
    </x:row>
    <x:row r="381">
      <x:c r="A381" s="14" t="str">
        <x:v>W3-109</x:v>
      </x:c>
      <x:c r="B381" s="14" t="str">
        <x:v>Prozorro winners — 24.08</x:v>
      </x:c>
      <x:c r="C381" s="14" t="str">
        <x:v>ТОВАРИСТВО З ОБМЕЖЕНОЮ ВІДПОВІДАЛЬНІСТЮ "МІЛПРОД"</x:v>
      </x:c>
      <x:c r="D381" s="14" t="str">
        <x:v>HVAC / ОВіК</x:v>
      </x:c>
      <x:c r="E381" s="14" t="str">
        <x:v>Pilot now</x:v>
      </x:c>
      <x:c r="F381" s="17" t="str">
        <x:v>P2</x:v>
      </x:c>
      <x:c r="G381" s="14" t="str"/>
      <x:c r="H381" s="14" t="str">
        <x:v>Пілот зараз — Н.14</x:v>
      </x:c>
      <x:c r="I381" s="16" t="n">
        <x:v>5</x:v>
      </x:c>
      <x:c r="J381" s="16" t="n">
        <x:v>5</x:v>
      </x:c>
      <x:c r="K381" s="16" t="n">
        <x:v>5</x:v>
      </x:c>
      <x:c r="L381" s="16" t="n">
        <x:v>3</x:v>
      </x:c>
      <x:c r="M381" s="16" t="n">
        <x:v>5</x:v>
      </x:c>
      <x:c r="N381" s="16" t="n">
        <x:v>5</x:v>
      </x:c>
      <x:c r="O381" s="16" t="n">
        <x:v>5</x:v>
      </x:c>
      <x:c r="P381" s="16" t="n">
        <x:f>IF(COUNT(I381:O381)&lt;7,"",I381*8+J381*3+K381*2+L381*2+M381*2+N381*2+O381)</x:f>
        <x:v>96</x:v>
      </x:c>
      <x:c r="Q381" s="16" t="n">
        <x:f>IF(COUNT(J381:O381)&lt;6,"",J381*5+K381*4+M381*4+L381*3+N381*2+O381*2)</x:f>
        <x:v>94</x:v>
      </x:c>
      <x:c r="R381" s="14" t="str">
        <x:v>high</x:v>
      </x:c>
      <x:c r="S381" s="14" t="str">
        <x:v>official_prozorro_award_2025_2026</x:v>
      </x:c>
      <x:c r="T381" s="14" t="str">
        <x:v>official_prozorro_api</x:v>
      </x:c>
      <x:c r="U381" s="14" t="str">
        <x:v>Не контактували</x:v>
      </x:c>
      <x:c r="V381" s="15" t="str">
        <x:v>Персоналізований free-pilot outreach по UA-2026-07-07-008541-a; попросити 1 пакет Н.14/Н.15</x:v>
      </x:c>
      <x:c r="W381" s="15" t="str">
        <x:v>Власник / директор; керівник ПТО; відповідальний за договори</x:v>
      </x:c>
      <x:c r="X381" s="15" t="str">
        <x:v>1 підтверджених перемог/договорів у Prozorro на 1 109 564 грн; 1 проєктів зі строком виконання не раніше 24.08.2026.</x:v>
      </x:c>
      <x:c r="Y381" s="15" t="str">
        <x:v>Роботи з постачання та монтажу системи кондиціювання та вентиляції у будівлі № 100, що знаходиться за адресою: м. Київ, проспект Академіка Глушкова, 1 (ДК 021:2015: 45331200-8 Встановлення вентиляційних систем і систем кондиціонування повітря); строк до 2026-12-31. Попросити один знеособлений пакет здачі за цим workflow.</x:v>
      </x:c>
      <x:c r="Z381" s="15" t="str">
        <x:v>https://prozorro.gov.ua/tender/UA-2026-07-07-008541-a</x:v>
      </x:c>
      <x:c r="AA381" s="14" t="str">
        <x:v>45502185</x:v>
      </x:c>
      <x:c r="AB381" s="14" t="str">
        <x:v>2026-08-24</x:v>
      </x:c>
      <x:c r="AC381" s="14" t="str"/>
      <x:c r="AD381" s="20" t="str"/>
      <x:c r="AE381" s="14" t="str"/>
      <x:c r="AF381" s="14" t="n">
        <x:v>60</x:v>
      </x:c>
      <x:c r="AG381" s="14" t="str">
        <x:v>I2</x:v>
      </x:c>
      <x:c r="AH381" s="14" t="n">
        <x:v>1</x:v>
      </x:c>
      <x:c r="AI381" s="14" t="n">
        <x:v>1</x:v>
      </x:c>
      <x:c r="AJ381" s="18" t="n">
        <x:v>1109564.45</x:v>
      </x:c>
      <x:c r="AK381" s="14" t="str">
        <x:v>https://prozorro.gov.ua/tender/UA-2026-07-07-008541-a</x:v>
      </x:c>
      <x:c r="AL381" s="19" t="n">
        <x:v>46226.50163167824</x:v>
      </x:c>
      <x:c r="AM381" s="19" t="n">
        <x:v>46387</x:v>
      </x:c>
      <x:c r="AN381" s="15" t="str">
        <x:v>HVAC / ОВіК</x:v>
      </x:c>
      <x:c r="AO381" s="15" t="str">
        <x:v>not_found_in_top_search</x:v>
      </x:c>
    </x:row>
    <x:row r="382">
      <x:c r="A382" s="14" t="str">
        <x:v>W3-110</x:v>
      </x:c>
      <x:c r="B382" s="14" t="str">
        <x:v>Prozorro winners — 24.08</x:v>
      </x:c>
      <x:c r="C382" s="14" t="str">
        <x:v>ТОВ "Юнібуденергосервіс"</x:v>
      </x:c>
      <x:c r="D382" s="14" t="str">
        <x:v>Водоочищення / очисні споруди</x:v>
      </x:c>
      <x:c r="E382" s="14" t="str">
        <x:v>Expansion discovery</x:v>
      </x:c>
      <x:c r="F382" s="17" t="str">
        <x:v>D2</x:v>
      </x:c>
      <x:c r="G382" s="14" t="str"/>
      <x:c r="H382" s="14" t="str">
        <x:v>Discovery розширення — 2 тижні</x:v>
      </x:c>
      <x:c r="I382" s="16" t="n">
        <x:v>1</x:v>
      </x:c>
      <x:c r="J382" s="16" t="n">
        <x:v>5</x:v>
      </x:c>
      <x:c r="K382" s="16" t="n">
        <x:v>4</x:v>
      </x:c>
      <x:c r="L382" s="16" t="n">
        <x:v>3</x:v>
      </x:c>
      <x:c r="M382" s="16" t="n">
        <x:v>5</x:v>
      </x:c>
      <x:c r="N382" s="16" t="n">
        <x:v>5</x:v>
      </x:c>
      <x:c r="O382" s="16" t="n">
        <x:v>5</x:v>
      </x:c>
      <x:c r="P382" s="16" t="n">
        <x:f>IF(COUNT(I382:O382)&lt;7,"",I382*8+J382*3+K382*2+L382*2+M382*2+N382*2+O382)</x:f>
        <x:v>62</x:v>
      </x:c>
      <x:c r="Q382" s="16" t="n">
        <x:f>IF(COUNT(J382:O382)&lt;6,"",J382*5+K382*4+M382*4+L382*3+N382*2+O382*2)</x:f>
        <x:v>90</x:v>
      </x:c>
      <x:c r="R382" s="14" t="str">
        <x:v>high</x:v>
      </x:c>
      <x:c r="S382" s="14" t="str">
        <x:v>official_prozorro_award_2025_2026</x:v>
      </x:c>
      <x:c r="T382" s="14" t="str">
        <x:v>official_prozorro_api</x:v>
      </x:c>
      <x:c r="U382" s="14" t="str">
        <x:v>Не контактували</x:v>
      </x:c>
      <x:c r="V382" s="15" t="str">
        <x:v>Workflow-audit outreach по UA-2026-07-13-006735-a; попросити 1 пакет здачі та вимоги проєкту</x:v>
      </x:c>
      <x:c r="W382" s="15" t="str">
        <x:v>Власник / директор; керівник ПТО; відповідальний за договори</x:v>
      </x:c>
      <x:c r="X382" s="15" t="str">
        <x:v>1 підтверджених перемог/договорів у Prozorro на 869 628 грн; 1 проєктів зі строком виконання не раніше 24.08.2026.</x:v>
      </x:c>
      <x:c r="Y382" s="15" t="str">
        <x:v>Виготовлення проектно-кошторисної документації по об’єкту: «Реконструкція біологічних очисних споруд каналізації м. Остер Чернігівської області. Коригування, згідно ЄЗС ДК 021:2015: 71320000-7- послуги з інженерного проектування; строк до 2026-12-31. Попросити один знеособлений пакет здачі за цим workflow.</x:v>
      </x:c>
      <x:c r="Z382" s="15" t="str">
        <x:v>https://prozorro.gov.ua/tender/UA-2026-07-13-006735-a</x:v>
      </x:c>
      <x:c r="AA382" s="14" t="str">
        <x:v>46201412</x:v>
      </x:c>
      <x:c r="AB382" s="14" t="str">
        <x:v>2026-08-24</x:v>
      </x:c>
      <x:c r="AC382" s="14" t="str"/>
      <x:c r="AD382" s="20" t="str"/>
      <x:c r="AE382" s="14" t="str"/>
      <x:c r="AF382" s="14" t="n">
        <x:v>60</x:v>
      </x:c>
      <x:c r="AG382" s="14" t="str">
        <x:v>I2</x:v>
      </x:c>
      <x:c r="AH382" s="14" t="n">
        <x:v>1</x:v>
      </x:c>
      <x:c r="AI382" s="14" t="n">
        <x:v>1</x:v>
      </x:c>
      <x:c r="AJ382" s="18" t="n">
        <x:v>869628.35</x:v>
      </x:c>
      <x:c r="AK382" s="14" t="str">
        <x:v>https://prozorro.gov.ua/tender/UA-2026-07-13-006735-a</x:v>
      </x:c>
      <x:c r="AL382" s="19" t="n">
        <x:v>46216.47863283565</x:v>
      </x:c>
      <x:c r="AM382" s="19" t="n">
        <x:v>46387</x:v>
      </x:c>
      <x:c r="AN382" s="15" t="str">
        <x:v>Водоочищення / очисні споруди</x:v>
      </x:c>
      <x:c r="AO382" s="15" t="str">
        <x:v>not_found_in_top_search</x:v>
      </x:c>
    </x:row>
    <x:row r="383">
      <x:c r="A383" s="14" t="str">
        <x:v>W3-111</x:v>
      </x:c>
      <x:c r="B383" s="14" t="str">
        <x:v>Prozorro winners — 24.08</x:v>
      </x:c>
      <x:c r="C383" s="14" t="str">
        <x:v>ТОВАРИСТВО З ОБМЕЖЕНОЮ ВІДПОВІДАЛЬНІСТЮ "МК-ГРАНД 2015"</x:v>
      </x:c>
      <x:c r="D383" s="14" t="str">
        <x:v>Водоочищення / очисні споруди</x:v>
      </x:c>
      <x:c r="E383" s="14" t="str">
        <x:v>Expansion discovery</x:v>
      </x:c>
      <x:c r="F383" s="17" t="str">
        <x:v>D2</x:v>
      </x:c>
      <x:c r="G383" s="14" t="str"/>
      <x:c r="H383" s="14" t="str">
        <x:v>Discovery розширення — 2 тижні</x:v>
      </x:c>
      <x:c r="I383" s="16" t="n">
        <x:v>1</x:v>
      </x:c>
      <x:c r="J383" s="16" t="n">
        <x:v>5</x:v>
      </x:c>
      <x:c r="K383" s="16" t="n">
        <x:v>4</x:v>
      </x:c>
      <x:c r="L383" s="16" t="n">
        <x:v>3</x:v>
      </x:c>
      <x:c r="M383" s="16" t="n">
        <x:v>5</x:v>
      </x:c>
      <x:c r="N383" s="16" t="n">
        <x:v>5</x:v>
      </x:c>
      <x:c r="O383" s="16" t="n">
        <x:v>5</x:v>
      </x:c>
      <x:c r="P383" s="16" t="n">
        <x:f>IF(COUNT(I383:O383)&lt;7,"",I383*8+J383*3+K383*2+L383*2+M383*2+N383*2+O383)</x:f>
        <x:v>62</x:v>
      </x:c>
      <x:c r="Q383" s="16" t="n">
        <x:f>IF(COUNT(J383:O383)&lt;6,"",J383*5+K383*4+M383*4+L383*3+N383*2+O383*2)</x:f>
        <x:v>90</x:v>
      </x:c>
      <x:c r="R383" s="14" t="str">
        <x:v>high</x:v>
      </x:c>
      <x:c r="S383" s="14" t="str">
        <x:v>official_prozorro_award_2025_2026</x:v>
      </x:c>
      <x:c r="T383" s="14" t="str">
        <x:v>official_prozorro_api</x:v>
      </x:c>
      <x:c r="U383" s="14" t="str">
        <x:v>Не контактували</x:v>
      </x:c>
      <x:c r="V383" s="15" t="str">
        <x:v>Workflow-audit outreach по UA-2026-08-21-001303-a; попросити 1 пакет здачі та вимоги проєкту</x:v>
      </x:c>
      <x:c r="W383" s="15" t="str">
        <x:v>Власник / директор; керівник ПТО; відповідальний за договори</x:v>
      </x:c>
      <x:c r="X383" s="15" t="str">
        <x:v>1 підтверджених перемог/договорів у Prozorro на 683 148 грн; 1 проєктів зі строком виконання не раніше 24.08.2026.</x:v>
      </x:c>
      <x:c r="Y383" s="15" t="str">
        <x:v>Коригування проєктної документації по об'єкту: "Реконструкція каналізаційних очисних споруд (аеротенки та повітродувна станція з повітроводом) в м. Глухів, вул. Жужоми, 51 (Коригування)"; строк до 2026-12-31. Попросити один знеособлений пакет здачі за цим workflow.</x:v>
      </x:c>
      <x:c r="Z383" s="15" t="str">
        <x:v>https://prozorro.gov.ua/tender/UA-2026-08-21-001303-a</x:v>
      </x:c>
      <x:c r="AA383" s="14" t="str">
        <x:v>41291234</x:v>
      </x:c>
      <x:c r="AB383" s="14" t="str">
        <x:v>2026-08-24</x:v>
      </x:c>
      <x:c r="AC383" s="14" t="str"/>
      <x:c r="AD383" s="20" t="str"/>
      <x:c r="AE383" s="14" t="str"/>
      <x:c r="AF383" s="14" t="n">
        <x:v>60</x:v>
      </x:c>
      <x:c r="AG383" s="14" t="str">
        <x:v>I2</x:v>
      </x:c>
      <x:c r="AH383" s="14" t="n">
        <x:v>1</x:v>
      </x:c>
      <x:c r="AI383" s="14" t="n">
        <x:v>1</x:v>
      </x:c>
      <x:c r="AJ383" s="18" t="n">
        <x:v>683148</x:v>
      </x:c>
      <x:c r="AK383" s="14" t="str">
        <x:v>https://prozorro.gov.ua/tender/UA-2026-08-21-001303-a</x:v>
      </x:c>
      <x:c r="AL383" s="19" t="n">
        <x:v>46255.28362246528</x:v>
      </x:c>
      <x:c r="AM383" s="19" t="n">
        <x:v>46387</x:v>
      </x:c>
      <x:c r="AN383" s="15" t="str">
        <x:v>Водоочищення / очисні споруди</x:v>
      </x:c>
      <x:c r="AO383" s="15" t="str">
        <x:v>not_found_in_top_search</x:v>
      </x:c>
    </x:row>
    <x:row r="384">
      <x:c r="A384" s="14" t="str">
        <x:v>W3-112</x:v>
      </x:c>
      <x:c r="B384" s="14" t="str">
        <x:v>Prozorro winners — 24.08</x:v>
      </x:c>
      <x:c r="C384" s="14" t="str">
        <x:v>ТОВАРИСТВО З ОБМЕЖЕНОЮ ВІДПОВІДАЛЬНІСТЮ "УКРЕНЕРГОПРОМ - 3"</x:v>
      </x:c>
      <x:c r="D384" s="14" t="str">
        <x:v>Водоочищення / очисні споруди</x:v>
      </x:c>
      <x:c r="E384" s="14" t="str">
        <x:v>Expansion discovery</x:v>
      </x:c>
      <x:c r="F384" s="17" t="str">
        <x:v>D2</x:v>
      </x:c>
      <x:c r="G384" s="14" t="str"/>
      <x:c r="H384" s="14" t="str">
        <x:v>Discovery розширення — 2 тижні</x:v>
      </x:c>
      <x:c r="I384" s="16" t="n">
        <x:v>1</x:v>
      </x:c>
      <x:c r="J384" s="16" t="n">
        <x:v>5</x:v>
      </x:c>
      <x:c r="K384" s="16" t="n">
        <x:v>4</x:v>
      </x:c>
      <x:c r="L384" s="16" t="n">
        <x:v>3</x:v>
      </x:c>
      <x:c r="M384" s="16" t="n">
        <x:v>5</x:v>
      </x:c>
      <x:c r="N384" s="16" t="n">
        <x:v>5</x:v>
      </x:c>
      <x:c r="O384" s="16" t="n">
        <x:v>5</x:v>
      </x:c>
      <x:c r="P384" s="16" t="n">
        <x:f>IF(COUNT(I384:O384)&lt;7,"",I384*8+J384*3+K384*2+L384*2+M384*2+N384*2+O384)</x:f>
        <x:v>62</x:v>
      </x:c>
      <x:c r="Q384" s="16" t="n">
        <x:f>IF(COUNT(J384:O384)&lt;6,"",J384*5+K384*4+M384*4+L384*3+N384*2+O384*2)</x:f>
        <x:v>90</x:v>
      </x:c>
      <x:c r="R384" s="14" t="str">
        <x:v>high</x:v>
      </x:c>
      <x:c r="S384" s="14" t="str">
        <x:v>official_prozorro_award_2025_2026</x:v>
      </x:c>
      <x:c r="T384" s="14" t="str">
        <x:v>official_prozorro_api</x:v>
      </x:c>
      <x:c r="U384" s="14" t="str">
        <x:v>Не контактували</x:v>
      </x:c>
      <x:c r="V384" s="15" t="str">
        <x:v>Workflow-audit outreach по UA-2026-08-06-010034-a; попросити 1 пакет здачі та вимоги проєкту</x:v>
      </x:c>
      <x:c r="W384" s="15" t="str">
        <x:v>Власник / директор; керівник ПТО; відповідальний за договори</x:v>
      </x:c>
      <x:c r="X384" s="15" t="str">
        <x:v>1 підтверджених перемог/договорів у Prozorro на 620 400 грн; 1 проєктів зі строком виконання не раніше 24.08.2026.</x:v>
      </x:c>
      <x:c r="Y384" s="15" t="str">
        <x:v>Реконструкція системи електропостачання комплексу очисних споруд КП "Міськводоканал" Сумської міської ради (СМР) з влаштуванням підключення когенераційної установки GENTEС, KE-MNG 700-BR за адресою м. Суми, вул. Лихвинська стінка, 40; строк до 2026-12-31. Попросити один знеособлений пакет здачі за цим workflow.</x:v>
      </x:c>
      <x:c r="Z384" s="15" t="str">
        <x:v>https://prozorro.gov.ua/tender/UA-2026-08-06-010034-a</x:v>
      </x:c>
      <x:c r="AA384" s="14" t="str">
        <x:v>31564943</x:v>
      </x:c>
      <x:c r="AB384" s="14" t="str">
        <x:v>2026-08-24</x:v>
      </x:c>
      <x:c r="AC384" s="14" t="str"/>
      <x:c r="AD384" s="20" t="str"/>
      <x:c r="AE384" s="14" t="str"/>
      <x:c r="AF384" s="14" t="n">
        <x:v>60</x:v>
      </x:c>
      <x:c r="AG384" s="14" t="str">
        <x:v>I2</x:v>
      </x:c>
      <x:c r="AH384" s="14" t="n">
        <x:v>1</x:v>
      </x:c>
      <x:c r="AI384" s="14" t="n">
        <x:v>1</x:v>
      </x:c>
      <x:c r="AJ384" s="18" t="n">
        <x:v>620400</x:v>
      </x:c>
      <x:c r="AK384" s="14" t="str">
        <x:v>https://prozorro.gov.ua/tender/UA-2026-08-06-010034-a</x:v>
      </x:c>
      <x:c r="AL384" s="19" t="n">
        <x:v>46240.554719837965</x:v>
      </x:c>
      <x:c r="AM384" s="19" t="n">
        <x:v>46387</x:v>
      </x:c>
      <x:c r="AN384" s="15" t="str">
        <x:v>Водоочищення / очисні споруди</x:v>
      </x:c>
      <x:c r="AO384" s="15" t="str">
        <x:v>not_found_in_top_search</x:v>
      </x:c>
    </x:row>
    <x:row r="385">
      <x:c r="A385" s="14" t="str">
        <x:v>W3-113</x:v>
      </x:c>
      <x:c r="B385" s="14" t="str">
        <x:v>Prozorro winners — 24.08</x:v>
      </x:c>
      <x:c r="C385" s="14" t="str">
        <x:v>ТОВ "Інагротранс"</x:v>
      </x:c>
      <x:c r="D385" s="14" t="str">
        <x:v>Теплові мережі</x:v>
      </x:c>
      <x:c r="E385" s="14" t="str">
        <x:v>Expansion discovery</x:v>
      </x:c>
      <x:c r="F385" s="17" t="str">
        <x:v>D2</x:v>
      </x:c>
      <x:c r="G385" s="14" t="str"/>
      <x:c r="H385" s="14" t="str">
        <x:v>Discovery розширення — 2 тижні</x:v>
      </x:c>
      <x:c r="I385" s="16" t="n">
        <x:v>1</x:v>
      </x:c>
      <x:c r="J385" s="16" t="n">
        <x:v>5</x:v>
      </x:c>
      <x:c r="K385" s="16" t="n">
        <x:v>4</x:v>
      </x:c>
      <x:c r="L385" s="16" t="n">
        <x:v>3</x:v>
      </x:c>
      <x:c r="M385" s="16" t="n">
        <x:v>5</x:v>
      </x:c>
      <x:c r="N385" s="16" t="n">
        <x:v>5</x:v>
      </x:c>
      <x:c r="O385" s="16" t="n">
        <x:v>5</x:v>
      </x:c>
      <x:c r="P385" s="16" t="n">
        <x:f>IF(COUNT(I385:O385)&lt;7,"",I385*8+J385*3+K385*2+L385*2+M385*2+N385*2+O385)</x:f>
        <x:v>62</x:v>
      </x:c>
      <x:c r="Q385" s="16" t="n">
        <x:f>IF(COUNT(J385:O385)&lt;6,"",J385*5+K385*4+M385*4+L385*3+N385*2+O385*2)</x:f>
        <x:v>90</x:v>
      </x:c>
      <x:c r="R385" s="14" t="str">
        <x:v>high</x:v>
      </x:c>
      <x:c r="S385" s="14" t="str">
        <x:v>official_prozorro_award_2025_2026</x:v>
      </x:c>
      <x:c r="T385" s="14" t="str">
        <x:v>official_prozorro_api</x:v>
      </x:c>
      <x:c r="U385" s="14" t="str">
        <x:v>Не контактували</x:v>
      </x:c>
      <x:c r="V385" s="15" t="str">
        <x:v>Workflow-audit outreach по UA-2026-08-08-000508-a; попросити 1 пакет здачі та вимоги проєкту</x:v>
      </x:c>
      <x:c r="W385" s="15" t="str">
        <x:v>Власник / директор; керівник ПТО; відповідальний за договори</x:v>
      </x:c>
      <x:c r="X385" s="15" t="str">
        <x:v>1 підтверджених перемог/договорів у Prozorro на 581 064 грн; 1 проєктів зі строком виконання не раніше 24.08.2026.</x:v>
      </x:c>
      <x:c r="Y385" s="15" t="str">
        <x:v>«Труби  сталеві електрозварні  в асортименті для реконструкції теплових мереж» КОД ДК 021:2015 — 44160000-9 Магістралі, трубопроводи, труби, обсадні труби, тюбінги та супутні вироби; строк до 2026-12-31. Попросити один знеособлений пакет здачі за цим workflow.</x:v>
      </x:c>
      <x:c r="Z385" s="15" t="str">
        <x:v>https://prozorro.gov.ua/tender/UA-2026-08-08-000508-a</x:v>
      </x:c>
      <x:c r="AA385" s="14" t="str">
        <x:v>31143004</x:v>
      </x:c>
      <x:c r="AB385" s="14" t="str">
        <x:v>2026-08-24</x:v>
      </x:c>
      <x:c r="AC385" s="14" t="str"/>
      <x:c r="AD385" s="20" t="str"/>
      <x:c r="AE385" s="14" t="str"/>
      <x:c r="AF385" s="14" t="n">
        <x:v>60</x:v>
      </x:c>
      <x:c r="AG385" s="14" t="str">
        <x:v>I2</x:v>
      </x:c>
      <x:c r="AH385" s="14" t="n">
        <x:v>1</x:v>
      </x:c>
      <x:c r="AI385" s="14" t="n">
        <x:v>1</x:v>
      </x:c>
      <x:c r="AJ385" s="18" t="n">
        <x:v>581064</x:v>
      </x:c>
      <x:c r="AK385" s="14" t="str">
        <x:v>https://prozorro.gov.ua/tender/UA-2026-08-08-000508-a</x:v>
      </x:c>
      <x:c r="AL385" s="19" t="n">
        <x:v>46252.53838293981</x:v>
      </x:c>
      <x:c r="AM385" s="19" t="n">
        <x:v>46387.61451388889</x:v>
      </x:c>
      <x:c r="AN385" s="15" t="str">
        <x:v>Теплові мережі</x:v>
      </x:c>
      <x:c r="AO385" s="15" t="str">
        <x:v>not_found_in_top_search</x:v>
      </x:c>
    </x:row>
    <x:row r="386">
      <x:c r="A386" s="14" t="str">
        <x:v>W3-114</x:v>
      </x:c>
      <x:c r="B386" s="14" t="str">
        <x:v>Prozorro winners — 24.08</x:v>
      </x:c>
      <x:c r="C386" s="14" t="str">
        <x:v>ТОВАРИСТВО З ОБМЕЖЕНОЮ ВІДПОВІДАЛЬНІСТЮ "БУДІВЕЛЬНА КОМПАНІЯ "ГЕКСАГОН"</x:v>
      </x:c>
      <x:c r="D386" s="14" t="str">
        <x:v>Теплові мережі</x:v>
      </x:c>
      <x:c r="E386" s="14" t="str">
        <x:v>Expansion discovery</x:v>
      </x:c>
      <x:c r="F386" s="17" t="str">
        <x:v>D2</x:v>
      </x:c>
      <x:c r="G386" s="14" t="str"/>
      <x:c r="H386" s="14" t="str">
        <x:v>Discovery розширення — 2 тижні</x:v>
      </x:c>
      <x:c r="I386" s="16" t="n">
        <x:v>1</x:v>
      </x:c>
      <x:c r="J386" s="16" t="n">
        <x:v>5</x:v>
      </x:c>
      <x:c r="K386" s="16" t="n">
        <x:v>4</x:v>
      </x:c>
      <x:c r="L386" s="16" t="n">
        <x:v>3</x:v>
      </x:c>
      <x:c r="M386" s="16" t="n">
        <x:v>5</x:v>
      </x:c>
      <x:c r="N386" s="16" t="n">
        <x:v>5</x:v>
      </x:c>
      <x:c r="O386" s="16" t="n">
        <x:v>5</x:v>
      </x:c>
      <x:c r="P386" s="16" t="n">
        <x:f>IF(COUNT(I386:O386)&lt;7,"",I386*8+J386*3+K386*2+L386*2+M386*2+N386*2+O386)</x:f>
        <x:v>62</x:v>
      </x:c>
      <x:c r="Q386" s="16" t="n">
        <x:f>IF(COUNT(J386:O386)&lt;6,"",J386*5+K386*4+M386*4+L386*3+N386*2+O386*2)</x:f>
        <x:v>90</x:v>
      </x:c>
      <x:c r="R386" s="14" t="str">
        <x:v>high</x:v>
      </x:c>
      <x:c r="S386" s="14" t="str">
        <x:v>official_prozorro_award_2025_2026</x:v>
      </x:c>
      <x:c r="T386" s="14" t="str">
        <x:v>official_prozorro_api</x:v>
      </x:c>
      <x:c r="U386" s="14" t="str">
        <x:v>Не контактували</x:v>
      </x:c>
      <x:c r="V386" s="15" t="str">
        <x:v>Workflow-audit outreach по UA-2026-07-17-000299-a; попросити 1 пакет здачі та вимоги проєкту</x:v>
      </x:c>
      <x:c r="W386" s="15" t="str">
        <x:v>Власник / директор; керівник ПТО; відповідальний за договори</x:v>
      </x:c>
      <x:c r="X386" s="15" t="str">
        <x:v>1 підтверджених перемог/договорів у Prozorro на 545 978 грн; 1 проєктів зі строком виконання не раніше 24.08.2026.</x:v>
      </x:c>
      <x:c r="Y386" s="15" t="str">
        <x:v>Коригування робочого проєкту «Реконструкція ділянки теплової мережі по вул. Базарна від ТК2к17 до ТК2к22 у м. Одесі»; строк до 2026-10-01. Попросити один знеособлений пакет здачі за цим workflow.</x:v>
      </x:c>
      <x:c r="Z386" s="15" t="str">
        <x:v>https://prozorro.gov.ua/tender/UA-2026-07-17-000299-a</x:v>
      </x:c>
      <x:c r="AA386" s="14" t="str">
        <x:v>42802738</x:v>
      </x:c>
      <x:c r="AB386" s="14" t="str">
        <x:v>2026-08-24</x:v>
      </x:c>
      <x:c r="AC386" s="14" t="str"/>
      <x:c r="AD386" s="20" t="str"/>
      <x:c r="AE386" s="14" t="str"/>
      <x:c r="AF386" s="14" t="n">
        <x:v>60</x:v>
      </x:c>
      <x:c r="AG386" s="14" t="str">
        <x:v>I2</x:v>
      </x:c>
      <x:c r="AH386" s="14" t="n">
        <x:v>1</x:v>
      </x:c>
      <x:c r="AI386" s="14" t="n">
        <x:v>1</x:v>
      </x:c>
      <x:c r="AJ386" s="18" t="n">
        <x:v>545977.93</x:v>
      </x:c>
      <x:c r="AK386" s="14" t="str">
        <x:v>https://prozorro.gov.ua/tender/UA-2026-07-17-000299-a</x:v>
      </x:c>
      <x:c r="AL386" s="19" t="n">
        <x:v>46220.2418265625</x:v>
      </x:c>
      <x:c r="AM386" s="19" t="n">
        <x:v>46296</x:v>
      </x:c>
      <x:c r="AN386" s="15" t="str">
        <x:v>Теплові мережі</x:v>
      </x:c>
      <x:c r="AO386" s="15" t="str">
        <x:v>not_found_in_top_search</x:v>
      </x:c>
    </x:row>
    <x:row r="387">
      <x:c r="A387" s="14" t="str">
        <x:v>W3-115</x:v>
      </x:c>
      <x:c r="B387" s="14" t="str">
        <x:v>Prozorro winners — 24.08</x:v>
      </x:c>
      <x:c r="C387" s="14" t="str">
        <x:v>ТОВАРИСТВО З ОБМЕЖЕНОЮ ВІДПОВІДАЛЬНІСТЮ "БК НД-ГРУП"</x:v>
      </x:c>
      <x:c r="D387" s="14" t="str">
        <x:v>Мости / інфраструктура</x:v>
      </x:c>
      <x:c r="E387" s="14" t="str">
        <x:v>Expansion discovery</x:v>
      </x:c>
      <x:c r="F387" s="17" t="str">
        <x:v>D2</x:v>
      </x:c>
      <x:c r="G387" s="14" t="str"/>
      <x:c r="H387" s="14" t="str">
        <x:v>Discovery розширення — 2 тижні</x:v>
      </x:c>
      <x:c r="I387" s="16" t="n">
        <x:v>1</x:v>
      </x:c>
      <x:c r="J387" s="16" t="n">
        <x:v>5</x:v>
      </x:c>
      <x:c r="K387" s="16" t="n">
        <x:v>4</x:v>
      </x:c>
      <x:c r="L387" s="16" t="n">
        <x:v>2</x:v>
      </x:c>
      <x:c r="M387" s="16" t="n">
        <x:v>5</x:v>
      </x:c>
      <x:c r="N387" s="16" t="n">
        <x:v>5</x:v>
      </x:c>
      <x:c r="O387" s="16" t="n">
        <x:v>5</x:v>
      </x:c>
      <x:c r="P387" s="16" t="n">
        <x:f>IF(COUNT(I387:O387)&lt;7,"",I387*8+J387*3+K387*2+L387*2+M387*2+N387*2+O387)</x:f>
        <x:v>60</x:v>
      </x:c>
      <x:c r="Q387" s="16" t="n">
        <x:f>IF(COUNT(J387:O387)&lt;6,"",J387*5+K387*4+M387*4+L387*3+N387*2+O387*2)</x:f>
        <x:v>87</x:v>
      </x:c>
      <x:c r="R387" s="14" t="str">
        <x:v>high</x:v>
      </x:c>
      <x:c r="S387" s="14" t="str">
        <x:v>official_prozorro_award_2025_2026</x:v>
      </x:c>
      <x:c r="T387" s="14" t="str">
        <x:v>official_prozorro_api</x:v>
      </x:c>
      <x:c r="U387" s="14" t="str">
        <x:v>Не контактували</x:v>
      </x:c>
      <x:c r="V387" s="15" t="str">
        <x:v>Workflow-audit outreach по UA-2026-05-01-004394-a; попросити 1 пакет здачі та вимоги проєкту</x:v>
      </x:c>
      <x:c r="W387" s="15" t="str">
        <x:v>Власник / директор; керівник ПТО; відповідальний за договори</x:v>
      </x:c>
      <x:c r="X387" s="15" t="str">
        <x:v>2 підтверджених перемог/договорів у Prozorro на 279 159 грн; 2 проєктів зі строком виконання не раніше 24.08.2026.</x:v>
      </x:c>
      <x:c r="Y387" s="15" t="str">
        <x:v>поточнй ремонт підїзду до мосту через річку Бучанка в м. Ірпінь; строк до 2026-12-31. Попросити один знеособлений пакет здачі за цим workflow.</x:v>
      </x:c>
      <x:c r="Z387" s="15" t="str">
        <x:v>https://prozorro.gov.ua/tender/UA-2026-05-01-004394-a</x:v>
      </x:c>
      <x:c r="AA387" s="14" t="str">
        <x:v>40392710</x:v>
      </x:c>
      <x:c r="AB387" s="14" t="str">
        <x:v>2026-08-24</x:v>
      </x:c>
      <x:c r="AC387" s="14" t="str"/>
      <x:c r="AD387" s="20" t="str"/>
      <x:c r="AE387" s="14" t="str"/>
      <x:c r="AF387" s="14" t="n">
        <x:v>60</x:v>
      </x:c>
      <x:c r="AG387" s="14" t="str">
        <x:v>I2</x:v>
      </x:c>
      <x:c r="AH387" s="14" t="n">
        <x:v>2</x:v>
      </x:c>
      <x:c r="AI387" s="14" t="n">
        <x:v>2</x:v>
      </x:c>
      <x:c r="AJ387" s="18" t="n">
        <x:v>279159.23</x:v>
      </x:c>
      <x:c r="AK387" s="14" t="str">
        <x:v>https://prozorro.gov.ua/tender/UA-2026-05-01-004394-a</x:v>
      </x:c>
      <x:c r="AL387" s="19" t="n">
        <x:v>46143.35628107639</x:v>
      </x:c>
      <x:c r="AM387" s="19" t="n">
        <x:v>46387</x:v>
      </x:c>
      <x:c r="AN387" s="15" t="str">
        <x:v>Мости / інфраструктура</x:v>
      </x:c>
      <x:c r="AO387" s="15" t="str">
        <x:v>not_found_in_top_search</x:v>
      </x:c>
    </x:row>
    <x:row r="388">
      <x:c r="A388" s="14" t="str">
        <x:v>W3-116</x:v>
      </x:c>
      <x:c r="B388" s="14" t="str">
        <x:v>Prozorro winners — 24.08</x:v>
      </x:c>
      <x:c r="C388" s="14" t="str">
        <x:v>ТОВАРИСТВО З ОБМЕЖЕНОЮ ВІДПОВІДАЛЬНІСТЮ "БЕЗПЕКА-ІФ"</x:v>
      </x:c>
      <x:c r="D388" s="14" t="str">
        <x:v>Безпека / СКУД / CCTV</x:v>
      </x:c>
      <x:c r="E388" s="14" t="str">
        <x:v>Expansion discovery</x:v>
      </x:c>
      <x:c r="F388" s="17" t="str">
        <x:v>D2</x:v>
      </x:c>
      <x:c r="G388" s="14" t="str"/>
      <x:c r="H388" s="14" t="str">
        <x:v>Discovery розширення — 2 тижні</x:v>
      </x:c>
      <x:c r="I388" s="16" t="n">
        <x:v>1</x:v>
      </x:c>
      <x:c r="J388" s="16" t="n">
        <x:v>5</x:v>
      </x:c>
      <x:c r="K388" s="16" t="n">
        <x:v>4</x:v>
      </x:c>
      <x:c r="L388" s="16" t="n">
        <x:v>2</x:v>
      </x:c>
      <x:c r="M388" s="16" t="n">
        <x:v>5</x:v>
      </x:c>
      <x:c r="N388" s="16" t="n">
        <x:v>5</x:v>
      </x:c>
      <x:c r="O388" s="16" t="n">
        <x:v>5</x:v>
      </x:c>
      <x:c r="P388" s="16" t="n">
        <x:f>IF(COUNT(I388:O388)&lt;7,"",I388*8+J388*3+K388*2+L388*2+M388*2+N388*2+O388)</x:f>
        <x:v>60</x:v>
      </x:c>
      <x:c r="Q388" s="16" t="n">
        <x:f>IF(COUNT(J388:O388)&lt;6,"",J388*5+K388*4+M388*4+L388*3+N388*2+O388*2)</x:f>
        <x:v>87</x:v>
      </x:c>
      <x:c r="R388" s="14" t="str">
        <x:v>high</x:v>
      </x:c>
      <x:c r="S388" s="14" t="str">
        <x:v>official_prozorro_award_2025_2026</x:v>
      </x:c>
      <x:c r="T388" s="14" t="str">
        <x:v>official_prozorro_api</x:v>
      </x:c>
      <x:c r="U388" s="14" t="str">
        <x:v>Не контактували</x:v>
      </x:c>
      <x:c r="V388" s="15" t="str">
        <x:v>Workflow-audit outreach по UA-2026-04-29-008735-a; попросити 1 пакет здачі та вимоги проєкту</x:v>
      </x:c>
      <x:c r="W388" s="15" t="str">
        <x:v>Власник / директор; керівник ПТО; відповідальний за договори</x:v>
      </x:c>
      <x:c r="X388" s="15" t="str">
        <x:v>2 підтверджених перемог/договорів у Prozorro на 180 848 грн; 2 проєктів зі строком виконання не раніше 24.08.2026.</x:v>
      </x:c>
      <x:c r="Y388" s="15" t="str">
        <x:v>Послуги з монтажу та налаштування системи контролю доступу КНП "Дитяча лікарня Надвірнянського району" м. Надвірна, вул. Небесної Сотні, 24а; строк до 2026-12-31. Попросити один знеособлений пакет здачі за цим workflow.</x:v>
      </x:c>
      <x:c r="Z388" s="15" t="str">
        <x:v>https://prozorro.gov.ua/tender/UA-2026-04-29-008735-a</x:v>
      </x:c>
      <x:c r="AA388" s="14" t="str">
        <x:v>37262401</x:v>
      </x:c>
      <x:c r="AB388" s="14" t="str">
        <x:v>2026-08-24</x:v>
      </x:c>
      <x:c r="AC388" s="14" t="str"/>
      <x:c r="AD388" s="20" t="str"/>
      <x:c r="AE388" s="14" t="str"/>
      <x:c r="AF388" s="14" t="n">
        <x:v>60</x:v>
      </x:c>
      <x:c r="AG388" s="14" t="str">
        <x:v>I2</x:v>
      </x:c>
      <x:c r="AH388" s="14" t="n">
        <x:v>2</x:v>
      </x:c>
      <x:c r="AI388" s="14" t="n">
        <x:v>2</x:v>
      </x:c>
      <x:c r="AJ388" s="18" t="n">
        <x:v>180848.18</x:v>
      </x:c>
      <x:c r="AK388" s="14" t="str">
        <x:v>https://prozorro.gov.ua/tender/UA-2026-04-29-008735-a</x:v>
      </x:c>
      <x:c r="AL388" s="19" t="n">
        <x:v>46141.50274150463</x:v>
      </x:c>
      <x:c r="AM388" s="19" t="n">
        <x:v>46387</x:v>
      </x:c>
      <x:c r="AN388" s="15" t="str">
        <x:v>Безпека / СКУД / CCTV</x:v>
      </x:c>
      <x:c r="AO388" s="15" t="str">
        <x:v>not_found_in_top_search</x:v>
      </x:c>
    </x:row>
    <x:row r="389">
      <x:c r="A389" s="14" t="str">
        <x:v>W3-117</x:v>
      </x:c>
      <x:c r="B389" s="14" t="str">
        <x:v>Prozorro winners — 24.08</x:v>
      </x:c>
      <x:c r="C389" s="14" t="str">
        <x:v>ТОВАРИСТВО З ОБМЕЖЕНОЮ ВІДПОВІДАЛЬНІСТЮ "ТРЕЙДІНГ АССОШІЕЙШН АІМДЖИ"</x:v>
      </x:c>
      <x:c r="D389" s="14" t="str">
        <x:v>Зовнішні мережі</x:v>
      </x:c>
      <x:c r="E389" s="14" t="str">
        <x:v>Expansion discovery</x:v>
      </x:c>
      <x:c r="F389" s="17" t="str">
        <x:v>D2</x:v>
      </x:c>
      <x:c r="G389" s="14" t="str"/>
      <x:c r="H389" s="14" t="str">
        <x:v>Discovery розширення — 2 тижні</x:v>
      </x:c>
      <x:c r="I389" s="16" t="n">
        <x:v>1</x:v>
      </x:c>
      <x:c r="J389" s="16" t="n">
        <x:v>5</x:v>
      </x:c>
      <x:c r="K389" s="16" t="n">
        <x:v>4</x:v>
      </x:c>
      <x:c r="L389" s="16" t="n">
        <x:v>2</x:v>
      </x:c>
      <x:c r="M389" s="16" t="n">
        <x:v>5</x:v>
      </x:c>
      <x:c r="N389" s="16" t="n">
        <x:v>5</x:v>
      </x:c>
      <x:c r="O389" s="16" t="n">
        <x:v>5</x:v>
      </x:c>
      <x:c r="P389" s="16" t="n">
        <x:f>IF(COUNT(I389:O389)&lt;7,"",I389*8+J389*3+K389*2+L389*2+M389*2+N389*2+O389)</x:f>
        <x:v>60</x:v>
      </x:c>
      <x:c r="Q389" s="16" t="n">
        <x:f>IF(COUNT(J389:O389)&lt;6,"",J389*5+K389*4+M389*4+L389*3+N389*2+O389*2)</x:f>
        <x:v>87</x:v>
      </x:c>
      <x:c r="R389" s="14" t="str">
        <x:v>high</x:v>
      </x:c>
      <x:c r="S389" s="14" t="str">
        <x:v>official_prozorro_award_2025_2026</x:v>
      </x:c>
      <x:c r="T389" s="14" t="str">
        <x:v>official_prozorro_api</x:v>
      </x:c>
      <x:c r="U389" s="14" t="str">
        <x:v>Не контактували</x:v>
      </x:c>
      <x:c r="V389" s="15" t="str">
        <x:v>Workflow-audit outreach по UA-2026-06-17-007129-a; попросити 1 пакет здачі та вимоги проєкту</x:v>
      </x:c>
      <x:c r="W389" s="15" t="str">
        <x:v>Власник / директор; керівник ПТО; відповідальний за договори</x:v>
      </x:c>
      <x:c r="X389" s="15" t="str">
        <x:v>2 підтверджених перемог/договорів у Prozorro на 174 440 грн; 2 проєктів зі строком виконання не раніше 24.08.2026.</x:v>
      </x:c>
      <x:c r="Y389" s="15" t="str">
        <x:v>Авторський нагляд за роботами на об’єкті: “Нове будівництво зовнішніх інженерних мереж електропостачання, військове містечко № 7, с. Тетерівка, Житомирська обл.”; строк до 2027-12-25. Попросити один знеособлений пакет здачі за цим workflow.</x:v>
      </x:c>
      <x:c r="Z389" s="15" t="str">
        <x:v>https://prozorro.gov.ua/tender/UA-2026-06-17-007129-a</x:v>
      </x:c>
      <x:c r="AA389" s="14" t="str">
        <x:v>39839464</x:v>
      </x:c>
      <x:c r="AB389" s="14" t="str">
        <x:v>2026-08-24</x:v>
      </x:c>
      <x:c r="AC389" s="14" t="str"/>
      <x:c r="AD389" s="20" t="str"/>
      <x:c r="AE389" s="14" t="str"/>
      <x:c r="AF389" s="14" t="n">
        <x:v>60</x:v>
      </x:c>
      <x:c r="AG389" s="14" t="str">
        <x:v>I2</x:v>
      </x:c>
      <x:c r="AH389" s="14" t="n">
        <x:v>2</x:v>
      </x:c>
      <x:c r="AI389" s="14" t="n">
        <x:v>2</x:v>
      </x:c>
      <x:c r="AJ389" s="18" t="n">
        <x:v>174440</x:v>
      </x:c>
      <x:c r="AK389" s="14" t="str">
        <x:v>https://prozorro.gov.ua/tender/UA-2026-06-17-007129-a</x:v>
      </x:c>
      <x:c r="AL389" s="19" t="n">
        <x:v>46190.44083119213</x:v>
      </x:c>
      <x:c r="AM389" s="19" t="n">
        <x:v>46746</x:v>
      </x:c>
      <x:c r="AN389" s="15" t="str">
        <x:v>Зовнішні мережі</x:v>
      </x:c>
      <x:c r="AO389" s="15" t="str">
        <x:v>not_found_in_top_search</x:v>
      </x:c>
    </x:row>
    <x:row r="390">
      <x:c r="A390" s="14" t="str">
        <x:v>W3-118</x:v>
      </x:c>
      <x:c r="B390" s="14" t="str">
        <x:v>Prozorro winners — 24.08</x:v>
      </x:c>
      <x:c r="C390" s="14" t="str">
        <x:v>УПРАВЛІННЯ ПОЛІЦІЇ ОХОРОНИ В ЖИТОМИРСЬКІЙ ОБЛАСТІ</x:v>
      </x:c>
      <x:c r="D390" s="14" t="str">
        <x:v>Електромонтаж</x:v>
      </x:c>
      <x:c r="E390" s="14" t="str">
        <x:v>Pilot now</x:v>
      </x:c>
      <x:c r="F390" s="17" t="str">
        <x:v>P2</x:v>
      </x:c>
      <x:c r="G390" s="14" t="str"/>
      <x:c r="H390" s="14" t="str">
        <x:v>Пілот зараз — Н.15</x:v>
      </x:c>
      <x:c r="I390" s="16" t="n">
        <x:v>5</x:v>
      </x:c>
      <x:c r="J390" s="16" t="n">
        <x:v>5</x:v>
      </x:c>
      <x:c r="K390" s="16" t="n">
        <x:v>5</x:v>
      </x:c>
      <x:c r="L390" s="16" t="n">
        <x:v>1</x:v>
      </x:c>
      <x:c r="M390" s="16" t="n">
        <x:v>5</x:v>
      </x:c>
      <x:c r="N390" s="16" t="n">
        <x:v>5</x:v>
      </x:c>
      <x:c r="O390" s="16" t="n">
        <x:v>5</x:v>
      </x:c>
      <x:c r="P390" s="16" t="n">
        <x:f>IF(COUNT(I390:O390)&lt;7,"",I390*8+J390*3+K390*2+L390*2+M390*2+N390*2+O390)</x:f>
        <x:v>92</x:v>
      </x:c>
      <x:c r="Q390" s="16" t="n">
        <x:f>IF(COUNT(J390:O390)&lt;6,"",J390*5+K390*4+M390*4+L390*3+N390*2+O390*2)</x:f>
        <x:v>88</x:v>
      </x:c>
      <x:c r="R390" s="14" t="str">
        <x:v>high</x:v>
      </x:c>
      <x:c r="S390" s="14" t="str">
        <x:v>official_prozorro_award_2025_2026</x:v>
      </x:c>
      <x:c r="T390" s="14" t="str">
        <x:v>official_prozorro_api</x:v>
      </x:c>
      <x:c r="U390" s="14" t="str">
        <x:v>Не контактували</x:v>
      </x:c>
      <x:c r="V390" s="15" t="str">
        <x:v>Повторне звернення з новим тендерним сигналом UA-2025-11-07-014248-a; попросити 1 пакет здачі</x:v>
      </x:c>
      <x:c r="W390" s="15" t="str">
        <x:v>Власник / директор; керівник ПТО; відповідальний за договори</x:v>
      </x:c>
      <x:c r="X390" s="15" t="str">
        <x:v>2 підтверджених перемог/договорів у Prozorro на 14 657 грн; 1 проєктів зі строком виконання не раніше 24.08.2026.</x:v>
      </x:c>
      <x:c r="Y390" s="15" t="str">
        <x:v>Електромонтажні роботи; строк до 2026-08-31. Попросити один знеособлений пакет здачі за цим workflow.</x:v>
      </x:c>
      <x:c r="Z390" s="15" t="str">
        <x:v>https://prozorro.gov.ua/tender/UA-2026-08-11-003514-a</x:v>
      </x:c>
      <x:c r="AA390" s="14" t="str">
        <x:v>40109091</x:v>
      </x:c>
      <x:c r="AB390" s="14" t="str">
        <x:v>2026-08-24</x:v>
      </x:c>
      <x:c r="AC390" s="14" t="str"/>
      <x:c r="AD390" s="20" t="str"/>
      <x:c r="AE390" s="14" t="str"/>
      <x:c r="AF390" s="14" t="n">
        <x:v>60</x:v>
      </x:c>
      <x:c r="AG390" s="14" t="str">
        <x:v>I2</x:v>
      </x:c>
      <x:c r="AH390" s="14" t="n">
        <x:v>3</x:v>
      </x:c>
      <x:c r="AI390" s="14" t="n">
        <x:v>1</x:v>
      </x:c>
      <x:c r="AJ390" s="18" t="n">
        <x:v>282657.3</x:v>
      </x:c>
      <x:c r="AK390" s="14" t="str">
        <x:v>https://prozorro.gov.ua/tender/UA-2025-11-07-014248-a</x:v>
      </x:c>
      <x:c r="AL390" s="19" t="n">
        <x:v>45979.728066793985</x:v>
      </x:c>
      <x:c r="AM390" s="19" t="n">
        <x:v>46016</x:v>
      </x:c>
      <x:c r="AN390" s="15" t="str">
        <x:v>Електромонтаж; Газопостачання / котельні; Пожежогасіння</x:v>
      </x:c>
      <x:c r="AO390" s="15" t="str">
        <x:v>not_found_in_top_search</x:v>
      </x:c>
    </x:row>
    <x:row r="391">
      <x:c r="A391" s="14" t="str">
        <x:v>W3-119</x:v>
      </x:c>
      <x:c r="B391" s="14" t="str">
        <x:v>Prozorro winners — 24.08</x:v>
      </x:c>
      <x:c r="C391" s="14" t="str">
        <x:v>ТОВ "БУДІНЖЕНЕ­РМЕРЕЖА"</x:v>
      </x:c>
      <x:c r="D391" s="14" t="str">
        <x:v>ГНБ / безтраншейні роботи</x:v>
      </x:c>
      <x:c r="E391" s="14" t="str">
        <x:v>Expansion discovery</x:v>
      </x:c>
      <x:c r="F391" s="17" t="str">
        <x:v>D2</x:v>
      </x:c>
      <x:c r="G391" s="14" t="str"/>
      <x:c r="H391" s="14" t="str">
        <x:v>Discovery розширення — 2 тижні</x:v>
      </x:c>
      <x:c r="I391" s="16" t="n">
        <x:v>1</x:v>
      </x:c>
      <x:c r="J391" s="16" t="n">
        <x:v>5</x:v>
      </x:c>
      <x:c r="K391" s="16" t="n">
        <x:v>4</x:v>
      </x:c>
      <x:c r="L391" s="16" t="n">
        <x:v>5</x:v>
      </x:c>
      <x:c r="M391" s="16" t="n">
        <x:v>5</x:v>
      </x:c>
      <x:c r="N391" s="16" t="n">
        <x:v>5</x:v>
      </x:c>
      <x:c r="O391" s="16" t="n">
        <x:v>5</x:v>
      </x:c>
      <x:c r="P391" s="16" t="n">
        <x:f>IF(COUNT(I391:O391)&lt;7,"",I391*8+J391*3+K391*2+L391*2+M391*2+N391*2+O391)</x:f>
        <x:v>66</x:v>
      </x:c>
      <x:c r="Q391" s="16" t="n">
        <x:f>IF(COUNT(J391:O391)&lt;6,"",J391*5+K391*4+M391*4+L391*3+N391*2+O391*2)</x:f>
        <x:v>96</x:v>
      </x:c>
      <x:c r="R391" s="14" t="str">
        <x:v>high</x:v>
      </x:c>
      <x:c r="S391" s="14" t="str">
        <x:v>official_prozorro_award_2025_2026</x:v>
      </x:c>
      <x:c r="T391" s="14" t="str">
        <x:v>official_prozorro_api</x:v>
      </x:c>
      <x:c r="U391" s="14" t="str">
        <x:v>Не контактували</x:v>
      </x:c>
      <x:c r="V391" s="15" t="str">
        <x:v>Повторне звернення з новим тендерним сигналом UA-2025-09-23-005872-a; попросити 1 пакет здачі</x:v>
      </x:c>
      <x:c r="W391" s="15" t="str">
        <x:v>Власник / директор; керівник ПТО; відповідальний за договори</x:v>
      </x:c>
      <x:c r="X391" s="15" t="str">
        <x:v>2 підтверджених перемог/договорів у Prozorro на 18 945 093 грн; 1 проєктів зі строком виконання не раніше 24.08.2026.</x:v>
      </x:c>
      <x:c r="Y391" s="15" t="str">
        <x:v>26П-043_45230000-8 Будівництво трубопроводів, ліній зв’язку та електропередач, шосе, доріг, аеродромів і залізничних доріг (Горизонтально-направлене буріння в Харківській області) ; строк до 2026-12-31. Попросити один знеособлений пакет здачі за цим workflow.</x:v>
      </x:c>
      <x:c r="Z391" s="15" t="str">
        <x:v>https://prozorro.gov.ua/tender/UA-2025-12-29-000189-a</x:v>
      </x:c>
      <x:c r="AA391" s="14" t="str">
        <x:v>38374561</x:v>
      </x:c>
      <x:c r="AB391" s="14" t="str">
        <x:v>2026-08-24</x:v>
      </x:c>
      <x:c r="AC391" s="14" t="str"/>
      <x:c r="AD391" s="20" t="str"/>
      <x:c r="AE391" s="14" t="str"/>
      <x:c r="AF391" s="14" t="n">
        <x:v>59</x:v>
      </x:c>
      <x:c r="AG391" s="14" t="str">
        <x:v>I2</x:v>
      </x:c>
      <x:c r="AH391" s="14" t="n">
        <x:v>3</x:v>
      </x:c>
      <x:c r="AI391" s="14" t="n">
        <x:v>1</x:v>
      </x:c>
      <x:c r="AJ391" s="18" t="n">
        <x:v>39591394.91</x:v>
      </x:c>
      <x:c r="AK391" s="14" t="str">
        <x:v>https://prozorro.gov.ua/tender/UA-2025-09-23-005872-a</x:v>
      </x:c>
      <x:c r="AL391" s="19" t="n">
        <x:v>45951.48272947917</x:v>
      </x:c>
      <x:c r="AM391" s="19" t="n">
        <x:v>46022</x:v>
      </x:c>
      <x:c r="AN391" s="15" t="str">
        <x:v>ГНБ / безтраншейні роботи; Зовнішні мережі</x:v>
      </x:c>
      <x:c r="AO391" s="15" t="str">
        <x:v>not_found_in_top_search</x:v>
      </x:c>
    </x:row>
    <x:row r="392">
      <x:c r="A392" s="14" t="str">
        <x:v>W3-120</x:v>
      </x:c>
      <x:c r="B392" s="14" t="str">
        <x:v>Prozorro winners — 24.08</x:v>
      </x:c>
      <x:c r="C392" s="14" t="str">
        <x:v>Фізична особа-підприємець Перерва Олександр Іванович</x:v>
      </x:c>
      <x:c r="D392" s="14" t="str">
        <x:v>Безпека / СКУД / CCTV</x:v>
      </x:c>
      <x:c r="E392" s="14" t="str">
        <x:v>Expansion discovery</x:v>
      </x:c>
      <x:c r="F392" s="17" t="str">
        <x:v>D2</x:v>
      </x:c>
      <x:c r="G392" s="14" t="str"/>
      <x:c r="H392" s="14" t="str">
        <x:v>Discovery розширення — 2 тижні</x:v>
      </x:c>
      <x:c r="I392" s="16" t="n">
        <x:v>1</x:v>
      </x:c>
      <x:c r="J392" s="16" t="n">
        <x:v>5</x:v>
      </x:c>
      <x:c r="K392" s="16" t="n">
        <x:v>4</x:v>
      </x:c>
      <x:c r="L392" s="16" t="n">
        <x:v>1</x:v>
      </x:c>
      <x:c r="M392" s="16" t="n">
        <x:v>5</x:v>
      </x:c>
      <x:c r="N392" s="16" t="n">
        <x:v>3</x:v>
      </x:c>
      <x:c r="O392" s="16" t="n">
        <x:v>5</x:v>
      </x:c>
      <x:c r="P392" s="16" t="n">
        <x:f>IF(COUNT(I392:O392)&lt;7,"",I392*8+J392*3+K392*2+L392*2+M392*2+N392*2+O392)</x:f>
        <x:v>54</x:v>
      </x:c>
      <x:c r="Q392" s="16" t="n">
        <x:f>IF(COUNT(J392:O392)&lt;6,"",J392*5+K392*4+M392*4+L392*3+N392*2+O392*2)</x:f>
        <x:v>80</x:v>
      </x:c>
      <x:c r="R392" s="14" t="str">
        <x:v>high</x:v>
      </x:c>
      <x:c r="S392" s="14" t="str">
        <x:v>official_prozorro_award_2025_2026</x:v>
      </x:c>
      <x:c r="T392" s="14" t="str">
        <x:v>official_prozorro_api</x:v>
      </x:c>
      <x:c r="U392" s="14" t="str">
        <x:v>Не контактували</x:v>
      </x:c>
      <x:c r="V392" s="15" t="str">
        <x:v>Workflow-audit outreach по UA-2026-07-10-002250-a; попросити 1 пакет здачі та вимоги проєкту</x:v>
      </x:c>
      <x:c r="W392" s="15" t="str">
        <x:v>Власник / виконавець; відповідальний за договір</x:v>
      </x:c>
      <x:c r="X392" s="15" t="str">
        <x:v>2 підтверджених перемог/договорів у Prozorro на 62 880 грн; 2 проєктів зі строком виконання не раніше 24.08.2026.</x:v>
      </x:c>
      <x:c r="Y392" s="15" t="str">
        <x:v>Послуга з монтажу, установки системи відеоспостереження; строк до 2026-12-31. Попросити один знеособлений пакет здачі за цим workflow.</x:v>
      </x:c>
      <x:c r="Z392" s="15" t="str">
        <x:v>https://prozorro.gov.ua/tender/UA-2026-07-10-002250-a</x:v>
      </x:c>
      <x:c r="AA392" s="14" t="str">
        <x:v>2481811590</x:v>
      </x:c>
      <x:c r="AB392" s="14" t="str">
        <x:v>2026-08-24</x:v>
      </x:c>
      <x:c r="AC392" s="14" t="str"/>
      <x:c r="AD392" s="20" t="str"/>
      <x:c r="AE392" s="14" t="str"/>
      <x:c r="AF392" s="14" t="n">
        <x:v>59</x:v>
      </x:c>
      <x:c r="AG392" s="14" t="str">
        <x:v>I2</x:v>
      </x:c>
      <x:c r="AH392" s="14" t="n">
        <x:v>2</x:v>
      </x:c>
      <x:c r="AI392" s="14" t="n">
        <x:v>2</x:v>
      </x:c>
      <x:c r="AJ392" s="18" t="n">
        <x:v>62880</x:v>
      </x:c>
      <x:c r="AK392" s="14" t="str">
        <x:v>https://prozorro.gov.ua/tender/UA-2026-07-10-002250-a</x:v>
      </x:c>
      <x:c r="AL392" s="19" t="n">
        <x:v>46213.31861041667</x:v>
      </x:c>
      <x:c r="AM392" s="19" t="n">
        <x:v>46387.36189814815</x:v>
      </x:c>
      <x:c r="AN392" s="15" t="str">
        <x:v>Безпека / СКУД / CCTV</x:v>
      </x:c>
      <x:c r="AO392" s="15" t="str">
        <x:v>not_found_in_top_search</x:v>
      </x:c>
    </x:row>
    <x:row r="393">
      <x:c r="A393" s="14" t="str">
        <x:v>W3-121</x:v>
      </x:c>
      <x:c r="B393" s="14" t="str">
        <x:v>Prozorro winners — 24.08</x:v>
      </x:c>
      <x:c r="C393" s="14" t="str">
        <x:v>ГРИГА АНДРІЙ ПЕТРОВИЧ</x:v>
      </x:c>
      <x:c r="D393" s="14" t="str">
        <x:v>Безпека / СКУД / CCTV</x:v>
      </x:c>
      <x:c r="E393" s="14" t="str">
        <x:v>Expansion discovery</x:v>
      </x:c>
      <x:c r="F393" s="17" t="str">
        <x:v>D2</x:v>
      </x:c>
      <x:c r="G393" s="14" t="str"/>
      <x:c r="H393" s="14" t="str">
        <x:v>Discovery розширення — 2 тижні</x:v>
      </x:c>
      <x:c r="I393" s="16" t="n">
        <x:v>1</x:v>
      </x:c>
      <x:c r="J393" s="16" t="n">
        <x:v>5</x:v>
      </x:c>
      <x:c r="K393" s="16" t="n">
        <x:v>4</x:v>
      </x:c>
      <x:c r="L393" s="16" t="n">
        <x:v>1</x:v>
      </x:c>
      <x:c r="M393" s="16" t="n">
        <x:v>5</x:v>
      </x:c>
      <x:c r="N393" s="16" t="n">
        <x:v>3</x:v>
      </x:c>
      <x:c r="O393" s="16" t="n">
        <x:v>5</x:v>
      </x:c>
      <x:c r="P393" s="16" t="n">
        <x:f>IF(COUNT(I393:O393)&lt;7,"",I393*8+J393*3+K393*2+L393*2+M393*2+N393*2+O393)</x:f>
        <x:v>54</x:v>
      </x:c>
      <x:c r="Q393" s="16" t="n">
        <x:f>IF(COUNT(J393:O393)&lt;6,"",J393*5+K393*4+M393*4+L393*3+N393*2+O393*2)</x:f>
        <x:v>80</x:v>
      </x:c>
      <x:c r="R393" s="14" t="str">
        <x:v>high</x:v>
      </x:c>
      <x:c r="S393" s="14" t="str">
        <x:v>official_prozorro_award_2025_2026</x:v>
      </x:c>
      <x:c r="T393" s="14" t="str">
        <x:v>official_prozorro_api</x:v>
      </x:c>
      <x:c r="U393" s="14" t="str">
        <x:v>Не контактували</x:v>
      </x:c>
      <x:c r="V393" s="15" t="str">
        <x:v>Workflow-audit outreach по UA-2026-08-18-005084-a; попросити 1 пакет здачі та вимоги проєкту</x:v>
      </x:c>
      <x:c r="W393" s="15" t="str">
        <x:v>Власник / виконавець; відповідальний за договір</x:v>
      </x:c>
      <x:c r="X393" s="15" t="str">
        <x:v>2 підтверджених перемог/договорів у Prozorro на 52 270 грн; 2 проєктів зі строком виконання не раніше 24.08.2026.</x:v>
      </x:c>
      <x:c r="Y393" s="15" t="str">
        <x:v>Монтаж системи відеоспостереження; строк до 2026-12-31. Попросити один знеособлений пакет здачі за цим workflow.</x:v>
      </x:c>
      <x:c r="Z393" s="15" t="str">
        <x:v>https://prozorro.gov.ua/tender/UA-2026-08-18-005084-a</x:v>
      </x:c>
      <x:c r="AA393" s="14" t="str">
        <x:v>2852611378</x:v>
      </x:c>
      <x:c r="AB393" s="14" t="str">
        <x:v>2026-08-24</x:v>
      </x:c>
      <x:c r="AC393" s="14" t="str"/>
      <x:c r="AD393" s="20" t="str"/>
      <x:c r="AE393" s="14" t="str"/>
      <x:c r="AF393" s="14" t="n">
        <x:v>59</x:v>
      </x:c>
      <x:c r="AG393" s="14" t="str">
        <x:v>I2</x:v>
      </x:c>
      <x:c r="AH393" s="14" t="n">
        <x:v>2</x:v>
      </x:c>
      <x:c r="AI393" s="14" t="n">
        <x:v>2</x:v>
      </x:c>
      <x:c r="AJ393" s="18" t="n">
        <x:v>52270</x:v>
      </x:c>
      <x:c r="AK393" s="14" t="str">
        <x:v>https://prozorro.gov.ua/tender/UA-2026-08-18-005084-a</x:v>
      </x:c>
      <x:c r="AL393" s="19" t="n">
        <x:v>46252.384626122686</x:v>
      </x:c>
      <x:c r="AM393" s="19" t="n">
        <x:v>46387</x:v>
      </x:c>
      <x:c r="AN393" s="15" t="str">
        <x:v>Безпека / СКУД / CCTV</x:v>
      </x:c>
      <x:c r="AO393" s="15" t="str">
        <x:v>not_found_in_top_search</x:v>
      </x:c>
    </x:row>
    <x:row r="394">
      <x:c r="A394" s="14" t="str">
        <x:v>W3-122</x:v>
      </x:c>
      <x:c r="B394" s="14" t="str">
        <x:v>Prozorro winners — 24.08</x:v>
      </x:c>
      <x:c r="C394" s="14" t="str">
        <x:v>КОНДРАТЮК ВОЛОДИМИР ОЛЕГОВИЧ</x:v>
      </x:c>
      <x:c r="D394" s="14" t="str">
        <x:v>HVAC / ОВіК</x:v>
      </x:c>
      <x:c r="E394" s="14" t="str">
        <x:v>Pilot now</x:v>
      </x:c>
      <x:c r="F394" s="17" t="str">
        <x:v>P2</x:v>
      </x:c>
      <x:c r="G394" s="14" t="str"/>
      <x:c r="H394" s="14" t="str">
        <x:v>Пілот зараз — Н.14</x:v>
      </x:c>
      <x:c r="I394" s="16" t="n">
        <x:v>5</x:v>
      </x:c>
      <x:c r="J394" s="16" t="n">
        <x:v>5</x:v>
      </x:c>
      <x:c r="K394" s="16" t="n">
        <x:v>5</x:v>
      </x:c>
      <x:c r="L394" s="16" t="n">
        <x:v>1</x:v>
      </x:c>
      <x:c r="M394" s="16" t="n">
        <x:v>5</x:v>
      </x:c>
      <x:c r="N394" s="16" t="n">
        <x:v>3</x:v>
      </x:c>
      <x:c r="O394" s="16" t="n">
        <x:v>5</x:v>
      </x:c>
      <x:c r="P394" s="16" t="n">
        <x:f>IF(COUNT(I394:O394)&lt;7,"",I394*8+J394*3+K394*2+L394*2+M394*2+N394*2+O394)</x:f>
        <x:v>88</x:v>
      </x:c>
      <x:c r="Q394" s="16" t="n">
        <x:f>IF(COUNT(J394:O394)&lt;6,"",J394*5+K394*4+M394*4+L394*3+N394*2+O394*2)</x:f>
        <x:v>84</x:v>
      </x:c>
      <x:c r="R394" s="14" t="str">
        <x:v>high</x:v>
      </x:c>
      <x:c r="S394" s="14" t="str">
        <x:v>official_prozorro_award_2025_2026</x:v>
      </x:c>
      <x:c r="T394" s="14" t="str">
        <x:v>official_prozorro_api</x:v>
      </x:c>
      <x:c r="U394" s="14" t="str">
        <x:v>Не контактували</x:v>
      </x:c>
      <x:c r="V394" s="15" t="str">
        <x:v>Персоналізований free-pilot outreach по UA-2026-08-11-009745-a; попросити 1 пакет Н.14/Н.15</x:v>
      </x:c>
      <x:c r="W394" s="15" t="str">
        <x:v>Власник / виконавець; відповідальний за договір</x:v>
      </x:c>
      <x:c r="X394" s="15" t="str">
        <x:v>2 підтверджених перемог/договорів у Prozorro на 8 900 грн; 2 проєктів зі строком виконання не раніше 24.08.2026.</x:v>
      </x:c>
      <x:c r="Y394" s="15" t="str">
        <x:v>Послуги із демонтажу та монтажу теплового лічильника па період проведення ремонтних робіт в системі опалення для ЗДО № 16; строк до 2026-12-31. Попросити один знеособлений пакет здачі за цим workflow.</x:v>
      </x:c>
      <x:c r="Z394" s="15" t="str">
        <x:v>https://prozorro.gov.ua/tender/UA-2026-08-11-009745-a</x:v>
      </x:c>
      <x:c r="AA394" s="14" t="str">
        <x:v>3231213712</x:v>
      </x:c>
      <x:c r="AB394" s="14" t="str">
        <x:v>2026-08-24</x:v>
      </x:c>
      <x:c r="AC394" s="14" t="str"/>
      <x:c r="AD394" s="20" t="str"/>
      <x:c r="AE394" s="14" t="str"/>
      <x:c r="AF394" s="14" t="n">
        <x:v>59</x:v>
      </x:c>
      <x:c r="AG394" s="14" t="str">
        <x:v>I2</x:v>
      </x:c>
      <x:c r="AH394" s="14" t="n">
        <x:v>2</x:v>
      </x:c>
      <x:c r="AI394" s="14" t="n">
        <x:v>2</x:v>
      </x:c>
      <x:c r="AJ394" s="18" t="n">
        <x:v>8900</x:v>
      </x:c>
      <x:c r="AK394" s="14" t="str">
        <x:v>https://prozorro.gov.ua/tender/UA-2026-08-11-009745-a</x:v>
      </x:c>
      <x:c r="AL394" s="19" t="n">
        <x:v>46245.520564108796</x:v>
      </x:c>
      <x:c r="AM394" s="19" t="n">
        <x:v>46387</x:v>
      </x:c>
      <x:c r="AN394" s="15" t="str">
        <x:v>HVAC / ОВіК</x:v>
      </x:c>
      <x:c r="AO394" s="15" t="str">
        <x:v>not_found_in_top_search</x:v>
      </x:c>
    </x:row>
    <x:row r="395">
      <x:c r="A395" s="14" t="str">
        <x:v>W3-123</x:v>
      </x:c>
      <x:c r="B395" s="14" t="str">
        <x:v>Prozorro winners — 24.08</x:v>
      </x:c>
      <x:c r="C395" s="14" t="str">
        <x:v>ПРИВАТНЕ ПІДПРИЄМСТВО "АНАБУД"</x:v>
      </x:c>
      <x:c r="D395" s="14" t="str">
        <x:v>Теплові мережі</x:v>
      </x:c>
      <x:c r="E395" s="14" t="str">
        <x:v>Expansion discovery</x:v>
      </x:c>
      <x:c r="F395" s="17" t="str">
        <x:v>D2</x:v>
      </x:c>
      <x:c r="G395" s="14" t="str"/>
      <x:c r="H395" s="14" t="str">
        <x:v>Discovery розширення — 2 тижні</x:v>
      </x:c>
      <x:c r="I395" s="16" t="n">
        <x:v>1</x:v>
      </x:c>
      <x:c r="J395" s="16" t="n">
        <x:v>5</x:v>
      </x:c>
      <x:c r="K395" s="16" t="n">
        <x:v>4</x:v>
      </x:c>
      <x:c r="L395" s="16" t="n">
        <x:v>4</x:v>
      </x:c>
      <x:c r="M395" s="16" t="n">
        <x:v>5</x:v>
      </x:c>
      <x:c r="N395" s="16" t="n">
        <x:v>5</x:v>
      </x:c>
      <x:c r="O395" s="16" t="n">
        <x:v>5</x:v>
      </x:c>
      <x:c r="P395" s="16" t="n">
        <x:f>IF(COUNT(I395:O395)&lt;7,"",I395*8+J395*3+K395*2+L395*2+M395*2+N395*2+O395)</x:f>
        <x:v>64</x:v>
      </x:c>
      <x:c r="Q395" s="16" t="n">
        <x:f>IF(COUNT(J395:O395)&lt;6,"",J395*5+K395*4+M395*4+L395*3+N395*2+O395*2)</x:f>
        <x:v>93</x:v>
      </x:c>
      <x:c r="R395" s="14" t="str">
        <x:v>high</x:v>
      </x:c>
      <x:c r="S395" s="14" t="str">
        <x:v>official_prozorro_award_2025_2026</x:v>
      </x:c>
      <x:c r="T395" s="14" t="str">
        <x:v>official_prozorro_api</x:v>
      </x:c>
      <x:c r="U395" s="14" t="str">
        <x:v>Не контактували</x:v>
      </x:c>
      <x:c r="V395" s="15" t="str">
        <x:v>Workflow-audit outreach по UA-2026-07-06-005423-a; попросити 1 пакет здачі та вимоги проєкту</x:v>
      </x:c>
      <x:c r="W395" s="15" t="str">
        <x:v>Власник / директор; керівник ПТО; відповідальний за договори</x:v>
      </x:c>
      <x:c r="X395" s="15" t="str">
        <x:v>1 підтверджених перемог/договорів у Prozorro на 9 335 862 грн; 1 проєктів зі строком виконання не раніше 24.08.2026.</x:v>
      </x:c>
      <x:c r="Y395" s="15" t="str">
        <x:v>Реконструкція із заміною теплової мережі по вул. Привокзальна площа,5,м.Ірпінь. Ділянка ТК1-ТК3; строк до 2026-09-30. Попросити один знеособлений пакет здачі за цим workflow.</x:v>
      </x:c>
      <x:c r="Z395" s="15" t="str">
        <x:v>https://prozorro.gov.ua/tender/UA-2026-07-06-005423-a</x:v>
      </x:c>
      <x:c r="AA395" s="14" t="str">
        <x:v>31564367</x:v>
      </x:c>
      <x:c r="AB395" s="14" t="str">
        <x:v>2026-08-24</x:v>
      </x:c>
      <x:c r="AC395" s="14" t="str"/>
      <x:c r="AD395" s="20" t="str"/>
      <x:c r="AE395" s="14" t="str"/>
      <x:c r="AF395" s="14" t="n">
        <x:v>58</x:v>
      </x:c>
      <x:c r="AG395" s="14" t="str">
        <x:v>I2</x:v>
      </x:c>
      <x:c r="AH395" s="14" t="n">
        <x:v>1</x:v>
      </x:c>
      <x:c r="AI395" s="14" t="n">
        <x:v>1</x:v>
      </x:c>
      <x:c r="AJ395" s="18" t="n">
        <x:v>9335862</x:v>
      </x:c>
      <x:c r="AK395" s="14" t="str">
        <x:v>https://prozorro.gov.ua/tender/UA-2026-07-06-005423-a</x:v>
      </x:c>
      <x:c r="AL395" s="19" t="n">
        <x:v>46209.45089113426</x:v>
      </x:c>
      <x:c r="AM395" s="19" t="n">
        <x:v>46295</x:v>
      </x:c>
      <x:c r="AN395" s="15" t="str">
        <x:v>Теплові мережі</x:v>
      </x:c>
      <x:c r="AO395" s="15" t="str">
        <x:v>not_found_in_top_search</x:v>
      </x:c>
    </x:row>
    <x:row r="396">
      <x:c r="A396" s="14" t="str">
        <x:v>W3-124</x:v>
      </x:c>
      <x:c r="B396" s="14" t="str">
        <x:v>Prozorro winners — 24.08</x:v>
      </x:c>
      <x:c r="C396" s="14" t="str">
        <x:v>ТОВ "ҐРІНТЕК"</x:v>
      </x:c>
      <x:c r="D396" s="14" t="str">
        <x:v>Сонячна енергетика</x:v>
      </x:c>
      <x:c r="E396" s="14" t="str">
        <x:v>Expansion discovery</x:v>
      </x:c>
      <x:c r="F396" s="17" t="str">
        <x:v>D2</x:v>
      </x:c>
      <x:c r="G396" s="14" t="str">
        <x:v>greentech.in.ua</x:v>
      </x:c>
      <x:c r="H396" s="14" t="str">
        <x:v>Discovery розширення — 2 тижні</x:v>
      </x:c>
      <x:c r="I396" s="16" t="n">
        <x:v>1</x:v>
      </x:c>
      <x:c r="J396" s="16" t="n">
        <x:v>5</x:v>
      </x:c>
      <x:c r="K396" s="16" t="n">
        <x:v>4</x:v>
      </x:c>
      <x:c r="L396" s="16" t="n">
        <x:v>4</x:v>
      </x:c>
      <x:c r="M396" s="16" t="n">
        <x:v>5</x:v>
      </x:c>
      <x:c r="N396" s="16" t="n">
        <x:v>5</x:v>
      </x:c>
      <x:c r="O396" s="16" t="n">
        <x:v>5</x:v>
      </x:c>
      <x:c r="P396" s="16" t="n">
        <x:f>IF(COUNT(I396:O396)&lt;7,"",I396*8+J396*3+K396*2+L396*2+M396*2+N396*2+O396)</x:f>
        <x:v>64</x:v>
      </x:c>
      <x:c r="Q396" s="16" t="n">
        <x:f>IF(COUNT(J396:O396)&lt;6,"",J396*5+K396*4+M396*4+L396*3+N396*2+O396*2)</x:f>
        <x:v>93</x:v>
      </x:c>
      <x:c r="R396" s="14" t="str">
        <x:v>high</x:v>
      </x:c>
      <x:c r="S396" s="14" t="str">
        <x:v>official_prozorro_award_2025_2026</x:v>
      </x:c>
      <x:c r="T396" s="14" t="str">
        <x:v>official_prozorro_api</x:v>
      </x:c>
      <x:c r="U396" s="14" t="str">
        <x:v>Не контактували</x:v>
      </x:c>
      <x:c r="V396" s="15" t="str">
        <x:v>Повторне звернення з новим тендерним сигналом UA-2026-08-19-003308-a; попросити 1 пакет здачі</x:v>
      </x:c>
      <x:c r="W396" s="15" t="str">
        <x:v>Власник / директор; керівник ПТО; відповідальний за договори</x:v>
      </x:c>
      <x:c r="X396" s="15" t="str">
        <x:v>1 підтверджених перемог/договорів у Prozorro на 5 588 637 грн; 1 проєктів зі строком виконання не раніше 24.08.2026.</x:v>
      </x:c>
      <x:c r="Y396" s="15" t="str">
        <x:v>Монтаж системи альтернативного джерела енергії - сонячної електростанції (капітальний ремонт) КНП «Сокирянська лікарня» по вул. О.Кобилянської, 41 в м. Сокиряни; строк до 2026-12-25. Попросити один знеособлений пакет здачі за цим workflow.</x:v>
      </x:c>
      <x:c r="Z396" s="15" t="str">
        <x:v>https://prozorro.gov.ua/tender/UA-2026-04-29-011113-a</x:v>
      </x:c>
      <x:c r="AA396" s="14" t="str">
        <x:v>42820558</x:v>
      </x:c>
      <x:c r="AB396" s="14" t="str">
        <x:v>2026-08-24</x:v>
      </x:c>
      <x:c r="AC396" s="14" t="str"/>
      <x:c r="AD396" s="20" t="str"/>
      <x:c r="AE396" s="14" t="str"/>
      <x:c r="AF396" s="14" t="n">
        <x:v>93</x:v>
      </x:c>
      <x:c r="AG396" s="14" t="str">
        <x:v>I1</x:v>
      </x:c>
      <x:c r="AH396" s="14" t="n">
        <x:v>12</x:v>
      </x:c>
      <x:c r="AI396" s="14" t="n">
        <x:v>12</x:v>
      </x:c>
      <x:c r="AJ396" s="18" t="n">
        <x:v>23372612.29</x:v>
      </x:c>
      <x:c r="AK396" s="14" t="str">
        <x:v>https://prozorro.gov.ua/tender/UA-2026-08-19-003308-a</x:v>
      </x:c>
      <x:c r="AL396" s="19" t="n">
        <x:v>46253.33849958333</x:v>
      </x:c>
      <x:c r="AM396" s="19" t="n">
        <x:v>46295</x:v>
      </x:c>
      <x:c r="AN396" s="15" t="str">
        <x:v>Сонячна енергетика; Підстанції / силові мережі</x:v>
      </x:c>
      <x:c r="AO396" s="15" t="str">
        <x:v>supplier_provided_url</x:v>
      </x:c>
    </x:row>
    <x:row r="397">
      <x:c r="A397" s="14" t="str">
        <x:v>W3-125</x:v>
      </x:c>
      <x:c r="B397" s="14" t="str">
        <x:v>Prozorro winners — 24.08</x:v>
      </x:c>
      <x:c r="C397" s="14" t="str">
        <x:v>ТОВАРИСТВО З ОБМЕЖЕНОЮ ВІДПОВІДАЛЬНІСТЮ "КОТЕЛЬНІ ЛІКАРНЯНОГО КОМПЛЕКСУ"</x:v>
      </x:c>
      <x:c r="D397" s="14" t="str">
        <x:v>Газопостачання / котельні</x:v>
      </x:c>
      <x:c r="E397" s="14" t="str">
        <x:v>Expansion discovery</x:v>
      </x:c>
      <x:c r="F397" s="17" t="str">
        <x:v>D2</x:v>
      </x:c>
      <x:c r="G397" s="14" t="str"/>
      <x:c r="H397" s="14" t="str">
        <x:v>Discovery розширення — 2 тижні</x:v>
      </x:c>
      <x:c r="I397" s="16" t="n">
        <x:v>1</x:v>
      </x:c>
      <x:c r="J397" s="16" t="n">
        <x:v>5</x:v>
      </x:c>
      <x:c r="K397" s="16" t="n">
        <x:v>4</x:v>
      </x:c>
      <x:c r="L397" s="16" t="n">
        <x:v>4</x:v>
      </x:c>
      <x:c r="M397" s="16" t="n">
        <x:v>5</x:v>
      </x:c>
      <x:c r="N397" s="16" t="n">
        <x:v>5</x:v>
      </x:c>
      <x:c r="O397" s="16" t="n">
        <x:v>5</x:v>
      </x:c>
      <x:c r="P397" s="16" t="n">
        <x:f>IF(COUNT(I397:O397)&lt;7,"",I397*8+J397*3+K397*2+L397*2+M397*2+N397*2+O397)</x:f>
        <x:v>64</x:v>
      </x:c>
      <x:c r="Q397" s="16" t="n">
        <x:f>IF(COUNT(J397:O397)&lt;6,"",J397*5+K397*4+M397*4+L397*3+N397*2+O397*2)</x:f>
        <x:v>93</x:v>
      </x:c>
      <x:c r="R397" s="14" t="str">
        <x:v>high</x:v>
      </x:c>
      <x:c r="S397" s="14" t="str">
        <x:v>official_prozorro_award_2025_2026</x:v>
      </x:c>
      <x:c r="T397" s="14" t="str">
        <x:v>official_prozorro_api</x:v>
      </x:c>
      <x:c r="U397" s="14" t="str">
        <x:v>Не контактували</x:v>
      </x:c>
      <x:c r="V397" s="15" t="str">
        <x:v>Workflow-audit outreach по UA-2026-05-28-009026-a; попросити 1 пакет здачі та вимоги проєкту</x:v>
      </x:c>
      <x:c r="W397" s="15" t="str">
        <x:v>Власник / директор; керівник ПТО; відповідальний за договори</x:v>
      </x:c>
      <x:c r="X397" s="15" t="str">
        <x:v>2 підтверджених перемог/договорів у Prozorro на 4 336 760 грн; 0 проєктів зі строком виконання не раніше 24.08.2026.</x:v>
      </x:c>
      <x:c r="Y397" s="15" t="str">
        <x:v>Нове будівництво модульної транспортабельної котельні у м. Харкові за адресою: вул. ********** (резервне живлення). Монтаж БМК (код ДК 021:2015 – 45251000-1 "Будівництво електростанцій і теплових станцій").; строк до 2026-06-30. Попросити один знеособлений пакет здачі за цим workflow.</x:v>
      </x:c>
      <x:c r="Z397" s="15" t="str">
        <x:v>https://prozorro.gov.ua/tender/UA-2026-05-28-009026-a</x:v>
      </x:c>
      <x:c r="AA397" s="14" t="str">
        <x:v>31555944</x:v>
      </x:c>
      <x:c r="AB397" s="14" t="str">
        <x:v>2026-08-24</x:v>
      </x:c>
      <x:c r="AC397" s="14" t="str"/>
      <x:c r="AD397" s="20" t="str"/>
      <x:c r="AE397" s="14" t="str"/>
      <x:c r="AF397" s="14" t="n">
        <x:v>58</x:v>
      </x:c>
      <x:c r="AG397" s="14" t="str">
        <x:v>I2</x:v>
      </x:c>
      <x:c r="AH397" s="14" t="n">
        <x:v>2</x:v>
      </x:c>
      <x:c r="AI397" s="14" t="n">
        <x:v>0</x:v>
      </x:c>
      <x:c r="AJ397" s="18" t="n">
        <x:v>4336759.87</x:v>
      </x:c>
      <x:c r="AK397" s="14" t="str">
        <x:v>https://prozorro.gov.ua/tender/UA-2026-05-28-009026-a</x:v>
      </x:c>
      <x:c r="AL397" s="19" t="n">
        <x:v>46170.524269594905</x:v>
      </x:c>
      <x:c r="AM397" s="19" t="n">
        <x:v>46203</x:v>
      </x:c>
      <x:c r="AN397" s="15" t="str">
        <x:v>Газопостачання / котельні</x:v>
      </x:c>
      <x:c r="AO397" s="15" t="str">
        <x:v>not_found_in_top_search</x:v>
      </x:c>
    </x:row>
    <x:row r="398">
      <x:c r="A398" s="14" t="str">
        <x:v>W3-126</x:v>
      </x:c>
      <x:c r="B398" s="14" t="str">
        <x:v>Prozorro winners — 24.08</x:v>
      </x:c>
      <x:c r="C398" s="14" t="str">
        <x:v>ТОВАРИСТВО З ОБМЕЖЕНОЮ ВІДПОВІДАЛЬНІСТЮ «ПРОЕКТНО-КОНСТРУКТОРСЬКИЙ, НАУКОВО-ДОСЛІДНИЙ ІНСТИТУТ «ЕНЕРГОТЕХПРОЕКТ»</x:v>
      </x:c>
      <x:c r="D398" s="14" t="str">
        <x:v>Теплові мережі</x:v>
      </x:c>
      <x:c r="E398" s="14" t="str">
        <x:v>Expansion discovery</x:v>
      </x:c>
      <x:c r="F398" s="17" t="str">
        <x:v>D2</x:v>
      </x:c>
      <x:c r="G398" s="14" t="str"/>
      <x:c r="H398" s="14" t="str">
        <x:v>Discovery розширення — 2 тижні</x:v>
      </x:c>
      <x:c r="I398" s="16" t="n">
        <x:v>1</x:v>
      </x:c>
      <x:c r="J398" s="16" t="n">
        <x:v>5</x:v>
      </x:c>
      <x:c r="K398" s="16" t="n">
        <x:v>4</x:v>
      </x:c>
      <x:c r="L398" s="16" t="n">
        <x:v>4</x:v>
      </x:c>
      <x:c r="M398" s="16" t="n">
        <x:v>5</x:v>
      </x:c>
      <x:c r="N398" s="16" t="n">
        <x:v>5</x:v>
      </x:c>
      <x:c r="O398" s="16" t="n">
        <x:v>5</x:v>
      </x:c>
      <x:c r="P398" s="16" t="n">
        <x:f>IF(COUNT(I398:O398)&lt;7,"",I398*8+J398*3+K398*2+L398*2+M398*2+N398*2+O398)</x:f>
        <x:v>64</x:v>
      </x:c>
      <x:c r="Q398" s="16" t="n">
        <x:f>IF(COUNT(J398:O398)&lt;6,"",J398*5+K398*4+M398*4+L398*3+N398*2+O398*2)</x:f>
        <x:v>93</x:v>
      </x:c>
      <x:c r="R398" s="14" t="str">
        <x:v>high</x:v>
      </x:c>
      <x:c r="S398" s="14" t="str">
        <x:v>official_prozorro_award_2025_2026</x:v>
      </x:c>
      <x:c r="T398" s="14" t="str">
        <x:v>official_prozorro_api</x:v>
      </x:c>
      <x:c r="U398" s="14" t="str">
        <x:v>Не контактували</x:v>
      </x:c>
      <x:c r="V398" s="15" t="str">
        <x:v>Повторне звернення з новим тендерним сигналом UA-2026-08-14-002902-a; попросити 1 пакет здачі</x:v>
      </x:c>
      <x:c r="W398" s="15" t="str">
        <x:v>Власник / директор; керівник ПТО; відповідальний за договори</x:v>
      </x:c>
      <x:c r="X398" s="15" t="str">
        <x:v>1 підтверджених перемог/договорів у Prozorro на 3 049 049 грн; 1 проєктів зі строком виконання не раніше 24.08.2026.</x:v>
      </x:c>
      <x:c r="Y398" s="15" t="str">
        <x:v>Виконання робіт з розробки проєктної документації за об'єктом: «Реконструкція *** із збільшенням теплової потужності та встановлення когенераційного обладнання за адресою: м. Київ, ***. Реконструкція теплових мереж»; строк до 2026-12-30. Попросити один знеособлений пакет здачі за цим workflow.</x:v>
      </x:c>
      <x:c r="Z398" s="15" t="str">
        <x:v>https://prozorro.gov.ua/tender/UA-2026-07-06-005320-a</x:v>
      </x:c>
      <x:c r="AA398" s="14" t="str">
        <x:v>13679387</x:v>
      </x:c>
      <x:c r="AB398" s="14" t="str">
        <x:v>2026-08-24</x:v>
      </x:c>
      <x:c r="AC398" s="14" t="str"/>
      <x:c r="AD398" s="20" t="str"/>
      <x:c r="AE398" s="14" t="str"/>
      <x:c r="AF398" s="14" t="n">
        <x:v>64</x:v>
      </x:c>
      <x:c r="AG398" s="14" t="str">
        <x:v>I2</x:v>
      </x:c>
      <x:c r="AH398" s="14" t="n">
        <x:v>2</x:v>
      </x:c>
      <x:c r="AI398" s="14" t="n">
        <x:v>2</x:v>
      </x:c>
      <x:c r="AJ398" s="18" t="n">
        <x:v>10176377.76</x:v>
      </x:c>
      <x:c r="AK398" s="14" t="str">
        <x:v>https://prozorro.gov.ua/tender/UA-2026-08-14-002902-a</x:v>
      </x:c>
      <x:c r="AL398" s="19" t="n">
        <x:v>46248.32728450232</x:v>
      </x:c>
      <x:c r="AM398" s="19" t="n">
        <x:v>46386</x:v>
      </x:c>
      <x:c r="AN398" s="15" t="str">
        <x:v>Теплові мережі; Зовнішні мережі</x:v>
      </x:c>
      <x:c r="AO398" s="15" t="str">
        <x:v>not_found_in_top_search</x:v>
      </x:c>
    </x:row>
    <x:row r="399">
      <x:c r="A399" s="14" t="str">
        <x:v>W3-127</x:v>
      </x:c>
      <x:c r="B399" s="14" t="str">
        <x:v>Prozorro winners — 24.08</x:v>
      </x:c>
      <x:c r="C399" s="14" t="str">
        <x:v>ТОВ "ЕНЕРГІЯ ПРИРОДИ ПЛЮС"</x:v>
      </x:c>
      <x:c r="D399" s="14" t="str">
        <x:v>Сонячна енергетика</x:v>
      </x:c>
      <x:c r="E399" s="14" t="str">
        <x:v>Expansion discovery</x:v>
      </x:c>
      <x:c r="F399" s="17" t="str">
        <x:v>D2</x:v>
      </x:c>
      <x:c r="G399" s="14" t="str"/>
      <x:c r="H399" s="14" t="str">
        <x:v>Discovery розширення — 2 тижні</x:v>
      </x:c>
      <x:c r="I399" s="16" t="n">
        <x:v>1</x:v>
      </x:c>
      <x:c r="J399" s="16" t="n">
        <x:v>5</x:v>
      </x:c>
      <x:c r="K399" s="16" t="n">
        <x:v>4</x:v>
      </x:c>
      <x:c r="L399" s="16" t="n">
        <x:v>4</x:v>
      </x:c>
      <x:c r="M399" s="16" t="n">
        <x:v>5</x:v>
      </x:c>
      <x:c r="N399" s="16" t="n">
        <x:v>5</x:v>
      </x:c>
      <x:c r="O399" s="16" t="n">
        <x:v>5</x:v>
      </x:c>
      <x:c r="P399" s="16" t="n">
        <x:f>IF(COUNT(I399:O399)&lt;7,"",I399*8+J399*3+K399*2+L399*2+M399*2+N399*2+O399)</x:f>
        <x:v>64</x:v>
      </x:c>
      <x:c r="Q399" s="16" t="n">
        <x:f>IF(COUNT(J399:O399)&lt;6,"",J399*5+K399*4+M399*4+L399*3+N399*2+O399*2)</x:f>
        <x:v>93</x:v>
      </x:c>
      <x:c r="R399" s="14" t="str">
        <x:v>high</x:v>
      </x:c>
      <x:c r="S399" s="14" t="str">
        <x:v>official_prozorro_award_2025_2026</x:v>
      </x:c>
      <x:c r="T399" s="14" t="str">
        <x:v>official_prozorro_api</x:v>
      </x:c>
      <x:c r="U399" s="14" t="str">
        <x:v>Не контактували</x:v>
      </x:c>
      <x:c r="V399" s="15" t="str">
        <x:v>Workflow-audit outreach по UA-2026-05-28-009497-a; попросити 1 пакет здачі та вимоги проєкту</x:v>
      </x:c>
      <x:c r="W399" s="15" t="str">
        <x:v>Власник / директор; керівник ПТО; відповідальний за договори</x:v>
      </x:c>
      <x:c r="X399" s="15" t="str">
        <x:v>1 підтверджених перемог/договорів у Prozorro на 2 572 971 грн; 1 проєктів зі строком виконання не раніше 24.08.2026.</x:v>
      </x:c>
      <x:c r="Y399" s="15" t="str">
        <x:v>Придбання та монтаж енергоефективного обладнання для гібридної сонячної електростанції; строк до 2026-08-31. Попросити один знеособлений пакет здачі за цим workflow.</x:v>
      </x:c>
      <x:c r="Z399" s="15" t="str">
        <x:v>https://prozorro.gov.ua/tender/UA-2026-05-28-009497-a</x:v>
      </x:c>
      <x:c r="AA399" s="14" t="str">
        <x:v>43599450</x:v>
      </x:c>
      <x:c r="AB399" s="14" t="str">
        <x:v>2026-08-24</x:v>
      </x:c>
      <x:c r="AC399" s="14" t="str"/>
      <x:c r="AD399" s="20" t="str"/>
      <x:c r="AE399" s="14" t="str"/>
      <x:c r="AF399" s="14" t="n">
        <x:v>58</x:v>
      </x:c>
      <x:c r="AG399" s="14" t="str">
        <x:v>I2</x:v>
      </x:c>
      <x:c r="AH399" s="14" t="n">
        <x:v>1</x:v>
      </x:c>
      <x:c r="AI399" s="14" t="n">
        <x:v>1</x:v>
      </x:c>
      <x:c r="AJ399" s="18" t="n">
        <x:v>2572971.3</x:v>
      </x:c>
      <x:c r="AK399" s="14" t="str">
        <x:v>https://prozorro.gov.ua/tender/UA-2026-05-28-009497-a</x:v>
      </x:c>
      <x:c r="AL399" s="19" t="n">
        <x:v>46185.33913443287</x:v>
      </x:c>
      <x:c r="AM399" s="19" t="n">
        <x:v>46265.52082175926</x:v>
      </x:c>
      <x:c r="AN399" s="15" t="str">
        <x:v>Сонячна енергетика</x:v>
      </x:c>
      <x:c r="AO399" s="15" t="str">
        <x:v>not_found_in_top_search</x:v>
      </x:c>
    </x:row>
    <x:row r="400">
      <x:c r="A400" s="14" t="str">
        <x:v>W3-128</x:v>
      </x:c>
      <x:c r="B400" s="14" t="str">
        <x:v>Prozorro winners — 24.08</x:v>
      </x:c>
      <x:c r="C400" s="14" t="str">
        <x:v>ТОВАРИСТВО З ОБМЕЖЕНОЮ ВІДПОВІДАЛЬНІСТЮ "УК ЕКСПЕРТИЗА"</x:v>
      </x:c>
      <x:c r="D400" s="14" t="str">
        <x:v>Водоочищення / очисні споруди</x:v>
      </x:c>
      <x:c r="E400" s="14" t="str">
        <x:v>Expansion discovery</x:v>
      </x:c>
      <x:c r="F400" s="17" t="str">
        <x:v>D2</x:v>
      </x:c>
      <x:c r="G400" s="14" t="str"/>
      <x:c r="H400" s="14" t="str">
        <x:v>Discovery розширення — 2 тижні</x:v>
      </x:c>
      <x:c r="I400" s="16" t="n">
        <x:v>1</x:v>
      </x:c>
      <x:c r="J400" s="16" t="n">
        <x:v>5</x:v>
      </x:c>
      <x:c r="K400" s="16" t="n">
        <x:v>4</x:v>
      </x:c>
      <x:c r="L400" s="16" t="n">
        <x:v>2</x:v>
      </x:c>
      <x:c r="M400" s="16" t="n">
        <x:v>5</x:v>
      </x:c>
      <x:c r="N400" s="16" t="n">
        <x:v>5</x:v>
      </x:c>
      <x:c r="O400" s="16" t="n">
        <x:v>5</x:v>
      </x:c>
      <x:c r="P400" s="16" t="n">
        <x:f>IF(COUNT(I400:O400)&lt;7,"",I400*8+J400*3+K400*2+L400*2+M400*2+N400*2+O400)</x:f>
        <x:v>60</x:v>
      </x:c>
      <x:c r="Q400" s="16" t="n">
        <x:f>IF(COUNT(J400:O400)&lt;6,"",J400*5+K400*4+M400*4+L400*3+N400*2+O400*2)</x:f>
        <x:v>87</x:v>
      </x:c>
      <x:c r="R400" s="14" t="str">
        <x:v>high</x:v>
      </x:c>
      <x:c r="S400" s="14" t="str">
        <x:v>official_prozorro_award_2025_2026</x:v>
      </x:c>
      <x:c r="T400" s="14" t="str">
        <x:v>official_prozorro_api</x:v>
      </x:c>
      <x:c r="U400" s="14" t="str">
        <x:v>Не контактували</x:v>
      </x:c>
      <x:c r="V400" s="15" t="str">
        <x:v>Workflow-audit outreach по UA-2026-06-15-011390-a; попросити 1 пакет здачі та вимоги проєкту</x:v>
      </x:c>
      <x:c r="W400" s="15" t="str">
        <x:v>Власник / директор; керівник ПТО; відповідальний за договори</x:v>
      </x:c>
      <x:c r="X400" s="15" t="str">
        <x:v>2 підтверджених перемог/договорів у Prozorro на 102 068 грн; 1 проєктів зі строком виконання не раніше 24.08.2026.</x:v>
      </x:c>
      <x:c r="Y400" s="15" t="str">
        <x:v>Послуги по проведенню експертизи проекту будівництва:"Реконструкція каналізаційної насосної станції №2 в місті Малин по вул. 10 ОГШБ, буд.59Б, Малинська ТГ, Коростенського району, Житомирської області"; строк до 2026-12-31. Попросити один знеособлений пакет здачі за цим workflow.</x:v>
      </x:c>
      <x:c r="Z400" s="15" t="str">
        <x:v>https://prozorro.gov.ua/tender/UA-2026-06-15-011390-a</x:v>
      </x:c>
      <x:c r="AA400" s="14" t="str">
        <x:v>42431096</x:v>
      </x:c>
      <x:c r="AB400" s="14" t="str">
        <x:v>2026-08-24</x:v>
      </x:c>
      <x:c r="AC400" s="14" t="str"/>
      <x:c r="AD400" s="20" t="str"/>
      <x:c r="AE400" s="14" t="str"/>
      <x:c r="AF400" s="14" t="n">
        <x:v>58</x:v>
      </x:c>
      <x:c r="AG400" s="14" t="str">
        <x:v>I2</x:v>
      </x:c>
      <x:c r="AH400" s="14" t="n">
        <x:v>2</x:v>
      </x:c>
      <x:c r="AI400" s="14" t="n">
        <x:v>1</x:v>
      </x:c>
      <x:c r="AJ400" s="18" t="n">
        <x:v>102068</x:v>
      </x:c>
      <x:c r="AK400" s="14" t="str">
        <x:v>https://prozorro.gov.ua/tender/UA-2026-06-15-011390-a</x:v>
      </x:c>
      <x:c r="AL400" s="19" t="n">
        <x:v>46188.56181832176</x:v>
      </x:c>
      <x:c r="AM400" s="19" t="n">
        <x:v>46387</x:v>
      </x:c>
      <x:c r="AN400" s="15" t="str">
        <x:v>Водоочищення / очисні споруди; Насосні станції</x:v>
      </x:c>
      <x:c r="AO400" s="15" t="str">
        <x:v>not_found_in_top_search</x:v>
      </x:c>
    </x:row>
    <x:row r="401">
      <x:c r="A401" s="14" t="str">
        <x:v>W3-129</x:v>
      </x:c>
      <x:c r="B401" s="14" t="str">
        <x:v>Prozorro winners — 24.08</x:v>
      </x:c>
      <x:c r="C401" s="14" t="str">
        <x:v>ТОВАРИСТВО З ОБМЕЖЕНОЮ ВІДПОВІДАЛЬНІСТЮ -ФІРМА "КОРТАКОЗ"</x:v>
      </x:c>
      <x:c r="D401" s="14" t="str">
        <x:v>Водоочищення / очисні споруди</x:v>
      </x:c>
      <x:c r="E401" s="14" t="str">
        <x:v>Expansion discovery</x:v>
      </x:c>
      <x:c r="F401" s="17" t="str">
        <x:v>D3</x:v>
      </x:c>
      <x:c r="G401" s="14" t="str"/>
      <x:c r="H401" s="14" t="str">
        <x:v>Discovery розширення — 2 тижні</x:v>
      </x:c>
      <x:c r="I401" s="16" t="n">
        <x:v>1</x:v>
      </x:c>
      <x:c r="J401" s="16" t="n">
        <x:v>5</x:v>
      </x:c>
      <x:c r="K401" s="16" t="n">
        <x:v>4</x:v>
      </x:c>
      <x:c r="L401" s="16" t="n">
        <x:v>5</x:v>
      </x:c>
      <x:c r="M401" s="16" t="n">
        <x:v>5</x:v>
      </x:c>
      <x:c r="N401" s="16" t="n">
        <x:v>5</x:v>
      </x:c>
      <x:c r="O401" s="16" t="n">
        <x:v>5</x:v>
      </x:c>
      <x:c r="P401" s="16" t="n">
        <x:f>IF(COUNT(I401:O401)&lt;7,"",I401*8+J401*3+K401*2+L401*2+M401*2+N401*2+O401)</x:f>
        <x:v>66</x:v>
      </x:c>
      <x:c r="Q401" s="16" t="n">
        <x:f>IF(COUNT(J401:O401)&lt;6,"",J401*5+K401*4+M401*4+L401*3+N401*2+O401*2)</x:f>
        <x:v>96</x:v>
      </x:c>
      <x:c r="R401" s="14" t="str">
        <x:v>high</x:v>
      </x:c>
      <x:c r="S401" s="14" t="str">
        <x:v>official_prozorro_award_2025_2026</x:v>
      </x:c>
      <x:c r="T401" s="14" t="str">
        <x:v>official_prozorro_api</x:v>
      </x:c>
      <x:c r="U401" s="14" t="str">
        <x:v>Не контактували</x:v>
      </x:c>
      <x:c r="V401" s="15" t="str">
        <x:v>Повторне звернення з новим тендерним сигналом UA-2024-07-24-001285-a; попросити 1 пакет здачі</x:v>
      </x:c>
      <x:c r="W401" s="15" t="str">
        <x:v>Власник / директор; керівник ПТО; відповідальний за договори</x:v>
      </x:c>
      <x:c r="X401" s="15" t="str">
        <x:v>1 підтверджених перемог/договорів у Prozorro на 11 653 496 грн; 0 проєктів зі строком виконання не раніше 24.08.2026.</x:v>
      </x:c>
      <x:c r="Y401" s="15" t="str">
        <x:v>«Реконструкція очисних каналізаційних споруд повної біологічної очистки м. Арциз Одеської області» Коригування; строк до 2026-07-31. Попросити один знеособлений пакет здачі за цим workflow.</x:v>
      </x:c>
      <x:c r="Z401" s="15" t="str">
        <x:v>https://prozorro.gov.ua/tender/UA-2026-07-03-009470-a</x:v>
      </x:c>
      <x:c r="AA401" s="14" t="str">
        <x:v>13993936</x:v>
      </x:c>
      <x:c r="AB401" s="14" t="str">
        <x:v>2026-08-24</x:v>
      </x:c>
      <x:c r="AC401" s="14" t="str"/>
      <x:c r="AD401" s="20" t="str"/>
      <x:c r="AE401" s="14" t="str"/>
      <x:c r="AF401" s="14" t="n">
        <x:v>57</x:v>
      </x:c>
      <x:c r="AG401" s="14" t="str">
        <x:v>I3</x:v>
      </x:c>
      <x:c r="AH401" s="14" t="n">
        <x:v>2</x:v>
      </x:c>
      <x:c r="AI401" s="14" t="n">
        <x:v>0</x:v>
      </x:c>
      <x:c r="AJ401" s="18" t="n">
        <x:v>15064256.4</x:v>
      </x:c>
      <x:c r="AK401" s="14" t="str">
        <x:v>https://prozorro.gov.ua/tender/UA-2024-07-24-001285-a</x:v>
      </x:c>
      <x:c r="AL401" s="19" t="n">
        <x:v>45518.24303258102</x:v>
      </x:c>
      <x:c r="AM401" s="19" t="n">
        <x:v>45651</x:v>
      </x:c>
      <x:c r="AN401" s="15" t="str">
        <x:v>Водоочищення / очисні споруди; Спортивні покриття</x:v>
      </x:c>
      <x:c r="AO401" s="15" t="str">
        <x:v>not_found_in_top_search</x:v>
      </x:c>
    </x:row>
    <x:row r="402">
      <x:c r="A402" s="14" t="str">
        <x:v>W3-130</x:v>
      </x:c>
      <x:c r="B402" s="14" t="str">
        <x:v>Prozorro winners — 24.08</x:v>
      </x:c>
      <x:c r="C402" s="14" t="str">
        <x:v>АВЕТІСЯН ГЕВОРГ ФУРМАНОВИЧ</x:v>
      </x:c>
      <x:c r="D402" s="14" t="str">
        <x:v>Мости / інфраструктура</x:v>
      </x:c>
      <x:c r="E402" s="14" t="str">
        <x:v>Expansion discovery</x:v>
      </x:c>
      <x:c r="F402" s="17" t="str">
        <x:v>D3</x:v>
      </x:c>
      <x:c r="G402" s="14" t="str"/>
      <x:c r="H402" s="14" t="str">
        <x:v>Discovery розширення — 2 тижні</x:v>
      </x:c>
      <x:c r="I402" s="16" t="n">
        <x:v>1</x:v>
      </x:c>
      <x:c r="J402" s="16" t="n">
        <x:v>5</x:v>
      </x:c>
      <x:c r="K402" s="16" t="n">
        <x:v>4</x:v>
      </x:c>
      <x:c r="L402" s="16" t="n">
        <x:v>2</x:v>
      </x:c>
      <x:c r="M402" s="16" t="n">
        <x:v>5</x:v>
      </x:c>
      <x:c r="N402" s="16" t="n">
        <x:v>3</x:v>
      </x:c>
      <x:c r="O402" s="16" t="n">
        <x:v>5</x:v>
      </x:c>
      <x:c r="P402" s="16" t="n">
        <x:f>IF(COUNT(I402:O402)&lt;7,"",I402*8+J402*3+K402*2+L402*2+M402*2+N402*2+O402)</x:f>
        <x:v>56</x:v>
      </x:c>
      <x:c r="Q402" s="16" t="n">
        <x:f>IF(COUNT(J402:O402)&lt;6,"",J402*5+K402*4+M402*4+L402*3+N402*2+O402*2)</x:f>
        <x:v>83</x:v>
      </x:c>
      <x:c r="R402" s="14" t="str">
        <x:v>high</x:v>
      </x:c>
      <x:c r="S402" s="14" t="str">
        <x:v>official_prozorro_award_2025_2026</x:v>
      </x:c>
      <x:c r="T402" s="14" t="str">
        <x:v>official_prozorro_api</x:v>
      </x:c>
      <x:c r="U402" s="14" t="str">
        <x:v>Не контактували</x:v>
      </x:c>
      <x:c r="V402" s="15" t="str">
        <x:v>Workflow-audit outreach по UA-2026-07-09-000490-a; попросити 1 пакет здачі та вимоги проєкту</x:v>
      </x:c>
      <x:c r="W402" s="15" t="str">
        <x:v>Власник / виконавець; відповідальний за договір</x:v>
      </x:c>
      <x:c r="X402" s="15" t="str">
        <x:v>2 підтверджених перемог/договорів у Prozorro на 399 190 грн; 2 проєктів зі строком виконання не раніше 24.08.2026.</x:v>
      </x:c>
      <x:c r="Y402" s="15" t="str">
        <x:v>Поточний ремонт відбійників та перил мосту № 1 через річку Синюха в місті Первомайськ Миколаївської області; строк до 2026-12-31. Попросити один знеособлений пакет здачі за цим workflow.</x:v>
      </x:c>
      <x:c r="Z402" s="15" t="str">
        <x:v>https://prozorro.gov.ua/tender/UA-2026-07-09-000490-a</x:v>
      </x:c>
      <x:c r="AA402" s="14" t="str">
        <x:v>2729522173</x:v>
      </x:c>
      <x:c r="AB402" s="14" t="str">
        <x:v>2026-08-24</x:v>
      </x:c>
      <x:c r="AC402" s="14" t="str"/>
      <x:c r="AD402" s="20" t="str"/>
      <x:c r="AE402" s="14" t="str"/>
      <x:c r="AF402" s="14" t="n">
        <x:v>57</x:v>
      </x:c>
      <x:c r="AG402" s="14" t="str">
        <x:v>I3</x:v>
      </x:c>
      <x:c r="AH402" s="14" t="n">
        <x:v>2</x:v>
      </x:c>
      <x:c r="AI402" s="14" t="n">
        <x:v>2</x:v>
      </x:c>
      <x:c r="AJ402" s="18" t="n">
        <x:v>399190.25</x:v>
      </x:c>
      <x:c r="AK402" s="14" t="str">
        <x:v>https://prozorro.gov.ua/tender/UA-2026-07-09-000490-a</x:v>
      </x:c>
      <x:c r="AL402" s="19" t="n">
        <x:v>46212.252966168984</x:v>
      </x:c>
      <x:c r="AM402" s="19" t="n">
        <x:v>46387</x:v>
      </x:c>
      <x:c r="AN402" s="15" t="str">
        <x:v>Мости / інфраструктура</x:v>
      </x:c>
      <x:c r="AO402" s="15" t="str">
        <x:v>not_found_in_top_search</x:v>
      </x:c>
    </x:row>
    <x:row r="403">
      <x:c r="A403" s="14" t="str">
        <x:v>W3-131</x:v>
      </x:c>
      <x:c r="B403" s="14" t="str">
        <x:v>Prozorro winners — 24.08</x:v>
      </x:c>
      <x:c r="C403" s="14" t="str">
        <x:v>ПАВЛЕНКО ВОЛОДИМИР ЯКОВИЧ</x:v>
      </x:c>
      <x:c r="D403" s="14" t="str">
        <x:v>Газопостачання / котельні</x:v>
      </x:c>
      <x:c r="E403" s="14" t="str">
        <x:v>Expansion discovery</x:v>
      </x:c>
      <x:c r="F403" s="17" t="str">
        <x:v>D3</x:v>
      </x:c>
      <x:c r="G403" s="14" t="str"/>
      <x:c r="H403" s="14" t="str">
        <x:v>Discovery розширення — 2 тижні</x:v>
      </x:c>
      <x:c r="I403" s="16" t="n">
        <x:v>1</x:v>
      </x:c>
      <x:c r="J403" s="16" t="n">
        <x:v>5</x:v>
      </x:c>
      <x:c r="K403" s="16" t="n">
        <x:v>4</x:v>
      </x:c>
      <x:c r="L403" s="16" t="n">
        <x:v>2</x:v>
      </x:c>
      <x:c r="M403" s="16" t="n">
        <x:v>5</x:v>
      </x:c>
      <x:c r="N403" s="16" t="n">
        <x:v>3</x:v>
      </x:c>
      <x:c r="O403" s="16" t="n">
        <x:v>5</x:v>
      </x:c>
      <x:c r="P403" s="16" t="n">
        <x:f>IF(COUNT(I403:O403)&lt;7,"",I403*8+J403*3+K403*2+L403*2+M403*2+N403*2+O403)</x:f>
        <x:v>56</x:v>
      </x:c>
      <x:c r="Q403" s="16" t="n">
        <x:f>IF(COUNT(J403:O403)&lt;6,"",J403*5+K403*4+M403*4+L403*3+N403*2+O403*2)</x:f>
        <x:v>83</x:v>
      </x:c>
      <x:c r="R403" s="14" t="str">
        <x:v>high</x:v>
      </x:c>
      <x:c r="S403" s="14" t="str">
        <x:v>official_prozorro_award_2025_2026</x:v>
      </x:c>
      <x:c r="T403" s="14" t="str">
        <x:v>official_prozorro_api</x:v>
      </x:c>
      <x:c r="U403" s="14" t="str">
        <x:v>Не контактували</x:v>
      </x:c>
      <x:c r="V403" s="15" t="str">
        <x:v>Workflow-audit outreach по UA-2026-07-03-007395-a; попросити 1 пакет здачі та вимоги проєкту</x:v>
      </x:c>
      <x:c r="W403" s="15" t="str">
        <x:v>Власник / виконавець; відповідальний за договір</x:v>
      </x:c>
      <x:c r="X403" s="15" t="str">
        <x:v>2 підтверджених перемог/договорів у Prozorro на 207 978 грн; 2 проєктів зі строком виконання не раніше 24.08.2026.</x:v>
      </x:c>
      <x:c r="Y403" s="15" t="str">
        <x:v>Капітальний ремонт. «Монтаж твердопаливного котла   ТМ УКРТЕРМО 600 кВт, серія WP-16W  у котельні Вільшанського ліцеюза адресою: вул. Київський шлях,14,  с. Вільшана, Роменського району, Сумської області»; строк до 2026-09-01. Попросити один знеособлений пакет здачі за цим workflow.</x:v>
      </x:c>
      <x:c r="Z403" s="15" t="str">
        <x:v>https://prozorro.gov.ua/tender/UA-2026-07-03-007395-a</x:v>
      </x:c>
      <x:c r="AA403" s="14" t="str">
        <x:v>2332113210</x:v>
      </x:c>
      <x:c r="AB403" s="14" t="str">
        <x:v>2026-08-24</x:v>
      </x:c>
      <x:c r="AC403" s="14" t="str"/>
      <x:c r="AD403" s="20" t="str"/>
      <x:c r="AE403" s="14" t="str"/>
      <x:c r="AF403" s="14" t="n">
        <x:v>57</x:v>
      </x:c>
      <x:c r="AG403" s="14" t="str">
        <x:v>I3</x:v>
      </x:c>
      <x:c r="AH403" s="14" t="n">
        <x:v>2</x:v>
      </x:c>
      <x:c r="AI403" s="14" t="n">
        <x:v>2</x:v>
      </x:c>
      <x:c r="AJ403" s="18" t="n">
        <x:v>207977.5</x:v>
      </x:c>
      <x:c r="AK403" s="14" t="str">
        <x:v>https://prozorro.gov.ua/tender/UA-2026-07-03-007395-a</x:v>
      </x:c>
      <x:c r="AL403" s="19" t="n">
        <x:v>46206.48941188657</x:v>
      </x:c>
      <x:c r="AM403" s="19" t="n">
        <x:v>46266</x:v>
      </x:c>
      <x:c r="AN403" s="15" t="str">
        <x:v>Газопостачання / котельні</x:v>
      </x:c>
      <x:c r="AO403" s="15" t="str">
        <x:v>not_found_in_top_search</x:v>
      </x:c>
    </x:row>
    <x:row r="404">
      <x:c r="A404" s="14" t="str">
        <x:v>W3-132</x:v>
      </x:c>
      <x:c r="B404" s="14" t="str">
        <x:v>Prozorro winners — 24.08</x:v>
      </x:c>
      <x:c r="C404" s="14" t="str">
        <x:v>ФОП Штандель Сергій Олегович</x:v>
      </x:c>
      <x:c r="D404" s="14" t="str">
        <x:v>Теплові мережі</x:v>
      </x:c>
      <x:c r="E404" s="14" t="str">
        <x:v>Expansion discovery</x:v>
      </x:c>
      <x:c r="F404" s="17" t="str">
        <x:v>D3</x:v>
      </x:c>
      <x:c r="G404" s="14" t="str"/>
      <x:c r="H404" s="14" t="str">
        <x:v>Discovery розширення — 2 тижні</x:v>
      </x:c>
      <x:c r="I404" s="16" t="n">
        <x:v>1</x:v>
      </x:c>
      <x:c r="J404" s="16" t="n">
        <x:v>5</x:v>
      </x:c>
      <x:c r="K404" s="16" t="n">
        <x:v>4</x:v>
      </x:c>
      <x:c r="L404" s="16" t="n">
        <x:v>2</x:v>
      </x:c>
      <x:c r="M404" s="16" t="n">
        <x:v>5</x:v>
      </x:c>
      <x:c r="N404" s="16" t="n">
        <x:v>3</x:v>
      </x:c>
      <x:c r="O404" s="16" t="n">
        <x:v>5</x:v>
      </x:c>
      <x:c r="P404" s="16" t="n">
        <x:f>IF(COUNT(I404:O404)&lt;7,"",I404*8+J404*3+K404*2+L404*2+M404*2+N404*2+O404)</x:f>
        <x:v>56</x:v>
      </x:c>
      <x:c r="Q404" s="16" t="n">
        <x:f>IF(COUNT(J404:O404)&lt;6,"",J404*5+K404*4+M404*4+L404*3+N404*2+O404*2)</x:f>
        <x:v>83</x:v>
      </x:c>
      <x:c r="R404" s="14" t="str">
        <x:v>high</x:v>
      </x:c>
      <x:c r="S404" s="14" t="str">
        <x:v>official_prozorro_award_2025_2026</x:v>
      </x:c>
      <x:c r="T404" s="14" t="str">
        <x:v>official_prozorro_api</x:v>
      </x:c>
      <x:c r="U404" s="14" t="str">
        <x:v>Не контактували</x:v>
      </x:c>
      <x:c r="V404" s="15" t="str">
        <x:v>Workflow-audit outreach по UA-2026-07-06-004888-a; попросити 1 пакет здачі та вимоги проєкту</x:v>
      </x:c>
      <x:c r="W404" s="15" t="str">
        <x:v>Власник / виконавець; відповідальний за договір</x:v>
      </x:c>
      <x:c r="X404" s="15" t="str">
        <x:v>2 підтверджених перемог/договорів у Prozorro на 187 697 грн; 2 проєктів зі строком виконання не раніше 24.08.2026.</x:v>
      </x:c>
      <x:c r="Y404" s="15" t="str">
        <x:v>Технічний нагляд за об’єктом: «Реконструкція ділянки теплової мережі ТК19-ТК20 від котельні по вул. Монастирська, 6 в м. Полтава»; строк до 2026-12-31. Попросити один знеособлений пакет здачі за цим workflow.</x:v>
      </x:c>
      <x:c r="Z404" s="15" t="str">
        <x:v>https://prozorro.gov.ua/tender/UA-2026-07-06-004888-a</x:v>
      </x:c>
      <x:c r="AA404" s="14" t="str">
        <x:v>2601704198</x:v>
      </x:c>
      <x:c r="AB404" s="14" t="str">
        <x:v>2026-08-24</x:v>
      </x:c>
      <x:c r="AC404" s="14" t="str"/>
      <x:c r="AD404" s="20" t="str"/>
      <x:c r="AE404" s="14" t="str"/>
      <x:c r="AF404" s="14" t="n">
        <x:v>57</x:v>
      </x:c>
      <x:c r="AG404" s="14" t="str">
        <x:v>I3</x:v>
      </x:c>
      <x:c r="AH404" s="14" t="n">
        <x:v>2</x:v>
      </x:c>
      <x:c r="AI404" s="14" t="n">
        <x:v>2</x:v>
      </x:c>
      <x:c r="AJ404" s="18" t="n">
        <x:v>187696.97</x:v>
      </x:c>
      <x:c r="AK404" s="14" t="str">
        <x:v>https://prozorro.gov.ua/tender/UA-2026-07-06-004888-a</x:v>
      </x:c>
      <x:c r="AL404" s="19" t="n">
        <x:v>46209.42884983796</x:v>
      </x:c>
      <x:c r="AM404" s="19" t="n">
        <x:v>46387.472766203704</x:v>
      </x:c>
      <x:c r="AN404" s="15" t="str">
        <x:v>Теплові мережі</x:v>
      </x:c>
      <x:c r="AO404" s="15" t="str">
        <x:v>not_found_in_top_search</x:v>
      </x:c>
    </x:row>
    <x:row r="405">
      <x:c r="A405" s="14" t="str">
        <x:v>W3-133</x:v>
      </x:c>
      <x:c r="B405" s="14" t="str">
        <x:v>Prozorro winners — 24.08</x:v>
      </x:c>
      <x:c r="C405" s="14" t="str">
        <x:v>КУРІЛЕЦЬ СЕРГІЙ БОГДАНОВИЧ</x:v>
      </x:c>
      <x:c r="D405" s="14" t="str">
        <x:v>Безпека / СКУД / CCTV</x:v>
      </x:c>
      <x:c r="E405" s="14" t="str">
        <x:v>Expansion discovery</x:v>
      </x:c>
      <x:c r="F405" s="17" t="str">
        <x:v>D3</x:v>
      </x:c>
      <x:c r="G405" s="14" t="str"/>
      <x:c r="H405" s="14" t="str">
        <x:v>Discovery розширення — 2 тижні</x:v>
      </x:c>
      <x:c r="I405" s="16" t="n">
        <x:v>1</x:v>
      </x:c>
      <x:c r="J405" s="16" t="n">
        <x:v>5</x:v>
      </x:c>
      <x:c r="K405" s="16" t="n">
        <x:v>4</x:v>
      </x:c>
      <x:c r="L405" s="16" t="n">
        <x:v>2</x:v>
      </x:c>
      <x:c r="M405" s="16" t="n">
        <x:v>5</x:v>
      </x:c>
      <x:c r="N405" s="16" t="n">
        <x:v>3</x:v>
      </x:c>
      <x:c r="O405" s="16" t="n">
        <x:v>5</x:v>
      </x:c>
      <x:c r="P405" s="16" t="n">
        <x:f>IF(COUNT(I405:O405)&lt;7,"",I405*8+J405*3+K405*2+L405*2+M405*2+N405*2+O405)</x:f>
        <x:v>56</x:v>
      </x:c>
      <x:c r="Q405" s="16" t="n">
        <x:f>IF(COUNT(J405:O405)&lt;6,"",J405*5+K405*4+M405*4+L405*3+N405*2+O405*2)</x:f>
        <x:v>83</x:v>
      </x:c>
      <x:c r="R405" s="14" t="str">
        <x:v>high</x:v>
      </x:c>
      <x:c r="S405" s="14" t="str">
        <x:v>official_prozorro_award_2025_2026</x:v>
      </x:c>
      <x:c r="T405" s="14" t="str">
        <x:v>official_prozorro_api</x:v>
      </x:c>
      <x:c r="U405" s="14" t="str">
        <x:v>Не контактували</x:v>
      </x:c>
      <x:c r="V405" s="15" t="str">
        <x:v>Workflow-audit outreach по UA-2026-06-15-013408-a; попросити 1 пакет здачі та вимоги проєкту</x:v>
      </x:c>
      <x:c r="W405" s="15" t="str">
        <x:v>Власник / виконавець; відповідальний за договір</x:v>
      </x:c>
      <x:c r="X405" s="15" t="str">
        <x:v>2 підтверджених перемог/договорів у Prozorro на 123 196 грн; 2 проєктів зі строком виконання не раніше 24.08.2026.</x:v>
      </x:c>
      <x:c r="Y405" s="15" t="str">
        <x:v>Послуги з монтажу та налаштування системи відеоспостереження; строк до 2026-12-31. Попросити один знеособлений пакет здачі за цим workflow.</x:v>
      </x:c>
      <x:c r="Z405" s="15" t="str">
        <x:v>https://prozorro.gov.ua/tender/UA-2026-06-15-013408-a</x:v>
      </x:c>
      <x:c r="AA405" s="14" t="str">
        <x:v>3019912477</x:v>
      </x:c>
      <x:c r="AB405" s="14" t="str">
        <x:v>2026-08-24</x:v>
      </x:c>
      <x:c r="AC405" s="14" t="str"/>
      <x:c r="AD405" s="20" t="str"/>
      <x:c r="AE405" s="14" t="str"/>
      <x:c r="AF405" s="14" t="n">
        <x:v>57</x:v>
      </x:c>
      <x:c r="AG405" s="14" t="str">
        <x:v>I3</x:v>
      </x:c>
      <x:c r="AH405" s="14" t="n">
        <x:v>2</x:v>
      </x:c>
      <x:c r="AI405" s="14" t="n">
        <x:v>2</x:v>
      </x:c>
      <x:c r="AJ405" s="18" t="n">
        <x:v>123196</x:v>
      </x:c>
      <x:c r="AK405" s="14" t="str">
        <x:v>https://prozorro.gov.ua/tender/UA-2026-06-15-013408-a</x:v>
      </x:c>
      <x:c r="AL405" s="19" t="n">
        <x:v>46188.78293744213</x:v>
      </x:c>
      <x:c r="AM405" s="19" t="n">
        <x:v>46387</x:v>
      </x:c>
      <x:c r="AN405" s="15" t="str">
        <x:v>Безпека / СКУД / CCTV</x:v>
      </x:c>
      <x:c r="AO405" s="15" t="str">
        <x:v>not_found_in_top_search</x:v>
      </x:c>
    </x:row>
    <x:row r="406">
      <x:c r="A406" s="14" t="str">
        <x:v>W3-134</x:v>
      </x:c>
      <x:c r="B406" s="14" t="str">
        <x:v>Prozorro winners — 24.08</x:v>
      </x:c>
      <x:c r="C406" s="14" t="str">
        <x:v>Фізична особа-підприємець Сойка Дарія Олегівна</x:v>
      </x:c>
      <x:c r="D406" s="14" t="str">
        <x:v>HVAC / ОВіК</x:v>
      </x:c>
      <x:c r="E406" s="14" t="str">
        <x:v>Pilot now</x:v>
      </x:c>
      <x:c r="F406" s="17" t="str">
        <x:v>P3</x:v>
      </x:c>
      <x:c r="G406" s="14" t="str"/>
      <x:c r="H406" s="14" t="str">
        <x:v>Пілот зараз — Н.14</x:v>
      </x:c>
      <x:c r="I406" s="16" t="n">
        <x:v>5</x:v>
      </x:c>
      <x:c r="J406" s="16" t="n">
        <x:v>5</x:v>
      </x:c>
      <x:c r="K406" s="16" t="n">
        <x:v>5</x:v>
      </x:c>
      <x:c r="L406" s="16" t="n">
        <x:v>2</x:v>
      </x:c>
      <x:c r="M406" s="16" t="n">
        <x:v>5</x:v>
      </x:c>
      <x:c r="N406" s="16" t="n">
        <x:v>3</x:v>
      </x:c>
      <x:c r="O406" s="16" t="n">
        <x:v>5</x:v>
      </x:c>
      <x:c r="P406" s="16" t="n">
        <x:f>IF(COUNT(I406:O406)&lt;7,"",I406*8+J406*3+K406*2+L406*2+M406*2+N406*2+O406)</x:f>
        <x:v>90</x:v>
      </x:c>
      <x:c r="Q406" s="16" t="n">
        <x:f>IF(COUNT(J406:O406)&lt;6,"",J406*5+K406*4+M406*4+L406*3+N406*2+O406*2)</x:f>
        <x:v>87</x:v>
      </x:c>
      <x:c r="R406" s="14" t="str">
        <x:v>high</x:v>
      </x:c>
      <x:c r="S406" s="14" t="str">
        <x:v>official_prozorro_award_2025_2026</x:v>
      </x:c>
      <x:c r="T406" s="14" t="str">
        <x:v>official_prozorro_api</x:v>
      </x:c>
      <x:c r="U406" s="14" t="str">
        <x:v>Не контактували</x:v>
      </x:c>
      <x:c r="V406" s="15" t="str">
        <x:v>Персоналізований free-pilot outreach по UA-2026-05-06-007489-a; попросити 1 пакет Н.14/Н.15</x:v>
      </x:c>
      <x:c r="W406" s="15" t="str">
        <x:v>Власник / виконавець; відповідальний за договір</x:v>
      </x:c>
      <x:c r="X406" s="15" t="str">
        <x:v>2 підтверджених перемог/договорів у Prozorro на 107 000 грн; 2 проєктів зі строком виконання не раніше 24.08.2026.</x:v>
      </x:c>
      <x:c r="Y406" s="15" t="str">
        <x:v>Розробка передпроектної пропозиції "Капітальний ремонт приміщень роздягальні стадіону (монтаж системи водопостачання, водовідведення, електропостачання, вентиляції, опалення та кондиціювання, влаштування бетонної стяжки підлоги, облицювання підлоги керамічною плиткою)"; строк до 2026-12-31. Попросити один знеособлений пакет здачі за цим workflow.</x:v>
      </x:c>
      <x:c r="Z406" s="15" t="str">
        <x:v>https://prozorro.gov.ua/tender/UA-2026-05-06-007489-a</x:v>
      </x:c>
      <x:c r="AA406" s="14" t="str">
        <x:v>3503506967</x:v>
      </x:c>
      <x:c r="AB406" s="14" t="str">
        <x:v>2026-08-24</x:v>
      </x:c>
      <x:c r="AC406" s="14" t="str"/>
      <x:c r="AD406" s="20" t="str"/>
      <x:c r="AE406" s="14" t="str"/>
      <x:c r="AF406" s="14" t="n">
        <x:v>57</x:v>
      </x:c>
      <x:c r="AG406" s="14" t="str">
        <x:v>I3</x:v>
      </x:c>
      <x:c r="AH406" s="14" t="n">
        <x:v>2</x:v>
      </x:c>
      <x:c r="AI406" s="14" t="n">
        <x:v>2</x:v>
      </x:c>
      <x:c r="AJ406" s="18" t="n">
        <x:v>107000</x:v>
      </x:c>
      <x:c r="AK406" s="14" t="str">
        <x:v>https://prozorro.gov.ua/tender/UA-2026-05-06-007489-a</x:v>
      </x:c>
      <x:c r="AL406" s="19" t="n">
        <x:v>46148.43676380787</x:v>
      </x:c>
      <x:c r="AM406" s="19" t="n">
        <x:v>46387</x:v>
      </x:c>
      <x:c r="AN406" s="15" t="str">
        <x:v>HVAC / ОВіК</x:v>
      </x:c>
      <x:c r="AO406" s="15" t="str">
        <x:v>not_found_in_top_search</x:v>
      </x:c>
    </x:row>
    <x:row r="407">
      <x:c r="A407" s="14" t="str">
        <x:v>W3-135</x:v>
      </x:c>
      <x:c r="B407" s="14" t="str">
        <x:v>Prozorro winners — 24.08</x:v>
      </x:c>
      <x:c r="C407" s="14" t="str">
        <x:v>ТОВАРИСТВО З ОБМЕЖЕНОЮ ВІДПОВІДАЛЬНІСТЮ "ПРОМТЕПЛОТЕХСЕРВІС"</x:v>
      </x:c>
      <x:c r="D407" s="14" t="str">
        <x:v>Газопостачання / котельні</x:v>
      </x:c>
      <x:c r="E407" s="14" t="str">
        <x:v>Expansion discovery</x:v>
      </x:c>
      <x:c r="F407" s="17" t="str">
        <x:v>D3</x:v>
      </x:c>
      <x:c r="G407" s="14" t="str"/>
      <x:c r="H407" s="14" t="str">
        <x:v>Discovery розширення — 2 тижні</x:v>
      </x:c>
      <x:c r="I407" s="16" t="n">
        <x:v>1</x:v>
      </x:c>
      <x:c r="J407" s="16" t="n">
        <x:v>5</x:v>
      </x:c>
      <x:c r="K407" s="16" t="n">
        <x:v>4</x:v>
      </x:c>
      <x:c r="L407" s="16" t="n">
        <x:v>1</x:v>
      </x:c>
      <x:c r="M407" s="16" t="n">
        <x:v>5</x:v>
      </x:c>
      <x:c r="N407" s="16" t="n">
        <x:v>5</x:v>
      </x:c>
      <x:c r="O407" s="16" t="n">
        <x:v>5</x:v>
      </x:c>
      <x:c r="P407" s="16" t="n">
        <x:f>IF(COUNT(I407:O407)&lt;7,"",I407*8+J407*3+K407*2+L407*2+M407*2+N407*2+O407)</x:f>
        <x:v>58</x:v>
      </x:c>
      <x:c r="Q407" s="16" t="n">
        <x:f>IF(COUNT(J407:O407)&lt;6,"",J407*5+K407*4+M407*4+L407*3+N407*2+O407*2)</x:f>
        <x:v>84</x:v>
      </x:c>
      <x:c r="R407" s="14" t="str">
        <x:v>high</x:v>
      </x:c>
      <x:c r="S407" s="14" t="str">
        <x:v>official_prozorro_award_2025_2026</x:v>
      </x:c>
      <x:c r="T407" s="14" t="str">
        <x:v>official_prozorro_api</x:v>
      </x:c>
      <x:c r="U407" s="14" t="str">
        <x:v>Не контактували</x:v>
      </x:c>
      <x:c r="V407" s="15" t="str">
        <x:v>Workflow-audit outreach по UA-2026-08-06-005202-a; попросити 1 пакет здачі та вимоги проєкту</x:v>
      </x:c>
      <x:c r="W407" s="15" t="str">
        <x:v>Власник / директор; керівник ПТО; відповідальний за договори</x:v>
      </x:c>
      <x:c r="X407" s="15" t="str">
        <x:v>3 підтверджених перемог/договорів у Prozorro на 26 130 грн; 0 проєктів зі строком виконання не раніше 24.08.2026.</x:v>
      </x:c>
      <x:c r="Y407" s="15" t="str">
        <x:v>демонтаж,підготовка до повірки, повірка та монтаж приладів КВПіА - 6 штук, встановлених в котельні ; строк до 2026-08-20. Попросити один знеособлений пакет здачі за цим workflow.</x:v>
      </x:c>
      <x:c r="Z407" s="15" t="str">
        <x:v>https://prozorro.gov.ua/tender/UA-2026-08-06-005202-a</x:v>
      </x:c>
      <x:c r="AA407" s="14" t="str">
        <x:v>37087967</x:v>
      </x:c>
      <x:c r="AB407" s="14" t="str">
        <x:v>2026-08-24</x:v>
      </x:c>
      <x:c r="AC407" s="14" t="str"/>
      <x:c r="AD407" s="20" t="str"/>
      <x:c r="AE407" s="14" t="str"/>
      <x:c r="AF407" s="14" t="n">
        <x:v>57</x:v>
      </x:c>
      <x:c r="AG407" s="14" t="str">
        <x:v>I3</x:v>
      </x:c>
      <x:c r="AH407" s="14" t="n">
        <x:v>3</x:v>
      </x:c>
      <x:c r="AI407" s="14" t="n">
        <x:v>0</x:v>
      </x:c>
      <x:c r="AJ407" s="18" t="n">
        <x:v>26130</x:v>
      </x:c>
      <x:c r="AK407" s="14" t="str">
        <x:v>https://prozorro.gov.ua/tender/UA-2026-08-06-005202-a</x:v>
      </x:c>
      <x:c r="AL407" s="19" t="n">
        <x:v>46240.39848201389</x:v>
      </x:c>
      <x:c r="AM407" s="19" t="n">
        <x:v>46254</x:v>
      </x:c>
      <x:c r="AN407" s="15" t="str">
        <x:v>Газопостачання / котельні</x:v>
      </x:c>
      <x:c r="AO407" s="15" t="str">
        <x:v>not_found_in_top_search</x:v>
      </x:c>
    </x:row>
    <x:row r="408">
      <x:c r="A408" s="14" t="str">
        <x:v>W3-136</x:v>
      </x:c>
      <x:c r="B408" s="14" t="str">
        <x:v>Prozorro winners — 24.08</x:v>
      </x:c>
      <x:c r="C408" s="14" t="str">
        <x:v>ТОВАРИСТВО З ОБМЕЖЕНОЮ ВІДПОВІДАЛЬНІСТЮ "БУДІВЕЛЬНА ФІРМА "БУД ГРУПП"</x:v>
      </x:c>
      <x:c r="D408" s="14" t="str">
        <x:v>Теплові мережі</x:v>
      </x:c>
      <x:c r="E408" s="14" t="str">
        <x:v>Expansion discovery</x:v>
      </x:c>
      <x:c r="F408" s="17" t="str">
        <x:v>D3</x:v>
      </x:c>
      <x:c r="G408" s="14" t="str"/>
      <x:c r="H408" s="14" t="str">
        <x:v>Discovery розширення — 2 тижні</x:v>
      </x:c>
      <x:c r="I408" s="16" t="n">
        <x:v>1</x:v>
      </x:c>
      <x:c r="J408" s="16" t="n">
        <x:v>5</x:v>
      </x:c>
      <x:c r="K408" s="16" t="n">
        <x:v>4</x:v>
      </x:c>
      <x:c r="L408" s="16" t="n">
        <x:v>2</x:v>
      </x:c>
      <x:c r="M408" s="16" t="n">
        <x:v>5</x:v>
      </x:c>
      <x:c r="N408" s="16" t="n">
        <x:v>5</x:v>
      </x:c>
      <x:c r="O408" s="16" t="n">
        <x:v>5</x:v>
      </x:c>
      <x:c r="P408" s="16" t="n">
        <x:f>IF(COUNT(I408:O408)&lt;7,"",I408*8+J408*3+K408*2+L408*2+M408*2+N408*2+O408)</x:f>
        <x:v>60</x:v>
      </x:c>
      <x:c r="Q408" s="16" t="n">
        <x:f>IF(COUNT(J408:O408)&lt;6,"",J408*5+K408*4+M408*4+L408*3+N408*2+O408*2)</x:f>
        <x:v>87</x:v>
      </x:c>
      <x:c r="R408" s="14" t="str">
        <x:v>high</x:v>
      </x:c>
      <x:c r="S408" s="14" t="str">
        <x:v>official_prozorro_award_2025_2026</x:v>
      </x:c>
      <x:c r="T408" s="14" t="str">
        <x:v>official_prozorro_api</x:v>
      </x:c>
      <x:c r="U408" s="14" t="str">
        <x:v>Не контактували</x:v>
      </x:c>
      <x:c r="V408" s="15" t="str">
        <x:v>Повторне звернення з новим тендерним сигналом UA-2026-04-22-015319-a; попросити 1 пакет здачі</x:v>
      </x:c>
      <x:c r="W408" s="15" t="str">
        <x:v>Власник / директор; керівник ПТО; відповідальний за договори</x:v>
      </x:c>
      <x:c r="X408" s="15" t="str">
        <x:v>1 підтверджених перемог/договорів у Prozorro на 496 243 грн; 1 проєктів зі строком виконання не раніше 24.08.2026.</x:v>
      </x:c>
      <x:c r="Y408" s="15" t="str">
        <x:v>«Реконструкція (відновлення) теплової мережі тепломагістралі №32 на ділянці в районі ТК 3201Г вздовж проспекту Індустріального у м. Харкові. (інв. №0304269)»(код ДК: 021:2015-45454000-4-Реконструкція); строк до 2026-09-18. Попросити один знеособлений пакет здачі за цим workflow.</x:v>
      </x:c>
      <x:c r="Z408" s="15" t="str">
        <x:v>https://prozorro.gov.ua/tender/UA-2026-08-21-005103-a</x:v>
      </x:c>
      <x:c r="AA408" s="14" t="str">
        <x:v>40703020</x:v>
      </x:c>
      <x:c r="AB408" s="14" t="str">
        <x:v>2026-08-24</x:v>
      </x:c>
      <x:c r="AC408" s="14" t="str"/>
      <x:c r="AD408" s="20" t="str"/>
      <x:c r="AE408" s="14" t="str"/>
      <x:c r="AF408" s="14" t="n">
        <x:v>62</x:v>
      </x:c>
      <x:c r="AG408" s="14" t="str">
        <x:v>I2</x:v>
      </x:c>
      <x:c r="AH408" s="14" t="n">
        <x:v>2</x:v>
      </x:c>
      <x:c r="AI408" s="14" t="n">
        <x:v>2</x:v>
      </x:c>
      <x:c r="AJ408" s="18" t="n">
        <x:v>22486492.53</x:v>
      </x:c>
      <x:c r="AK408" s="14" t="str">
        <x:v>https://prozorro.gov.ua/tender/UA-2026-04-22-015319-a</x:v>
      </x:c>
      <x:c r="AL408" s="19" t="n">
        <x:v>46154.606024305554</x:v>
      </x:c>
      <x:c r="AM408" s="19" t="n">
        <x:v>46356.916655092595</x:v>
      </x:c>
      <x:c r="AN408" s="15" t="str">
        <x:v>Теплові мережі</x:v>
      </x:c>
      <x:c r="AO408" s="15" t="str">
        <x:v>not_found_in_top_search</x:v>
      </x:c>
    </x:row>
    <x:row r="409">
      <x:c r="A409" s="14" t="str">
        <x:v>W3-137</x:v>
      </x:c>
      <x:c r="B409" s="14" t="str">
        <x:v>Prozorro winners — 24.08</x:v>
      </x:c>
      <x:c r="C409" s="14" t="str">
        <x:v>ТОВ "КОМПАНІЯ ТЕРА-БУД"</x:v>
      </x:c>
      <x:c r="D409" s="14" t="str">
        <x:v>Резервне живлення</x:v>
      </x:c>
      <x:c r="E409" s="14" t="str">
        <x:v>Expansion discovery</x:v>
      </x:c>
      <x:c r="F409" s="17" t="str">
        <x:v>D3</x:v>
      </x:c>
      <x:c r="G409" s="14" t="str"/>
      <x:c r="H409" s="14" t="str">
        <x:v>Discovery розширення — 2 тижні</x:v>
      </x:c>
      <x:c r="I409" s="16" t="n">
        <x:v>1</x:v>
      </x:c>
      <x:c r="J409" s="16" t="n">
        <x:v>5</x:v>
      </x:c>
      <x:c r="K409" s="16" t="n">
        <x:v>4</x:v>
      </x:c>
      <x:c r="L409" s="16" t="n">
        <x:v>2</x:v>
      </x:c>
      <x:c r="M409" s="16" t="n">
        <x:v>5</x:v>
      </x:c>
      <x:c r="N409" s="16" t="n">
        <x:v>5</x:v>
      </x:c>
      <x:c r="O409" s="16" t="n">
        <x:v>5</x:v>
      </x:c>
      <x:c r="P409" s="16" t="n">
        <x:f>IF(COUNT(I409:O409)&lt;7,"",I409*8+J409*3+K409*2+L409*2+M409*2+N409*2+O409)</x:f>
        <x:v>60</x:v>
      </x:c>
      <x:c r="Q409" s="16" t="n">
        <x:f>IF(COUNT(J409:O409)&lt;6,"",J409*5+K409*4+M409*4+L409*3+N409*2+O409*2)</x:f>
        <x:v>87</x:v>
      </x:c>
      <x:c r="R409" s="14" t="str">
        <x:v>high</x:v>
      </x:c>
      <x:c r="S409" s="14" t="str">
        <x:v>official_prozorro_award_2025_2026</x:v>
      </x:c>
      <x:c r="T409" s="14" t="str">
        <x:v>official_prozorro_api</x:v>
      </x:c>
      <x:c r="U409" s="14" t="str">
        <x:v>Не контактували</x:v>
      </x:c>
      <x:c r="V409" s="15" t="str">
        <x:v>Workflow-audit outreach по UA-2026-06-30-009773-a; попросити 1 пакет здачі та вимоги проєкту</x:v>
      </x:c>
      <x:c r="W409" s="15" t="str">
        <x:v>Власник / директор; керівник ПТО; відповідальний за договори</x:v>
      </x:c>
      <x:c r="X409" s="15" t="str">
        <x:v>1 підтверджених перемог/договорів у Prozorro на 493 087 грн; 1 проєктів зі строком виконання не раніше 24.08.2026.</x:v>
      </x:c>
      <x:c r="Y409" s="15" t="str">
        <x:v>Система резервного живлення з монтажем: 31150000-2 Баласти для розрядних ламп чи трубок за ДК 021:2015 Єдиного закупівельного словника (номеклатурний код: 31154000-0 Джерела безперебійного живлення); строк до 2026-09-30. Попросити один знеособлений пакет здачі за цим workflow.</x:v>
      </x:c>
      <x:c r="Z409" s="15" t="str">
        <x:v>https://prozorro.gov.ua/tender/UA-2026-06-30-009773-a</x:v>
      </x:c>
      <x:c r="AA409" s="14" t="str">
        <x:v>41405937</x:v>
      </x:c>
      <x:c r="AB409" s="14" t="str">
        <x:v>2026-08-24</x:v>
      </x:c>
      <x:c r="AC409" s="14" t="str"/>
      <x:c r="AD409" s="20" t="str"/>
      <x:c r="AE409" s="14" t="str"/>
      <x:c r="AF409" s="14" t="n">
        <x:v>56</x:v>
      </x:c>
      <x:c r="AG409" s="14" t="str">
        <x:v>I3</x:v>
      </x:c>
      <x:c r="AH409" s="14" t="n">
        <x:v>1</x:v>
      </x:c>
      <x:c r="AI409" s="14" t="n">
        <x:v>1</x:v>
      </x:c>
      <x:c r="AJ409" s="18" t="n">
        <x:v>493086.67</x:v>
      </x:c>
      <x:c r="AK409" s="14" t="str">
        <x:v>https://prozorro.gov.ua/tender/UA-2026-06-30-009773-a</x:v>
      </x:c>
      <x:c r="AL409" s="19" t="n">
        <x:v>46218.459691979166</x:v>
      </x:c>
      <x:c r="AM409" s="19" t="n">
        <x:v>46295.50371527778</x:v>
      </x:c>
      <x:c r="AN409" s="15" t="str">
        <x:v>Резервне живлення</x:v>
      </x:c>
      <x:c r="AO409" s="15" t="str">
        <x:v>not_found_in_top_search</x:v>
      </x:c>
    </x:row>
    <x:row r="410">
      <x:c r="A410" s="14" t="str">
        <x:v>W3-138</x:v>
      </x:c>
      <x:c r="B410" s="14" t="str">
        <x:v>Prozorro winners — 24.08</x:v>
      </x:c>
      <x:c r="C410" s="14" t="str">
        <x:v>ТОВАРИСТВО З ДОДАТКОВОЮ ВІДПОВІДАЛЬНІСТЮ "ІНСТИТУТ ДНІПРОДІПРОТРАНС"</x:v>
      </x:c>
      <x:c r="D410" s="14" t="str">
        <x:v>Мости / інфраструктура</x:v>
      </x:c>
      <x:c r="E410" s="14" t="str">
        <x:v>Expansion discovery</x:v>
      </x:c>
      <x:c r="F410" s="17" t="str">
        <x:v>D3</x:v>
      </x:c>
      <x:c r="G410" s="14" t="str"/>
      <x:c r="H410" s="14" t="str">
        <x:v>Discovery розширення — 2 тижні</x:v>
      </x:c>
      <x:c r="I410" s="16" t="n">
        <x:v>1</x:v>
      </x:c>
      <x:c r="J410" s="16" t="n">
        <x:v>5</x:v>
      </x:c>
      <x:c r="K410" s="16" t="n">
        <x:v>4</x:v>
      </x:c>
      <x:c r="L410" s="16" t="n">
        <x:v>2</x:v>
      </x:c>
      <x:c r="M410" s="16" t="n">
        <x:v>5</x:v>
      </x:c>
      <x:c r="N410" s="16" t="n">
        <x:v>5</x:v>
      </x:c>
      <x:c r="O410" s="16" t="n">
        <x:v>5</x:v>
      </x:c>
      <x:c r="P410" s="16" t="n">
        <x:f>IF(COUNT(I410:O410)&lt;7,"",I410*8+J410*3+K410*2+L410*2+M410*2+N410*2+O410)</x:f>
        <x:v>60</x:v>
      </x:c>
      <x:c r="Q410" s="16" t="n">
        <x:f>IF(COUNT(J410:O410)&lt;6,"",J410*5+K410*4+M410*4+L410*3+N410*2+O410*2)</x:f>
        <x:v>87</x:v>
      </x:c>
      <x:c r="R410" s="14" t="str">
        <x:v>high</x:v>
      </x:c>
      <x:c r="S410" s="14" t="str">
        <x:v>official_prozorro_award_2025_2026</x:v>
      </x:c>
      <x:c r="T410" s="14" t="str">
        <x:v>official_prozorro_api</x:v>
      </x:c>
      <x:c r="U410" s="14" t="str">
        <x:v>Не контактували</x:v>
      </x:c>
      <x:c r="V410" s="15" t="str">
        <x:v>Workflow-audit outreach по UA-2026-07-14-009585-a; попросити 1 пакет здачі та вимоги проєкту</x:v>
      </x:c>
      <x:c r="W410" s="15" t="str">
        <x:v>Власник / директор; керівник ПТО; відповідальний за договори</x:v>
      </x:c>
      <x:c r="X410" s="15" t="str">
        <x:v>1 підтверджених перемог/договорів у Prozorro на 469 920 грн; 1 проєктів зі строком виконання не раніше 24.08.2026.</x:v>
      </x:c>
      <x:c r="Y410" s="15" t="str">
        <x:v>Виконання авторського нагляду по об'єкту: «Капітальний ремонт трамвайної лінії на мосту № 1 через р. Дніпро в м. Дніпрі»; строк до 2027-12-31. Попросити один знеособлений пакет здачі за цим workflow.</x:v>
      </x:c>
      <x:c r="Z410" s="15" t="str">
        <x:v>https://prozorro.gov.ua/tender/UA-2026-07-14-009585-a</x:v>
      </x:c>
      <x:c r="AA410" s="14" t="str">
        <x:v>01388420</x:v>
      </x:c>
      <x:c r="AB410" s="14" t="str">
        <x:v>2026-08-24</x:v>
      </x:c>
      <x:c r="AC410" s="14" t="str"/>
      <x:c r="AD410" s="20" t="str"/>
      <x:c r="AE410" s="14" t="str"/>
      <x:c r="AF410" s="14" t="n">
        <x:v>56</x:v>
      </x:c>
      <x:c r="AG410" s="14" t="str">
        <x:v>I3</x:v>
      </x:c>
      <x:c r="AH410" s="14" t="n">
        <x:v>1</x:v>
      </x:c>
      <x:c r="AI410" s="14" t="n">
        <x:v>1</x:v>
      </x:c>
      <x:c r="AJ410" s="18" t="n">
        <x:v>469920</x:v>
      </x:c>
      <x:c r="AK410" s="14" t="str">
        <x:v>https://prozorro.gov.ua/tender/UA-2026-07-14-009585-a</x:v>
      </x:c>
      <x:c r="AL410" s="19" t="n">
        <x:v>46217.53339412037</x:v>
      </x:c>
      <x:c r="AM410" s="19" t="n">
        <x:v>46752.573333333334</x:v>
      </x:c>
      <x:c r="AN410" s="15" t="str">
        <x:v>Мости / інфраструктура</x:v>
      </x:c>
      <x:c r="AO410" s="15" t="str">
        <x:v>not_found_in_top_search</x:v>
      </x:c>
    </x:row>
    <x:row r="411">
      <x:c r="A411" s="14" t="str">
        <x:v>W3-139</x:v>
      </x:c>
      <x:c r="B411" s="14" t="str">
        <x:v>Prozorro winners — 24.08</x:v>
      </x:c>
      <x:c r="C411" s="14" t="str">
        <x:v>ТОВАРИСТВО З ОБМЕЖЕНОЮ ВІДПОВІДАЛЬНІСТЮ "ШРБУ-48"</x:v>
      </x:c>
      <x:c r="D411" s="14" t="str">
        <x:v>Електромонтаж</x:v>
      </x:c>
      <x:c r="E411" s="14" t="str">
        <x:v>Pilot now</x:v>
      </x:c>
      <x:c r="F411" s="17" t="str">
        <x:v>P3</x:v>
      </x:c>
      <x:c r="G411" s="14" t="str"/>
      <x:c r="H411" s="14" t="str">
        <x:v>Пілот зараз — Н.15</x:v>
      </x:c>
      <x:c r="I411" s="16" t="n">
        <x:v>5</x:v>
      </x:c>
      <x:c r="J411" s="16" t="n">
        <x:v>5</x:v>
      </x:c>
      <x:c r="K411" s="16" t="n">
        <x:v>5</x:v>
      </x:c>
      <x:c r="L411" s="16" t="n">
        <x:v>2</x:v>
      </x:c>
      <x:c r="M411" s="16" t="n">
        <x:v>5</x:v>
      </x:c>
      <x:c r="N411" s="16" t="n">
        <x:v>5</x:v>
      </x:c>
      <x:c r="O411" s="16" t="n">
        <x:v>5</x:v>
      </x:c>
      <x:c r="P411" s="16" t="n">
        <x:f>IF(COUNT(I411:O411)&lt;7,"",I411*8+J411*3+K411*2+L411*2+M411*2+N411*2+O411)</x:f>
        <x:v>94</x:v>
      </x:c>
      <x:c r="Q411" s="16" t="n">
        <x:f>IF(COUNT(J411:O411)&lt;6,"",J411*5+K411*4+M411*4+L411*3+N411*2+O411*2)</x:f>
        <x:v>91</x:v>
      </x:c>
      <x:c r="R411" s="14" t="str">
        <x:v>high</x:v>
      </x:c>
      <x:c r="S411" s="14" t="str">
        <x:v>official_prozorro_award_2025_2026</x:v>
      </x:c>
      <x:c r="T411" s="14" t="str">
        <x:v>official_prozorro_api</x:v>
      </x:c>
      <x:c r="U411" s="14" t="str">
        <x:v>Не контактували</x:v>
      </x:c>
      <x:c r="V411" s="15" t="str">
        <x:v>Персоналізований free-pilot outreach по UA-2026-08-06-007672-a; попросити 1 пакет Н.14/Н.15</x:v>
      </x:c>
      <x:c r="W411" s="15" t="str">
        <x:v>Власник / директор; керівник ПТО; відповідальний за договори</x:v>
      </x:c>
      <x:c r="X411" s="15" t="str">
        <x:v>1 підтверджених перемог/договорів у Prozorro на 460 954 грн; 1 проєктів зі строком виконання не раніше 24.08.2026.</x:v>
      </x:c>
      <x:c r="Y411" s="15" t="str">
        <x:v>Реконструкція ПЛ-10 кВ Л-31 «Пугачівка» та монтаж розвантажувальної ТП-10/0,4 кВ з будівництвом ПЛІ-0,4 кВ для стандартного приєднання до електричних мереж житлового будинку за адресою: пров.Шевченка, 7 с.Пугачівка Дмитрушківська ТГ Уманський район Черкаська область
; строк до 2026-11-02. Попросити один знеособлений пакет здачі за цим workflow.</x:v>
      </x:c>
      <x:c r="Z411" s="15" t="str">
        <x:v>https://prozorro.gov.ua/tender/UA-2026-08-06-007672-a</x:v>
      </x:c>
      <x:c r="AA411" s="14" t="str">
        <x:v>39835082</x:v>
      </x:c>
      <x:c r="AB411" s="14" t="str">
        <x:v>2026-08-24</x:v>
      </x:c>
      <x:c r="AC411" s="14" t="str"/>
      <x:c r="AD411" s="20" t="str"/>
      <x:c r="AE411" s="14" t="str"/>
      <x:c r="AF411" s="14" t="n">
        <x:v>56</x:v>
      </x:c>
      <x:c r="AG411" s="14" t="str">
        <x:v>I3</x:v>
      </x:c>
      <x:c r="AH411" s="14" t="n">
        <x:v>1</x:v>
      </x:c>
      <x:c r="AI411" s="14" t="n">
        <x:v>1</x:v>
      </x:c>
      <x:c r="AJ411" s="18" t="n">
        <x:v>460953.83</x:v>
      </x:c>
      <x:c r="AK411" s="14" t="str">
        <x:v>https://prozorro.gov.ua/tender/UA-2026-08-06-007672-a</x:v>
      </x:c>
      <x:c r="AL411" s="19" t="n">
        <x:v>46240.48546009259</x:v>
      </x:c>
      <x:c r="AM411" s="19" t="n">
        <x:v>46328</x:v>
      </x:c>
      <x:c r="AN411" s="15" t="str">
        <x:v>Електромонтаж</x:v>
      </x:c>
      <x:c r="AO411" s="15" t="str">
        <x:v>not_found_in_top_search</x:v>
      </x:c>
    </x:row>
    <x:row r="412">
      <x:c r="A412" s="14" t="str">
        <x:v>W3-140</x:v>
      </x:c>
      <x:c r="B412" s="14" t="str">
        <x:v>Prozorro winners — 24.08</x:v>
      </x:c>
      <x:c r="C412" s="14" t="str">
        <x:v>ТОВАРИСТВО З ОБМЕЖЕНОЮ ВІДПОВІДАЛЬНІСТЮ «ВДАЛИЙ ПРОЕКТ»</x:v>
      </x:c>
      <x:c r="D412" s="14" t="str">
        <x:v>Насосні станції</x:v>
      </x:c>
      <x:c r="E412" s="14" t="str">
        <x:v>Expansion discovery</x:v>
      </x:c>
      <x:c r="F412" s="17" t="str">
        <x:v>D3</x:v>
      </x:c>
      <x:c r="G412" s="14" t="str"/>
      <x:c r="H412" s="14" t="str">
        <x:v>Discovery розширення — 2 тижні</x:v>
      </x:c>
      <x:c r="I412" s="16" t="n">
        <x:v>1</x:v>
      </x:c>
      <x:c r="J412" s="16" t="n">
        <x:v>5</x:v>
      </x:c>
      <x:c r="K412" s="16" t="n">
        <x:v>4</x:v>
      </x:c>
      <x:c r="L412" s="16" t="n">
        <x:v>2</x:v>
      </x:c>
      <x:c r="M412" s="16" t="n">
        <x:v>5</x:v>
      </x:c>
      <x:c r="N412" s="16" t="n">
        <x:v>5</x:v>
      </x:c>
      <x:c r="O412" s="16" t="n">
        <x:v>5</x:v>
      </x:c>
      <x:c r="P412" s="16" t="n">
        <x:f>IF(COUNT(I412:O412)&lt;7,"",I412*8+J412*3+K412*2+L412*2+M412*2+N412*2+O412)</x:f>
        <x:v>60</x:v>
      </x:c>
      <x:c r="Q412" s="16" t="n">
        <x:f>IF(COUNT(J412:O412)&lt;6,"",J412*5+K412*4+M412*4+L412*3+N412*2+O412*2)</x:f>
        <x:v>87</x:v>
      </x:c>
      <x:c r="R412" s="14" t="str">
        <x:v>high</x:v>
      </x:c>
      <x:c r="S412" s="14" t="str">
        <x:v>official_prozorro_award_2025_2026</x:v>
      </x:c>
      <x:c r="T412" s="14" t="str">
        <x:v>official_prozorro_api</x:v>
      </x:c>
      <x:c r="U412" s="14" t="str">
        <x:v>Не контактували</x:v>
      </x:c>
      <x:c r="V412" s="15" t="str">
        <x:v>Workflow-audit outreach по UA-2026-07-20-009480-a; попросити 1 пакет здачі та вимоги проєкту</x:v>
      </x:c>
      <x:c r="W412" s="15" t="str">
        <x:v>Власник / директор; керівник ПТО; відповідальний за договори</x:v>
      </x:c>
      <x:c r="X412" s="15" t="str">
        <x:v>1 підтверджених перемог/договорів у Prozorro на 455 649 грн; 1 проєктів зі строком виконання не раніше 24.08.2026.</x:v>
      </x:c>
      <x:c r="Y412" s="15" t="str">
        <x:v>Виготовлення проєктної документації по об’єкту: «Реконструкція електропостачання водопровідної насосної станції ІІІ-го підйому «Магала» із прокладкою високовольтної кабельної лінії КЛ 6 кВ за адресою: м. Чернівці, вул. Кобзарська, 2».; строк до 2026-11-05. Попросити один знеособлений пакет здачі за цим workflow.</x:v>
      </x:c>
      <x:c r="Z412" s="15" t="str">
        <x:v>https://prozorro.gov.ua/tender/UA-2026-07-20-009480-a</x:v>
      </x:c>
      <x:c r="AA412" s="14" t="str">
        <x:v>45389868</x:v>
      </x:c>
      <x:c r="AB412" s="14" t="str">
        <x:v>2026-08-24</x:v>
      </x:c>
      <x:c r="AC412" s="14" t="str"/>
      <x:c r="AD412" s="20" t="str"/>
      <x:c r="AE412" s="14" t="str"/>
      <x:c r="AF412" s="14" t="n">
        <x:v>56</x:v>
      </x:c>
      <x:c r="AG412" s="14" t="str">
        <x:v>I3</x:v>
      </x:c>
      <x:c r="AH412" s="14" t="n">
        <x:v>1</x:v>
      </x:c>
      <x:c r="AI412" s="14" t="n">
        <x:v>1</x:v>
      </x:c>
      <x:c r="AJ412" s="18" t="n">
        <x:v>455649</x:v>
      </x:c>
      <x:c r="AK412" s="14" t="str">
        <x:v>https://prozorro.gov.ua/tender/UA-2026-07-20-009480-a</x:v>
      </x:c>
      <x:c r="AL412" s="19" t="n">
        <x:v>46223.55782042824</x:v>
      </x:c>
      <x:c r="AM412" s="19" t="n">
        <x:v>46331</x:v>
      </x:c>
      <x:c r="AN412" s="15" t="str">
        <x:v>Насосні станції</x:v>
      </x:c>
      <x:c r="AO412" s="15" t="str">
        <x:v>not_found_in_top_search</x:v>
      </x:c>
    </x:row>
    <x:row r="413">
      <x:c r="A413" s="14" t="str">
        <x:v>W3-141</x:v>
      </x:c>
      <x:c r="B413" s="14" t="str">
        <x:v>Prozorro winners — 24.08</x:v>
      </x:c>
      <x:c r="C413" s="14" t="str">
        <x:v>ТОВ "ФАЛЬКОН-М"</x:v>
      </x:c>
      <x:c r="D413" s="14" t="str">
        <x:v>Електромонтаж</x:v>
      </x:c>
      <x:c r="E413" s="14" t="str">
        <x:v>Pilot now</x:v>
      </x:c>
      <x:c r="F413" s="17" t="str">
        <x:v>P3</x:v>
      </x:c>
      <x:c r="G413" s="14" t="str">
        <x:v>falcon.net.ua</x:v>
      </x:c>
      <x:c r="H413" s="14" t="str">
        <x:v>Пілот зараз — Н.15</x:v>
      </x:c>
      <x:c r="I413" s="16" t="n">
        <x:v>5</x:v>
      </x:c>
      <x:c r="J413" s="16" t="n">
        <x:v>5</x:v>
      </x:c>
      <x:c r="K413" s="16" t="n">
        <x:v>5</x:v>
      </x:c>
      <x:c r="L413" s="16" t="n">
        <x:v>2</x:v>
      </x:c>
      <x:c r="M413" s="16" t="n">
        <x:v>5</x:v>
      </x:c>
      <x:c r="N413" s="16" t="n">
        <x:v>5</x:v>
      </x:c>
      <x:c r="O413" s="16" t="n">
        <x:v>5</x:v>
      </x:c>
      <x:c r="P413" s="16" t="n">
        <x:f>IF(COUNT(I413:O413)&lt;7,"",I413*8+J413*3+K413*2+L413*2+M413*2+N413*2+O413)</x:f>
        <x:v>94</x:v>
      </x:c>
      <x:c r="Q413" s="16" t="n">
        <x:f>IF(COUNT(J413:O413)&lt;6,"",J413*5+K413*4+M413*4+L413*3+N413*2+O413*2)</x:f>
        <x:v>91</x:v>
      </x:c>
      <x:c r="R413" s="14" t="str">
        <x:v>high</x:v>
      </x:c>
      <x:c r="S413" s="14" t="str">
        <x:v>official_prozorro_award_2025_2026</x:v>
      </x:c>
      <x:c r="T413" s="14" t="str">
        <x:v>official_prozorro_api</x:v>
      </x:c>
      <x:c r="U413" s="14" t="str">
        <x:v>Не контактували</x:v>
      </x:c>
      <x:c r="V413" s="15" t="str">
        <x:v>Персоналізований free-pilot outreach по UA-2026-08-03-005283-a; попросити 1 пакет Н.14/Н.15</x:v>
      </x:c>
      <x:c r="W413" s="15" t="str">
        <x:v>Власник / директор; керівник ПТО; відповідальний за договори</x:v>
      </x:c>
      <x:c r="X413" s="15" t="str">
        <x:v>1 підтверджених перемог/договорів у Prozorro на 399 131 грн; 1 проєктів зі строком виконання не раніше 24.08.2026.</x:v>
      </x:c>
      <x:c r="Y413" s="15" t="str">
        <x:v>Електромонтажні роботи  ; строк до 2026-08-30. Попросити один знеособлений пакет здачі за цим workflow.</x:v>
      </x:c>
      <x:c r="Z413" s="15" t="str">
        <x:v>https://prozorro.gov.ua/tender/UA-2026-08-03-005283-a</x:v>
      </x:c>
      <x:c r="AA413" s="14" t="str">
        <x:v>40772555</x:v>
      </x:c>
      <x:c r="AB413" s="14" t="str">
        <x:v>2026-08-24</x:v>
      </x:c>
      <x:c r="AC413" s="14" t="str"/>
      <x:c r="AD413" s="20" t="str"/>
      <x:c r="AE413" s="14" t="str"/>
      <x:c r="AF413" s="14" t="n">
        <x:v>56</x:v>
      </x:c>
      <x:c r="AG413" s="14" t="str">
        <x:v>I3</x:v>
      </x:c>
      <x:c r="AH413" s="14" t="n">
        <x:v>1</x:v>
      </x:c>
      <x:c r="AI413" s="14" t="n">
        <x:v>1</x:v>
      </x:c>
      <x:c r="AJ413" s="18" t="n">
        <x:v>399130.57</x:v>
      </x:c>
      <x:c r="AK413" s="14" t="str">
        <x:v>https://prozorro.gov.ua/tender/UA-2026-08-03-005283-a</x:v>
      </x:c>
      <x:c r="AL413" s="19" t="n">
        <x:v>46247.34792717593</x:v>
      </x:c>
      <x:c r="AM413" s="19" t="n">
        <x:v>46264</x:v>
      </x:c>
      <x:c r="AN413" s="15" t="str">
        <x:v>Електромонтаж</x:v>
      </x:c>
      <x:c r="AO413" s="15" t="str">
        <x:v>supplier_provided_url</x:v>
      </x:c>
    </x:row>
    <x:row r="414">
      <x:c r="A414" s="14" t="str">
        <x:v>W3-142</x:v>
      </x:c>
      <x:c r="B414" s="14" t="str">
        <x:v>Prozorro winners — 24.08</x:v>
      </x:c>
      <x:c r="C414" s="14" t="str">
        <x:v>ТОВ "ІНЖИНІРИНГ ПОРТ СЕРВІС"</x:v>
      </x:c>
      <x:c r="D414" s="14" t="str">
        <x:v>HVAC / ОВіК</x:v>
      </x:c>
      <x:c r="E414" s="14" t="str">
        <x:v>Pilot now</x:v>
      </x:c>
      <x:c r="F414" s="17" t="str">
        <x:v>P3</x:v>
      </x:c>
      <x:c r="G414" s="14" t="str"/>
      <x:c r="H414" s="14" t="str">
        <x:v>Пілот зараз — Н.14</x:v>
      </x:c>
      <x:c r="I414" s="16" t="n">
        <x:v>5</x:v>
      </x:c>
      <x:c r="J414" s="16" t="n">
        <x:v>5</x:v>
      </x:c>
      <x:c r="K414" s="16" t="n">
        <x:v>5</x:v>
      </x:c>
      <x:c r="L414" s="16" t="n">
        <x:v>2</x:v>
      </x:c>
      <x:c r="M414" s="16" t="n">
        <x:v>5</x:v>
      </x:c>
      <x:c r="N414" s="16" t="n">
        <x:v>5</x:v>
      </x:c>
      <x:c r="O414" s="16" t="n">
        <x:v>5</x:v>
      </x:c>
      <x:c r="P414" s="16" t="n">
        <x:f>IF(COUNT(I414:O414)&lt;7,"",I414*8+J414*3+K414*2+L414*2+M414*2+N414*2+O414)</x:f>
        <x:v>94</x:v>
      </x:c>
      <x:c r="Q414" s="16" t="n">
        <x:f>IF(COUNT(J414:O414)&lt;6,"",J414*5+K414*4+M414*4+L414*3+N414*2+O414*2)</x:f>
        <x:v>91</x:v>
      </x:c>
      <x:c r="R414" s="14" t="str">
        <x:v>high</x:v>
      </x:c>
      <x:c r="S414" s="14" t="str">
        <x:v>official_prozorro_award_2025_2026</x:v>
      </x:c>
      <x:c r="T414" s="14" t="str">
        <x:v>official_prozorro_api</x:v>
      </x:c>
      <x:c r="U414" s="14" t="str">
        <x:v>Не контактували</x:v>
      </x:c>
      <x:c r="V414" s="15" t="str">
        <x:v>Персоналізований free-pilot outreach по UA-2026-07-27-004787-a; попросити 1 пакет Н.14/Н.15</x:v>
      </x:c>
      <x:c r="W414" s="15" t="str">
        <x:v>Власник / директор; керівник ПТО; відповідальний за договори</x:v>
      </x:c>
      <x:c r="X414" s="15" t="str">
        <x:v>1 підтверджених перемог/договорів у Prozorro на 393 225 грн; 1 проєктів зі строком виконання не раніше 24.08.2026.</x:v>
      </x:c>
      <x:c r="Y414" s="15" t="str">
        <x:v>"Послуги з проектування та монтажу системи автономного повітряного опалення на малі катери морської охорони проєкту «Metal Shark Defiant 38» (спецпризначення)»"; строк до 2026-11-30. Попросити один знеособлений пакет здачі за цим workflow.</x:v>
      </x:c>
      <x:c r="Z414" s="15" t="str">
        <x:v>https://prozorro.gov.ua/tender/UA-2026-07-27-004787-a</x:v>
      </x:c>
      <x:c r="AA414" s="14" t="str">
        <x:v>38755441</x:v>
      </x:c>
      <x:c r="AB414" s="14" t="str">
        <x:v>2026-08-24</x:v>
      </x:c>
      <x:c r="AC414" s="14" t="str"/>
      <x:c r="AD414" s="20" t="str"/>
      <x:c r="AE414" s="14" t="str"/>
      <x:c r="AF414" s="14" t="n">
        <x:v>56</x:v>
      </x:c>
      <x:c r="AG414" s="14" t="str">
        <x:v>I3</x:v>
      </x:c>
      <x:c r="AH414" s="14" t="n">
        <x:v>1</x:v>
      </x:c>
      <x:c r="AI414" s="14" t="n">
        <x:v>1</x:v>
      </x:c>
      <x:c r="AJ414" s="18" t="n">
        <x:v>393225</x:v>
      </x:c>
      <x:c r="AK414" s="14" t="str">
        <x:v>https://prozorro.gov.ua/tender/UA-2026-07-27-004787-a</x:v>
      </x:c>
      <x:c r="AL414" s="19" t="n">
        <x:v>46240.31860636574</x:v>
      </x:c>
      <x:c r="AM414" s="19" t="n">
        <x:v>46356</x:v>
      </x:c>
      <x:c r="AN414" s="15" t="str">
        <x:v>HVAC / ОВіК</x:v>
      </x:c>
      <x:c r="AO414" s="15" t="str">
        <x:v>not_found_in_top_search</x:v>
      </x:c>
    </x:row>
    <x:row r="415">
      <x:c r="A415" s="14" t="str">
        <x:v>W3-143</x:v>
      </x:c>
      <x:c r="B415" s="14" t="str">
        <x:v>Prozorro winners — 24.08</x:v>
      </x:c>
      <x:c r="C415" s="14" t="str">
        <x:v>ТОВАРИСТВО З ОБМЕЖЕНОЮ ВІДПОВІДАЛЬНІСТЮ "ФЕЛКІНС"</x:v>
      </x:c>
      <x:c r="D415" s="14" t="str">
        <x:v>Насосні станції</x:v>
      </x:c>
      <x:c r="E415" s="14" t="str">
        <x:v>Expansion discovery</x:v>
      </x:c>
      <x:c r="F415" s="17" t="str">
        <x:v>D3</x:v>
      </x:c>
      <x:c r="G415" s="14" t="str"/>
      <x:c r="H415" s="14" t="str">
        <x:v>Discovery розширення — 2 тижні</x:v>
      </x:c>
      <x:c r="I415" s="16" t="n">
        <x:v>1</x:v>
      </x:c>
      <x:c r="J415" s="16" t="n">
        <x:v>5</x:v>
      </x:c>
      <x:c r="K415" s="16" t="n">
        <x:v>4</x:v>
      </x:c>
      <x:c r="L415" s="16" t="n">
        <x:v>2</x:v>
      </x:c>
      <x:c r="M415" s="16" t="n">
        <x:v>5</x:v>
      </x:c>
      <x:c r="N415" s="16" t="n">
        <x:v>5</x:v>
      </x:c>
      <x:c r="O415" s="16" t="n">
        <x:v>5</x:v>
      </x:c>
      <x:c r="P415" s="16" t="n">
        <x:f>IF(COUNT(I415:O415)&lt;7,"",I415*8+J415*3+K415*2+L415*2+M415*2+N415*2+O415)</x:f>
        <x:v>60</x:v>
      </x:c>
      <x:c r="Q415" s="16" t="n">
        <x:f>IF(COUNT(J415:O415)&lt;6,"",J415*5+K415*4+M415*4+L415*3+N415*2+O415*2)</x:f>
        <x:v>87</x:v>
      </x:c>
      <x:c r="R415" s="14" t="str">
        <x:v>high</x:v>
      </x:c>
      <x:c r="S415" s="14" t="str">
        <x:v>official_prozorro_award_2025_2026</x:v>
      </x:c>
      <x:c r="T415" s="14" t="str">
        <x:v>official_prozorro_api</x:v>
      </x:c>
      <x:c r="U415" s="14" t="str">
        <x:v>Не контактували</x:v>
      </x:c>
      <x:c r="V415" s="15" t="str">
        <x:v>Workflow-audit outreach по UA-2026-07-16-008704-a; попросити 1 пакет здачі та вимоги проєкту</x:v>
      </x:c>
      <x:c r="W415" s="15" t="str">
        <x:v>Власник / директор; керівник ПТО; відповідальний за договори</x:v>
      </x:c>
      <x:c r="X415" s="15" t="str">
        <x:v>1 підтверджених перемог/договорів у Prozorro на 299 707 грн; 1 проєктів зі строком виконання не раніше 24.08.2026.</x:v>
      </x:c>
      <x:c r="Y415" s="15" t="str">
        <x:v>Виготовлення проєктно-кошторисної документації по об'єкту благоустрою: "Реконструкція насосної станції в Наводницькому парку, пункту заправки і водопроводу технічної води в Печерському районі" Коригування 2 (за кодом ДК 021:2015, 71320000-7- Послуги з інженерного проектування)
; строк до 2026-09-01. Попросити один знеособлений пакет здачі за цим workflow.</x:v>
      </x:c>
      <x:c r="Z415" s="15" t="str">
        <x:v>https://prozorro.gov.ua/tender/UA-2026-07-16-008704-a</x:v>
      </x:c>
      <x:c r="AA415" s="14" t="str">
        <x:v>43828720</x:v>
      </x:c>
      <x:c r="AB415" s="14" t="str">
        <x:v>2026-08-24</x:v>
      </x:c>
      <x:c r="AC415" s="14" t="str"/>
      <x:c r="AD415" s="20" t="str"/>
      <x:c r="AE415" s="14" t="str"/>
      <x:c r="AF415" s="14" t="n">
        <x:v>56</x:v>
      </x:c>
      <x:c r="AG415" s="14" t="str">
        <x:v>I3</x:v>
      </x:c>
      <x:c r="AH415" s="14" t="n">
        <x:v>1</x:v>
      </x:c>
      <x:c r="AI415" s="14" t="n">
        <x:v>1</x:v>
      </x:c>
      <x:c r="AJ415" s="18" t="n">
        <x:v>299707.45</x:v>
      </x:c>
      <x:c r="AK415" s="14" t="str">
        <x:v>https://prozorro.gov.ua/tender/UA-2026-07-16-008704-a</x:v>
      </x:c>
      <x:c r="AL415" s="19" t="n">
        <x:v>46219.54142023148</x:v>
      </x:c>
      <x:c r="AM415" s="19" t="n">
        <x:v>46266</x:v>
      </x:c>
      <x:c r="AN415" s="15" t="str">
        <x:v>Насосні станції</x:v>
      </x:c>
      <x:c r="AO415" s="15" t="str">
        <x:v>not_found_in_top_search</x:v>
      </x:c>
    </x:row>
    <x:row r="416">
      <x:c r="A416" s="14" t="str">
        <x:v>W3-144</x:v>
      </x:c>
      <x:c r="B416" s="14" t="str">
        <x:v>Prozorro winners — 24.08</x:v>
      </x:c>
      <x:c r="C416" s="14" t="str">
        <x:v>ТОВ "ВІТЯЗЬ-КБ"</x:v>
      </x:c>
      <x:c r="D416" s="14" t="str">
        <x:v>Безпека / СКУД / CCTV</x:v>
      </x:c>
      <x:c r="E416" s="14" t="str">
        <x:v>Expansion discovery</x:v>
      </x:c>
      <x:c r="F416" s="17" t="str">
        <x:v>D3</x:v>
      </x:c>
      <x:c r="G416" s="14" t="str"/>
      <x:c r="H416" s="14" t="str">
        <x:v>Discovery розширення — 2 тижні</x:v>
      </x:c>
      <x:c r="I416" s="16" t="n">
        <x:v>1</x:v>
      </x:c>
      <x:c r="J416" s="16" t="n">
        <x:v>5</x:v>
      </x:c>
      <x:c r="K416" s="16" t="n">
        <x:v>4</x:v>
      </x:c>
      <x:c r="L416" s="16" t="n">
        <x:v>2</x:v>
      </x:c>
      <x:c r="M416" s="16" t="n">
        <x:v>5</x:v>
      </x:c>
      <x:c r="N416" s="16" t="n">
        <x:v>5</x:v>
      </x:c>
      <x:c r="O416" s="16" t="n">
        <x:v>5</x:v>
      </x:c>
      <x:c r="P416" s="16" t="n">
        <x:f>IF(COUNT(I416:O416)&lt;7,"",I416*8+J416*3+K416*2+L416*2+M416*2+N416*2+O416)</x:f>
        <x:v>60</x:v>
      </x:c>
      <x:c r="Q416" s="16" t="n">
        <x:f>IF(COUNT(J416:O416)&lt;6,"",J416*5+K416*4+M416*4+L416*3+N416*2+O416*2)</x:f>
        <x:v>87</x:v>
      </x:c>
      <x:c r="R416" s="14" t="str">
        <x:v>high</x:v>
      </x:c>
      <x:c r="S416" s="14" t="str">
        <x:v>official_prozorro_award_2025_2026</x:v>
      </x:c>
      <x:c r="T416" s="14" t="str">
        <x:v>official_prozorro_api</x:v>
      </x:c>
      <x:c r="U416" s="14" t="str">
        <x:v>Не контактували</x:v>
      </x:c>
      <x:c r="V416" s="15" t="str">
        <x:v>Workflow-audit outreach по UA-2026-07-07-010998-a; попросити 1 пакет здачі та вимоги проєкту</x:v>
      </x:c>
      <x:c r="W416" s="15" t="str">
        <x:v>Власник / директор; керівник ПТО; відповідальний за договори</x:v>
      </x:c>
      <x:c r="X416" s="15" t="str">
        <x:v>1 підтверджених перемог/договорів у Prozorro на 291 607 грн; 1 проєктів зі строком виконання не раніше 24.08.2026.</x:v>
      </x:c>
      <x:c r="Y416" s="15" t="str">
        <x:v>Послуги з монтажу та введення в експлуатацію системи відеоспостереження; строк до 2026-09-30. Попросити один знеособлений пакет здачі за цим workflow.</x:v>
      </x:c>
      <x:c r="Z416" s="15" t="str">
        <x:v>https://prozorro.gov.ua/tender/UA-2026-07-07-010998-a</x:v>
      </x:c>
      <x:c r="AA416" s="14" t="str">
        <x:v>37961573</x:v>
      </x:c>
      <x:c r="AB416" s="14" t="str">
        <x:v>2026-08-24</x:v>
      </x:c>
      <x:c r="AC416" s="14" t="str"/>
      <x:c r="AD416" s="20" t="str"/>
      <x:c r="AE416" s="14" t="str"/>
      <x:c r="AF416" s="14" t="n">
        <x:v>56</x:v>
      </x:c>
      <x:c r="AG416" s="14" t="str">
        <x:v>I3</x:v>
      </x:c>
      <x:c r="AH416" s="14" t="n">
        <x:v>1</x:v>
      </x:c>
      <x:c r="AI416" s="14" t="n">
        <x:v>1</x:v>
      </x:c>
      <x:c r="AJ416" s="18" t="n">
        <x:v>291606.65</x:v>
      </x:c>
      <x:c r="AK416" s="14" t="str">
        <x:v>https://prozorro.gov.ua/tender/UA-2026-07-07-010998-a</x:v>
      </x:c>
      <x:c r="AL416" s="19" t="n">
        <x:v>46220.40103577546</x:v>
      </x:c>
      <x:c r="AM416" s="19" t="n">
        <x:v>46295</x:v>
      </x:c>
      <x:c r="AN416" s="15" t="str">
        <x:v>Безпека / СКУД / CCTV</x:v>
      </x:c>
      <x:c r="AO416" s="15" t="str">
        <x:v>not_found_in_top_search</x:v>
      </x:c>
    </x:row>
    <x:row r="417">
      <x:c r="A417" s="14" t="str">
        <x:v>W3-145</x:v>
      </x:c>
      <x:c r="B417" s="14" t="str">
        <x:v>Prozorro winners — 24.08</x:v>
      </x:c>
      <x:c r="C417" s="14" t="str">
        <x:v>ТОВ НЕКСОРА ТЕХ</x:v>
      </x:c>
      <x:c r="D417" s="14" t="str">
        <x:v>Промисловий холод</x:v>
      </x:c>
      <x:c r="E417" s="14" t="str">
        <x:v>Expansion discovery</x:v>
      </x:c>
      <x:c r="F417" s="17" t="str">
        <x:v>D3</x:v>
      </x:c>
      <x:c r="G417" s="14" t="str"/>
      <x:c r="H417" s="14" t="str">
        <x:v>Discovery розширення — 2 тижні</x:v>
      </x:c>
      <x:c r="I417" s="16" t="n">
        <x:v>1</x:v>
      </x:c>
      <x:c r="J417" s="16" t="n">
        <x:v>5</x:v>
      </x:c>
      <x:c r="K417" s="16" t="n">
        <x:v>4</x:v>
      </x:c>
      <x:c r="L417" s="16" t="n">
        <x:v>2</x:v>
      </x:c>
      <x:c r="M417" s="16" t="n">
        <x:v>5</x:v>
      </x:c>
      <x:c r="N417" s="16" t="n">
        <x:v>5</x:v>
      </x:c>
      <x:c r="O417" s="16" t="n">
        <x:v>5</x:v>
      </x:c>
      <x:c r="P417" s="16" t="n">
        <x:f>IF(COUNT(I417:O417)&lt;7,"",I417*8+J417*3+K417*2+L417*2+M417*2+N417*2+O417)</x:f>
        <x:v>60</x:v>
      </x:c>
      <x:c r="Q417" s="16" t="n">
        <x:f>IF(COUNT(J417:O417)&lt;6,"",J417*5+K417*4+M417*4+L417*3+N417*2+O417*2)</x:f>
        <x:v>87</x:v>
      </x:c>
      <x:c r="R417" s="14" t="str">
        <x:v>high</x:v>
      </x:c>
      <x:c r="S417" s="14" t="str">
        <x:v>official_prozorro_award_2025_2026</x:v>
      </x:c>
      <x:c r="T417" s="14" t="str">
        <x:v>official_prozorro_api</x:v>
      </x:c>
      <x:c r="U417" s="14" t="str">
        <x:v>Не контактували</x:v>
      </x:c>
      <x:c r="V417" s="15" t="str">
        <x:v>Workflow-audit outreach по UA-2026-07-09-002223-a; попросити 1 пакет здачі та вимоги проєкту</x:v>
      </x:c>
      <x:c r="W417" s="15" t="str">
        <x:v>Власник / директор; керівник ПТО; відповідальний за договори</x:v>
      </x:c>
      <x:c r="X417" s="15" t="str">
        <x:v>1 підтверджених перемог/договорів у Prozorro на 228 960 грн; 1 проєктів зі строком виконання не раніше 24.08.2026.</x:v>
      </x:c>
      <x:c r="Y417" s="15" t="str">
        <x:v>Кондиціонери (з монтажем) – код за ЄЗС ДК 021:2015 42510000-4 Теплообмінники, кондиціонери повітря, холодильне обладнання та фільтрувальні пристрої; строк до 2026-08-31. Попросити один знеособлений пакет здачі за цим workflow.</x:v>
      </x:c>
      <x:c r="Z417" s="15" t="str">
        <x:v>https://prozorro.gov.ua/tender/UA-2026-07-09-002223-a</x:v>
      </x:c>
      <x:c r="AA417" s="14" t="str">
        <x:v>45851285</x:v>
      </x:c>
      <x:c r="AB417" s="14" t="str">
        <x:v>2026-08-24</x:v>
      </x:c>
      <x:c r="AC417" s="14" t="str"/>
      <x:c r="AD417" s="20" t="str"/>
      <x:c r="AE417" s="14" t="str"/>
      <x:c r="AF417" s="14" t="n">
        <x:v>56</x:v>
      </x:c>
      <x:c r="AG417" s="14" t="str">
        <x:v>I3</x:v>
      </x:c>
      <x:c r="AH417" s="14" t="n">
        <x:v>1</x:v>
      </x:c>
      <x:c r="AI417" s="14" t="n">
        <x:v>1</x:v>
      </x:c>
      <x:c r="AJ417" s="18" t="n">
        <x:v>228960</x:v>
      </x:c>
      <x:c r="AK417" s="14" t="str">
        <x:v>https://prozorro.gov.ua/tender/UA-2026-07-09-002223-a</x:v>
      </x:c>
      <x:c r="AL417" s="19" t="n">
        <x:v>46224.580835127315</x:v>
      </x:c>
      <x:c r="AM417" s="19" t="n">
        <x:v>46265</x:v>
      </x:c>
      <x:c r="AN417" s="15" t="str">
        <x:v>Промисловий холод</x:v>
      </x:c>
      <x:c r="AO417" s="15" t="str">
        <x:v>not_found_in_top_search</x:v>
      </x:c>
    </x:row>
    <x:row r="418">
      <x:c r="A418" s="14" t="str">
        <x:v>W3-146</x:v>
      </x:c>
      <x:c r="B418" s="14" t="str">
        <x:v>Prozorro winners — 24.08</x:v>
      </x:c>
      <x:c r="C418" s="14" t="str">
        <x:v>ПРИВАТНЕ ПІДПРИЄМСТВО «МВМ Шляхбуд»</x:v>
      </x:c>
      <x:c r="D418" s="14" t="str">
        <x:v>Мости / інфраструктура</x:v>
      </x:c>
      <x:c r="E418" s="14" t="str">
        <x:v>Expansion discovery</x:v>
      </x:c>
      <x:c r="F418" s="17" t="str">
        <x:v>D3</x:v>
      </x:c>
      <x:c r="G418" s="14" t="str"/>
      <x:c r="H418" s="14" t="str">
        <x:v>Discovery розширення — 2 тижні</x:v>
      </x:c>
      <x:c r="I418" s="16" t="n">
        <x:v>1</x:v>
      </x:c>
      <x:c r="J418" s="16" t="n">
        <x:v>5</x:v>
      </x:c>
      <x:c r="K418" s="16" t="n">
        <x:v>4</x:v>
      </x:c>
      <x:c r="L418" s="16" t="n">
        <x:v>2</x:v>
      </x:c>
      <x:c r="M418" s="16" t="n">
        <x:v>5</x:v>
      </x:c>
      <x:c r="N418" s="16" t="n">
        <x:v>5</x:v>
      </x:c>
      <x:c r="O418" s="16" t="n">
        <x:v>5</x:v>
      </x:c>
      <x:c r="P418" s="16" t="n">
        <x:f>IF(COUNT(I418:O418)&lt;7,"",I418*8+J418*3+K418*2+L418*2+M418*2+N418*2+O418)</x:f>
        <x:v>60</x:v>
      </x:c>
      <x:c r="Q418" s="16" t="n">
        <x:f>IF(COUNT(J418:O418)&lt;6,"",J418*5+K418*4+M418*4+L418*3+N418*2+O418*2)</x:f>
        <x:v>87</x:v>
      </x:c>
      <x:c r="R418" s="14" t="str">
        <x:v>high</x:v>
      </x:c>
      <x:c r="S418" s="14" t="str">
        <x:v>official_prozorro_award_2025_2026</x:v>
      </x:c>
      <x:c r="T418" s="14" t="str">
        <x:v>official_prozorro_api</x:v>
      </x:c>
      <x:c r="U418" s="14" t="str">
        <x:v>Не контактували</x:v>
      </x:c>
      <x:c r="V418" s="15" t="str">
        <x:v>Workflow-audit outreach по UA-2026-07-27-000913-a; попросити 1 пакет здачі та вимоги проєкту</x:v>
      </x:c>
      <x:c r="W418" s="15" t="str">
        <x:v>Власник / директор; керівник ПТО; відповідальний за договори</x:v>
      </x:c>
      <x:c r="X418" s="15" t="str">
        <x:v>1 підтверджених перемог/договорів у Prozorro на 199 942 грн; 1 проєктів зі строком виконання не раніше 24.08.2026.</x:v>
      </x:c>
      <x:c r="Y418" s="15" t="str">
        <x:v>Поточний ремонт пішохідної доріжки в районі пішохідного мосту через річку Устю в м.Рівному; строк до 2026-12-20. Попросити один знеособлений пакет здачі за цим workflow.</x:v>
      </x:c>
      <x:c r="Z418" s="15" t="str">
        <x:v>https://prozorro.gov.ua/tender/UA-2026-07-27-000913-a</x:v>
      </x:c>
      <x:c r="AA418" s="14" t="str">
        <x:v>38402090</x:v>
      </x:c>
      <x:c r="AB418" s="14" t="str">
        <x:v>2026-08-24</x:v>
      </x:c>
      <x:c r="AC418" s="14" t="str"/>
      <x:c r="AD418" s="20" t="str"/>
      <x:c r="AE418" s="14" t="str"/>
      <x:c r="AF418" s="14" t="n">
        <x:v>56</x:v>
      </x:c>
      <x:c r="AG418" s="14" t="str">
        <x:v>I3</x:v>
      </x:c>
      <x:c r="AH418" s="14" t="n">
        <x:v>1</x:v>
      </x:c>
      <x:c r="AI418" s="14" t="n">
        <x:v>1</x:v>
      </x:c>
      <x:c r="AJ418" s="18" t="n">
        <x:v>199941.6</x:v>
      </x:c>
      <x:c r="AK418" s="14" t="str">
        <x:v>https://prozorro.gov.ua/tender/UA-2026-07-27-000913-a</x:v>
      </x:c>
      <x:c r="AL418" s="19" t="n">
        <x:v>46230.27637519676</x:v>
      </x:c>
      <x:c r="AM418" s="19" t="n">
        <x:v>46376</x:v>
      </x:c>
      <x:c r="AN418" s="15" t="str">
        <x:v>Мости / інфраструктура</x:v>
      </x:c>
      <x:c r="AO418" s="15" t="str">
        <x:v>not_found_in_top_search</x:v>
      </x:c>
    </x:row>
    <x:row r="419">
      <x:c r="A419" s="14" t="str">
        <x:v>W3-147</x:v>
      </x:c>
      <x:c r="B419" s="14" t="str">
        <x:v>Prozorro winners — 24.08</x:v>
      </x:c>
      <x:c r="C419" s="14" t="str">
        <x:v>Товариство з обмеженою відповідальністю "АВАКС ПРОФ"</x:v>
      </x:c>
      <x:c r="D419" s="14" t="str">
        <x:v>Мости / інфраструктура</x:v>
      </x:c>
      <x:c r="E419" s="14" t="str">
        <x:v>Expansion discovery</x:v>
      </x:c>
      <x:c r="F419" s="17" t="str">
        <x:v>D3</x:v>
      </x:c>
      <x:c r="G419" s="14" t="str"/>
      <x:c r="H419" s="14" t="str">
        <x:v>Discovery розширення — 2 тижні</x:v>
      </x:c>
      <x:c r="I419" s="16" t="n">
        <x:v>1</x:v>
      </x:c>
      <x:c r="J419" s="16" t="n">
        <x:v>5</x:v>
      </x:c>
      <x:c r="K419" s="16" t="n">
        <x:v>4</x:v>
      </x:c>
      <x:c r="L419" s="16" t="n">
        <x:v>2</x:v>
      </x:c>
      <x:c r="M419" s="16" t="n">
        <x:v>5</x:v>
      </x:c>
      <x:c r="N419" s="16" t="n">
        <x:v>5</x:v>
      </x:c>
      <x:c r="O419" s="16" t="n">
        <x:v>5</x:v>
      </x:c>
      <x:c r="P419" s="16" t="n">
        <x:f>IF(COUNT(I419:O419)&lt;7,"",I419*8+J419*3+K419*2+L419*2+M419*2+N419*2+O419)</x:f>
        <x:v>60</x:v>
      </x:c>
      <x:c r="Q419" s="16" t="n">
        <x:f>IF(COUNT(J419:O419)&lt;6,"",J419*5+K419*4+M419*4+L419*3+N419*2+O419*2)</x:f>
        <x:v>87</x:v>
      </x:c>
      <x:c r="R419" s="14" t="str">
        <x:v>high</x:v>
      </x:c>
      <x:c r="S419" s="14" t="str">
        <x:v>official_prozorro_award_2025_2026</x:v>
      </x:c>
      <x:c r="T419" s="14" t="str">
        <x:v>official_prozorro_api</x:v>
      </x:c>
      <x:c r="U419" s="14" t="str">
        <x:v>Не контактували</x:v>
      </x:c>
      <x:c r="V419" s="15" t="str">
        <x:v>Workflow-audit outreach по UA-2026-08-12-010249-a; попросити 1 пакет здачі та вимоги проєкту</x:v>
      </x:c>
      <x:c r="W419" s="15" t="str">
        <x:v>Власник / директор; керівник ПТО; відповідальний за договори</x:v>
      </x:c>
      <x:c r="X419" s="15" t="str">
        <x:v>1 підтверджених перемог/договорів у Prozorro на 198 574 грн; 1 проєктів зі строком виконання не раніше 24.08.2026.</x:v>
      </x:c>
      <x:c r="Y419" s="15" t="str">
        <x:v>Поточний ремонт дорожнього полотна на підходах до мосту по вул. Енергетична в м. Шумськ Кременецького району Тернопільської області; строк до 2026-12-31. Попросити один знеособлений пакет здачі за цим workflow.</x:v>
      </x:c>
      <x:c r="Z419" s="15" t="str">
        <x:v>https://prozorro.gov.ua/tender/UA-2026-08-12-010249-a</x:v>
      </x:c>
      <x:c r="AA419" s="14" t="str">
        <x:v>37306789</x:v>
      </x:c>
      <x:c r="AB419" s="14" t="str">
        <x:v>2026-08-24</x:v>
      </x:c>
      <x:c r="AC419" s="14" t="str"/>
      <x:c r="AD419" s="20" t="str"/>
      <x:c r="AE419" s="14" t="str"/>
      <x:c r="AF419" s="14" t="n">
        <x:v>56</x:v>
      </x:c>
      <x:c r="AG419" s="14" t="str">
        <x:v>I3</x:v>
      </x:c>
      <x:c r="AH419" s="14" t="n">
        <x:v>1</x:v>
      </x:c>
      <x:c r="AI419" s="14" t="n">
        <x:v>1</x:v>
      </x:c>
      <x:c r="AJ419" s="18" t="n">
        <x:v>198574.46</x:v>
      </x:c>
      <x:c r="AK419" s="14" t="str">
        <x:v>https://prozorro.gov.ua/tender/UA-2026-08-12-010249-a</x:v>
      </x:c>
      <x:c r="AL419" s="19" t="n">
        <x:v>46246.54667043981</x:v>
      </x:c>
      <x:c r="AM419" s="19" t="n">
        <x:v>46387</x:v>
      </x:c>
      <x:c r="AN419" s="15" t="str">
        <x:v>Мости / інфраструктура</x:v>
      </x:c>
      <x:c r="AO419" s="15" t="str">
        <x:v>not_found_in_top_search</x:v>
      </x:c>
    </x:row>
    <x:row r="420">
      <x:c r="A420" s="14" t="str">
        <x:v>W3-148</x:v>
      </x:c>
      <x:c r="B420" s="14" t="str">
        <x:v>Prozorro winners — 24.08</x:v>
      </x:c>
      <x:c r="C420" s="14" t="str">
        <x:v>ТОВАРИСТВО З ОБМЕЖЕНОЮ ВІДПОВІДАЛЬНІСТЮ "ГЛОБАЛ ІНЖИНІРИНГ ПРОЕКТ"</x:v>
      </x:c>
      <x:c r="D420" s="14" t="str">
        <x:v>Теплові мережі</x:v>
      </x:c>
      <x:c r="E420" s="14" t="str">
        <x:v>Expansion discovery</x:v>
      </x:c>
      <x:c r="F420" s="17" t="str">
        <x:v>D3</x:v>
      </x:c>
      <x:c r="G420" s="14" t="str"/>
      <x:c r="H420" s="14" t="str">
        <x:v>Discovery розширення — 2 тижні</x:v>
      </x:c>
      <x:c r="I420" s="16" t="n">
        <x:v>1</x:v>
      </x:c>
      <x:c r="J420" s="16" t="n">
        <x:v>5</x:v>
      </x:c>
      <x:c r="K420" s="16" t="n">
        <x:v>4</x:v>
      </x:c>
      <x:c r="L420" s="16" t="n">
        <x:v>2</x:v>
      </x:c>
      <x:c r="M420" s="16" t="n">
        <x:v>5</x:v>
      </x:c>
      <x:c r="N420" s="16" t="n">
        <x:v>5</x:v>
      </x:c>
      <x:c r="O420" s="16" t="n">
        <x:v>5</x:v>
      </x:c>
      <x:c r="P420" s="16" t="n">
        <x:f>IF(COUNT(I420:O420)&lt;7,"",I420*8+J420*3+K420*2+L420*2+M420*2+N420*2+O420)</x:f>
        <x:v>60</x:v>
      </x:c>
      <x:c r="Q420" s="16" t="n">
        <x:f>IF(COUNT(J420:O420)&lt;6,"",J420*5+K420*4+M420*4+L420*3+N420*2+O420*2)</x:f>
        <x:v>87</x:v>
      </x:c>
      <x:c r="R420" s="14" t="str">
        <x:v>high</x:v>
      </x:c>
      <x:c r="S420" s="14" t="str">
        <x:v>official_prozorro_award_2025_2026</x:v>
      </x:c>
      <x:c r="T420" s="14" t="str">
        <x:v>official_prozorro_api</x:v>
      </x:c>
      <x:c r="U420" s="14" t="str">
        <x:v>Не контактували</x:v>
      </x:c>
      <x:c r="V420" s="15" t="str">
        <x:v>Workflow-audit outreach по UA-2026-07-17-002969-a; попросити 1 пакет здачі та вимоги проєкту</x:v>
      </x:c>
      <x:c r="W420" s="15" t="str">
        <x:v>Власник / директор; керівник ПТО; відповідальний за договори</x:v>
      </x:c>
      <x:c r="X420" s="15" t="str">
        <x:v>1 підтверджених перемог/договорів у Prozorro на 148 599 грн; 1 проєктів зі строком виконання не раніше 24.08.2026.</x:v>
      </x:c>
      <x:c r="Y420" s="15" t="str">
        <x:v>Коригування робочого проєкту «Реконструкція ділянки теплової мережі по Олександрівському проспекту від ТК12405 до ТК1025 у м. Одесі»; строк до 2026-09-01. Попросити один знеособлений пакет здачі за цим workflow.</x:v>
      </x:c>
      <x:c r="Z420" s="15" t="str">
        <x:v>https://prozorro.gov.ua/tender/UA-2026-07-17-002969-a</x:v>
      </x:c>
      <x:c r="AA420" s="14" t="str">
        <x:v>42275999</x:v>
      </x:c>
      <x:c r="AB420" s="14" t="str">
        <x:v>2026-08-24</x:v>
      </x:c>
      <x:c r="AC420" s="14" t="str"/>
      <x:c r="AD420" s="20" t="str"/>
      <x:c r="AE420" s="14" t="str"/>
      <x:c r="AF420" s="14" t="n">
        <x:v>56</x:v>
      </x:c>
      <x:c r="AG420" s="14" t="str">
        <x:v>I3</x:v>
      </x:c>
      <x:c r="AH420" s="14" t="n">
        <x:v>1</x:v>
      </x:c>
      <x:c r="AI420" s="14" t="n">
        <x:v>1</x:v>
      </x:c>
      <x:c r="AJ420" s="18" t="n">
        <x:v>148598.94</x:v>
      </x:c>
      <x:c r="AK420" s="14" t="str">
        <x:v>https://prozorro.gov.ua/tender/UA-2026-07-17-002969-a</x:v>
      </x:c>
      <x:c r="AL420" s="19" t="n">
        <x:v>46220.33891277778</x:v>
      </x:c>
      <x:c r="AM420" s="19" t="n">
        <x:v>46266</x:v>
      </x:c>
      <x:c r="AN420" s="15" t="str">
        <x:v>Теплові мережі</x:v>
      </x:c>
      <x:c r="AO420" s="15" t="str">
        <x:v>not_found_in_top_search</x:v>
      </x:c>
    </x:row>
    <x:row r="421">
      <x:c r="A421" s="14" t="str">
        <x:v>W3-149</x:v>
      </x:c>
      <x:c r="B421" s="14" t="str">
        <x:v>Prozorro winners — 24.08</x:v>
      </x:c>
      <x:c r="C421" s="14" t="str">
        <x:v>ФІЛІЯ ДЕРЖАВНОГО ПІДПРИЄМСТВА МІНІСТЕРСТВА ОБОРОНИ УКРАЇНИ "ЗАХІДВІЙСЬКБУД " 66 УПРАВЛІННЯ НАЧАЛЬНИКА РОБІТ"</x:v>
      </x:c>
      <x:c r="D421" s="14" t="str">
        <x:v>Зовнішні мережі</x:v>
      </x:c>
      <x:c r="E421" s="14" t="str">
        <x:v>Expansion discovery</x:v>
      </x:c>
      <x:c r="F421" s="17" t="str">
        <x:v>D3</x:v>
      </x:c>
      <x:c r="G421" s="14" t="str"/>
      <x:c r="H421" s="14" t="str">
        <x:v>Discovery розширення — 2 тижні</x:v>
      </x:c>
      <x:c r="I421" s="16" t="n">
        <x:v>1</x:v>
      </x:c>
      <x:c r="J421" s="16" t="n">
        <x:v>5</x:v>
      </x:c>
      <x:c r="K421" s="16" t="n">
        <x:v>4</x:v>
      </x:c>
      <x:c r="L421" s="16" t="n">
        <x:v>2</x:v>
      </x:c>
      <x:c r="M421" s="16" t="n">
        <x:v>5</x:v>
      </x:c>
      <x:c r="N421" s="16" t="n">
        <x:v>5</x:v>
      </x:c>
      <x:c r="O421" s="16" t="n">
        <x:v>5</x:v>
      </x:c>
      <x:c r="P421" s="16" t="n">
        <x:f>IF(COUNT(I421:O421)&lt;7,"",I421*8+J421*3+K421*2+L421*2+M421*2+N421*2+O421)</x:f>
        <x:v>60</x:v>
      </x:c>
      <x:c r="Q421" s="16" t="n">
        <x:f>IF(COUNT(J421:O421)&lt;6,"",J421*5+K421*4+M421*4+L421*3+N421*2+O421*2)</x:f>
        <x:v>87</x:v>
      </x:c>
      <x:c r="R421" s="14" t="str">
        <x:v>high</x:v>
      </x:c>
      <x:c r="S421" s="14" t="str">
        <x:v>official_prozorro_award_2025_2026</x:v>
      </x:c>
      <x:c r="T421" s="14" t="str">
        <x:v>official_prozorro_api</x:v>
      </x:c>
      <x:c r="U421" s="14" t="str">
        <x:v>Не контактували</x:v>
      </x:c>
      <x:c r="V421" s="15" t="str">
        <x:v>Workflow-audit outreach по UA-2026-07-10-011405-a; попросити 1 пакет здачі та вимоги проєкту</x:v>
      </x:c>
      <x:c r="W421" s="15" t="str">
        <x:v>Власник / директор; керівник ПТО; відповідальний за договори</x:v>
      </x:c>
      <x:c r="X421" s="15" t="str">
        <x:v>1 підтверджених перемог/договорів у Prozorro на 147 835 грн; 1 проєктів зі строком виконання не раніше 24.08.2026.</x:v>
      </x:c>
      <x:c r="Y421" s="15" t="str">
        <x:v>Виконання робіт на здійснення технічного нагляду за виконанням робіт
на об’єкті “Нове будівництво зовнішніх інженерних мереж електропостачання
військового містечка №50, село Мала Любаша, Рівненська область” (І черга).; строк до 2026-12-31. Попросити один знеособлений пакет здачі за цим workflow.</x:v>
      </x:c>
      <x:c r="Z421" s="15" t="str">
        <x:v>https://prozorro.gov.ua/tender/UA-2026-07-10-011405-a</x:v>
      </x:c>
      <x:c r="AA421" s="14" t="str">
        <x:v>24971671</x:v>
      </x:c>
      <x:c r="AB421" s="14" t="str">
        <x:v>2026-08-24</x:v>
      </x:c>
      <x:c r="AC421" s="14" t="str"/>
      <x:c r="AD421" s="20" t="str"/>
      <x:c r="AE421" s="14" t="str"/>
      <x:c r="AF421" s="14" t="n">
        <x:v>56</x:v>
      </x:c>
      <x:c r="AG421" s="14" t="str">
        <x:v>I3</x:v>
      </x:c>
      <x:c r="AH421" s="14" t="n">
        <x:v>1</x:v>
      </x:c>
      <x:c r="AI421" s="14" t="n">
        <x:v>1</x:v>
      </x:c>
      <x:c r="AJ421" s="18" t="n">
        <x:v>147835.45</x:v>
      </x:c>
      <x:c r="AK421" s="14" t="str">
        <x:v>https://prozorro.gov.ua/tender/UA-2026-07-10-011405-a</x:v>
      </x:c>
      <x:c r="AL421" s="19" t="n">
        <x:v>46213.80929887731</x:v>
      </x:c>
      <x:c r="AM421" s="19" t="n">
        <x:v>46387</x:v>
      </x:c>
      <x:c r="AN421" s="15" t="str">
        <x:v>Зовнішні мережі</x:v>
      </x:c>
      <x:c r="AO421" s="15" t="str">
        <x:v>not_found_in_top_search</x:v>
      </x:c>
    </x:row>
    <x:row r="422">
      <x:c r="A422" s="14" t="str">
        <x:v>W3-150</x:v>
      </x:c>
      <x:c r="B422" s="14" t="str">
        <x:v>Prozorro winners — 24.08</x:v>
      </x:c>
      <x:c r="C422" s="14" t="str">
        <x:v>Товариство з обмеженою відповідальністю "СІТІІНЖЕНІРІНГ"</x:v>
      </x:c>
      <x:c r="D422" s="14" t="str">
        <x:v>Насосні станції</x:v>
      </x:c>
      <x:c r="E422" s="14" t="str">
        <x:v>Expansion discovery</x:v>
      </x:c>
      <x:c r="F422" s="17" t="str">
        <x:v>D3</x:v>
      </x:c>
      <x:c r="G422" s="14" t="str"/>
      <x:c r="H422" s="14" t="str">
        <x:v>Discovery розширення — 2 тижні</x:v>
      </x:c>
      <x:c r="I422" s="16" t="n">
        <x:v>1</x:v>
      </x:c>
      <x:c r="J422" s="16" t="n">
        <x:v>5</x:v>
      </x:c>
      <x:c r="K422" s="16" t="n">
        <x:v>4</x:v>
      </x:c>
      <x:c r="L422" s="16" t="n">
        <x:v>2</x:v>
      </x:c>
      <x:c r="M422" s="16" t="n">
        <x:v>5</x:v>
      </x:c>
      <x:c r="N422" s="16" t="n">
        <x:v>5</x:v>
      </x:c>
      <x:c r="O422" s="16" t="n">
        <x:v>5</x:v>
      </x:c>
      <x:c r="P422" s="16" t="n">
        <x:f>IF(COUNT(I422:O422)&lt;7,"",I422*8+J422*3+K422*2+L422*2+M422*2+N422*2+O422)</x:f>
        <x:v>60</x:v>
      </x:c>
      <x:c r="Q422" s="16" t="n">
        <x:f>IF(COUNT(J422:O422)&lt;6,"",J422*5+K422*4+M422*4+L422*3+N422*2+O422*2)</x:f>
        <x:v>87</x:v>
      </x:c>
      <x:c r="R422" s="14" t="str">
        <x:v>high</x:v>
      </x:c>
      <x:c r="S422" s="14" t="str">
        <x:v>official_prozorro_award_2025_2026</x:v>
      </x:c>
      <x:c r="T422" s="14" t="str">
        <x:v>official_prozorro_api</x:v>
      </x:c>
      <x:c r="U422" s="14" t="str">
        <x:v>Не контактували</x:v>
      </x:c>
      <x:c r="V422" s="15" t="str">
        <x:v>Workflow-audit outreach по UA-2026-07-27-010950-a; попросити 1 пакет здачі та вимоги проєкту</x:v>
      </x:c>
      <x:c r="W422" s="15" t="str">
        <x:v>Власник / директор; керівник ПТО; відповідальний за договори</x:v>
      </x:c>
      <x:c r="X422" s="15" t="str">
        <x:v>1 підтверджених перемог/договорів у Prozorro на 125 556 грн; 1 проєктів зі строком виконання не раніше 24.08.2026.</x:v>
      </x:c>
      <x:c r="Y422" s="15" t="str">
        <x:v>Технічний нагляд за виконанням будівельних робіт по об’єкту: «Реконструкція каналізаційної насосної станції КНС-2 по вул. Романа Шухевича, 1а в м. Конотоп Сумської області (Коригування)» (за кодом ДК 021-2015(CPV): 71520000-9 – Послуги з нагляду за виконанням будівельних робіт); строк до 2026-11-30. Попросити один знеособлений пакет здачі за цим workflow.</x:v>
      </x:c>
      <x:c r="Z422" s="15" t="str">
        <x:v>https://prozorro.gov.ua/tender/UA-2026-07-27-010950-a</x:v>
      </x:c>
      <x:c r="AA422" s="14" t="str">
        <x:v>44220480</x:v>
      </x:c>
      <x:c r="AB422" s="14" t="str">
        <x:v>2026-08-24</x:v>
      </x:c>
      <x:c r="AC422" s="14" t="str"/>
      <x:c r="AD422" s="20" t="str"/>
      <x:c r="AE422" s="14" t="str"/>
      <x:c r="AF422" s="14" t="n">
        <x:v>56</x:v>
      </x:c>
      <x:c r="AG422" s="14" t="str">
        <x:v>I3</x:v>
      </x:c>
      <x:c r="AH422" s="14" t="n">
        <x:v>1</x:v>
      </x:c>
      <x:c r="AI422" s="14" t="n">
        <x:v>1</x:v>
      </x:c>
      <x:c r="AJ422" s="18" t="n">
        <x:v>125556.27</x:v>
      </x:c>
      <x:c r="AK422" s="14" t="str">
        <x:v>https://prozorro.gov.ua/tender/UA-2026-07-27-010950-a</x:v>
      </x:c>
      <x:c r="AL422" s="19" t="n">
        <x:v>46230.60918255787</x:v>
      </x:c>
      <x:c r="AM422" s="19" t="n">
        <x:v>46356.65076388889</x:v>
      </x:c>
      <x:c r="AN422" s="15" t="str">
        <x:v>Насосні станції</x:v>
      </x:c>
      <x:c r="AO422" s="15" t="str">
        <x:v>not_found_in_top_search</x:v>
      </x:c>
    </x:row>
    <x:row r="423">
      <x:c r="A423" s="14" t="str">
        <x:v>W3-151</x:v>
      </x:c>
      <x:c r="B423" s="14" t="str">
        <x:v>Prozorro winners — 24.08</x:v>
      </x:c>
      <x:c r="C423" s="14" t="str">
        <x:v>ТОВАРИСТВО З ОБМЕЖЕНОЮ ВІДПОВІДАЛЬНІСТЮ "ЕЛЕКТРОСЕРВІС-1"</x:v>
      </x:c>
      <x:c r="D423" s="14" t="str">
        <x:v>Електромонтаж</x:v>
      </x:c>
      <x:c r="E423" s="14" t="str">
        <x:v>Pilot now</x:v>
      </x:c>
      <x:c r="F423" s="17" t="str">
        <x:v>P3</x:v>
      </x:c>
      <x:c r="G423" s="14" t="str"/>
      <x:c r="H423" s="14" t="str">
        <x:v>Пілот зараз — Н.15</x:v>
      </x:c>
      <x:c r="I423" s="16" t="n">
        <x:v>5</x:v>
      </x:c>
      <x:c r="J423" s="16" t="n">
        <x:v>5</x:v>
      </x:c>
      <x:c r="K423" s="16" t="n">
        <x:v>5</x:v>
      </x:c>
      <x:c r="L423" s="16" t="n">
        <x:v>2</x:v>
      </x:c>
      <x:c r="M423" s="16" t="n">
        <x:v>5</x:v>
      </x:c>
      <x:c r="N423" s="16" t="n">
        <x:v>5</x:v>
      </x:c>
      <x:c r="O423" s="16" t="n">
        <x:v>5</x:v>
      </x:c>
      <x:c r="P423" s="16" t="n">
        <x:f>IF(COUNT(I423:O423)&lt;7,"",I423*8+J423*3+K423*2+L423*2+M423*2+N423*2+O423)</x:f>
        <x:v>94</x:v>
      </x:c>
      <x:c r="Q423" s="16" t="n">
        <x:f>IF(COUNT(J423:O423)&lt;6,"",J423*5+K423*4+M423*4+L423*3+N423*2+O423*2)</x:f>
        <x:v>91</x:v>
      </x:c>
      <x:c r="R423" s="14" t="str">
        <x:v>high</x:v>
      </x:c>
      <x:c r="S423" s="14" t="str">
        <x:v>official_prozorro_award_2025_2026</x:v>
      </x:c>
      <x:c r="T423" s="14" t="str">
        <x:v>official_prozorro_api</x:v>
      </x:c>
      <x:c r="U423" s="14" t="str">
        <x:v>Не контактували</x:v>
      </x:c>
      <x:c r="V423" s="15" t="str">
        <x:v>Персоналізований free-pilot outreach по UA-2026-08-12-001005-a; попросити 1 пакет Н.14/Н.15</x:v>
      </x:c>
      <x:c r="W423" s="15" t="str">
        <x:v>Власник / директор; керівник ПТО; відповідальний за договори</x:v>
      </x:c>
      <x:c r="X423" s="15" t="str">
        <x:v>1 підтверджених перемог/договорів у Prozorro на 118 805 грн; 1 проєктів зі строком виконання не раніше 24.08.2026.</x:v>
      </x:c>
      <x:c r="Y423" s="15" t="str">
        <x:v> Електромонтажні роботи; строк до 2026-12-31. Попросити один знеособлений пакет здачі за цим workflow.</x:v>
      </x:c>
      <x:c r="Z423" s="15" t="str">
        <x:v>https://prozorro.gov.ua/tender/UA-2026-08-12-001005-a</x:v>
      </x:c>
      <x:c r="AA423" s="14" t="str">
        <x:v>30984149</x:v>
      </x:c>
      <x:c r="AB423" s="14" t="str">
        <x:v>2026-08-24</x:v>
      </x:c>
      <x:c r="AC423" s="14" t="str"/>
      <x:c r="AD423" s="20" t="str"/>
      <x:c r="AE423" s="14" t="str"/>
      <x:c r="AF423" s="14" t="n">
        <x:v>56</x:v>
      </x:c>
      <x:c r="AG423" s="14" t="str">
        <x:v>I3</x:v>
      </x:c>
      <x:c r="AH423" s="14" t="n">
        <x:v>1</x:v>
      </x:c>
      <x:c r="AI423" s="14" t="n">
        <x:v>1</x:v>
      </x:c>
      <x:c r="AJ423" s="18" t="n">
        <x:v>118805</x:v>
      </x:c>
      <x:c r="AK423" s="14" t="str">
        <x:v>https://prozorro.gov.ua/tender/UA-2026-08-12-001005-a</x:v>
      </x:c>
      <x:c r="AL423" s="19" t="n">
        <x:v>46246.274339641204</x:v>
      </x:c>
      <x:c r="AM423" s="19" t="n">
        <x:v>46387</x:v>
      </x:c>
      <x:c r="AN423" s="15" t="str">
        <x:v>Електромонтаж</x:v>
      </x:c>
      <x:c r="AO423" s="15" t="str">
        <x:v>not_found_in_top_search</x:v>
      </x:c>
    </x:row>
    <x:row r="424">
      <x:c r="A424" s="14" t="str">
        <x:v>W3-152</x:v>
      </x:c>
      <x:c r="B424" s="14" t="str">
        <x:v>Prozorro winners — 24.08</x:v>
      </x:c>
      <x:c r="C424" s="14" t="str">
        <x:v>ТОВАРИСТВО З ОБМЕЖЕНОЮ ВІДПОВІДАЛЬНІСТЮ "СОКІЛ ГАРД 2019"</x:v>
      </x:c>
      <x:c r="D424" s="14" t="str">
        <x:v>Безпека / СКУД / CCTV</x:v>
      </x:c>
      <x:c r="E424" s="14" t="str">
        <x:v>Expansion discovery</x:v>
      </x:c>
      <x:c r="F424" s="17" t="str">
        <x:v>D3</x:v>
      </x:c>
      <x:c r="G424" s="14" t="str"/>
      <x:c r="H424" s="14" t="str">
        <x:v>Discovery розширення — 2 тижні</x:v>
      </x:c>
      <x:c r="I424" s="16" t="n">
        <x:v>1</x:v>
      </x:c>
      <x:c r="J424" s="16" t="n">
        <x:v>5</x:v>
      </x:c>
      <x:c r="K424" s="16" t="n">
        <x:v>4</x:v>
      </x:c>
      <x:c r="L424" s="16" t="n">
        <x:v>1</x:v>
      </x:c>
      <x:c r="M424" s="16" t="n">
        <x:v>5</x:v>
      </x:c>
      <x:c r="N424" s="16" t="n">
        <x:v>5</x:v>
      </x:c>
      <x:c r="O424" s="16" t="n">
        <x:v>5</x:v>
      </x:c>
      <x:c r="P424" s="16" t="n">
        <x:f>IF(COUNT(I424:O424)&lt;7,"",I424*8+J424*3+K424*2+L424*2+M424*2+N424*2+O424)</x:f>
        <x:v>58</x:v>
      </x:c>
      <x:c r="Q424" s="16" t="n">
        <x:f>IF(COUNT(J424:O424)&lt;6,"",J424*5+K424*4+M424*4+L424*3+N424*2+O424*2)</x:f>
        <x:v>84</x:v>
      </x:c>
      <x:c r="R424" s="14" t="str">
        <x:v>high</x:v>
      </x:c>
      <x:c r="S424" s="14" t="str">
        <x:v>official_prozorro_award_2025_2026</x:v>
      </x:c>
      <x:c r="T424" s="14" t="str">
        <x:v>official_prozorro_api</x:v>
      </x:c>
      <x:c r="U424" s="14" t="str">
        <x:v>Не контактували</x:v>
      </x:c>
      <x:c r="V424" s="15" t="str">
        <x:v>Workflow-audit outreach по UA-2026-05-06-001393-a; попросити 1 пакет здачі та вимоги проєкту</x:v>
      </x:c>
      <x:c r="W424" s="15" t="str">
        <x:v>Власник / директор; керівник ПТО; відповідальний за договори</x:v>
      </x:c>
      <x:c r="X424" s="15" t="str">
        <x:v>2 підтверджених перемог/договорів у Prozorro на 82 222 грн; 2 проєктів зі строком виконання не раніше 24.08.2026.</x:v>
      </x:c>
      <x:c r="Y424" s="15" t="str">
        <x:v>Послуги з монтажу та пусконалагоджувальних робіт по системі контролю доступом на об'єкті: Полтавська область, м. Кременчук, вул. Олексія Древаля, 35; строк до 2026-11-30. Попросити один знеособлений пакет здачі за цим workflow.</x:v>
      </x:c>
      <x:c r="Z424" s="15" t="str">
        <x:v>https://prozorro.gov.ua/tender/UA-2026-05-06-001393-a</x:v>
      </x:c>
      <x:c r="AA424" s="14" t="str">
        <x:v>43054824</x:v>
      </x:c>
      <x:c r="AB424" s="14" t="str">
        <x:v>2026-08-24</x:v>
      </x:c>
      <x:c r="AC424" s="14" t="str"/>
      <x:c r="AD424" s="20" t="str"/>
      <x:c r="AE424" s="14" t="str"/>
      <x:c r="AF424" s="14" t="n">
        <x:v>56</x:v>
      </x:c>
      <x:c r="AG424" s="14" t="str">
        <x:v>I3</x:v>
      </x:c>
      <x:c r="AH424" s="14" t="n">
        <x:v>2</x:v>
      </x:c>
      <x:c r="AI424" s="14" t="n">
        <x:v>2</x:v>
      </x:c>
      <x:c r="AJ424" s="18" t="n">
        <x:v>82222.26</x:v>
      </x:c>
      <x:c r="AK424" s="14" t="str">
        <x:v>https://prozorro.gov.ua/tender/UA-2026-05-06-001393-a</x:v>
      </x:c>
      <x:c r="AL424" s="19" t="n">
        <x:v>46148.28090574074</x:v>
      </x:c>
      <x:c r="AM424" s="19" t="n">
        <x:v>46356</x:v>
      </x:c>
      <x:c r="AN424" s="15" t="str">
        <x:v>Безпека / СКУД / CCTV</x:v>
      </x:c>
      <x:c r="AO424" s="15" t="str">
        <x:v>not_found_in_top_search</x:v>
      </x:c>
    </x:row>
    <x:row r="425">
      <x:c r="A425" s="14" t="str">
        <x:v>W3-153</x:v>
      </x:c>
      <x:c r="B425" s="14" t="str">
        <x:v>Prozorro winners — 24.08</x:v>
      </x:c>
      <x:c r="C425" s="14" t="str">
        <x:v>БАЛУЦЬКИЙ ВІТАЛІЙ МИРОСЛАВОВИЧ</x:v>
      </x:c>
      <x:c r="D425" s="14" t="str">
        <x:v>Водоочищення / очисні споруди</x:v>
      </x:c>
      <x:c r="E425" s="14" t="str">
        <x:v>Expansion discovery</x:v>
      </x:c>
      <x:c r="F425" s="17" t="str">
        <x:v>D3</x:v>
      </x:c>
      <x:c r="G425" s="14" t="str"/>
      <x:c r="H425" s="14" t="str">
        <x:v>Discovery розширення — 2 тижні</x:v>
      </x:c>
      <x:c r="I425" s="16" t="n">
        <x:v>1</x:v>
      </x:c>
      <x:c r="J425" s="16" t="n">
        <x:v>5</x:v>
      </x:c>
      <x:c r="K425" s="16" t="n">
        <x:v>4</x:v>
      </x:c>
      <x:c r="L425" s="16" t="n">
        <x:v>1</x:v>
      </x:c>
      <x:c r="M425" s="16" t="n">
        <x:v>5</x:v>
      </x:c>
      <x:c r="N425" s="16" t="n">
        <x:v>3</x:v>
      </x:c>
      <x:c r="O425" s="16" t="n">
        <x:v>5</x:v>
      </x:c>
      <x:c r="P425" s="16" t="n">
        <x:f>IF(COUNT(I425:O425)&lt;7,"",I425*8+J425*3+K425*2+L425*2+M425*2+N425*2+O425)</x:f>
        <x:v>54</x:v>
      </x:c>
      <x:c r="Q425" s="16" t="n">
        <x:f>IF(COUNT(J425:O425)&lt;6,"",J425*5+K425*4+M425*4+L425*3+N425*2+O425*2)</x:f>
        <x:v>80</x:v>
      </x:c>
      <x:c r="R425" s="14" t="str">
        <x:v>high</x:v>
      </x:c>
      <x:c r="S425" s="14" t="str">
        <x:v>official_prozorro_award_2025_2026</x:v>
      </x:c>
      <x:c r="T425" s="14" t="str">
        <x:v>official_prozorro_api</x:v>
      </x:c>
      <x:c r="U425" s="14" t="str">
        <x:v>Не контактували</x:v>
      </x:c>
      <x:c r="V425" s="15" t="str">
        <x:v>Повторне звернення з новим тендерним сигналом UA-2026-03-11-013117-a; попросити 1 пакет здачі</x:v>
      </x:c>
      <x:c r="W425" s="15" t="str">
        <x:v>Власник / виконавець; відповідальний за договір</x:v>
      </x:c>
      <x:c r="X425" s="15" t="str">
        <x:v>2 підтверджених перемог/договорів у Prozorro на 37 380 грн; 2 проєктів зі строком виконання не раніше 24.08.2026.</x:v>
      </x:c>
      <x:c r="Y425" s="15" t="str">
        <x:v>Реконструкція каналЬаційної насосної станції в
смт. Шкло по вул.Богдана Слободи, 1 Новояворівська ТГ Яворівського району Львівської
області»; строк до 2026-12-31. Попросити один знеособлений пакет здачі за цим workflow.</x:v>
      </x:c>
      <x:c r="Z425" s="15" t="str">
        <x:v>https://prozorro.gov.ua/tender/UA-2026-06-10-010425-a</x:v>
      </x:c>
      <x:c r="AA425" s="14" t="str">
        <x:v>2833104892</x:v>
      </x:c>
      <x:c r="AB425" s="14" t="str">
        <x:v>2026-08-24</x:v>
      </x:c>
      <x:c r="AC425" s="14" t="str"/>
      <x:c r="AD425" s="20" t="str"/>
      <x:c r="AE425" s="14" t="str"/>
      <x:c r="AF425" s="14" t="n">
        <x:v>56</x:v>
      </x:c>
      <x:c r="AG425" s="14" t="str">
        <x:v>I3</x:v>
      </x:c>
      <x:c r="AH425" s="14" t="n">
        <x:v>3</x:v>
      </x:c>
      <x:c r="AI425" s="14" t="n">
        <x:v>3</x:v>
      </x:c>
      <x:c r="AJ425" s="18" t="n">
        <x:v>49840</x:v>
      </x:c>
      <x:c r="AK425" s="14" t="str">
        <x:v>https://prozorro.gov.ua/tender/UA-2026-03-11-013117-a</x:v>
      </x:c>
      <x:c r="AL425" s="19" t="n">
        <x:v>46093.613972858795</x:v>
      </x:c>
      <x:c r="AM425" s="19" t="n">
        <x:v>46387</x:v>
      </x:c>
      <x:c r="AN425" s="15" t="str">
        <x:v>Водоочищення / очисні споруди; Насосні станції</x:v>
      </x:c>
      <x:c r="AO425" s="15" t="str">
        <x:v>not_found_in_top_search</x:v>
      </x:c>
    </x:row>
    <x:row r="426">
      <x:c r="A426" s="14" t="str">
        <x:v>W3-154</x:v>
      </x:c>
      <x:c r="B426" s="14" t="str">
        <x:v>Prozorro winners — 24.08</x:v>
      </x:c>
      <x:c r="C426" s="14" t="str">
        <x:v>ФОП Копко Андрій Васильович</x:v>
      </x:c>
      <x:c r="D426" s="14" t="str">
        <x:v>Мости / інфраструктура</x:v>
      </x:c>
      <x:c r="E426" s="14" t="str">
        <x:v>Expansion discovery</x:v>
      </x:c>
      <x:c r="F426" s="17" t="str">
        <x:v>D3</x:v>
      </x:c>
      <x:c r="G426" s="14" t="str"/>
      <x:c r="H426" s="14" t="str">
        <x:v>Discovery розширення — 2 тижні</x:v>
      </x:c>
      <x:c r="I426" s="16" t="n">
        <x:v>1</x:v>
      </x:c>
      <x:c r="J426" s="16" t="n">
        <x:v>5</x:v>
      </x:c>
      <x:c r="K426" s="16" t="n">
        <x:v>4</x:v>
      </x:c>
      <x:c r="L426" s="16" t="n">
        <x:v>4</x:v>
      </x:c>
      <x:c r="M426" s="16" t="n">
        <x:v>5</x:v>
      </x:c>
      <x:c r="N426" s="16" t="n">
        <x:v>3</x:v>
      </x:c>
      <x:c r="O426" s="16" t="n">
        <x:v>5</x:v>
      </x:c>
      <x:c r="P426" s="16" t="n">
        <x:f>IF(COUNT(I426:O426)&lt;7,"",I426*8+J426*3+K426*2+L426*2+M426*2+N426*2+O426)</x:f>
        <x:v>60</x:v>
      </x:c>
      <x:c r="Q426" s="16" t="n">
        <x:f>IF(COUNT(J426:O426)&lt;6,"",J426*5+K426*4+M426*4+L426*3+N426*2+O426*2)</x:f>
        <x:v>89</x:v>
      </x:c>
      <x:c r="R426" s="14" t="str">
        <x:v>high</x:v>
      </x:c>
      <x:c r="S426" s="14" t="str">
        <x:v>official_prozorro_award_2025_2026</x:v>
      </x:c>
      <x:c r="T426" s="14" t="str">
        <x:v>official_prozorro_api</x:v>
      </x:c>
      <x:c r="U426" s="14" t="str">
        <x:v>Не контактували</x:v>
      </x:c>
      <x:c r="V426" s="15" t="str">
        <x:v>Workflow-audit outreach по UA-2026-06-23-002988-a; попросити 1 пакет здачі та вимоги проєкту</x:v>
      </x:c>
      <x:c r="W426" s="15" t="str">
        <x:v>Власник / виконавець; відповідальний за договір</x:v>
      </x:c>
      <x:c r="X426" s="15" t="str">
        <x:v>1 підтверджених перемог/договорів у Prozorro на 2 596 716 грн; 1 проєктів зі строком виконання не раніше 24.08.2026.</x:v>
      </x:c>
      <x:c r="Y426" s="15" t="str">
        <x:v>Послуги з ремонту автобусів (послуги з ремонту портальних мостів ZF AV 132 II/80); строк до 2026-12-31. Попросити один знеособлений пакет здачі за цим workflow.</x:v>
      </x:c>
      <x:c r="Z426" s="15" t="str">
        <x:v>https://prozorro.gov.ua/tender/UA-2026-06-23-002988-a</x:v>
      </x:c>
      <x:c r="AA426" s="14" t="str">
        <x:v>3100916759</x:v>
      </x:c>
      <x:c r="AB426" s="14" t="str">
        <x:v>2026-08-24</x:v>
      </x:c>
      <x:c r="AC426" s="14" t="str"/>
      <x:c r="AD426" s="20" t="str"/>
      <x:c r="AE426" s="14" t="str"/>
      <x:c r="AF426" s="14" t="n">
        <x:v>55</x:v>
      </x:c>
      <x:c r="AG426" s="14" t="str">
        <x:v>I3</x:v>
      </x:c>
      <x:c r="AH426" s="14" t="n">
        <x:v>1</x:v>
      </x:c>
      <x:c r="AI426" s="14" t="n">
        <x:v>1</x:v>
      </x:c>
      <x:c r="AJ426" s="18" t="n">
        <x:v>2596716</x:v>
      </x:c>
      <x:c r="AK426" s="14" t="str">
        <x:v>https://prozorro.gov.ua/tender/UA-2026-06-23-002988-a</x:v>
      </x:c>
      <x:c r="AL426" s="19" t="n">
        <x:v>46209.25579451389</x:v>
      </x:c>
      <x:c r="AM426" s="19" t="n">
        <x:v>46387</x:v>
      </x:c>
      <x:c r="AN426" s="15" t="str">
        <x:v>Мости / інфраструктура</x:v>
      </x:c>
      <x:c r="AO426" s="15" t="str">
        <x:v>not_found_in_top_search</x:v>
      </x:c>
    </x:row>
    <x:row r="427">
      <x:c r="A427" s="14" t="str">
        <x:v>W3-155</x:v>
      </x:c>
      <x:c r="B427" s="14" t="str">
        <x:v>Prozorro winners — 24.08</x:v>
      </x:c>
      <x:c r="C427" s="14" t="str">
        <x:v>ТОВ "УКРВЕНТКЛІМАТ"</x:v>
      </x:c>
      <x:c r="D427" s="14" t="str">
        <x:v>Промисловий холод</x:v>
      </x:c>
      <x:c r="E427" s="14" t="str">
        <x:v>Expansion discovery</x:v>
      </x:c>
      <x:c r="F427" s="17" t="str">
        <x:v>D3</x:v>
      </x:c>
      <x:c r="G427" s="14" t="str"/>
      <x:c r="H427" s="14" t="str">
        <x:v>Discovery розширення — 2 тижні</x:v>
      </x:c>
      <x:c r="I427" s="16" t="n">
        <x:v>1</x:v>
      </x:c>
      <x:c r="J427" s="16" t="n">
        <x:v>5</x:v>
      </x:c>
      <x:c r="K427" s="16" t="n">
        <x:v>4</x:v>
      </x:c>
      <x:c r="L427" s="16" t="n">
        <x:v>3</x:v>
      </x:c>
      <x:c r="M427" s="16" t="n">
        <x:v>5</x:v>
      </x:c>
      <x:c r="N427" s="16" t="n">
        <x:v>5</x:v>
      </x:c>
      <x:c r="O427" s="16" t="n">
        <x:v>5</x:v>
      </x:c>
      <x:c r="P427" s="16" t="n">
        <x:f>IF(COUNT(I427:O427)&lt;7,"",I427*8+J427*3+K427*2+L427*2+M427*2+N427*2+O427)</x:f>
        <x:v>62</x:v>
      </x:c>
      <x:c r="Q427" s="16" t="n">
        <x:f>IF(COUNT(J427:O427)&lt;6,"",J427*5+K427*4+M427*4+L427*3+N427*2+O427*2)</x:f>
        <x:v>90</x:v>
      </x:c>
      <x:c r="R427" s="14" t="str">
        <x:v>high</x:v>
      </x:c>
      <x:c r="S427" s="14" t="str">
        <x:v>official_prozorro_award_2025_2026</x:v>
      </x:c>
      <x:c r="T427" s="14" t="str">
        <x:v>official_prozorro_api</x:v>
      </x:c>
      <x:c r="U427" s="14" t="str">
        <x:v>Не контактували</x:v>
      </x:c>
      <x:c r="V427" s="15" t="str">
        <x:v>Повторне звернення з новим тендерним сигналом UA-2025-09-26-009269-a; попросити 1 пакет здачі</x:v>
      </x:c>
      <x:c r="W427" s="15" t="str">
        <x:v>Власник / директор; керівник ПТО; відповідальний за договори</x:v>
      </x:c>
      <x:c r="X427" s="15" t="str">
        <x:v>1 підтверджених перемог/договорів у Prozorro на 569 780 грн; 0 проєктів зі строком виконання не раніше 24.08.2026.</x:v>
      </x:c>
      <x:c r="Y427" s="15" t="str">
        <x:v>Кондиціонери інверторні: 9000 BTU, 12000, BTU18000, BTU24000 BTU з монтажем за кодом ДК 021:2015 42510000-4 Теплообмінники, кондиціонери повітря, холодильне обладнання та фільтрувальні пристрої; строк до 2026-07-31. Попросити один знеособлений пакет здачі за цим workflow.</x:v>
      </x:c>
      <x:c r="Z427" s="15" t="str">
        <x:v>https://prozorro.gov.ua/tender/UA-2026-07-03-005410-a</x:v>
      </x:c>
      <x:c r="AA427" s="14" t="str">
        <x:v>41988622</x:v>
      </x:c>
      <x:c r="AB427" s="14" t="str">
        <x:v>2026-08-24</x:v>
      </x:c>
      <x:c r="AC427" s="14" t="str"/>
      <x:c r="AD427" s="20" t="str"/>
      <x:c r="AE427" s="14" t="str"/>
      <x:c r="AF427" s="14" t="n">
        <x:v>55</x:v>
      </x:c>
      <x:c r="AG427" s="14" t="str">
        <x:v>I3</x:v>
      </x:c>
      <x:c r="AH427" s="14" t="n">
        <x:v>3</x:v>
      </x:c>
      <x:c r="AI427" s="14" t="n">
        <x:v>0</x:v>
      </x:c>
      <x:c r="AJ427" s="18" t="n">
        <x:v>2077754.5</x:v>
      </x:c>
      <x:c r="AK427" s="14" t="str">
        <x:v>https://prozorro.gov.ua/tender/UA-2025-09-26-009269-a</x:v>
      </x:c>
      <x:c r="AL427" s="19" t="n">
        <x:v>45939.47932902778</x:v>
      </x:c>
      <x:c r="AM427" s="19" t="n">
        <x:v>45961</x:v>
      </x:c>
      <x:c r="AN427" s="15" t="str">
        <x:v>Промисловий холод</x:v>
      </x:c>
      <x:c r="AO427" s="15" t="str">
        <x:v>not_found_in_top_search</x:v>
      </x:c>
    </x:row>
    <x:row r="428">
      <x:c r="A428" s="14" t="str">
        <x:v>W3-156</x:v>
      </x:c>
      <x:c r="B428" s="14" t="str">
        <x:v>Prozorro winners — 24.08</x:v>
      </x:c>
      <x:c r="C428" s="14" t="str">
        <x:v>Товариство з обмеженою відповідальністю "Дніпропетровське спеціалізоване протипожежне підприємство"</x:v>
      </x:c>
      <x:c r="D428" s="14" t="str">
        <x:v>Газопостачання / котельні</x:v>
      </x:c>
      <x:c r="E428" s="14" t="str">
        <x:v>Expansion discovery</x:v>
      </x:c>
      <x:c r="F428" s="17" t="str">
        <x:v>D3</x:v>
      </x:c>
      <x:c r="G428" s="14" t="str"/>
      <x:c r="H428" s="14" t="str">
        <x:v>Discovery розширення — 2 тижні</x:v>
      </x:c>
      <x:c r="I428" s="16" t="n">
        <x:v>1</x:v>
      </x:c>
      <x:c r="J428" s="16" t="n">
        <x:v>5</x:v>
      </x:c>
      <x:c r="K428" s="16" t="n">
        <x:v>4</x:v>
      </x:c>
      <x:c r="L428" s="16" t="n">
        <x:v>2</x:v>
      </x:c>
      <x:c r="M428" s="16" t="n">
        <x:v>5</x:v>
      </x:c>
      <x:c r="N428" s="16" t="n">
        <x:v>5</x:v>
      </x:c>
      <x:c r="O428" s="16" t="n">
        <x:v>5</x:v>
      </x:c>
      <x:c r="P428" s="16" t="n">
        <x:f>IF(COUNT(I428:O428)&lt;7,"",I428*8+J428*3+K428*2+L428*2+M428*2+N428*2+O428)</x:f>
        <x:v>60</x:v>
      </x:c>
      <x:c r="Q428" s="16" t="n">
        <x:f>IF(COUNT(J428:O428)&lt;6,"",J428*5+K428*4+M428*4+L428*3+N428*2+O428*2)</x:f>
        <x:v>87</x:v>
      </x:c>
      <x:c r="R428" s="14" t="str">
        <x:v>high</x:v>
      </x:c>
      <x:c r="S428" s="14" t="str">
        <x:v>official_prozorro_award_2025_2026</x:v>
      </x:c>
      <x:c r="T428" s="14" t="str">
        <x:v>official_prozorro_api</x:v>
      </x:c>
      <x:c r="U428" s="14" t="str">
        <x:v>Не контактували</x:v>
      </x:c>
      <x:c r="V428" s="15" t="str">
        <x:v>Повторне звернення з новим тендерним сигналом UA-2024-02-13-001921-a; попросити 1 пакет здачі</x:v>
      </x:c>
      <x:c r="W428" s="15" t="str">
        <x:v>Власник / директор; керівник ПТО; відповідальний за договори</x:v>
      </x:c>
      <x:c r="X428" s="15" t="str">
        <x:v>2 підтверджених перемог/договорів у Prozorro на 314 600 грн; 1 проєктів зі строком виконання не раніше 24.08.2026.</x:v>
      </x:c>
      <x:c r="Y428" s="15" t="str">
        <x:v>Монтаж системи пожежної сигналізації, системи оповіщення про пожежу та управління евакуацією людей в приміщеннях адміністративної будівлі Районної котельні *** м. Кривий Ріг, ***,  АТ "Криворізька теплоцентраль"; строк до 2026-11-30. Попросити один знеособлений пакет здачі за цим workflow.</x:v>
      </x:c>
      <x:c r="Z428" s="15" t="str">
        <x:v>https://prozorro.gov.ua/tender/UA-2026-03-25-005417-a</x:v>
      </x:c>
      <x:c r="AA428" s="14" t="str">
        <x:v>35269494</x:v>
      </x:c>
      <x:c r="AB428" s="14" t="str">
        <x:v>2026-08-24</x:v>
      </x:c>
      <x:c r="AC428" s="14" t="str"/>
      <x:c r="AD428" s="20" t="str"/>
      <x:c r="AE428" s="14" t="str"/>
      <x:c r="AF428" s="14" t="n">
        <x:v>55</x:v>
      </x:c>
      <x:c r="AG428" s="14" t="str">
        <x:v>I3</x:v>
      </x:c>
      <x:c r="AH428" s="14" t="n">
        <x:v>3</x:v>
      </x:c>
      <x:c r="AI428" s="14" t="n">
        <x:v>1</x:v>
      </x:c>
      <x:c r="AJ428" s="18" t="n">
        <x:v>480209.53</x:v>
      </x:c>
      <x:c r="AK428" s="14" t="str">
        <x:v>https://prozorro.gov.ua/tender/UA-2024-02-13-001921-a</x:v>
      </x:c>
      <x:c r="AL428" s="19" t="n">
        <x:v>45355.362420798614</x:v>
      </x:c>
      <x:c r="AM428" s="19" t="n">
        <x:v>45657</x:v>
      </x:c>
      <x:c r="AN428" s="15" t="str">
        <x:v>Газопостачання / котельні; Залізнична електрифікація</x:v>
      </x:c>
      <x:c r="AO428" s="15" t="str">
        <x:v>not_found_in_top_search</x:v>
      </x:c>
    </x:row>
    <x:row r="429">
      <x:c r="A429" s="14" t="str">
        <x:v>W3-157</x:v>
      </x:c>
      <x:c r="B429" s="14" t="str">
        <x:v>Prozorro winners — 24.08</x:v>
      </x:c>
      <x:c r="C429" s="14" t="str">
        <x:v>Гаваль Ганна Олександрівна</x:v>
      </x:c>
      <x:c r="D429" s="14" t="str">
        <x:v>Пожежогасіння</x:v>
      </x:c>
      <x:c r="E429" s="14" t="str">
        <x:v>Expansion discovery</x:v>
      </x:c>
      <x:c r="F429" s="17" t="str">
        <x:v>D3</x:v>
      </x:c>
      <x:c r="G429" s="14" t="str"/>
      <x:c r="H429" s="14" t="str">
        <x:v>Discovery розширення — 2 тижні</x:v>
      </x:c>
      <x:c r="I429" s="16" t="n">
        <x:v>1</x:v>
      </x:c>
      <x:c r="J429" s="16" t="n">
        <x:v>5</x:v>
      </x:c>
      <x:c r="K429" s="16" t="n">
        <x:v>4</x:v>
      </x:c>
      <x:c r="L429" s="16" t="n">
        <x:v>2</x:v>
      </x:c>
      <x:c r="M429" s="16" t="n">
        <x:v>5</x:v>
      </x:c>
      <x:c r="N429" s="16" t="n">
        <x:v>3</x:v>
      </x:c>
      <x:c r="O429" s="16" t="n">
        <x:v>5</x:v>
      </x:c>
      <x:c r="P429" s="16" t="n">
        <x:f>IF(COUNT(I429:O429)&lt;7,"",I429*8+J429*3+K429*2+L429*2+M429*2+N429*2+O429)</x:f>
        <x:v>56</x:v>
      </x:c>
      <x:c r="Q429" s="16" t="n">
        <x:f>IF(COUNT(J429:O429)&lt;6,"",J429*5+K429*4+M429*4+L429*3+N429*2+O429*2)</x:f>
        <x:v>83</x:v>
      </x:c>
      <x:c r="R429" s="14" t="str">
        <x:v>high</x:v>
      </x:c>
      <x:c r="S429" s="14" t="str">
        <x:v>official_prozorro_award_2025_2026</x:v>
      </x:c>
      <x:c r="T429" s="14" t="str">
        <x:v>official_prozorro_api</x:v>
      </x:c>
      <x:c r="U429" s="14" t="str">
        <x:v>Не контактували</x:v>
      </x:c>
      <x:c r="V429" s="15" t="str">
        <x:v>Workflow-audit outreach по UA-2026-06-30-011091-a; попросити 1 пакет здачі та вимоги проєкту</x:v>
      </x:c>
      <x:c r="W429" s="15" t="str">
        <x:v>Власник / виконавець; відповідальний за договір</x:v>
      </x:c>
      <x:c r="X429" s="15" t="str">
        <x:v>2 підтверджених перемог/договорів у Prozorro на 177 697 грн; 1 проєктів зі строком виконання не раніше 24.08.2026.</x:v>
      </x:c>
      <x:c r="Y429" s="15" t="str">
        <x:v>Послуги з монтажу системи пожежної сигналізації та системи оповіщення про пожежу; строк до 2026-12-31. Попросити один знеособлений пакет здачі за цим workflow.</x:v>
      </x:c>
      <x:c r="Z429" s="15" t="str">
        <x:v>https://prozorro.gov.ua/tender/UA-2026-06-30-011091-a</x:v>
      </x:c>
      <x:c r="AA429" s="14" t="str">
        <x:v>3358701424</x:v>
      </x:c>
      <x:c r="AB429" s="14" t="str">
        <x:v>2026-08-24</x:v>
      </x:c>
      <x:c r="AC429" s="14" t="str"/>
      <x:c r="AD429" s="20" t="str"/>
      <x:c r="AE429" s="14" t="str"/>
      <x:c r="AF429" s="14" t="n">
        <x:v>55</x:v>
      </x:c>
      <x:c r="AG429" s="14" t="str">
        <x:v>I3</x:v>
      </x:c>
      <x:c r="AH429" s="14" t="n">
        <x:v>2</x:v>
      </x:c>
      <x:c r="AI429" s="14" t="n">
        <x:v>1</x:v>
      </x:c>
      <x:c r="AJ429" s="18" t="n">
        <x:v>177696.78</x:v>
      </x:c>
      <x:c r="AK429" s="14" t="str">
        <x:v>https://prozorro.gov.ua/tender/UA-2026-06-30-011091-a</x:v>
      </x:c>
      <x:c r="AL429" s="19" t="n">
        <x:v>46203.528278287034</x:v>
      </x:c>
      <x:c r="AM429" s="19" t="n">
        <x:v>46387</x:v>
      </x:c>
      <x:c r="AN429" s="15" t="str">
        <x:v>Пожежогасіння; Сонячна енергетика</x:v>
      </x:c>
      <x:c r="AO429" s="15" t="str">
        <x:v>not_found_in_top_search</x:v>
      </x:c>
    </x:row>
    <x:row r="430">
      <x:c r="A430" s="14" t="str">
        <x:v>W3-158</x:v>
      </x:c>
      <x:c r="B430" s="14" t="str">
        <x:v>Prozorro winners — 24.08</x:v>
      </x:c>
      <x:c r="C430" s="14" t="str">
        <x:v>ТОВАРИСТВО З ОБМЕЖЕНОЮ ВІДПОВІДАЛЬНІСТЮ "ТРЕСТ "ПІВДЕНЬЗАХІДЕНЕРГОМЕРЕЖБУД"</x:v>
      </x:c>
      <x:c r="D430" s="14" t="str">
        <x:v>Водоочищення / очисні споруди</x:v>
      </x:c>
      <x:c r="E430" s="14" t="str">
        <x:v>Expansion discovery</x:v>
      </x:c>
      <x:c r="F430" s="17" t="str">
        <x:v>D3</x:v>
      </x:c>
      <x:c r="G430" s="14" t="str"/>
      <x:c r="H430" s="14" t="str">
        <x:v>Discovery розширення — 2 тижні</x:v>
      </x:c>
      <x:c r="I430" s="16" t="n">
        <x:v>1</x:v>
      </x:c>
      <x:c r="J430" s="16" t="n">
        <x:v>5</x:v>
      </x:c>
      <x:c r="K430" s="16" t="n">
        <x:v>4</x:v>
      </x:c>
      <x:c r="L430" s="16" t="n">
        <x:v>3</x:v>
      </x:c>
      <x:c r="M430" s="16" t="n">
        <x:v>5</x:v>
      </x:c>
      <x:c r="N430" s="16" t="n">
        <x:v>5</x:v>
      </x:c>
      <x:c r="O430" s="16" t="n">
        <x:v>5</x:v>
      </x:c>
      <x:c r="P430" s="16" t="n">
        <x:f>IF(COUNT(I430:O430)&lt;7,"",I430*8+J430*3+K430*2+L430*2+M430*2+N430*2+O430)</x:f>
        <x:v>62</x:v>
      </x:c>
      <x:c r="Q430" s="16" t="n">
        <x:f>IF(COUNT(J430:O430)&lt;6,"",J430*5+K430*4+M430*4+L430*3+N430*2+O430*2)</x:f>
        <x:v>90</x:v>
      </x:c>
      <x:c r="R430" s="14" t="str">
        <x:v>high</x:v>
      </x:c>
      <x:c r="S430" s="14" t="str">
        <x:v>official_prozorro_award_2025_2026</x:v>
      </x:c>
      <x:c r="T430" s="14" t="str">
        <x:v>official_prozorro_api</x:v>
      </x:c>
      <x:c r="U430" s="14" t="str">
        <x:v>Не контактували</x:v>
      </x:c>
      <x:c r="V430" s="15" t="str">
        <x:v>Workflow-audit outreach по UA-2026-02-20-013110-a; попросити 1 пакет здачі та вимоги проєкту</x:v>
      </x:c>
      <x:c r="W430" s="15" t="str">
        <x:v>Власник / директор; керівник ПТО; відповідальний за договори</x:v>
      </x:c>
      <x:c r="X430" s="15" t="str">
        <x:v>1 підтверджених перемог/договорів у Prozorro на 1 511 643 грн; 1 проєктів зі строком виконання не раніше 24.08.2026.</x:v>
      </x:c>
      <x:c r="Y430" s="15" t="str">
        <x:v>Реконструкція системи електропостачання (встановлення джерела резервного живлення сонячної електростанції) на будівлі очисних споруд за адресою: вул. Яворницького, 106 м. Сокаль Львівської області; строк до 2026-12-31. Попросити один знеособлений пакет здачі за цим workflow.</x:v>
      </x:c>
      <x:c r="Z430" s="15" t="str">
        <x:v>https://prozorro.gov.ua/tender/UA-2026-02-20-013110-a</x:v>
      </x:c>
      <x:c r="AA430" s="14" t="str">
        <x:v>45894114</x:v>
      </x:c>
      <x:c r="AB430" s="14" t="str">
        <x:v>2026-08-24</x:v>
      </x:c>
      <x:c r="AC430" s="14" t="str"/>
      <x:c r="AD430" s="20" t="str"/>
      <x:c r="AE430" s="14" t="str"/>
      <x:c r="AF430" s="14" t="n">
        <x:v>54</x:v>
      </x:c>
      <x:c r="AG430" s="14" t="str">
        <x:v>I3</x:v>
      </x:c>
      <x:c r="AH430" s="14" t="n">
        <x:v>1</x:v>
      </x:c>
      <x:c r="AI430" s="14" t="n">
        <x:v>1</x:v>
      </x:c>
      <x:c r="AJ430" s="18" t="n">
        <x:v>1511643.08</x:v>
      </x:c>
      <x:c r="AK430" s="14" t="str">
        <x:v>https://prozorro.gov.ua/tender/UA-2026-02-20-013110-a</x:v>
      </x:c>
      <x:c r="AL430" s="19" t="n">
        <x:v>46139.62473923611</x:v>
      </x:c>
      <x:c r="AM430" s="19" t="n">
        <x:v>46387</x:v>
      </x:c>
      <x:c r="AN430" s="15" t="str">
        <x:v>Водоочищення / очисні споруди</x:v>
      </x:c>
      <x:c r="AO430" s="15" t="str">
        <x:v>not_found_in_top_search</x:v>
      </x:c>
    </x:row>
    <x:row r="431">
      <x:c r="A431" s="14" t="str">
        <x:v>W3-159</x:v>
      </x:c>
      <x:c r="B431" s="14" t="str">
        <x:v>Prozorro winners — 24.08</x:v>
      </x:c>
      <x:c r="C431" s="14" t="str">
        <x:v>ТОВАРИСТВО З ОБМЕЖЕНОЮ ВІДПОВІДАЛЬНІСТЮ "БЮРО ІНЖЕНЕРНИХ ПРОЕКТІВ"</x:v>
      </x:c>
      <x:c r="D431" s="14" t="str">
        <x:v>Водоочищення / очисні споруди</x:v>
      </x:c>
      <x:c r="E431" s="14" t="str">
        <x:v>Expansion discovery</x:v>
      </x:c>
      <x:c r="F431" s="17" t="str">
        <x:v>D3</x:v>
      </x:c>
      <x:c r="G431" s="14" t="str"/>
      <x:c r="H431" s="14" t="str">
        <x:v>Discovery розширення — 2 тижні</x:v>
      </x:c>
      <x:c r="I431" s="16" t="n">
        <x:v>1</x:v>
      </x:c>
      <x:c r="J431" s="16" t="n">
        <x:v>5</x:v>
      </x:c>
      <x:c r="K431" s="16" t="n">
        <x:v>4</x:v>
      </x:c>
      <x:c r="L431" s="16" t="n">
        <x:v>3</x:v>
      </x:c>
      <x:c r="M431" s="16" t="n">
        <x:v>5</x:v>
      </x:c>
      <x:c r="N431" s="16" t="n">
        <x:v>5</x:v>
      </x:c>
      <x:c r="O431" s="16" t="n">
        <x:v>5</x:v>
      </x:c>
      <x:c r="P431" s="16" t="n">
        <x:f>IF(COUNT(I431:O431)&lt;7,"",I431*8+J431*3+K431*2+L431*2+M431*2+N431*2+O431)</x:f>
        <x:v>62</x:v>
      </x:c>
      <x:c r="Q431" s="16" t="n">
        <x:f>IF(COUNT(J431:O431)&lt;6,"",J431*5+K431*4+M431*4+L431*3+N431*2+O431*2)</x:f>
        <x:v>90</x:v>
      </x:c>
      <x:c r="R431" s="14" t="str">
        <x:v>high</x:v>
      </x:c>
      <x:c r="S431" s="14" t="str">
        <x:v>official_prozorro_award_2025_2026</x:v>
      </x:c>
      <x:c r="T431" s="14" t="str">
        <x:v>official_prozorro_api</x:v>
      </x:c>
      <x:c r="U431" s="14" t="str">
        <x:v>Не контактували</x:v>
      </x:c>
      <x:c r="V431" s="15" t="str">
        <x:v>Workflow-audit outreach по UA-2026-04-30-007193-a; попросити 1 пакет здачі та вимоги проєкту</x:v>
      </x:c>
      <x:c r="W431" s="15" t="str">
        <x:v>Власник / директор; керівник ПТО; відповідальний за договори</x:v>
      </x:c>
      <x:c r="X431" s="15" t="str">
        <x:v>1 підтверджених перемог/договорів у Prozorro на 1 468 646 грн; 1 проєктів зі строком виконання не раніше 24.08.2026.</x:v>
      </x:c>
      <x:c r="Y431" s="15" t="str">
        <x:v>Розробка проектної документації по об’єкту: «Реконструкція каналізаційних очисних споруд та лінії по обробці мулу у м. Харків. Міські очисні споруди водовідведення №1. Комплекс «Харківводовідведення», вул. Біологічна, 1, м. Харків за адресою: 61030, вул. Біологічна, 1, м. Харків. (Коригування)»; строк до 2026-12-31. Попросити один знеособлений пакет здачі за цим workflow.</x:v>
      </x:c>
      <x:c r="Z431" s="15" t="str">
        <x:v>https://prozorro.gov.ua/tender/UA-2026-04-30-007193-a</x:v>
      </x:c>
      <x:c r="AA431" s="14" t="str">
        <x:v>43296915</x:v>
      </x:c>
      <x:c r="AB431" s="14" t="str">
        <x:v>2026-08-24</x:v>
      </x:c>
      <x:c r="AC431" s="14" t="str"/>
      <x:c r="AD431" s="20" t="str"/>
      <x:c r="AE431" s="14" t="str"/>
      <x:c r="AF431" s="14" t="n">
        <x:v>54</x:v>
      </x:c>
      <x:c r="AG431" s="14" t="str">
        <x:v>I3</x:v>
      </x:c>
      <x:c r="AH431" s="14" t="n">
        <x:v>1</x:v>
      </x:c>
      <x:c r="AI431" s="14" t="n">
        <x:v>1</x:v>
      </x:c>
      <x:c r="AJ431" s="18" t="n">
        <x:v>1468646.32</x:v>
      </x:c>
      <x:c r="AK431" s="14" t="str">
        <x:v>https://prozorro.gov.ua/tender/UA-2026-04-30-007193-a</x:v>
      </x:c>
      <x:c r="AL431" s="19" t="n">
        <x:v>46142.479249108794</x:v>
      </x:c>
      <x:c r="AM431" s="19" t="n">
        <x:v>46387</x:v>
      </x:c>
      <x:c r="AN431" s="15" t="str">
        <x:v>Водоочищення / очисні споруди</x:v>
      </x:c>
      <x:c r="AO431" s="15" t="str">
        <x:v>not_found_in_top_search</x:v>
      </x:c>
    </x:row>
    <x:row r="432">
      <x:c r="A432" s="14" t="str">
        <x:v>W3-160</x:v>
      </x:c>
      <x:c r="B432" s="14" t="str">
        <x:v>Prozorro winners — 24.08</x:v>
      </x:c>
      <x:c r="C432" s="14" t="str">
        <x:v>ТОВ "Західбуд Стрий"</x:v>
      </x:c>
      <x:c r="D432" s="14" t="str">
        <x:v>HVAC / ОВіК</x:v>
      </x:c>
      <x:c r="E432" s="14" t="str">
        <x:v>Pilot now</x:v>
      </x:c>
      <x:c r="F432" s="17" t="str">
        <x:v>P3</x:v>
      </x:c>
      <x:c r="G432" s="14" t="str"/>
      <x:c r="H432" s="14" t="str">
        <x:v>Пілот зараз — Н.14</x:v>
      </x:c>
      <x:c r="I432" s="16" t="n">
        <x:v>5</x:v>
      </x:c>
      <x:c r="J432" s="16" t="n">
        <x:v>5</x:v>
      </x:c>
      <x:c r="K432" s="16" t="n">
        <x:v>5</x:v>
      </x:c>
      <x:c r="L432" s="16" t="n">
        <x:v>3</x:v>
      </x:c>
      <x:c r="M432" s="16" t="n">
        <x:v>5</x:v>
      </x:c>
      <x:c r="N432" s="16" t="n">
        <x:v>5</x:v>
      </x:c>
      <x:c r="O432" s="16" t="n">
        <x:v>5</x:v>
      </x:c>
      <x:c r="P432" s="16" t="n">
        <x:f>IF(COUNT(I432:O432)&lt;7,"",I432*8+J432*3+K432*2+L432*2+M432*2+N432*2+O432)</x:f>
        <x:v>96</x:v>
      </x:c>
      <x:c r="Q432" s="16" t="n">
        <x:f>IF(COUNT(J432:O432)&lt;6,"",J432*5+K432*4+M432*4+L432*3+N432*2+O432*2)</x:f>
        <x:v>94</x:v>
      </x:c>
      <x:c r="R432" s="14" t="str">
        <x:v>high</x:v>
      </x:c>
      <x:c r="S432" s="14" t="str">
        <x:v>official_prozorro_award_2025_2026</x:v>
      </x:c>
      <x:c r="T432" s="14" t="str">
        <x:v>official_prozorro_api</x:v>
      </x:c>
      <x:c r="U432" s="14" t="str">
        <x:v>Не контактували</x:v>
      </x:c>
      <x:c r="V432" s="15" t="str">
        <x:v>Персоналізований free-pilot outreach по UA-2026-05-11-014054-a; попросити 1 пакет Н.14/Н.15</x:v>
      </x:c>
      <x:c r="W432" s="15" t="str">
        <x:v>Власник / директор; керівник ПТО; відповідальний за договори</x:v>
      </x:c>
      <x:c r="X432" s="15" t="str">
        <x:v>1 підтверджених перемог/договорів у Prozorro на 1 316 843 грн; 1 проєктів зі строком виконання не раніше 24.08.2026.</x:v>
      </x:c>
      <x:c r="Y432" s="15" t="str">
        <x:v>Роботи на об'єкті: "Капітальний ремонт приміщень роздягальні стадіону (монтаж систем водопостачання, водовідведення, електропостачання, вентиляції, опалення та кондиціонування, влаштування бетонної стяжки підлоги, облицювання підлоги керамічною плиткою"; строк до 2026-12-31. Попросити один знеособлений пакет здачі за цим workflow.</x:v>
      </x:c>
      <x:c r="Z432" s="15" t="str">
        <x:v>https://prozorro.gov.ua/tender/UA-2026-05-11-014054-a</x:v>
      </x:c>
      <x:c r="AA432" s="14" t="str">
        <x:v>44267382</x:v>
      </x:c>
      <x:c r="AB432" s="14" t="str">
        <x:v>2026-08-24</x:v>
      </x:c>
      <x:c r="AC432" s="14" t="str"/>
      <x:c r="AD432" s="20" t="str"/>
      <x:c r="AE432" s="14" t="str"/>
      <x:c r="AF432" s="14" t="n">
        <x:v>54</x:v>
      </x:c>
      <x:c r="AG432" s="14" t="str">
        <x:v>I3</x:v>
      </x:c>
      <x:c r="AH432" s="14" t="n">
        <x:v>1</x:v>
      </x:c>
      <x:c r="AI432" s="14" t="n">
        <x:v>1</x:v>
      </x:c>
      <x:c r="AJ432" s="18" t="n">
        <x:v>1316842.52</x:v>
      </x:c>
      <x:c r="AK432" s="14" t="str">
        <x:v>https://prozorro.gov.ua/tender/UA-2026-05-11-014054-a</x:v>
      </x:c>
      <x:c r="AL432" s="19" t="n">
        <x:v>46153.70323744213</x:v>
      </x:c>
      <x:c r="AM432" s="19" t="n">
        <x:v>46387</x:v>
      </x:c>
      <x:c r="AN432" s="15" t="str">
        <x:v>HVAC / ОВіК</x:v>
      </x:c>
      <x:c r="AO432" s="15" t="str">
        <x:v>not_found_in_top_search</x:v>
      </x:c>
    </x:row>
    <x:row r="433">
      <x:c r="A433" s="14" t="str">
        <x:v>W3-161</x:v>
      </x:c>
      <x:c r="B433" s="14" t="str">
        <x:v>Prozorro winners — 24.08</x:v>
      </x:c>
      <x:c r="C433" s="14" t="str">
        <x:v>ТОВ "ІНТЕРПРОЕКТ GMBH"</x:v>
      </x:c>
      <x:c r="D433" s="14" t="str">
        <x:v>Насосні станції</x:v>
      </x:c>
      <x:c r="E433" s="14" t="str">
        <x:v>Expansion discovery</x:v>
      </x:c>
      <x:c r="F433" s="17" t="str">
        <x:v>D3</x:v>
      </x:c>
      <x:c r="G433" s="14" t="str">
        <x:v>interprojekt.com.ua</x:v>
      </x:c>
      <x:c r="H433" s="14" t="str">
        <x:v>Discovery розширення — 2 тижні</x:v>
      </x:c>
      <x:c r="I433" s="16" t="n">
        <x:v>1</x:v>
      </x:c>
      <x:c r="J433" s="16" t="n">
        <x:v>5</x:v>
      </x:c>
      <x:c r="K433" s="16" t="n">
        <x:v>4</x:v>
      </x:c>
      <x:c r="L433" s="16" t="n">
        <x:v>3</x:v>
      </x:c>
      <x:c r="M433" s="16" t="n">
        <x:v>5</x:v>
      </x:c>
      <x:c r="N433" s="16" t="n">
        <x:v>5</x:v>
      </x:c>
      <x:c r="O433" s="16" t="n">
        <x:v>5</x:v>
      </x:c>
      <x:c r="P433" s="16" t="n">
        <x:f>IF(COUNT(I433:O433)&lt;7,"",I433*8+J433*3+K433*2+L433*2+M433*2+N433*2+O433)</x:f>
        <x:v>62</x:v>
      </x:c>
      <x:c r="Q433" s="16" t="n">
        <x:f>IF(COUNT(J433:O433)&lt;6,"",J433*5+K433*4+M433*4+L433*3+N433*2+O433*2)</x:f>
        <x:v>90</x:v>
      </x:c>
      <x:c r="R433" s="14" t="str">
        <x:v>high</x:v>
      </x:c>
      <x:c r="S433" s="14" t="str">
        <x:v>official_prozorro_award_2025_2026</x:v>
      </x:c>
      <x:c r="T433" s="14" t="str">
        <x:v>official_prozorro_api</x:v>
      </x:c>
      <x:c r="U433" s="14" t="str">
        <x:v>Не контактували</x:v>
      </x:c>
      <x:c r="V433" s="15" t="str">
        <x:v>Workflow-audit outreach по UA-2026-05-07-009595-a; попросити 1 пакет здачі та вимоги проєкту</x:v>
      </x:c>
      <x:c r="W433" s="15" t="str">
        <x:v>Власник / директор; керівник ПТО; відповідальний за договори</x:v>
      </x:c>
      <x:c r="X433" s="15" t="str">
        <x:v>1 підтверджених перемог/договорів у Prozorro на 1 312 467 грн; 1 проєктів зі строком виконання не раніше 24.08.2026.</x:v>
      </x:c>
      <x:c r="Y433" s="15" t="str">
        <x:v>Реконструкція насосної станції 1-го підйому КП "Житомирводоканал" з встановленням системи моніторингу даних; строк до 2026-09-30. Попросити один знеособлений пакет здачі за цим workflow.</x:v>
      </x:c>
      <x:c r="Z433" s="15" t="str">
        <x:v>https://prozorro.gov.ua/tender/UA-2026-05-07-009595-a</x:v>
      </x:c>
      <x:c r="AA433" s="14" t="str">
        <x:v>35402590</x:v>
      </x:c>
      <x:c r="AB433" s="14" t="str">
        <x:v>2026-08-24</x:v>
      </x:c>
      <x:c r="AC433" s="14" t="str"/>
      <x:c r="AD433" s="20" t="str"/>
      <x:c r="AE433" s="14" t="str"/>
      <x:c r="AF433" s="14" t="n">
        <x:v>54</x:v>
      </x:c>
      <x:c r="AG433" s="14" t="str">
        <x:v>I3</x:v>
      </x:c>
      <x:c r="AH433" s="14" t="n">
        <x:v>1</x:v>
      </x:c>
      <x:c r="AI433" s="14" t="n">
        <x:v>1</x:v>
      </x:c>
      <x:c r="AJ433" s="18" t="n">
        <x:v>1312466.96</x:v>
      </x:c>
      <x:c r="AK433" s="14" t="str">
        <x:v>https://prozorro.gov.ua/tender/UA-2026-05-07-009595-a</x:v>
      </x:c>
      <x:c r="AL433" s="19" t="n">
        <x:v>46171.48359363426</x:v>
      </x:c>
      <x:c r="AM433" s="19" t="n">
        <x:v>46295</x:v>
      </x:c>
      <x:c r="AN433" s="15" t="str">
        <x:v>Насосні станції</x:v>
      </x:c>
      <x:c r="AO433" s="15" t="str">
        <x:v>supplier_provided_url</x:v>
      </x:c>
    </x:row>
    <x:row r="434">
      <x:c r="A434" s="14" t="str">
        <x:v>W3-162</x:v>
      </x:c>
      <x:c r="B434" s="14" t="str">
        <x:v>Prozorro winners — 24.08</x:v>
      </x:c>
      <x:c r="C434" s="14" t="str">
        <x:v>Товариство з обмеженою відповідальністю «ЛЮВІМАР»</x:v>
      </x:c>
      <x:c r="D434" s="14" t="str">
        <x:v>Електромонтаж</x:v>
      </x:c>
      <x:c r="E434" s="14" t="str">
        <x:v>Pilot now</x:v>
      </x:c>
      <x:c r="F434" s="17" t="str">
        <x:v>P3</x:v>
      </x:c>
      <x:c r="G434" s="14" t="str"/>
      <x:c r="H434" s="14" t="str">
        <x:v>Пілот зараз — Н.15</x:v>
      </x:c>
      <x:c r="I434" s="16" t="n">
        <x:v>5</x:v>
      </x:c>
      <x:c r="J434" s="16" t="n">
        <x:v>5</x:v>
      </x:c>
      <x:c r="K434" s="16" t="n">
        <x:v>5</x:v>
      </x:c>
      <x:c r="L434" s="16" t="n">
        <x:v>3</x:v>
      </x:c>
      <x:c r="M434" s="16" t="n">
        <x:v>5</x:v>
      </x:c>
      <x:c r="N434" s="16" t="n">
        <x:v>5</x:v>
      </x:c>
      <x:c r="O434" s="16" t="n">
        <x:v>5</x:v>
      </x:c>
      <x:c r="P434" s="16" t="n">
        <x:f>IF(COUNT(I434:O434)&lt;7,"",I434*8+J434*3+K434*2+L434*2+M434*2+N434*2+O434)</x:f>
        <x:v>96</x:v>
      </x:c>
      <x:c r="Q434" s="16" t="n">
        <x:f>IF(COUNT(J434:O434)&lt;6,"",J434*5+K434*4+M434*4+L434*3+N434*2+O434*2)</x:f>
        <x:v>94</x:v>
      </x:c>
      <x:c r="R434" s="14" t="str">
        <x:v>high</x:v>
      </x:c>
      <x:c r="S434" s="14" t="str">
        <x:v>official_prozorro_award_2025_2026</x:v>
      </x:c>
      <x:c r="T434" s="14" t="str">
        <x:v>official_prozorro_api</x:v>
      </x:c>
      <x:c r="U434" s="14" t="str">
        <x:v>Не контактували</x:v>
      </x:c>
      <x:c r="V434" s="15" t="str">
        <x:v>Персоналізований free-pilot outreach по UA-2026-05-01-002274-a; попросити 1 пакет Н.14/Н.15</x:v>
      </x:c>
      <x:c r="W434" s="15" t="str">
        <x:v>Власник / директор; керівник ПТО; відповідальний за договори</x:v>
      </x:c>
      <x:c r="X434" s="15" t="str">
        <x:v>1 підтверджених перемог/договорів у Prozorro на 1 296 887 грн; 1 проєктів зі строком виконання не раніше 24.08.2026.</x:v>
      </x:c>
      <x:c r="Y434" s="15" t="str">
        <x:v>Реконструкція електричних мереж 0,4 кВ з підключенням та монтажем дахової сонячної електростанції на даху адміністративної будівлі Березівської міської ради Одеської області за адресою:  67300, Одеська обл., Березівський район, м. Березівка, площа Захисників України, будинок 9; строк до 2026-12-31. Попросити один знеособлений пакет здачі за цим workflow.</x:v>
      </x:c>
      <x:c r="Z434" s="15" t="str">
        <x:v>https://prozorro.gov.ua/tender/UA-2026-05-01-002274-a</x:v>
      </x:c>
      <x:c r="AA434" s="14" t="str">
        <x:v>41504530</x:v>
      </x:c>
      <x:c r="AB434" s="14" t="str">
        <x:v>2026-08-24</x:v>
      </x:c>
      <x:c r="AC434" s="14" t="str"/>
      <x:c r="AD434" s="20" t="str"/>
      <x:c r="AE434" s="14" t="str"/>
      <x:c r="AF434" s="14" t="n">
        <x:v>54</x:v>
      </x:c>
      <x:c r="AG434" s="14" t="str">
        <x:v>I3</x:v>
      </x:c>
      <x:c r="AH434" s="14" t="n">
        <x:v>1</x:v>
      </x:c>
      <x:c r="AI434" s="14" t="n">
        <x:v>1</x:v>
      </x:c>
      <x:c r="AJ434" s="18" t="n">
        <x:v>1296887.03</x:v>
      </x:c>
      <x:c r="AK434" s="14" t="str">
        <x:v>https://prozorro.gov.ua/tender/UA-2026-05-01-002274-a</x:v>
      </x:c>
      <x:c r="AL434" s="19" t="n">
        <x:v>46143.31097121528</x:v>
      </x:c>
      <x:c r="AM434" s="19" t="n">
        <x:v>46387.35303240741</x:v>
      </x:c>
      <x:c r="AN434" s="15" t="str">
        <x:v>Електромонтаж</x:v>
      </x:c>
      <x:c r="AO434" s="15" t="str">
        <x:v>not_found_in_top_search</x:v>
      </x:c>
    </x:row>
    <x:row r="435">
      <x:c r="A435" s="14" t="str">
        <x:v>W3-163</x:v>
      </x:c>
      <x:c r="B435" s="14" t="str">
        <x:v>Prozorro winners — 24.08</x:v>
      </x:c>
      <x:c r="C435" s="14" t="str">
        <x:v>ТОВ "НВЦ ВЕНТ"</x:v>
      </x:c>
      <x:c r="D435" s="14" t="str">
        <x:v>Газопостачання / котельні</x:v>
      </x:c>
      <x:c r="E435" s="14" t="str">
        <x:v>Expansion discovery</x:v>
      </x:c>
      <x:c r="F435" s="17" t="str">
        <x:v>D3</x:v>
      </x:c>
      <x:c r="G435" s="14" t="str"/>
      <x:c r="H435" s="14" t="str">
        <x:v>Discovery розширення — 2 тижні</x:v>
      </x:c>
      <x:c r="I435" s="16" t="n">
        <x:v>1</x:v>
      </x:c>
      <x:c r="J435" s="16" t="n">
        <x:v>5</x:v>
      </x:c>
      <x:c r="K435" s="16" t="n">
        <x:v>4</x:v>
      </x:c>
      <x:c r="L435" s="16" t="n">
        <x:v>3</x:v>
      </x:c>
      <x:c r="M435" s="16" t="n">
        <x:v>5</x:v>
      </x:c>
      <x:c r="N435" s="16" t="n">
        <x:v>5</x:v>
      </x:c>
      <x:c r="O435" s="16" t="n">
        <x:v>5</x:v>
      </x:c>
      <x:c r="P435" s="16" t="n">
        <x:f>IF(COUNT(I435:O435)&lt;7,"",I435*8+J435*3+K435*2+L435*2+M435*2+N435*2+O435)</x:f>
        <x:v>62</x:v>
      </x:c>
      <x:c r="Q435" s="16" t="n">
        <x:f>IF(COUNT(J435:O435)&lt;6,"",J435*5+K435*4+M435*4+L435*3+N435*2+O435*2)</x:f>
        <x:v>90</x:v>
      </x:c>
      <x:c r="R435" s="14" t="str">
        <x:v>high</x:v>
      </x:c>
      <x:c r="S435" s="14" t="str">
        <x:v>official_prozorro_award_2025_2026</x:v>
      </x:c>
      <x:c r="T435" s="14" t="str">
        <x:v>official_prozorro_api</x:v>
      </x:c>
      <x:c r="U435" s="14" t="str">
        <x:v>Не контактували</x:v>
      </x:c>
      <x:c r="V435" s="15" t="str">
        <x:v>Workflow-audit outreach по UA-2026-04-29-002111-a; попросити 1 пакет здачі та вимоги проєкту</x:v>
      </x:c>
      <x:c r="W435" s="15" t="str">
        <x:v>Власник / директор; керівник ПТО; відповідальний за договори</x:v>
      </x:c>
      <x:c r="X435" s="15" t="str">
        <x:v>1 підтверджених перемог/договорів у Prozorro на 1 279 007 грн; 1 проєктів зі строком виконання не раніше 24.08.2026.</x:v>
      </x:c>
      <x:c r="Y435" s="15" t="str">
        <x:v>Роботи з монтажу системи відведення димових газів у відповідності до проекту "Реконструкції котельні з встановленням когенераційної установки по вул. Ліцейна 4; строк до 2026-12-31. Попросити один знеособлений пакет здачі за цим workflow.</x:v>
      </x:c>
      <x:c r="Z435" s="15" t="str">
        <x:v>https://prozorro.gov.ua/tender/UA-2026-04-29-002111-a</x:v>
      </x:c>
      <x:c r="AA435" s="14" t="str">
        <x:v>41005822</x:v>
      </x:c>
      <x:c r="AB435" s="14" t="str">
        <x:v>2026-08-24</x:v>
      </x:c>
      <x:c r="AC435" s="14" t="str"/>
      <x:c r="AD435" s="20" t="str"/>
      <x:c r="AE435" s="14" t="str"/>
      <x:c r="AF435" s="14" t="n">
        <x:v>54</x:v>
      </x:c>
      <x:c r="AG435" s="14" t="str">
        <x:v>I3</x:v>
      </x:c>
      <x:c r="AH435" s="14" t="n">
        <x:v>1</x:v>
      </x:c>
      <x:c r="AI435" s="14" t="n">
        <x:v>1</x:v>
      </x:c>
      <x:c r="AJ435" s="18" t="n">
        <x:v>1279007.15</x:v>
      </x:c>
      <x:c r="AK435" s="14" t="str">
        <x:v>https://prozorro.gov.ua/tender/UA-2026-04-29-002111-a</x:v>
      </x:c>
      <x:c r="AL435" s="19" t="n">
        <x:v>46141.30527268518</x:v>
      </x:c>
      <x:c r="AM435" s="19" t="n">
        <x:v>46387.34819444444</x:v>
      </x:c>
      <x:c r="AN435" s="15" t="str">
        <x:v>Газопостачання / котельні</x:v>
      </x:c>
      <x:c r="AO435" s="15" t="str">
        <x:v>not_found_in_top_search</x:v>
      </x:c>
    </x:row>
    <x:row r="436">
      <x:c r="A436" s="14" t="str">
        <x:v>W3-164</x:v>
      </x:c>
      <x:c r="B436" s="14" t="str">
        <x:v>Prozorro winners — 24.08</x:v>
      </x:c>
      <x:c r="C436" s="14" t="str">
        <x:v>ТОВ ВНВ 2000</x:v>
      </x:c>
      <x:c r="D436" s="14" t="str">
        <x:v>Водоочищення / очисні споруди</x:v>
      </x:c>
      <x:c r="E436" s="14" t="str">
        <x:v>Expansion discovery</x:v>
      </x:c>
      <x:c r="F436" s="17" t="str">
        <x:v>D3</x:v>
      </x:c>
      <x:c r="G436" s="14" t="str"/>
      <x:c r="H436" s="14" t="str">
        <x:v>Discovery розширення — 2 тижні</x:v>
      </x:c>
      <x:c r="I436" s="16" t="n">
        <x:v>1</x:v>
      </x:c>
      <x:c r="J436" s="16" t="n">
        <x:v>5</x:v>
      </x:c>
      <x:c r="K436" s="16" t="n">
        <x:v>4</x:v>
      </x:c>
      <x:c r="L436" s="16" t="n">
        <x:v>3</x:v>
      </x:c>
      <x:c r="M436" s="16" t="n">
        <x:v>5</x:v>
      </x:c>
      <x:c r="N436" s="16" t="n">
        <x:v>5</x:v>
      </x:c>
      <x:c r="O436" s="16" t="n">
        <x:v>5</x:v>
      </x:c>
      <x:c r="P436" s="16" t="n">
        <x:f>IF(COUNT(I436:O436)&lt;7,"",I436*8+J436*3+K436*2+L436*2+M436*2+N436*2+O436)</x:f>
        <x:v>62</x:v>
      </x:c>
      <x:c r="Q436" s="16" t="n">
        <x:f>IF(COUNT(J436:O436)&lt;6,"",J436*5+K436*4+M436*4+L436*3+N436*2+O436*2)</x:f>
        <x:v>90</x:v>
      </x:c>
      <x:c r="R436" s="14" t="str">
        <x:v>high</x:v>
      </x:c>
      <x:c r="S436" s="14" t="str">
        <x:v>official_prozorro_award_2025_2026</x:v>
      </x:c>
      <x:c r="T436" s="14" t="str">
        <x:v>official_prozorro_api</x:v>
      </x:c>
      <x:c r="U436" s="14" t="str">
        <x:v>Не контактували</x:v>
      </x:c>
      <x:c r="V436" s="15" t="str">
        <x:v>Повторне звернення з новим тендерним сигналом UA-2025-11-11-000537-a; попросити 1 пакет здачі</x:v>
      </x:c>
      <x:c r="W436" s="15" t="str">
        <x:v>Власник / директор; керівник ПТО; відповідальний за договори</x:v>
      </x:c>
      <x:c r="X436" s="15" t="str">
        <x:v>1 підтверджених перемог/договорів у Prozorro на 1 250 645 грн; 1 проєктів зі строком виконання не раніше 24.08.2026.</x:v>
      </x:c>
      <x:c r="Y436" s="15" t="str">
        <x:v>Виконання додаткових робіт по об’єкту «Реконструкція покрівлі будівлі хіміко-бактеріологічної лабораторії стічних вод каналізаційних очисних споруд м. Чернігова» (код ДК 021:2015 – 45000000-7 Будівельні роботи та поточний ремонт); строк до 2026-08-31. Попросити один знеособлений пакет здачі за цим workflow.</x:v>
      </x:c>
      <x:c r="Z436" s="15" t="str">
        <x:v>https://prozorro.gov.ua/tender/UA-2026-05-04-010214-a</x:v>
      </x:c>
      <x:c r="AA436" s="14" t="str">
        <x:v>35583357</x:v>
      </x:c>
      <x:c r="AB436" s="14" t="str">
        <x:v>2026-08-24</x:v>
      </x:c>
      <x:c r="AC436" s="14" t="str"/>
      <x:c r="AD436" s="20" t="str"/>
      <x:c r="AE436" s="14" t="str"/>
      <x:c r="AF436" s="14" t="n">
        <x:v>54</x:v>
      </x:c>
      <x:c r="AG436" s="14" t="str">
        <x:v>I3</x:v>
      </x:c>
      <x:c r="AH436" s="14" t="n">
        <x:v>2</x:v>
      </x:c>
      <x:c r="AI436" s="14" t="n">
        <x:v>1</x:v>
      </x:c>
      <x:c r="AJ436" s="18" t="n">
        <x:v>2608623.25</x:v>
      </x:c>
      <x:c r="AK436" s="14" t="str">
        <x:v>https://prozorro.gov.ua/tender/UA-2025-11-11-000537-a</x:v>
      </x:c>
      <x:c r="AL436" s="19" t="n">
        <x:v>45972.28708260417</x:v>
      </x:c>
      <x:c r="AM436" s="19" t="n">
        <x:v>46016.28696759259</x:v>
      </x:c>
      <x:c r="AN436" s="15" t="str">
        <x:v>Водоочищення / очисні споруди</x:v>
      </x:c>
      <x:c r="AO436" s="15" t="str">
        <x:v>not_found_in_top_search</x:v>
      </x:c>
    </x:row>
    <x:row r="437">
      <x:c r="A437" s="14" t="str">
        <x:v>W3-165</x:v>
      </x:c>
      <x:c r="B437" s="14" t="str">
        <x:v>Prozorro winners — 24.08</x:v>
      </x:c>
      <x:c r="C437" s="14" t="str">
        <x:v>ТОВАРИСТВО З ОБМЕЖЕНОЮ ВІДПОВІДАЛЬНІСТЮ "ІНСТИТУТ "УКРКОМУННДІПРОЕКТ"</x:v>
      </x:c>
      <x:c r="D437" s="14" t="str">
        <x:v>Водоочищення / очисні споруди</x:v>
      </x:c>
      <x:c r="E437" s="14" t="str">
        <x:v>Expansion discovery</x:v>
      </x:c>
      <x:c r="F437" s="17" t="str">
        <x:v>D3</x:v>
      </x:c>
      <x:c r="G437" s="14" t="str">
        <x:v>uknipi.org.ua</x:v>
      </x:c>
      <x:c r="H437" s="14" t="str">
        <x:v>Discovery розширення — 2 тижні</x:v>
      </x:c>
      <x:c r="I437" s="16" t="n">
        <x:v>1</x:v>
      </x:c>
      <x:c r="J437" s="16" t="n">
        <x:v>5</x:v>
      </x:c>
      <x:c r="K437" s="16" t="n">
        <x:v>4</x:v>
      </x:c>
      <x:c r="L437" s="16" t="n">
        <x:v>3</x:v>
      </x:c>
      <x:c r="M437" s="16" t="n">
        <x:v>5</x:v>
      </x:c>
      <x:c r="N437" s="16" t="n">
        <x:v>5</x:v>
      </x:c>
      <x:c r="O437" s="16" t="n">
        <x:v>5</x:v>
      </x:c>
      <x:c r="P437" s="16" t="n">
        <x:f>IF(COUNT(I437:O437)&lt;7,"",I437*8+J437*3+K437*2+L437*2+M437*2+N437*2+O437)</x:f>
        <x:v>62</x:v>
      </x:c>
      <x:c r="Q437" s="16" t="n">
        <x:f>IF(COUNT(J437:O437)&lt;6,"",J437*5+K437*4+M437*4+L437*3+N437*2+O437*2)</x:f>
        <x:v>90</x:v>
      </x:c>
      <x:c r="R437" s="14" t="str">
        <x:v>high</x:v>
      </x:c>
      <x:c r="S437" s="14" t="str">
        <x:v>official_prozorro_award_2025_2026</x:v>
      </x:c>
      <x:c r="T437" s="14" t="str">
        <x:v>official_prozorro_api</x:v>
      </x:c>
      <x:c r="U437" s="14" t="str">
        <x:v>Не контактували</x:v>
      </x:c>
      <x:c r="V437" s="15" t="str">
        <x:v>Workflow-audit outreach по UA-2026-06-03-000876-a; попросити 1 пакет здачі та вимоги проєкту</x:v>
      </x:c>
      <x:c r="W437" s="15" t="str">
        <x:v>Власник / директор; керівник ПТО; відповідальний за договори</x:v>
      </x:c>
      <x:c r="X437" s="15" t="str">
        <x:v>1 підтверджених перемог/договорів у Prozorro на 1 244 817 грн; 1 проєктів зі строком виконання не раніше 24.08.2026.</x:v>
      </x:c>
      <x:c r="Y437" s="15" t="str">
        <x:v>Розробка проектної документації по об’єкту: «Реконструкція каналізаційних очисних споруд та лінії по обробці мулу у м. Харків. Міські очисні споруди водовідведення № 2. Комплекс «Харківводовідведення», пр. Гагаріна, 354, м. Харків за адресою: 61031, пр. Гагаріна,354, м. Харків". (Коригування); строк до 2026-12-31. Попросити один знеособлений пакет здачі за цим workflow.</x:v>
      </x:c>
      <x:c r="Z437" s="15" t="str">
        <x:v>https://prozorro.gov.ua/tender/UA-2026-06-03-000876-a</x:v>
      </x:c>
      <x:c r="AA437" s="14" t="str">
        <x:v>37659092</x:v>
      </x:c>
      <x:c r="AB437" s="14" t="str">
        <x:v>2026-08-24</x:v>
      </x:c>
      <x:c r="AC437" s="14" t="str"/>
      <x:c r="AD437" s="20" t="str"/>
      <x:c r="AE437" s="14" t="str"/>
      <x:c r="AF437" s="14" t="n">
        <x:v>54</x:v>
      </x:c>
      <x:c r="AG437" s="14" t="str">
        <x:v>I3</x:v>
      </x:c>
      <x:c r="AH437" s="14" t="n">
        <x:v>1</x:v>
      </x:c>
      <x:c r="AI437" s="14" t="n">
        <x:v>1</x:v>
      </x:c>
      <x:c r="AJ437" s="18" t="n">
        <x:v>1244817</x:v>
      </x:c>
      <x:c r="AK437" s="14" t="str">
        <x:v>https://prozorro.gov.ua/tender/UA-2026-06-03-000876-a</x:v>
      </x:c>
      <x:c r="AL437" s="19" t="n">
        <x:v>46176.2665590625</x:v>
      </x:c>
      <x:c r="AM437" s="19" t="n">
        <x:v>46387</x:v>
      </x:c>
      <x:c r="AN437" s="15" t="str">
        <x:v>Водоочищення / очисні споруди</x:v>
      </x:c>
      <x:c r="AO437" s="15" t="str">
        <x:v>supplier_provided_url</x:v>
      </x:c>
    </x:row>
    <x:row r="438">
      <x:c r="A438" s="14" t="str">
        <x:v>W3-166</x:v>
      </x:c>
      <x:c r="B438" s="14" t="str">
        <x:v>Prozorro winners — 24.08</x:v>
      </x:c>
      <x:c r="C438" s="14" t="str">
        <x:v>ДЕРЖАВНЕ ПІДПРИЄМСТВО "СПЕЦІАЛІЗОВАНА ДЕРЖАВНА ЕКСПЕРТНА ОРГАНІЗАЦІЯ-ЦЕНТРАЛЬНА СЛУЖБА УКРАЇНСЬКОЇ ДЕРЖАВНОЇ БУДІВЕЛЬНОЇ ЕКСПЕРТИЗИ"</x:v>
      </x:c>
      <x:c r="D438" s="14" t="str">
        <x:v>Водоочищення / очисні споруди</x:v>
      </x:c>
      <x:c r="E438" s="14" t="str">
        <x:v>Expansion discovery</x:v>
      </x:c>
      <x:c r="F438" s="17" t="str">
        <x:v>D3</x:v>
      </x:c>
      <x:c r="G438" s="14" t="str"/>
      <x:c r="H438" s="14" t="str">
        <x:v>Discovery розширення — 2 тижні</x:v>
      </x:c>
      <x:c r="I438" s="16" t="n">
        <x:v>1</x:v>
      </x:c>
      <x:c r="J438" s="16" t="n">
        <x:v>5</x:v>
      </x:c>
      <x:c r="K438" s="16" t="n">
        <x:v>4</x:v>
      </x:c>
      <x:c r="L438" s="16" t="n">
        <x:v>3</x:v>
      </x:c>
      <x:c r="M438" s="16" t="n">
        <x:v>5</x:v>
      </x:c>
      <x:c r="N438" s="16" t="n">
        <x:v>5</x:v>
      </x:c>
      <x:c r="O438" s="16" t="n">
        <x:v>5</x:v>
      </x:c>
      <x:c r="P438" s="16" t="n">
        <x:f>IF(COUNT(I438:O438)&lt;7,"",I438*8+J438*3+K438*2+L438*2+M438*2+N438*2+O438)</x:f>
        <x:v>62</x:v>
      </x:c>
      <x:c r="Q438" s="16" t="n">
        <x:f>IF(COUNT(J438:O438)&lt;6,"",J438*5+K438*4+M438*4+L438*3+N438*2+O438*2)</x:f>
        <x:v>90</x:v>
      </x:c>
      <x:c r="R438" s="14" t="str">
        <x:v>high</x:v>
      </x:c>
      <x:c r="S438" s="14" t="str">
        <x:v>official_prozorro_award_2025_2026</x:v>
      </x:c>
      <x:c r="T438" s="14" t="str">
        <x:v>official_prozorro_api</x:v>
      </x:c>
      <x:c r="U438" s="14" t="str">
        <x:v>Не контактували</x:v>
      </x:c>
      <x:c r="V438" s="15" t="str">
        <x:v>Повторне звернення з новим тендерним сигналом UA-2025-02-14-000408-a; попросити 1 пакет здачі</x:v>
      </x:c>
      <x:c r="W438" s="15" t="str">
        <x:v>Власник / директор; керівник ПТО; відповідальний за договори</x:v>
      </x:c>
      <x:c r="X438" s="15" t="str">
        <x:v>1 підтверджених перемог/договорів у Prozorro на 1 194 054 грн; 1 проєктів зі строком виконання не раніше 24.08.2026.</x:v>
      </x:c>
      <x:c r="Y438" s="15" t="str">
        <x:v>Експертиза проекту будівництва: "Реконструкція каналізаційних очисних споруд та лінії по обробці мулу у м. Харків. Міські очисні споруди водовідведення  №1. Комплекс "Харківводовідведення", вул. Біологічна, 1, м. Харків за адресою: 61030, вул. Біологічна, 1 м. Харків" (Коригування); строк до 2026-12-31. Попросити один знеособлений пакет здачі за цим workflow.</x:v>
      </x:c>
      <x:c r="Z438" s="15" t="str">
        <x:v>https://prozorro.gov.ua/tender/UA-2026-06-19-011009-a</x:v>
      </x:c>
      <x:c r="AA438" s="14" t="str">
        <x:v>35691621</x:v>
      </x:c>
      <x:c r="AB438" s="14" t="str">
        <x:v>2026-08-24</x:v>
      </x:c>
      <x:c r="AC438" s="14" t="str"/>
      <x:c r="AD438" s="20" t="str"/>
      <x:c r="AE438" s="14" t="str"/>
      <x:c r="AF438" s="14" t="n">
        <x:v>54</x:v>
      </x:c>
      <x:c r="AG438" s="14" t="str">
        <x:v>I3</x:v>
      </x:c>
      <x:c r="AH438" s="14" t="n">
        <x:v>2</x:v>
      </x:c>
      <x:c r="AI438" s="14" t="n">
        <x:v>1</x:v>
      </x:c>
      <x:c r="AJ438" s="18" t="n">
        <x:v>1265030.28</x:v>
      </x:c>
      <x:c r="AK438" s="14" t="str">
        <x:v>https://prozorro.gov.ua/tender/UA-2025-02-14-000408-a</x:v>
      </x:c>
      <x:c r="AL438" s="19" t="n">
        <x:v>45702.28357491898</x:v>
      </x:c>
      <x:c r="AM438" s="19" t="n">
        <x:v>45730</x:v>
      </x:c>
      <x:c r="AN438" s="15" t="str">
        <x:v>Водоочищення / очисні споруди; Стиснене повітря / компресорні</x:v>
      </x:c>
      <x:c r="AO438" s="15" t="str">
        <x:v>not_found_in_top_search</x:v>
      </x:c>
    </x:row>
    <x:row r="439">
      <x:c r="A439" s="14" t="str">
        <x:v>W3-167</x:v>
      </x:c>
      <x:c r="B439" s="14" t="str">
        <x:v>Prozorro winners — 24.08</x:v>
      </x:c>
      <x:c r="C439" s="14" t="str">
        <x:v>ТОВ "УВТ ГРУП"</x:v>
      </x:c>
      <x:c r="D439" s="14" t="str">
        <x:v>Насосні станції</x:v>
      </x:c>
      <x:c r="E439" s="14" t="str">
        <x:v>Expansion discovery</x:v>
      </x:c>
      <x:c r="F439" s="17" t="str">
        <x:v>D3</x:v>
      </x:c>
      <x:c r="G439" s="14" t="str"/>
      <x:c r="H439" s="14" t="str">
        <x:v>Discovery розширення — 2 тижні</x:v>
      </x:c>
      <x:c r="I439" s="16" t="n">
        <x:v>1</x:v>
      </x:c>
      <x:c r="J439" s="16" t="n">
        <x:v>5</x:v>
      </x:c>
      <x:c r="K439" s="16" t="n">
        <x:v>4</x:v>
      </x:c>
      <x:c r="L439" s="16" t="n">
        <x:v>3</x:v>
      </x:c>
      <x:c r="M439" s="16" t="n">
        <x:v>5</x:v>
      </x:c>
      <x:c r="N439" s="16" t="n">
        <x:v>5</x:v>
      </x:c>
      <x:c r="O439" s="16" t="n">
        <x:v>5</x:v>
      </x:c>
      <x:c r="P439" s="16" t="n">
        <x:f>IF(COUNT(I439:O439)&lt;7,"",I439*8+J439*3+K439*2+L439*2+M439*2+N439*2+O439)</x:f>
        <x:v>62</x:v>
      </x:c>
      <x:c r="Q439" s="16" t="n">
        <x:f>IF(COUNT(J439:O439)&lt;6,"",J439*5+K439*4+M439*4+L439*3+N439*2+O439*2)</x:f>
        <x:v>90</x:v>
      </x:c>
      <x:c r="R439" s="14" t="str">
        <x:v>high</x:v>
      </x:c>
      <x:c r="S439" s="14" t="str">
        <x:v>official_prozorro_award_2025_2026</x:v>
      </x:c>
      <x:c r="T439" s="14" t="str">
        <x:v>official_prozorro_api</x:v>
      </x:c>
      <x:c r="U439" s="14" t="str">
        <x:v>Не контактували</x:v>
      </x:c>
      <x:c r="V439" s="15" t="str">
        <x:v>Workflow-audit outreach по UA-2026-06-19-000880-a; попросити 1 пакет здачі та вимоги проєкту</x:v>
      </x:c>
      <x:c r="W439" s="15" t="str">
        <x:v>Власник / директор; керівник ПТО; відповідальний за договори</x:v>
      </x:c>
      <x:c r="X439" s="15" t="str">
        <x:v>1 підтверджених перемог/договорів у Prozorro на 970 895 грн; 1 проєктів зі строком виконання не раніше 24.08.2026.</x:v>
      </x:c>
      <x:c r="Y439" s="15" t="str">
        <x:v>Виконання додаткових робіт з розроблення проектної документації Стадія "Проект" - (П) по об"єкту:"Реконструкція водопровідної насосної станції №1 "Ялівщина", розташованої по вул. Куренівка (Фікселя, 54) у м. Чернігові"; строк до 2026-10-31. Попросити один знеособлений пакет здачі за цим workflow.</x:v>
      </x:c>
      <x:c r="Z439" s="15" t="str">
        <x:v>https://prozorro.gov.ua/tender/UA-2026-06-19-000880-a</x:v>
      </x:c>
      <x:c r="AA439" s="14" t="str">
        <x:v>37448642</x:v>
      </x:c>
      <x:c r="AB439" s="14" t="str">
        <x:v>2026-08-24</x:v>
      </x:c>
      <x:c r="AC439" s="14" t="str"/>
      <x:c r="AD439" s="20" t="str"/>
      <x:c r="AE439" s="14" t="str"/>
      <x:c r="AF439" s="14" t="n">
        <x:v>54</x:v>
      </x:c>
      <x:c r="AG439" s="14" t="str">
        <x:v>I3</x:v>
      </x:c>
      <x:c r="AH439" s="14" t="n">
        <x:v>1</x:v>
      </x:c>
      <x:c r="AI439" s="14" t="n">
        <x:v>1</x:v>
      </x:c>
      <x:c r="AJ439" s="18" t="n">
        <x:v>970894.8</x:v>
      </x:c>
      <x:c r="AK439" s="14" t="str">
        <x:v>https://prozorro.gov.ua/tender/UA-2026-06-19-000880-a</x:v>
      </x:c>
      <x:c r="AL439" s="19" t="n">
        <x:v>46192.26208408565</x:v>
      </x:c>
      <x:c r="AM439" s="19" t="n">
        <x:v>46326.305185185185</x:v>
      </x:c>
      <x:c r="AN439" s="15" t="str">
        <x:v>Насосні станції</x:v>
      </x:c>
      <x:c r="AO439" s="15" t="str">
        <x:v>not_found_in_top_search</x:v>
      </x:c>
    </x:row>
    <x:row r="440">
      <x:c r="A440" s="14" t="str">
        <x:v>W3-168</x:v>
      </x:c>
      <x:c r="B440" s="14" t="str">
        <x:v>Prozorro winners — 24.08</x:v>
      </x:c>
      <x:c r="C440" s="14" t="str">
        <x:v>ТОВ ВЕКТОР-АТ</x:v>
      </x:c>
      <x:c r="D440" s="14" t="str">
        <x:v>HVAC / ОВіК</x:v>
      </x:c>
      <x:c r="E440" s="14" t="str">
        <x:v>Pilot now</x:v>
      </x:c>
      <x:c r="F440" s="17" t="str">
        <x:v>P3</x:v>
      </x:c>
      <x:c r="G440" s="14" t="str"/>
      <x:c r="H440" s="14" t="str">
        <x:v>Пілот зараз — Н.14</x:v>
      </x:c>
      <x:c r="I440" s="16" t="n">
        <x:v>5</x:v>
      </x:c>
      <x:c r="J440" s="16" t="n">
        <x:v>5</x:v>
      </x:c>
      <x:c r="K440" s="16" t="n">
        <x:v>5</x:v>
      </x:c>
      <x:c r="L440" s="16" t="n">
        <x:v>3</x:v>
      </x:c>
      <x:c r="M440" s="16" t="n">
        <x:v>5</x:v>
      </x:c>
      <x:c r="N440" s="16" t="n">
        <x:v>5</x:v>
      </x:c>
      <x:c r="O440" s="16" t="n">
        <x:v>5</x:v>
      </x:c>
      <x:c r="P440" s="16" t="n">
        <x:f>IF(COUNT(I440:O440)&lt;7,"",I440*8+J440*3+K440*2+L440*2+M440*2+N440*2+O440)</x:f>
        <x:v>96</x:v>
      </x:c>
      <x:c r="Q440" s="16" t="n">
        <x:f>IF(COUNT(J440:O440)&lt;6,"",J440*5+K440*4+M440*4+L440*3+N440*2+O440*2)</x:f>
        <x:v>94</x:v>
      </x:c>
      <x:c r="R440" s="14" t="str">
        <x:v>high</x:v>
      </x:c>
      <x:c r="S440" s="14" t="str">
        <x:v>official_prozorro_award_2025_2026</x:v>
      </x:c>
      <x:c r="T440" s="14" t="str">
        <x:v>official_prozorro_api</x:v>
      </x:c>
      <x:c r="U440" s="14" t="str">
        <x:v>Не контактували</x:v>
      </x:c>
      <x:c r="V440" s="15" t="str">
        <x:v>Повторне звернення з новим тендерним сигналом UA-2025-08-20-011921-a; попросити 1 пакет здачі</x:v>
      </x:c>
      <x:c r="W440" s="15" t="str">
        <x:v>Власник / директор; керівник ПТО; відповідальний за договори</x:v>
      </x:c>
      <x:c r="X440" s="15" t="str">
        <x:v>1 підтверджених перемог/договорів у Prozorro на 843 113 грн; 1 проєктів зі строком виконання не раніше 24.08.2026.</x:v>
      </x:c>
      <x:c r="Y440" s="15" t="str">
        <x:v>Послуги з монтажу системи вентиляції та кондиціонування підвального приміщення будівлі гуртожитку № 1 літ. «Д» за адресою: м. Київ; строк до 2026-12-10. Попросити один знеособлений пакет здачі за цим workflow.</x:v>
      </x:c>
      <x:c r="Z440" s="15" t="str">
        <x:v>https://prozorro.gov.ua/tender/UA-2026-04-07-012254-a</x:v>
      </x:c>
      <x:c r="AA440" s="14" t="str">
        <x:v>42387147</x:v>
      </x:c>
      <x:c r="AB440" s="14" t="str">
        <x:v>2026-08-24</x:v>
      </x:c>
      <x:c r="AC440" s="14" t="str"/>
      <x:c r="AD440" s="20" t="str"/>
      <x:c r="AE440" s="14" t="str"/>
      <x:c r="AF440" s="14" t="n">
        <x:v>54</x:v>
      </x:c>
      <x:c r="AG440" s="14" t="str">
        <x:v>I3</x:v>
      </x:c>
      <x:c r="AH440" s="14" t="n">
        <x:v>2</x:v>
      </x:c>
      <x:c r="AI440" s="14" t="n">
        <x:v>1</x:v>
      </x:c>
      <x:c r="AJ440" s="18" t="n">
        <x:v>2800631.83</x:v>
      </x:c>
      <x:c r="AK440" s="14" t="str">
        <x:v>https://prozorro.gov.ua/tender/UA-2025-08-20-011921-a</x:v>
      </x:c>
      <x:c r="AL440" s="19" t="n">
        <x:v>45902.681590451386</x:v>
      </x:c>
      <x:c r="AM440" s="19" t="n">
        <x:v>45955</x:v>
      </x:c>
      <x:c r="AN440" s="15" t="str">
        <x:v>HVAC / ОВіК</x:v>
      </x:c>
      <x:c r="AO440" s="15" t="str">
        <x:v>not_found_in_top_search</x:v>
      </x:c>
    </x:row>
    <x:row r="441">
      <x:c r="A441" s="14" t="str">
        <x:v>W3-169</x:v>
      </x:c>
      <x:c r="B441" s="14" t="str">
        <x:v>Prozorro winners — 24.08</x:v>
      </x:c>
      <x:c r="C441" s="14" t="str">
        <x:v>ТОВ "ГенезісПроІнжиніринг"</x:v>
      </x:c>
      <x:c r="D441" s="14" t="str">
        <x:v>Насосні станції</x:v>
      </x:c>
      <x:c r="E441" s="14" t="str">
        <x:v>Expansion discovery</x:v>
      </x:c>
      <x:c r="F441" s="17" t="str">
        <x:v>D3</x:v>
      </x:c>
      <x:c r="G441" s="14" t="str"/>
      <x:c r="H441" s="14" t="str">
        <x:v>Discovery розширення — 2 тижні</x:v>
      </x:c>
      <x:c r="I441" s="16" t="n">
        <x:v>1</x:v>
      </x:c>
      <x:c r="J441" s="16" t="n">
        <x:v>5</x:v>
      </x:c>
      <x:c r="K441" s="16" t="n">
        <x:v>4</x:v>
      </x:c>
      <x:c r="L441" s="16" t="n">
        <x:v>3</x:v>
      </x:c>
      <x:c r="M441" s="16" t="n">
        <x:v>5</x:v>
      </x:c>
      <x:c r="N441" s="16" t="n">
        <x:v>5</x:v>
      </x:c>
      <x:c r="O441" s="16" t="n">
        <x:v>5</x:v>
      </x:c>
      <x:c r="P441" s="16" t="n">
        <x:f>IF(COUNT(I441:O441)&lt;7,"",I441*8+J441*3+K441*2+L441*2+M441*2+N441*2+O441)</x:f>
        <x:v>62</x:v>
      </x:c>
      <x:c r="Q441" s="16" t="n">
        <x:f>IF(COUNT(J441:O441)&lt;6,"",J441*5+K441*4+M441*4+L441*3+N441*2+O441*2)</x:f>
        <x:v>90</x:v>
      </x:c>
      <x:c r="R441" s="14" t="str">
        <x:v>high</x:v>
      </x:c>
      <x:c r="S441" s="14" t="str">
        <x:v>official_prozorro_award_2025_2026</x:v>
      </x:c>
      <x:c r="T441" s="14" t="str">
        <x:v>official_prozorro_api</x:v>
      </x:c>
      <x:c r="U441" s="14" t="str">
        <x:v>Не контактували</x:v>
      </x:c>
      <x:c r="V441" s="15" t="str">
        <x:v>Workflow-audit outreach по UA-2026-05-21-001856-a; попросити 1 пакет здачі та вимоги проєкту</x:v>
      </x:c>
      <x:c r="W441" s="15" t="str">
        <x:v>Власник / директор; керівник ПТО; відповідальний за договори</x:v>
      </x:c>
      <x:c r="X441" s="15" t="str">
        <x:v>1 підтверджених перемог/договорів у Prozorro на 795 000 грн; 1 проєктів зі строком виконання не раніше 24.08.2026.</x:v>
      </x:c>
      <x:c r="Y441" s="15" t="str">
        <x:v>ДК 021:2015- 71320000– 7  Послуги  з  розробки проєктно — кошторисної документації  а  саме :   «Реконструкція насосної станції водопостачання мкрн. Велика Корениха за адресою: м. Миколаїв, вул. Ольвійська, 12Н»; строк до 2027-02-01. Попросити один знеособлений пакет здачі за цим workflow.</x:v>
      </x:c>
      <x:c r="Z441" s="15" t="str">
        <x:v>https://prozorro.gov.ua/tender/UA-2026-05-21-001856-a</x:v>
      </x:c>
      <x:c r="AA441" s="14" t="str">
        <x:v>45901964</x:v>
      </x:c>
      <x:c r="AB441" s="14" t="str">
        <x:v>2026-08-24</x:v>
      </x:c>
      <x:c r="AC441" s="14" t="str"/>
      <x:c r="AD441" s="20" t="str"/>
      <x:c r="AE441" s="14" t="str"/>
      <x:c r="AF441" s="14" t="n">
        <x:v>54</x:v>
      </x:c>
      <x:c r="AG441" s="14" t="str">
        <x:v>I3</x:v>
      </x:c>
      <x:c r="AH441" s="14" t="n">
        <x:v>1</x:v>
      </x:c>
      <x:c r="AI441" s="14" t="n">
        <x:v>1</x:v>
      </x:c>
      <x:c r="AJ441" s="18" t="n">
        <x:v>795000</x:v>
      </x:c>
      <x:c r="AK441" s="14" t="str">
        <x:v>https://prozorro.gov.ua/tender/UA-2026-05-21-001856-a</x:v>
      </x:c>
      <x:c r="AL441" s="19" t="n">
        <x:v>46185.263582175925</x:v>
      </x:c>
      <x:c r="AM441" s="19" t="n">
        <x:v>46419</x:v>
      </x:c>
      <x:c r="AN441" s="15" t="str">
        <x:v>Насосні станції</x:v>
      </x:c>
      <x:c r="AO441" s="15" t="str">
        <x:v>not_found_in_top_search</x:v>
      </x:c>
    </x:row>
    <x:row r="442">
      <x:c r="A442" s="14" t="str">
        <x:v>W3-170</x:v>
      </x:c>
      <x:c r="B442" s="14" t="str">
        <x:v>Prozorro winners — 24.08</x:v>
      </x:c>
      <x:c r="C442" s="14" t="str">
        <x:v>ТОВАРИСТВО З ОБМЕЖЕНОЮ ВІДПОВІДАЛЬНІСТЮ "ПРОМБУДІННОВАЦІЇ"</x:v>
      </x:c>
      <x:c r="D442" s="14" t="str">
        <x:v>Мости / інфраструктура</x:v>
      </x:c>
      <x:c r="E442" s="14" t="str">
        <x:v>Expansion discovery</x:v>
      </x:c>
      <x:c r="F442" s="17" t="str">
        <x:v>D3</x:v>
      </x:c>
      <x:c r="G442" s="14" t="str"/>
      <x:c r="H442" s="14" t="str">
        <x:v>Discovery розширення — 2 тижні</x:v>
      </x:c>
      <x:c r="I442" s="16" t="n">
        <x:v>1</x:v>
      </x:c>
      <x:c r="J442" s="16" t="n">
        <x:v>5</x:v>
      </x:c>
      <x:c r="K442" s="16" t="n">
        <x:v>4</x:v>
      </x:c>
      <x:c r="L442" s="16" t="n">
        <x:v>3</x:v>
      </x:c>
      <x:c r="M442" s="16" t="n">
        <x:v>5</x:v>
      </x:c>
      <x:c r="N442" s="16" t="n">
        <x:v>5</x:v>
      </x:c>
      <x:c r="O442" s="16" t="n">
        <x:v>5</x:v>
      </x:c>
      <x:c r="P442" s="16" t="n">
        <x:f>IF(COUNT(I442:O442)&lt;7,"",I442*8+J442*3+K442*2+L442*2+M442*2+N442*2+O442)</x:f>
        <x:v>62</x:v>
      </x:c>
      <x:c r="Q442" s="16" t="n">
        <x:f>IF(COUNT(J442:O442)&lt;6,"",J442*5+K442*4+M442*4+L442*3+N442*2+O442*2)</x:f>
        <x:v>90</x:v>
      </x:c>
      <x:c r="R442" s="14" t="str">
        <x:v>high</x:v>
      </x:c>
      <x:c r="S442" s="14" t="str">
        <x:v>official_prozorro_award_2025_2026</x:v>
      </x:c>
      <x:c r="T442" s="14" t="str">
        <x:v>official_prozorro_api</x:v>
      </x:c>
      <x:c r="U442" s="14" t="str">
        <x:v>Не контактували</x:v>
      </x:c>
      <x:c r="V442" s="15" t="str">
        <x:v>Повторне звернення з новим тендерним сигналом UA-2025-03-10-012708-a; попросити 1 пакет здачі</x:v>
      </x:c>
      <x:c r="W442" s="15" t="str">
        <x:v>Власник / директор; керівник ПТО; відповідальний за договори</x:v>
      </x:c>
      <x:c r="X442" s="15" t="str">
        <x:v>1 підтверджених перемог/договорів у Prozorro на 775 225 грн; 1 проєктів зі строком виконання не раніше 24.08.2026.</x:v>
      </x:c>
      <x:c r="Y442" s="15" t="str">
        <x:v>Послуги з благоустрою населених пунктів: поточний ремонт мосту через р. Саксагань на сел. Більшовик; строк до 2026-09-20. Попросити один знеособлений пакет здачі за цим workflow.</x:v>
      </x:c>
      <x:c r="Z442" s="15" t="str">
        <x:v>https://prozorro.gov.ua/tender/UA-2026-06-22-009710-a</x:v>
      </x:c>
      <x:c r="AA442" s="14" t="str">
        <x:v>44147228</x:v>
      </x:c>
      <x:c r="AB442" s="14" t="str">
        <x:v>2026-08-24</x:v>
      </x:c>
      <x:c r="AC442" s="14" t="str"/>
      <x:c r="AD442" s="20" t="str"/>
      <x:c r="AE442" s="14" t="str"/>
      <x:c r="AF442" s="14" t="n">
        <x:v>54</x:v>
      </x:c>
      <x:c r="AG442" s="14" t="str">
        <x:v>I3</x:v>
      </x:c>
      <x:c r="AH442" s="14" t="n">
        <x:v>2</x:v>
      </x:c>
      <x:c r="AI442" s="14" t="n">
        <x:v>1</x:v>
      </x:c>
      <x:c r="AJ442" s="18" t="n">
        <x:v>6059055</x:v>
      </x:c>
      <x:c r="AK442" s="14" t="str">
        <x:v>https://prozorro.gov.ua/tender/UA-2025-03-10-012708-a</x:v>
      </x:c>
      <x:c r="AL442" s="19" t="n">
        <x:v>45742.60530849537</x:v>
      </x:c>
      <x:c r="AM442" s="19" t="n">
        <x:v>45901.587488425925</x:v>
      </x:c>
      <x:c r="AN442" s="15" t="str">
        <x:v>Мости / інфраструктура; Гідротехнічні споруди</x:v>
      </x:c>
      <x:c r="AO442" s="15" t="str">
        <x:v>not_found_in_top_search</x:v>
      </x:c>
    </x:row>
    <x:row r="443">
      <x:c r="A443" s="14" t="str">
        <x:v>W3-171</x:v>
      </x:c>
      <x:c r="B443" s="14" t="str">
        <x:v>Prozorro winners — 24.08</x:v>
      </x:c>
      <x:c r="C443" s="14" t="str">
        <x:v>Товариство з обмеженою відповідальністю «МВТ ЕДВАЙЗОРІ»</x:v>
      </x:c>
      <x:c r="D443" s="14" t="str">
        <x:v>Зовнішні мережі</x:v>
      </x:c>
      <x:c r="E443" s="14" t="str">
        <x:v>Expansion discovery</x:v>
      </x:c>
      <x:c r="F443" s="17" t="str">
        <x:v>D3</x:v>
      </x:c>
      <x:c r="G443" s="14" t="str"/>
      <x:c r="H443" s="14" t="str">
        <x:v>Discovery розширення — 2 тижні</x:v>
      </x:c>
      <x:c r="I443" s="16" t="n">
        <x:v>1</x:v>
      </x:c>
      <x:c r="J443" s="16" t="n">
        <x:v>5</x:v>
      </x:c>
      <x:c r="K443" s="16" t="n">
        <x:v>4</x:v>
      </x:c>
      <x:c r="L443" s="16" t="n">
        <x:v>3</x:v>
      </x:c>
      <x:c r="M443" s="16" t="n">
        <x:v>5</x:v>
      </x:c>
      <x:c r="N443" s="16" t="n">
        <x:v>5</x:v>
      </x:c>
      <x:c r="O443" s="16" t="n">
        <x:v>5</x:v>
      </x:c>
      <x:c r="P443" s="16" t="n">
        <x:f>IF(COUNT(I443:O443)&lt;7,"",I443*8+J443*3+K443*2+L443*2+M443*2+N443*2+O443)</x:f>
        <x:v>62</x:v>
      </x:c>
      <x:c r="Q443" s="16" t="n">
        <x:f>IF(COUNT(J443:O443)&lt;6,"",J443*5+K443*4+M443*4+L443*3+N443*2+O443*2)</x:f>
        <x:v>90</x:v>
      </x:c>
      <x:c r="R443" s="14" t="str">
        <x:v>high</x:v>
      </x:c>
      <x:c r="S443" s="14" t="str">
        <x:v>official_prozorro_award_2025_2026</x:v>
      </x:c>
      <x:c r="T443" s="14" t="str">
        <x:v>official_prozorro_api</x:v>
      </x:c>
      <x:c r="U443" s="14" t="str">
        <x:v>Не контактували</x:v>
      </x:c>
      <x:c r="V443" s="15" t="str">
        <x:v>Workflow-audit outreach по UA-2026-05-26-014148-a; попросити 1 пакет здачі та вимоги проєкту</x:v>
      </x:c>
      <x:c r="W443" s="15" t="str">
        <x:v>Власник / директор; керівник ПТО; відповідальний за договори</x:v>
      </x:c>
      <x:c r="X443" s="15" t="str">
        <x:v>1 підтверджених перемог/договорів у Prozorro на 543 999 грн; 1 проєктів зі строком виконання не раніше 24.08.2026.</x:v>
      </x:c>
      <x:c r="Y443" s="15" t="str">
        <x:v>Роботи з технічного нагляду по об'єкту "Нове будівництво зовнішніх інженерних мереж індустріального парку "Кривбас" на вул. Фабричній у м. Кривому Розі, Дніпропетровської області" 1 черга; строк до 2026-12-31. Попросити один знеособлений пакет здачі за цим workflow.</x:v>
      </x:c>
      <x:c r="Z443" s="15" t="str">
        <x:v>https://prozorro.gov.ua/tender/UA-2026-05-26-014148-a</x:v>
      </x:c>
      <x:c r="AA443" s="14" t="str">
        <x:v>46062843</x:v>
      </x:c>
      <x:c r="AB443" s="14" t="str">
        <x:v>2026-08-24</x:v>
      </x:c>
      <x:c r="AC443" s="14" t="str"/>
      <x:c r="AD443" s="20" t="str"/>
      <x:c r="AE443" s="14" t="str"/>
      <x:c r="AF443" s="14" t="n">
        <x:v>54</x:v>
      </x:c>
      <x:c r="AG443" s="14" t="str">
        <x:v>I3</x:v>
      </x:c>
      <x:c r="AH443" s="14" t="n">
        <x:v>1</x:v>
      </x:c>
      <x:c r="AI443" s="14" t="n">
        <x:v>1</x:v>
      </x:c>
      <x:c r="AJ443" s="18" t="n">
        <x:v>543999.18</x:v>
      </x:c>
      <x:c r="AK443" s="14" t="str">
        <x:v>https://prozorro.gov.ua/tender/UA-2026-05-26-014148-a</x:v>
      </x:c>
      <x:c r="AL443" s="19" t="n">
        <x:v>46168.58974912037</x:v>
      </x:c>
      <x:c r="AM443" s="19" t="n">
        <x:v>46387</x:v>
      </x:c>
      <x:c r="AN443" s="15" t="str">
        <x:v>Зовнішні мережі</x:v>
      </x:c>
      <x:c r="AO443" s="15" t="str">
        <x:v>not_found_in_top_search</x:v>
      </x:c>
    </x:row>
    <x:row r="444">
      <x:c r="A444" s="14" t="str">
        <x:v>W3-172</x:v>
      </x:c>
      <x:c r="B444" s="14" t="str">
        <x:v>Prozorro winners — 24.08</x:v>
      </x:c>
      <x:c r="C444" s="14" t="str">
        <x:v>ФІЛІЯ ДП "УКРДЕРЖБУДЕКСПЕРТИЗА " У ТЕРНОПІЛЬСЬКІЙ ОБЛАСТІ</x:v>
      </x:c>
      <x:c r="D444" s="14" t="str">
        <x:v>Водоочищення / очисні споруди</x:v>
      </x:c>
      <x:c r="E444" s="14" t="str">
        <x:v>Expansion discovery</x:v>
      </x:c>
      <x:c r="F444" s="17" t="str">
        <x:v>D3</x:v>
      </x:c>
      <x:c r="G444" s="14" t="str"/>
      <x:c r="H444" s="14" t="str">
        <x:v>Discovery розширення — 2 тижні</x:v>
      </x:c>
      <x:c r="I444" s="16" t="n">
        <x:v>1</x:v>
      </x:c>
      <x:c r="J444" s="16" t="n">
        <x:v>5</x:v>
      </x:c>
      <x:c r="K444" s="16" t="n">
        <x:v>4</x:v>
      </x:c>
      <x:c r="L444" s="16" t="n">
        <x:v>1</x:v>
      </x:c>
      <x:c r="M444" s="16" t="n">
        <x:v>5</x:v>
      </x:c>
      <x:c r="N444" s="16" t="n">
        <x:v>5</x:v>
      </x:c>
      <x:c r="O444" s="16" t="n">
        <x:v>5</x:v>
      </x:c>
      <x:c r="P444" s="16" t="n">
        <x:f>IF(COUNT(I444:O444)&lt;7,"",I444*8+J444*3+K444*2+L444*2+M444*2+N444*2+O444)</x:f>
        <x:v>58</x:v>
      </x:c>
      <x:c r="Q444" s="16" t="n">
        <x:f>IF(COUNT(J444:O444)&lt;6,"",J444*5+K444*4+M444*4+L444*3+N444*2+O444*2)</x:f>
        <x:v>84</x:v>
      </x:c>
      <x:c r="R444" s="14" t="str">
        <x:v>high</x:v>
      </x:c>
      <x:c r="S444" s="14" t="str">
        <x:v>official_prozorro_award_2025_2026</x:v>
      </x:c>
      <x:c r="T444" s="14" t="str">
        <x:v>official_prozorro_api</x:v>
      </x:c>
      <x:c r="U444" s="14" t="str">
        <x:v>Не контактували</x:v>
      </x:c>
      <x:c r="V444" s="15" t="str">
        <x:v>Workflow-audit outreach по UA-2026-07-01-009343-a; попросити 1 пакет здачі та вимоги проєкту</x:v>
      </x:c>
      <x:c r="W444" s="15" t="str">
        <x:v>Власник / директор; керівник ПТО; відповідальний за договори</x:v>
      </x:c>
      <x:c r="X444" s="15" t="str">
        <x:v>2 підтверджених перемог/договорів у Prozorro на 68 123 грн; 1 проєктів зі строком виконання не раніше 24.08.2026.</x:v>
      </x:c>
      <x:c r="Y444" s="15" t="str">
        <x:v>Експертиза проекту будівництва: "Капітальний ремонт верхнього шару покриття, огородження пішохідного мосту на річці Стрипа в місті Зборові Тернопільського району Тернопільської області"; строк до 2026-07-31. Попросити один знеособлений пакет здачі за цим workflow.</x:v>
      </x:c>
      <x:c r="Z444" s="15" t="str">
        <x:v>https://prozorro.gov.ua/tender/UA-2026-07-01-009343-a</x:v>
      </x:c>
      <x:c r="AA444" s="14" t="str">
        <x:v>35850400</x:v>
      </x:c>
      <x:c r="AB444" s="14" t="str">
        <x:v>2026-08-24</x:v>
      </x:c>
      <x:c r="AC444" s="14" t="str"/>
      <x:c r="AD444" s="20" t="str"/>
      <x:c r="AE444" s="14" t="str"/>
      <x:c r="AF444" s="14" t="n">
        <x:v>54</x:v>
      </x:c>
      <x:c r="AG444" s="14" t="str">
        <x:v>I3</x:v>
      </x:c>
      <x:c r="AH444" s="14" t="n">
        <x:v>2</x:v>
      </x:c>
      <x:c r="AI444" s="14" t="n">
        <x:v>1</x:v>
      </x:c>
      <x:c r="AJ444" s="18" t="n">
        <x:v>68122.6</x:v>
      </x:c>
      <x:c r="AK444" s="14" t="str">
        <x:v>https://prozorro.gov.ua/tender/UA-2026-07-01-009343-a</x:v>
      </x:c>
      <x:c r="AL444" s="19" t="n">
        <x:v>46204.601056527776</x:v>
      </x:c>
      <x:c r="AM444" s="19" t="n">
        <x:v>46234</x:v>
      </x:c>
      <x:c r="AN444" s="15" t="str">
        <x:v>Водоочищення / очисні споруди; Мости / інфраструктура</x:v>
      </x:c>
      <x:c r="AO444" s="15" t="str">
        <x:v>not_found_in_top_search</x:v>
      </x:c>
    </x:row>
    <x:row r="445">
      <x:c r="A445" s="14" t="str">
        <x:v>W3-173</x:v>
      </x:c>
      <x:c r="B445" s="14" t="str">
        <x:v>Prozorro winners — 24.08</x:v>
      </x:c>
      <x:c r="C445" s="14" t="str">
        <x:v>ДЯК ОЛЕКСАНДР ІВАНОВИЧ</x:v>
      </x:c>
      <x:c r="D445" s="14" t="str">
        <x:v>Промисловий холод</x:v>
      </x:c>
      <x:c r="E445" s="14" t="str">
        <x:v>Expansion discovery</x:v>
      </x:c>
      <x:c r="F445" s="17" t="str">
        <x:v>D3</x:v>
      </x:c>
      <x:c r="G445" s="14" t="str"/>
      <x:c r="H445" s="14" t="str">
        <x:v>Discovery розширення — 2 тижні</x:v>
      </x:c>
      <x:c r="I445" s="16" t="n">
        <x:v>1</x:v>
      </x:c>
      <x:c r="J445" s="16" t="n">
        <x:v>5</x:v>
      </x:c>
      <x:c r="K445" s="16" t="n">
        <x:v>4</x:v>
      </x:c>
      <x:c r="L445" s="16" t="n">
        <x:v>1</x:v>
      </x:c>
      <x:c r="M445" s="16" t="n">
        <x:v>5</x:v>
      </x:c>
      <x:c r="N445" s="16" t="n">
        <x:v>3</x:v>
      </x:c>
      <x:c r="O445" s="16" t="n">
        <x:v>5</x:v>
      </x:c>
      <x:c r="P445" s="16" t="n">
        <x:f>IF(COUNT(I445:O445)&lt;7,"",I445*8+J445*3+K445*2+L445*2+M445*2+N445*2+O445)</x:f>
        <x:v>54</x:v>
      </x:c>
      <x:c r="Q445" s="16" t="n">
        <x:f>IF(COUNT(J445:O445)&lt;6,"",J445*5+K445*4+M445*4+L445*3+N445*2+O445*2)</x:f>
        <x:v>80</x:v>
      </x:c>
      <x:c r="R445" s="14" t="str">
        <x:v>high</x:v>
      </x:c>
      <x:c r="S445" s="14" t="str">
        <x:v>official_prozorro_award_2025_2026</x:v>
      </x:c>
      <x:c r="T445" s="14" t="str">
        <x:v>official_prozorro_api</x:v>
      </x:c>
      <x:c r="U445" s="14" t="str">
        <x:v>Не контактували</x:v>
      </x:c>
      <x:c r="V445" s="15" t="str">
        <x:v>Повторне звернення з новим тендерним сигналом UA-2025-09-15-002784-a; попросити 1 пакет здачі</x:v>
      </x:c>
      <x:c r="W445" s="15" t="str">
        <x:v>Власник / виконавець; відповідальний за договір</x:v>
      </x:c>
      <x:c r="X445" s="15" t="str">
        <x:v>2 підтверджених перемог/договорів у Prozorro на 62 300 грн; 1 проєктів зі строком виконання не раніше 24.08.2026.</x:v>
      </x:c>
      <x:c r="Y445" s="15" t="str">
        <x:v>Кондицiонер з монтажем та демонтажем 42510000-4   Теплообмiнники, кондицiонери повiтря, холодильне обладнання та фiльтрувальнi пристрої; строк до 2026-08-28. Попросити один знеособлений пакет здачі за цим workflow.</x:v>
      </x:c>
      <x:c r="Z445" s="15" t="str">
        <x:v>https://prozorro.gov.ua/tender/UA-2026-08-11-010512-a</x:v>
      </x:c>
      <x:c r="AA445" s="14" t="str">
        <x:v>2718200133</x:v>
      </x:c>
      <x:c r="AB445" s="14" t="str">
        <x:v>2026-08-24</x:v>
      </x:c>
      <x:c r="AC445" s="14" t="str"/>
      <x:c r="AD445" s="20" t="str"/>
      <x:c r="AE445" s="14" t="str"/>
      <x:c r="AF445" s="14" t="n">
        <x:v>54</x:v>
      </x:c>
      <x:c r="AG445" s="14" t="str">
        <x:v>I3</x:v>
      </x:c>
      <x:c r="AH445" s="14" t="n">
        <x:v>3</x:v>
      </x:c>
      <x:c r="AI445" s="14" t="n">
        <x:v>1</x:v>
      </x:c>
      <x:c r="AJ445" s="18" t="n">
        <x:v>85699</x:v>
      </x:c>
      <x:c r="AK445" s="14" t="str">
        <x:v>https://prozorro.gov.ua/tender/UA-2025-09-15-002784-a</x:v>
      </x:c>
      <x:c r="AL445" s="19" t="n">
        <x:v>45915.32668788194</x:v>
      </x:c>
      <x:c r="AM445" s="19" t="n">
        <x:v>45930</x:v>
      </x:c>
      <x:c r="AN445" s="15" t="str">
        <x:v>Промисловий холод</x:v>
      </x:c>
      <x:c r="AO445" s="15" t="str">
        <x:v>not_found_in_top_search</x:v>
      </x:c>
    </x:row>
    <x:row r="446">
      <x:c r="A446" s="14" t="str">
        <x:v>W3-174</x:v>
      </x:c>
      <x:c r="B446" s="14" t="str">
        <x:v>Prozorro winners — 24.08</x:v>
      </x:c>
      <x:c r="C446" s="14" t="str">
        <x:v>СУПРУНЮК ОЛЕКСАНДР ВІТАЛІЙОВИЧ</x:v>
      </x:c>
      <x:c r="D446" s="14" t="str">
        <x:v>Електромонтаж</x:v>
      </x:c>
      <x:c r="E446" s="14" t="str">
        <x:v>Pilot now</x:v>
      </x:c>
      <x:c r="F446" s="17" t="str">
        <x:v>P3</x:v>
      </x:c>
      <x:c r="G446" s="14" t="str"/>
      <x:c r="H446" s="14" t="str">
        <x:v>Пілот зараз — Н.15</x:v>
      </x:c>
      <x:c r="I446" s="16" t="n">
        <x:v>5</x:v>
      </x:c>
      <x:c r="J446" s="16" t="n">
        <x:v>5</x:v>
      </x:c>
      <x:c r="K446" s="16" t="n">
        <x:v>5</x:v>
      </x:c>
      <x:c r="L446" s="16" t="n">
        <x:v>1</x:v>
      </x:c>
      <x:c r="M446" s="16" t="n">
        <x:v>5</x:v>
      </x:c>
      <x:c r="N446" s="16" t="n">
        <x:v>3</x:v>
      </x:c>
      <x:c r="O446" s="16" t="n">
        <x:v>5</x:v>
      </x:c>
      <x:c r="P446" s="16" t="n">
        <x:f>IF(COUNT(I446:O446)&lt;7,"",I446*8+J446*3+K446*2+L446*2+M446*2+N446*2+O446)</x:f>
        <x:v>88</x:v>
      </x:c>
      <x:c r="Q446" s="16" t="n">
        <x:f>IF(COUNT(J446:O446)&lt;6,"",J446*5+K446*4+M446*4+L446*3+N446*2+O446*2)</x:f>
        <x:v>84</x:v>
      </x:c>
      <x:c r="R446" s="14" t="str">
        <x:v>high</x:v>
      </x:c>
      <x:c r="S446" s="14" t="str">
        <x:v>official_prozorro_award_2025_2026</x:v>
      </x:c>
      <x:c r="T446" s="14" t="str">
        <x:v>official_prozorro_api</x:v>
      </x:c>
      <x:c r="U446" s="14" t="str">
        <x:v>Не контактували</x:v>
      </x:c>
      <x:c r="V446" s="15" t="str">
        <x:v>Персоналізований free-pilot outreach по UA-2026-07-10-004879-a; попросити 1 пакет Н.14/Н.15</x:v>
      </x:c>
      <x:c r="W446" s="15" t="str">
        <x:v>Власник / виконавець; відповідальний за договір</x:v>
      </x:c>
      <x:c r="X446" s="15" t="str">
        <x:v>2 підтверджених перемог/договорів у Prozorro на 29 000 грн; 1 проєктів зі строком виконання не раніше 24.08.2026.</x:v>
      </x:c>
      <x:c r="Y446" s="15" t="str">
        <x:v>Послуги з електровимірювання (електровимірювальні роботи) (ДК 021:2015:71630000-3 Послуги з технічного огляду та випробувань (електровимірювальні роботи)); строк до 2026-12-31. Попросити один знеособлений пакет здачі за цим workflow.</x:v>
      </x:c>
      <x:c r="Z446" s="15" t="str">
        <x:v>https://prozorro.gov.ua/tender/UA-2026-07-10-004879-a</x:v>
      </x:c>
      <x:c r="AA446" s="14" t="str">
        <x:v>3490410698</x:v>
      </x:c>
      <x:c r="AB446" s="14" t="str">
        <x:v>2026-08-24</x:v>
      </x:c>
      <x:c r="AC446" s="14" t="str"/>
      <x:c r="AD446" s="20" t="str"/>
      <x:c r="AE446" s="14" t="str"/>
      <x:c r="AF446" s="14" t="n">
        <x:v>54</x:v>
      </x:c>
      <x:c r="AG446" s="14" t="str">
        <x:v>I3</x:v>
      </x:c>
      <x:c r="AH446" s="14" t="n">
        <x:v>2</x:v>
      </x:c>
      <x:c r="AI446" s="14" t="n">
        <x:v>1</x:v>
      </x:c>
      <x:c r="AJ446" s="18" t="n">
        <x:v>29000</x:v>
      </x:c>
      <x:c r="AK446" s="14" t="str">
        <x:v>https://prozorro.gov.ua/tender/UA-2026-07-10-004879-a</x:v>
      </x:c>
      <x:c r="AL446" s="19" t="n">
        <x:v>46213.38689792824</x:v>
      </x:c>
      <x:c r="AM446" s="19" t="n">
        <x:v>46387</x:v>
      </x:c>
      <x:c r="AN446" s="15" t="str">
        <x:v>Електромонтаж</x:v>
      </x:c>
      <x:c r="AO446" s="15" t="str">
        <x:v>not_found_in_top_search</x:v>
      </x:c>
    </x:row>
    <x:row r="447">
      <x:c r="A447" s="14" t="str">
        <x:v>W3-175</x:v>
      </x:c>
      <x:c r="B447" s="14" t="str">
        <x:v>Prozorro winners — 24.08</x:v>
      </x:c>
      <x:c r="C447" s="14" t="str">
        <x:v>РІШКО ДМИТРО СТЕПАНОВИЧ</x:v>
      </x:c>
      <x:c r="D447" s="14" t="str">
        <x:v>Електромонтаж</x:v>
      </x:c>
      <x:c r="E447" s="14" t="str">
        <x:v>Pilot now</x:v>
      </x:c>
      <x:c r="F447" s="17" t="str">
        <x:v>P3</x:v>
      </x:c>
      <x:c r="G447" s="14" t="str"/>
      <x:c r="H447" s="14" t="str">
        <x:v>Пілот зараз — Н.15</x:v>
      </x:c>
      <x:c r="I447" s="16" t="n">
        <x:v>5</x:v>
      </x:c>
      <x:c r="J447" s="16" t="n">
        <x:v>5</x:v>
      </x:c>
      <x:c r="K447" s="16" t="n">
        <x:v>5</x:v>
      </x:c>
      <x:c r="L447" s="16" t="n">
        <x:v>1</x:v>
      </x:c>
      <x:c r="M447" s="16" t="n">
        <x:v>5</x:v>
      </x:c>
      <x:c r="N447" s="16" t="n">
        <x:v>3</x:v>
      </x:c>
      <x:c r="O447" s="16" t="n">
        <x:v>5</x:v>
      </x:c>
      <x:c r="P447" s="16" t="n">
        <x:f>IF(COUNT(I447:O447)&lt;7,"",I447*8+J447*3+K447*2+L447*2+M447*2+N447*2+O447)</x:f>
        <x:v>88</x:v>
      </x:c>
      <x:c r="Q447" s="16" t="n">
        <x:f>IF(COUNT(J447:O447)&lt;6,"",J447*5+K447*4+M447*4+L447*3+N447*2+O447*2)</x:f>
        <x:v>84</x:v>
      </x:c>
      <x:c r="R447" s="14" t="str">
        <x:v>high</x:v>
      </x:c>
      <x:c r="S447" s="14" t="str">
        <x:v>official_prozorro_award_2025_2026</x:v>
      </x:c>
      <x:c r="T447" s="14" t="str">
        <x:v>official_prozorro_api</x:v>
      </x:c>
      <x:c r="U447" s="14" t="str">
        <x:v>Не контактували</x:v>
      </x:c>
      <x:c r="V447" s="15" t="str">
        <x:v>Персоналізований free-pilot outreach по UA-2026-07-30-006269-a; попросити 1 пакет Н.14/Н.15</x:v>
      </x:c>
      <x:c r="W447" s="15" t="str">
        <x:v>Власник / виконавець; відповідальний за договір</x:v>
      </x:c>
      <x:c r="X447" s="15" t="str">
        <x:v>2 підтверджених перемог/договорів у Prozorro на 8 562 грн; 1 проєктів зі строком виконання не раніше 24.08.2026.</x:v>
      </x:c>
      <x:c r="Y447" s="15" t="str">
        <x:v>Послуги з технічного обслуговування електричного устаткування будівель (перевірка системи заземлення, електровимірювальні роботи та виготовлення технічної документації); строк до 2026-12-31. Попросити один знеособлений пакет здачі за цим workflow.</x:v>
      </x:c>
      <x:c r="Z447" s="15" t="str">
        <x:v>https://prozorro.gov.ua/tender/UA-2026-07-30-006269-a</x:v>
      </x:c>
      <x:c r="AA447" s="14" t="str">
        <x:v>2925801591</x:v>
      </x:c>
      <x:c r="AB447" s="14" t="str">
        <x:v>2026-08-24</x:v>
      </x:c>
      <x:c r="AC447" s="14" t="str"/>
      <x:c r="AD447" s="20" t="str"/>
      <x:c r="AE447" s="14" t="str"/>
      <x:c r="AF447" s="14" t="n">
        <x:v>54</x:v>
      </x:c>
      <x:c r="AG447" s="14" t="str">
        <x:v>I3</x:v>
      </x:c>
      <x:c r="AH447" s="14" t="n">
        <x:v>2</x:v>
      </x:c>
      <x:c r="AI447" s="14" t="n">
        <x:v>1</x:v>
      </x:c>
      <x:c r="AJ447" s="18" t="n">
        <x:v>8562</x:v>
      </x:c>
      <x:c r="AK447" s="14" t="str">
        <x:v>https://prozorro.gov.ua/tender/UA-2026-07-30-006269-a</x:v>
      </x:c>
      <x:c r="AL447" s="19" t="n">
        <x:v>46233.474989282404</x:v>
      </x:c>
      <x:c r="AM447" s="19" t="n">
        <x:v>46387</x:v>
      </x:c>
      <x:c r="AN447" s="15" t="str">
        <x:v>Електромонтаж</x:v>
      </x:c>
      <x:c r="AO447" s="15" t="str">
        <x:v>not_found_in_top_search</x:v>
      </x:c>
    </x:row>
    <x:row r="448">
      <x:c r="A448" s="14" t="str">
        <x:v>W3-176</x:v>
      </x:c>
      <x:c r="B448" s="14" t="str">
        <x:v>Prozorro winners — 24.08</x:v>
      </x:c>
      <x:c r="C448" s="14" t="str">
        <x:v>ФОП "ГЛАДКИЙ ВАДИМ ВАДИМОВИЧ"</x:v>
      </x:c>
      <x:c r="D448" s="14" t="str">
        <x:v>Мости / інфраструктура</x:v>
      </x:c>
      <x:c r="E448" s="14" t="str">
        <x:v>Expansion discovery</x:v>
      </x:c>
      <x:c r="F448" s="17" t="str">
        <x:v>D3</x:v>
      </x:c>
      <x:c r="G448" s="14" t="str"/>
      <x:c r="H448" s="14" t="str">
        <x:v>Discovery розширення — 2 тижні</x:v>
      </x:c>
      <x:c r="I448" s="16" t="n">
        <x:v>1</x:v>
      </x:c>
      <x:c r="J448" s="16" t="n">
        <x:v>5</x:v>
      </x:c>
      <x:c r="K448" s="16" t="n">
        <x:v>4</x:v>
      </x:c>
      <x:c r="L448" s="16" t="n">
        <x:v>2</x:v>
      </x:c>
      <x:c r="M448" s="16" t="n">
        <x:v>5</x:v>
      </x:c>
      <x:c r="N448" s="16" t="n">
        <x:v>3</x:v>
      </x:c>
      <x:c r="O448" s="16" t="n">
        <x:v>5</x:v>
      </x:c>
      <x:c r="P448" s="16" t="n">
        <x:f>IF(COUNT(I448:O448)&lt;7,"",I448*8+J448*3+K448*2+L448*2+M448*2+N448*2+O448)</x:f>
        <x:v>56</x:v>
      </x:c>
      <x:c r="Q448" s="16" t="n">
        <x:f>IF(COUNT(J448:O448)&lt;6,"",J448*5+K448*4+M448*4+L448*3+N448*2+O448*2)</x:f>
        <x:v>83</x:v>
      </x:c>
      <x:c r="R448" s="14" t="str">
        <x:v>high</x:v>
      </x:c>
      <x:c r="S448" s="14" t="str">
        <x:v>official_prozorro_award_2025_2026</x:v>
      </x:c>
      <x:c r="T448" s="14" t="str">
        <x:v>official_prozorro_api</x:v>
      </x:c>
      <x:c r="U448" s="14" t="str">
        <x:v>Не контактували</x:v>
      </x:c>
      <x:c r="V448" s="15" t="str">
        <x:v>Workflow-audit outreach по UA-2026-08-06-000509-a; попросити 1 пакет здачі та вимоги проєкту</x:v>
      </x:c>
      <x:c r="W448" s="15" t="str">
        <x:v>Власник / виконавець; відповідальний за договір</x:v>
      </x:c>
      <x:c r="X448" s="15" t="str">
        <x:v>1 підтверджених перемог/договорів у Prozorro на 342 158 грн; 1 проєктів зі строком виконання не раніше 24.08.2026.</x:v>
      </x:c>
      <x:c r="Y448" s="15" t="str">
        <x:v>Послуги з поточного ремонту дерев’яного мосту пров.Василя Сухомлинського та вул.Дикалова, м. Охтирка Сумської області; строк до 2026-10-31. Попросити один знеособлений пакет здачі за цим workflow.</x:v>
      </x:c>
      <x:c r="Z448" s="15" t="str">
        <x:v>https://prozorro.gov.ua/tender/UA-2026-08-06-000509-a</x:v>
      </x:c>
      <x:c r="AA448" s="14" t="str">
        <x:v>2957912478</x:v>
      </x:c>
      <x:c r="AB448" s="14" t="str">
        <x:v>2026-08-24</x:v>
      </x:c>
      <x:c r="AC448" s="14" t="str"/>
      <x:c r="AD448" s="20" t="str"/>
      <x:c r="AE448" s="14" t="str"/>
      <x:c r="AF448" s="14" t="n">
        <x:v>53</x:v>
      </x:c>
      <x:c r="AG448" s="14" t="str">
        <x:v>I3</x:v>
      </x:c>
      <x:c r="AH448" s="14" t="n">
        <x:v>1</x:v>
      </x:c>
      <x:c r="AI448" s="14" t="n">
        <x:v>1</x:v>
      </x:c>
      <x:c r="AJ448" s="18" t="n">
        <x:v>342158</x:v>
      </x:c>
      <x:c r="AK448" s="14" t="str">
        <x:v>https://prozorro.gov.ua/tender/UA-2026-08-06-000509-a</x:v>
      </x:c>
      <x:c r="AL448" s="19" t="n">
        <x:v>46248.45368438657</x:v>
      </x:c>
      <x:c r="AM448" s="19" t="n">
        <x:v>46326.29728009259</x:v>
      </x:c>
      <x:c r="AN448" s="15" t="str">
        <x:v>Мости / інфраструктура</x:v>
      </x:c>
      <x:c r="AO448" s="15" t="str">
        <x:v>not_found_in_top_search</x:v>
      </x:c>
    </x:row>
    <x:row r="449">
      <x:c r="A449" s="14" t="str">
        <x:v>W3-177</x:v>
      </x:c>
      <x:c r="B449" s="14" t="str">
        <x:v>Prozorro winners — 24.08</x:v>
      </x:c>
      <x:c r="C449" s="14" t="str">
        <x:v>ТУРДАЙ ВОЛОДИМИР ЮРІЙОВИЧ</x:v>
      </x:c>
      <x:c r="D449" s="14" t="str">
        <x:v>Електромонтаж</x:v>
      </x:c>
      <x:c r="E449" s="14" t="str">
        <x:v>Pilot now</x:v>
      </x:c>
      <x:c r="F449" s="17" t="str">
        <x:v>P3</x:v>
      </x:c>
      <x:c r="G449" s="14" t="str"/>
      <x:c r="H449" s="14" t="str">
        <x:v>Пілот зараз — Н.15</x:v>
      </x:c>
      <x:c r="I449" s="16" t="n">
        <x:v>5</x:v>
      </x:c>
      <x:c r="J449" s="16" t="n">
        <x:v>5</x:v>
      </x:c>
      <x:c r="K449" s="16" t="n">
        <x:v>5</x:v>
      </x:c>
      <x:c r="L449" s="16" t="n">
        <x:v>2</x:v>
      </x:c>
      <x:c r="M449" s="16" t="n">
        <x:v>5</x:v>
      </x:c>
      <x:c r="N449" s="16" t="n">
        <x:v>3</x:v>
      </x:c>
      <x:c r="O449" s="16" t="n">
        <x:v>5</x:v>
      </x:c>
      <x:c r="P449" s="16" t="n">
        <x:f>IF(COUNT(I449:O449)&lt;7,"",I449*8+J449*3+K449*2+L449*2+M449*2+N449*2+O449)</x:f>
        <x:v>90</x:v>
      </x:c>
      <x:c r="Q449" s="16" t="n">
        <x:f>IF(COUNT(J449:O449)&lt;6,"",J449*5+K449*4+M449*4+L449*3+N449*2+O449*2)</x:f>
        <x:v>87</x:v>
      </x:c>
      <x:c r="R449" s="14" t="str">
        <x:v>high</x:v>
      </x:c>
      <x:c r="S449" s="14" t="str">
        <x:v>official_prozorro_award_2025_2026</x:v>
      </x:c>
      <x:c r="T449" s="14" t="str">
        <x:v>official_prozorro_api</x:v>
      </x:c>
      <x:c r="U449" s="14" t="str">
        <x:v>Не контактували</x:v>
      </x:c>
      <x:c r="V449" s="15" t="str">
        <x:v>Персоналізований free-pilot outreach по UA-2026-08-14-001263-a; попросити 1 пакет Н.14/Н.15</x:v>
      </x:c>
      <x:c r="W449" s="15" t="str">
        <x:v>Власник / виконавець; відповідальний за договір</x:v>
      </x:c>
      <x:c r="X449" s="15" t="str">
        <x:v>1 підтверджених перемог/договорів у Prozorro на 260 000 грн; 1 проєктів зі строком виконання не раніше 24.08.2026.</x:v>
      </x:c>
      <x:c r="Y449" s="15" t="str">
        <x:v> Електромонтажні роботи; строк до 2026-09-12. Попросити один знеособлений пакет здачі за цим workflow.</x:v>
      </x:c>
      <x:c r="Z449" s="15" t="str">
        <x:v>https://prozorro.gov.ua/tender/UA-2026-08-14-001263-a</x:v>
      </x:c>
      <x:c r="AA449" s="14" t="str">
        <x:v>2782208435</x:v>
      </x:c>
      <x:c r="AB449" s="14" t="str">
        <x:v>2026-08-24</x:v>
      </x:c>
      <x:c r="AC449" s="14" t="str"/>
      <x:c r="AD449" s="20" t="str"/>
      <x:c r="AE449" s="14" t="str"/>
      <x:c r="AF449" s="14" t="n">
        <x:v>53</x:v>
      </x:c>
      <x:c r="AG449" s="14" t="str">
        <x:v>I3</x:v>
      </x:c>
      <x:c r="AH449" s="14" t="n">
        <x:v>1</x:v>
      </x:c>
      <x:c r="AI449" s="14" t="n">
        <x:v>1</x:v>
      </x:c>
      <x:c r="AJ449" s="18" t="n">
        <x:v>260000</x:v>
      </x:c>
      <x:c r="AK449" s="14" t="str">
        <x:v>https://prozorro.gov.ua/tender/UA-2026-08-14-001263-a</x:v>
      </x:c>
      <x:c r="AL449" s="19" t="n">
        <x:v>46248.28249450232</x:v>
      </x:c>
      <x:c r="AM449" s="19" t="n">
        <x:v>46277</x:v>
      </x:c>
      <x:c r="AN449" s="15" t="str">
        <x:v>Електромонтаж</x:v>
      </x:c>
      <x:c r="AO449" s="15" t="str">
        <x:v>not_found_in_top_search</x:v>
      </x:c>
    </x:row>
    <x:row r="450">
      <x:c r="A450" s="14" t="str">
        <x:v>W3-178</x:v>
      </x:c>
      <x:c r="B450" s="14" t="str">
        <x:v>Prozorro winners — 24.08</x:v>
      </x:c>
      <x:c r="C450" s="14" t="str">
        <x:v>ФОП "КОЗЛОВА ОЛЕКСАНДРА ОЛЕКСАНДРІВНА"</x:v>
      </x:c>
      <x:c r="D450" s="14" t="str">
        <x:v>HVAC / ОВіК</x:v>
      </x:c>
      <x:c r="E450" s="14" t="str">
        <x:v>Pilot now</x:v>
      </x:c>
      <x:c r="F450" s="17" t="str">
        <x:v>P3</x:v>
      </x:c>
      <x:c r="G450" s="14" t="str"/>
      <x:c r="H450" s="14" t="str">
        <x:v>Пілот зараз — Н.14</x:v>
      </x:c>
      <x:c r="I450" s="16" t="n">
        <x:v>5</x:v>
      </x:c>
      <x:c r="J450" s="16" t="n">
        <x:v>5</x:v>
      </x:c>
      <x:c r="K450" s="16" t="n">
        <x:v>5</x:v>
      </x:c>
      <x:c r="L450" s="16" t="n">
        <x:v>2</x:v>
      </x:c>
      <x:c r="M450" s="16" t="n">
        <x:v>5</x:v>
      </x:c>
      <x:c r="N450" s="16" t="n">
        <x:v>3</x:v>
      </x:c>
      <x:c r="O450" s="16" t="n">
        <x:v>5</x:v>
      </x:c>
      <x:c r="P450" s="16" t="n">
        <x:f>IF(COUNT(I450:O450)&lt;7,"",I450*8+J450*3+K450*2+L450*2+M450*2+N450*2+O450)</x:f>
        <x:v>90</x:v>
      </x:c>
      <x:c r="Q450" s="16" t="n">
        <x:f>IF(COUNT(J450:O450)&lt;6,"",J450*5+K450*4+M450*4+L450*3+N450*2+O450*2)</x:f>
        <x:v>87</x:v>
      </x:c>
      <x:c r="R450" s="14" t="str">
        <x:v>high</x:v>
      </x:c>
      <x:c r="S450" s="14" t="str">
        <x:v>official_prozorro_award_2025_2026</x:v>
      </x:c>
      <x:c r="T450" s="14" t="str">
        <x:v>official_prozorro_api</x:v>
      </x:c>
      <x:c r="U450" s="14" t="str">
        <x:v>Не контактували</x:v>
      </x:c>
      <x:c r="V450" s="15" t="str">
        <x:v>Персоналізований free-pilot outreach по UA-2026-07-20-005737-a; попросити 1 пакет Н.14/Н.15</x:v>
      </x:c>
      <x:c r="W450" s="15" t="str">
        <x:v>Власник / виконавець; відповідальний за договір</x:v>
      </x:c>
      <x:c r="X450" s="15" t="str">
        <x:v>1 підтверджених перемог/договорів у Prozorro на 234 348 грн; 1 проєктів зі строком виконання не раніше 24.08.2026.</x:v>
      </x:c>
      <x:c r="Y450" s="15" t="str">
        <x:v>Матеріали та комплектуючі для монтажу системи водяного опалення.; строк до 2026-12-31. Попросити один знеособлений пакет здачі за цим workflow.</x:v>
      </x:c>
      <x:c r="Z450" s="15" t="str">
        <x:v>https://prozorro.gov.ua/tender/UA-2026-07-20-005737-a</x:v>
      </x:c>
      <x:c r="AA450" s="14" t="str">
        <x:v>2552810284</x:v>
      </x:c>
      <x:c r="AB450" s="14" t="str">
        <x:v>2026-08-24</x:v>
      </x:c>
      <x:c r="AC450" s="14" t="str"/>
      <x:c r="AD450" s="20" t="str"/>
      <x:c r="AE450" s="14" t="str"/>
      <x:c r="AF450" s="14" t="n">
        <x:v>53</x:v>
      </x:c>
      <x:c r="AG450" s="14" t="str">
        <x:v>I3</x:v>
      </x:c>
      <x:c r="AH450" s="14" t="n">
        <x:v>1</x:v>
      </x:c>
      <x:c r="AI450" s="14" t="n">
        <x:v>1</x:v>
      </x:c>
      <x:c r="AJ450" s="18" t="n">
        <x:v>234348</x:v>
      </x:c>
      <x:c r="AK450" s="14" t="str">
        <x:v>https://prozorro.gov.ua/tender/UA-2026-07-20-005737-a</x:v>
      </x:c>
      <x:c r="AL450" s="19" t="n">
        <x:v>46233.29414491898</x:v>
      </x:c>
      <x:c r="AM450" s="19" t="n">
        <x:v>46387.4991087963</x:v>
      </x:c>
      <x:c r="AN450" s="15" t="str">
        <x:v>HVAC / ОВіК</x:v>
      </x:c>
      <x:c r="AO450" s="15" t="str">
        <x:v>not_found_in_top_search</x:v>
      </x:c>
    </x:row>
    <x:row r="451">
      <x:c r="A451" s="14" t="str">
        <x:v>W3-179</x:v>
      </x:c>
      <x:c r="B451" s="14" t="str">
        <x:v>Prozorro winners — 24.08</x:v>
      </x:c>
      <x:c r="C451" s="14" t="str">
        <x:v>ФОП КРИГА ІВАН ІВАНОВИЧ</x:v>
      </x:c>
      <x:c r="D451" s="14" t="str">
        <x:v>Електромонтаж</x:v>
      </x:c>
      <x:c r="E451" s="14" t="str">
        <x:v>Pilot now</x:v>
      </x:c>
      <x:c r="F451" s="17" t="str">
        <x:v>P3</x:v>
      </x:c>
      <x:c r="G451" s="14" t="str"/>
      <x:c r="H451" s="14" t="str">
        <x:v>Пілот зараз — Н.15</x:v>
      </x:c>
      <x:c r="I451" s="16" t="n">
        <x:v>5</x:v>
      </x:c>
      <x:c r="J451" s="16" t="n">
        <x:v>5</x:v>
      </x:c>
      <x:c r="K451" s="16" t="n">
        <x:v>5</x:v>
      </x:c>
      <x:c r="L451" s="16" t="n">
        <x:v>2</x:v>
      </x:c>
      <x:c r="M451" s="16" t="n">
        <x:v>5</x:v>
      </x:c>
      <x:c r="N451" s="16" t="n">
        <x:v>3</x:v>
      </x:c>
      <x:c r="O451" s="16" t="n">
        <x:v>5</x:v>
      </x:c>
      <x:c r="P451" s="16" t="n">
        <x:f>IF(COUNT(I451:O451)&lt;7,"",I451*8+J451*3+K451*2+L451*2+M451*2+N451*2+O451)</x:f>
        <x:v>90</x:v>
      </x:c>
      <x:c r="Q451" s="16" t="n">
        <x:f>IF(COUNT(J451:O451)&lt;6,"",J451*5+K451*4+M451*4+L451*3+N451*2+O451*2)</x:f>
        <x:v>87</x:v>
      </x:c>
      <x:c r="R451" s="14" t="str">
        <x:v>high</x:v>
      </x:c>
      <x:c r="S451" s="14" t="str">
        <x:v>official_prozorro_award_2025_2026</x:v>
      </x:c>
      <x:c r="T451" s="14" t="str">
        <x:v>official_prozorro_api</x:v>
      </x:c>
      <x:c r="U451" s="14" t="str">
        <x:v>Не контактували</x:v>
      </x:c>
      <x:c r="V451" s="15" t="str">
        <x:v>Персоналізований free-pilot outreach по UA-2026-08-05-004847-a; попросити 1 пакет Н.14/Н.15</x:v>
      </x:c>
      <x:c r="W451" s="15" t="str">
        <x:v>Власник / виконавець; відповідальний за договір</x:v>
      </x:c>
      <x:c r="X451" s="15" t="str">
        <x:v>1 підтверджених перемог/договорів у Prozorro на 199 691 грн; 1 проєктів зі строком виконання не раніше 24.08.2026.</x:v>
      </x:c>
      <x:c r="Y451" s="15" t="str">
        <x:v>Електромонтажні роботи; строк до 2026-12-31. Попросити один знеособлений пакет здачі за цим workflow.</x:v>
      </x:c>
      <x:c r="Z451" s="15" t="str">
        <x:v>https://prozorro.gov.ua/tender/UA-2026-08-05-004847-a</x:v>
      </x:c>
      <x:c r="AA451" s="14" t="str">
        <x:v>3424306457</x:v>
      </x:c>
      <x:c r="AB451" s="14" t="str">
        <x:v>2026-08-24</x:v>
      </x:c>
      <x:c r="AC451" s="14" t="str"/>
      <x:c r="AD451" s="20" t="str"/>
      <x:c r="AE451" s="14" t="str"/>
      <x:c r="AF451" s="14" t="n">
        <x:v>53</x:v>
      </x:c>
      <x:c r="AG451" s="14" t="str">
        <x:v>I3</x:v>
      </x:c>
      <x:c r="AH451" s="14" t="n">
        <x:v>1</x:v>
      </x:c>
      <x:c r="AI451" s="14" t="n">
        <x:v>1</x:v>
      </x:c>
      <x:c r="AJ451" s="18" t="n">
        <x:v>199691</x:v>
      </x:c>
      <x:c r="AK451" s="14" t="str">
        <x:v>https://prozorro.gov.ua/tender/UA-2026-08-05-004847-a</x:v>
      </x:c>
      <x:c r="AL451" s="19" t="n">
        <x:v>46239.379091076386</x:v>
      </x:c>
      <x:c r="AM451" s="19" t="n">
        <x:v>46387</x:v>
      </x:c>
      <x:c r="AN451" s="15" t="str">
        <x:v>Електромонтаж</x:v>
      </x:c>
      <x:c r="AO451" s="15" t="str">
        <x:v>not_found_in_top_search</x:v>
      </x:c>
    </x:row>
    <x:row r="452">
      <x:c r="A452" s="14" t="str">
        <x:v>W3-180</x:v>
      </x:c>
      <x:c r="B452" s="14" t="str">
        <x:v>Prozorro winners — 24.08</x:v>
      </x:c>
      <x:c r="C452" s="14" t="str">
        <x:v>Фізична особа підприємець Підлісецький Володимир Євгенович</x:v>
      </x:c>
      <x:c r="D452" s="14" t="str">
        <x:v>Електромонтаж</x:v>
      </x:c>
      <x:c r="E452" s="14" t="str">
        <x:v>Pilot now</x:v>
      </x:c>
      <x:c r="F452" s="17" t="str">
        <x:v>P3</x:v>
      </x:c>
      <x:c r="G452" s="14" t="str"/>
      <x:c r="H452" s="14" t="str">
        <x:v>Пілот зараз — Н.15</x:v>
      </x:c>
      <x:c r="I452" s="16" t="n">
        <x:v>5</x:v>
      </x:c>
      <x:c r="J452" s="16" t="n">
        <x:v>5</x:v>
      </x:c>
      <x:c r="K452" s="16" t="n">
        <x:v>5</x:v>
      </x:c>
      <x:c r="L452" s="16" t="n">
        <x:v>2</x:v>
      </x:c>
      <x:c r="M452" s="16" t="n">
        <x:v>5</x:v>
      </x:c>
      <x:c r="N452" s="16" t="n">
        <x:v>3</x:v>
      </x:c>
      <x:c r="O452" s="16" t="n">
        <x:v>5</x:v>
      </x:c>
      <x:c r="P452" s="16" t="n">
        <x:f>IF(COUNT(I452:O452)&lt;7,"",I452*8+J452*3+K452*2+L452*2+M452*2+N452*2+O452)</x:f>
        <x:v>90</x:v>
      </x:c>
      <x:c r="Q452" s="16" t="n">
        <x:f>IF(COUNT(J452:O452)&lt;6,"",J452*5+K452*4+M452*4+L452*3+N452*2+O452*2)</x:f>
        <x:v>87</x:v>
      </x:c>
      <x:c r="R452" s="14" t="str">
        <x:v>high</x:v>
      </x:c>
      <x:c r="S452" s="14" t="str">
        <x:v>official_prozorro_award_2025_2026</x:v>
      </x:c>
      <x:c r="T452" s="14" t="str">
        <x:v>official_prozorro_api</x:v>
      </x:c>
      <x:c r="U452" s="14" t="str">
        <x:v>Не контактували</x:v>
      </x:c>
      <x:c r="V452" s="15" t="str">
        <x:v>Персоналізований free-pilot outreach по UA-2026-08-18-011836-a; попросити 1 пакет Н.14/Н.15</x:v>
      </x:c>
      <x:c r="W452" s="15" t="str">
        <x:v>Власник / виконавець; відповідальний за договір</x:v>
      </x:c>
      <x:c r="X452" s="15" t="str">
        <x:v>1 підтверджених перемог/договорів у Prozorro на 166 460 грн; 1 проєктів зі строком виконання не раніше 24.08.2026.</x:v>
      </x:c>
      <x:c r="Y452" s="15" t="str">
        <x:v>Електромонтажні роботи; строк до 2026-11-09. Попросити один знеособлений пакет здачі за цим workflow.</x:v>
      </x:c>
      <x:c r="Z452" s="15" t="str">
        <x:v>https://prozorro.gov.ua/tender/UA-2026-08-18-011836-a</x:v>
      </x:c>
      <x:c r="AA452" s="14" t="str">
        <x:v>2924717577</x:v>
      </x:c>
      <x:c r="AB452" s="14" t="str">
        <x:v>2026-08-24</x:v>
      </x:c>
      <x:c r="AC452" s="14" t="str"/>
      <x:c r="AD452" s="20" t="str"/>
      <x:c r="AE452" s="14" t="str"/>
      <x:c r="AF452" s="14" t="n">
        <x:v>53</x:v>
      </x:c>
      <x:c r="AG452" s="14" t="str">
        <x:v>I3</x:v>
      </x:c>
      <x:c r="AH452" s="14" t="n">
        <x:v>1</x:v>
      </x:c>
      <x:c r="AI452" s="14" t="n">
        <x:v>1</x:v>
      </x:c>
      <x:c r="AJ452" s="18" t="n">
        <x:v>166459.74</x:v>
      </x:c>
      <x:c r="AK452" s="14" t="str">
        <x:v>https://prozorro.gov.ua/tender/UA-2026-08-18-011836-a</x:v>
      </x:c>
      <x:c r="AL452" s="19" t="n">
        <x:v>46252.56706210648</x:v>
      </x:c>
      <x:c r="AM452" s="19" t="n">
        <x:v>46335</x:v>
      </x:c>
      <x:c r="AN452" s="15" t="str">
        <x:v>Електромонтаж</x:v>
      </x:c>
      <x:c r="AO452" s="15" t="str">
        <x:v>not_found_in_top_search</x:v>
      </x:c>
    </x:row>
    <x:row r="453">
      <x:c r="A453" s="14" t="str">
        <x:v>W3-181</x:v>
      </x:c>
      <x:c r="B453" s="14" t="str">
        <x:v>Prozorro winners — 24.08</x:v>
      </x:c>
      <x:c r="C453" s="14" t="str">
        <x:v>КОТЕЛЬЧУК ЛЮДМИЛА ЙОСИПІВНА</x:v>
      </x:c>
      <x:c r="D453" s="14" t="str">
        <x:v>Насосні станції</x:v>
      </x:c>
      <x:c r="E453" s="14" t="str">
        <x:v>Expansion discovery</x:v>
      </x:c>
      <x:c r="F453" s="17" t="str">
        <x:v>D3</x:v>
      </x:c>
      <x:c r="G453" s="14" t="str"/>
      <x:c r="H453" s="14" t="str">
        <x:v>Discovery розширення — 2 тижні</x:v>
      </x:c>
      <x:c r="I453" s="16" t="n">
        <x:v>1</x:v>
      </x:c>
      <x:c r="J453" s="16" t="n">
        <x:v>5</x:v>
      </x:c>
      <x:c r="K453" s="16" t="n">
        <x:v>4</x:v>
      </x:c>
      <x:c r="L453" s="16" t="n">
        <x:v>2</x:v>
      </x:c>
      <x:c r="M453" s="16" t="n">
        <x:v>5</x:v>
      </x:c>
      <x:c r="N453" s="16" t="n">
        <x:v>3</x:v>
      </x:c>
      <x:c r="O453" s="16" t="n">
        <x:v>5</x:v>
      </x:c>
      <x:c r="P453" s="16" t="n">
        <x:f>IF(COUNT(I453:O453)&lt;7,"",I453*8+J453*3+K453*2+L453*2+M453*2+N453*2+O453)</x:f>
        <x:v>56</x:v>
      </x:c>
      <x:c r="Q453" s="16" t="n">
        <x:f>IF(COUNT(J453:O453)&lt;6,"",J453*5+K453*4+M453*4+L453*3+N453*2+O453*2)</x:f>
        <x:v>83</x:v>
      </x:c>
      <x:c r="R453" s="14" t="str">
        <x:v>high</x:v>
      </x:c>
      <x:c r="S453" s="14" t="str">
        <x:v>official_prozorro_award_2025_2026</x:v>
      </x:c>
      <x:c r="T453" s="14" t="str">
        <x:v>official_prozorro_api</x:v>
      </x:c>
      <x:c r="U453" s="14" t="str">
        <x:v>Не контактували</x:v>
      </x:c>
      <x:c r="V453" s="15" t="str">
        <x:v>Workflow-audit outreach по UA-2026-07-21-005571-a; попросити 1 пакет здачі та вимоги проєкту</x:v>
      </x:c>
      <x:c r="W453" s="15" t="str">
        <x:v>Власник / виконавець; відповідальний за договір</x:v>
      </x:c>
      <x:c r="X453" s="15" t="str">
        <x:v>1 підтверджених перемог/договорів у Prozorro на 132 996 грн; 1 проєктів зі строком виконання не раніше 24.08.2026.</x:v>
      </x:c>
      <x:c r="Y453" s="15" t="str">
        <x:v>Виготовлення проєктно-кошторисної документації з проходженням експертизи по об’єкту: «Реконструкція каналізаційної насосної станції №2 по вулиці Покровська, 4 К в селищі Сосниця Корюківського району Чернігівської області», за ЄЗС ДК 021:2015: 71320000-7 - Послуги з інженерного проєктування; строк до 2026-09-14. Попросити один знеособлений пакет здачі за цим workflow.</x:v>
      </x:c>
      <x:c r="Z453" s="15" t="str">
        <x:v>https://prozorro.gov.ua/tender/UA-2026-07-21-005571-a</x:v>
      </x:c>
      <x:c r="AA453" s="14" t="str">
        <x:v>2926317047</x:v>
      </x:c>
      <x:c r="AB453" s="14" t="str">
        <x:v>2026-08-24</x:v>
      </x:c>
      <x:c r="AC453" s="14" t="str"/>
      <x:c r="AD453" s="20" t="str"/>
      <x:c r="AE453" s="14" t="str"/>
      <x:c r="AF453" s="14" t="n">
        <x:v>53</x:v>
      </x:c>
      <x:c r="AG453" s="14" t="str">
        <x:v>I3</x:v>
      </x:c>
      <x:c r="AH453" s="14" t="n">
        <x:v>1</x:v>
      </x:c>
      <x:c r="AI453" s="14" t="n">
        <x:v>1</x:v>
      </x:c>
      <x:c r="AJ453" s="18" t="n">
        <x:v>132996</x:v>
      </x:c>
      <x:c r="AK453" s="14" t="str">
        <x:v>https://prozorro.gov.ua/tender/UA-2026-07-21-005571-a</x:v>
      </x:c>
      <x:c r="AL453" s="19" t="n">
        <x:v>46224.41716337963</x:v>
      </x:c>
      <x:c r="AM453" s="19" t="n">
        <x:v>46279</x:v>
      </x:c>
      <x:c r="AN453" s="15" t="str">
        <x:v>Насосні станції</x:v>
      </x:c>
      <x:c r="AO453" s="15" t="str">
        <x:v>not_found_in_top_search</x:v>
      </x:c>
    </x:row>
    <x:row r="454">
      <x:c r="A454" s="14" t="str">
        <x:v>W3-182</x:v>
      </x:c>
      <x:c r="B454" s="14" t="str">
        <x:v>Prozorro winners — 24.08</x:v>
      </x:c>
      <x:c r="C454" s="14" t="str">
        <x:v>ФОП Кашко Віктор Анатолійович</x:v>
      </x:c>
      <x:c r="D454" s="14" t="str">
        <x:v>Безпека / СКУД / CCTV</x:v>
      </x:c>
      <x:c r="E454" s="14" t="str">
        <x:v>Expansion discovery</x:v>
      </x:c>
      <x:c r="F454" s="17" t="str">
        <x:v>D3</x:v>
      </x:c>
      <x:c r="G454" s="14" t="str"/>
      <x:c r="H454" s="14" t="str">
        <x:v>Discovery розширення — 2 тижні</x:v>
      </x:c>
      <x:c r="I454" s="16" t="n">
        <x:v>1</x:v>
      </x:c>
      <x:c r="J454" s="16" t="n">
        <x:v>5</x:v>
      </x:c>
      <x:c r="K454" s="16" t="n">
        <x:v>4</x:v>
      </x:c>
      <x:c r="L454" s="16" t="n">
        <x:v>1</x:v>
      </x:c>
      <x:c r="M454" s="16" t="n">
        <x:v>5</x:v>
      </x:c>
      <x:c r="N454" s="16" t="n">
        <x:v>3</x:v>
      </x:c>
      <x:c r="O454" s="16" t="n">
        <x:v>5</x:v>
      </x:c>
      <x:c r="P454" s="16" t="n">
        <x:f>IF(COUNT(I454:O454)&lt;7,"",I454*8+J454*3+K454*2+L454*2+M454*2+N454*2+O454)</x:f>
        <x:v>54</x:v>
      </x:c>
      <x:c r="Q454" s="16" t="n">
        <x:f>IF(COUNT(J454:O454)&lt;6,"",J454*5+K454*4+M454*4+L454*3+N454*2+O454*2)</x:f>
        <x:v>80</x:v>
      </x:c>
      <x:c r="R454" s="14" t="str">
        <x:v>high</x:v>
      </x:c>
      <x:c r="S454" s="14" t="str">
        <x:v>official_prozorro_award_2025_2026</x:v>
      </x:c>
      <x:c r="T454" s="14" t="str">
        <x:v>official_prozorro_api</x:v>
      </x:c>
      <x:c r="U454" s="14" t="str">
        <x:v>Не контактували</x:v>
      </x:c>
      <x:c r="V454" s="15" t="str">
        <x:v>Workflow-audit outreach по UA-2026-07-07-004364-a; попросити 1 пакет здачі та вимоги проєкту</x:v>
      </x:c>
      <x:c r="W454" s="15" t="str">
        <x:v>Власник / виконавець; відповідальний за договір</x:v>
      </x:c>
      <x:c r="X454" s="15" t="str">
        <x:v>2 підтверджених перемог/договорів у Prozorro на 43 909 грн; 2 проєктів зі строком виконання не раніше 24.08.2026.</x:v>
      </x:c>
      <x:c r="Y454" s="15" t="str">
        <x:v>Поточний ремонт захисних споруд цивільного захисту, найпростіших споруд, укриттів (демонтаж системи віддаленого контролю доступу до найпростішого укриття Neken та монтаж системи віддаленого контролю доступу до найпростішого укриття  Ajax за адресою: вул. Героїв Чорнобиля, 5/2 в м. Біла Церква Київської області) (Код ДК ЄЗС 021:2015 – 45450000-6 Інші завершальні будівельні роботи); строк до 2026-11-01. Попросити один знеособлений пакет здачі за цим workflow.</x:v>
      </x:c>
      <x:c r="Z454" s="15" t="str">
        <x:v>https://prozorro.gov.ua/tender/UA-2026-07-07-004364-a</x:v>
      </x:c>
      <x:c r="AA454" s="14" t="str">
        <x:v>2881702190</x:v>
      </x:c>
      <x:c r="AB454" s="14" t="str">
        <x:v>2026-08-24</x:v>
      </x:c>
      <x:c r="AC454" s="14" t="str"/>
      <x:c r="AD454" s="20" t="str"/>
      <x:c r="AE454" s="14" t="str"/>
      <x:c r="AF454" s="14" t="n">
        <x:v>53</x:v>
      </x:c>
      <x:c r="AG454" s="14" t="str">
        <x:v>I3</x:v>
      </x:c>
      <x:c r="AH454" s="14" t="n">
        <x:v>2</x:v>
      </x:c>
      <x:c r="AI454" s="14" t="n">
        <x:v>2</x:v>
      </x:c>
      <x:c r="AJ454" s="18" t="n">
        <x:v>43909</x:v>
      </x:c>
      <x:c r="AK454" s="14" t="str">
        <x:v>https://prozorro.gov.ua/tender/UA-2026-07-07-004364-a</x:v>
      </x:c>
      <x:c r="AL454" s="19" t="n">
        <x:v>46210.38042739583</x:v>
      </x:c>
      <x:c r="AM454" s="19" t="n">
        <x:v>46327</x:v>
      </x:c>
      <x:c r="AN454" s="15" t="str">
        <x:v>Безпека / СКУД / CCTV</x:v>
      </x:c>
      <x:c r="AO454" s="15" t="str">
        <x:v>not_found_in_top_search</x:v>
      </x:c>
    </x:row>
    <x:row r="455">
      <x:c r="A455" s="14" t="str">
        <x:v>W3-183</x:v>
      </x:c>
      <x:c r="B455" s="14" t="str">
        <x:v>Prozorro winners — 24.08</x:v>
      </x:c>
      <x:c r="C455" s="14" t="str">
        <x:v>Фізична особа-підприємець Штанько Вікторія Вадимівна</x:v>
      </x:c>
      <x:c r="D455" s="14" t="str">
        <x:v>Газопостачання / котельні</x:v>
      </x:c>
      <x:c r="E455" s="14" t="str">
        <x:v>Expansion discovery</x:v>
      </x:c>
      <x:c r="F455" s="17" t="str">
        <x:v>D3</x:v>
      </x:c>
      <x:c r="G455" s="14" t="str"/>
      <x:c r="H455" s="14" t="str">
        <x:v>Discovery розширення — 2 тижні</x:v>
      </x:c>
      <x:c r="I455" s="16" t="n">
        <x:v>1</x:v>
      </x:c>
      <x:c r="J455" s="16" t="n">
        <x:v>5</x:v>
      </x:c>
      <x:c r="K455" s="16" t="n">
        <x:v>4</x:v>
      </x:c>
      <x:c r="L455" s="16" t="n">
        <x:v>1</x:v>
      </x:c>
      <x:c r="M455" s="16" t="n">
        <x:v>5</x:v>
      </x:c>
      <x:c r="N455" s="16" t="n">
        <x:v>3</x:v>
      </x:c>
      <x:c r="O455" s="16" t="n">
        <x:v>5</x:v>
      </x:c>
      <x:c r="P455" s="16" t="n">
        <x:f>IF(COUNT(I455:O455)&lt;7,"",I455*8+J455*3+K455*2+L455*2+M455*2+N455*2+O455)</x:f>
        <x:v>54</x:v>
      </x:c>
      <x:c r="Q455" s="16" t="n">
        <x:f>IF(COUNT(J455:O455)&lt;6,"",J455*5+K455*4+M455*4+L455*3+N455*2+O455*2)</x:f>
        <x:v>80</x:v>
      </x:c>
      <x:c r="R455" s="14" t="str">
        <x:v>high</x:v>
      </x:c>
      <x:c r="S455" s="14" t="str">
        <x:v>official_prozorro_award_2025_2026</x:v>
      </x:c>
      <x:c r="T455" s="14" t="str">
        <x:v>official_prozorro_api</x:v>
      </x:c>
      <x:c r="U455" s="14" t="str">
        <x:v>Не контактували</x:v>
      </x:c>
      <x:c r="V455" s="15" t="str">
        <x:v>Workflow-audit outreach по UA-2026-06-05-012035-a; попросити 1 пакет здачі та вимоги проєкту</x:v>
      </x:c>
      <x:c r="W455" s="15" t="str">
        <x:v>Власник / виконавець; відповідальний за договір</x:v>
      </x:c>
      <x:c r="X455" s="15" t="str">
        <x:v>2 підтверджених перемог/договорів у Prozorro на 29 000 грн; 2 проєктів зі строком виконання не раніше 24.08.2026.</x:v>
      </x:c>
      <x:c r="Y455" s="15" t="str">
        <x:v>Послуги з розроблення проекту землеустрою щодо відведення земельної ділянки для будівництва та/або розміщення, встановлення (монтаж) блочно-модульної котельні та подальшого надання її в постійне користування згідно ДК 021:2015 код 71250000-5 Архітектурні, інженерні та геодезичні послуги; строк до 2026-12-31. Попросити один знеособлений пакет здачі за цим workflow.</x:v>
      </x:c>
      <x:c r="Z455" s="15" t="str">
        <x:v>https://prozorro.gov.ua/tender/UA-2026-06-05-012035-a</x:v>
      </x:c>
      <x:c r="AA455" s="14" t="str">
        <x:v>2894222129</x:v>
      </x:c>
      <x:c r="AB455" s="14" t="str">
        <x:v>2026-08-24</x:v>
      </x:c>
      <x:c r="AC455" s="14" t="str"/>
      <x:c r="AD455" s="20" t="str"/>
      <x:c r="AE455" s="14" t="str"/>
      <x:c r="AF455" s="14" t="n">
        <x:v>53</x:v>
      </x:c>
      <x:c r="AG455" s="14" t="str">
        <x:v>I3</x:v>
      </x:c>
      <x:c r="AH455" s="14" t="n">
        <x:v>2</x:v>
      </x:c>
      <x:c r="AI455" s="14" t="n">
        <x:v>2</x:v>
      </x:c>
      <x:c r="AJ455" s="18" t="n">
        <x:v>29000</x:v>
      </x:c>
      <x:c r="AK455" s="14" t="str">
        <x:v>https://prozorro.gov.ua/tender/UA-2026-06-05-012035-a</x:v>
      </x:c>
      <x:c r="AL455" s="19" t="n">
        <x:v>46178.59995344908</x:v>
      </x:c>
      <x:c r="AM455" s="19" t="n">
        <x:v>46387</x:v>
      </x:c>
      <x:c r="AN455" s="15" t="str">
        <x:v>Газопостачання / котельні</x:v>
      </x:c>
      <x:c r="AO455" s="15" t="str">
        <x:v>not_found_in_top_search</x:v>
      </x:c>
    </x:row>
    <x:row r="456">
      <x:c r="A456" s="14" t="str">
        <x:v>W3-184</x:v>
      </x:c>
      <x:c r="B456" s="14" t="str">
        <x:v>Prozorro winners — 24.08</x:v>
      </x:c>
      <x:c r="C456" s="14" t="str">
        <x:v>Фізична особа-підприємець Дудка Ірина Володимирівна</x:v>
      </x:c>
      <x:c r="D456" s="14" t="str">
        <x:v>Мости / інфраструктура</x:v>
      </x:c>
      <x:c r="E456" s="14" t="str">
        <x:v>Expansion discovery</x:v>
      </x:c>
      <x:c r="F456" s="17" t="str">
        <x:v>D3</x:v>
      </x:c>
      <x:c r="G456" s="14" t="str"/>
      <x:c r="H456" s="14" t="str">
        <x:v>Discovery розширення — 2 тижні</x:v>
      </x:c>
      <x:c r="I456" s="16" t="n">
        <x:v>1</x:v>
      </x:c>
      <x:c r="J456" s="16" t="n">
        <x:v>5</x:v>
      </x:c>
      <x:c r="K456" s="16" t="n">
        <x:v>4</x:v>
      </x:c>
      <x:c r="L456" s="16" t="n">
        <x:v>1</x:v>
      </x:c>
      <x:c r="M456" s="16" t="n">
        <x:v>5</x:v>
      </x:c>
      <x:c r="N456" s="16" t="n">
        <x:v>3</x:v>
      </x:c>
      <x:c r="O456" s="16" t="n">
        <x:v>5</x:v>
      </x:c>
      <x:c r="P456" s="16" t="n">
        <x:f>IF(COUNT(I456:O456)&lt;7,"",I456*8+J456*3+K456*2+L456*2+M456*2+N456*2+O456)</x:f>
        <x:v>54</x:v>
      </x:c>
      <x:c r="Q456" s="16" t="n">
        <x:f>IF(COUNT(J456:O456)&lt;6,"",J456*5+K456*4+M456*4+L456*3+N456*2+O456*2)</x:f>
        <x:v>80</x:v>
      </x:c>
      <x:c r="R456" s="14" t="str">
        <x:v>high</x:v>
      </x:c>
      <x:c r="S456" s="14" t="str">
        <x:v>official_prozorro_award_2025_2026</x:v>
      </x:c>
      <x:c r="T456" s="14" t="str">
        <x:v>official_prozorro_api</x:v>
      </x:c>
      <x:c r="U456" s="14" t="str">
        <x:v>Не контактували</x:v>
      </x:c>
      <x:c r="V456" s="15" t="str">
        <x:v>Workflow-audit outreach по UA-2026-06-18-012242-a; попросити 1 пакет здачі та вимоги проєкту</x:v>
      </x:c>
      <x:c r="W456" s="15" t="str">
        <x:v>Власник / виконавець; відповідальний за договір</x:v>
      </x:c>
      <x:c r="X456" s="15" t="str">
        <x:v>2 підтверджених перемог/договорів у Prozorro на 17 880 грн; 2 проєктів зі строком виконання не раніше 24.08.2026.</x:v>
      </x:c>
      <x:c r="Y456" s="15" t="str">
        <x:v>Придбання запчастин для ремонту автомобільного транспорту( (редуктор заднього моста); строк до 2026-12-31. Попросити один знеособлений пакет здачі за цим workflow.</x:v>
      </x:c>
      <x:c r="Z456" s="15" t="str">
        <x:v>https://prozorro.gov.ua/tender/UA-2026-06-18-012242-a</x:v>
      </x:c>
      <x:c r="AA456" s="14" t="str">
        <x:v>2724603941</x:v>
      </x:c>
      <x:c r="AB456" s="14" t="str">
        <x:v>2026-08-24</x:v>
      </x:c>
      <x:c r="AC456" s="14" t="str"/>
      <x:c r="AD456" s="20" t="str"/>
      <x:c r="AE456" s="14" t="str"/>
      <x:c r="AF456" s="14" t="n">
        <x:v>53</x:v>
      </x:c>
      <x:c r="AG456" s="14" t="str">
        <x:v>I3</x:v>
      </x:c>
      <x:c r="AH456" s="14" t="n">
        <x:v>2</x:v>
      </x:c>
      <x:c r="AI456" s="14" t="n">
        <x:v>2</x:v>
      </x:c>
      <x:c r="AJ456" s="18" t="n">
        <x:v>17880</x:v>
      </x:c>
      <x:c r="AK456" s="14" t="str">
        <x:v>https://prozorro.gov.ua/tender/UA-2026-06-18-012242-a</x:v>
      </x:c>
      <x:c r="AL456" s="19" t="n">
        <x:v>46191.561872673614</x:v>
      </x:c>
      <x:c r="AM456" s="19" t="n">
        <x:v>46387.60627314815</x:v>
      </x:c>
      <x:c r="AN456" s="15" t="str">
        <x:v>Мости / інфраструктура</x:v>
      </x:c>
      <x:c r="AO456" s="15" t="str">
        <x:v>not_found_in_top_search</x:v>
      </x:c>
    </x:row>
    <x:row r="457">
      <x:c r="A457" s="14" t="str">
        <x:v>W3-185</x:v>
      </x:c>
      <x:c r="B457" s="14" t="str">
        <x:v>Prozorro winners — 24.08</x:v>
      </x:c>
      <x:c r="C457" s="14" t="str">
        <x:v>ДОВЖИК ПЕТРО ВАСИЛЬОВИЧ</x:v>
      </x:c>
      <x:c r="D457" s="14" t="str">
        <x:v>Сонячна енергетика</x:v>
      </x:c>
      <x:c r="E457" s="14" t="str">
        <x:v>Expansion discovery</x:v>
      </x:c>
      <x:c r="F457" s="17" t="str">
        <x:v>D3</x:v>
      </x:c>
      <x:c r="G457" s="14" t="str"/>
      <x:c r="H457" s="14" t="str">
        <x:v>Discovery розширення — 2 тижні</x:v>
      </x:c>
      <x:c r="I457" s="16" t="n">
        <x:v>1</x:v>
      </x:c>
      <x:c r="J457" s="16" t="n">
        <x:v>5</x:v>
      </x:c>
      <x:c r="K457" s="16" t="n">
        <x:v>4</x:v>
      </x:c>
      <x:c r="L457" s="16" t="n">
        <x:v>2</x:v>
      </x:c>
      <x:c r="M457" s="16" t="n">
        <x:v>5</x:v>
      </x:c>
      <x:c r="N457" s="16" t="n">
        <x:v>3</x:v>
      </x:c>
      <x:c r="O457" s="16" t="n">
        <x:v>5</x:v>
      </x:c>
      <x:c r="P457" s="16" t="n">
        <x:f>IF(COUNT(I457:O457)&lt;7,"",I457*8+J457*3+K457*2+L457*2+M457*2+N457*2+O457)</x:f>
        <x:v>56</x:v>
      </x:c>
      <x:c r="Q457" s="16" t="n">
        <x:f>IF(COUNT(J457:O457)&lt;6,"",J457*5+K457*4+M457*4+L457*3+N457*2+O457*2)</x:f>
        <x:v>83</x:v>
      </x:c>
      <x:c r="R457" s="14" t="str">
        <x:v>high</x:v>
      </x:c>
      <x:c r="S457" s="14" t="str">
        <x:v>official_prozorro_award_2025_2026</x:v>
      </x:c>
      <x:c r="T457" s="14" t="str">
        <x:v>official_prozorro_api</x:v>
      </x:c>
      <x:c r="U457" s="14" t="str">
        <x:v>Не контактували</x:v>
      </x:c>
      <x:c r="V457" s="15" t="str">
        <x:v>Workflow-audit outreach по UA-2026-06-15-003455-a; попросити 1 пакет здачі та вимоги проєкту</x:v>
      </x:c>
      <x:c r="W457" s="15" t="str">
        <x:v>Власник / виконавець; відповідальний за договір</x:v>
      </x:c>
      <x:c r="X457" s="15" t="str">
        <x:v>2 підтверджених перемог/договорів у Prozorro на 199 080 грн; 1 проєктів зі строком виконання не раніше 24.08.2026.</x:v>
      </x:c>
      <x:c r="Y457" s="15" t="str">
        <x:v>Послуги з технічного обстеження несучих і огороджувальних конструкцій одно- триповерхової будівлі Комунального закладу «Жмеринський ліцей №6» по вул. Огієнка Івана, буд.3 в м. Жмеринка Вінницької області для встановлення можливості монтажу обладнання сонячних електростанцій
; строк до 2026-07-03. Попросити один знеособлений пакет здачі за цим workflow.</x:v>
      </x:c>
      <x:c r="Z457" s="15" t="str">
        <x:v>https://prozorro.gov.ua/tender/UA-2026-06-15-003455-a</x:v>
      </x:c>
      <x:c r="AA457" s="14" t="str">
        <x:v>2347612999</x:v>
      </x:c>
      <x:c r="AB457" s="14" t="str">
        <x:v>2026-08-24</x:v>
      </x:c>
      <x:c r="AC457" s="14" t="str"/>
      <x:c r="AD457" s="20" t="str"/>
      <x:c r="AE457" s="14" t="str"/>
      <x:c r="AF457" s="14" t="n">
        <x:v>52</x:v>
      </x:c>
      <x:c r="AG457" s="14" t="str">
        <x:v>I3</x:v>
      </x:c>
      <x:c r="AH457" s="14" t="n">
        <x:v>2</x:v>
      </x:c>
      <x:c r="AI457" s="14" t="n">
        <x:v>1</x:v>
      </x:c>
      <x:c r="AJ457" s="18" t="n">
        <x:v>199080</x:v>
      </x:c>
      <x:c r="AK457" s="14" t="str">
        <x:v>https://prozorro.gov.ua/tender/UA-2026-06-15-003455-a</x:v>
      </x:c>
      <x:c r="AL457" s="19" t="n">
        <x:v>46188.35211075231</x:v>
      </x:c>
      <x:c r="AM457" s="19" t="n">
        <x:v>46206</x:v>
      </x:c>
      <x:c r="AN457" s="15" t="str">
        <x:v>Сонячна енергетика</x:v>
      </x:c>
      <x:c r="AO457" s="15" t="str">
        <x:v>not_found_in_top_search</x:v>
      </x:c>
    </x:row>
    <x:row r="458">
      <x:c r="A458" s="14" t="str">
        <x:v>W3-186</x:v>
      </x:c>
      <x:c r="B458" s="14" t="str">
        <x:v>Prozorro winners — 24.08</x:v>
      </x:c>
      <x:c r="C458" s="14" t="str">
        <x:v>ФОП Пащенко Лариса Станіславівна</x:v>
      </x:c>
      <x:c r="D458" s="14" t="str">
        <x:v>Безпека / СКУД / CCTV</x:v>
      </x:c>
      <x:c r="E458" s="14" t="str">
        <x:v>Expansion discovery</x:v>
      </x:c>
      <x:c r="F458" s="17" t="str">
        <x:v>D3</x:v>
      </x:c>
      <x:c r="G458" s="14" t="str"/>
      <x:c r="H458" s="14" t="str">
        <x:v>Discovery розширення — 2 тижні</x:v>
      </x:c>
      <x:c r="I458" s="16" t="n">
        <x:v>1</x:v>
      </x:c>
      <x:c r="J458" s="16" t="n">
        <x:v>5</x:v>
      </x:c>
      <x:c r="K458" s="16" t="n">
        <x:v>4</x:v>
      </x:c>
      <x:c r="L458" s="16" t="n">
        <x:v>2</x:v>
      </x:c>
      <x:c r="M458" s="16" t="n">
        <x:v>5</x:v>
      </x:c>
      <x:c r="N458" s="16" t="n">
        <x:v>3</x:v>
      </x:c>
      <x:c r="O458" s="16" t="n">
        <x:v>5</x:v>
      </x:c>
      <x:c r="P458" s="16" t="n">
        <x:f>IF(COUNT(I458:O458)&lt;7,"",I458*8+J458*3+K458*2+L458*2+M458*2+N458*2+O458)</x:f>
        <x:v>56</x:v>
      </x:c>
      <x:c r="Q458" s="16" t="n">
        <x:f>IF(COUNT(J458:O458)&lt;6,"",J458*5+K458*4+M458*4+L458*3+N458*2+O458*2)</x:f>
        <x:v>83</x:v>
      </x:c>
      <x:c r="R458" s="14" t="str">
        <x:v>high</x:v>
      </x:c>
      <x:c r="S458" s="14" t="str">
        <x:v>official_prozorro_award_2025_2026</x:v>
      </x:c>
      <x:c r="T458" s="14" t="str">
        <x:v>official_prozorro_api</x:v>
      </x:c>
      <x:c r="U458" s="14" t="str">
        <x:v>Не контактували</x:v>
      </x:c>
      <x:c r="V458" s="15" t="str">
        <x:v>Workflow-audit outreach по UA-2026-07-03-002326-a; попросити 1 пакет здачі та вимоги проєкту</x:v>
      </x:c>
      <x:c r="W458" s="15" t="str">
        <x:v>Власник / виконавець; відповідальний за договір</x:v>
      </x:c>
      <x:c r="X458" s="15" t="str">
        <x:v>2 підтверджених перемог/договорів у Prozorro на 143 698 грн; 1 проєктів зі строком виконання не раніше 24.08.2026.</x:v>
      </x:c>
      <x:c r="Y458" s="15" t="str">
        <x:v>Послуги з монтажу, установки та налаштування системи контролю та управління доступом; строк до 2026-07-31. Попросити один знеособлений пакет здачі за цим workflow.</x:v>
      </x:c>
      <x:c r="Z458" s="15" t="str">
        <x:v>https://prozorro.gov.ua/tender/UA-2026-07-03-002326-a</x:v>
      </x:c>
      <x:c r="AA458" s="14" t="str">
        <x:v>2867217849</x:v>
      </x:c>
      <x:c r="AB458" s="14" t="str">
        <x:v>2026-08-24</x:v>
      </x:c>
      <x:c r="AC458" s="14" t="str"/>
      <x:c r="AD458" s="20" t="str"/>
      <x:c r="AE458" s="14" t="str"/>
      <x:c r="AF458" s="14" t="n">
        <x:v>52</x:v>
      </x:c>
      <x:c r="AG458" s="14" t="str">
        <x:v>I3</x:v>
      </x:c>
      <x:c r="AH458" s="14" t="n">
        <x:v>2</x:v>
      </x:c>
      <x:c r="AI458" s="14" t="n">
        <x:v>1</x:v>
      </x:c>
      <x:c r="AJ458" s="18" t="n">
        <x:v>143698.35</x:v>
      </x:c>
      <x:c r="AK458" s="14" t="str">
        <x:v>https://prozorro.gov.ua/tender/UA-2026-07-03-002326-a</x:v>
      </x:c>
      <x:c r="AL458" s="19" t="n">
        <x:v>46206.32034493056</x:v>
      </x:c>
      <x:c r="AM458" s="19" t="n">
        <x:v>46234</x:v>
      </x:c>
      <x:c r="AN458" s="15" t="str">
        <x:v>Безпека / СКУД / CCTV</x:v>
      </x:c>
      <x:c r="AO458" s="15" t="str">
        <x:v>not_found_in_top_search</x:v>
      </x:c>
    </x:row>
    <x:row r="459">
      <x:c r="A459" s="14" t="str">
        <x:v>W3-187</x:v>
      </x:c>
      <x:c r="B459" s="14" t="str">
        <x:v>Prozorro winners — 24.08</x:v>
      </x:c>
      <x:c r="C459" s="14" t="str">
        <x:v>ПНВП  «Прометей-Сервіс»</x:v>
      </x:c>
      <x:c r="D459" s="14" t="str">
        <x:v>Пожежогасіння</x:v>
      </x:c>
      <x:c r="E459" s="14" t="str">
        <x:v>Expansion discovery</x:v>
      </x:c>
      <x:c r="F459" s="17" t="str">
        <x:v>D3</x:v>
      </x:c>
      <x:c r="G459" s="14" t="str"/>
      <x:c r="H459" s="14" t="str">
        <x:v>Discovery розширення — 2 тижні</x:v>
      </x:c>
      <x:c r="I459" s="16" t="n">
        <x:v>1</x:v>
      </x:c>
      <x:c r="J459" s="16" t="n">
        <x:v>5</x:v>
      </x:c>
      <x:c r="K459" s="16" t="n">
        <x:v>4</x:v>
      </x:c>
      <x:c r="L459" s="16" t="n">
        <x:v>1</x:v>
      </x:c>
      <x:c r="M459" s="16" t="n">
        <x:v>5</x:v>
      </x:c>
      <x:c r="N459" s="16" t="n">
        <x:v>5</x:v>
      </x:c>
      <x:c r="O459" s="16" t="n">
        <x:v>5</x:v>
      </x:c>
      <x:c r="P459" s="16" t="n">
        <x:f>IF(COUNT(I459:O459)&lt;7,"",I459*8+J459*3+K459*2+L459*2+M459*2+N459*2+O459)</x:f>
        <x:v>58</x:v>
      </x:c>
      <x:c r="Q459" s="16" t="n">
        <x:f>IF(COUNT(J459:O459)&lt;6,"",J459*5+K459*4+M459*4+L459*3+N459*2+O459*2)</x:f>
        <x:v>84</x:v>
      </x:c>
      <x:c r="R459" s="14" t="str">
        <x:v>high</x:v>
      </x:c>
      <x:c r="S459" s="14" t="str">
        <x:v>official_prozorro_award_2025_2026</x:v>
      </x:c>
      <x:c r="T459" s="14" t="str">
        <x:v>official_prozorro_api</x:v>
      </x:c>
      <x:c r="U459" s="14" t="str">
        <x:v>Не контактували</x:v>
      </x:c>
      <x:c r="V459" s="15" t="str">
        <x:v>Workflow-audit outreach по UA-2026-08-07-005902-a; попросити 1 пакет здачі та вимоги проєкту</x:v>
      </x:c>
      <x:c r="W459" s="15" t="str">
        <x:v>Власник / директор; керівник ПТО; відповідальний за договори</x:v>
      </x:c>
      <x:c r="X459" s="15" t="str">
        <x:v>1 підтверджених перемог/договорів у Prozorro на 99 926 грн; 1 проєктів зі строком виконання не раніше 24.08.2026.</x:v>
      </x:c>
      <x:c r="Y459" s="15" t="str">
        <x:v>Електромонтажні роботи - за ДК 021:2015 - 45310000-3 (Роботи з монтажу автоматичної системи пожежної сигналізації та системи мовленнєвого оповіщення людей про пожежу на об'єкті (7 поверх, блок "А")-  за ДК 021:2015 - 45312100-8 Встановлення систем пожежної сигналізації); строк до 2026-12-31. Попросити один знеособлений пакет здачі за цим workflow.</x:v>
      </x:c>
      <x:c r="Z459" s="15" t="str">
        <x:v>https://prozorro.gov.ua/tender/UA-2026-08-07-005902-a</x:v>
      </x:c>
      <x:c r="AA459" s="14" t="str">
        <x:v>35435961 КБВ: БАДЬОР КИРИЛО ОЛЕКСІЙ, громадянство:</x:v>
      </x:c>
      <x:c r="AB459" s="14" t="str">
        <x:v>2026-08-24</x:v>
      </x:c>
      <x:c r="AC459" s="14" t="str"/>
      <x:c r="AD459" s="20" t="str"/>
      <x:c r="AE459" s="14" t="str"/>
      <x:c r="AF459" s="14" t="n">
        <x:v>52</x:v>
      </x:c>
      <x:c r="AG459" s="14" t="str">
        <x:v>I3</x:v>
      </x:c>
      <x:c r="AH459" s="14" t="n">
        <x:v>1</x:v>
      </x:c>
      <x:c r="AI459" s="14" t="n">
        <x:v>1</x:v>
      </x:c>
      <x:c r="AJ459" s="18" t="n">
        <x:v>99925.9</x:v>
      </x:c>
      <x:c r="AK459" s="14" t="str">
        <x:v>https://prozorro.gov.ua/tender/UA-2026-08-07-005902-a</x:v>
      </x:c>
      <x:c r="AL459" s="19" t="n">
        <x:v>46241.41233940972</x:v>
      </x:c>
      <x:c r="AM459" s="19" t="n">
        <x:v>46387</x:v>
      </x:c>
      <x:c r="AN459" s="15" t="str">
        <x:v>Пожежогасіння</x:v>
      </x:c>
      <x:c r="AO459" s="15" t="str">
        <x:v>not_found_in_top_search</x:v>
      </x:c>
    </x:row>
    <x:row r="460">
      <x:c r="A460" s="14" t="str">
        <x:v>W3-188</x:v>
      </x:c>
      <x:c r="B460" s="14" t="str">
        <x:v>Prozorro winners — 24.08</x:v>
      </x:c>
      <x:c r="C460" s="14" t="str">
        <x:v>ТОВ "ІНФОНЕТ ТЕЛЕКОМ"</x:v>
      </x:c>
      <x:c r="D460" s="14" t="str">
        <x:v>Безпека / СКУД / CCTV</x:v>
      </x:c>
      <x:c r="E460" s="14" t="str">
        <x:v>Expansion discovery</x:v>
      </x:c>
      <x:c r="F460" s="17" t="str">
        <x:v>D3</x:v>
      </x:c>
      <x:c r="G460" s="14" t="str"/>
      <x:c r="H460" s="14" t="str">
        <x:v>Discovery розширення — 2 тижні</x:v>
      </x:c>
      <x:c r="I460" s="16" t="n">
        <x:v>1</x:v>
      </x:c>
      <x:c r="J460" s="16" t="n">
        <x:v>5</x:v>
      </x:c>
      <x:c r="K460" s="16" t="n">
        <x:v>4</x:v>
      </x:c>
      <x:c r="L460" s="16" t="n">
        <x:v>1</x:v>
      </x:c>
      <x:c r="M460" s="16" t="n">
        <x:v>5</x:v>
      </x:c>
      <x:c r="N460" s="16" t="n">
        <x:v>5</x:v>
      </x:c>
      <x:c r="O460" s="16" t="n">
        <x:v>5</x:v>
      </x:c>
      <x:c r="P460" s="16" t="n">
        <x:f>IF(COUNT(I460:O460)&lt;7,"",I460*8+J460*3+K460*2+L460*2+M460*2+N460*2+O460)</x:f>
        <x:v>58</x:v>
      </x:c>
      <x:c r="Q460" s="16" t="n">
        <x:f>IF(COUNT(J460:O460)&lt;6,"",J460*5+K460*4+M460*4+L460*3+N460*2+O460*2)</x:f>
        <x:v>84</x:v>
      </x:c>
      <x:c r="R460" s="14" t="str">
        <x:v>high</x:v>
      </x:c>
      <x:c r="S460" s="14" t="str">
        <x:v>official_prozorro_award_2025_2026</x:v>
      </x:c>
      <x:c r="T460" s="14" t="str">
        <x:v>official_prozorro_api</x:v>
      </x:c>
      <x:c r="U460" s="14" t="str">
        <x:v>Не контактували</x:v>
      </x:c>
      <x:c r="V460" s="15" t="str">
        <x:v>Workflow-audit outreach по UA-2026-08-11-011701-a; попросити 1 пакет здачі та вимоги проєкту</x:v>
      </x:c>
      <x:c r="W460" s="15" t="str">
        <x:v>Власник / директор; керівник ПТО; відповідальний за договори</x:v>
      </x:c>
      <x:c r="X460" s="15" t="str">
        <x:v>1 підтверджених перемог/договорів у Prozorro на 99 200 грн; 1 проєктів зі строком виконання не раніше 24.08.2026.</x:v>
      </x:c>
      <x:c r="Y460" s="15" t="str">
        <x:v>Монтаж та встановлення системи відеоспостереження з матеріалів замовника; строк до 2026-08-25. Попросити один знеособлений пакет здачі за цим workflow.</x:v>
      </x:c>
      <x:c r="Z460" s="15" t="str">
        <x:v>https://prozorro.gov.ua/tender/UA-2026-08-11-011701-a</x:v>
      </x:c>
      <x:c r="AA460" s="14" t="str">
        <x:v>39329860</x:v>
      </x:c>
      <x:c r="AB460" s="14" t="str">
        <x:v>2026-08-24</x:v>
      </x:c>
      <x:c r="AC460" s="14" t="str"/>
      <x:c r="AD460" s="20" t="str"/>
      <x:c r="AE460" s="14" t="str"/>
      <x:c r="AF460" s="14" t="n">
        <x:v>52</x:v>
      </x:c>
      <x:c r="AG460" s="14" t="str">
        <x:v>I3</x:v>
      </x:c>
      <x:c r="AH460" s="14" t="n">
        <x:v>1</x:v>
      </x:c>
      <x:c r="AI460" s="14" t="n">
        <x:v>1</x:v>
      </x:c>
      <x:c r="AJ460" s="18" t="n">
        <x:v>99200</x:v>
      </x:c>
      <x:c r="AK460" s="14" t="str">
        <x:v>https://prozorro.gov.ua/tender/UA-2026-08-11-011701-a</x:v>
      </x:c>
      <x:c r="AL460" s="19" t="n">
        <x:v>46245.57245854167</x:v>
      </x:c>
      <x:c r="AM460" s="19" t="n">
        <x:v>46259.57413194444</x:v>
      </x:c>
      <x:c r="AN460" s="15" t="str">
        <x:v>Безпека / СКУД / CCTV</x:v>
      </x:c>
      <x:c r="AO460" s="15" t="str">
        <x:v>not_found_in_top_search</x:v>
      </x:c>
    </x:row>
    <x:row r="461">
      <x:c r="A461" s="14" t="str">
        <x:v>W3-189</x:v>
      </x:c>
      <x:c r="B461" s="14" t="str">
        <x:v>Prozorro winners — 24.08</x:v>
      </x:c>
      <x:c r="C461" s="14" t="str">
        <x:v>УПРАВЛІННЯ ПОЛІЦІЇ ОХОРОНИ У ВОЛИНСЬКІЙ ОБЛАСТІ</x:v>
      </x:c>
      <x:c r="D461" s="14" t="str">
        <x:v>Пожежогасіння</x:v>
      </x:c>
      <x:c r="E461" s="14" t="str">
        <x:v>Expansion discovery</x:v>
      </x:c>
      <x:c r="F461" s="17" t="str">
        <x:v>D3</x:v>
      </x:c>
      <x:c r="G461" s="14" t="str"/>
      <x:c r="H461" s="14" t="str">
        <x:v>Discovery розширення — 2 тижні</x:v>
      </x:c>
      <x:c r="I461" s="16" t="n">
        <x:v>1</x:v>
      </x:c>
      <x:c r="J461" s="16" t="n">
        <x:v>5</x:v>
      </x:c>
      <x:c r="K461" s="16" t="n">
        <x:v>4</x:v>
      </x:c>
      <x:c r="L461" s="16" t="n">
        <x:v>1</x:v>
      </x:c>
      <x:c r="M461" s="16" t="n">
        <x:v>5</x:v>
      </x:c>
      <x:c r="N461" s="16" t="n">
        <x:v>5</x:v>
      </x:c>
      <x:c r="O461" s="16" t="n">
        <x:v>5</x:v>
      </x:c>
      <x:c r="P461" s="16" t="n">
        <x:f>IF(COUNT(I461:O461)&lt;7,"",I461*8+J461*3+K461*2+L461*2+M461*2+N461*2+O461)</x:f>
        <x:v>58</x:v>
      </x:c>
      <x:c r="Q461" s="16" t="n">
        <x:f>IF(COUNT(J461:O461)&lt;6,"",J461*5+K461*4+M461*4+L461*3+N461*2+O461*2)</x:f>
        <x:v>84</x:v>
      </x:c>
      <x:c r="R461" s="14" t="str">
        <x:v>high</x:v>
      </x:c>
      <x:c r="S461" s="14" t="str">
        <x:v>official_prozorro_award_2025_2026</x:v>
      </x:c>
      <x:c r="T461" s="14" t="str">
        <x:v>official_prozorro_api</x:v>
      </x:c>
      <x:c r="U461" s="14" t="str">
        <x:v>Не контактували</x:v>
      </x:c>
      <x:c r="V461" s="15" t="str">
        <x:v>Повторне звернення з новим тендерним сигналом UA-2026-08-13-005541-a; попросити 1 пакет здачі</x:v>
      </x:c>
      <x:c r="W461" s="15" t="str">
        <x:v>Власник / директор; керівник ПТО; відповідальний за договори</x:v>
      </x:c>
      <x:c r="X461" s="15" t="str">
        <x:v>1 підтверджених перемог/договорів у Prozorro на 99 057 грн; 1 проєктів зі строком виконання не раніше 24.08.2026.</x:v>
      </x:c>
      <x:c r="Y461" s="15" t="str">
        <x:v>Монтаж системи пожежної сигналізації (ДК 021:2015: 45310000-3 — Електромонтажні роботи); строк до 2026-12-31. Попросити один знеособлений пакет здачі за цим workflow.</x:v>
      </x:c>
      <x:c r="Z461" s="15" t="str">
        <x:v>https://prozorro.gov.ua/tender/UA-2026-08-04-009018-a</x:v>
      </x:c>
      <x:c r="AA461" s="14" t="str">
        <x:v>40108803</x:v>
      </x:c>
      <x:c r="AB461" s="14" t="str">
        <x:v>2026-08-24</x:v>
      </x:c>
      <x:c r="AC461" s="14" t="str"/>
      <x:c r="AD461" s="20" t="str"/>
      <x:c r="AE461" s="14" t="str"/>
      <x:c r="AF461" s="14" t="n">
        <x:v>65</x:v>
      </x:c>
      <x:c r="AG461" s="14" t="str">
        <x:v>I2</x:v>
      </x:c>
      <x:c r="AH461" s="14" t="n">
        <x:v>3</x:v>
      </x:c>
      <x:c r="AI461" s="14" t="n">
        <x:v>3</x:v>
      </x:c>
      <x:c r="AJ461" s="18" t="n">
        <x:v>166184.47</x:v>
      </x:c>
      <x:c r="AK461" s="14" t="str">
        <x:v>https://prozorro.gov.ua/tender/UA-2026-08-13-005541-a</x:v>
      </x:c>
      <x:c r="AL461" s="19" t="n">
        <x:v>46247.39649629629</x:v>
      </x:c>
      <x:c r="AM461" s="19" t="n">
        <x:v>46387</x:v>
      </x:c>
      <x:c r="AN461" s="15" t="str">
        <x:v>Пожежогасіння; Електромонтаж</x:v>
      </x:c>
      <x:c r="AO461" s="15" t="str">
        <x:v>not_found_in_top_search</x:v>
      </x:c>
    </x:row>
    <x:row r="462">
      <x:c r="A462" s="14" t="str">
        <x:v>W3-190</x:v>
      </x:c>
      <x:c r="B462" s="14" t="str">
        <x:v>Prozorro winners — 24.08</x:v>
      </x:c>
      <x:c r="C462" s="14" t="str">
        <x:v>Бучнєв Богдан Володимирович</x:v>
      </x:c>
      <x:c r="D462" s="14" t="str">
        <x:v>Електромонтаж</x:v>
      </x:c>
      <x:c r="E462" s="14" t="str">
        <x:v>Pilot now</x:v>
      </x:c>
      <x:c r="F462" s="17" t="str">
        <x:v>P3</x:v>
      </x:c>
      <x:c r="G462" s="14" t="str"/>
      <x:c r="H462" s="14" t="str">
        <x:v>Пілот зараз — Н.15</x:v>
      </x:c>
      <x:c r="I462" s="16" t="n">
        <x:v>5</x:v>
      </x:c>
      <x:c r="J462" s="16" t="n">
        <x:v>5</x:v>
      </x:c>
      <x:c r="K462" s="16" t="n">
        <x:v>5</x:v>
      </x:c>
      <x:c r="L462" s="16" t="n">
        <x:v>1</x:v>
      </x:c>
      <x:c r="M462" s="16" t="n">
        <x:v>5</x:v>
      </x:c>
      <x:c r="N462" s="16" t="n">
        <x:v>3</x:v>
      </x:c>
      <x:c r="O462" s="16" t="n">
        <x:v>5</x:v>
      </x:c>
      <x:c r="P462" s="16" t="n">
        <x:f>IF(COUNT(I462:O462)&lt;7,"",I462*8+J462*3+K462*2+L462*2+M462*2+N462*2+O462)</x:f>
        <x:v>88</x:v>
      </x:c>
      <x:c r="Q462" s="16" t="n">
        <x:f>IF(COUNT(J462:O462)&lt;6,"",J462*5+K462*4+M462*4+L462*3+N462*2+O462*2)</x:f>
        <x:v>84</x:v>
      </x:c>
      <x:c r="R462" s="14" t="str">
        <x:v>high</x:v>
      </x:c>
      <x:c r="S462" s="14" t="str">
        <x:v>official_prozorro_award_2025_2026</x:v>
      </x:c>
      <x:c r="T462" s="14" t="str">
        <x:v>official_prozorro_api</x:v>
      </x:c>
      <x:c r="U462" s="14" t="str">
        <x:v>Не контактували</x:v>
      </x:c>
      <x:c r="V462" s="15" t="str">
        <x:v>Персоналізований free-pilot outreach по UA-2026-08-21-012488-a; попросити 1 пакет Н.14/Н.15</x:v>
      </x:c>
      <x:c r="W462" s="15" t="str">
        <x:v>Власник / виконавець; відповідальний за договір</x:v>
      </x:c>
      <x:c r="X462" s="15" t="str">
        <x:v>1 підтверджених перемог/договорів у Prozorro на 99 000 грн; 1 проєктів зі строком виконання не раніше 24.08.2026.</x:v>
      </x:c>
      <x:c r="Y462" s="15" t="str">
        <x:v>Послуги зі встановлення , монтажу та підключення (сонячної)електростанції до внутрішніх електричних мереж будівлі селищної ради, згідно ДК 021:2015 45260000-7 Покрівельні роботи та інші спеціалізовані будівельні роботи; строк до 2026-12-31. Попросити один знеособлений пакет здачі за цим workflow.</x:v>
      </x:c>
      <x:c r="Z462" s="15" t="str">
        <x:v>https://prozorro.gov.ua/tender/UA-2026-08-21-012488-a</x:v>
      </x:c>
      <x:c r="AA462" s="14" t="str">
        <x:v>3429408577</x:v>
      </x:c>
      <x:c r="AB462" s="14" t="str">
        <x:v>2026-08-24</x:v>
      </x:c>
      <x:c r="AC462" s="14" t="str"/>
      <x:c r="AD462" s="20" t="str"/>
      <x:c r="AE462" s="14" t="str"/>
      <x:c r="AF462" s="14" t="n">
        <x:v>52</x:v>
      </x:c>
      <x:c r="AG462" s="14" t="str">
        <x:v>I3</x:v>
      </x:c>
      <x:c r="AH462" s="14" t="n">
        <x:v>1</x:v>
      </x:c>
      <x:c r="AI462" s="14" t="n">
        <x:v>1</x:v>
      </x:c>
      <x:c r="AJ462" s="18" t="n">
        <x:v>99000</x:v>
      </x:c>
      <x:c r="AK462" s="14" t="str">
        <x:v>https://prozorro.gov.ua/tender/UA-2026-08-21-012488-a</x:v>
      </x:c>
      <x:c r="AL462" s="19" t="n">
        <x:v>46255.6182291088</x:v>
      </x:c>
      <x:c r="AM462" s="19" t="n">
        <x:v>46387</x:v>
      </x:c>
      <x:c r="AN462" s="15" t="str">
        <x:v>Електромонтаж; Сонячна енергетика</x:v>
      </x:c>
      <x:c r="AO462" s="15" t="str">
        <x:v>not_found_in_top_search</x:v>
      </x:c>
    </x:row>
    <x:row r="463">
      <x:c r="A463" s="14" t="str">
        <x:v>W3-191</x:v>
      </x:c>
      <x:c r="B463" s="14" t="str">
        <x:v>Prozorro winners — 24.08</x:v>
      </x:c>
      <x:c r="C463" s="14" t="str">
        <x:v>ПРИВАТНЕ ПІДПРИЄМСТВО "ВІНАСТЕРІСК"</x:v>
      </x:c>
      <x:c r="D463" s="14" t="str">
        <x:v>Електромонтаж</x:v>
      </x:c>
      <x:c r="E463" s="14" t="str">
        <x:v>Pilot now</x:v>
      </x:c>
      <x:c r="F463" s="17" t="str">
        <x:v>P3</x:v>
      </x:c>
      <x:c r="G463" s="14" t="str"/>
      <x:c r="H463" s="14" t="str">
        <x:v>Пілот зараз — Н.15</x:v>
      </x:c>
      <x:c r="I463" s="16" t="n">
        <x:v>5</x:v>
      </x:c>
      <x:c r="J463" s="16" t="n">
        <x:v>5</x:v>
      </x:c>
      <x:c r="K463" s="16" t="n">
        <x:v>5</x:v>
      </x:c>
      <x:c r="L463" s="16" t="n">
        <x:v>1</x:v>
      </x:c>
      <x:c r="M463" s="16" t="n">
        <x:v>5</x:v>
      </x:c>
      <x:c r="N463" s="16" t="n">
        <x:v>5</x:v>
      </x:c>
      <x:c r="O463" s="16" t="n">
        <x:v>5</x:v>
      </x:c>
      <x:c r="P463" s="16" t="n">
        <x:f>IF(COUNT(I463:O463)&lt;7,"",I463*8+J463*3+K463*2+L463*2+M463*2+N463*2+O463)</x:f>
        <x:v>92</x:v>
      </x:c>
      <x:c r="Q463" s="16" t="n">
        <x:f>IF(COUNT(J463:O463)&lt;6,"",J463*5+K463*4+M463*4+L463*3+N463*2+O463*2)</x:f>
        <x:v>88</x:v>
      </x:c>
      <x:c r="R463" s="14" t="str">
        <x:v>high</x:v>
      </x:c>
      <x:c r="S463" s="14" t="str">
        <x:v>official_prozorro_award_2025_2026</x:v>
      </x:c>
      <x:c r="T463" s="14" t="str">
        <x:v>official_prozorro_api</x:v>
      </x:c>
      <x:c r="U463" s="14" t="str">
        <x:v>Не контактували</x:v>
      </x:c>
      <x:c r="V463" s="15" t="str">
        <x:v>Персоналізований free-pilot outreach по UA-2026-07-24-005773-a; попросити 1 пакет Н.14/Н.15</x:v>
      </x:c>
      <x:c r="W463" s="15" t="str">
        <x:v>Власник / директор; керівник ПТО; відповідальний за договори</x:v>
      </x:c>
      <x:c r="X463" s="15" t="str">
        <x:v>1 підтверджених перемог/договорів у Prozorro на 97 500 грн; 1 проєктів зі строком виконання не раніше 24.08.2026.</x:v>
      </x:c>
      <x:c r="Y463" s="15" t="str">
        <x:v>електромонтажні роботи; строк до 2026-08-31. Попросити один знеособлений пакет здачі за цим workflow.</x:v>
      </x:c>
      <x:c r="Z463" s="15" t="str">
        <x:v>https://prozorro.gov.ua/tender/UA-2026-07-24-005773-a</x:v>
      </x:c>
      <x:c r="AA463" s="14" t="str">
        <x:v>35542326</x:v>
      </x:c>
      <x:c r="AB463" s="14" t="str">
        <x:v>2026-08-24</x:v>
      </x:c>
      <x:c r="AC463" s="14" t="str"/>
      <x:c r="AD463" s="20" t="str"/>
      <x:c r="AE463" s="14" t="str"/>
      <x:c r="AF463" s="14" t="n">
        <x:v>52</x:v>
      </x:c>
      <x:c r="AG463" s="14" t="str">
        <x:v>I3</x:v>
      </x:c>
      <x:c r="AH463" s="14" t="n">
        <x:v>1</x:v>
      </x:c>
      <x:c r="AI463" s="14" t="n">
        <x:v>1</x:v>
      </x:c>
      <x:c r="AJ463" s="18" t="n">
        <x:v>97500</x:v>
      </x:c>
      <x:c r="AK463" s="14" t="str">
        <x:v>https://prozorro.gov.ua/tender/UA-2026-07-24-005773-a</x:v>
      </x:c>
      <x:c r="AL463" s="19" t="n">
        <x:v>46227.429720127315</x:v>
      </x:c>
      <x:c r="AM463" s="19" t="n">
        <x:v>46265</x:v>
      </x:c>
      <x:c r="AN463" s="15" t="str">
        <x:v>Електромонтаж</x:v>
      </x:c>
      <x:c r="AO463" s="15" t="str">
        <x:v>not_found_in_top_search</x:v>
      </x:c>
    </x:row>
    <x:row r="464">
      <x:c r="A464" s="14" t="str">
        <x:v>W3-192</x:v>
      </x:c>
      <x:c r="B464" s="14" t="str">
        <x:v>Prozorro winners — 24.08</x:v>
      </x:c>
      <x:c r="C464" s="14" t="str">
        <x:v>ТОВАРИСТВО З ОБМЕЖЕНОЮ ВІДПОВІДАЛЬНІСТЮ "ПОЖСЕРВІС"</x:v>
      </x:c>
      <x:c r="D464" s="14" t="str">
        <x:v>Пожежогасіння</x:v>
      </x:c>
      <x:c r="E464" s="14" t="str">
        <x:v>Expansion discovery</x:v>
      </x:c>
      <x:c r="F464" s="17" t="str">
        <x:v>D3</x:v>
      </x:c>
      <x:c r="G464" s="14" t="str"/>
      <x:c r="H464" s="14" t="str">
        <x:v>Discovery розширення — 2 тижні</x:v>
      </x:c>
      <x:c r="I464" s="16" t="n">
        <x:v>1</x:v>
      </x:c>
      <x:c r="J464" s="16" t="n">
        <x:v>5</x:v>
      </x:c>
      <x:c r="K464" s="16" t="n">
        <x:v>4</x:v>
      </x:c>
      <x:c r="L464" s="16" t="n">
        <x:v>1</x:v>
      </x:c>
      <x:c r="M464" s="16" t="n">
        <x:v>5</x:v>
      </x:c>
      <x:c r="N464" s="16" t="n">
        <x:v>5</x:v>
      </x:c>
      <x:c r="O464" s="16" t="n">
        <x:v>5</x:v>
      </x:c>
      <x:c r="P464" s="16" t="n">
        <x:f>IF(COUNT(I464:O464)&lt;7,"",I464*8+J464*3+K464*2+L464*2+M464*2+N464*2+O464)</x:f>
        <x:v>58</x:v>
      </x:c>
      <x:c r="Q464" s="16" t="n">
        <x:f>IF(COUNT(J464:O464)&lt;6,"",J464*5+K464*4+M464*4+L464*3+N464*2+O464*2)</x:f>
        <x:v>84</x:v>
      </x:c>
      <x:c r="R464" s="14" t="str">
        <x:v>high</x:v>
      </x:c>
      <x:c r="S464" s="14" t="str">
        <x:v>official_prozorro_award_2025_2026</x:v>
      </x:c>
      <x:c r="T464" s="14" t="str">
        <x:v>official_prozorro_api</x:v>
      </x:c>
      <x:c r="U464" s="14" t="str">
        <x:v>Не контактували</x:v>
      </x:c>
      <x:c r="V464" s="15" t="str">
        <x:v>Повторне звернення з новим тендерним сигналом UA-2026-07-10-010380-a; попросити 1 пакет здачі</x:v>
      </x:c>
      <x:c r="W464" s="15" t="str">
        <x:v>Власник / директор; керівник ПТО; відповідальний за договори</x:v>
      </x:c>
      <x:c r="X464" s="15" t="str">
        <x:v>1 підтверджених перемог/договорів у Prozorro на 95 989 грн; 1 проєктів зі строком виконання не раніше 24.08.2026.</x:v>
      </x:c>
      <x:c r="Y464" s="15" t="str">
        <x:v>Послуги з монтажу системи пожежної сигналізації в приміщеннях навчального корпусу за адресою м. Житомир вул. Київська, 9
; строк до 2026-09-18. Попросити один знеособлений пакет здачі за цим workflow.</x:v>
      </x:c>
      <x:c r="Z464" s="15" t="str">
        <x:v>https://prozorro.gov.ua/tender/UA-2026-08-19-008418-a</x:v>
      </x:c>
      <x:c r="AA464" s="14" t="str">
        <x:v>33020041</x:v>
      </x:c>
      <x:c r="AB464" s="14" t="str">
        <x:v>2026-08-24</x:v>
      </x:c>
      <x:c r="AC464" s="14" t="str"/>
      <x:c r="AD464" s="20" t="str"/>
      <x:c r="AE464" s="14" t="str"/>
      <x:c r="AF464" s="14" t="n">
        <x:v>62</x:v>
      </x:c>
      <x:c r="AG464" s="14" t="str">
        <x:v>I2</x:v>
      </x:c>
      <x:c r="AH464" s="14" t="n">
        <x:v>3</x:v>
      </x:c>
      <x:c r="AI464" s="14" t="n">
        <x:v>1</x:v>
      </x:c>
      <x:c r="AJ464" s="18" t="n">
        <x:v>116359</x:v>
      </x:c>
      <x:c r="AK464" s="14" t="str">
        <x:v>https://prozorro.gov.ua/tender/UA-2026-07-10-010380-a</x:v>
      </x:c>
      <x:c r="AL464" s="19" t="n">
        <x:v>46213.57172638889</x:v>
      </x:c>
      <x:c r="AM464" s="19" t="n">
        <x:v>46253.572384259256</x:v>
      </x:c>
      <x:c r="AN464" s="15" t="str">
        <x:v>Пожежогасіння; Пасивний вогнезахист</x:v>
      </x:c>
      <x:c r="AO464" s="15" t="str">
        <x:v>not_found_in_top_search</x:v>
      </x:c>
    </x:row>
    <x:row r="465">
      <x:c r="A465" s="14" t="str">
        <x:v>W3-193</x:v>
      </x:c>
      <x:c r="B465" s="14" t="str">
        <x:v>Prozorro winners — 24.08</x:v>
      </x:c>
      <x:c r="C465" s="14" t="str">
        <x:v>Товариство з обмеженою відповідальністю "Науково-дослідний та проектно-вишукувальний інститут "УКРКОМУНПРОЕКТ"</x:v>
      </x:c>
      <x:c r="D465" s="14" t="str">
        <x:v>Насосні станції</x:v>
      </x:c>
      <x:c r="E465" s="14" t="str">
        <x:v>Expansion discovery</x:v>
      </x:c>
      <x:c r="F465" s="17" t="str">
        <x:v>D3</x:v>
      </x:c>
      <x:c r="G465" s="14" t="str"/>
      <x:c r="H465" s="14" t="str">
        <x:v>Discovery розширення — 2 тижні</x:v>
      </x:c>
      <x:c r="I465" s="16" t="n">
        <x:v>1</x:v>
      </x:c>
      <x:c r="J465" s="16" t="n">
        <x:v>5</x:v>
      </x:c>
      <x:c r="K465" s="16" t="n">
        <x:v>4</x:v>
      </x:c>
      <x:c r="L465" s="16" t="n">
        <x:v>1</x:v>
      </x:c>
      <x:c r="M465" s="16" t="n">
        <x:v>5</x:v>
      </x:c>
      <x:c r="N465" s="16" t="n">
        <x:v>5</x:v>
      </x:c>
      <x:c r="O465" s="16" t="n">
        <x:v>5</x:v>
      </x:c>
      <x:c r="P465" s="16" t="n">
        <x:f>IF(COUNT(I465:O465)&lt;7,"",I465*8+J465*3+K465*2+L465*2+M465*2+N465*2+O465)</x:f>
        <x:v>58</x:v>
      </x:c>
      <x:c r="Q465" s="16" t="n">
        <x:f>IF(COUNT(J465:O465)&lt;6,"",J465*5+K465*4+M465*4+L465*3+N465*2+O465*2)</x:f>
        <x:v>84</x:v>
      </x:c>
      <x:c r="R465" s="14" t="str">
        <x:v>high</x:v>
      </x:c>
      <x:c r="S465" s="14" t="str">
        <x:v>official_prozorro_award_2025_2026</x:v>
      </x:c>
      <x:c r="T465" s="14" t="str">
        <x:v>official_prozorro_api</x:v>
      </x:c>
      <x:c r="U465" s="14" t="str">
        <x:v>Не контактували</x:v>
      </x:c>
      <x:c r="V465" s="15" t="str">
        <x:v>Workflow-audit outreach по UA-2026-07-27-011147-a; попросити 1 пакет здачі та вимоги проєкту</x:v>
      </x:c>
      <x:c r="W465" s="15" t="str">
        <x:v>Власник / директор; керівник ПТО; відповідальний за договори</x:v>
      </x:c>
      <x:c r="X465" s="15" t="str">
        <x:v>1 підтверджених перемог/договорів у Prozorro на 85 895 грн; 1 проєктів зі строком виконання не раніше 24.08.2026.</x:v>
      </x:c>
      <x:c r="Y465" s="15" t="str">
        <x:v>Авторський  нагляд по об’єкту «Реконструкція каналізаційної насосної станції КНС-2 по вул. Романа Шухевича, 1а в м. Конотоп Сумської області (Коригування)» (за кодом ДК 021-2015(CPV): 71520000-9 – Послуги з нагляду за виконанням будівельних робіт); строк до 2026-11-30. Попросити один знеособлений пакет здачі за цим workflow.</x:v>
      </x:c>
      <x:c r="Z465" s="15" t="str">
        <x:v>https://prozorro.gov.ua/tender/UA-2026-07-27-011147-a</x:v>
      </x:c>
      <x:c r="AA465" s="14" t="str">
        <x:v>44029139</x:v>
      </x:c>
      <x:c r="AB465" s="14" t="str">
        <x:v>2026-08-24</x:v>
      </x:c>
      <x:c r="AC465" s="14" t="str"/>
      <x:c r="AD465" s="20" t="str"/>
      <x:c r="AE465" s="14" t="str"/>
      <x:c r="AF465" s="14" t="n">
        <x:v>52</x:v>
      </x:c>
      <x:c r="AG465" s="14" t="str">
        <x:v>I3</x:v>
      </x:c>
      <x:c r="AH465" s="14" t="n">
        <x:v>1</x:v>
      </x:c>
      <x:c r="AI465" s="14" t="n">
        <x:v>1</x:v>
      </x:c>
      <x:c r="AJ465" s="18" t="n">
        <x:v>85895</x:v>
      </x:c>
      <x:c r="AK465" s="14" t="str">
        <x:v>https://prozorro.gov.ua/tender/UA-2026-07-27-011147-a</x:v>
      </x:c>
      <x:c r="AL465" s="19" t="n">
        <x:v>46230.62885929398</x:v>
      </x:c>
      <x:c r="AM465" s="19" t="n">
        <x:v>46356.669328703705</x:v>
      </x:c>
      <x:c r="AN465" s="15" t="str">
        <x:v>Насосні станції</x:v>
      </x:c>
      <x:c r="AO465" s="15" t="str">
        <x:v>not_found_in_top_search</x:v>
      </x:c>
    </x:row>
    <x:row r="466">
      <x:c r="A466" s="14" t="str">
        <x:v>W3-194</x:v>
      </x:c>
      <x:c r="B466" s="14" t="str">
        <x:v>Prozorro winners — 24.08</x:v>
      </x:c>
      <x:c r="C466" s="14" t="str">
        <x:v>ТОВАРИСТВО З ОБМЕЖЕНОЮ ВІДПОВІДАЛЬНІСТЮ "ГРАНІТ. БЕЗПЕКА ТА БІЗНЕС"</x:v>
      </x:c>
      <x:c r="D466" s="14" t="str">
        <x:v>Безпека / СКУД / CCTV</x:v>
      </x:c>
      <x:c r="E466" s="14" t="str">
        <x:v>Expansion discovery</x:v>
      </x:c>
      <x:c r="F466" s="17" t="str">
        <x:v>D3</x:v>
      </x:c>
      <x:c r="G466" s="14" t="str"/>
      <x:c r="H466" s="14" t="str">
        <x:v>Discovery розширення — 2 тижні</x:v>
      </x:c>
      <x:c r="I466" s="16" t="n">
        <x:v>1</x:v>
      </x:c>
      <x:c r="J466" s="16" t="n">
        <x:v>5</x:v>
      </x:c>
      <x:c r="K466" s="16" t="n">
        <x:v>4</x:v>
      </x:c>
      <x:c r="L466" s="16" t="n">
        <x:v>1</x:v>
      </x:c>
      <x:c r="M466" s="16" t="n">
        <x:v>5</x:v>
      </x:c>
      <x:c r="N466" s="16" t="n">
        <x:v>5</x:v>
      </x:c>
      <x:c r="O466" s="16" t="n">
        <x:v>5</x:v>
      </x:c>
      <x:c r="P466" s="16" t="n">
        <x:f>IF(COUNT(I466:O466)&lt;7,"",I466*8+J466*3+K466*2+L466*2+M466*2+N466*2+O466)</x:f>
        <x:v>58</x:v>
      </x:c>
      <x:c r="Q466" s="16" t="n">
        <x:f>IF(COUNT(J466:O466)&lt;6,"",J466*5+K466*4+M466*4+L466*3+N466*2+O466*2)</x:f>
        <x:v>84</x:v>
      </x:c>
      <x:c r="R466" s="14" t="str">
        <x:v>high</x:v>
      </x:c>
      <x:c r="S466" s="14" t="str">
        <x:v>official_prozorro_award_2025_2026</x:v>
      </x:c>
      <x:c r="T466" s="14" t="str">
        <x:v>official_prozorro_api</x:v>
      </x:c>
      <x:c r="U466" s="14" t="str">
        <x:v>Не контактували</x:v>
      </x:c>
      <x:c r="V466" s="15" t="str">
        <x:v>Workflow-audit outreach по UA-2026-07-10-003006-a; попросити 1 пакет здачі та вимоги проєкту</x:v>
      </x:c>
      <x:c r="W466" s="15" t="str">
        <x:v>Власник / директор; керівник ПТО; відповідальний за договори</x:v>
      </x:c>
      <x:c r="X466" s="15" t="str">
        <x:v>1 підтверджених перемог/договорів у Prozorro на 83 640 грн; 1 проєктів зі строком виконання не раніше 24.08.2026.</x:v>
      </x:c>
      <x:c r="Y466" s="15" t="str">
        <x:v>Встановлення системи відеоспостереження (з монтажем, підключенням та налаштуванням); строк до 2026-12-31. Попросити один знеособлений пакет здачі за цим workflow.</x:v>
      </x:c>
      <x:c r="Z466" s="15" t="str">
        <x:v>https://prozorro.gov.ua/tender/UA-2026-07-10-003006-a</x:v>
      </x:c>
      <x:c r="AA466" s="14" t="str">
        <x:v>43674658</x:v>
      </x:c>
      <x:c r="AB466" s="14" t="str">
        <x:v>2026-08-24</x:v>
      </x:c>
      <x:c r="AC466" s="14" t="str"/>
      <x:c r="AD466" s="20" t="str"/>
      <x:c r="AE466" s="14" t="str"/>
      <x:c r="AF466" s="14" t="n">
        <x:v>52</x:v>
      </x:c>
      <x:c r="AG466" s="14" t="str">
        <x:v>I3</x:v>
      </x:c>
      <x:c r="AH466" s="14" t="n">
        <x:v>1</x:v>
      </x:c>
      <x:c r="AI466" s="14" t="n">
        <x:v>1</x:v>
      </x:c>
      <x:c r="AJ466" s="18" t="n">
        <x:v>83640</x:v>
      </x:c>
      <x:c r="AK466" s="14" t="str">
        <x:v>https://prozorro.gov.ua/tender/UA-2026-07-10-003006-a</x:v>
      </x:c>
      <x:c r="AL466" s="19" t="n">
        <x:v>46213.33753651621</x:v>
      </x:c>
      <x:c r="AM466" s="19" t="n">
        <x:v>46387</x:v>
      </x:c>
      <x:c r="AN466" s="15" t="str">
        <x:v>Безпека / СКУД / CCTV</x:v>
      </x:c>
      <x:c r="AO466" s="15" t="str">
        <x:v>not_found_in_top_search</x:v>
      </x:c>
    </x:row>
    <x:row r="467">
      <x:c r="A467" s="14" t="str">
        <x:v>W3-195</x:v>
      </x:c>
      <x:c r="B467" s="14" t="str">
        <x:v>Prozorro winners — 24.08</x:v>
      </x:c>
      <x:c r="C467" s="14" t="str">
        <x:v>ТОВ "телерадіокомпанія "ГОК"</x:v>
      </x:c>
      <x:c r="D467" s="14" t="str">
        <x:v>Безпека / СКУД / CCTV</x:v>
      </x:c>
      <x:c r="E467" s="14" t="str">
        <x:v>Expansion discovery</x:v>
      </x:c>
      <x:c r="F467" s="17" t="str">
        <x:v>D3</x:v>
      </x:c>
      <x:c r="G467" s="14" t="str"/>
      <x:c r="H467" s="14" t="str">
        <x:v>Discovery розширення — 2 тижні</x:v>
      </x:c>
      <x:c r="I467" s="16" t="n">
        <x:v>1</x:v>
      </x:c>
      <x:c r="J467" s="16" t="n">
        <x:v>5</x:v>
      </x:c>
      <x:c r="K467" s="16" t="n">
        <x:v>4</x:v>
      </x:c>
      <x:c r="L467" s="16" t="n">
        <x:v>1</x:v>
      </x:c>
      <x:c r="M467" s="16" t="n">
        <x:v>5</x:v>
      </x:c>
      <x:c r="N467" s="16" t="n">
        <x:v>5</x:v>
      </x:c>
      <x:c r="O467" s="16" t="n">
        <x:v>5</x:v>
      </x:c>
      <x:c r="P467" s="16" t="n">
        <x:f>IF(COUNT(I467:O467)&lt;7,"",I467*8+J467*3+K467*2+L467*2+M467*2+N467*2+O467)</x:f>
        <x:v>58</x:v>
      </x:c>
      <x:c r="Q467" s="16" t="n">
        <x:f>IF(COUNT(J467:O467)&lt;6,"",J467*5+K467*4+M467*4+L467*3+N467*2+O467*2)</x:f>
        <x:v>84</x:v>
      </x:c>
      <x:c r="R467" s="14" t="str">
        <x:v>high</x:v>
      </x:c>
      <x:c r="S467" s="14" t="str">
        <x:v>official_prozorro_award_2025_2026</x:v>
      </x:c>
      <x:c r="T467" s="14" t="str">
        <x:v>official_prozorro_api</x:v>
      </x:c>
      <x:c r="U467" s="14" t="str">
        <x:v>Не контактували</x:v>
      </x:c>
      <x:c r="V467" s="15" t="str">
        <x:v>Workflow-audit outreach по UA-2026-08-24-008102-a; попросити 1 пакет здачі та вимоги проєкту</x:v>
      </x:c>
      <x:c r="W467" s="15" t="str">
        <x:v>Власник / директор; керівник ПТО; відповідальний за договори</x:v>
      </x:c>
      <x:c r="X467" s="15" t="str">
        <x:v>1 підтверджених перемог/договорів у Prozorro на 79 194 грн; 1 проєктів зі строком виконання не раніше 24.08.2026.</x:v>
      </x:c>
      <x:c r="Y467" s="15" t="str">
        <x:v>Послуги  з монтажу, установки системи відеоспостереження; строк до 2026-12-31. Попросити один знеособлений пакет здачі за цим workflow.</x:v>
      </x:c>
      <x:c r="Z467" s="15" t="str">
        <x:v>https://prozorro.gov.ua/tender/UA-2026-08-24-008102-a</x:v>
      </x:c>
      <x:c r="AA467" s="14" t="str">
        <x:v>24564256</x:v>
      </x:c>
      <x:c r="AB467" s="14" t="str">
        <x:v>2026-08-24</x:v>
      </x:c>
      <x:c r="AC467" s="14" t="str"/>
      <x:c r="AD467" s="20" t="str"/>
      <x:c r="AE467" s="14" t="str"/>
      <x:c r="AF467" s="14" t="n">
        <x:v>52</x:v>
      </x:c>
      <x:c r="AG467" s="14" t="str">
        <x:v>I3</x:v>
      </x:c>
      <x:c r="AH467" s="14" t="n">
        <x:v>1</x:v>
      </x:c>
      <x:c r="AI467" s="14" t="n">
        <x:v>1</x:v>
      </x:c>
      <x:c r="AJ467" s="18" t="n">
        <x:v>79194.23</x:v>
      </x:c>
      <x:c r="AK467" s="14" t="str">
        <x:v>https://prozorro.gov.ua/tender/UA-2026-08-24-008102-a</x:v>
      </x:c>
      <x:c r="AL467" s="19" t="n">
        <x:v>46258.52711094907</x:v>
      </x:c>
      <x:c r="AM467" s="19" t="n">
        <x:v>46387.570439814815</x:v>
      </x:c>
      <x:c r="AN467" s="15" t="str">
        <x:v>Безпека / СКУД / CCTV</x:v>
      </x:c>
      <x:c r="AO467" s="15" t="str">
        <x:v>not_found_in_top_search</x:v>
      </x:c>
    </x:row>
    <x:row r="468">
      <x:c r="A468" s="14" t="str">
        <x:v>W3-196</x:v>
      </x:c>
      <x:c r="B468" s="14" t="str">
        <x:v>Prozorro winners — 24.08</x:v>
      </x:c>
      <x:c r="C468" s="14" t="str">
        <x:v>ТОВАРИСТВО З ОБМЕЖЕНОЮ ВІДПОВІДАЛЬНІСТЮ НАУКОВО-ВИРОБНИЧЕ ЕНЕРГЕТИЧНЕ ПІДПРИЄМСТВО "ПРОМІНЬ"</x:v>
      </x:c>
      <x:c r="D468" s="14" t="str">
        <x:v>Електромонтаж</x:v>
      </x:c>
      <x:c r="E468" s="14" t="str">
        <x:v>Pilot now</x:v>
      </x:c>
      <x:c r="F468" s="17" t="str">
        <x:v>P3</x:v>
      </x:c>
      <x:c r="G468" s="14" t="str"/>
      <x:c r="H468" s="14" t="str">
        <x:v>Пілот зараз — Н.15</x:v>
      </x:c>
      <x:c r="I468" s="16" t="n">
        <x:v>5</x:v>
      </x:c>
      <x:c r="J468" s="16" t="n">
        <x:v>5</x:v>
      </x:c>
      <x:c r="K468" s="16" t="n">
        <x:v>5</x:v>
      </x:c>
      <x:c r="L468" s="16" t="n">
        <x:v>1</x:v>
      </x:c>
      <x:c r="M468" s="16" t="n">
        <x:v>5</x:v>
      </x:c>
      <x:c r="N468" s="16" t="n">
        <x:v>5</x:v>
      </x:c>
      <x:c r="O468" s="16" t="n">
        <x:v>5</x:v>
      </x:c>
      <x:c r="P468" s="16" t="n">
        <x:f>IF(COUNT(I468:O468)&lt;7,"",I468*8+J468*3+K468*2+L468*2+M468*2+N468*2+O468)</x:f>
        <x:v>92</x:v>
      </x:c>
      <x:c r="Q468" s="16" t="n">
        <x:f>IF(COUNT(J468:O468)&lt;6,"",J468*5+K468*4+M468*4+L468*3+N468*2+O468*2)</x:f>
        <x:v>88</x:v>
      </x:c>
      <x:c r="R468" s="14" t="str">
        <x:v>high</x:v>
      </x:c>
      <x:c r="S468" s="14" t="str">
        <x:v>official_prozorro_award_2025_2026</x:v>
      </x:c>
      <x:c r="T468" s="14" t="str">
        <x:v>official_prozorro_api</x:v>
      </x:c>
      <x:c r="U468" s="14" t="str">
        <x:v>Не контактували</x:v>
      </x:c>
      <x:c r="V468" s="15" t="str">
        <x:v>Персоналізований free-pilot outreach по UA-2026-08-10-004471-a; попросити 1 пакет Н.14/Н.15</x:v>
      </x:c>
      <x:c r="W468" s="15" t="str">
        <x:v>Власник / директор; керівник ПТО; відповідальний за договори</x:v>
      </x:c>
      <x:c r="X468" s="15" t="str">
        <x:v>1 підтверджених перемог/договорів у Prozorro на 74 156 грн; 1 проєктів зі строком виконання не раніше 24.08.2026.</x:v>
      </x:c>
      <x:c r="Y468" s="15" t="str">
        <x:v>електромонтажні роботи; строк до 2026-12-31. Попросити один знеособлений пакет здачі за цим workflow.</x:v>
      </x:c>
      <x:c r="Z468" s="15" t="str">
        <x:v>https://prozorro.gov.ua/tender/UA-2026-08-10-004471-a</x:v>
      </x:c>
      <x:c r="AA468" s="14" t="str">
        <x:v>30593114</x:v>
      </x:c>
      <x:c r="AB468" s="14" t="str">
        <x:v>2026-08-24</x:v>
      </x:c>
      <x:c r="AC468" s="14" t="str"/>
      <x:c r="AD468" s="20" t="str"/>
      <x:c r="AE468" s="14" t="str"/>
      <x:c r="AF468" s="14" t="n">
        <x:v>52</x:v>
      </x:c>
      <x:c r="AG468" s="14" t="str">
        <x:v>I3</x:v>
      </x:c>
      <x:c r="AH468" s="14" t="n">
        <x:v>1</x:v>
      </x:c>
      <x:c r="AI468" s="14" t="n">
        <x:v>1</x:v>
      </x:c>
      <x:c r="AJ468" s="18" t="n">
        <x:v>74156.47</x:v>
      </x:c>
      <x:c r="AK468" s="14" t="str">
        <x:v>https://prozorro.gov.ua/tender/UA-2026-08-10-004471-a</x:v>
      </x:c>
      <x:c r="AL468" s="19" t="n">
        <x:v>46244.39672505787</x:v>
      </x:c>
      <x:c r="AM468" s="19" t="n">
        <x:v>46387</x:v>
      </x:c>
      <x:c r="AN468" s="15" t="str">
        <x:v>Електромонтаж</x:v>
      </x:c>
      <x:c r="AO468" s="15" t="str">
        <x:v>not_found_in_top_search</x:v>
      </x:c>
    </x:row>
    <x:row r="469">
      <x:c r="A469" s="14" t="str">
        <x:v>W3-197</x:v>
      </x:c>
      <x:c r="B469" s="14" t="str">
        <x:v>Prozorro winners — 24.08</x:v>
      </x:c>
      <x:c r="C469" s="14" t="str">
        <x:v>ТОВАРИСТВО З ОБМЕЖЕНОЮ ВІДПОВІДАЛЬНІСТЮ "ПОЖЕЖНО-ТЕХНІЧНИЙ ЗАХИСТ"</x:v>
      </x:c>
      <x:c r="D469" s="14" t="str">
        <x:v>Пожежогасіння</x:v>
      </x:c>
      <x:c r="E469" s="14" t="str">
        <x:v>Expansion discovery</x:v>
      </x:c>
      <x:c r="F469" s="17" t="str">
        <x:v>D3</x:v>
      </x:c>
      <x:c r="G469" s="14" t="str"/>
      <x:c r="H469" s="14" t="str">
        <x:v>Discovery розширення — 2 тижні</x:v>
      </x:c>
      <x:c r="I469" s="16" t="n">
        <x:v>1</x:v>
      </x:c>
      <x:c r="J469" s="16" t="n">
        <x:v>5</x:v>
      </x:c>
      <x:c r="K469" s="16" t="n">
        <x:v>4</x:v>
      </x:c>
      <x:c r="L469" s="16" t="n">
        <x:v>1</x:v>
      </x:c>
      <x:c r="M469" s="16" t="n">
        <x:v>5</x:v>
      </x:c>
      <x:c r="N469" s="16" t="n">
        <x:v>5</x:v>
      </x:c>
      <x:c r="O469" s="16" t="n">
        <x:v>5</x:v>
      </x:c>
      <x:c r="P469" s="16" t="n">
        <x:f>IF(COUNT(I469:O469)&lt;7,"",I469*8+J469*3+K469*2+L469*2+M469*2+N469*2+O469)</x:f>
        <x:v>58</x:v>
      </x:c>
      <x:c r="Q469" s="16" t="n">
        <x:f>IF(COUNT(J469:O469)&lt;6,"",J469*5+K469*4+M469*4+L469*3+N469*2+O469*2)</x:f>
        <x:v>84</x:v>
      </x:c>
      <x:c r="R469" s="14" t="str">
        <x:v>high</x:v>
      </x:c>
      <x:c r="S469" s="14" t="str">
        <x:v>official_prozorro_award_2025_2026</x:v>
      </x:c>
      <x:c r="T469" s="14" t="str">
        <x:v>official_prozorro_api</x:v>
      </x:c>
      <x:c r="U469" s="14" t="str">
        <x:v>Не контактували</x:v>
      </x:c>
      <x:c r="V469" s="15" t="str">
        <x:v>Workflow-audit outreach по UA-2026-08-12-002950-a; попросити 1 пакет здачі та вимоги проєкту</x:v>
      </x:c>
      <x:c r="W469" s="15" t="str">
        <x:v>Власник / директор; керівник ПТО; відповідальний за договори</x:v>
      </x:c>
      <x:c r="X469" s="15" t="str">
        <x:v>1 підтверджених перемог/договорів у Prozorro на 67 500 грн; 1 проєктів зі строком виконання не раніше 24.08.2026.</x:v>
      </x:c>
      <x:c r="Y469" s="15" t="str">
        <x:v>Розробка проєктної документації на монтаж систем автоматичної пожежної сигналізації та автоматичного газового пожежогасіння з проведенням експертної оцінки кошторисно-проєктної документації; строк до 2026-10-13. Попросити один знеособлений пакет здачі за цим workflow.</x:v>
      </x:c>
      <x:c r="Z469" s="15" t="str">
        <x:v>https://prozorro.gov.ua/tender/UA-2026-08-12-002950-a</x:v>
      </x:c>
      <x:c r="AA469" s="14" t="str">
        <x:v>38852332</x:v>
      </x:c>
      <x:c r="AB469" s="14" t="str">
        <x:v>2026-08-24</x:v>
      </x:c>
      <x:c r="AC469" s="14" t="str"/>
      <x:c r="AD469" s="20" t="str"/>
      <x:c r="AE469" s="14" t="str"/>
      <x:c r="AF469" s="14" t="n">
        <x:v>52</x:v>
      </x:c>
      <x:c r="AG469" s="14" t="str">
        <x:v>I3</x:v>
      </x:c>
      <x:c r="AH469" s="14" t="n">
        <x:v>1</x:v>
      </x:c>
      <x:c r="AI469" s="14" t="n">
        <x:v>1</x:v>
      </x:c>
      <x:c r="AJ469" s="18" t="n">
        <x:v>67500</x:v>
      </x:c>
      <x:c r="AK469" s="14" t="str">
        <x:v>https://prozorro.gov.ua/tender/UA-2026-08-12-002950-a</x:v>
      </x:c>
      <x:c r="AL469" s="19" t="n">
        <x:v>46246.33533635417</x:v>
      </x:c>
      <x:c r="AM469" s="19" t="n">
        <x:v>46308</x:v>
      </x:c>
      <x:c r="AN469" s="15" t="str">
        <x:v>Пожежогасіння</x:v>
      </x:c>
      <x:c r="AO469" s="15" t="str">
        <x:v>not_found_in_top_search</x:v>
      </x:c>
    </x:row>
    <x:row r="470">
      <x:c r="A470" s="14" t="str">
        <x:v>W3-198</x:v>
      </x:c>
      <x:c r="B470" s="14" t="str">
        <x:v>Prozorro winners — 24.08</x:v>
      </x:c>
      <x:c r="C470" s="14" t="str">
        <x:v>ПП "Енергодар Т"</x:v>
      </x:c>
      <x:c r="D470" s="14" t="str">
        <x:v>Електромонтаж</x:v>
      </x:c>
      <x:c r="E470" s="14" t="str">
        <x:v>Pilot now</x:v>
      </x:c>
      <x:c r="F470" s="17" t="str">
        <x:v>P3</x:v>
      </x:c>
      <x:c r="G470" s="14" t="str"/>
      <x:c r="H470" s="14" t="str">
        <x:v>Пілот зараз — Н.15</x:v>
      </x:c>
      <x:c r="I470" s="16" t="n">
        <x:v>5</x:v>
      </x:c>
      <x:c r="J470" s="16" t="n">
        <x:v>5</x:v>
      </x:c>
      <x:c r="K470" s="16" t="n">
        <x:v>5</x:v>
      </x:c>
      <x:c r="L470" s="16" t="n">
        <x:v>1</x:v>
      </x:c>
      <x:c r="M470" s="16" t="n">
        <x:v>5</x:v>
      </x:c>
      <x:c r="N470" s="16" t="n">
        <x:v>5</x:v>
      </x:c>
      <x:c r="O470" s="16" t="n">
        <x:v>5</x:v>
      </x:c>
      <x:c r="P470" s="16" t="n">
        <x:f>IF(COUNT(I470:O470)&lt;7,"",I470*8+J470*3+K470*2+L470*2+M470*2+N470*2+O470)</x:f>
        <x:v>92</x:v>
      </x:c>
      <x:c r="Q470" s="16" t="n">
        <x:f>IF(COUNT(J470:O470)&lt;6,"",J470*5+K470*4+M470*4+L470*3+N470*2+O470*2)</x:f>
        <x:v>88</x:v>
      </x:c>
      <x:c r="R470" s="14" t="str">
        <x:v>high</x:v>
      </x:c>
      <x:c r="S470" s="14" t="str">
        <x:v>official_prozorro_award_2025_2026</x:v>
      </x:c>
      <x:c r="T470" s="14" t="str">
        <x:v>official_prozorro_api</x:v>
      </x:c>
      <x:c r="U470" s="14" t="str">
        <x:v>Не контактували</x:v>
      </x:c>
      <x:c r="V470" s="15" t="str">
        <x:v>Персоналізований free-pilot outreach по UA-2026-08-12-008165-a; попросити 1 пакет Н.14/Н.15</x:v>
      </x:c>
      <x:c r="W470" s="15" t="str">
        <x:v>Власник / директор; керівник ПТО; відповідальний за договори</x:v>
      </x:c>
      <x:c r="X470" s="15" t="str">
        <x:v>1 підтверджених перемог/договорів у Prozorro на 64 360 грн; 1 проєктів зі строком виконання не раніше 24.08.2026.</x:v>
      </x:c>
      <x:c r="Y470" s="15" t="str">
        <x:v>Електромонтажні роботи; строк до 2026-12-31. Попросити один знеособлений пакет здачі за цим workflow.</x:v>
      </x:c>
      <x:c r="Z470" s="15" t="str">
        <x:v>https://prozorro.gov.ua/tender/UA-2026-08-12-008165-a</x:v>
      </x:c>
      <x:c r="AA470" s="14" t="str">
        <x:v>34252343</x:v>
      </x:c>
      <x:c r="AB470" s="14" t="str">
        <x:v>2026-08-24</x:v>
      </x:c>
      <x:c r="AC470" s="14" t="str"/>
      <x:c r="AD470" s="20" t="str"/>
      <x:c r="AE470" s="14" t="str"/>
      <x:c r="AF470" s="14" t="n">
        <x:v>52</x:v>
      </x:c>
      <x:c r="AG470" s="14" t="str">
        <x:v>I3</x:v>
      </x:c>
      <x:c r="AH470" s="14" t="n">
        <x:v>1</x:v>
      </x:c>
      <x:c r="AI470" s="14" t="n">
        <x:v>1</x:v>
      </x:c>
      <x:c r="AJ470" s="18" t="n">
        <x:v>64360</x:v>
      </x:c>
      <x:c r="AK470" s="14" t="str">
        <x:v>https://prozorro.gov.ua/tender/UA-2026-08-12-008165-a</x:v>
      </x:c>
      <x:c r="AL470" s="19" t="n">
        <x:v>46246.499455798614</x:v>
      </x:c>
      <x:c r="AM470" s="19" t="n">
        <x:v>46387.543599537035</x:v>
      </x:c>
      <x:c r="AN470" s="15" t="str">
        <x:v>Електромонтаж</x:v>
      </x:c>
      <x:c r="AO470" s="15" t="str">
        <x:v>not_found_in_top_search</x:v>
      </x:c>
    </x:row>
    <x:row r="471">
      <x:c r="A471" s="14" t="str">
        <x:v>W3-199</x:v>
      </x:c>
      <x:c r="B471" s="14" t="str">
        <x:v>Prozorro winners — 24.08</x:v>
      </x:c>
      <x:c r="C471" s="14" t="str">
        <x:v>ТОВ "АМіЛа"</x:v>
      </x:c>
      <x:c r="D471" s="14" t="str">
        <x:v>Газопостачання / котельні</x:v>
      </x:c>
      <x:c r="E471" s="14" t="str">
        <x:v>Expansion discovery</x:v>
      </x:c>
      <x:c r="F471" s="17" t="str">
        <x:v>D3</x:v>
      </x:c>
      <x:c r="G471" s="14" t="str"/>
      <x:c r="H471" s="14" t="str">
        <x:v>Discovery розширення — 2 тижні</x:v>
      </x:c>
      <x:c r="I471" s="16" t="n">
        <x:v>1</x:v>
      </x:c>
      <x:c r="J471" s="16" t="n">
        <x:v>5</x:v>
      </x:c>
      <x:c r="K471" s="16" t="n">
        <x:v>4</x:v>
      </x:c>
      <x:c r="L471" s="16" t="n">
        <x:v>1</x:v>
      </x:c>
      <x:c r="M471" s="16" t="n">
        <x:v>5</x:v>
      </x:c>
      <x:c r="N471" s="16" t="n">
        <x:v>5</x:v>
      </x:c>
      <x:c r="O471" s="16" t="n">
        <x:v>5</x:v>
      </x:c>
      <x:c r="P471" s="16" t="n">
        <x:f>IF(COUNT(I471:O471)&lt;7,"",I471*8+J471*3+K471*2+L471*2+M471*2+N471*2+O471)</x:f>
        <x:v>58</x:v>
      </x:c>
      <x:c r="Q471" s="16" t="n">
        <x:f>IF(COUNT(J471:O471)&lt;6,"",J471*5+K471*4+M471*4+L471*3+N471*2+O471*2)</x:f>
        <x:v>84</x:v>
      </x:c>
      <x:c r="R471" s="14" t="str">
        <x:v>high</x:v>
      </x:c>
      <x:c r="S471" s="14" t="str">
        <x:v>official_prozorro_award_2025_2026</x:v>
      </x:c>
      <x:c r="T471" s="14" t="str">
        <x:v>official_prozorro_api</x:v>
      </x:c>
      <x:c r="U471" s="14" t="str">
        <x:v>Не контактували</x:v>
      </x:c>
      <x:c r="V471" s="15" t="str">
        <x:v>Workflow-audit outreach по UA-2026-08-20-000929-a; попросити 1 пакет здачі та вимоги проєкту</x:v>
      </x:c>
      <x:c r="W471" s="15" t="str">
        <x:v>Власник / директор; керівник ПТО; відповідальний за договори</x:v>
      </x:c>
      <x:c r="X471" s="15" t="str">
        <x:v>1 підтверджених перемог/договорів у Prozorro на 63 270 грн; 1 проєктів зі строком виконання не раніше 24.08.2026.</x:v>
      </x:c>
      <x:c r="Y471" s="15" t="str">
        <x:v>ДК 021:2015:50720000-8 Послуги з ремонту і технічного обслуговування систем центрального опалення ( Послуги з демонтажу та монтажу димової труби котельні дитячо-юнацької спортивної школи Турійської селищної ради Ковельського району Волинської області); строк до 2026-12-31. Попросити один знеособлений пакет здачі за цим workflow.</x:v>
      </x:c>
      <x:c r="Z471" s="15" t="str">
        <x:v>https://prozorro.gov.ua/tender/UA-2026-08-20-000929-a</x:v>
      </x:c>
      <x:c r="AA471" s="14" t="str">
        <x:v>25090493</x:v>
      </x:c>
      <x:c r="AB471" s="14" t="str">
        <x:v>2026-08-24</x:v>
      </x:c>
      <x:c r="AC471" s="14" t="str"/>
      <x:c r="AD471" s="20" t="str"/>
      <x:c r="AE471" s="14" t="str"/>
      <x:c r="AF471" s="14" t="n">
        <x:v>52</x:v>
      </x:c>
      <x:c r="AG471" s="14" t="str">
        <x:v>I3</x:v>
      </x:c>
      <x:c r="AH471" s="14" t="n">
        <x:v>1</x:v>
      </x:c>
      <x:c r="AI471" s="14" t="n">
        <x:v>1</x:v>
      </x:c>
      <x:c r="AJ471" s="18" t="n">
        <x:v>63270</x:v>
      </x:c>
      <x:c r="AK471" s="14" t="str">
        <x:v>https://prozorro.gov.ua/tender/UA-2026-08-20-000929-a</x:v>
      </x:c>
      <x:c r="AL471" s="19" t="n">
        <x:v>46254.269428611115</x:v>
      </x:c>
      <x:c r="AM471" s="19" t="n">
        <x:v>46387</x:v>
      </x:c>
      <x:c r="AN471" s="15" t="str">
        <x:v>Газопостачання / котельні</x:v>
      </x:c>
      <x:c r="AO471" s="15" t="str">
        <x:v>not_found_in_top_search</x:v>
      </x:c>
    </x:row>
    <x:row r="472">
      <x:c r="A472" s="14" t="str">
        <x:v>W3-200</x:v>
      </x:c>
      <x:c r="B472" s="14" t="str">
        <x:v>Prozorro winners — 24.08</x:v>
      </x:c>
      <x:c r="C472" s="14" t="str">
        <x:v>ТОВАРИСТВО З ОБМЕЖЕНОЮ ВІДПОВІДАЛЬНІСТЮ "ОХОРОННИЙ ХОЛДІНГ- СЛАВУТИЧ"</x:v>
      </x:c>
      <x:c r="D472" s="14" t="str">
        <x:v>Пожежогасіння</x:v>
      </x:c>
      <x:c r="E472" s="14" t="str">
        <x:v>Expansion discovery</x:v>
      </x:c>
      <x:c r="F472" s="17" t="str">
        <x:v>D3</x:v>
      </x:c>
      <x:c r="G472" s="14" t="str"/>
      <x:c r="H472" s="14" t="str">
        <x:v>Discovery розширення — 2 тижні</x:v>
      </x:c>
      <x:c r="I472" s="16" t="n">
        <x:v>1</x:v>
      </x:c>
      <x:c r="J472" s="16" t="n">
        <x:v>5</x:v>
      </x:c>
      <x:c r="K472" s="16" t="n">
        <x:v>4</x:v>
      </x:c>
      <x:c r="L472" s="16" t="n">
        <x:v>1</x:v>
      </x:c>
      <x:c r="M472" s="16" t="n">
        <x:v>5</x:v>
      </x:c>
      <x:c r="N472" s="16" t="n">
        <x:v>5</x:v>
      </x:c>
      <x:c r="O472" s="16" t="n">
        <x:v>5</x:v>
      </x:c>
      <x:c r="P472" s="16" t="n">
        <x:f>IF(COUNT(I472:O472)&lt;7,"",I472*8+J472*3+K472*2+L472*2+M472*2+N472*2+O472)</x:f>
        <x:v>58</x:v>
      </x:c>
      <x:c r="Q472" s="16" t="n">
        <x:f>IF(COUNT(J472:O472)&lt;6,"",J472*5+K472*4+M472*4+L472*3+N472*2+O472*2)</x:f>
        <x:v>84</x:v>
      </x:c>
      <x:c r="R472" s="14" t="str">
        <x:v>high</x:v>
      </x:c>
      <x:c r="S472" s="14" t="str">
        <x:v>official_prozorro_award_2025_2026</x:v>
      </x:c>
      <x:c r="T472" s="14" t="str">
        <x:v>official_prozorro_api</x:v>
      </x:c>
      <x:c r="U472" s="14" t="str">
        <x:v>Не контактували</x:v>
      </x:c>
      <x:c r="V472" s="15" t="str">
        <x:v>Workflow-audit outreach по UA-2026-07-16-009632-a; попросити 1 пакет здачі та вимоги проєкту</x:v>
      </x:c>
      <x:c r="W472" s="15" t="str">
        <x:v>Власник / директор; керівник ПТО; відповідальний за договори</x:v>
      </x:c>
      <x:c r="X472" s="15" t="str">
        <x:v>1 підтверджених перемог/договорів у Prozorro на 61 771 грн; 1 проєктів зі строком виконання не раніше 24.08.2026.</x:v>
      </x:c>
      <x:c r="Y472" s="15" t="str">
        <x:v>Послуги з монтажу, установки пожежної сигналізації, з проектуванням та пусконалагодженням, на об’єкті Замовника за адресою: Дніпропетровська обл., м. Павлоград, вул. Соборна, буд. 54, прим. 101 (45312100-8 - Встановлення систем пожежної сигналізації); строк до 2026-12-31. Попросити один знеособлений пакет здачі за цим workflow.</x:v>
      </x:c>
      <x:c r="Z472" s="15" t="str">
        <x:v>https://prozorro.gov.ua/tender/UA-2026-07-16-009632-a</x:v>
      </x:c>
      <x:c r="AA472" s="14" t="str">
        <x:v>43317264</x:v>
      </x:c>
      <x:c r="AB472" s="14" t="str">
        <x:v>2026-08-24</x:v>
      </x:c>
      <x:c r="AC472" s="14" t="str"/>
      <x:c r="AD472" s="20" t="str"/>
      <x:c r="AE472" s="14" t="str"/>
      <x:c r="AF472" s="14" t="n">
        <x:v>52</x:v>
      </x:c>
      <x:c r="AG472" s="14" t="str">
        <x:v>I3</x:v>
      </x:c>
      <x:c r="AH472" s="14" t="n">
        <x:v>1</x:v>
      </x:c>
      <x:c r="AI472" s="14" t="n">
        <x:v>1</x:v>
      </x:c>
      <x:c r="AJ472" s="18" t="n">
        <x:v>61771.38</x:v>
      </x:c>
      <x:c r="AK472" s="14" t="str">
        <x:v>https://prozorro.gov.ua/tender/UA-2026-07-16-009632-a</x:v>
      </x:c>
      <x:c r="AL472" s="19" t="n">
        <x:v>46219.57483662037</x:v>
      </x:c>
      <x:c r="AM472" s="19" t="n">
        <x:v>46387</x:v>
      </x:c>
      <x:c r="AN472" s="15" t="str">
        <x:v>Пожежогасіння</x:v>
      </x:c>
      <x:c r="AO472" s="15" t="str">
        <x:v>not_found_in_top_search</x:v>
      </x:c>
    </x:row>
    <x:row r="473">
      <x:c r="A473" s="14" t="str">
        <x:v>W3-201</x:v>
      </x:c>
      <x:c r="B473" s="14" t="str">
        <x:v>Prozorro winners — 24.08</x:v>
      </x:c>
      <x:c r="C473" s="14" t="str">
        <x:v>Управління поліції охорони у Закарпатській області</x:v>
      </x:c>
      <x:c r="D473" s="14" t="str">
        <x:v>Пожежогасіння</x:v>
      </x:c>
      <x:c r="E473" s="14" t="str">
        <x:v>Expansion discovery</x:v>
      </x:c>
      <x:c r="F473" s="17" t="str">
        <x:v>D3</x:v>
      </x:c>
      <x:c r="G473" s="14" t="str"/>
      <x:c r="H473" s="14" t="str">
        <x:v>Discovery розширення — 2 тижні</x:v>
      </x:c>
      <x:c r="I473" s="16" t="n">
        <x:v>1</x:v>
      </x:c>
      <x:c r="J473" s="16" t="n">
        <x:v>5</x:v>
      </x:c>
      <x:c r="K473" s="16" t="n">
        <x:v>4</x:v>
      </x:c>
      <x:c r="L473" s="16" t="n">
        <x:v>1</x:v>
      </x:c>
      <x:c r="M473" s="16" t="n">
        <x:v>5</x:v>
      </x:c>
      <x:c r="N473" s="16" t="n">
        <x:v>5</x:v>
      </x:c>
      <x:c r="O473" s="16" t="n">
        <x:v>5</x:v>
      </x:c>
      <x:c r="P473" s="16" t="n">
        <x:f>IF(COUNT(I473:O473)&lt;7,"",I473*8+J473*3+K473*2+L473*2+M473*2+N473*2+O473)</x:f>
        <x:v>58</x:v>
      </x:c>
      <x:c r="Q473" s="16" t="n">
        <x:f>IF(COUNT(J473:O473)&lt;6,"",J473*5+K473*4+M473*4+L473*3+N473*2+O473*2)</x:f>
        <x:v>84</x:v>
      </x:c>
      <x:c r="R473" s="14" t="str">
        <x:v>high</x:v>
      </x:c>
      <x:c r="S473" s="14" t="str">
        <x:v>official_prozorro_award_2025_2026</x:v>
      </x:c>
      <x:c r="T473" s="14" t="str">
        <x:v>official_prozorro_api</x:v>
      </x:c>
      <x:c r="U473" s="14" t="str">
        <x:v>Не контактували</x:v>
      </x:c>
      <x:c r="V473" s="15" t="str">
        <x:v>Повторне звернення з новим тендерним сигналом UA-2026-06-19-004595-a; попросити 1 пакет здачі</x:v>
      </x:c>
      <x:c r="W473" s="15" t="str">
        <x:v>Власник / директор; керівник ПТО; відповідальний за договори</x:v>
      </x:c>
      <x:c r="X473" s="15" t="str">
        <x:v>1 підтверджених перемог/договорів у Prozorro на 51 421 грн; 1 проєктів зі строком виконання не раніше 24.08.2026.</x:v>
      </x:c>
      <x:c r="Y473" s="15" t="str">
        <x:v>Монтаж, пусконалагоджування системи охоронної та пожежної сигналізації; строк до 2026-12-31. Попросити один знеособлений пакет здачі за цим workflow.</x:v>
      </x:c>
      <x:c r="Z473" s="15" t="str">
        <x:v>https://prozorro.gov.ua/tender/UA-2026-07-17-002821-a</x:v>
      </x:c>
      <x:c r="AA473" s="14" t="str">
        <x:v>40108997</x:v>
      </x:c>
      <x:c r="AB473" s="14" t="str">
        <x:v>2026-08-24</x:v>
      </x:c>
      <x:c r="AC473" s="14" t="str"/>
      <x:c r="AD473" s="20" t="str"/>
      <x:c r="AE473" s="14" t="str"/>
      <x:c r="AF473" s="14" t="n">
        <x:v>52</x:v>
      </x:c>
      <x:c r="AG473" s="14" t="str">
        <x:v>I3</x:v>
      </x:c>
      <x:c r="AH473" s="14" t="n">
        <x:v>2</x:v>
      </x:c>
      <x:c r="AI473" s="14" t="n">
        <x:v>2</x:v>
      </x:c>
      <x:c r="AJ473" s="18" t="n">
        <x:v>60651.46000000001</x:v>
      </x:c>
      <x:c r="AK473" s="14" t="str">
        <x:v>https://prozorro.gov.ua/tender/UA-2026-06-19-004595-a</x:v>
      </x:c>
      <x:c r="AL473" s="19" t="n">
        <x:v>46192.35677815972</x:v>
      </x:c>
      <x:c r="AM473" s="19" t="n">
        <x:v>46387</x:v>
      </x:c>
      <x:c r="AN473" s="15" t="str">
        <x:v>Пожежогасіння; Електромонтаж</x:v>
      </x:c>
      <x:c r="AO473" s="15" t="str">
        <x:v>not_found_in_top_search</x:v>
      </x:c>
    </x:row>
    <x:row r="474">
      <x:c r="A474" s="14" t="str">
        <x:v>W3-202</x:v>
      </x:c>
      <x:c r="B474" s="14" t="str">
        <x:v>Prozorro winners — 24.08</x:v>
      </x:c>
      <x:c r="C474" s="14" t="str">
        <x:v>ПП "Формула-безпеки"</x:v>
      </x:c>
      <x:c r="D474" s="14" t="str">
        <x:v>Безпека / СКУД / CCTV</x:v>
      </x:c>
      <x:c r="E474" s="14" t="str">
        <x:v>Expansion discovery</x:v>
      </x:c>
      <x:c r="F474" s="17" t="str">
        <x:v>D3</x:v>
      </x:c>
      <x:c r="G474" s="14" t="str"/>
      <x:c r="H474" s="14" t="str">
        <x:v>Discovery розширення — 2 тижні</x:v>
      </x:c>
      <x:c r="I474" s="16" t="n">
        <x:v>1</x:v>
      </x:c>
      <x:c r="J474" s="16" t="n">
        <x:v>5</x:v>
      </x:c>
      <x:c r="K474" s="16" t="n">
        <x:v>4</x:v>
      </x:c>
      <x:c r="L474" s="16" t="n">
        <x:v>1</x:v>
      </x:c>
      <x:c r="M474" s="16" t="n">
        <x:v>5</x:v>
      </x:c>
      <x:c r="N474" s="16" t="n">
        <x:v>5</x:v>
      </x:c>
      <x:c r="O474" s="16" t="n">
        <x:v>5</x:v>
      </x:c>
      <x:c r="P474" s="16" t="n">
        <x:f>IF(COUNT(I474:O474)&lt;7,"",I474*8+J474*3+K474*2+L474*2+M474*2+N474*2+O474)</x:f>
        <x:v>58</x:v>
      </x:c>
      <x:c r="Q474" s="16" t="n">
        <x:f>IF(COUNT(J474:O474)&lt;6,"",J474*5+K474*4+M474*4+L474*3+N474*2+O474*2)</x:f>
        <x:v>84</x:v>
      </x:c>
      <x:c r="R474" s="14" t="str">
        <x:v>high</x:v>
      </x:c>
      <x:c r="S474" s="14" t="str">
        <x:v>official_prozorro_award_2025_2026</x:v>
      </x:c>
      <x:c r="T474" s="14" t="str">
        <x:v>official_prozorro_api</x:v>
      </x:c>
      <x:c r="U474" s="14" t="str">
        <x:v>Не контактували</x:v>
      </x:c>
      <x:c r="V474" s="15" t="str">
        <x:v>Workflow-audit outreach по UA-2026-08-21-007420-a; попросити 1 пакет здачі та вимоги проєкту</x:v>
      </x:c>
      <x:c r="W474" s="15" t="str">
        <x:v>Власник / директор; керівник ПТО; відповідальний за договори</x:v>
      </x:c>
      <x:c r="X474" s="15" t="str">
        <x:v>1 підтверджених перемог/договорів у Prozorro на 50 050 грн; 1 проєктів зі строком виконання не раніше 24.08.2026.</x:v>
      </x:c>
      <x:c r="Y474" s="15" t="str">
        <x:v>Послуги з монтажу та налаштування системи відеоспостереження. код ДК 021:2015 51310000-8; строк до 2026-12-31. Попросити один знеособлений пакет здачі за цим workflow.</x:v>
      </x:c>
      <x:c r="Z474" s="15" t="str">
        <x:v>https://prozorro.gov.ua/tender/UA-2026-08-21-007420-a</x:v>
      </x:c>
      <x:c r="AA474" s="14" t="str">
        <x:v>38553461</x:v>
      </x:c>
      <x:c r="AB474" s="14" t="str">
        <x:v>2026-08-24</x:v>
      </x:c>
      <x:c r="AC474" s="14" t="str"/>
      <x:c r="AD474" s="20" t="str"/>
      <x:c r="AE474" s="14" t="str"/>
      <x:c r="AF474" s="14" t="n">
        <x:v>52</x:v>
      </x:c>
      <x:c r="AG474" s="14" t="str">
        <x:v>I3</x:v>
      </x:c>
      <x:c r="AH474" s="14" t="n">
        <x:v>1</x:v>
      </x:c>
      <x:c r="AI474" s="14" t="n">
        <x:v>1</x:v>
      </x:c>
      <x:c r="AJ474" s="18" t="n">
        <x:v>50050</x:v>
      </x:c>
      <x:c r="AK474" s="14" t="str">
        <x:v>https://prozorro.gov.ua/tender/UA-2026-08-21-007420-a</x:v>
      </x:c>
      <x:c r="AL474" s="19" t="n">
        <x:v>46255.44458350694</x:v>
      </x:c>
      <x:c r="AM474" s="19" t="n">
        <x:v>46387</x:v>
      </x:c>
      <x:c r="AN474" s="15" t="str">
        <x:v>Безпека / СКУД / CCTV</x:v>
      </x:c>
      <x:c r="AO474" s="15" t="str">
        <x:v>not_found_in_top_search</x:v>
      </x:c>
    </x:row>
    <x:row r="475">
      <x:c r="A475" s="14" t="str">
        <x:v>W3-203</x:v>
      </x:c>
      <x:c r="B475" s="14" t="str">
        <x:v>Prozorro winners — 24.08</x:v>
      </x:c>
      <x:c r="C475" s="14" t="str">
        <x:v>ПП"Енергоресурс"</x:v>
      </x:c>
      <x:c r="D475" s="14" t="str">
        <x:v>Електромонтаж</x:v>
      </x:c>
      <x:c r="E475" s="14" t="str">
        <x:v>Pilot now</x:v>
      </x:c>
      <x:c r="F475" s="17" t="str">
        <x:v>P3</x:v>
      </x:c>
      <x:c r="G475" s="14" t="str"/>
      <x:c r="H475" s="14" t="str">
        <x:v>Пілот зараз — Н.15</x:v>
      </x:c>
      <x:c r="I475" s="16" t="n">
        <x:v>5</x:v>
      </x:c>
      <x:c r="J475" s="16" t="n">
        <x:v>5</x:v>
      </x:c>
      <x:c r="K475" s="16" t="n">
        <x:v>5</x:v>
      </x:c>
      <x:c r="L475" s="16" t="n">
        <x:v>1</x:v>
      </x:c>
      <x:c r="M475" s="16" t="n">
        <x:v>5</x:v>
      </x:c>
      <x:c r="N475" s="16" t="n">
        <x:v>5</x:v>
      </x:c>
      <x:c r="O475" s="16" t="n">
        <x:v>5</x:v>
      </x:c>
      <x:c r="P475" s="16" t="n">
        <x:f>IF(COUNT(I475:O475)&lt;7,"",I475*8+J475*3+K475*2+L475*2+M475*2+N475*2+O475)</x:f>
        <x:v>92</x:v>
      </x:c>
      <x:c r="Q475" s="16" t="n">
        <x:f>IF(COUNT(J475:O475)&lt;6,"",J475*5+K475*4+M475*4+L475*3+N475*2+O475*2)</x:f>
        <x:v>88</x:v>
      </x:c>
      <x:c r="R475" s="14" t="str">
        <x:v>high</x:v>
      </x:c>
      <x:c r="S475" s="14" t="str">
        <x:v>official_prozorro_award_2025_2026</x:v>
      </x:c>
      <x:c r="T475" s="14" t="str">
        <x:v>official_prozorro_api</x:v>
      </x:c>
      <x:c r="U475" s="14" t="str">
        <x:v>Не контактували</x:v>
      </x:c>
      <x:c r="V475" s="15" t="str">
        <x:v>Персоналізований free-pilot outreach по UA-2026-08-13-000311-a; попросити 1 пакет Н.14/Н.15</x:v>
      </x:c>
      <x:c r="W475" s="15" t="str">
        <x:v>Власник / директор; керівник ПТО; відповідальний за договори</x:v>
      </x:c>
      <x:c r="X475" s="15" t="str">
        <x:v>1 підтверджених перемог/договорів у Prozorro на 43 526 грн; 1 проєктів зі строком виконання не раніше 24.08.2026.</x:v>
      </x:c>
      <x:c r="Y475" s="15" t="str">
        <x:v>Послуги з поточного ремонту-виготовлення і монтаж контура заземлення, виконання електромонтажних робіт по під'єднанню електроплити, бойлера, холодильника до нової змонтованої електромережі, лабораторні електровимірювальні і випробувальні роботи, перевірка стану нового змонтованого електрообладнання; строк до 2026-08-31. Попросити один знеособлений пакет здачі за цим workflow.</x:v>
      </x:c>
      <x:c r="Z475" s="15" t="str">
        <x:v>https://prozorro.gov.ua/tender/UA-2026-08-13-000311-a</x:v>
      </x:c>
      <x:c r="AA475" s="14" t="str">
        <x:v>32393416</x:v>
      </x:c>
      <x:c r="AB475" s="14" t="str">
        <x:v>2026-08-24</x:v>
      </x:c>
      <x:c r="AC475" s="14" t="str"/>
      <x:c r="AD475" s="20" t="str"/>
      <x:c r="AE475" s="14" t="str"/>
      <x:c r="AF475" s="14" t="n">
        <x:v>52</x:v>
      </x:c>
      <x:c r="AG475" s="14" t="str">
        <x:v>I3</x:v>
      </x:c>
      <x:c r="AH475" s="14" t="n">
        <x:v>1</x:v>
      </x:c>
      <x:c r="AI475" s="14" t="n">
        <x:v>1</x:v>
      </x:c>
      <x:c r="AJ475" s="18" t="n">
        <x:v>43526.4</x:v>
      </x:c>
      <x:c r="AK475" s="14" t="str">
        <x:v>https://prozorro.gov.ua/tender/UA-2026-08-13-000311-a</x:v>
      </x:c>
      <x:c r="AL475" s="19" t="n">
        <x:v>46247.231268020834</x:v>
      </x:c>
      <x:c r="AM475" s="19" t="n">
        <x:v>46265.2325462963</x:v>
      </x:c>
      <x:c r="AN475" s="15" t="str">
        <x:v>Електромонтаж</x:v>
      </x:c>
      <x:c r="AO475" s="15" t="str">
        <x:v>not_found_in_top_search</x:v>
      </x:c>
    </x:row>
    <x:row r="476">
      <x:c r="A476" s="14" t="str">
        <x:v>W3-204</x:v>
      </x:c>
      <x:c r="B476" s="14" t="str">
        <x:v>Prozorro winners — 24.08</x:v>
      </x:c>
      <x:c r="C476" s="14" t="str">
        <x:v>ПРИВАТНЕ ПІДПРИЄМСТВО "ГРАНТ"</x:v>
      </x:c>
      <x:c r="D476" s="14" t="str">
        <x:v>Безпека / СКУД / CCTV</x:v>
      </x:c>
      <x:c r="E476" s="14" t="str">
        <x:v>Expansion discovery</x:v>
      </x:c>
      <x:c r="F476" s="17" t="str">
        <x:v>D3</x:v>
      </x:c>
      <x:c r="G476" s="14" t="str"/>
      <x:c r="H476" s="14" t="str">
        <x:v>Discovery розширення — 2 тижні</x:v>
      </x:c>
      <x:c r="I476" s="16" t="n">
        <x:v>1</x:v>
      </x:c>
      <x:c r="J476" s="16" t="n">
        <x:v>5</x:v>
      </x:c>
      <x:c r="K476" s="16" t="n">
        <x:v>4</x:v>
      </x:c>
      <x:c r="L476" s="16" t="n">
        <x:v>1</x:v>
      </x:c>
      <x:c r="M476" s="16" t="n">
        <x:v>5</x:v>
      </x:c>
      <x:c r="N476" s="16" t="n">
        <x:v>5</x:v>
      </x:c>
      <x:c r="O476" s="16" t="n">
        <x:v>5</x:v>
      </x:c>
      <x:c r="P476" s="16" t="n">
        <x:f>IF(COUNT(I476:O476)&lt;7,"",I476*8+J476*3+K476*2+L476*2+M476*2+N476*2+O476)</x:f>
        <x:v>58</x:v>
      </x:c>
      <x:c r="Q476" s="16" t="n">
        <x:f>IF(COUNT(J476:O476)&lt;6,"",J476*5+K476*4+M476*4+L476*3+N476*2+O476*2)</x:f>
        <x:v>84</x:v>
      </x:c>
      <x:c r="R476" s="14" t="str">
        <x:v>high</x:v>
      </x:c>
      <x:c r="S476" s="14" t="str">
        <x:v>official_prozorro_award_2025_2026</x:v>
      </x:c>
      <x:c r="T476" s="14" t="str">
        <x:v>official_prozorro_api</x:v>
      </x:c>
      <x:c r="U476" s="14" t="str">
        <x:v>Не контактували</x:v>
      </x:c>
      <x:c r="V476" s="15" t="str">
        <x:v>Workflow-audit outreach по UA-2026-08-19-003036-a; попросити 1 пакет здачі та вимоги проєкту</x:v>
      </x:c>
      <x:c r="W476" s="15" t="str">
        <x:v>Власник / директор; керівник ПТО; відповідальний за договори</x:v>
      </x:c>
      <x:c r="X476" s="15" t="str">
        <x:v>1 підтверджених перемог/договорів у Prozorro на 41 364 грн; 1 проєктів зі строком виконання не раніше 24.08.2026.</x:v>
      </x:c>
      <x:c r="Y476" s="15" t="str">
        <x:v>Монтаж та встановлення системи відеоспостереження; строк до 2026-08-24. Попросити один знеособлений пакет здачі за цим workflow.</x:v>
      </x:c>
      <x:c r="Z476" s="15" t="str">
        <x:v>https://prozorro.gov.ua/tender/UA-2026-08-19-003036-a</x:v>
      </x:c>
      <x:c r="AA476" s="14" t="str">
        <x:v>31854396</x:v>
      </x:c>
      <x:c r="AB476" s="14" t="str">
        <x:v>2026-08-24</x:v>
      </x:c>
      <x:c r="AC476" s="14" t="str"/>
      <x:c r="AD476" s="20" t="str"/>
      <x:c r="AE476" s="14" t="str"/>
      <x:c r="AF476" s="14" t="n">
        <x:v>52</x:v>
      </x:c>
      <x:c r="AG476" s="14" t="str">
        <x:v>I3</x:v>
      </x:c>
      <x:c r="AH476" s="14" t="n">
        <x:v>1</x:v>
      </x:c>
      <x:c r="AI476" s="14" t="n">
        <x:v>1</x:v>
      </x:c>
      <x:c r="AJ476" s="18" t="n">
        <x:v>41364</x:v>
      </x:c>
      <x:c r="AK476" s="14" t="str">
        <x:v>https://prozorro.gov.ua/tender/UA-2026-08-19-003036-a</x:v>
      </x:c>
      <x:c r="AL476" s="19" t="n">
        <x:v>46253.333494467595</x:v>
      </x:c>
      <x:c r="AM476" s="19" t="n">
        <x:v>46258</x:v>
      </x:c>
      <x:c r="AN476" s="15" t="str">
        <x:v>Безпека / СКУД / CCTV</x:v>
      </x:c>
      <x:c r="AO476" s="15" t="str">
        <x:v>not_found_in_top_search</x:v>
      </x:c>
    </x:row>
    <x:row r="477">
      <x:c r="A477" s="14" t="str">
        <x:v>W3-205</x:v>
      </x:c>
      <x:c r="B477" s="14" t="str">
        <x:v>Prozorro winners — 24.08</x:v>
      </x:c>
      <x:c r="C477" s="14" t="str">
        <x:v>ТОВАРИСТВО З ОБМЕЖЕНОЮ ВІДПОВІДАЛЬНІСТЮ "ПРОФВІДЕОСЕРВІС 1"</x:v>
      </x:c>
      <x:c r="D477" s="14" t="str">
        <x:v>Безпека / СКУД / CCTV</x:v>
      </x:c>
      <x:c r="E477" s="14" t="str">
        <x:v>Expansion discovery</x:v>
      </x:c>
      <x:c r="F477" s="17" t="str">
        <x:v>D3</x:v>
      </x:c>
      <x:c r="G477" s="14" t="str"/>
      <x:c r="H477" s="14" t="str">
        <x:v>Discovery розширення — 2 тижні</x:v>
      </x:c>
      <x:c r="I477" s="16" t="n">
        <x:v>1</x:v>
      </x:c>
      <x:c r="J477" s="16" t="n">
        <x:v>5</x:v>
      </x:c>
      <x:c r="K477" s="16" t="n">
        <x:v>4</x:v>
      </x:c>
      <x:c r="L477" s="16" t="n">
        <x:v>1</x:v>
      </x:c>
      <x:c r="M477" s="16" t="n">
        <x:v>5</x:v>
      </x:c>
      <x:c r="N477" s="16" t="n">
        <x:v>5</x:v>
      </x:c>
      <x:c r="O477" s="16" t="n">
        <x:v>5</x:v>
      </x:c>
      <x:c r="P477" s="16" t="n">
        <x:f>IF(COUNT(I477:O477)&lt;7,"",I477*8+J477*3+K477*2+L477*2+M477*2+N477*2+O477)</x:f>
        <x:v>58</x:v>
      </x:c>
      <x:c r="Q477" s="16" t="n">
        <x:f>IF(COUNT(J477:O477)&lt;6,"",J477*5+K477*4+M477*4+L477*3+N477*2+O477*2)</x:f>
        <x:v>84</x:v>
      </x:c>
      <x:c r="R477" s="14" t="str">
        <x:v>high</x:v>
      </x:c>
      <x:c r="S477" s="14" t="str">
        <x:v>official_prozorro_award_2025_2026</x:v>
      </x:c>
      <x:c r="T477" s="14" t="str">
        <x:v>official_prozorro_api</x:v>
      </x:c>
      <x:c r="U477" s="14" t="str">
        <x:v>Не контактували</x:v>
      </x:c>
      <x:c r="V477" s="15" t="str">
        <x:v>Workflow-audit outreach по UA-2026-07-29-010611-a; попросити 1 пакет здачі та вимоги проєкту</x:v>
      </x:c>
      <x:c r="W477" s="15" t="str">
        <x:v>Власник / директор; керівник ПТО; відповідальний за договори</x:v>
      </x:c>
      <x:c r="X477" s="15" t="str">
        <x:v>1 підтверджених перемог/договорів у Prozorro на 40 200 грн; 1 проєктів зі строком виконання не раніше 24.08.2026.</x:v>
      </x:c>
      <x:c r="Y477" s="15" t="str">
        <x:v>Послуги з монтажу, налаштування та технічного обслуговування системи відеоспостереження; строк до 2026-12-31. Попросити один знеособлений пакет здачі за цим workflow.</x:v>
      </x:c>
      <x:c r="Z477" s="15" t="str">
        <x:v>https://prozorro.gov.ua/tender/UA-2026-07-29-010611-a</x:v>
      </x:c>
      <x:c r="AA477" s="14" t="str">
        <x:v>45991906</x:v>
      </x:c>
      <x:c r="AB477" s="14" t="str">
        <x:v>2026-08-24</x:v>
      </x:c>
      <x:c r="AC477" s="14" t="str"/>
      <x:c r="AD477" s="20" t="str"/>
      <x:c r="AE477" s="14" t="str"/>
      <x:c r="AF477" s="14" t="n">
        <x:v>52</x:v>
      </x:c>
      <x:c r="AG477" s="14" t="str">
        <x:v>I3</x:v>
      </x:c>
      <x:c r="AH477" s="14" t="n">
        <x:v>1</x:v>
      </x:c>
      <x:c r="AI477" s="14" t="n">
        <x:v>1</x:v>
      </x:c>
      <x:c r="AJ477" s="18" t="n">
        <x:v>40200</x:v>
      </x:c>
      <x:c r="AK477" s="14" t="str">
        <x:v>https://prozorro.gov.ua/tender/UA-2026-07-29-010611-a</x:v>
      </x:c>
      <x:c r="AL477" s="19" t="n">
        <x:v>46232.59387545139</x:v>
      </x:c>
      <x:c r="AM477" s="19" t="n">
        <x:v>46387</x:v>
      </x:c>
      <x:c r="AN477" s="15" t="str">
        <x:v>Безпека / СКУД / CCTV</x:v>
      </x:c>
      <x:c r="AO477" s="15" t="str">
        <x:v>not_found_in_top_search</x:v>
      </x:c>
    </x:row>
    <x:row r="478">
      <x:c r="A478" s="14" t="str">
        <x:v>W3-206</x:v>
      </x:c>
      <x:c r="B478" s="14" t="str">
        <x:v>Prozorro winners — 24.08</x:v>
      </x:c>
      <x:c r="C478" s="14" t="str">
        <x:v>ЖИТОМИРСЬКЕ КОЛЕКТИВНЕ ПІДПРИЄМСТВО ПО ПРОЕКТУВАННЮ ЦИВІЛЬНОГО І ПРОМИСЛОВОГО БУДІВНИЦТВА "ЖИТОМИРПРОЕКТ"</x:v>
      </x:c>
      <x:c r="D478" s="14" t="str">
        <x:v>Теплові мережі</x:v>
      </x:c>
      <x:c r="E478" s="14" t="str">
        <x:v>Expansion discovery</x:v>
      </x:c>
      <x:c r="F478" s="17" t="str">
        <x:v>D3</x:v>
      </x:c>
      <x:c r="G478" s="14" t="str"/>
      <x:c r="H478" s="14" t="str">
        <x:v>Discovery розширення — 2 тижні</x:v>
      </x:c>
      <x:c r="I478" s="16" t="n">
        <x:v>1</x:v>
      </x:c>
      <x:c r="J478" s="16" t="n">
        <x:v>5</x:v>
      </x:c>
      <x:c r="K478" s="16" t="n">
        <x:v>4</x:v>
      </x:c>
      <x:c r="L478" s="16" t="n">
        <x:v>1</x:v>
      </x:c>
      <x:c r="M478" s="16" t="n">
        <x:v>5</x:v>
      </x:c>
      <x:c r="N478" s="16" t="n">
        <x:v>5</x:v>
      </x:c>
      <x:c r="O478" s="16" t="n">
        <x:v>5</x:v>
      </x:c>
      <x:c r="P478" s="16" t="n">
        <x:f>IF(COUNT(I478:O478)&lt;7,"",I478*8+J478*3+K478*2+L478*2+M478*2+N478*2+O478)</x:f>
        <x:v>58</x:v>
      </x:c>
      <x:c r="Q478" s="16" t="n">
        <x:f>IF(COUNT(J478:O478)&lt;6,"",J478*5+K478*4+M478*4+L478*3+N478*2+O478*2)</x:f>
        <x:v>84</x:v>
      </x:c>
      <x:c r="R478" s="14" t="str">
        <x:v>high</x:v>
      </x:c>
      <x:c r="S478" s="14" t="str">
        <x:v>official_prozorro_award_2025_2026</x:v>
      </x:c>
      <x:c r="T478" s="14" t="str">
        <x:v>official_prozorro_api</x:v>
      </x:c>
      <x:c r="U478" s="14" t="str">
        <x:v>Не контактували</x:v>
      </x:c>
      <x:c r="V478" s="15" t="str">
        <x:v>Workflow-audit outreach по UA-2026-08-20-004861-a; попросити 1 пакет здачі та вимоги проєкту</x:v>
      </x:c>
      <x:c r="W478" s="15" t="str">
        <x:v>Власник / директор; керівник ПТО; відповідальний за договори</x:v>
      </x:c>
      <x:c r="X478" s="15" t="str">
        <x:v>1 підтверджених перемог/договорів у Prozorro на 35 566 грн; 1 проєктів зі строком виконання не раніше 24.08.2026.</x:v>
      </x:c>
      <x:c r="Y478" s="15" t="str">
        <x:v>Авторський нагляд по об'єкту: "Реконструкція теплової мережі котельні РК-5 від т. 462 до ТК-20 за адресою вул. Чуднівська, 101 в м. Житомирі "(Коригування); строк до 2026-12-31. Попросити один знеособлений пакет здачі за цим workflow.</x:v>
      </x:c>
      <x:c r="Z478" s="15" t="str">
        <x:v>https://prozorro.gov.ua/tender/UA-2026-08-20-004861-a</x:v>
      </x:c>
      <x:c r="AA478" s="14" t="str">
        <x:v>02498103</x:v>
      </x:c>
      <x:c r="AB478" s="14" t="str">
        <x:v>2026-08-24</x:v>
      </x:c>
      <x:c r="AC478" s="14" t="str"/>
      <x:c r="AD478" s="20" t="str"/>
      <x:c r="AE478" s="14" t="str"/>
      <x:c r="AF478" s="14" t="n">
        <x:v>52</x:v>
      </x:c>
      <x:c r="AG478" s="14" t="str">
        <x:v>I3</x:v>
      </x:c>
      <x:c r="AH478" s="14" t="n">
        <x:v>1</x:v>
      </x:c>
      <x:c r="AI478" s="14" t="n">
        <x:v>1</x:v>
      </x:c>
      <x:c r="AJ478" s="18" t="n">
        <x:v>35565.6</x:v>
      </x:c>
      <x:c r="AK478" s="14" t="str">
        <x:v>https://prozorro.gov.ua/tender/UA-2026-08-20-004861-a</x:v>
      </x:c>
      <x:c r="AL478" s="19" t="n">
        <x:v>46254.37346806713</x:v>
      </x:c>
      <x:c r="AM478" s="19" t="n">
        <x:v>46387</x:v>
      </x:c>
      <x:c r="AN478" s="15" t="str">
        <x:v>Теплові мережі</x:v>
      </x:c>
      <x:c r="AO478" s="15" t="str">
        <x:v>not_found_in_top_search</x:v>
      </x:c>
    </x:row>
    <x:row r="479">
      <x:c r="A479" s="14" t="str">
        <x:v>W3-207</x:v>
      </x:c>
      <x:c r="B479" s="14" t="str">
        <x:v>Prozorro winners — 24.08</x:v>
      </x:c>
      <x:c r="C479" s="14" t="str">
        <x:v>ТОВАРИСТВО З ОБМЕЖЕНОЮ ВІДПОВІДАЛЬНІСТЮ НАУКОВО-ВИРОБНИЧЕ ПІДПРИЄМСТВО "БЛІЦ-КОНТАКТ"</x:v>
      </x:c>
      <x:c r="D479" s="14" t="str">
        <x:v>Безпека / СКУД / CCTV</x:v>
      </x:c>
      <x:c r="E479" s="14" t="str">
        <x:v>Expansion discovery</x:v>
      </x:c>
      <x:c r="F479" s="17" t="str">
        <x:v>D3</x:v>
      </x:c>
      <x:c r="G479" s="14" t="str"/>
      <x:c r="H479" s="14" t="str">
        <x:v>Discovery розширення — 2 тижні</x:v>
      </x:c>
      <x:c r="I479" s="16" t="n">
        <x:v>1</x:v>
      </x:c>
      <x:c r="J479" s="16" t="n">
        <x:v>5</x:v>
      </x:c>
      <x:c r="K479" s="16" t="n">
        <x:v>4</x:v>
      </x:c>
      <x:c r="L479" s="16" t="n">
        <x:v>1</x:v>
      </x:c>
      <x:c r="M479" s="16" t="n">
        <x:v>5</x:v>
      </x:c>
      <x:c r="N479" s="16" t="n">
        <x:v>5</x:v>
      </x:c>
      <x:c r="O479" s="16" t="n">
        <x:v>5</x:v>
      </x:c>
      <x:c r="P479" s="16" t="n">
        <x:f>IF(COUNT(I479:O479)&lt;7,"",I479*8+J479*3+K479*2+L479*2+M479*2+N479*2+O479)</x:f>
        <x:v>58</x:v>
      </x:c>
      <x:c r="Q479" s="16" t="n">
        <x:f>IF(COUNT(J479:O479)&lt;6,"",J479*5+K479*4+M479*4+L479*3+N479*2+O479*2)</x:f>
        <x:v>84</x:v>
      </x:c>
      <x:c r="R479" s="14" t="str">
        <x:v>high</x:v>
      </x:c>
      <x:c r="S479" s="14" t="str">
        <x:v>official_prozorro_award_2025_2026</x:v>
      </x:c>
      <x:c r="T479" s="14" t="str">
        <x:v>official_prozorro_api</x:v>
      </x:c>
      <x:c r="U479" s="14" t="str">
        <x:v>Не контактували</x:v>
      </x:c>
      <x:c r="V479" s="15" t="str">
        <x:v>Workflow-audit outreach по UA-2026-07-23-005645-a; попросити 1 пакет здачі та вимоги проєкту</x:v>
      </x:c>
      <x:c r="W479" s="15" t="str">
        <x:v>Власник / директор; керівник ПТО; відповідальний за договори</x:v>
      </x:c>
      <x:c r="X479" s="15" t="str">
        <x:v>1 підтверджених перемог/договорів у Prozorro на 35 268 грн; 1 проєктів зі строком виконання не раніше 24.08.2026.</x:v>
      </x:c>
      <x:c r="Y479" s="15" t="str">
        <x:v>Послуги з монтажу системи контролю доступу ; строк до 2026-12-31. Попросити один знеособлений пакет здачі за цим workflow.</x:v>
      </x:c>
      <x:c r="Z479" s="15" t="str">
        <x:v>https://prozorro.gov.ua/tender/UA-2026-07-23-005645-a</x:v>
      </x:c>
      <x:c r="AA479" s="14" t="str">
        <x:v>30992516</x:v>
      </x:c>
      <x:c r="AB479" s="14" t="str">
        <x:v>2026-08-24</x:v>
      </x:c>
      <x:c r="AC479" s="14" t="str"/>
      <x:c r="AD479" s="20" t="str"/>
      <x:c r="AE479" s="14" t="str"/>
      <x:c r="AF479" s="14" t="n">
        <x:v>52</x:v>
      </x:c>
      <x:c r="AG479" s="14" t="str">
        <x:v>I3</x:v>
      </x:c>
      <x:c r="AH479" s="14" t="n">
        <x:v>1</x:v>
      </x:c>
      <x:c r="AI479" s="14" t="n">
        <x:v>1</x:v>
      </x:c>
      <x:c r="AJ479" s="18" t="n">
        <x:v>35268</x:v>
      </x:c>
      <x:c r="AK479" s="14" t="str">
        <x:v>https://prozorro.gov.ua/tender/UA-2026-07-23-005645-a</x:v>
      </x:c>
      <x:c r="AL479" s="19" t="n">
        <x:v>46226.41934983796</x:v>
      </x:c>
      <x:c r="AM479" s="19" t="n">
        <x:v>46387</x:v>
      </x:c>
      <x:c r="AN479" s="15" t="str">
        <x:v>Безпека / СКУД / CCTV</x:v>
      </x:c>
      <x:c r="AO479" s="15" t="str">
        <x:v>not_found_in_top_search</x:v>
      </x:c>
    </x:row>
    <x:row r="480">
      <x:c r="A480" s="14" t="str">
        <x:v>W3-208</x:v>
      </x:c>
      <x:c r="B480" s="14" t="str">
        <x:v>Prozorro winners — 24.08</x:v>
      </x:c>
      <x:c r="C480" s="14" t="str">
        <x:v>АКЦІОНЕРНЕ ТОВАРИСТВО "ЖИТОМИРОБЛЕНЕРГО"</x:v>
      </x:c>
      <x:c r="D480" s="14" t="str">
        <x:v>Електромонтаж</x:v>
      </x:c>
      <x:c r="E480" s="14" t="str">
        <x:v>Pilot now</x:v>
      </x:c>
      <x:c r="F480" s="17" t="str">
        <x:v>P3</x:v>
      </x:c>
      <x:c r="G480" s="14" t="str"/>
      <x:c r="H480" s="14" t="str">
        <x:v>Пілот зараз — Н.15</x:v>
      </x:c>
      <x:c r="I480" s="16" t="n">
        <x:v>5</x:v>
      </x:c>
      <x:c r="J480" s="16" t="n">
        <x:v>5</x:v>
      </x:c>
      <x:c r="K480" s="16" t="n">
        <x:v>5</x:v>
      </x:c>
      <x:c r="L480" s="16" t="n">
        <x:v>1</x:v>
      </x:c>
      <x:c r="M480" s="16" t="n">
        <x:v>5</x:v>
      </x:c>
      <x:c r="N480" s="16" t="n">
        <x:v>5</x:v>
      </x:c>
      <x:c r="O480" s="16" t="n">
        <x:v>5</x:v>
      </x:c>
      <x:c r="P480" s="16" t="n">
        <x:f>IF(COUNT(I480:O480)&lt;7,"",I480*8+J480*3+K480*2+L480*2+M480*2+N480*2+O480)</x:f>
        <x:v>92</x:v>
      </x:c>
      <x:c r="Q480" s="16" t="n">
        <x:f>IF(COUNT(J480:O480)&lt;6,"",J480*5+K480*4+M480*4+L480*3+N480*2+O480*2)</x:f>
        <x:v>88</x:v>
      </x:c>
      <x:c r="R480" s="14" t="str">
        <x:v>high</x:v>
      </x:c>
      <x:c r="S480" s="14" t="str">
        <x:v>official_prozorro_award_2025_2026</x:v>
      </x:c>
      <x:c r="T480" s="14" t="str">
        <x:v>official_prozorro_api</x:v>
      </x:c>
      <x:c r="U480" s="14" t="str">
        <x:v>Не контактували</x:v>
      </x:c>
      <x:c r="V480" s="15" t="str">
        <x:v>Повторне звернення з новим тендерним сигналом UA-2026-07-02-005522-a; попросити 1 пакет здачі</x:v>
      </x:c>
      <x:c r="W480" s="15" t="str">
        <x:v>Власник / директор; керівник ПТО; відповідальний за договори</x:v>
      </x:c>
      <x:c r="X480" s="15" t="str">
        <x:v>1 підтверджених перемог/договорів у Prozorro на 30 735 грн; 1 проєктів зі строком виконання не раніше 24.08.2026.</x:v>
      </x:c>
      <x:c r="Y480" s="15" t="str">
        <x:v> Електромонтажні роботи; строк до 2026-12-31. Попросити один знеособлений пакет здачі за цим workflow.</x:v>
      </x:c>
      <x:c r="Z480" s="15" t="str">
        <x:v>https://prozorro.gov.ua/tender/UA-2026-07-30-001605-a</x:v>
      </x:c>
      <x:c r="AA480" s="14" t="str">
        <x:v>22048622</x:v>
      </x:c>
      <x:c r="AB480" s="14" t="str">
        <x:v>2026-08-24</x:v>
      </x:c>
      <x:c r="AC480" s="14" t="str"/>
      <x:c r="AD480" s="20" t="str"/>
      <x:c r="AE480" s="14" t="str"/>
      <x:c r="AF480" s="14" t="n">
        <x:v>52</x:v>
      </x:c>
      <x:c r="AG480" s="14" t="str">
        <x:v>I3</x:v>
      </x:c>
      <x:c r="AH480" s="14" t="n">
        <x:v>2</x:v>
      </x:c>
      <x:c r="AI480" s="14" t="n">
        <x:v>2</x:v>
      </x:c>
      <x:c r="AJ480" s="18" t="n">
        <x:v>35841.97</x:v>
      </x:c>
      <x:c r="AK480" s="14" t="str">
        <x:v>https://prozorro.gov.ua/tender/UA-2026-07-02-005522-a</x:v>
      </x:c>
      <x:c r="AL480" s="19" t="n">
        <x:v>46205.44300653935</x:v>
      </x:c>
      <x:c r="AM480" s="19" t="n">
        <x:v>46387</x:v>
      </x:c>
      <x:c r="AN480" s="15" t="str">
        <x:v>Електромонтаж</x:v>
      </x:c>
      <x:c r="AO480" s="15" t="str">
        <x:v>not_found_in_top_search</x:v>
      </x:c>
    </x:row>
    <x:row r="481">
      <x:c r="A481" s="14" t="str">
        <x:v>W3-209</x:v>
      </x:c>
      <x:c r="B481" s="14" t="str">
        <x:v>Prozorro winners — 24.08</x:v>
      </x:c>
      <x:c r="C481" s="14" t="str">
        <x:v>ПРИВАТНА ФІРМА КОМПАНІЯ «НЕО»</x:v>
      </x:c>
      <x:c r="D481" s="14" t="str">
        <x:v>Електромонтаж</x:v>
      </x:c>
      <x:c r="E481" s="14" t="str">
        <x:v>Pilot now</x:v>
      </x:c>
      <x:c r="F481" s="17" t="str">
        <x:v>P3</x:v>
      </x:c>
      <x:c r="G481" s="14" t="str"/>
      <x:c r="H481" s="14" t="str">
        <x:v>Пілот зараз — Н.15</x:v>
      </x:c>
      <x:c r="I481" s="16" t="n">
        <x:v>5</x:v>
      </x:c>
      <x:c r="J481" s="16" t="n">
        <x:v>5</x:v>
      </x:c>
      <x:c r="K481" s="16" t="n">
        <x:v>5</x:v>
      </x:c>
      <x:c r="L481" s="16" t="n">
        <x:v>1</x:v>
      </x:c>
      <x:c r="M481" s="16" t="n">
        <x:v>5</x:v>
      </x:c>
      <x:c r="N481" s="16" t="n">
        <x:v>5</x:v>
      </x:c>
      <x:c r="O481" s="16" t="n">
        <x:v>5</x:v>
      </x:c>
      <x:c r="P481" s="16" t="n">
        <x:f>IF(COUNT(I481:O481)&lt;7,"",I481*8+J481*3+K481*2+L481*2+M481*2+N481*2+O481)</x:f>
        <x:v>92</x:v>
      </x:c>
      <x:c r="Q481" s="16" t="n">
        <x:f>IF(COUNT(J481:O481)&lt;6,"",J481*5+K481*4+M481*4+L481*3+N481*2+O481*2)</x:f>
        <x:v>88</x:v>
      </x:c>
      <x:c r="R481" s="14" t="str">
        <x:v>high</x:v>
      </x:c>
      <x:c r="S481" s="14" t="str">
        <x:v>official_prozorro_award_2025_2026</x:v>
      </x:c>
      <x:c r="T481" s="14" t="str">
        <x:v>official_prozorro_api</x:v>
      </x:c>
      <x:c r="U481" s="14" t="str">
        <x:v>Не контактували</x:v>
      </x:c>
      <x:c r="V481" s="15" t="str">
        <x:v>Персоналізований free-pilot outreach по UA-2026-08-21-003061-a; попросити 1 пакет Н.14/Н.15</x:v>
      </x:c>
      <x:c r="W481" s="15" t="str">
        <x:v>Власник / директор; керівник ПТО; відповідальний за договори</x:v>
      </x:c>
      <x:c r="X481" s="15" t="str">
        <x:v>1 підтверджених перемог/договорів у Prozorro на 29 126 грн; 1 проєктів зі строком виконання не раніше 24.08.2026.</x:v>
      </x:c>
      <x:c r="Y481" s="15" t="str">
        <x:v>Електромонтажні роботи (монтаж кондиціонера); строк до 2026-12-31. Попросити один знеособлений пакет здачі за цим workflow.</x:v>
      </x:c>
      <x:c r="Z481" s="15" t="str">
        <x:v>https://prozorro.gov.ua/tender/UA-2026-08-21-003061-a</x:v>
      </x:c>
      <x:c r="AA481" s="14" t="str">
        <x:v>31232303</x:v>
      </x:c>
      <x:c r="AB481" s="14" t="str">
        <x:v>2026-08-24</x:v>
      </x:c>
      <x:c r="AC481" s="14" t="str"/>
      <x:c r="AD481" s="20" t="str"/>
      <x:c r="AE481" s="14" t="str"/>
      <x:c r="AF481" s="14" t="n">
        <x:v>52</x:v>
      </x:c>
      <x:c r="AG481" s="14" t="str">
        <x:v>I3</x:v>
      </x:c>
      <x:c r="AH481" s="14" t="n">
        <x:v>1</x:v>
      </x:c>
      <x:c r="AI481" s="14" t="n">
        <x:v>1</x:v>
      </x:c>
      <x:c r="AJ481" s="18" t="n">
        <x:v>29126</x:v>
      </x:c>
      <x:c r="AK481" s="14" t="str">
        <x:v>https://prozorro.gov.ua/tender/UA-2026-08-21-003061-a</x:v>
      </x:c>
      <x:c r="AL481" s="19" t="n">
        <x:v>46255.32717296296</x:v>
      </x:c>
      <x:c r="AM481" s="19" t="n">
        <x:v>46387.916655092595</x:v>
      </x:c>
      <x:c r="AN481" s="15" t="str">
        <x:v>Електромонтаж</x:v>
      </x:c>
      <x:c r="AO481" s="15" t="str">
        <x:v>not_found_in_top_search</x:v>
      </x:c>
    </x:row>
    <x:row r="482">
      <x:c r="A482" s="14" t="str">
        <x:v>W3-210</x:v>
      </x:c>
      <x:c r="B482" s="14" t="str">
        <x:v>Prozorro winners — 24.08</x:v>
      </x:c>
      <x:c r="C482" s="14" t="str">
        <x:v>ТОВАРИСТВО З ОБМЕЖЕНОЮ ВІДПОВІДАЛЬНІСТЮ СПЕЦІАЛІЗОВАНЕ ПІДПРИЄМСТВО "ЗАЩИТА-92"</x:v>
      </x:c>
      <x:c r="D482" s="14" t="str">
        <x:v>Безпека / СКУД / CCTV</x:v>
      </x:c>
      <x:c r="E482" s="14" t="str">
        <x:v>Expansion discovery</x:v>
      </x:c>
      <x:c r="F482" s="17" t="str">
        <x:v>D3</x:v>
      </x:c>
      <x:c r="G482" s="14" t="str"/>
      <x:c r="H482" s="14" t="str">
        <x:v>Discovery розширення — 2 тижні</x:v>
      </x:c>
      <x:c r="I482" s="16" t="n">
        <x:v>1</x:v>
      </x:c>
      <x:c r="J482" s="16" t="n">
        <x:v>5</x:v>
      </x:c>
      <x:c r="K482" s="16" t="n">
        <x:v>4</x:v>
      </x:c>
      <x:c r="L482" s="16" t="n">
        <x:v>1</x:v>
      </x:c>
      <x:c r="M482" s="16" t="n">
        <x:v>5</x:v>
      </x:c>
      <x:c r="N482" s="16" t="n">
        <x:v>5</x:v>
      </x:c>
      <x:c r="O482" s="16" t="n">
        <x:v>5</x:v>
      </x:c>
      <x:c r="P482" s="16" t="n">
        <x:f>IF(COUNT(I482:O482)&lt;7,"",I482*8+J482*3+K482*2+L482*2+M482*2+N482*2+O482)</x:f>
        <x:v>58</x:v>
      </x:c>
      <x:c r="Q482" s="16" t="n">
        <x:f>IF(COUNT(J482:O482)&lt;6,"",J482*5+K482*4+M482*4+L482*3+N482*2+O482*2)</x:f>
        <x:v>84</x:v>
      </x:c>
      <x:c r="R482" s="14" t="str">
        <x:v>high</x:v>
      </x:c>
      <x:c r="S482" s="14" t="str">
        <x:v>official_prozorro_award_2025_2026</x:v>
      </x:c>
      <x:c r="T482" s="14" t="str">
        <x:v>official_prozorro_api</x:v>
      </x:c>
      <x:c r="U482" s="14" t="str">
        <x:v>Не контактували</x:v>
      </x:c>
      <x:c r="V482" s="15" t="str">
        <x:v>Workflow-audit outreach по UA-2026-08-05-012230-a; попросити 1 пакет здачі та вимоги проєкту</x:v>
      </x:c>
      <x:c r="W482" s="15" t="str">
        <x:v>Власник / директор; керівник ПТО; відповідальний за договори</x:v>
      </x:c>
      <x:c r="X482" s="15" t="str">
        <x:v>1 підтверджених перемог/договорів у Prozorro на 28 754 грн; 1 проєктів зі строком виконання не раніше 24.08.2026.</x:v>
      </x:c>
      <x:c r="Y482" s="15" t="str">
        <x:v>Послуги з монтажу системи відеоспостереження; строк до 2026-12-31. Попросити один знеособлений пакет здачі за цим workflow.</x:v>
      </x:c>
      <x:c r="Z482" s="15" t="str">
        <x:v>https://prozorro.gov.ua/tender/UA-2026-08-05-012230-a</x:v>
      </x:c>
      <x:c r="AA482" s="14" t="str">
        <x:v>14008181</x:v>
      </x:c>
      <x:c r="AB482" s="14" t="str">
        <x:v>2026-08-24</x:v>
      </x:c>
      <x:c r="AC482" s="14" t="str"/>
      <x:c r="AD482" s="20" t="str"/>
      <x:c r="AE482" s="14" t="str"/>
      <x:c r="AF482" s="14" t="n">
        <x:v>52</x:v>
      </x:c>
      <x:c r="AG482" s="14" t="str">
        <x:v>I3</x:v>
      </x:c>
      <x:c r="AH482" s="14" t="n">
        <x:v>1</x:v>
      </x:c>
      <x:c r="AI482" s="14" t="n">
        <x:v>1</x:v>
      </x:c>
      <x:c r="AJ482" s="18" t="n">
        <x:v>28753.56</x:v>
      </x:c>
      <x:c r="AK482" s="14" t="str">
        <x:v>https://prozorro.gov.ua/tender/UA-2026-08-05-012230-a</x:v>
      </x:c>
      <x:c r="AL482" s="19" t="n">
        <x:v>46239.61833405092</x:v>
      </x:c>
      <x:c r="AM482" s="19" t="n">
        <x:v>46387</x:v>
      </x:c>
      <x:c r="AN482" s="15" t="str">
        <x:v>Безпека / СКУД / CCTV</x:v>
      </x:c>
      <x:c r="AO482" s="15" t="str">
        <x:v>not_found_in_top_search</x:v>
      </x:c>
    </x:row>
    <x:row r="483">
      <x:c r="A483" s="14" t="str">
        <x:v>W3-211</x:v>
      </x:c>
      <x:c r="B483" s="14" t="str">
        <x:v>Prozorro winners — 24.08</x:v>
      </x:c>
      <x:c r="C483" s="14" t="str">
        <x:v>ТОВАРИСТВО З ОБМЕЖЕНОЮ ВІДПОВІДАЛЬНІСТЮ " ДІВІКС"</x:v>
      </x:c>
      <x:c r="D483" s="14" t="str">
        <x:v>Безпека / СКУД / CCTV</x:v>
      </x:c>
      <x:c r="E483" s="14" t="str">
        <x:v>Expansion discovery</x:v>
      </x:c>
      <x:c r="F483" s="17" t="str">
        <x:v>D3</x:v>
      </x:c>
      <x:c r="G483" s="14" t="str"/>
      <x:c r="H483" s="14" t="str">
        <x:v>Discovery розширення — 2 тижні</x:v>
      </x:c>
      <x:c r="I483" s="16" t="n">
        <x:v>1</x:v>
      </x:c>
      <x:c r="J483" s="16" t="n">
        <x:v>5</x:v>
      </x:c>
      <x:c r="K483" s="16" t="n">
        <x:v>4</x:v>
      </x:c>
      <x:c r="L483" s="16" t="n">
        <x:v>1</x:v>
      </x:c>
      <x:c r="M483" s="16" t="n">
        <x:v>5</x:v>
      </x:c>
      <x:c r="N483" s="16" t="n">
        <x:v>5</x:v>
      </x:c>
      <x:c r="O483" s="16" t="n">
        <x:v>5</x:v>
      </x:c>
      <x:c r="P483" s="16" t="n">
        <x:f>IF(COUNT(I483:O483)&lt;7,"",I483*8+J483*3+K483*2+L483*2+M483*2+N483*2+O483)</x:f>
        <x:v>58</x:v>
      </x:c>
      <x:c r="Q483" s="16" t="n">
        <x:f>IF(COUNT(J483:O483)&lt;6,"",J483*5+K483*4+M483*4+L483*3+N483*2+O483*2)</x:f>
        <x:v>84</x:v>
      </x:c>
      <x:c r="R483" s="14" t="str">
        <x:v>high</x:v>
      </x:c>
      <x:c r="S483" s="14" t="str">
        <x:v>official_prozorro_award_2025_2026</x:v>
      </x:c>
      <x:c r="T483" s="14" t="str">
        <x:v>official_prozorro_api</x:v>
      </x:c>
      <x:c r="U483" s="14" t="str">
        <x:v>Не контактували</x:v>
      </x:c>
      <x:c r="V483" s="15" t="str">
        <x:v>Workflow-audit outreach по UA-2026-07-29-001219-a; попросити 1 пакет здачі та вимоги проєкту</x:v>
      </x:c>
      <x:c r="W483" s="15" t="str">
        <x:v>Власник / директор; керівник ПТО; відповідальний за договори</x:v>
      </x:c>
      <x:c r="X483" s="15" t="str">
        <x:v>1 підтверджених перемог/договорів у Prozorro на 25 963 грн; 1 проєктів зі строком виконання не раніше 24.08.2026.</x:v>
      </x:c>
      <x:c r="Y483" s="15" t="str">
        <x:v>Послуги з монтажу та пусконалагоджені системи контролю та управління доступом; строк до 2026-12-31. Попросити один знеособлений пакет здачі за цим workflow.</x:v>
      </x:c>
      <x:c r="Z483" s="15" t="str">
        <x:v>https://prozorro.gov.ua/tender/UA-2026-07-29-001219-a</x:v>
      </x:c>
      <x:c r="AA483" s="14" t="str">
        <x:v>33463396</x:v>
      </x:c>
      <x:c r="AB483" s="14" t="str">
        <x:v>2026-08-24</x:v>
      </x:c>
      <x:c r="AC483" s="14" t="str"/>
      <x:c r="AD483" s="20" t="str"/>
      <x:c r="AE483" s="14" t="str"/>
      <x:c r="AF483" s="14" t="n">
        <x:v>52</x:v>
      </x:c>
      <x:c r="AG483" s="14" t="str">
        <x:v>I3</x:v>
      </x:c>
      <x:c r="AH483" s="14" t="n">
        <x:v>1</x:v>
      </x:c>
      <x:c r="AI483" s="14" t="n">
        <x:v>1</x:v>
      </x:c>
      <x:c r="AJ483" s="18" t="n">
        <x:v>25963.2</x:v>
      </x:c>
      <x:c r="AK483" s="14" t="str">
        <x:v>https://prozorro.gov.ua/tender/UA-2026-07-29-001219-a</x:v>
      </x:c>
      <x:c r="AL483" s="19" t="n">
        <x:v>46232.284131747685</x:v>
      </x:c>
      <x:c r="AM483" s="19" t="n">
        <x:v>46387</x:v>
      </x:c>
      <x:c r="AN483" s="15" t="str">
        <x:v>Безпека / СКУД / CCTV</x:v>
      </x:c>
      <x:c r="AO483" s="15" t="str">
        <x:v>not_found_in_top_search</x:v>
      </x:c>
    </x:row>
    <x:row r="484">
      <x:c r="A484" s="14" t="str">
        <x:v>W3-212</x:v>
      </x:c>
      <x:c r="B484" s="14" t="str">
        <x:v>Prozorro winners — 24.08</x:v>
      </x:c>
      <x:c r="C484" s="14" t="str">
        <x:v>ТОВАРИСТВО З ОБМЕЖЕНОЮ ВІДПОВІДАЛЬНІСТЮ "ТВОПТИМУМ"</x:v>
      </x:c>
      <x:c r="D484" s="14" t="str">
        <x:v>Електромонтаж</x:v>
      </x:c>
      <x:c r="E484" s="14" t="str">
        <x:v>Pilot now</x:v>
      </x:c>
      <x:c r="F484" s="17" t="str">
        <x:v>P3</x:v>
      </x:c>
      <x:c r="G484" s="14" t="str"/>
      <x:c r="H484" s="14" t="str">
        <x:v>Пілот зараз — Н.15</x:v>
      </x:c>
      <x:c r="I484" s="16" t="n">
        <x:v>5</x:v>
      </x:c>
      <x:c r="J484" s="16" t="n">
        <x:v>5</x:v>
      </x:c>
      <x:c r="K484" s="16" t="n">
        <x:v>5</x:v>
      </x:c>
      <x:c r="L484" s="16" t="n">
        <x:v>1</x:v>
      </x:c>
      <x:c r="M484" s="16" t="n">
        <x:v>5</x:v>
      </x:c>
      <x:c r="N484" s="16" t="n">
        <x:v>5</x:v>
      </x:c>
      <x:c r="O484" s="16" t="n">
        <x:v>5</x:v>
      </x:c>
      <x:c r="P484" s="16" t="n">
        <x:f>IF(COUNT(I484:O484)&lt;7,"",I484*8+J484*3+K484*2+L484*2+M484*2+N484*2+O484)</x:f>
        <x:v>92</x:v>
      </x:c>
      <x:c r="Q484" s="16" t="n">
        <x:f>IF(COUNT(J484:O484)&lt;6,"",J484*5+K484*4+M484*4+L484*3+N484*2+O484*2)</x:f>
        <x:v>88</x:v>
      </x:c>
      <x:c r="R484" s="14" t="str">
        <x:v>high</x:v>
      </x:c>
      <x:c r="S484" s="14" t="str">
        <x:v>official_prozorro_award_2025_2026</x:v>
      </x:c>
      <x:c r="T484" s="14" t="str">
        <x:v>official_prozorro_api</x:v>
      </x:c>
      <x:c r="U484" s="14" t="str">
        <x:v>Не контактували</x:v>
      </x:c>
      <x:c r="V484" s="15" t="str">
        <x:v>Персоналізований free-pilot outreach по UA-2026-08-19-012215-a; попросити 1 пакет Н.14/Н.15</x:v>
      </x:c>
      <x:c r="W484" s="15" t="str">
        <x:v>Власник / директор; керівник ПТО; відповідальний за договори</x:v>
      </x:c>
      <x:c r="X484" s="15" t="str">
        <x:v>1 підтверджених перемог/договорів у Prozorro на 24 500 грн; 1 проєктів зі строком виконання не раніше 24.08.2026.</x:v>
      </x:c>
      <x:c r="Y484" s="15" t="str">
        <x:v>Електромонтажні та пуско-налагоджувальні роботи; строк до 2026-12-31. Попросити один знеособлений пакет здачі за цим workflow.</x:v>
      </x:c>
      <x:c r="Z484" s="15" t="str">
        <x:v>https://prozorro.gov.ua/tender/UA-2026-08-19-012215-a</x:v>
      </x:c>
      <x:c r="AA484" s="14" t="str">
        <x:v>39820186</x:v>
      </x:c>
      <x:c r="AB484" s="14" t="str">
        <x:v>2026-08-24</x:v>
      </x:c>
      <x:c r="AC484" s="14" t="str"/>
      <x:c r="AD484" s="20" t="str"/>
      <x:c r="AE484" s="14" t="str"/>
      <x:c r="AF484" s="14" t="n">
        <x:v>52</x:v>
      </x:c>
      <x:c r="AG484" s="14" t="str">
        <x:v>I3</x:v>
      </x:c>
      <x:c r="AH484" s="14" t="n">
        <x:v>1</x:v>
      </x:c>
      <x:c r="AI484" s="14" t="n">
        <x:v>1</x:v>
      </x:c>
      <x:c r="AJ484" s="18" t="n">
        <x:v>24500</x:v>
      </x:c>
      <x:c r="AK484" s="14" t="str">
        <x:v>https://prozorro.gov.ua/tender/UA-2026-08-19-012215-a</x:v>
      </x:c>
      <x:c r="AL484" s="19" t="n">
        <x:v>46253.57545571759</x:v>
      </x:c>
      <x:c r="AM484" s="19" t="n">
        <x:v>46387</x:v>
      </x:c>
      <x:c r="AN484" s="15" t="str">
        <x:v>Електромонтаж</x:v>
      </x:c>
      <x:c r="AO484" s="15" t="str">
        <x:v>not_found_in_top_search</x:v>
      </x:c>
    </x:row>
    <x:row r="485">
      <x:c r="A485" s="14" t="str">
        <x:v>W3-213</x:v>
      </x:c>
      <x:c r="B485" s="14" t="str">
        <x:v>Prozorro winners — 24.08</x:v>
      </x:c>
      <x:c r="C485" s="14" t="str">
        <x:v>ТОВАРИСТВО З ОБМЕЖЕНОЮ ВІДПОВІДАЛЬНІСТЮ "СМАРТ МОДУЛЬ"</x:v>
      </x:c>
      <x:c r="D485" s="14" t="str">
        <x:v>HVAC / ОВіК</x:v>
      </x:c>
      <x:c r="E485" s="14" t="str">
        <x:v>Pilot now</x:v>
      </x:c>
      <x:c r="F485" s="17" t="str">
        <x:v>P3</x:v>
      </x:c>
      <x:c r="G485" s="14" t="str"/>
      <x:c r="H485" s="14" t="str">
        <x:v>Пілот зараз — Н.14</x:v>
      </x:c>
      <x:c r="I485" s="16" t="n">
        <x:v>5</x:v>
      </x:c>
      <x:c r="J485" s="16" t="n">
        <x:v>5</x:v>
      </x:c>
      <x:c r="K485" s="16" t="n">
        <x:v>5</x:v>
      </x:c>
      <x:c r="L485" s="16" t="n">
        <x:v>1</x:v>
      </x:c>
      <x:c r="M485" s="16" t="n">
        <x:v>5</x:v>
      </x:c>
      <x:c r="N485" s="16" t="n">
        <x:v>5</x:v>
      </x:c>
      <x:c r="O485" s="16" t="n">
        <x:v>5</x:v>
      </x:c>
      <x:c r="P485" s="16" t="n">
        <x:f>IF(COUNT(I485:O485)&lt;7,"",I485*8+J485*3+K485*2+L485*2+M485*2+N485*2+O485)</x:f>
        <x:v>92</x:v>
      </x:c>
      <x:c r="Q485" s="16" t="n">
        <x:f>IF(COUNT(J485:O485)&lt;6,"",J485*5+K485*4+M485*4+L485*3+N485*2+O485*2)</x:f>
        <x:v>88</x:v>
      </x:c>
      <x:c r="R485" s="14" t="str">
        <x:v>high</x:v>
      </x:c>
      <x:c r="S485" s="14" t="str">
        <x:v>official_prozorro_award_2025_2026</x:v>
      </x:c>
      <x:c r="T485" s="14" t="str">
        <x:v>official_prozorro_api</x:v>
      </x:c>
      <x:c r="U485" s="14" t="str">
        <x:v>Не контактували</x:v>
      </x:c>
      <x:c r="V485" s="15" t="str">
        <x:v>Персоналізований free-pilot outreach по UA-2026-08-19-001541-a; попросити 1 пакет Н.14/Н.15</x:v>
      </x:c>
      <x:c r="W485" s="15" t="str">
        <x:v>Власник / директор; керівник ПТО; відповідальний за договори</x:v>
      </x:c>
      <x:c r="X485" s="15" t="str">
        <x:v>1 підтверджених перемог/договорів у Prozorro на 21 018 грн; 1 проєктів зі строком виконання не раніше 24.08.2026.</x:v>
      </x:c>
      <x:c r="Y485" s="15" t="str">
        <x:v>Послуги із демонтажу та монтажу теплолічильника теплової енергії в адміністративній будівлі Черкаської філії ДП «Полтавастандартметрологія» за адресою: м. Черкаси, вул. Гоголя,278, (ДК 021:2015 50720000-8 «Послуги з ремонту і технічного обслуговування систем центрального опалення»); строк до 2026-08-31. Попросити один знеособлений пакет здачі за цим workflow.</x:v>
      </x:c>
      <x:c r="Z485" s="15" t="str">
        <x:v>https://prozorro.gov.ua/tender/UA-2026-08-19-001541-a</x:v>
      </x:c>
      <x:c r="AA485" s="14" t="str">
        <x:v>42017273</x:v>
      </x:c>
      <x:c r="AB485" s="14" t="str">
        <x:v>2026-08-24</x:v>
      </x:c>
      <x:c r="AC485" s="14" t="str"/>
      <x:c r="AD485" s="20" t="str"/>
      <x:c r="AE485" s="14" t="str"/>
      <x:c r="AF485" s="14" t="n">
        <x:v>52</x:v>
      </x:c>
      <x:c r="AG485" s="14" t="str">
        <x:v>I3</x:v>
      </x:c>
      <x:c r="AH485" s="14" t="n">
        <x:v>1</x:v>
      </x:c>
      <x:c r="AI485" s="14" t="n">
        <x:v>1</x:v>
      </x:c>
      <x:c r="AJ485" s="18" t="n">
        <x:v>21018</x:v>
      </x:c>
      <x:c r="AK485" s="14" t="str">
        <x:v>https://prozorro.gov.ua/tender/UA-2026-08-19-001541-a</x:v>
      </x:c>
      <x:c r="AL485" s="19" t="n">
        <x:v>46253.29300803241</x:v>
      </x:c>
      <x:c r="AM485" s="19" t="n">
        <x:v>46265</x:v>
      </x:c>
      <x:c r="AN485" s="15" t="str">
        <x:v>HVAC / ОВіК</x:v>
      </x:c>
      <x:c r="AO485" s="15" t="str">
        <x:v>not_found_in_top_search</x:v>
      </x:c>
    </x:row>
    <x:row r="486">
      <x:c r="A486" s="14" t="str">
        <x:v>W3-214</x:v>
      </x:c>
      <x:c r="B486" s="14" t="str">
        <x:v>Prozorro winners — 24.08</x:v>
      </x:c>
      <x:c r="C486" s="14" t="str">
        <x:v>ТзОВ фірма "Аурас"</x:v>
      </x:c>
      <x:c r="D486" s="14" t="str">
        <x:v>Безпека / СКУД / CCTV</x:v>
      </x:c>
      <x:c r="E486" s="14" t="str">
        <x:v>Expansion discovery</x:v>
      </x:c>
      <x:c r="F486" s="17" t="str">
        <x:v>D3</x:v>
      </x:c>
      <x:c r="G486" s="14" t="str"/>
      <x:c r="H486" s="14" t="str">
        <x:v>Discovery розширення — 2 тижні</x:v>
      </x:c>
      <x:c r="I486" s="16" t="n">
        <x:v>1</x:v>
      </x:c>
      <x:c r="J486" s="16" t="n">
        <x:v>5</x:v>
      </x:c>
      <x:c r="K486" s="16" t="n">
        <x:v>4</x:v>
      </x:c>
      <x:c r="L486" s="16" t="n">
        <x:v>1</x:v>
      </x:c>
      <x:c r="M486" s="16" t="n">
        <x:v>5</x:v>
      </x:c>
      <x:c r="N486" s="16" t="n">
        <x:v>5</x:v>
      </x:c>
      <x:c r="O486" s="16" t="n">
        <x:v>5</x:v>
      </x:c>
      <x:c r="P486" s="16" t="n">
        <x:f>IF(COUNT(I486:O486)&lt;7,"",I486*8+J486*3+K486*2+L486*2+M486*2+N486*2+O486)</x:f>
        <x:v>58</x:v>
      </x:c>
      <x:c r="Q486" s="16" t="n">
        <x:f>IF(COUNT(J486:O486)&lt;6,"",J486*5+K486*4+M486*4+L486*3+N486*2+O486*2)</x:f>
        <x:v>84</x:v>
      </x:c>
      <x:c r="R486" s="14" t="str">
        <x:v>high</x:v>
      </x:c>
      <x:c r="S486" s="14" t="str">
        <x:v>official_prozorro_award_2025_2026</x:v>
      </x:c>
      <x:c r="T486" s="14" t="str">
        <x:v>official_prozorro_api</x:v>
      </x:c>
      <x:c r="U486" s="14" t="str">
        <x:v>Не контактували</x:v>
      </x:c>
      <x:c r="V486" s="15" t="str">
        <x:v>Повторне звернення з новим тендерним сигналом UA-2026-04-02-005254-a; попросити 1 пакет здачі</x:v>
      </x:c>
      <x:c r="W486" s="15" t="str">
        <x:v>Власник / директор; керівник ПТО; відповідальний за договори</x:v>
      </x:c>
      <x:c r="X486" s="15" t="str">
        <x:v>1 підтверджених перемог/договорів у Prozorro на 19 858 грн; 1 проєктів зі строком виконання не раніше 24.08.2026.</x:v>
      </x:c>
      <x:c r="Y486" s="15" t="str">
        <x:v>Послуги з монтажу системи відеоспостереження; строк до 2026-12-31. Попросити один знеособлений пакет здачі за цим workflow.</x:v>
      </x:c>
      <x:c r="Z486" s="15" t="str">
        <x:v>https://prozorro.gov.ua/tender/UA-2026-07-21-002192-a</x:v>
      </x:c>
      <x:c r="AA486" s="14" t="str">
        <x:v>13986474</x:v>
      </x:c>
      <x:c r="AB486" s="14" t="str">
        <x:v>2026-08-24</x:v>
      </x:c>
      <x:c r="AC486" s="14" t="str"/>
      <x:c r="AD486" s="20" t="str"/>
      <x:c r="AE486" s="14" t="str"/>
      <x:c r="AF486" s="14" t="n">
        <x:v>52</x:v>
      </x:c>
      <x:c r="AG486" s="14" t="str">
        <x:v>I3</x:v>
      </x:c>
      <x:c r="AH486" s="14" t="n">
        <x:v>2</x:v>
      </x:c>
      <x:c r="AI486" s="14" t="n">
        <x:v>2</x:v>
      </x:c>
      <x:c r="AJ486" s="18" t="n">
        <x:v>117861.6</x:v>
      </x:c>
      <x:c r="AK486" s="14" t="str">
        <x:v>https://prozorro.gov.ua/tender/UA-2026-04-02-005254-a</x:v>
      </x:c>
      <x:c r="AL486" s="19" t="n">
        <x:v>46114.37330743056</x:v>
      </x:c>
      <x:c r="AM486" s="19" t="n">
        <x:v>46387.41673611111</x:v>
      </x:c>
      <x:c r="AN486" s="15" t="str">
        <x:v>Безпека / СКУД / CCTV; Пожежогасіння</x:v>
      </x:c>
      <x:c r="AO486" s="15" t="str">
        <x:v>not_found_in_top_search</x:v>
      </x:c>
    </x:row>
    <x:row r="487">
      <x:c r="A487" s="14" t="str">
        <x:v>W3-215</x:v>
      </x:c>
      <x:c r="B487" s="14" t="str">
        <x:v>Prozorro winners — 24.08</x:v>
      </x:c>
      <x:c r="C487" s="14" t="str">
        <x:v>ТОВ "БРІКСТОУН"</x:v>
      </x:c>
      <x:c r="D487" s="14" t="str">
        <x:v>Безпека / СКУД / CCTV</x:v>
      </x:c>
      <x:c r="E487" s="14" t="str">
        <x:v>Expansion discovery</x:v>
      </x:c>
      <x:c r="F487" s="17" t="str">
        <x:v>D3</x:v>
      </x:c>
      <x:c r="G487" s="14" t="str"/>
      <x:c r="H487" s="14" t="str">
        <x:v>Discovery розширення — 2 тижні</x:v>
      </x:c>
      <x:c r="I487" s="16" t="n">
        <x:v>1</x:v>
      </x:c>
      <x:c r="J487" s="16" t="n">
        <x:v>5</x:v>
      </x:c>
      <x:c r="K487" s="16" t="n">
        <x:v>4</x:v>
      </x:c>
      <x:c r="L487" s="16" t="n">
        <x:v>1</x:v>
      </x:c>
      <x:c r="M487" s="16" t="n">
        <x:v>5</x:v>
      </x:c>
      <x:c r="N487" s="16" t="n">
        <x:v>5</x:v>
      </x:c>
      <x:c r="O487" s="16" t="n">
        <x:v>5</x:v>
      </x:c>
      <x:c r="P487" s="16" t="n">
        <x:f>IF(COUNT(I487:O487)&lt;7,"",I487*8+J487*3+K487*2+L487*2+M487*2+N487*2+O487)</x:f>
        <x:v>58</x:v>
      </x:c>
      <x:c r="Q487" s="16" t="n">
        <x:f>IF(COUNT(J487:O487)&lt;6,"",J487*5+K487*4+M487*4+L487*3+N487*2+O487*2)</x:f>
        <x:v>84</x:v>
      </x:c>
      <x:c r="R487" s="14" t="str">
        <x:v>high</x:v>
      </x:c>
      <x:c r="S487" s="14" t="str">
        <x:v>official_prozorro_award_2025_2026</x:v>
      </x:c>
      <x:c r="T487" s="14" t="str">
        <x:v>official_prozorro_api</x:v>
      </x:c>
      <x:c r="U487" s="14" t="str">
        <x:v>Не контактували</x:v>
      </x:c>
      <x:c r="V487" s="15" t="str">
        <x:v>Workflow-audit outreach по UA-2026-07-14-004448-a; попросити 1 пакет здачі та вимоги проєкту</x:v>
      </x:c>
      <x:c r="W487" s="15" t="str">
        <x:v>Власник / директор; керівник ПТО; відповідальний за договори</x:v>
      </x:c>
      <x:c r="X487" s="15" t="str">
        <x:v>1 підтверджених перемог/договорів у Prozorro на 19 830 грн; 1 проєктів зі строком виконання не раніше 24.08.2026.</x:v>
      </x:c>
      <x:c r="Y487" s="15" t="str">
        <x:v>Монтаж системи відеоспостереження (з матеріалів замовника); строк до 2026-12-31. Попросити один знеособлений пакет здачі за цим workflow.</x:v>
      </x:c>
      <x:c r="Z487" s="15" t="str">
        <x:v>https://prozorro.gov.ua/tender/UA-2026-07-14-004448-a</x:v>
      </x:c>
      <x:c r="AA487" s="14" t="str">
        <x:v>44263744</x:v>
      </x:c>
      <x:c r="AB487" s="14" t="str">
        <x:v>2026-08-24</x:v>
      </x:c>
      <x:c r="AC487" s="14" t="str"/>
      <x:c r="AD487" s="20" t="str"/>
      <x:c r="AE487" s="14" t="str"/>
      <x:c r="AF487" s="14" t="n">
        <x:v>52</x:v>
      </x:c>
      <x:c r="AG487" s="14" t="str">
        <x:v>I3</x:v>
      </x:c>
      <x:c r="AH487" s="14" t="n">
        <x:v>1</x:v>
      </x:c>
      <x:c r="AI487" s="14" t="n">
        <x:v>1</x:v>
      </x:c>
      <x:c r="AJ487" s="18" t="n">
        <x:v>19830</x:v>
      </x:c>
      <x:c r="AK487" s="14" t="str">
        <x:v>https://prozorro.gov.ua/tender/UA-2026-07-14-004448-a</x:v>
      </x:c>
      <x:c r="AL487" s="19" t="n">
        <x:v>46217.371219733795</x:v>
      </x:c>
      <x:c r="AM487" s="19" t="n">
        <x:v>46387</x:v>
      </x:c>
      <x:c r="AN487" s="15" t="str">
        <x:v>Безпека / СКУД / CCTV</x:v>
      </x:c>
      <x:c r="AO487" s="15" t="str">
        <x:v>not_found_in_top_search</x:v>
      </x:c>
    </x:row>
    <x:row r="488">
      <x:c r="A488" s="14" t="str">
        <x:v>W3-216</x:v>
      </x:c>
      <x:c r="B488" s="14" t="str">
        <x:v>Prozorro winners — 24.08</x:v>
      </x:c>
      <x:c r="C488" s="14" t="str">
        <x:v>ПАТ "Запоріжжяобленерго"</x:v>
      </x:c>
      <x:c r="D488" s="14" t="str">
        <x:v>Електромонтаж</x:v>
      </x:c>
      <x:c r="E488" s="14" t="str">
        <x:v>Pilot now</x:v>
      </x:c>
      <x:c r="F488" s="17" t="str">
        <x:v>P3</x:v>
      </x:c>
      <x:c r="G488" s="14" t="str"/>
      <x:c r="H488" s="14" t="str">
        <x:v>Пілот зараз — Н.15</x:v>
      </x:c>
      <x:c r="I488" s="16" t="n">
        <x:v>5</x:v>
      </x:c>
      <x:c r="J488" s="16" t="n">
        <x:v>5</x:v>
      </x:c>
      <x:c r="K488" s="16" t="n">
        <x:v>5</x:v>
      </x:c>
      <x:c r="L488" s="16" t="n">
        <x:v>1</x:v>
      </x:c>
      <x:c r="M488" s="16" t="n">
        <x:v>5</x:v>
      </x:c>
      <x:c r="N488" s="16" t="n">
        <x:v>5</x:v>
      </x:c>
      <x:c r="O488" s="16" t="n">
        <x:v>5</x:v>
      </x:c>
      <x:c r="P488" s="16" t="n">
        <x:f>IF(COUNT(I488:O488)&lt;7,"",I488*8+J488*3+K488*2+L488*2+M488*2+N488*2+O488)</x:f>
        <x:v>92</x:v>
      </x:c>
      <x:c r="Q488" s="16" t="n">
        <x:f>IF(COUNT(J488:O488)&lt;6,"",J488*5+K488*4+M488*4+L488*3+N488*2+O488*2)</x:f>
        <x:v>88</x:v>
      </x:c>
      <x:c r="R488" s="14" t="str">
        <x:v>high</x:v>
      </x:c>
      <x:c r="S488" s="14" t="str">
        <x:v>official_prozorro_award_2025_2026</x:v>
      </x:c>
      <x:c r="T488" s="14" t="str">
        <x:v>official_prozorro_api</x:v>
      </x:c>
      <x:c r="U488" s="14" t="str">
        <x:v>Не контактували</x:v>
      </x:c>
      <x:c r="V488" s="15" t="str">
        <x:v>Персоналізований free-pilot outreach по UA-2026-08-17-007157-a; попросити 1 пакет Н.14/Н.15</x:v>
      </x:c>
      <x:c r="W488" s="15" t="str">
        <x:v>Власник / директор; керівник ПТО; відповідальний за договори</x:v>
      </x:c>
      <x:c r="X488" s="15" t="str">
        <x:v>1 підтверджених перемог/договорів у Prozorro на 19 127 грн; 1 проєктів зі строком виконання не раніше 24.08.2026.</x:v>
      </x:c>
      <x:c r="Y488" s="15" t="str">
        <x:v>Електромонтажні роботи; строк до 2026-12-31. Попросити один знеособлений пакет здачі за цим workflow.</x:v>
      </x:c>
      <x:c r="Z488" s="15" t="str">
        <x:v>https://prozorro.gov.ua/tender/UA-2026-08-17-007157-a</x:v>
      </x:c>
      <x:c r="AA488" s="14" t="str">
        <x:v>00130926</x:v>
      </x:c>
      <x:c r="AB488" s="14" t="str">
        <x:v>2026-08-24</x:v>
      </x:c>
      <x:c r="AC488" s="14" t="str"/>
      <x:c r="AD488" s="20" t="str"/>
      <x:c r="AE488" s="14" t="str"/>
      <x:c r="AF488" s="14" t="n">
        <x:v>52</x:v>
      </x:c>
      <x:c r="AG488" s="14" t="str">
        <x:v>I3</x:v>
      </x:c>
      <x:c r="AH488" s="14" t="n">
        <x:v>1</x:v>
      </x:c>
      <x:c r="AI488" s="14" t="n">
        <x:v>1</x:v>
      </x:c>
      <x:c r="AJ488" s="18" t="n">
        <x:v>19127.3</x:v>
      </x:c>
      <x:c r="AK488" s="14" t="str">
        <x:v>https://prozorro.gov.ua/tender/UA-2026-08-17-007157-a</x:v>
      </x:c>
      <x:c r="AL488" s="19" t="n">
        <x:v>46251.470688472225</x:v>
      </x:c>
      <x:c r="AM488" s="19" t="n">
        <x:v>46387</x:v>
      </x:c>
      <x:c r="AN488" s="15" t="str">
        <x:v>Електромонтаж</x:v>
      </x:c>
      <x:c r="AO488" s="15" t="str">
        <x:v>not_found_in_top_search</x:v>
      </x:c>
    </x:row>
    <x:row r="489">
      <x:c r="A489" s="14" t="str">
        <x:v>W3-217</x:v>
      </x:c>
      <x:c r="B489" s="14" t="str">
        <x:v>Prozorro winners — 24.08</x:v>
      </x:c>
      <x:c r="C489" s="14" t="str">
        <x:v>ТОВ "УКРНОЛА</x:v>
      </x:c>
      <x:c r="D489" s="14" t="str">
        <x:v>Електромонтаж</x:v>
      </x:c>
      <x:c r="E489" s="14" t="str">
        <x:v>Pilot now</x:v>
      </x:c>
      <x:c r="F489" s="17" t="str">
        <x:v>P3</x:v>
      </x:c>
      <x:c r="G489" s="14" t="str"/>
      <x:c r="H489" s="14" t="str">
        <x:v>Пілот зараз — Н.15</x:v>
      </x:c>
      <x:c r="I489" s="16" t="n">
        <x:v>5</x:v>
      </x:c>
      <x:c r="J489" s="16" t="n">
        <x:v>5</x:v>
      </x:c>
      <x:c r="K489" s="16" t="n">
        <x:v>5</x:v>
      </x:c>
      <x:c r="L489" s="16" t="n">
        <x:v>1</x:v>
      </x:c>
      <x:c r="M489" s="16" t="n">
        <x:v>5</x:v>
      </x:c>
      <x:c r="N489" s="16" t="n">
        <x:v>5</x:v>
      </x:c>
      <x:c r="O489" s="16" t="n">
        <x:v>5</x:v>
      </x:c>
      <x:c r="P489" s="16" t="n">
        <x:f>IF(COUNT(I489:O489)&lt;7,"",I489*8+J489*3+K489*2+L489*2+M489*2+N489*2+O489)</x:f>
        <x:v>92</x:v>
      </x:c>
      <x:c r="Q489" s="16" t="n">
        <x:f>IF(COUNT(J489:O489)&lt;6,"",J489*5+K489*4+M489*4+L489*3+N489*2+O489*2)</x:f>
        <x:v>88</x:v>
      </x:c>
      <x:c r="R489" s="14" t="str">
        <x:v>high</x:v>
      </x:c>
      <x:c r="S489" s="14" t="str">
        <x:v>official_prozorro_award_2025_2026</x:v>
      </x:c>
      <x:c r="T489" s="14" t="str">
        <x:v>official_prozorro_api</x:v>
      </x:c>
      <x:c r="U489" s="14" t="str">
        <x:v>Не контактували</x:v>
      </x:c>
      <x:c r="V489" s="15" t="str">
        <x:v>Повторне звернення з новим тендерним сигналом UA-2026-07-08-002306-a; попросити 1 пакет здачі</x:v>
      </x:c>
      <x:c r="W489" s="15" t="str">
        <x:v>Власник / директор; керівник ПТО; відповідальний за договори</x:v>
      </x:c>
      <x:c r="X489" s="15" t="str">
        <x:v>1 підтверджених перемог/договорів у Prozorro на 18 488 грн; 1 проєктів зі строком виконання не раніше 24.08.2026.</x:v>
      </x:c>
      <x:c r="Y489" s="15" t="str">
        <x:v>Електромонтажні роботи; строк до 2026-08-31. Попросити один знеособлений пакет здачі за цим workflow.</x:v>
      </x:c>
      <x:c r="Z489" s="15" t="str">
        <x:v>https://prozorro.gov.ua/tender/UA-2026-08-04-001332-a</x:v>
      </x:c>
      <x:c r="AA489" s="14" t="str">
        <x:v>39038953</x:v>
      </x:c>
      <x:c r="AB489" s="14" t="str">
        <x:v>2026-08-24</x:v>
      </x:c>
      <x:c r="AC489" s="14" t="str"/>
      <x:c r="AD489" s="20" t="str"/>
      <x:c r="AE489" s="14" t="str"/>
      <x:c r="AF489" s="14" t="n">
        <x:v>52</x:v>
      </x:c>
      <x:c r="AG489" s="14" t="str">
        <x:v>I3</x:v>
      </x:c>
      <x:c r="AH489" s="14" t="n">
        <x:v>2</x:v>
      </x:c>
      <x:c r="AI489" s="14" t="n">
        <x:v>1</x:v>
      </x:c>
      <x:c r="AJ489" s="18" t="n">
        <x:v>58210.979999999996</x:v>
      </x:c>
      <x:c r="AK489" s="14" t="str">
        <x:v>https://prozorro.gov.ua/tender/UA-2026-07-08-002306-a</x:v>
      </x:c>
      <x:c r="AL489" s="19" t="n">
        <x:v>46211.315548391205</x:v>
      </x:c>
      <x:c r="AM489" s="19" t="n">
        <x:v>46234</x:v>
      </x:c>
      <x:c r="AN489" s="15" t="str">
        <x:v>Електромонтаж</x:v>
      </x:c>
      <x:c r="AO489" s="15" t="str">
        <x:v>not_found_in_top_search</x:v>
      </x:c>
    </x:row>
    <x:row r="490">
      <x:c r="A490" s="14" t="str">
        <x:v>W3-218</x:v>
      </x:c>
      <x:c r="B490" s="14" t="str">
        <x:v>Prozorro winners — 24.08</x:v>
      </x:c>
      <x:c r="C490" s="14" t="str">
        <x:v>Управління капітального будівництва Чернігівської обласної державної адміністрації</x:v>
      </x:c>
      <x:c r="D490" s="14" t="str">
        <x:v>Електромонтаж</x:v>
      </x:c>
      <x:c r="E490" s="14" t="str">
        <x:v>Pilot now</x:v>
      </x:c>
      <x:c r="F490" s="17" t="str">
        <x:v>P3</x:v>
      </x:c>
      <x:c r="G490" s="14" t="str"/>
      <x:c r="H490" s="14" t="str">
        <x:v>Пілот зараз — Н.15</x:v>
      </x:c>
      <x:c r="I490" s="16" t="n">
        <x:v>5</x:v>
      </x:c>
      <x:c r="J490" s="16" t="n">
        <x:v>5</x:v>
      </x:c>
      <x:c r="K490" s="16" t="n">
        <x:v>5</x:v>
      </x:c>
      <x:c r="L490" s="16" t="n">
        <x:v>1</x:v>
      </x:c>
      <x:c r="M490" s="16" t="n">
        <x:v>5</x:v>
      </x:c>
      <x:c r="N490" s="16" t="n">
        <x:v>5</x:v>
      </x:c>
      <x:c r="O490" s="16" t="n">
        <x:v>5</x:v>
      </x:c>
      <x:c r="P490" s="16" t="n">
        <x:f>IF(COUNT(I490:O490)&lt;7,"",I490*8+J490*3+K490*2+L490*2+M490*2+N490*2+O490)</x:f>
        <x:v>92</x:v>
      </x:c>
      <x:c r="Q490" s="16" t="n">
        <x:f>IF(COUNT(J490:O490)&lt;6,"",J490*5+K490*4+M490*4+L490*3+N490*2+O490*2)</x:f>
        <x:v>88</x:v>
      </x:c>
      <x:c r="R490" s="14" t="str">
        <x:v>high</x:v>
      </x:c>
      <x:c r="S490" s="14" t="str">
        <x:v>official_prozorro_award_2025_2026</x:v>
      </x:c>
      <x:c r="T490" s="14" t="str">
        <x:v>official_prozorro_api</x:v>
      </x:c>
      <x:c r="U490" s="14" t="str">
        <x:v>Не контактували</x:v>
      </x:c>
      <x:c r="V490" s="15" t="str">
        <x:v>Персоналізований free-pilot outreach по UA-2026-08-05-010064-a; попросити 1 пакет Н.14/Н.15</x:v>
      </x:c>
      <x:c r="W490" s="15" t="str">
        <x:v>Власник / директор; керівник ПТО; відповідальний за договори</x:v>
      </x:c>
      <x:c r="X490" s="15" t="str">
        <x:v>1 підтверджених перемог/договорів у Prozorro на 18 284 грн; 1 проєктів зі строком виконання не раніше 24.08.2026.</x:v>
      </x:c>
      <x:c r="Y490" s="15" t="str">
        <x:v>Технічний нагляд за виконанням будівельних робіт на будівництві об’єкта: «Реконструкція електричних мереж комунального некомерційного підприємства «Чернігівська обласна дитяча лікарня» Чернігівської обласної ради шляхом монтажу електрогенеруючої установки для заміщення власного споживання електроенергії номінальною потужністю по інвертору 50 кВт, що встановлюється за адресою: м. Чернігів, вул. Пирогова, 16. Триповерхова будівля головного корпусу А1-3» (код за ДК 021:2015 71520000-9 Послуги з нагляду за виконанням будівельних робіт); строк до 2026-12-31. Попросити один знеособлений пакет здачі за цим workflow.</x:v>
      </x:c>
      <x:c r="Z490" s="15" t="str">
        <x:v>https://prozorro.gov.ua/tender/UA-2026-08-05-010064-a</x:v>
      </x:c>
      <x:c r="AA490" s="14" t="str">
        <x:v>04014246</x:v>
      </x:c>
      <x:c r="AB490" s="14" t="str">
        <x:v>2026-08-24</x:v>
      </x:c>
      <x:c r="AC490" s="14" t="str"/>
      <x:c r="AD490" s="20" t="str"/>
      <x:c r="AE490" s="14" t="str"/>
      <x:c r="AF490" s="14" t="n">
        <x:v>52</x:v>
      </x:c>
      <x:c r="AG490" s="14" t="str">
        <x:v>I3</x:v>
      </x:c>
      <x:c r="AH490" s="14" t="n">
        <x:v>1</x:v>
      </x:c>
      <x:c r="AI490" s="14" t="n">
        <x:v>1</x:v>
      </x:c>
      <x:c r="AJ490" s="18" t="n">
        <x:v>18283.8</x:v>
      </x:c>
      <x:c r="AK490" s="14" t="str">
        <x:v>https://prozorro.gov.ua/tender/UA-2026-08-05-010064-a</x:v>
      </x:c>
      <x:c r="AL490" s="19" t="n">
        <x:v>46239.532290717594</x:v>
      </x:c>
      <x:c r="AM490" s="19" t="n">
        <x:v>46387.57611111111</x:v>
      </x:c>
      <x:c r="AN490" s="15" t="str">
        <x:v>Електромонтаж</x:v>
      </x:c>
      <x:c r="AO490" s="15" t="str">
        <x:v>not_found_in_top_search</x:v>
      </x:c>
    </x:row>
    <x:row r="491">
      <x:c r="A491" s="14" t="str">
        <x:v>W3-219</x:v>
      </x:c>
      <x:c r="B491" s="14" t="str">
        <x:v>Prozorro winners — 24.08</x:v>
      </x:c>
      <x:c r="C491" s="14" t="str">
        <x:v>Товариство з бмеженою відповідальністю  "ГАРАНТ-ПРОЕКТ"</x:v>
      </x:c>
      <x:c r="D491" s="14" t="str">
        <x:v>Водоочищення / очисні споруди</x:v>
      </x:c>
      <x:c r="E491" s="14" t="str">
        <x:v>Expansion discovery</x:v>
      </x:c>
      <x:c r="F491" s="17" t="str">
        <x:v>D3</x:v>
      </x:c>
      <x:c r="G491" s="14" t="str"/>
      <x:c r="H491" s="14" t="str">
        <x:v>Discovery розширення — 2 тижні</x:v>
      </x:c>
      <x:c r="I491" s="16" t="n">
        <x:v>1</x:v>
      </x:c>
      <x:c r="J491" s="16" t="n">
        <x:v>5</x:v>
      </x:c>
      <x:c r="K491" s="16" t="n">
        <x:v>4</x:v>
      </x:c>
      <x:c r="L491" s="16" t="n">
        <x:v>1</x:v>
      </x:c>
      <x:c r="M491" s="16" t="n">
        <x:v>5</x:v>
      </x:c>
      <x:c r="N491" s="16" t="n">
        <x:v>5</x:v>
      </x:c>
      <x:c r="O491" s="16" t="n">
        <x:v>5</x:v>
      </x:c>
      <x:c r="P491" s="16" t="n">
        <x:f>IF(COUNT(I491:O491)&lt;7,"",I491*8+J491*3+K491*2+L491*2+M491*2+N491*2+O491)</x:f>
        <x:v>58</x:v>
      </x:c>
      <x:c r="Q491" s="16" t="n">
        <x:f>IF(COUNT(J491:O491)&lt;6,"",J491*5+K491*4+M491*4+L491*3+N491*2+O491*2)</x:f>
        <x:v>84</x:v>
      </x:c>
      <x:c r="R491" s="14" t="str">
        <x:v>high</x:v>
      </x:c>
      <x:c r="S491" s="14" t="str">
        <x:v>official_prozorro_award_2025_2026</x:v>
      </x:c>
      <x:c r="T491" s="14" t="str">
        <x:v>official_prozorro_api</x:v>
      </x:c>
      <x:c r="U491" s="14" t="str">
        <x:v>Не контактували</x:v>
      </x:c>
      <x:c r="V491" s="15" t="str">
        <x:v>Workflow-audit outreach по UA-2026-07-22-007284-a; попросити 1 пакет здачі та вимоги проєкту</x:v>
      </x:c>
      <x:c r="W491" s="15" t="str">
        <x:v>Власник / директор; керівник ПТО; відповідальний за договори</x:v>
      </x:c>
      <x:c r="X491" s="15" t="str">
        <x:v>1 підтверджених перемог/договорів у Prozorro на 17 800 грн; 1 проєктів зі строком виконання не раніше 24.08.2026.</x:v>
      </x:c>
      <x:c r="Y491" s="15" t="str">
        <x:v>Авторський нагляд  по обєкту "Реконструкція системи електропостачання (встановлення джерела резервного живлення сонячної електростанції) на будівлі очисних споруд за адресою: вул. Яворницького, 106 м. Сокаль Львівська область"; строк до 2026-12-31. Попросити один знеособлений пакет здачі за цим workflow.</x:v>
      </x:c>
      <x:c r="Z491" s="15" t="str">
        <x:v>https://prozorro.gov.ua/tender/UA-2026-07-22-007284-a</x:v>
      </x:c>
      <x:c r="AA491" s="14" t="str">
        <x:v>40371313</x:v>
      </x:c>
      <x:c r="AB491" s="14" t="str">
        <x:v>2026-08-24</x:v>
      </x:c>
      <x:c r="AC491" s="14" t="str"/>
      <x:c r="AD491" s="20" t="str"/>
      <x:c r="AE491" s="14" t="str"/>
      <x:c r="AF491" s="14" t="n">
        <x:v>52</x:v>
      </x:c>
      <x:c r="AG491" s="14" t="str">
        <x:v>I3</x:v>
      </x:c>
      <x:c r="AH491" s="14" t="n">
        <x:v>1</x:v>
      </x:c>
      <x:c r="AI491" s="14" t="n">
        <x:v>1</x:v>
      </x:c>
      <x:c r="AJ491" s="18" t="n">
        <x:v>17800</x:v>
      </x:c>
      <x:c r="AK491" s="14" t="str">
        <x:v>https://prozorro.gov.ua/tender/UA-2026-07-22-007284-a</x:v>
      </x:c>
      <x:c r="AL491" s="19" t="n">
        <x:v>46225.48594824074</x:v>
      </x:c>
      <x:c r="AM491" s="19" t="n">
        <x:v>46387</x:v>
      </x:c>
      <x:c r="AN491" s="15" t="str">
        <x:v>Водоочищення / очисні споруди</x:v>
      </x:c>
      <x:c r="AO491" s="15" t="str">
        <x:v>not_found_in_top_search</x:v>
      </x:c>
    </x:row>
    <x:row r="492">
      <x:c r="A492" s="14" t="str">
        <x:v>W3-220</x:v>
      </x:c>
      <x:c r="B492" s="14" t="str">
        <x:v>Prozorro winners — 24.08</x:v>
      </x:c>
      <x:c r="C492" s="14" t="str">
        <x:v>ТОВАРИСТВО З ОБМЕЖЕНОЮ ВІДПОВІДАЛЬНІСТЮ "СУЧАСНІ ВИМІРИ ОПОРУ ІЗОЛЯЦІЇ"</x:v>
      </x:c>
      <x:c r="D492" s="14" t="str">
        <x:v>Електромонтаж</x:v>
      </x:c>
      <x:c r="E492" s="14" t="str">
        <x:v>Pilot now</x:v>
      </x:c>
      <x:c r="F492" s="17" t="str">
        <x:v>P3</x:v>
      </x:c>
      <x:c r="G492" s="14" t="str"/>
      <x:c r="H492" s="14" t="str">
        <x:v>Пілот зараз — Н.15</x:v>
      </x:c>
      <x:c r="I492" s="16" t="n">
        <x:v>5</x:v>
      </x:c>
      <x:c r="J492" s="16" t="n">
        <x:v>5</x:v>
      </x:c>
      <x:c r="K492" s="16" t="n">
        <x:v>5</x:v>
      </x:c>
      <x:c r="L492" s="16" t="n">
        <x:v>1</x:v>
      </x:c>
      <x:c r="M492" s="16" t="n">
        <x:v>5</x:v>
      </x:c>
      <x:c r="N492" s="16" t="n">
        <x:v>5</x:v>
      </x:c>
      <x:c r="O492" s="16" t="n">
        <x:v>5</x:v>
      </x:c>
      <x:c r="P492" s="16" t="n">
        <x:f>IF(COUNT(I492:O492)&lt;7,"",I492*8+J492*3+K492*2+L492*2+M492*2+N492*2+O492)</x:f>
        <x:v>92</x:v>
      </x:c>
      <x:c r="Q492" s="16" t="n">
        <x:f>IF(COUNT(J492:O492)&lt;6,"",J492*5+K492*4+M492*4+L492*3+N492*2+O492*2)</x:f>
        <x:v>88</x:v>
      </x:c>
      <x:c r="R492" s="14" t="str">
        <x:v>high</x:v>
      </x:c>
      <x:c r="S492" s="14" t="str">
        <x:v>official_prozorro_award_2025_2026</x:v>
      </x:c>
      <x:c r="T492" s="14" t="str">
        <x:v>official_prozorro_api</x:v>
      </x:c>
      <x:c r="U492" s="14" t="str">
        <x:v>Не контактували</x:v>
      </x:c>
      <x:c r="V492" s="15" t="str">
        <x:v>Персоналізований free-pilot outreach по UA-2026-07-17-010021-a; попросити 1 пакет Н.14/Н.15</x:v>
      </x:c>
      <x:c r="W492" s="15" t="str">
        <x:v>Власник / директор; керівник ПТО; відповідальний за договори</x:v>
      </x:c>
      <x:c r="X492" s="15" t="str">
        <x:v>1 підтверджених перемог/договорів у Prozorro на 17 000 грн; 1 проєктів зі строком виконання не раніше 24.08.2026.</x:v>
      </x:c>
      <x:c r="Y492" s="15" t="str">
        <x:v>ДК 021:2015: 71630000-3 Послуги з технічного огляду та випробовувань (Комплекс електровимірювальних робіт по заміру опору розтікання на основних заземлювачах, заземленнях магістралей і устаткування, опору ізоляції, перевірки повного опору петлі фаза-нуль за адресою: м. Київ, провулок Куренівський, 4); строк до 2026-12-31. Попросити один знеособлений пакет здачі за цим workflow.</x:v>
      </x:c>
      <x:c r="Z492" s="15" t="str">
        <x:v>https://prozorro.gov.ua/tender/UA-2026-07-17-010021-a</x:v>
      </x:c>
      <x:c r="AA492" s="14" t="str">
        <x:v>40813004</x:v>
      </x:c>
      <x:c r="AB492" s="14" t="str">
        <x:v>2026-08-24</x:v>
      </x:c>
      <x:c r="AC492" s="14" t="str"/>
      <x:c r="AD492" s="20" t="str"/>
      <x:c r="AE492" s="14" t="str"/>
      <x:c r="AF492" s="14" t="n">
        <x:v>52</x:v>
      </x:c>
      <x:c r="AG492" s="14" t="str">
        <x:v>I3</x:v>
      </x:c>
      <x:c r="AH492" s="14" t="n">
        <x:v>1</x:v>
      </x:c>
      <x:c r="AI492" s="14" t="n">
        <x:v>1</x:v>
      </x:c>
      <x:c r="AJ492" s="18" t="n">
        <x:v>17000</x:v>
      </x:c>
      <x:c r="AK492" s="14" t="str">
        <x:v>https://prozorro.gov.ua/tender/UA-2026-07-17-010021-a</x:v>
      </x:c>
      <x:c r="AL492" s="19" t="n">
        <x:v>46220.56454997685</x:v>
      </x:c>
      <x:c r="AM492" s="19" t="n">
        <x:v>46387</x:v>
      </x:c>
      <x:c r="AN492" s="15" t="str">
        <x:v>Електромонтаж</x:v>
      </x:c>
      <x:c r="AO492" s="15" t="str">
        <x:v>not_found_in_top_search</x:v>
      </x:c>
    </x:row>
    <x:row r="493">
      <x:c r="A493" s="14" t="str">
        <x:v>W3-221</x:v>
      </x:c>
      <x:c r="B493" s="14" t="str">
        <x:v>Prozorro winners — 24.08</x:v>
      </x:c>
      <x:c r="C493" s="14" t="str">
        <x:v>АКЦІОНЕРНЕ ТОВАРИСТВО "СУМИОБЛЕНЕРГО"</x:v>
      </x:c>
      <x:c r="D493" s="14" t="str">
        <x:v>Електромонтаж</x:v>
      </x:c>
      <x:c r="E493" s="14" t="str">
        <x:v>Pilot now</x:v>
      </x:c>
      <x:c r="F493" s="17" t="str">
        <x:v>P3</x:v>
      </x:c>
      <x:c r="G493" s="14" t="str"/>
      <x:c r="H493" s="14" t="str">
        <x:v>Пілот зараз — Н.15</x:v>
      </x:c>
      <x:c r="I493" s="16" t="n">
        <x:v>5</x:v>
      </x:c>
      <x:c r="J493" s="16" t="n">
        <x:v>5</x:v>
      </x:c>
      <x:c r="K493" s="16" t="n">
        <x:v>5</x:v>
      </x:c>
      <x:c r="L493" s="16" t="n">
        <x:v>1</x:v>
      </x:c>
      <x:c r="M493" s="16" t="n">
        <x:v>5</x:v>
      </x:c>
      <x:c r="N493" s="16" t="n">
        <x:v>5</x:v>
      </x:c>
      <x:c r="O493" s="16" t="n">
        <x:v>5</x:v>
      </x:c>
      <x:c r="P493" s="16" t="n">
        <x:f>IF(COUNT(I493:O493)&lt;7,"",I493*8+J493*3+K493*2+L493*2+M493*2+N493*2+O493)</x:f>
        <x:v>92</x:v>
      </x:c>
      <x:c r="Q493" s="16" t="n">
        <x:f>IF(COUNT(J493:O493)&lt;6,"",J493*5+K493*4+M493*4+L493*3+N493*2+O493*2)</x:f>
        <x:v>88</x:v>
      </x:c>
      <x:c r="R493" s="14" t="str">
        <x:v>high</x:v>
      </x:c>
      <x:c r="S493" s="14" t="str">
        <x:v>official_prozorro_award_2025_2026</x:v>
      </x:c>
      <x:c r="T493" s="14" t="str">
        <x:v>official_prozorro_api</x:v>
      </x:c>
      <x:c r="U493" s="14" t="str">
        <x:v>Не контактували</x:v>
      </x:c>
      <x:c r="V493" s="15" t="str">
        <x:v>Повторне звернення з новим тендерним сигналом UA-2026-07-15-008235-a; попросити 1 пакет здачі</x:v>
      </x:c>
      <x:c r="W493" s="15" t="str">
        <x:v>Власник / директор; керівник ПТО; відповідальний за договори</x:v>
      </x:c>
      <x:c r="X493" s="15" t="str">
        <x:v>1 підтверджених перемог/договорів у Prozorro на 16 796 грн; 1 проєктів зі строком виконання не раніше 24.08.2026.</x:v>
      </x:c>
      <x:c r="Y493" s="15" t="str">
        <x:v>Електромонтажні роботи; строк до 2026-12-31. Попросити один знеособлений пакет здачі за цим workflow.</x:v>
      </x:c>
      <x:c r="Z493" s="15" t="str">
        <x:v>https://prozorro.gov.ua/tender/UA-2026-08-14-000973-a</x:v>
      </x:c>
      <x:c r="AA493" s="14" t="str">
        <x:v>23293513</x:v>
      </x:c>
      <x:c r="AB493" s="14" t="str">
        <x:v>2026-08-24</x:v>
      </x:c>
      <x:c r="AC493" s="14" t="str"/>
      <x:c r="AD493" s="20" t="str"/>
      <x:c r="AE493" s="14" t="str"/>
      <x:c r="AF493" s="14" t="n">
        <x:v>52</x:v>
      </x:c>
      <x:c r="AG493" s="14" t="str">
        <x:v>I3</x:v>
      </x:c>
      <x:c r="AH493" s="14" t="n">
        <x:v>2</x:v>
      </x:c>
      <x:c r="AI493" s="14" t="n">
        <x:v>2</x:v>
      </x:c>
      <x:c r="AJ493" s="18" t="n">
        <x:v>78114.88</x:v>
      </x:c>
      <x:c r="AK493" s="14" t="str">
        <x:v>https://prozorro.gov.ua/tender/UA-2026-07-15-008235-a</x:v>
      </x:c>
      <x:c r="AL493" s="19" t="n">
        <x:v>46218.52167177083</x:v>
      </x:c>
      <x:c r="AM493" s="19" t="n">
        <x:v>46577.52166666667</x:v>
      </x:c>
      <x:c r="AN493" s="15" t="str">
        <x:v>Електромонтаж</x:v>
      </x:c>
      <x:c r="AO493" s="15" t="str">
        <x:v>not_found_in_top_search</x:v>
      </x:c>
    </x:row>
    <x:row r="494">
      <x:c r="A494" s="14" t="str">
        <x:v>W3-222</x:v>
      </x:c>
      <x:c r="B494" s="14" t="str">
        <x:v>Prozorro winners — 24.08</x:v>
      </x:c>
      <x:c r="C494" s="14" t="str">
        <x:v>ТОВАРИСТВО З ОБМЕЖЕНОЮ ВІДПОВІДАЛЬНІСТЮ "Сервіс-Енерго ГП"</x:v>
      </x:c>
      <x:c r="D494" s="14" t="str">
        <x:v>Резервне живлення</x:v>
      </x:c>
      <x:c r="E494" s="14" t="str">
        <x:v>Expansion discovery</x:v>
      </x:c>
      <x:c r="F494" s="17" t="str">
        <x:v>D3</x:v>
      </x:c>
      <x:c r="G494" s="14" t="str"/>
      <x:c r="H494" s="14" t="str">
        <x:v>Discovery розширення — 2 тижні</x:v>
      </x:c>
      <x:c r="I494" s="16" t="n">
        <x:v>1</x:v>
      </x:c>
      <x:c r="J494" s="16" t="n">
        <x:v>5</x:v>
      </x:c>
      <x:c r="K494" s="16" t="n">
        <x:v>4</x:v>
      </x:c>
      <x:c r="L494" s="16" t="n">
        <x:v>1</x:v>
      </x:c>
      <x:c r="M494" s="16" t="n">
        <x:v>5</x:v>
      </x:c>
      <x:c r="N494" s="16" t="n">
        <x:v>5</x:v>
      </x:c>
      <x:c r="O494" s="16" t="n">
        <x:v>5</x:v>
      </x:c>
      <x:c r="P494" s="16" t="n">
        <x:f>IF(COUNT(I494:O494)&lt;7,"",I494*8+J494*3+K494*2+L494*2+M494*2+N494*2+O494)</x:f>
        <x:v>58</x:v>
      </x:c>
      <x:c r="Q494" s="16" t="n">
        <x:f>IF(COUNT(J494:O494)&lt;6,"",J494*5+K494*4+M494*4+L494*3+N494*2+O494*2)</x:f>
        <x:v>84</x:v>
      </x:c>
      <x:c r="R494" s="14" t="str">
        <x:v>high</x:v>
      </x:c>
      <x:c r="S494" s="14" t="str">
        <x:v>official_prozorro_award_2025_2026</x:v>
      </x:c>
      <x:c r="T494" s="14" t="str">
        <x:v>official_prozorro_api</x:v>
      </x:c>
      <x:c r="U494" s="14" t="str">
        <x:v>Не контактували</x:v>
      </x:c>
      <x:c r="V494" s="15" t="str">
        <x:v>Workflow-audit outreach по UA-2026-08-12-008128-a; попросити 1 пакет здачі та вимоги проєкту</x:v>
      </x:c>
      <x:c r="W494" s="15" t="str">
        <x:v>Власник / директор; керівник ПТО; відповідальний за договори</x:v>
      </x:c>
      <x:c r="X494" s="15" t="str">
        <x:v>1 підтверджених перемог/договорів у Prozorro на 15 000 грн; 1 проєктів зі строком виконання не раніше 24.08.2026.</x:v>
      </x:c>
      <x:c r="Y494" s="15" t="str">
        <x:v>Послуги з монтажу системи безперебійного живлення ; строк до 2026-12-31. Попросити один знеособлений пакет здачі за цим workflow.</x:v>
      </x:c>
      <x:c r="Z494" s="15" t="str">
        <x:v>https://prozorro.gov.ua/tender/UA-2026-08-12-008128-a</x:v>
      </x:c>
      <x:c r="AA494" s="14" t="str">
        <x:v>45230840</x:v>
      </x:c>
      <x:c r="AB494" s="14" t="str">
        <x:v>2026-08-24</x:v>
      </x:c>
      <x:c r="AC494" s="14" t="str"/>
      <x:c r="AD494" s="20" t="str"/>
      <x:c r="AE494" s="14" t="str"/>
      <x:c r="AF494" s="14" t="n">
        <x:v>52</x:v>
      </x:c>
      <x:c r="AG494" s="14" t="str">
        <x:v>I3</x:v>
      </x:c>
      <x:c r="AH494" s="14" t="n">
        <x:v>1</x:v>
      </x:c>
      <x:c r="AI494" s="14" t="n">
        <x:v>1</x:v>
      </x:c>
      <x:c r="AJ494" s="18" t="n">
        <x:v>15000</x:v>
      </x:c>
      <x:c r="AK494" s="14" t="str">
        <x:v>https://prozorro.gov.ua/tender/UA-2026-08-12-008128-a</x:v>
      </x:c>
      <x:c r="AL494" s="19" t="n">
        <x:v>46246.497839027776</x:v>
      </x:c>
      <x:c r="AM494" s="19" t="n">
        <x:v>46387</x:v>
      </x:c>
      <x:c r="AN494" s="15" t="str">
        <x:v>Резервне живлення</x:v>
      </x:c>
      <x:c r="AO494" s="15" t="str">
        <x:v>not_found_in_top_search</x:v>
      </x:c>
    </x:row>
    <x:row r="495">
      <x:c r="A495" s="14" t="str">
        <x:v>W3-223</x:v>
      </x:c>
      <x:c r="B495" s="14" t="str">
        <x:v>Prozorro winners — 24.08</x:v>
      </x:c>
      <x:c r="C495" s="14" t="str">
        <x:v>ТОВАРИСТВО З ОБМЕЖЕНОЮ ВІДПОВІДАЛЬНІСТЮ "АКРО ІНЖИНІРИНГ"</x:v>
      </x:c>
      <x:c r="D495" s="14" t="str">
        <x:v>Пожежогасіння</x:v>
      </x:c>
      <x:c r="E495" s="14" t="str">
        <x:v>Expansion discovery</x:v>
      </x:c>
      <x:c r="F495" s="17" t="str">
        <x:v>D3</x:v>
      </x:c>
      <x:c r="G495" s="14" t="str"/>
      <x:c r="H495" s="14" t="str">
        <x:v>Discovery розширення — 2 тижні</x:v>
      </x:c>
      <x:c r="I495" s="16" t="n">
        <x:v>1</x:v>
      </x:c>
      <x:c r="J495" s="16" t="n">
        <x:v>5</x:v>
      </x:c>
      <x:c r="K495" s="16" t="n">
        <x:v>4</x:v>
      </x:c>
      <x:c r="L495" s="16" t="n">
        <x:v>1</x:v>
      </x:c>
      <x:c r="M495" s="16" t="n">
        <x:v>5</x:v>
      </x:c>
      <x:c r="N495" s="16" t="n">
        <x:v>5</x:v>
      </x:c>
      <x:c r="O495" s="16" t="n">
        <x:v>5</x:v>
      </x:c>
      <x:c r="P495" s="16" t="n">
        <x:f>IF(COUNT(I495:O495)&lt;7,"",I495*8+J495*3+K495*2+L495*2+M495*2+N495*2+O495)</x:f>
        <x:v>58</x:v>
      </x:c>
      <x:c r="Q495" s="16" t="n">
        <x:f>IF(COUNT(J495:O495)&lt;6,"",J495*5+K495*4+M495*4+L495*3+N495*2+O495*2)</x:f>
        <x:v>84</x:v>
      </x:c>
      <x:c r="R495" s="14" t="str">
        <x:v>high</x:v>
      </x:c>
      <x:c r="S495" s="14" t="str">
        <x:v>official_prozorro_award_2025_2026</x:v>
      </x:c>
      <x:c r="T495" s="14" t="str">
        <x:v>official_prozorro_api</x:v>
      </x:c>
      <x:c r="U495" s="14" t="str">
        <x:v>Не контактували</x:v>
      </x:c>
      <x:c r="V495" s="15" t="str">
        <x:v>Workflow-audit outreach по UA-2026-08-12-005434-a; попросити 1 пакет здачі та вимоги проєкту</x:v>
      </x:c>
      <x:c r="W495" s="15" t="str">
        <x:v>Власник / директор; керівник ПТО; відповідальний за договори</x:v>
      </x:c>
      <x:c r="X495" s="15" t="str">
        <x:v>1 підтверджених перемог/договорів у Prozorro на 12 450 грн; 1 проєктів зі строком виконання не раніше 24.08.2026.</x:v>
      </x:c>
      <x:c r="Y495" s="15" t="str">
        <x:v>Послуги з виготовлення проектно – кошторисної документації монтажу системи пожежної сигналізації та керування евакуюванням будівлі №17/53; строк до 2026-09-25. Попросити один знеособлений пакет здачі за цим workflow.</x:v>
      </x:c>
      <x:c r="Z495" s="15" t="str">
        <x:v>https://prozorro.gov.ua/tender/UA-2026-08-12-005434-a</x:v>
      </x:c>
      <x:c r="AA495" s="14" t="str">
        <x:v>42590106</x:v>
      </x:c>
      <x:c r="AB495" s="14" t="str">
        <x:v>2026-08-24</x:v>
      </x:c>
      <x:c r="AC495" s="14" t="str"/>
      <x:c r="AD495" s="20" t="str"/>
      <x:c r="AE495" s="14" t="str"/>
      <x:c r="AF495" s="14" t="n">
        <x:v>52</x:v>
      </x:c>
      <x:c r="AG495" s="14" t="str">
        <x:v>I3</x:v>
      </x:c>
      <x:c r="AH495" s="14" t="n">
        <x:v>1</x:v>
      </x:c>
      <x:c r="AI495" s="14" t="n">
        <x:v>1</x:v>
      </x:c>
      <x:c r="AJ495" s="18" t="n">
        <x:v>12450</x:v>
      </x:c>
      <x:c r="AK495" s="14" t="str">
        <x:v>https://prozorro.gov.ua/tender/UA-2026-08-12-005434-a</x:v>
      </x:c>
      <x:c r="AL495" s="19" t="n">
        <x:v>46255.494910104164</x:v>
      </x:c>
      <x:c r="AM495" s="19" t="n">
        <x:v>46290</x:v>
      </x:c>
      <x:c r="AN495" s="15" t="str">
        <x:v>Пожежогасіння</x:v>
      </x:c>
      <x:c r="AO495" s="15" t="str">
        <x:v>not_found_in_top_search</x:v>
      </x:c>
    </x:row>
    <x:row r="496">
      <x:c r="A496" s="14" t="str">
        <x:v>W3-224</x:v>
      </x:c>
      <x:c r="B496" s="14" t="str">
        <x:v>Prozorro winners — 24.08</x:v>
      </x:c>
      <x:c r="C496" s="14" t="str">
        <x:v>ТОВ "КСК ІНЖИНІРИНГ"</x:v>
      </x:c>
      <x:c r="D496" s="14" t="str">
        <x:v>Електромонтаж</x:v>
      </x:c>
      <x:c r="E496" s="14" t="str">
        <x:v>Pilot now</x:v>
      </x:c>
      <x:c r="F496" s="17" t="str">
        <x:v>P3</x:v>
      </x:c>
      <x:c r="G496" s="14" t="str"/>
      <x:c r="H496" s="14" t="str">
        <x:v>Пілот зараз — Н.15</x:v>
      </x:c>
      <x:c r="I496" s="16" t="n">
        <x:v>5</x:v>
      </x:c>
      <x:c r="J496" s="16" t="n">
        <x:v>5</x:v>
      </x:c>
      <x:c r="K496" s="16" t="n">
        <x:v>5</x:v>
      </x:c>
      <x:c r="L496" s="16" t="n">
        <x:v>1</x:v>
      </x:c>
      <x:c r="M496" s="16" t="n">
        <x:v>5</x:v>
      </x:c>
      <x:c r="N496" s="16" t="n">
        <x:v>5</x:v>
      </x:c>
      <x:c r="O496" s="16" t="n">
        <x:v>5</x:v>
      </x:c>
      <x:c r="P496" s="16" t="n">
        <x:f>IF(COUNT(I496:O496)&lt;7,"",I496*8+J496*3+K496*2+L496*2+M496*2+N496*2+O496)</x:f>
        <x:v>92</x:v>
      </x:c>
      <x:c r="Q496" s="16" t="n">
        <x:f>IF(COUNT(J496:O496)&lt;6,"",J496*5+K496*4+M496*4+L496*3+N496*2+O496*2)</x:f>
        <x:v>88</x:v>
      </x:c>
      <x:c r="R496" s="14" t="str">
        <x:v>high</x:v>
      </x:c>
      <x:c r="S496" s="14" t="str">
        <x:v>official_prozorro_award_2025_2026</x:v>
      </x:c>
      <x:c r="T496" s="14" t="str">
        <x:v>official_prozorro_api</x:v>
      </x:c>
      <x:c r="U496" s="14" t="str">
        <x:v>Не контактували</x:v>
      </x:c>
      <x:c r="V496" s="15" t="str">
        <x:v>Персоналізований free-pilot outreach по UA-2026-07-22-004999-a; попросити 1 пакет Н.14/Н.15</x:v>
      </x:c>
      <x:c r="W496" s="15" t="str">
        <x:v>Власник / директор; керівник ПТО; відповідальний за договори</x:v>
      </x:c>
      <x:c r="X496" s="15" t="str">
        <x:v>1 підтверджених перемог/договорів у Prozorro на 9 185 грн; 1 проєктів зі строком виконання не раніше 24.08.2026.</x:v>
      </x:c>
      <x:c r="Y496" s="15" t="str">
        <x:v>Електромонтажні роботи; строк до 2026-12-31. Попросити один знеособлений пакет здачі за цим workflow.</x:v>
      </x:c>
      <x:c r="Z496" s="15" t="str">
        <x:v>https://prozorro.gov.ua/tender/UA-2026-07-22-004999-a</x:v>
      </x:c>
      <x:c r="AA496" s="14" t="str">
        <x:v>43984787</x:v>
      </x:c>
      <x:c r="AB496" s="14" t="str">
        <x:v>2026-08-24</x:v>
      </x:c>
      <x:c r="AC496" s="14" t="str"/>
      <x:c r="AD496" s="20" t="str"/>
      <x:c r="AE496" s="14" t="str"/>
      <x:c r="AF496" s="14" t="n">
        <x:v>52</x:v>
      </x:c>
      <x:c r="AG496" s="14" t="str">
        <x:v>I3</x:v>
      </x:c>
      <x:c r="AH496" s="14" t="n">
        <x:v>1</x:v>
      </x:c>
      <x:c r="AI496" s="14" t="n">
        <x:v>1</x:v>
      </x:c>
      <x:c r="AJ496" s="18" t="n">
        <x:v>9185</x:v>
      </x:c>
      <x:c r="AK496" s="14" t="str">
        <x:v>https://prozorro.gov.ua/tender/UA-2026-07-22-004999-a</x:v>
      </x:c>
      <x:c r="AL496" s="19" t="n">
        <x:v>46225.40387611111</x:v>
      </x:c>
      <x:c r="AM496" s="19" t="n">
        <x:v>46387.447118055556</x:v>
      </x:c>
      <x:c r="AN496" s="15" t="str">
        <x:v>Електромонтаж</x:v>
      </x:c>
      <x:c r="AO496" s="15" t="str">
        <x:v>not_found_in_top_search</x:v>
      </x:c>
    </x:row>
    <x:row r="497">
      <x:c r="A497" s="14" t="str">
        <x:v>W3-225</x:v>
      </x:c>
      <x:c r="B497" s="14" t="str">
        <x:v>Prozorro winners — 24.08</x:v>
      </x:c>
      <x:c r="C497" s="14" t="str">
        <x:v>ТОВАРИСТВО З ОБМЕЖЕНОЮ ВІДПОВІДАЛЬНІСТЮ "АРХБІТР"</x:v>
      </x:c>
      <x:c r="D497" s="14" t="str">
        <x:v>Водоочищення / очисні споруди</x:v>
      </x:c>
      <x:c r="E497" s="14" t="str">
        <x:v>Expansion discovery</x:v>
      </x:c>
      <x:c r="F497" s="17" t="str">
        <x:v>D3</x:v>
      </x:c>
      <x:c r="G497" s="14" t="str"/>
      <x:c r="H497" s="14" t="str">
        <x:v>Discovery розширення — 2 тижні</x:v>
      </x:c>
      <x:c r="I497" s="16" t="n">
        <x:v>1</x:v>
      </x:c>
      <x:c r="J497" s="16" t="n">
        <x:v>5</x:v>
      </x:c>
      <x:c r="K497" s="16" t="n">
        <x:v>4</x:v>
      </x:c>
      <x:c r="L497" s="16" t="n">
        <x:v>1</x:v>
      </x:c>
      <x:c r="M497" s="16" t="n">
        <x:v>5</x:v>
      </x:c>
      <x:c r="N497" s="16" t="n">
        <x:v>5</x:v>
      </x:c>
      <x:c r="O497" s="16" t="n">
        <x:v>5</x:v>
      </x:c>
      <x:c r="P497" s="16" t="n">
        <x:f>IF(COUNT(I497:O497)&lt;7,"",I497*8+J497*3+K497*2+L497*2+M497*2+N497*2+O497)</x:f>
        <x:v>58</x:v>
      </x:c>
      <x:c r="Q497" s="16" t="n">
        <x:f>IF(COUNT(J497:O497)&lt;6,"",J497*5+K497*4+M497*4+L497*3+N497*2+O497*2)</x:f>
        <x:v>84</x:v>
      </x:c>
      <x:c r="R497" s="14" t="str">
        <x:v>high</x:v>
      </x:c>
      <x:c r="S497" s="14" t="str">
        <x:v>official_prozorro_award_2025_2026</x:v>
      </x:c>
      <x:c r="T497" s="14" t="str">
        <x:v>official_prozorro_api</x:v>
      </x:c>
      <x:c r="U497" s="14" t="str">
        <x:v>Не контактували</x:v>
      </x:c>
      <x:c r="V497" s="15" t="str">
        <x:v>Workflow-audit outreach по UA-2026-08-18-002041-a; попросити 1 пакет здачі та вимоги проєкту</x:v>
      </x:c>
      <x:c r="W497" s="15" t="str">
        <x:v>Власник / директор; керівник ПТО; відповідальний за договори</x:v>
      </x:c>
      <x:c r="X497" s="15" t="str">
        <x:v>1 підтверджених перемог/договорів у Prozorro на 9 000 грн; 1 проєктів зі строком виконання не раніше 24.08.2026.</x:v>
      </x:c>
      <x:c r="Y497" s="15" t="str">
        <x:v>Проведення експертної оцінки кошторисної частини по об'єкту "Реконструкція будівлі матеріального складу цеху очисних споруд КП ДОР "Аульський водовід" (інв. №14) за адресою: Комплекс будівель та споруд №2, селище Аули, Кам'янський район, Дніпропетровська область, в частині влаштування сонячної електростанції з піковою потужністю 78,74 кВт-пік на даху будівлі" (ДК 021:2015 – 71319000-7 - Експертні послуги); строк до 2026-12-31. Попросити один знеособлений пакет здачі за цим workflow.</x:v>
      </x:c>
      <x:c r="Z497" s="15" t="str">
        <x:v>https://prozorro.gov.ua/tender/UA-2026-08-18-002041-a</x:v>
      </x:c>
      <x:c r="AA497" s="14" t="str">
        <x:v>46058837</x:v>
      </x:c>
      <x:c r="AB497" s="14" t="str">
        <x:v>2026-08-24</x:v>
      </x:c>
      <x:c r="AC497" s="14" t="str"/>
      <x:c r="AD497" s="20" t="str"/>
      <x:c r="AE497" s="14" t="str"/>
      <x:c r="AF497" s="14" t="n">
        <x:v>52</x:v>
      </x:c>
      <x:c r="AG497" s="14" t="str">
        <x:v>I3</x:v>
      </x:c>
      <x:c r="AH497" s="14" t="n">
        <x:v>1</x:v>
      </x:c>
      <x:c r="AI497" s="14" t="n">
        <x:v>1</x:v>
      </x:c>
      <x:c r="AJ497" s="18" t="n">
        <x:v>9000</x:v>
      </x:c>
      <x:c r="AK497" s="14" t="str">
        <x:v>https://prozorro.gov.ua/tender/UA-2026-08-18-002041-a</x:v>
      </x:c>
      <x:c r="AL497" s="19" t="n">
        <x:v>46252.30834361111</x:v>
      </x:c>
      <x:c r="AM497" s="19" t="n">
        <x:v>46387</x:v>
      </x:c>
      <x:c r="AN497" s="15" t="str">
        <x:v>Водоочищення / очисні споруди</x:v>
      </x:c>
      <x:c r="AO497" s="15" t="str">
        <x:v>not_found_in_top_search</x:v>
      </x:c>
    </x:row>
    <x:row r="498">
      <x:c r="A498" s="14" t="str">
        <x:v>W3-226</x:v>
      </x:c>
      <x:c r="B498" s="14" t="str">
        <x:v>Prozorro winners — 24.08</x:v>
      </x:c>
      <x:c r="C498" s="14" t="str">
        <x:v>Рівненська філія Державного підприємства Український державний науково-дослідний інститут проектування міст "ДІПРОМІСТО" імені Ю.М.Білоконя</x:v>
      </x:c>
      <x:c r="D498" s="14" t="str">
        <x:v>Мости / інфраструктура</x:v>
      </x:c>
      <x:c r="E498" s="14" t="str">
        <x:v>Expansion discovery</x:v>
      </x:c>
      <x:c r="F498" s="17" t="str">
        <x:v>D3</x:v>
      </x:c>
      <x:c r="G498" s="14" t="str"/>
      <x:c r="H498" s="14" t="str">
        <x:v>Discovery розширення — 2 тижні</x:v>
      </x:c>
      <x:c r="I498" s="16" t="n">
        <x:v>1</x:v>
      </x:c>
      <x:c r="J498" s="16" t="n">
        <x:v>5</x:v>
      </x:c>
      <x:c r="K498" s="16" t="n">
        <x:v>4</x:v>
      </x:c>
      <x:c r="L498" s="16" t="n">
        <x:v>1</x:v>
      </x:c>
      <x:c r="M498" s="16" t="n">
        <x:v>5</x:v>
      </x:c>
      <x:c r="N498" s="16" t="n">
        <x:v>5</x:v>
      </x:c>
      <x:c r="O498" s="16" t="n">
        <x:v>5</x:v>
      </x:c>
      <x:c r="P498" s="16" t="n">
        <x:f>IF(COUNT(I498:O498)&lt;7,"",I498*8+J498*3+K498*2+L498*2+M498*2+N498*2+O498)</x:f>
        <x:v>58</x:v>
      </x:c>
      <x:c r="Q498" s="16" t="n">
        <x:f>IF(COUNT(J498:O498)&lt;6,"",J498*5+K498*4+M498*4+L498*3+N498*2+O498*2)</x:f>
        <x:v>84</x:v>
      </x:c>
      <x:c r="R498" s="14" t="str">
        <x:v>high</x:v>
      </x:c>
      <x:c r="S498" s="14" t="str">
        <x:v>official_prozorro_award_2025_2026</x:v>
      </x:c>
      <x:c r="T498" s="14" t="str">
        <x:v>official_prozorro_api</x:v>
      </x:c>
      <x:c r="U498" s="14" t="str">
        <x:v>Не контактували</x:v>
      </x:c>
      <x:c r="V498" s="15" t="str">
        <x:v>Workflow-audit outreach по UA-2026-08-21-004480-a; попросити 1 пакет здачі та вимоги проєкту</x:v>
      </x:c>
      <x:c r="W498" s="15" t="str">
        <x:v>Власник / директор; керівник ПТО; відповідальний за договори</x:v>
      </x:c>
      <x:c r="X498" s="15" t="str">
        <x:v>1 підтверджених перемог/договорів у Prozorro на 8 280 грн; 1 проєктів зі строком виконання не раніше 24.08.2026.</x:v>
      </x:c>
      <x:c r="Y498" s="15" t="str">
        <x:v>Авторський нагляд по об’єкту: «Капітальний ремонт пішохідного мосту через річку Устя в районі стадіону «Авангард» у місті Рівному»; строк до 2027-12-31. Попросити один знеособлений пакет здачі за цим workflow.</x:v>
      </x:c>
      <x:c r="Z498" s="15" t="str">
        <x:v>https://prozorro.gov.ua/tender/UA-2026-08-21-004480-a</x:v>
      </x:c>
      <x:c r="AA498" s="14" t="str">
        <x:v>02498085</x:v>
      </x:c>
      <x:c r="AB498" s="14" t="str">
        <x:v>2026-08-24</x:v>
      </x:c>
      <x:c r="AC498" s="14" t="str"/>
      <x:c r="AD498" s="20" t="str"/>
      <x:c r="AE498" s="14" t="str"/>
      <x:c r="AF498" s="14" t="n">
        <x:v>52</x:v>
      </x:c>
      <x:c r="AG498" s="14" t="str">
        <x:v>I3</x:v>
      </x:c>
      <x:c r="AH498" s="14" t="n">
        <x:v>1</x:v>
      </x:c>
      <x:c r="AI498" s="14" t="n">
        <x:v>1</x:v>
      </x:c>
      <x:c r="AJ498" s="18" t="n">
        <x:v>8280</x:v>
      </x:c>
      <x:c r="AK498" s="14" t="str">
        <x:v>https://prozorro.gov.ua/tender/UA-2026-08-21-004480-a</x:v>
      </x:c>
      <x:c r="AL498" s="19" t="n">
        <x:v>46255.358828206015</x:v>
      </x:c>
      <x:c r="AM498" s="19" t="n">
        <x:v>46752</x:v>
      </x:c>
      <x:c r="AN498" s="15" t="str">
        <x:v>Мости / інфраструктура</x:v>
      </x:c>
      <x:c r="AO498" s="15" t="str">
        <x:v>not_found_in_top_search</x:v>
      </x:c>
    </x:row>
    <x:row r="499">
      <x:c r="A499" s="14" t="str">
        <x:v>W3-227</x:v>
      </x:c>
      <x:c r="B499" s="14" t="str">
        <x:v>Prozorro winners — 24.08</x:v>
      </x:c>
      <x:c r="C499" s="14" t="str">
        <x:v>ТОВАРИСТВО З ОБМЕЖЕНОЮ ВІДПОВІДАЛЬНІСТЮ "ПОЖЗАБЕСПЕЧЕННЯ"</x:v>
      </x:c>
      <x:c r="D499" s="14" t="str">
        <x:v>Електромонтаж</x:v>
      </x:c>
      <x:c r="E499" s="14" t="str">
        <x:v>Pilot now</x:v>
      </x:c>
      <x:c r="F499" s="17" t="str">
        <x:v>P3</x:v>
      </x:c>
      <x:c r="G499" s="14" t="str"/>
      <x:c r="H499" s="14" t="str">
        <x:v>Пілот зараз — Н.15</x:v>
      </x:c>
      <x:c r="I499" s="16" t="n">
        <x:v>5</x:v>
      </x:c>
      <x:c r="J499" s="16" t="n">
        <x:v>5</x:v>
      </x:c>
      <x:c r="K499" s="16" t="n">
        <x:v>5</x:v>
      </x:c>
      <x:c r="L499" s="16" t="n">
        <x:v>1</x:v>
      </x:c>
      <x:c r="M499" s="16" t="n">
        <x:v>5</x:v>
      </x:c>
      <x:c r="N499" s="16" t="n">
        <x:v>5</x:v>
      </x:c>
      <x:c r="O499" s="16" t="n">
        <x:v>5</x:v>
      </x:c>
      <x:c r="P499" s="16" t="n">
        <x:f>IF(COUNT(I499:O499)&lt;7,"",I499*8+J499*3+K499*2+L499*2+M499*2+N499*2+O499)</x:f>
        <x:v>92</x:v>
      </x:c>
      <x:c r="Q499" s="16" t="n">
        <x:f>IF(COUNT(J499:O499)&lt;6,"",J499*5+K499*4+M499*4+L499*3+N499*2+O499*2)</x:f>
        <x:v>88</x:v>
      </x:c>
      <x:c r="R499" s="14" t="str">
        <x:v>high</x:v>
      </x:c>
      <x:c r="S499" s="14" t="str">
        <x:v>official_prozorro_award_2025_2026</x:v>
      </x:c>
      <x:c r="T499" s="14" t="str">
        <x:v>official_prozorro_api</x:v>
      </x:c>
      <x:c r="U499" s="14" t="str">
        <x:v>Не контактували</x:v>
      </x:c>
      <x:c r="V499" s="15" t="str">
        <x:v>Персоналізований free-pilot outreach по UA-2026-08-06-005253-a; попросити 1 пакет Н.14/Н.15</x:v>
      </x:c>
      <x:c r="W499" s="15" t="str">
        <x:v>Власник / директор; керівник ПТО; відповідальний за договори</x:v>
      </x:c>
      <x:c r="X499" s="15" t="str">
        <x:v>1 підтверджених перемог/договорів у Prozorro на 7 805 грн; 1 проєктів зі строком виконання не раніше 24.08.2026.</x:v>
      </x:c>
      <x:c r="Y499" s="15" t="str">
        <x:v>Електромонтажні роботи; строк до 2026-08-31. Попросити один знеособлений пакет здачі за цим workflow.</x:v>
      </x:c>
      <x:c r="Z499" s="15" t="str">
        <x:v>https://prozorro.gov.ua/tender/UA-2026-08-06-005253-a</x:v>
      </x:c>
      <x:c r="AA499" s="14" t="str">
        <x:v>31946570</x:v>
      </x:c>
      <x:c r="AB499" s="14" t="str">
        <x:v>2026-08-24</x:v>
      </x:c>
      <x:c r="AC499" s="14" t="str"/>
      <x:c r="AD499" s="20" t="str"/>
      <x:c r="AE499" s="14" t="str"/>
      <x:c r="AF499" s="14" t="n">
        <x:v>52</x:v>
      </x:c>
      <x:c r="AG499" s="14" t="str">
        <x:v>I3</x:v>
      </x:c>
      <x:c r="AH499" s="14" t="n">
        <x:v>1</x:v>
      </x:c>
      <x:c r="AI499" s="14" t="n">
        <x:v>1</x:v>
      </x:c>
      <x:c r="AJ499" s="18" t="n">
        <x:v>7805.28</x:v>
      </x:c>
      <x:c r="AK499" s="14" t="str">
        <x:v>https://prozorro.gov.ua/tender/UA-2026-08-06-005253-a</x:v>
      </x:c>
      <x:c r="AL499" s="19" t="n">
        <x:v>46240.4004334375</x:v>
      </x:c>
      <x:c r="AM499" s="19" t="n">
        <x:v>46265</x:v>
      </x:c>
      <x:c r="AN499" s="15" t="str">
        <x:v>Електромонтаж</x:v>
      </x:c>
      <x:c r="AO499" s="15" t="str">
        <x:v>not_found_in_top_search</x:v>
      </x:c>
    </x:row>
    <x:row r="500">
      <x:c r="A500" s="14" t="str">
        <x:v>W3-228</x:v>
      </x:c>
      <x:c r="B500" s="14" t="str">
        <x:v>Prozorro winners — 24.08</x:v>
      </x:c>
      <x:c r="C500" s="14" t="str">
        <x:v>АКЦІОНЕРНЕ ТОВАРИСТВО "ХМЕЛЬНИЦЬКОБЛЕНЕРГО"</x:v>
      </x:c>
      <x:c r="D500" s="14" t="str">
        <x:v>Електромонтаж</x:v>
      </x:c>
      <x:c r="E500" s="14" t="str">
        <x:v>Pilot now</x:v>
      </x:c>
      <x:c r="F500" s="17" t="str">
        <x:v>P3</x:v>
      </x:c>
      <x:c r="G500" s="14" t="str"/>
      <x:c r="H500" s="14" t="str">
        <x:v>Пілот зараз — Н.15</x:v>
      </x:c>
      <x:c r="I500" s="16" t="n">
        <x:v>5</x:v>
      </x:c>
      <x:c r="J500" s="16" t="n">
        <x:v>5</x:v>
      </x:c>
      <x:c r="K500" s="16" t="n">
        <x:v>5</x:v>
      </x:c>
      <x:c r="L500" s="16" t="n">
        <x:v>1</x:v>
      </x:c>
      <x:c r="M500" s="16" t="n">
        <x:v>5</x:v>
      </x:c>
      <x:c r="N500" s="16" t="n">
        <x:v>5</x:v>
      </x:c>
      <x:c r="O500" s="16" t="n">
        <x:v>5</x:v>
      </x:c>
      <x:c r="P500" s="16" t="n">
        <x:f>IF(COUNT(I500:O500)&lt;7,"",I500*8+J500*3+K500*2+L500*2+M500*2+N500*2+O500)</x:f>
        <x:v>92</x:v>
      </x:c>
      <x:c r="Q500" s="16" t="n">
        <x:f>IF(COUNT(J500:O500)&lt;6,"",J500*5+K500*4+M500*4+L500*3+N500*2+O500*2)</x:f>
        <x:v>88</x:v>
      </x:c>
      <x:c r="R500" s="14" t="str">
        <x:v>high</x:v>
      </x:c>
      <x:c r="S500" s="14" t="str">
        <x:v>official_prozorro_award_2025_2026</x:v>
      </x:c>
      <x:c r="T500" s="14" t="str">
        <x:v>official_prozorro_api</x:v>
      </x:c>
      <x:c r="U500" s="14" t="str">
        <x:v>Не контактували</x:v>
      </x:c>
      <x:c r="V500" s="15" t="str">
        <x:v>Повторне звернення з новим тендерним сигналом UA-2026-07-16-009539-a; попросити 1 пакет здачі</x:v>
      </x:c>
      <x:c r="W500" s="15" t="str">
        <x:v>Власник / директор; керівник ПТО; відповідальний за договори</x:v>
      </x:c>
      <x:c r="X500" s="15" t="str">
        <x:v>1 підтверджених перемог/договорів у Prozorro на 6 572 грн; 1 проєктів зі строком виконання не раніше 24.08.2026.</x:v>
      </x:c>
      <x:c r="Y500" s="15" t="str">
        <x:v>Електромонтажні роботи; строк до 2026-12-31. Попросити один знеособлений пакет здачі за цим workflow.</x:v>
      </x:c>
      <x:c r="Z500" s="15" t="str">
        <x:v>https://prozorro.gov.ua/tender/UA-2026-07-28-001942-a</x:v>
      </x:c>
      <x:c r="AA500" s="14" t="str">
        <x:v>22767506</x:v>
      </x:c>
      <x:c r="AB500" s="14" t="str">
        <x:v>2026-08-24</x:v>
      </x:c>
      <x:c r="AC500" s="14" t="str"/>
      <x:c r="AD500" s="20" t="str"/>
      <x:c r="AE500" s="14" t="str"/>
      <x:c r="AF500" s="14" t="n">
        <x:v>52</x:v>
      </x:c>
      <x:c r="AG500" s="14" t="str">
        <x:v>I3</x:v>
      </x:c>
      <x:c r="AH500" s="14" t="n">
        <x:v>2</x:v>
      </x:c>
      <x:c r="AI500" s="14" t="n">
        <x:v>2</x:v>
      </x:c>
      <x:c r="AJ500" s="18" t="n">
        <x:v>8922.92</x:v>
      </x:c>
      <x:c r="AK500" s="14" t="str">
        <x:v>https://prozorro.gov.ua/tender/UA-2026-07-16-009539-a</x:v>
      </x:c>
      <x:c r="AL500" s="19" t="n">
        <x:v>46219.57515332176</x:v>
      </x:c>
      <x:c r="AM500" s="19" t="n">
        <x:v>46387.61512731481</x:v>
      </x:c>
      <x:c r="AN500" s="15" t="str">
        <x:v>Електромонтаж</x:v>
      </x:c>
      <x:c r="AO500" s="15" t="str">
        <x:v>not_found_in_top_search</x:v>
      </x:c>
    </x:row>
    <x:row r="501">
      <x:c r="A501" s="14" t="str">
        <x:v>W3-229</x:v>
      </x:c>
      <x:c r="B501" s="14" t="str">
        <x:v>Prozorro winners — 24.08</x:v>
      </x:c>
      <x:c r="C501" s="14" t="str">
        <x:v>УПРАВЛІННЯ ПОЛІЦІЇ ОХОРОНИ В ПОЛТАВСЬКІЙ ОБЛАСТІ</x:v>
      </x:c>
      <x:c r="D501" s="14" t="str">
        <x:v>Електромонтаж</x:v>
      </x:c>
      <x:c r="E501" s="14" t="str">
        <x:v>Pilot now</x:v>
      </x:c>
      <x:c r="F501" s="17" t="str">
        <x:v>P3</x:v>
      </x:c>
      <x:c r="G501" s="14" t="str"/>
      <x:c r="H501" s="14" t="str">
        <x:v>Пілот зараз — Н.15</x:v>
      </x:c>
      <x:c r="I501" s="16" t="n">
        <x:v>5</x:v>
      </x:c>
      <x:c r="J501" s="16" t="n">
        <x:v>5</x:v>
      </x:c>
      <x:c r="K501" s="16" t="n">
        <x:v>5</x:v>
      </x:c>
      <x:c r="L501" s="16" t="n">
        <x:v>1</x:v>
      </x:c>
      <x:c r="M501" s="16" t="n">
        <x:v>5</x:v>
      </x:c>
      <x:c r="N501" s="16" t="n">
        <x:v>5</x:v>
      </x:c>
      <x:c r="O501" s="16" t="n">
        <x:v>5</x:v>
      </x:c>
      <x:c r="P501" s="16" t="n">
        <x:f>IF(COUNT(I501:O501)&lt;7,"",I501*8+J501*3+K501*2+L501*2+M501*2+N501*2+O501)</x:f>
        <x:v>92</x:v>
      </x:c>
      <x:c r="Q501" s="16" t="n">
        <x:f>IF(COUNT(J501:O501)&lt;6,"",J501*5+K501*4+M501*4+L501*3+N501*2+O501*2)</x:f>
        <x:v>88</x:v>
      </x:c>
      <x:c r="R501" s="14" t="str">
        <x:v>high</x:v>
      </x:c>
      <x:c r="S501" s="14" t="str">
        <x:v>official_prozorro_award_2025_2026</x:v>
      </x:c>
      <x:c r="T501" s="14" t="str">
        <x:v>official_prozorro_api</x:v>
      </x:c>
      <x:c r="U501" s="14" t="str">
        <x:v>Не контактували</x:v>
      </x:c>
      <x:c r="V501" s="15" t="str">
        <x:v>Повторне звернення з новим тендерним сигналом UA-2026-03-27-001212-a; попросити 1 пакет здачі</x:v>
      </x:c>
      <x:c r="W501" s="15" t="str">
        <x:v>Власник / директор; керівник ПТО; відповідальний за договори</x:v>
      </x:c>
      <x:c r="X501" s="15" t="str">
        <x:v>1 підтверджених перемог/договорів у Prozorro на 6 508 грн; 1 проєктів зі строком виконання не раніше 24.08.2026.</x:v>
      </x:c>
      <x:c r="Y501" s="15" t="str">
        <x:v>Електромонтажні роботи; строк до 2026-12-31. Попросити один знеособлений пакет здачі за цим workflow.</x:v>
      </x:c>
      <x:c r="Z501" s="15" t="str">
        <x:v>https://prozorro.gov.ua/tender/UA-2026-08-04-003667-a</x:v>
      </x:c>
      <x:c r="AA501" s="14" t="str">
        <x:v>40109042</x:v>
      </x:c>
      <x:c r="AB501" s="14" t="str">
        <x:v>2026-08-24</x:v>
      </x:c>
      <x:c r="AC501" s="14" t="str"/>
      <x:c r="AD501" s="20" t="str"/>
      <x:c r="AE501" s="14" t="str"/>
      <x:c r="AF501" s="14" t="n">
        <x:v>52</x:v>
      </x:c>
      <x:c r="AG501" s="14" t="str">
        <x:v>I3</x:v>
      </x:c>
      <x:c r="AH501" s="14" t="n">
        <x:v>3</x:v>
      </x:c>
      <x:c r="AI501" s="14" t="n">
        <x:v>2</x:v>
      </x:c>
      <x:c r="AJ501" s="18" t="n">
        <x:v>104232.14</x:v>
      </x:c>
      <x:c r="AK501" s="14" t="str">
        <x:v>https://prozorro.gov.ua/tender/UA-2026-03-27-001212-a</x:v>
      </x:c>
      <x:c r="AL501" s="19" t="n">
        <x:v>46108.317231030094</x:v>
      </x:c>
      <x:c r="AM501" s="19" t="n">
        <x:v>46112.27668981482</x:v>
      </x:c>
      <x:c r="AN501" s="15" t="str">
        <x:v>Електромонтаж; Пожежогасіння; Промислова електрика / ПНР</x:v>
      </x:c>
      <x:c r="AO501" s="15" t="str">
        <x:v>not_found_in_top_search</x:v>
      </x:c>
    </x:row>
    <x:row r="502">
      <x:c r="A502" s="14" t="str">
        <x:v>W3-230</x:v>
      </x:c>
      <x:c r="B502" s="14" t="str">
        <x:v>Prozorro winners — 24.08</x:v>
      </x:c>
      <x:c r="C502" s="14" t="str">
        <x:v>КП "Ічнянське ВУ ЖКГ"</x:v>
      </x:c>
      <x:c r="D502" s="14" t="str">
        <x:v>Електромонтаж</x:v>
      </x:c>
      <x:c r="E502" s="14" t="str">
        <x:v>Pilot now</x:v>
      </x:c>
      <x:c r="F502" s="17" t="str">
        <x:v>P3</x:v>
      </x:c>
      <x:c r="G502" s="14" t="str"/>
      <x:c r="H502" s="14" t="str">
        <x:v>Пілот зараз — Н.15</x:v>
      </x:c>
      <x:c r="I502" s="16" t="n">
        <x:v>5</x:v>
      </x:c>
      <x:c r="J502" s="16" t="n">
        <x:v>5</x:v>
      </x:c>
      <x:c r="K502" s="16" t="n">
        <x:v>5</x:v>
      </x:c>
      <x:c r="L502" s="16" t="n">
        <x:v>1</x:v>
      </x:c>
      <x:c r="M502" s="16" t="n">
        <x:v>5</x:v>
      </x:c>
      <x:c r="N502" s="16" t="n">
        <x:v>5</x:v>
      </x:c>
      <x:c r="O502" s="16" t="n">
        <x:v>5</x:v>
      </x:c>
      <x:c r="P502" s="16" t="n">
        <x:f>IF(COUNT(I502:O502)&lt;7,"",I502*8+J502*3+K502*2+L502*2+M502*2+N502*2+O502)</x:f>
        <x:v>92</x:v>
      </x:c>
      <x:c r="Q502" s="16" t="n">
        <x:f>IF(COUNT(J502:O502)&lt;6,"",J502*5+K502*4+M502*4+L502*3+N502*2+O502*2)</x:f>
        <x:v>88</x:v>
      </x:c>
      <x:c r="R502" s="14" t="str">
        <x:v>high</x:v>
      </x:c>
      <x:c r="S502" s="14" t="str">
        <x:v>official_prozorro_award_2025_2026</x:v>
      </x:c>
      <x:c r="T502" s="14" t="str">
        <x:v>official_prozorro_api</x:v>
      </x:c>
      <x:c r="U502" s="14" t="str">
        <x:v>Не контактували</x:v>
      </x:c>
      <x:c r="V502" s="15" t="str">
        <x:v>Персоналізований free-pilot outreach по UA-2026-08-18-011647-a; попросити 1 пакет Н.14/Н.15</x:v>
      </x:c>
      <x:c r="W502" s="15" t="str">
        <x:v>Власник / директор; керівник ПТО; відповідальний за договори</x:v>
      </x:c>
      <x:c r="X502" s="15" t="str">
        <x:v>1 підтверджених перемог/договорів у Prozorro на 4 165 грн; 1 проєктів зі строком виконання не раніше 24.08.2026.</x:v>
      </x:c>
      <x:c r="Y502" s="15" t="str">
        <x:v>електромонтажні роботи; строк до 2026-12-31. Попросити один знеособлений пакет здачі за цим workflow.</x:v>
      </x:c>
      <x:c r="Z502" s="15" t="str">
        <x:v>https://prozorro.gov.ua/tender/UA-2026-08-18-011647-a</x:v>
      </x:c>
      <x:c r="AA502" s="14" t="str">
        <x:v>03357895</x:v>
      </x:c>
      <x:c r="AB502" s="14" t="str">
        <x:v>2026-08-24</x:v>
      </x:c>
      <x:c r="AC502" s="14" t="str"/>
      <x:c r="AD502" s="20" t="str"/>
      <x:c r="AE502" s="14" t="str"/>
      <x:c r="AF502" s="14" t="n">
        <x:v>52</x:v>
      </x:c>
      <x:c r="AG502" s="14" t="str">
        <x:v>I3</x:v>
      </x:c>
      <x:c r="AH502" s="14" t="n">
        <x:v>1</x:v>
      </x:c>
      <x:c r="AI502" s="14" t="n">
        <x:v>1</x:v>
      </x:c>
      <x:c r="AJ502" s="18" t="n">
        <x:v>4164.97</x:v>
      </x:c>
      <x:c r="AK502" s="14" t="str">
        <x:v>https://prozorro.gov.ua/tender/UA-2026-08-18-011647-a</x:v>
      </x:c>
      <x:c r="AL502" s="19" t="n">
        <x:v>46252.56156364583</x:v>
      </x:c>
      <x:c r="AM502" s="19" t="n">
        <x:v>46387</x:v>
      </x:c>
      <x:c r="AN502" s="15" t="str">
        <x:v>Електромонтаж</x:v>
      </x:c>
      <x:c r="AO502" s="15" t="str">
        <x:v>not_found_in_top_search</x:v>
      </x:c>
    </x:row>
    <x:row r="503">
      <x:c r="A503" s="14" t="str">
        <x:v>W3-231</x:v>
      </x:c>
      <x:c r="B503" s="14" t="str">
        <x:v>Prozorro winners — 24.08</x:v>
      </x:c>
      <x:c r="C503" s="14" t="str">
        <x:v>АКЦІОНЕРНЕ ТОВАРИСТВО "МИКОЛАЇВОБЛЕНЕРГО"</x:v>
      </x:c>
      <x:c r="D503" s="14" t="str">
        <x:v>Електромонтаж</x:v>
      </x:c>
      <x:c r="E503" s="14" t="str">
        <x:v>Pilot now</x:v>
      </x:c>
      <x:c r="F503" s="17" t="str">
        <x:v>P3</x:v>
      </x:c>
      <x:c r="G503" s="14" t="str"/>
      <x:c r="H503" s="14" t="str">
        <x:v>Пілот зараз — Н.15</x:v>
      </x:c>
      <x:c r="I503" s="16" t="n">
        <x:v>5</x:v>
      </x:c>
      <x:c r="J503" s="16" t="n">
        <x:v>5</x:v>
      </x:c>
      <x:c r="K503" s="16" t="n">
        <x:v>5</x:v>
      </x:c>
      <x:c r="L503" s="16" t="n">
        <x:v>1</x:v>
      </x:c>
      <x:c r="M503" s="16" t="n">
        <x:v>5</x:v>
      </x:c>
      <x:c r="N503" s="16" t="n">
        <x:v>5</x:v>
      </x:c>
      <x:c r="O503" s="16" t="n">
        <x:v>5</x:v>
      </x:c>
      <x:c r="P503" s="16" t="n">
        <x:f>IF(COUNT(I503:O503)&lt;7,"",I503*8+J503*3+K503*2+L503*2+M503*2+N503*2+O503)</x:f>
        <x:v>92</x:v>
      </x:c>
      <x:c r="Q503" s="16" t="n">
        <x:f>IF(COUNT(J503:O503)&lt;6,"",J503*5+K503*4+M503*4+L503*3+N503*2+O503*2)</x:f>
        <x:v>88</x:v>
      </x:c>
      <x:c r="R503" s="14" t="str">
        <x:v>high</x:v>
      </x:c>
      <x:c r="S503" s="14" t="str">
        <x:v>official_prozorro_award_2025_2026</x:v>
      </x:c>
      <x:c r="T503" s="14" t="str">
        <x:v>official_prozorro_api</x:v>
      </x:c>
      <x:c r="U503" s="14" t="str">
        <x:v>Не контактували</x:v>
      </x:c>
      <x:c r="V503" s="15" t="str">
        <x:v>Персоналізований free-pilot outreach по UA-2026-08-05-007246-a; попросити 1 пакет Н.14/Н.15</x:v>
      </x:c>
      <x:c r="W503" s="15" t="str">
        <x:v>Власник / директор; керівник ПТО; відповідальний за договори</x:v>
      </x:c>
      <x:c r="X503" s="15" t="str">
        <x:v>1 підтверджених перемог/договорів у Prozorro на 536 грн; 1 проєктів зі строком виконання не раніше 24.08.2026.</x:v>
      </x:c>
      <x:c r="Y503" s="15" t="str">
        <x:v>Електромонтажні роботи ; строк до 2026-12-31. Попросити один знеособлений пакет здачі за цим workflow.</x:v>
      </x:c>
      <x:c r="Z503" s="15" t="str">
        <x:v>https://prozorro.gov.ua/tender/UA-2026-08-05-007246-a</x:v>
      </x:c>
      <x:c r="AA503" s="14" t="str">
        <x:v>23399393</x:v>
      </x:c>
      <x:c r="AB503" s="14" t="str">
        <x:v>2026-08-24</x:v>
      </x:c>
      <x:c r="AC503" s="14" t="str"/>
      <x:c r="AD503" s="20" t="str"/>
      <x:c r="AE503" s="14" t="str"/>
      <x:c r="AF503" s="14" t="n">
        <x:v>52</x:v>
      </x:c>
      <x:c r="AG503" s="14" t="str">
        <x:v>I3</x:v>
      </x:c>
      <x:c r="AH503" s="14" t="n">
        <x:v>1</x:v>
      </x:c>
      <x:c r="AI503" s="14" t="n">
        <x:v>1</x:v>
      </x:c>
      <x:c r="AJ503" s="18" t="n">
        <x:v>535.88</x:v>
      </x:c>
      <x:c r="AK503" s="14" t="str">
        <x:v>https://prozorro.gov.ua/tender/UA-2026-08-05-007246-a</x:v>
      </x:c>
      <x:c r="AL503" s="19" t="n">
        <x:v>46239.46062644676</x:v>
      </x:c>
      <x:c r="AM503" s="19" t="n">
        <x:v>46387</x:v>
      </x:c>
      <x:c r="AN503" s="15" t="str">
        <x:v>Електромонтаж</x:v>
      </x:c>
      <x:c r="AO503" s="15" t="str">
        <x:v>not_found_in_top_search</x:v>
      </x:c>
    </x:row>
    <x:row r="504">
      <x:c r="A504" s="14" t="str">
        <x:v>W3-232</x:v>
      </x:c>
      <x:c r="B504" s="14" t="str">
        <x:v>Prozorro winners — 24.08</x:v>
      </x:c>
      <x:c r="C504" s="14" t="str">
        <x:v>ФОП Сіора Ю.А.</x:v>
      </x:c>
      <x:c r="D504" s="14" t="str">
        <x:v>HVAC / ОВіК</x:v>
      </x:c>
      <x:c r="E504" s="14" t="str">
        <x:v>Pilot now</x:v>
      </x:c>
      <x:c r="F504" s="17" t="str">
        <x:v>P3</x:v>
      </x:c>
      <x:c r="G504" s="14" t="str"/>
      <x:c r="H504" s="14" t="str">
        <x:v>Пілот зараз — Н.14</x:v>
      </x:c>
      <x:c r="I504" s="16" t="n">
        <x:v>5</x:v>
      </x:c>
      <x:c r="J504" s="16" t="n">
        <x:v>5</x:v>
      </x:c>
      <x:c r="K504" s="16" t="n">
        <x:v>5</x:v>
      </x:c>
      <x:c r="L504" s="16" t="n">
        <x:v>3</x:v>
      </x:c>
      <x:c r="M504" s="16" t="n">
        <x:v>5</x:v>
      </x:c>
      <x:c r="N504" s="16" t="n">
        <x:v>3</x:v>
      </x:c>
      <x:c r="O504" s="16" t="n">
        <x:v>5</x:v>
      </x:c>
      <x:c r="P504" s="16" t="n">
        <x:f>IF(COUNT(I504:O504)&lt;7,"",I504*8+J504*3+K504*2+L504*2+M504*2+N504*2+O504)</x:f>
        <x:v>92</x:v>
      </x:c>
      <x:c r="Q504" s="16" t="n">
        <x:f>IF(COUNT(J504:O504)&lt;6,"",J504*5+K504*4+M504*4+L504*3+N504*2+O504*2)</x:f>
        <x:v>90</x:v>
      </x:c>
      <x:c r="R504" s="14" t="str">
        <x:v>high</x:v>
      </x:c>
      <x:c r="S504" s="14" t="str">
        <x:v>official_prozorro_award_2025_2026</x:v>
      </x:c>
      <x:c r="T504" s="14" t="str">
        <x:v>official_prozorro_api</x:v>
      </x:c>
      <x:c r="U504" s="14" t="str">
        <x:v>Не контактували</x:v>
      </x:c>
      <x:c r="V504" s="15" t="str">
        <x:v>Персоналізований free-pilot outreach по UA-2026-06-02-012733-a; попросити 1 пакет Н.14/Н.15</x:v>
      </x:c>
      <x:c r="W504" s="15" t="str">
        <x:v>Власник / виконавець; відповідальний за договір</x:v>
      </x:c>
      <x:c r="X504" s="15" t="str">
        <x:v>1 підтверджених перемог/договорів у Prozorro на 1 447 410 грн; 1 проєктів зі строком виконання не раніше 24.08.2026.</x:v>
      </x:c>
      <x:c r="Y504" s="15" t="str">
        <x:v>Послуги з монтажу системи опалення в протирадіаційному укритті обліковий № 54633 закладу дошкільної освіти (ясла-садок) № 3 "Сонечко" Очаківської міської ради; строк до 2026-08-31. Попросити один знеособлений пакет здачі за цим workflow.</x:v>
      </x:c>
      <x:c r="Z504" s="15" t="str">
        <x:v>https://prozorro.gov.ua/tender/UA-2026-06-02-012733-a</x:v>
      </x:c>
      <x:c r="AA504" s="14" t="str">
        <x:v>2691100315</x:v>
      </x:c>
      <x:c r="AB504" s="14" t="str">
        <x:v>2026-08-24</x:v>
      </x:c>
      <x:c r="AC504" s="14" t="str"/>
      <x:c r="AD504" s="20" t="str"/>
      <x:c r="AE504" s="14" t="str"/>
      <x:c r="AF504" s="14" t="n">
        <x:v>51</x:v>
      </x:c>
      <x:c r="AG504" s="14" t="str">
        <x:v>I3</x:v>
      </x:c>
      <x:c r="AH504" s="14" t="n">
        <x:v>1</x:v>
      </x:c>
      <x:c r="AI504" s="14" t="n">
        <x:v>1</x:v>
      </x:c>
      <x:c r="AJ504" s="18" t="n">
        <x:v>1447410</x:v>
      </x:c>
      <x:c r="AK504" s="14" t="str">
        <x:v>https://prozorro.gov.ua/tender/UA-2026-06-02-012733-a</x:v>
      </x:c>
      <x:c r="AL504" s="19" t="n">
        <x:v>46176.348150543985</x:v>
      </x:c>
      <x:c r="AM504" s="19" t="n">
        <x:v>46265.5799537037</x:v>
      </x:c>
      <x:c r="AN504" s="15" t="str">
        <x:v>HVAC / ОВіК</x:v>
      </x:c>
      <x:c r="AO504" s="15" t="str">
        <x:v>not_found_in_top_search</x:v>
      </x:c>
    </x:row>
    <x:row r="505">
      <x:c r="A505" s="14" t="str">
        <x:v>W3-233</x:v>
      </x:c>
      <x:c r="B505" s="14" t="str">
        <x:v>Prozorro winners — 24.08</x:v>
      </x:c>
      <x:c r="C505" s="14" t="str">
        <x:v>ФОП "ЛУТ ОЛЕГ ІГОРОВИЧ "</x:v>
      </x:c>
      <x:c r="D505" s="14" t="str">
        <x:v>Внутрішні сантехнічні системи</x:v>
      </x:c>
      <x:c r="E505" s="14" t="str">
        <x:v>Pilot now</x:v>
      </x:c>
      <x:c r="F505" s="17" t="str">
        <x:v>P3</x:v>
      </x:c>
      <x:c r="G505" s="14" t="str"/>
      <x:c r="H505" s="14" t="str">
        <x:v>Пілот зараз — Н.14</x:v>
      </x:c>
      <x:c r="I505" s="16" t="n">
        <x:v>5</x:v>
      </x:c>
      <x:c r="J505" s="16" t="n">
        <x:v>5</x:v>
      </x:c>
      <x:c r="K505" s="16" t="n">
        <x:v>5</x:v>
      </x:c>
      <x:c r="L505" s="16" t="n">
        <x:v>3</x:v>
      </x:c>
      <x:c r="M505" s="16" t="n">
        <x:v>5</x:v>
      </x:c>
      <x:c r="N505" s="16" t="n">
        <x:v>3</x:v>
      </x:c>
      <x:c r="O505" s="16" t="n">
        <x:v>5</x:v>
      </x:c>
      <x:c r="P505" s="16" t="n">
        <x:f>IF(COUNT(I505:O505)&lt;7,"",I505*8+J505*3+K505*2+L505*2+M505*2+N505*2+O505)</x:f>
        <x:v>92</x:v>
      </x:c>
      <x:c r="Q505" s="16" t="n">
        <x:f>IF(COUNT(J505:O505)&lt;6,"",J505*5+K505*4+M505*4+L505*3+N505*2+O505*2)</x:f>
        <x:v>90</x:v>
      </x:c>
      <x:c r="R505" s="14" t="str">
        <x:v>high</x:v>
      </x:c>
      <x:c r="S505" s="14" t="str">
        <x:v>official_prozorro_award_2025_2026</x:v>
      </x:c>
      <x:c r="T505" s="14" t="str">
        <x:v>official_prozorro_api</x:v>
      </x:c>
      <x:c r="U505" s="14" t="str">
        <x:v>Не контактували</x:v>
      </x:c>
      <x:c r="V505" s="15" t="str">
        <x:v>Персоналізований free-pilot outreach по UA-2026-06-11-012067-a; попросити 1 пакет Н.14/Н.15</x:v>
      </x:c>
      <x:c r="W505" s="15" t="str">
        <x:v>Власник / виконавець; відповідальний за договір</x:v>
      </x:c>
      <x:c r="X505" s="15" t="str">
        <x:v>2 підтверджених перемог/договорів у Prozorro на 1 156 806 грн; 0 проєктів зі строком виконання не раніше 24.08.2026.</x:v>
      </x:c>
      <x:c r="Y505" s="15" t="str">
        <x:v>Послуги з поточного ремонту кабінету фізики (заміна дверей, улаштування покриття з лінолеуму, улаштування підвісних стель, монтаж світильників led, прокладання трубопроводів опалення, водопостачання та каналізації, установлення опалювальних радіаторів) Роменської загальноосвітньої школи l- ll ступенів № 6 Роменської міської ради Сумської області, за адресою: вул. Всіхсвятська, 5, м. Ромни, Сумська область; строк до 2026-08-01. Попросити один знеособлений пакет здачі за цим workflow.</x:v>
      </x:c>
      <x:c r="Z505" s="15" t="str">
        <x:v>https://prozorro.gov.ua/tender/UA-2026-06-11-012067-a</x:v>
      </x:c>
      <x:c r="AA505" s="14" t="str">
        <x:v>3445311131</x:v>
      </x:c>
      <x:c r="AB505" s="14" t="str">
        <x:v>2026-08-24</x:v>
      </x:c>
      <x:c r="AC505" s="14" t="str"/>
      <x:c r="AD505" s="20" t="str"/>
      <x:c r="AE505" s="14" t="str"/>
      <x:c r="AF505" s="14" t="n">
        <x:v>51</x:v>
      </x:c>
      <x:c r="AG505" s="14" t="str">
        <x:v>I3</x:v>
      </x:c>
      <x:c r="AH505" s="14" t="n">
        <x:v>2</x:v>
      </x:c>
      <x:c r="AI505" s="14" t="n">
        <x:v>0</x:v>
      </x:c>
      <x:c r="AJ505" s="18" t="n">
        <x:v>1156806</x:v>
      </x:c>
      <x:c r="AK505" s="14" t="str">
        <x:v>https://prozorro.gov.ua/tender/UA-2026-06-11-012067-a</x:v>
      </x:c>
      <x:c r="AL505" s="19" t="n">
        <x:v>46192.492963854165</x:v>
      </x:c>
      <x:c r="AM505" s="19" t="n">
        <x:v>46235</x:v>
      </x:c>
      <x:c r="AN505" s="15" t="str">
        <x:v>Внутрішні сантехнічні системи</x:v>
      </x:c>
      <x:c r="AO505" s="15" t="str">
        <x:v>not_found_in_top_search</x:v>
      </x:c>
    </x:row>
    <x:row r="506">
      <x:c r="A506" s="14" t="str">
        <x:v>W3-234</x:v>
      </x:c>
      <x:c r="B506" s="14" t="str">
        <x:v>Prozorro winners — 24.08</x:v>
      </x:c>
      <x:c r="C506" s="14" t="str">
        <x:v>Фізична особа-підприємець БИХНО Валерій Олександрович</x:v>
      </x:c>
      <x:c r="D506" s="14" t="str">
        <x:v>Зовнішні мережі</x:v>
      </x:c>
      <x:c r="E506" s="14" t="str">
        <x:v>Expansion discovery</x:v>
      </x:c>
      <x:c r="F506" s="17" t="str">
        <x:v>D3</x:v>
      </x:c>
      <x:c r="G506" s="14" t="str"/>
      <x:c r="H506" s="14" t="str">
        <x:v>Discovery розширення — 2 тижні</x:v>
      </x:c>
      <x:c r="I506" s="16" t="n">
        <x:v>1</x:v>
      </x:c>
      <x:c r="J506" s="16" t="n">
        <x:v>5</x:v>
      </x:c>
      <x:c r="K506" s="16" t="n">
        <x:v>4</x:v>
      </x:c>
      <x:c r="L506" s="16" t="n">
        <x:v>3</x:v>
      </x:c>
      <x:c r="M506" s="16" t="n">
        <x:v>5</x:v>
      </x:c>
      <x:c r="N506" s="16" t="n">
        <x:v>3</x:v>
      </x:c>
      <x:c r="O506" s="16" t="n">
        <x:v>5</x:v>
      </x:c>
      <x:c r="P506" s="16" t="n">
        <x:f>IF(COUNT(I506:O506)&lt;7,"",I506*8+J506*3+K506*2+L506*2+M506*2+N506*2+O506)</x:f>
        <x:v>58</x:v>
      </x:c>
      <x:c r="Q506" s="16" t="n">
        <x:f>IF(COUNT(J506:O506)&lt;6,"",J506*5+K506*4+M506*4+L506*3+N506*2+O506*2)</x:f>
        <x:v>86</x:v>
      </x:c>
      <x:c r="R506" s="14" t="str">
        <x:v>high</x:v>
      </x:c>
      <x:c r="S506" s="14" t="str">
        <x:v>official_prozorro_award_2025_2026</x:v>
      </x:c>
      <x:c r="T506" s="14" t="str">
        <x:v>official_prozorro_api</x:v>
      </x:c>
      <x:c r="U506" s="14" t="str">
        <x:v>Не контактували</x:v>
      </x:c>
      <x:c r="V506" s="15" t="str">
        <x:v>Workflow-audit outreach по UA-2026-05-26-012254-a; попросити 1 пакет здачі та вимоги проєкту</x:v>
      </x:c>
      <x:c r="W506" s="15" t="str">
        <x:v>Власник / виконавець; відповідальний за договір</x:v>
      </x:c>
      <x:c r="X506" s="15" t="str">
        <x:v>1 підтверджених перемог/договорів у Prozorro на 725 332 грн; 1 проєктів зі строком виконання не раніше 24.08.2026.</x:v>
      </x:c>
      <x:c r="Y506" s="15" t="str">
        <x:v>Послуги інженера консультанта під час будівництва об'єкту "Нове будівництво зовнішніх інженерних мереж індустріального парку "Кривбас" на вул. Фабричній у м. Кривому Розі, Дніпропетровської області" 1 черга; строк до 2026-12-31. Попросити один знеособлений пакет здачі за цим workflow.</x:v>
      </x:c>
      <x:c r="Z506" s="15" t="str">
        <x:v>https://prozorro.gov.ua/tender/UA-2026-05-26-012254-a</x:v>
      </x:c>
      <x:c r="AA506" s="14" t="str">
        <x:v>3120918596</x:v>
      </x:c>
      <x:c r="AB506" s="14" t="str">
        <x:v>2026-08-24</x:v>
      </x:c>
      <x:c r="AC506" s="14" t="str"/>
      <x:c r="AD506" s="20" t="str"/>
      <x:c r="AE506" s="14" t="str"/>
      <x:c r="AF506" s="14" t="n">
        <x:v>51</x:v>
      </x:c>
      <x:c r="AG506" s="14" t="str">
        <x:v>I3</x:v>
      </x:c>
      <x:c r="AH506" s="14" t="n">
        <x:v>1</x:v>
      </x:c>
      <x:c r="AI506" s="14" t="n">
        <x:v>1</x:v>
      </x:c>
      <x:c r="AJ506" s="18" t="n">
        <x:v>725332.24</x:v>
      </x:c>
      <x:c r="AK506" s="14" t="str">
        <x:v>https://prozorro.gov.ua/tender/UA-2026-05-26-012254-a</x:v>
      </x:c>
      <x:c r="AL506" s="19" t="n">
        <x:v>46168.540660659724</x:v>
      </x:c>
      <x:c r="AM506" s="19" t="n">
        <x:v>46387</x:v>
      </x:c>
      <x:c r="AN506" s="15" t="str">
        <x:v>Зовнішні мережі</x:v>
      </x:c>
      <x:c r="AO506" s="15" t="str">
        <x:v>not_found_in_top_search</x:v>
      </x:c>
    </x:row>
    <x:row r="507">
      <x:c r="A507" s="14" t="str">
        <x:v>W3-235</x:v>
      </x:c>
      <x:c r="B507" s="14" t="str">
        <x:v>Prozorro winners — 24.08</x:v>
      </x:c>
      <x:c r="C507" s="14" t="str">
        <x:v>ПЕЛЕХ РУСЛАН МИРОСЛАВОВИЧ</x:v>
      </x:c>
      <x:c r="D507" s="14" t="str">
        <x:v>HVAC / ОВіК</x:v>
      </x:c>
      <x:c r="E507" s="14" t="str">
        <x:v>Pilot now</x:v>
      </x:c>
      <x:c r="F507" s="17" t="str">
        <x:v>P3</x:v>
      </x:c>
      <x:c r="G507" s="14" t="str"/>
      <x:c r="H507" s="14" t="str">
        <x:v>Пілот зараз — Н.14</x:v>
      </x:c>
      <x:c r="I507" s="16" t="n">
        <x:v>5</x:v>
      </x:c>
      <x:c r="J507" s="16" t="n">
        <x:v>5</x:v>
      </x:c>
      <x:c r="K507" s="16" t="n">
        <x:v>5</x:v>
      </x:c>
      <x:c r="L507" s="16" t="n">
        <x:v>3</x:v>
      </x:c>
      <x:c r="M507" s="16" t="n">
        <x:v>5</x:v>
      </x:c>
      <x:c r="N507" s="16" t="n">
        <x:v>3</x:v>
      </x:c>
      <x:c r="O507" s="16" t="n">
        <x:v>5</x:v>
      </x:c>
      <x:c r="P507" s="16" t="n">
        <x:f>IF(COUNT(I507:O507)&lt;7,"",I507*8+J507*3+K507*2+L507*2+M507*2+N507*2+O507)</x:f>
        <x:v>92</x:v>
      </x:c>
      <x:c r="Q507" s="16" t="n">
        <x:f>IF(COUNT(J507:O507)&lt;6,"",J507*5+K507*4+M507*4+L507*3+N507*2+O507*2)</x:f>
        <x:v>90</x:v>
      </x:c>
      <x:c r="R507" s="14" t="str">
        <x:v>high</x:v>
      </x:c>
      <x:c r="S507" s="14" t="str">
        <x:v>official_prozorro_award_2025_2026</x:v>
      </x:c>
      <x:c r="T507" s="14" t="str">
        <x:v>official_prozorro_api</x:v>
      </x:c>
      <x:c r="U507" s="14" t="str">
        <x:v>Не контактували</x:v>
      </x:c>
      <x:c r="V507" s="15" t="str">
        <x:v>Персоналізований free-pilot outreach по UA-2026-05-07-013060-a; попросити 1 пакет Н.14/Н.15</x:v>
      </x:c>
      <x:c r="W507" s="15" t="str">
        <x:v>Власник / виконавець; відповідальний за договір</x:v>
      </x:c>
      <x:c r="X507" s="15" t="str">
        <x:v>1 підтверджених перемог/договорів у Prozorro на 550 074 грн; 1 проєктів зі строком виконання не раніше 24.08.2026.</x:v>
      </x:c>
      <x:c r="Y507" s="15" t="str">
        <x:v>Монтаж системи примусової приточно - витяжної вентиляції у будівлі Поліклініки, КНП «Чортківська ЦМЛ», розташованого за адресою, м.Чортків, вул. Д.Пігута, 31 Б згідно код ДК 021 :2015 45331200-8 Встановлення вентиляційних систем і систем кондиціонування повітря; строк до 2026-09-10. Попросити один знеособлений пакет здачі за цим workflow.</x:v>
      </x:c>
      <x:c r="Z507" s="15" t="str">
        <x:v>https://prozorro.gov.ua/tender/UA-2026-05-07-013060-a</x:v>
      </x:c>
      <x:c r="AA507" s="14" t="str">
        <x:v>2870704977</x:v>
      </x:c>
      <x:c r="AB507" s="14" t="str">
        <x:v>2026-08-24</x:v>
      </x:c>
      <x:c r="AC507" s="14" t="str"/>
      <x:c r="AD507" s="20" t="str"/>
      <x:c r="AE507" s="14" t="str"/>
      <x:c r="AF507" s="14" t="n">
        <x:v>51</x:v>
      </x:c>
      <x:c r="AG507" s="14" t="str">
        <x:v>I3</x:v>
      </x:c>
      <x:c r="AH507" s="14" t="n">
        <x:v>1</x:v>
      </x:c>
      <x:c r="AI507" s="14" t="n">
        <x:v>1</x:v>
      </x:c>
      <x:c r="AJ507" s="18" t="n">
        <x:v>550074</x:v>
      </x:c>
      <x:c r="AK507" s="14" t="str">
        <x:v>https://prozorro.gov.ua/tender/UA-2026-05-07-013060-a</x:v>
      </x:c>
      <x:c r="AL507" s="19" t="n">
        <x:v>46149.558380092596</x:v>
      </x:c>
      <x:c r="AM507" s="19" t="n">
        <x:v>46275</x:v>
      </x:c>
      <x:c r="AN507" s="15" t="str">
        <x:v>HVAC / ОВіК</x:v>
      </x:c>
      <x:c r="AO507" s="15" t="str">
        <x:v>not_found_in_top_search</x:v>
      </x:c>
    </x:row>
    <x:row r="508">
      <x:c r="A508" s="14" t="str">
        <x:v>W3-236</x:v>
      </x:c>
      <x:c r="B508" s="14" t="str">
        <x:v>Prozorro winners — 24.08</x:v>
      </x:c>
      <x:c r="C508" s="14" t="str">
        <x:v>ТОВАРИСТВО З ОБМЕЖЕНОЮ ВІДПОВІДАЛЬНІСТЮ "ТЕХНОЕЛІТСЕРВІС"</x:v>
      </x:c>
      <x:c r="D508" s="14" t="str">
        <x:v>Пожежогасіння</x:v>
      </x:c>
      <x:c r="E508" s="14" t="str">
        <x:v>Expansion discovery</x:v>
      </x:c>
      <x:c r="F508" s="17" t="str">
        <x:v>D3</x:v>
      </x:c>
      <x:c r="G508" s="14" t="str"/>
      <x:c r="H508" s="14" t="str">
        <x:v>Discovery розширення — 2 тижні</x:v>
      </x:c>
      <x:c r="I508" s="16" t="n">
        <x:v>1</x:v>
      </x:c>
      <x:c r="J508" s="16" t="n">
        <x:v>5</x:v>
      </x:c>
      <x:c r="K508" s="16" t="n">
        <x:v>4</x:v>
      </x:c>
      <x:c r="L508" s="16" t="n">
        <x:v>2</x:v>
      </x:c>
      <x:c r="M508" s="16" t="n">
        <x:v>5</x:v>
      </x:c>
      <x:c r="N508" s="16" t="n">
        <x:v>5</x:v>
      </x:c>
      <x:c r="O508" s="16" t="n">
        <x:v>5</x:v>
      </x:c>
      <x:c r="P508" s="16" t="n">
        <x:f>IF(COUNT(I508:O508)&lt;7,"",I508*8+J508*3+K508*2+L508*2+M508*2+N508*2+O508)</x:f>
        <x:v>60</x:v>
      </x:c>
      <x:c r="Q508" s="16" t="n">
        <x:f>IF(COUNT(J508:O508)&lt;6,"",J508*5+K508*4+M508*4+L508*3+N508*2+O508*2)</x:f>
        <x:v>87</x:v>
      </x:c>
      <x:c r="R508" s="14" t="str">
        <x:v>high</x:v>
      </x:c>
      <x:c r="S508" s="14" t="str">
        <x:v>official_prozorro_award_2025_2026</x:v>
      </x:c>
      <x:c r="T508" s="14" t="str">
        <x:v>official_prozorro_api</x:v>
      </x:c>
      <x:c r="U508" s="14" t="str">
        <x:v>Не контактували</x:v>
      </x:c>
      <x:c r="V508" s="15" t="str">
        <x:v>Повторне звернення з новим тендерним сигналом UA-2026-08-05-011338-a; попросити 1 пакет здачі</x:v>
      </x:c>
      <x:c r="W508" s="15" t="str">
        <x:v>Власник / директор; керівник ПТО; відповідальний за договори</x:v>
      </x:c>
      <x:c r="X508" s="15" t="str">
        <x:v>1 підтверджених перемог/договорів у Prozorro на 331 883 грн; 0 проєктів зі строком виконання не раніше 24.08.2026.</x:v>
      </x:c>
      <x:c r="Y508" s="15" t="str">
        <x:v>ДК 021:2015 45310000-3 Електромонтажні роботи    (Встановлення систем пожежної сигналізації (монтаж системи автоматичної пожежної сигналізації, системи оповіщення про пожежу та управління евакуацією людей, пусконалагоджувальні роботи); строк до 2026-08-10. Попросити один знеособлений пакет здачі за цим workflow.</x:v>
      </x:c>
      <x:c r="Z508" s="15" t="str">
        <x:v>https://prozorro.gov.ua/tender/UA-2026-07-06-004840-a</x:v>
      </x:c>
      <x:c r="AA508" s="14" t="str">
        <x:v>46150714</x:v>
      </x:c>
      <x:c r="AB508" s="14" t="str">
        <x:v>2026-08-24</x:v>
      </x:c>
      <x:c r="AC508" s="14" t="str"/>
      <x:c r="AD508" s="20" t="str"/>
      <x:c r="AE508" s="14" t="str"/>
      <x:c r="AF508" s="14" t="n">
        <x:v>84</x:v>
      </x:c>
      <x:c r="AG508" s="14" t="str">
        <x:v>I1</x:v>
      </x:c>
      <x:c r="AH508" s="14" t="n">
        <x:v>4</x:v>
      </x:c>
      <x:c r="AI508" s="14" t="n">
        <x:v>3</x:v>
      </x:c>
      <x:c r="AJ508" s="18" t="n">
        <x:v>3892537.33</x:v>
      </x:c>
      <x:c r="AK508" s="14" t="str">
        <x:v>https://prozorro.gov.ua/tender/UA-2026-08-05-011338-a</x:v>
      </x:c>
      <x:c r="AL508" s="19" t="n">
        <x:v>46254.559983796295</x:v>
      </x:c>
      <x:c r="AM508" s="19" t="n">
        <x:v>46381</x:v>
      </x:c>
      <x:c r="AN508" s="15" t="str">
        <x:v>Пожежогасіння; Пасивний вогнезахист</x:v>
      </x:c>
      <x:c r="AO508" s="15" t="str">
        <x:v>not_found_in_top_search</x:v>
      </x:c>
    </x:row>
    <x:row r="509">
      <x:c r="A509" s="14" t="str">
        <x:v>W3-237</x:v>
      </x:c>
      <x:c r="B509" s="14" t="str">
        <x:v>Prozorro winners — 24.08</x:v>
      </x:c>
      <x:c r="C509" s="14" t="str">
        <x:v>Приватне виробничо-комерційне підприємство "Авангард-Н"</x:v>
      </x:c>
      <x:c r="D509" s="14" t="str">
        <x:v>Насосні станції</x:v>
      </x:c>
      <x:c r="E509" s="14" t="str">
        <x:v>Expansion discovery</x:v>
      </x:c>
      <x:c r="F509" s="17" t="str">
        <x:v>D3</x:v>
      </x:c>
      <x:c r="G509" s="14" t="str"/>
      <x:c r="H509" s="14" t="str">
        <x:v>Discovery розширення — 2 тижні</x:v>
      </x:c>
      <x:c r="I509" s="16" t="n">
        <x:v>1</x:v>
      </x:c>
      <x:c r="J509" s="16" t="n">
        <x:v>5</x:v>
      </x:c>
      <x:c r="K509" s="16" t="n">
        <x:v>4</x:v>
      </x:c>
      <x:c r="L509" s="16" t="n">
        <x:v>4</x:v>
      </x:c>
      <x:c r="M509" s="16" t="n">
        <x:v>5</x:v>
      </x:c>
      <x:c r="N509" s="16" t="n">
        <x:v>5</x:v>
      </x:c>
      <x:c r="O509" s="16" t="n">
        <x:v>5</x:v>
      </x:c>
      <x:c r="P509" s="16" t="n">
        <x:f>IF(COUNT(I509:O509)&lt;7,"",I509*8+J509*3+K509*2+L509*2+M509*2+N509*2+O509)</x:f>
        <x:v>64</x:v>
      </x:c>
      <x:c r="Q509" s="16" t="n">
        <x:f>IF(COUNT(J509:O509)&lt;6,"",J509*5+K509*4+M509*4+L509*3+N509*2+O509*2)</x:f>
        <x:v>93</x:v>
      </x:c>
      <x:c r="R509" s="14" t="str">
        <x:v>high</x:v>
      </x:c>
      <x:c r="S509" s="14" t="str">
        <x:v>official_prozorro_award_2025_2026</x:v>
      </x:c>
      <x:c r="T509" s="14" t="str">
        <x:v>official_prozorro_api</x:v>
      </x:c>
      <x:c r="U509" s="14" t="str">
        <x:v>Не контактували</x:v>
      </x:c>
      <x:c r="V509" s="15" t="str">
        <x:v>Workflow-audit outreach по UA-2026-02-24-008821-a; попросити 1 пакет здачі та вимоги проєкту</x:v>
      </x:c>
      <x:c r="W509" s="15" t="str">
        <x:v>Власник / директор; керівник ПТО; відповідальний за договори</x:v>
      </x:c>
      <x:c r="X509" s="15" t="str">
        <x:v>1 підтверджених перемог/договорів у Prozorro на 7 771 584 грн; 1 проєктів зі строком виконання не раніше 24.08.2026.</x:v>
      </x:c>
      <x:c r="Y509" s="15" t="str">
        <x:v>Реконструкція каналізаційної насосної станції з встановленням станції очистки стічних вод в с. Старе Село Сумського району, 45454000-4 «Реконструкція» за ДК 021:2015 Єдиного закупівельного словника; строк до 2026-12-31. Попросити один знеособлений пакет здачі за цим workflow.</x:v>
      </x:c>
      <x:c r="Z509" s="15" t="str">
        <x:v>https://prozorro.gov.ua/tender/UA-2026-02-24-008821-a</x:v>
      </x:c>
      <x:c r="AA509" s="14" t="str">
        <x:v>30759920</x:v>
      </x:c>
      <x:c r="AB509" s="14" t="str">
        <x:v>2026-08-24</x:v>
      </x:c>
      <x:c r="AC509" s="14" t="str"/>
      <x:c r="AD509" s="20" t="str"/>
      <x:c r="AE509" s="14" t="str"/>
      <x:c r="AF509" s="14" t="n">
        <x:v>50</x:v>
      </x:c>
      <x:c r="AG509" s="14" t="str">
        <x:v>I3</x:v>
      </x:c>
      <x:c r="AH509" s="14" t="n">
        <x:v>1</x:v>
      </x:c>
      <x:c r="AI509" s="14" t="n">
        <x:v>1</x:v>
      </x:c>
      <x:c r="AJ509" s="18" t="n">
        <x:v>7771583.88</x:v>
      </x:c>
      <x:c r="AK509" s="14" t="str">
        <x:v>https://prozorro.gov.ua/tender/UA-2026-02-24-008821-a</x:v>
      </x:c>
      <x:c r="AL509" s="19" t="n">
        <x:v>46104.59340543982</x:v>
      </x:c>
      <x:c r="AM509" s="19" t="n">
        <x:v>46387.51422453704</x:v>
      </x:c>
      <x:c r="AN509" s="15" t="str">
        <x:v>Насосні станції</x:v>
      </x:c>
      <x:c r="AO509" s="15" t="str">
        <x:v>not_found_in_top_search</x:v>
      </x:c>
    </x:row>
    <x:row r="510">
      <x:c r="A510" s="14" t="str">
        <x:v>W3-238</x:v>
      </x:c>
      <x:c r="B510" s="14" t="str">
        <x:v>Prozorro winners — 24.08</x:v>
      </x:c>
      <x:c r="C510" s="14" t="str">
        <x:v>ТОВ МКМ СЕРВІС ЛТД</x:v>
      </x:c>
      <x:c r="D510" s="14" t="str">
        <x:v>ВОЛЗ / телеком</x:v>
      </x:c>
      <x:c r="E510" s="14" t="str">
        <x:v>Expansion discovery</x:v>
      </x:c>
      <x:c r="F510" s="17" t="str">
        <x:v>D3</x:v>
      </x:c>
      <x:c r="G510" s="14" t="str">
        <x:v>mkm.ua</x:v>
      </x:c>
      <x:c r="H510" s="14" t="str">
        <x:v>Discovery розширення — 2 тижні</x:v>
      </x:c>
      <x:c r="I510" s="16" t="n">
        <x:v>1</x:v>
      </x:c>
      <x:c r="J510" s="16" t="n">
        <x:v>5</x:v>
      </x:c>
      <x:c r="K510" s="16" t="n">
        <x:v>4</x:v>
      </x:c>
      <x:c r="L510" s="16" t="n">
        <x:v>4</x:v>
      </x:c>
      <x:c r="M510" s="16" t="n">
        <x:v>5</x:v>
      </x:c>
      <x:c r="N510" s="16" t="n">
        <x:v>5</x:v>
      </x:c>
      <x:c r="O510" s="16" t="n">
        <x:v>5</x:v>
      </x:c>
      <x:c r="P510" s="16" t="n">
        <x:f>IF(COUNT(I510:O510)&lt;7,"",I510*8+J510*3+K510*2+L510*2+M510*2+N510*2+O510)</x:f>
        <x:v>64</x:v>
      </x:c>
      <x:c r="Q510" s="16" t="n">
        <x:f>IF(COUNT(J510:O510)&lt;6,"",J510*5+K510*4+M510*4+L510*3+N510*2+O510*2)</x:f>
        <x:v>93</x:v>
      </x:c>
      <x:c r="R510" s="14" t="str">
        <x:v>high</x:v>
      </x:c>
      <x:c r="S510" s="14" t="str">
        <x:v>official_prozorro_award_2025_2026</x:v>
      </x:c>
      <x:c r="T510" s="14" t="str">
        <x:v>official_prozorro_api</x:v>
      </x:c>
      <x:c r="U510" s="14" t="str">
        <x:v>Не контактували</x:v>
      </x:c>
      <x:c r="V510" s="15" t="str">
        <x:v>Workflow-audit outreach по UA-2025-12-15-005738-a; попросити 1 пакет здачі та вимоги проєкту</x:v>
      </x:c>
      <x:c r="W510" s="15" t="str">
        <x:v>Власник / директор; керівник ПТО; відповідальний за договори</x:v>
      </x:c>
      <x:c r="X510" s="15" t="str">
        <x:v>1 підтверджених перемог/договорів у Prozorro на 6 828 498 грн; 1 проєктів зі строком виконання не раніше 24.08.2026.</x:v>
      </x:c>
      <x:c r="Y510" s="15" t="str">
        <x:v>Реконструкція зв’язку шляхом побудови ВОЛЗ від адмінбудівлі НЕК «Укренерго» до ПС 330 кВ «Північна» (інв. № новий). м. Київ та Київська область. І черга будівництва 45454000-4 Реконструкція; строк до 2026-08-31. Попросити один знеособлений пакет здачі за цим workflow.</x:v>
      </x:c>
      <x:c r="Z510" s="15" t="str">
        <x:v>https://prozorro.gov.ua/tender/UA-2025-12-15-005738-a</x:v>
      </x:c>
      <x:c r="AA510" s="14" t="str">
        <x:v>36444694</x:v>
      </x:c>
      <x:c r="AB510" s="14" t="str">
        <x:v>2026-08-24</x:v>
      </x:c>
      <x:c r="AC510" s="14" t="str"/>
      <x:c r="AD510" s="20" t="str"/>
      <x:c r="AE510" s="14" t="str"/>
      <x:c r="AF510" s="14" t="n">
        <x:v>50</x:v>
      </x:c>
      <x:c r="AG510" s="14" t="str">
        <x:v>I3</x:v>
      </x:c>
      <x:c r="AH510" s="14" t="n">
        <x:v>1</x:v>
      </x:c>
      <x:c r="AI510" s="14" t="n">
        <x:v>1</x:v>
      </x:c>
      <x:c r="AJ510" s="18" t="n">
        <x:v>6828497.65</x:v>
      </x:c>
      <x:c r="AK510" s="14" t="str">
        <x:v>https://prozorro.gov.ua/tender/UA-2025-12-15-005738-a</x:v>
      </x:c>
      <x:c r="AL510" s="19" t="n">
        <x:v>46036.33356778935</x:v>
      </x:c>
      <x:c r="AM510" s="19" t="n">
        <x:v>46265</x:v>
      </x:c>
      <x:c r="AN510" s="15" t="str">
        <x:v>ВОЛЗ / телеком</x:v>
      </x:c>
      <x:c r="AO510" s="15" t="str">
        <x:v>supplier_provided_url</x:v>
      </x:c>
    </x:row>
    <x:row r="511">
      <x:c r="A511" s="14" t="str">
        <x:v>W3-239</x:v>
      </x:c>
      <x:c r="B511" s="14" t="str">
        <x:v>Prozorro winners — 24.08</x:v>
      </x:c>
      <x:c r="C511" s="14" t="str">
        <x:v>ТОВАРИСТВО З ОБМЕЖЕНОЮ ВІДПОВІДАЛЬНІСТЮ "ГЕНПРОЕКТ"</x:v>
      </x:c>
      <x:c r="D511" s="14" t="str">
        <x:v>Насосні станції</x:v>
      </x:c>
      <x:c r="E511" s="14" t="str">
        <x:v>Expansion discovery</x:v>
      </x:c>
      <x:c r="F511" s="17" t="str">
        <x:v>D3</x:v>
      </x:c>
      <x:c r="G511" s="14" t="str"/>
      <x:c r="H511" s="14" t="str">
        <x:v>Discovery розширення — 2 тижні</x:v>
      </x:c>
      <x:c r="I511" s="16" t="n">
        <x:v>1</x:v>
      </x:c>
      <x:c r="J511" s="16" t="n">
        <x:v>5</x:v>
      </x:c>
      <x:c r="K511" s="16" t="n">
        <x:v>4</x:v>
      </x:c>
      <x:c r="L511" s="16" t="n">
        <x:v>2</x:v>
      </x:c>
      <x:c r="M511" s="16" t="n">
        <x:v>5</x:v>
      </x:c>
      <x:c r="N511" s="16" t="n">
        <x:v>5</x:v>
      </x:c>
      <x:c r="O511" s="16" t="n">
        <x:v>5</x:v>
      </x:c>
      <x:c r="P511" s="16" t="n">
        <x:f>IF(COUNT(I511:O511)&lt;7,"",I511*8+J511*3+K511*2+L511*2+M511*2+N511*2+O511)</x:f>
        <x:v>60</x:v>
      </x:c>
      <x:c r="Q511" s="16" t="n">
        <x:f>IF(COUNT(J511:O511)&lt;6,"",J511*5+K511*4+M511*4+L511*3+N511*2+O511*2)</x:f>
        <x:v>87</x:v>
      </x:c>
      <x:c r="R511" s="14" t="str">
        <x:v>high</x:v>
      </x:c>
      <x:c r="S511" s="14" t="str">
        <x:v>official_prozorro_award_2025_2026</x:v>
      </x:c>
      <x:c r="T511" s="14" t="str">
        <x:v>official_prozorro_api</x:v>
      </x:c>
      <x:c r="U511" s="14" t="str">
        <x:v>Не контактували</x:v>
      </x:c>
      <x:c r="V511" s="15" t="str">
        <x:v>Workflow-audit outreach по UA-2026-07-08-005569-a; попросити 1 пакет здачі та вимоги проєкту</x:v>
      </x:c>
      <x:c r="W511" s="15" t="str">
        <x:v>Власник / директор; керівник ПТО; відповідальний за договори</x:v>
      </x:c>
      <x:c r="X511" s="15" t="str">
        <x:v>1 підтверджених перемог/договорів у Prozorro на 419 604 грн; 1 проєктів зі строком виконання не раніше 24.08.2026.</x:v>
      </x:c>
      <x:c r="Y511" s="15" t="str">
        <x:v>Коригування робочого проекту «Реконструкція систем водопостачання і водовідведення м. Дніпро. Насосна станція водовідведення №69. Коригування» (Код ДК 021:2015 71320000-7 Послуги з інженерного проектування); строк до 2026-10-31. Попросити один знеособлений пакет здачі за цим workflow.</x:v>
      </x:c>
      <x:c r="Z511" s="15" t="str">
        <x:v>https://prozorro.gov.ua/tender/UA-2026-07-08-005569-a</x:v>
      </x:c>
      <x:c r="AA511" s="14" t="str">
        <x:v>40446598</x:v>
      </x:c>
      <x:c r="AB511" s="14" t="str">
        <x:v>2026-08-24</x:v>
      </x:c>
      <x:c r="AC511" s="14" t="str"/>
      <x:c r="AD511" s="20" t="str"/>
      <x:c r="AE511" s="14" t="str"/>
      <x:c r="AF511" s="14" t="n">
        <x:v>50</x:v>
      </x:c>
      <x:c r="AG511" s="14" t="str">
        <x:v>I3</x:v>
      </x:c>
      <x:c r="AH511" s="14" t="n">
        <x:v>1</x:v>
      </x:c>
      <x:c r="AI511" s="14" t="n">
        <x:v>1</x:v>
      </x:c>
      <x:c r="AJ511" s="18" t="n">
        <x:v>419604</x:v>
      </x:c>
      <x:c r="AK511" s="14" t="str">
        <x:v>https://prozorro.gov.ua/tender/UA-2026-07-08-005569-a</x:v>
      </x:c>
      <x:c r="AL511" s="19" t="n">
        <x:v>46211.424239050924</x:v>
      </x:c>
      <x:c r="AM511" s="19" t="n">
        <x:v>46326</x:v>
      </x:c>
      <x:c r="AN511" s="15" t="str">
        <x:v>Насосні станції</x:v>
      </x:c>
      <x:c r="AO511" s="15" t="str">
        <x:v>not_found_in_top_search</x:v>
      </x:c>
    </x:row>
    <x:row r="512">
      <x:c r="A512" s="14" t="str">
        <x:v>W3-240</x:v>
      </x:c>
      <x:c r="B512" s="14" t="str">
        <x:v>Prozorro winners — 24.08</x:v>
      </x:c>
      <x:c r="C512" s="14" t="str">
        <x:v>ТОВАРИСТВО З ОБМЕЖЕНОЮ ВІД­ПО­ВІД­АЛЬ­НІ­СТЮ «КРАТОС ПОЖЕЖНА ОХОРОНА»</x:v>
      </x:c>
      <x:c r="D512" s="14" t="str">
        <x:v>Пожежогасіння</x:v>
      </x:c>
      <x:c r="E512" s="14" t="str">
        <x:v>Expansion discovery</x:v>
      </x:c>
      <x:c r="F512" s="17" t="str">
        <x:v>D3</x:v>
      </x:c>
      <x:c r="G512" s="14" t="str"/>
      <x:c r="H512" s="14" t="str">
        <x:v>Discovery розширення — 2 тижні</x:v>
      </x:c>
      <x:c r="I512" s="16" t="n">
        <x:v>1</x:v>
      </x:c>
      <x:c r="J512" s="16" t="n">
        <x:v>5</x:v>
      </x:c>
      <x:c r="K512" s="16" t="n">
        <x:v>4</x:v>
      </x:c>
      <x:c r="L512" s="16" t="n">
        <x:v>2</x:v>
      </x:c>
      <x:c r="M512" s="16" t="n">
        <x:v>5</x:v>
      </x:c>
      <x:c r="N512" s="16" t="n">
        <x:v>5</x:v>
      </x:c>
      <x:c r="O512" s="16" t="n">
        <x:v>5</x:v>
      </x:c>
      <x:c r="P512" s="16" t="n">
        <x:f>IF(COUNT(I512:O512)&lt;7,"",I512*8+J512*3+K512*2+L512*2+M512*2+N512*2+O512)</x:f>
        <x:v>60</x:v>
      </x:c>
      <x:c r="Q512" s="16" t="n">
        <x:f>IF(COUNT(J512:O512)&lt;6,"",J512*5+K512*4+M512*4+L512*3+N512*2+O512*2)</x:f>
        <x:v>87</x:v>
      </x:c>
      <x:c r="R512" s="14" t="str">
        <x:v>high</x:v>
      </x:c>
      <x:c r="S512" s="14" t="str">
        <x:v>official_prozorro_award_2025_2026</x:v>
      </x:c>
      <x:c r="T512" s="14" t="str">
        <x:v>official_prozorro_api</x:v>
      </x:c>
      <x:c r="U512" s="14" t="str">
        <x:v>Не контактували</x:v>
      </x:c>
      <x:c r="V512" s="15" t="str">
        <x:v>Workflow-audit outreach по UA-2026-07-02-007340-a; попросити 1 пакет здачі та вимоги проєкту</x:v>
      </x:c>
      <x:c r="W512" s="15" t="str">
        <x:v>Власник / директор; керівник ПТО; відповідальний за договори</x:v>
      </x:c>
      <x:c r="X512" s="15" t="str">
        <x:v>1 підтверджених перемог/договорів у Prozorro на 179 394 грн; 1 проєктів зі строком виконання не раніше 24.08.2026.</x:v>
      </x:c>
      <x:c r="Y512" s="15" t="str">
        <x:v>Монтаж системи пожежної сигналізації внутрішніх приміщень будинку за адресою: вул. Помірки, 27 в місті Харкові; строк до 2026-08-31. Попросити один знеособлений пакет здачі за цим workflow.</x:v>
      </x:c>
      <x:c r="Z512" s="15" t="str">
        <x:v>https://prozorro.gov.ua/tender/UA-2026-07-02-007340-a</x:v>
      </x:c>
      <x:c r="AA512" s="14" t="str">
        <x:v>44229483</x:v>
      </x:c>
      <x:c r="AB512" s="14" t="str">
        <x:v>2026-08-24</x:v>
      </x:c>
      <x:c r="AC512" s="14" t="str"/>
      <x:c r="AD512" s="20" t="str"/>
      <x:c r="AE512" s="14" t="str"/>
      <x:c r="AF512" s="14" t="n">
        <x:v>50</x:v>
      </x:c>
      <x:c r="AG512" s="14" t="str">
        <x:v>I3</x:v>
      </x:c>
      <x:c r="AH512" s="14" t="n">
        <x:v>1</x:v>
      </x:c>
      <x:c r="AI512" s="14" t="n">
        <x:v>1</x:v>
      </x:c>
      <x:c r="AJ512" s="18" t="n">
        <x:v>179394.48</x:v>
      </x:c>
      <x:c r="AK512" s="14" t="str">
        <x:v>https://prozorro.gov.ua/tender/UA-2026-07-02-007340-a</x:v>
      </x:c>
      <x:c r="AL512" s="19" t="n">
        <x:v>46205.501769236114</x:v>
      </x:c>
      <x:c r="AM512" s="19" t="n">
        <x:v>46265</x:v>
      </x:c>
      <x:c r="AN512" s="15" t="str">
        <x:v>Пожежогасіння</x:v>
      </x:c>
      <x:c r="AO512" s="15" t="str">
        <x:v>not_found_in_top_search</x:v>
      </x:c>
    </x:row>
    <x:row r="513">
      <x:c r="A513" s="14" t="str">
        <x:v>W3-241</x:v>
      </x:c>
      <x:c r="B513" s="14" t="str">
        <x:v>Prozorro winners — 24.08</x:v>
      </x:c>
      <x:c r="C513" s="14" t="str">
        <x:v>Товариство з обмеженою відповідальністю «Будбетон Сервіс»</x:v>
      </x:c>
      <x:c r="D513" s="14" t="str">
        <x:v>HVAC / ОВіК</x:v>
      </x:c>
      <x:c r="E513" s="14" t="str">
        <x:v>Pilot now</x:v>
      </x:c>
      <x:c r="F513" s="17" t="str">
        <x:v>P3</x:v>
      </x:c>
      <x:c r="G513" s="14" t="str"/>
      <x:c r="H513" s="14" t="str">
        <x:v>Пілот зараз — Н.14</x:v>
      </x:c>
      <x:c r="I513" s="16" t="n">
        <x:v>5</x:v>
      </x:c>
      <x:c r="J513" s="16" t="n">
        <x:v>5</x:v>
      </x:c>
      <x:c r="K513" s="16" t="n">
        <x:v>5</x:v>
      </x:c>
      <x:c r="L513" s="16" t="n">
        <x:v>2</x:v>
      </x:c>
      <x:c r="M513" s="16" t="n">
        <x:v>5</x:v>
      </x:c>
      <x:c r="N513" s="16" t="n">
        <x:v>5</x:v>
      </x:c>
      <x:c r="O513" s="16" t="n">
        <x:v>5</x:v>
      </x:c>
      <x:c r="P513" s="16" t="n">
        <x:f>IF(COUNT(I513:O513)&lt;7,"",I513*8+J513*3+K513*2+L513*2+M513*2+N513*2+O513)</x:f>
        <x:v>94</x:v>
      </x:c>
      <x:c r="Q513" s="16" t="n">
        <x:f>IF(COUNT(J513:O513)&lt;6,"",J513*5+K513*4+M513*4+L513*3+N513*2+O513*2)</x:f>
        <x:v>91</x:v>
      </x:c>
      <x:c r="R513" s="14" t="str">
        <x:v>high</x:v>
      </x:c>
      <x:c r="S513" s="14" t="str">
        <x:v>official_prozorro_award_2025_2026</x:v>
      </x:c>
      <x:c r="T513" s="14" t="str">
        <x:v>official_prozorro_api</x:v>
      </x:c>
      <x:c r="U513" s="14" t="str">
        <x:v>Не контактували</x:v>
      </x:c>
      <x:c r="V513" s="15" t="str">
        <x:v>Персоналізований free-pilot outreach по UA-2026-06-05-009222-a; попросити 1 пакет Н.14/Н.15</x:v>
      </x:c>
      <x:c r="W513" s="15" t="str">
        <x:v>Власник / директор; керівник ПТО; відповідальний за договори</x:v>
      </x:c>
      <x:c r="X513" s="15" t="str">
        <x:v>1 підтверджених перемог/договорів у Prozorro на 150 881 грн; 1 проєктів зі строком виконання не раніше 24.08.2026.</x:v>
      </x:c>
      <x:c r="Y513" s="15" t="str">
        <x:v>Поточний ремонт приміщення харчоблоку (монтаж системи вентиляції-) ОЗО "ЗАГАЛЬЦІВСЬКИЙ ЛІЦЕЙ” БСР КИЇВСЬКОЇ ОБЛАСТІ за адресою: вул. НЕЗАЛЕЖНОСТІ, 140А, село Загальці, Київської області; строк до 2026-12-31. Попросити один знеособлений пакет здачі за цим workflow.</x:v>
      </x:c>
      <x:c r="Z513" s="15" t="str">
        <x:v>https://prozorro.gov.ua/tender/UA-2026-06-05-009222-a</x:v>
      </x:c>
      <x:c r="AA513" s="14" t="str">
        <x:v>39067062</x:v>
      </x:c>
      <x:c r="AB513" s="14" t="str">
        <x:v>2026-08-24</x:v>
      </x:c>
      <x:c r="AC513" s="14" t="str"/>
      <x:c r="AD513" s="20" t="str"/>
      <x:c r="AE513" s="14" t="str"/>
      <x:c r="AF513" s="14" t="n">
        <x:v>50</x:v>
      </x:c>
      <x:c r="AG513" s="14" t="str">
        <x:v>I3</x:v>
      </x:c>
      <x:c r="AH513" s="14" t="n">
        <x:v>1</x:v>
      </x:c>
      <x:c r="AI513" s="14" t="n">
        <x:v>1</x:v>
      </x:c>
      <x:c r="AJ513" s="18" t="n">
        <x:v>150881</x:v>
      </x:c>
      <x:c r="AK513" s="14" t="str">
        <x:v>https://prozorro.gov.ua/tender/UA-2026-06-05-009222-a</x:v>
      </x:c>
      <x:c r="AL513" s="19" t="n">
        <x:v>46178.49249604167</x:v>
      </x:c>
      <x:c r="AM513" s="19" t="n">
        <x:v>46387.53518518519</x:v>
      </x:c>
      <x:c r="AN513" s="15" t="str">
        <x:v>HVAC / ОВіК</x:v>
      </x:c>
      <x:c r="AO513" s="15" t="str">
        <x:v>not_found_in_top_search</x:v>
      </x:c>
    </x:row>
    <x:row r="514">
      <x:c r="A514" s="14" t="str">
        <x:v>W3-242</x:v>
      </x:c>
      <x:c r="B514" s="14" t="str">
        <x:v>Prozorro winners — 24.08</x:v>
      </x:c>
      <x:c r="C514" s="14" t="str">
        <x:v>Товариство з обмеженою відповідальністю "ОМЕГА ВЕСТ ТРЕЙД"</x:v>
      </x:c>
      <x:c r="D514" s="14" t="str">
        <x:v>Водоочищення / очисні споруди</x:v>
      </x:c>
      <x:c r="E514" s="14" t="str">
        <x:v>Expansion discovery</x:v>
      </x:c>
      <x:c r="F514" s="17" t="str">
        <x:v>D3</x:v>
      </x:c>
      <x:c r="G514" s="14" t="str"/>
      <x:c r="H514" s="14" t="str">
        <x:v>Discovery розширення — 2 тижні</x:v>
      </x:c>
      <x:c r="I514" s="16" t="n">
        <x:v>1</x:v>
      </x:c>
      <x:c r="J514" s="16" t="n">
        <x:v>5</x:v>
      </x:c>
      <x:c r="K514" s="16" t="n">
        <x:v>4</x:v>
      </x:c>
      <x:c r="L514" s="16" t="n">
        <x:v>2</x:v>
      </x:c>
      <x:c r="M514" s="16" t="n">
        <x:v>5</x:v>
      </x:c>
      <x:c r="N514" s="16" t="n">
        <x:v>5</x:v>
      </x:c>
      <x:c r="O514" s="16" t="n">
        <x:v>5</x:v>
      </x:c>
      <x:c r="P514" s="16" t="n">
        <x:f>IF(COUNT(I514:O514)&lt;7,"",I514*8+J514*3+K514*2+L514*2+M514*2+N514*2+O514)</x:f>
        <x:v>60</x:v>
      </x:c>
      <x:c r="Q514" s="16" t="n">
        <x:f>IF(COUNT(J514:O514)&lt;6,"",J514*5+K514*4+M514*4+L514*3+N514*2+O514*2)</x:f>
        <x:v>87</x:v>
      </x:c>
      <x:c r="R514" s="14" t="str">
        <x:v>high</x:v>
      </x:c>
      <x:c r="S514" s="14" t="str">
        <x:v>official_prozorro_award_2025_2026</x:v>
      </x:c>
      <x:c r="T514" s="14" t="str">
        <x:v>official_prozorro_api</x:v>
      </x:c>
      <x:c r="U514" s="14" t="str">
        <x:v>Не контактували</x:v>
      </x:c>
      <x:c r="V514" s="15" t="str">
        <x:v>Повторне звернення з новим тендерним сигналом UA-2026-08-14-009077-a; попросити 1 пакет здачі</x:v>
      </x:c>
      <x:c r="W514" s="15" t="str">
        <x:v>Власник / директор; керівник ПТО; відповідальний за договори</x:v>
      </x:c>
      <x:c r="X514" s="15" t="str">
        <x:v>1 підтверджених перемог/договорів у Prozorro на 149 520 грн; 1 проєктів зі строком виконання не раніше 24.08.2026.</x:v>
      </x:c>
      <x:c r="Y514" s="15" t="str">
        <x:v>Авторський нагляд (надалі-"Роботи") по об'єкту: "Реконструкція очисних споруд каналізації по вул. Конюшківська, 66 в м.Броди Бродівської територіальної громади Золочівського району Львівської області" " ІІ черга будівництва (коригування); строк до 2026-12-31. Попросити один знеособлений пакет здачі за цим workflow.</x:v>
      </x:c>
      <x:c r="Z514" s="15" t="str">
        <x:v>https://prozorro.gov.ua/tender/UA-2026-06-26-003479-a</x:v>
      </x:c>
      <x:c r="AA514" s="14" t="str">
        <x:v>42418604</x:v>
      </x:c>
      <x:c r="AB514" s="14" t="str">
        <x:v>2026-08-24</x:v>
      </x:c>
      <x:c r="AC514" s="14" t="str"/>
      <x:c r="AD514" s="20" t="str"/>
      <x:c r="AE514" s="14" t="str"/>
      <x:c r="AF514" s="14" t="n">
        <x:v>73</x:v>
      </x:c>
      <x:c r="AG514" s="14" t="str">
        <x:v>I2</x:v>
      </x:c>
      <x:c r="AH514" s="14" t="n">
        <x:v>3</x:v>
      </x:c>
      <x:c r="AI514" s="14" t="n">
        <x:v>3</x:v>
      </x:c>
      <x:c r="AJ514" s="18" t="n">
        <x:v>909987.01</x:v>
      </x:c>
      <x:c r="AK514" s="14" t="str">
        <x:v>https://prozorro.gov.ua/tender/UA-2026-08-14-009077-a</x:v>
      </x:c>
      <x:c r="AL514" s="19" t="n">
        <x:v>46248.510890405094</x:v>
      </x:c>
      <x:c r="AM514" s="19" t="n">
        <x:v>46387</x:v>
      </x:c>
      <x:c r="AN514" s="15" t="str">
        <x:v>Водоочищення / очисні споруди; Насосні станції; Зовнішні мережі</x:v>
      </x:c>
      <x:c r="AO514" s="15" t="str">
        <x:v>not_found_in_top_search</x:v>
      </x:c>
    </x:row>
    <x:row r="515">
      <x:c r="A515" s="14" t="str">
        <x:v>W3-243</x:v>
      </x:c>
      <x:c r="B515" s="14" t="str">
        <x:v>Prozorro winners — 24.08</x:v>
      </x:c>
      <x:c r="C515" s="14" t="str">
        <x:v>ДНІПРОВСЬКА ФІЛІЯ ДЕРЖАВНОГО ПІДПРИЄМСТВА "ДЕРЖАВНИЙ НАУКОВО-ДОСЛІДНИЙ ТА ПРОЕКТНО-ВИШУКУВАЛЬНИЙ ІНСТИТУТ "НДІПРОЕКТРЕКОНСТРУКЦІЯ"</x:v>
      </x:c>
      <x:c r="D515" s="14" t="str">
        <x:v>Зовнішні мережі</x:v>
      </x:c>
      <x:c r="E515" s="14" t="str">
        <x:v>Expansion discovery</x:v>
      </x:c>
      <x:c r="F515" s="17" t="str">
        <x:v>D3</x:v>
      </x:c>
      <x:c r="G515" s="14" t="str"/>
      <x:c r="H515" s="14" t="str">
        <x:v>Discovery розширення — 2 тижні</x:v>
      </x:c>
      <x:c r="I515" s="16" t="n">
        <x:v>1</x:v>
      </x:c>
      <x:c r="J515" s="16" t="n">
        <x:v>5</x:v>
      </x:c>
      <x:c r="K515" s="16" t="n">
        <x:v>4</x:v>
      </x:c>
      <x:c r="L515" s="16" t="n">
        <x:v>2</x:v>
      </x:c>
      <x:c r="M515" s="16" t="n">
        <x:v>5</x:v>
      </x:c>
      <x:c r="N515" s="16" t="n">
        <x:v>5</x:v>
      </x:c>
      <x:c r="O515" s="16" t="n">
        <x:v>5</x:v>
      </x:c>
      <x:c r="P515" s="16" t="n">
        <x:f>IF(COUNT(I515:O515)&lt;7,"",I515*8+J515*3+K515*2+L515*2+M515*2+N515*2+O515)</x:f>
        <x:v>60</x:v>
      </x:c>
      <x:c r="Q515" s="16" t="n">
        <x:f>IF(COUNT(J515:O515)&lt;6,"",J515*5+K515*4+M515*4+L515*3+N515*2+O515*2)</x:f>
        <x:v>87</x:v>
      </x:c>
      <x:c r="R515" s="14" t="str">
        <x:v>high</x:v>
      </x:c>
      <x:c r="S515" s="14" t="str">
        <x:v>official_prozorro_award_2025_2026</x:v>
      </x:c>
      <x:c r="T515" s="14" t="str">
        <x:v>official_prozorro_api</x:v>
      </x:c>
      <x:c r="U515" s="14" t="str">
        <x:v>Не контактували</x:v>
      </x:c>
      <x:c r="V515" s="15" t="str">
        <x:v>Workflow-audit outreach по UA-2026-05-13-012248-a; попросити 1 пакет здачі та вимоги проєкту</x:v>
      </x:c>
      <x:c r="W515" s="15" t="str">
        <x:v>Власник / директор; керівник ПТО; відповідальний за договори</x:v>
      </x:c>
      <x:c r="X515" s="15" t="str">
        <x:v>2 підтверджених перемог/договорів у Prozorro на 138 689 грн; 0 проєктів зі строком виконання не раніше 24.08.2026.</x:v>
      </x:c>
      <x:c r="Y515" s="15" t="str">
        <x:v>Роботи на виконання експертизи проєктно-кошторисної документації: “Нове будівництво зовнішніх інженерних мереж електропостачання, військове містечко № 25, с. Старичі, Львівська обл.”; строк до 2026-06-12. Попросити один знеособлений пакет здачі за цим workflow.</x:v>
      </x:c>
      <x:c r="Z515" s="15" t="str">
        <x:v>https://prozorro.gov.ua/tender/UA-2026-05-13-012248-a</x:v>
      </x:c>
      <x:c r="AA515" s="14" t="str">
        <x:v>03328965</x:v>
      </x:c>
      <x:c r="AB515" s="14" t="str">
        <x:v>2026-08-24</x:v>
      </x:c>
      <x:c r="AC515" s="14" t="str"/>
      <x:c r="AD515" s="20" t="str"/>
      <x:c r="AE515" s="14" t="str"/>
      <x:c r="AF515" s="14" t="n">
        <x:v>50</x:v>
      </x:c>
      <x:c r="AG515" s="14" t="str">
        <x:v>I3</x:v>
      </x:c>
      <x:c r="AH515" s="14" t="n">
        <x:v>2</x:v>
      </x:c>
      <x:c r="AI515" s="14" t="n">
        <x:v>0</x:v>
      </x:c>
      <x:c r="AJ515" s="18" t="n">
        <x:v>138688.69</x:v>
      </x:c>
      <x:c r="AK515" s="14" t="str">
        <x:v>https://prozorro.gov.ua/tender/UA-2026-05-13-012248-a</x:v>
      </x:c>
      <x:c r="AL515" s="19" t="n">
        <x:v>46155.56610253472</x:v>
      </x:c>
      <x:c r="AM515" s="19" t="n">
        <x:v>46185</x:v>
      </x:c>
      <x:c r="AN515" s="15" t="str">
        <x:v>Зовнішні мережі</x:v>
      </x:c>
      <x:c r="AO515" s="15" t="str">
        <x:v>not_found_in_top_search</x:v>
      </x:c>
    </x:row>
    <x:row r="516">
      <x:c r="A516" s="14" t="str">
        <x:v>W3-244</x:v>
      </x:c>
      <x:c r="B516" s="14" t="str">
        <x:v>Prozorro winners — 24.08</x:v>
      </x:c>
      <x:c r="C516" s="14" t="str">
        <x:v>Державний регіональний проектно-вишукувальний інститут «УКРПІВДЕНДІПРО-ВОДГОСП»</x:v>
      </x:c>
      <x:c r="D516" s="14" t="str">
        <x:v>Водоочищення / очисні споруди</x:v>
      </x:c>
      <x:c r="E516" s="14" t="str">
        <x:v>Expansion discovery</x:v>
      </x:c>
      <x:c r="F516" s="17" t="str">
        <x:v>D3</x:v>
      </x:c>
      <x:c r="G516" s="14" t="str"/>
      <x:c r="H516" s="14" t="str">
        <x:v>Discovery розширення — 2 тижні</x:v>
      </x:c>
      <x:c r="I516" s="16" t="n">
        <x:v>1</x:v>
      </x:c>
      <x:c r="J516" s="16" t="n">
        <x:v>5</x:v>
      </x:c>
      <x:c r="K516" s="16" t="n">
        <x:v>4</x:v>
      </x:c>
      <x:c r="L516" s="16" t="n">
        <x:v>2</x:v>
      </x:c>
      <x:c r="M516" s="16" t="n">
        <x:v>5</x:v>
      </x:c>
      <x:c r="N516" s="16" t="n">
        <x:v>5</x:v>
      </x:c>
      <x:c r="O516" s="16" t="n">
        <x:v>5</x:v>
      </x:c>
      <x:c r="P516" s="16" t="n">
        <x:f>IF(COUNT(I516:O516)&lt;7,"",I516*8+J516*3+K516*2+L516*2+M516*2+N516*2+O516)</x:f>
        <x:v>60</x:v>
      </x:c>
      <x:c r="Q516" s="16" t="n">
        <x:f>IF(COUNT(J516:O516)&lt;6,"",J516*5+K516*4+M516*4+L516*3+N516*2+O516*2)</x:f>
        <x:v>87</x:v>
      </x:c>
      <x:c r="R516" s="14" t="str">
        <x:v>high</x:v>
      </x:c>
      <x:c r="S516" s="14" t="str">
        <x:v>official_prozorro_award_2025_2026</x:v>
      </x:c>
      <x:c r="T516" s="14" t="str">
        <x:v>official_prozorro_api</x:v>
      </x:c>
      <x:c r="U516" s="14" t="str">
        <x:v>Не контактували</x:v>
      </x:c>
      <x:c r="V516" s="15" t="str">
        <x:v>Workflow-audit outreach по UA-2026-05-19-002841-a; попросити 1 пакет здачі та вимоги проєкту</x:v>
      </x:c>
      <x:c r="W516" s="15" t="str">
        <x:v>Власник / директор; керівник ПТО; відповідальний за договори</x:v>
      </x:c>
      <x:c r="X516" s="15" t="str">
        <x:v>1 підтверджених перемог/договорів у Prozorro на 130 853 грн; 1 проєктів зі строком виконання не раніше 24.08.2026.</x:v>
      </x:c>
      <x:c r="Y516" s="15" t="str">
        <x:v>Проектні роботи з коригування проектно-кошторисної документації : «Реконструкція споруд фізико-механічної очистки стічних вод на очисних спорудах господарсько-побутової каналізації у м. Білгород - Дністровський Одеської області. Коригування»; строк до 2026-12-31. Попросити один знеособлений пакет здачі за цим workflow.</x:v>
      </x:c>
      <x:c r="Z516" s="15" t="str">
        <x:v>https://prozorro.gov.ua/tender/UA-2026-05-19-002841-a</x:v>
      </x:c>
      <x:c r="AA516" s="14" t="str">
        <x:v>01037904</x:v>
      </x:c>
      <x:c r="AB516" s="14" t="str">
        <x:v>2026-08-24</x:v>
      </x:c>
      <x:c r="AC516" s="14" t="str"/>
      <x:c r="AD516" s="20" t="str"/>
      <x:c r="AE516" s="14" t="str"/>
      <x:c r="AF516" s="14" t="n">
        <x:v>50</x:v>
      </x:c>
      <x:c r="AG516" s="14" t="str">
        <x:v>I3</x:v>
      </x:c>
      <x:c r="AH516" s="14" t="n">
        <x:v>1</x:v>
      </x:c>
      <x:c r="AI516" s="14" t="n">
        <x:v>1</x:v>
      </x:c>
      <x:c r="AJ516" s="18" t="n">
        <x:v>130852.88</x:v>
      </x:c>
      <x:c r="AK516" s="14" t="str">
        <x:v>https://prozorro.gov.ua/tender/UA-2026-05-19-002841-a</x:v>
      </x:c>
      <x:c r="AL516" s="19" t="n">
        <x:v>46161.321657291664</x:v>
      </x:c>
      <x:c r="AM516" s="19" t="n">
        <x:v>46387.360763888886</x:v>
      </x:c>
      <x:c r="AN516" s="15" t="str">
        <x:v>Водоочищення / очисні споруди</x:v>
      </x:c>
      <x:c r="AO516" s="15" t="str">
        <x:v>not_found_in_top_search</x:v>
      </x:c>
    </x:row>
    <x:row r="517">
      <x:c r="A517" s="14" t="str">
        <x:v>W3-245</x:v>
      </x:c>
      <x:c r="B517" s="14" t="str">
        <x:v>Prozorro winners — 24.08</x:v>
      </x:c>
      <x:c r="C517" s="14" t="str">
        <x:v>ТОВАРИСТВО З ОБМЕЖЕНОЮ ВІДПОВІДАЛЬНІСТЮ "ВЕКТОР ЛТД"</x:v>
      </x:c>
      <x:c r="D517" s="14" t="str">
        <x:v>Безпека / СКУД / CCTV</x:v>
      </x:c>
      <x:c r="E517" s="14" t="str">
        <x:v>Expansion discovery</x:v>
      </x:c>
      <x:c r="F517" s="17" t="str">
        <x:v>D3</x:v>
      </x:c>
      <x:c r="G517" s="14" t="str"/>
      <x:c r="H517" s="14" t="str">
        <x:v>Discovery розширення — 2 тижні</x:v>
      </x:c>
      <x:c r="I517" s="16" t="n">
        <x:v>1</x:v>
      </x:c>
      <x:c r="J517" s="16" t="n">
        <x:v>5</x:v>
      </x:c>
      <x:c r="K517" s="16" t="n">
        <x:v>4</x:v>
      </x:c>
      <x:c r="L517" s="16" t="n">
        <x:v>2</x:v>
      </x:c>
      <x:c r="M517" s="16" t="n">
        <x:v>5</x:v>
      </x:c>
      <x:c r="N517" s="16" t="n">
        <x:v>5</x:v>
      </x:c>
      <x:c r="O517" s="16" t="n">
        <x:v>5</x:v>
      </x:c>
      <x:c r="P517" s="16" t="n">
        <x:f>IF(COUNT(I517:O517)&lt;7,"",I517*8+J517*3+K517*2+L517*2+M517*2+N517*2+O517)</x:f>
        <x:v>60</x:v>
      </x:c>
      <x:c r="Q517" s="16" t="n">
        <x:f>IF(COUNT(J517:O517)&lt;6,"",J517*5+K517*4+M517*4+L517*3+N517*2+O517*2)</x:f>
        <x:v>87</x:v>
      </x:c>
      <x:c r="R517" s="14" t="str">
        <x:v>high</x:v>
      </x:c>
      <x:c r="S517" s="14" t="str">
        <x:v>official_prozorro_award_2025_2026</x:v>
      </x:c>
      <x:c r="T517" s="14" t="str">
        <x:v>official_prozorro_api</x:v>
      </x:c>
      <x:c r="U517" s="14" t="str">
        <x:v>Не контактували</x:v>
      </x:c>
      <x:c r="V517" s="15" t="str">
        <x:v>Workflow-audit outreach по UA-2026-05-14-007547-a; попросити 1 пакет здачі та вимоги проєкту</x:v>
      </x:c>
      <x:c r="W517" s="15" t="str">
        <x:v>Власник / директор; керівник ПТО; відповідальний за договори</x:v>
      </x:c>
      <x:c r="X517" s="15" t="str">
        <x:v>1 підтверджених перемог/договорів у Prozorro на 117 567 грн; 1 проєктів зі строком виконання не раніше 24.08.2026.</x:v>
      </x:c>
      <x:c r="Y517" s="15" t="str">
        <x:v>Роботи з монтажу та пусконалагоджувальних робіт системи контролю доступом до адмін будівлі; строк до 2026-12-31. Попросити один знеособлений пакет здачі за цим workflow.</x:v>
      </x:c>
      <x:c r="Z517" s="15" t="str">
        <x:v>https://prozorro.gov.ua/tender/UA-2026-05-14-007547-a</x:v>
      </x:c>
      <x:c r="AA517" s="14" t="str">
        <x:v>16401209</x:v>
      </x:c>
      <x:c r="AB517" s="14" t="str">
        <x:v>2026-08-24</x:v>
      </x:c>
      <x:c r="AC517" s="14" t="str"/>
      <x:c r="AD517" s="20" t="str"/>
      <x:c r="AE517" s="14" t="str"/>
      <x:c r="AF517" s="14" t="n">
        <x:v>50</x:v>
      </x:c>
      <x:c r="AG517" s="14" t="str">
        <x:v>I3</x:v>
      </x:c>
      <x:c r="AH517" s="14" t="n">
        <x:v>1</x:v>
      </x:c>
      <x:c r="AI517" s="14" t="n">
        <x:v>1</x:v>
      </x:c>
      <x:c r="AJ517" s="18" t="n">
        <x:v>117567</x:v>
      </x:c>
      <x:c r="AK517" s="14" t="str">
        <x:v>https://prozorro.gov.ua/tender/UA-2026-05-14-007547-a</x:v>
      </x:c>
      <x:c r="AL517" s="19" t="n">
        <x:v>46156.44319990741</x:v>
      </x:c>
      <x:c r="AM517" s="19" t="n">
        <x:v>46387</x:v>
      </x:c>
      <x:c r="AN517" s="15" t="str">
        <x:v>Безпека / СКУД / CCTV</x:v>
      </x:c>
      <x:c r="AO517" s="15" t="str">
        <x:v>not_found_in_top_search</x:v>
      </x:c>
    </x:row>
    <x:row r="518">
      <x:c r="A518" s="14" t="str">
        <x:v>W3-246</x:v>
      </x:c>
      <x:c r="B518" s="14" t="str">
        <x:v>Prozorro winners — 24.08</x:v>
      </x:c>
      <x:c r="C518" s="14" t="str">
        <x:v>ТзОВ "Фортуна -Іршава"</x:v>
      </x:c>
      <x:c r="D518" s="14" t="str">
        <x:v>Газопостачання / котельні</x:v>
      </x:c>
      <x:c r="E518" s="14" t="str">
        <x:v>Expansion discovery</x:v>
      </x:c>
      <x:c r="F518" s="17" t="str">
        <x:v>D3</x:v>
      </x:c>
      <x:c r="G518" s="14" t="str"/>
      <x:c r="H518" s="14" t="str">
        <x:v>Discovery розширення — 2 тижні</x:v>
      </x:c>
      <x:c r="I518" s="16" t="n">
        <x:v>1</x:v>
      </x:c>
      <x:c r="J518" s="16" t="n">
        <x:v>5</x:v>
      </x:c>
      <x:c r="K518" s="16" t="n">
        <x:v>4</x:v>
      </x:c>
      <x:c r="L518" s="16" t="n">
        <x:v>2</x:v>
      </x:c>
      <x:c r="M518" s="16" t="n">
        <x:v>5</x:v>
      </x:c>
      <x:c r="N518" s="16" t="n">
        <x:v>5</x:v>
      </x:c>
      <x:c r="O518" s="16" t="n">
        <x:v>5</x:v>
      </x:c>
      <x:c r="P518" s="16" t="n">
        <x:f>IF(COUNT(I518:O518)&lt;7,"",I518*8+J518*3+K518*2+L518*2+M518*2+N518*2+O518)</x:f>
        <x:v>60</x:v>
      </x:c>
      <x:c r="Q518" s="16" t="n">
        <x:f>IF(COUNT(J518:O518)&lt;6,"",J518*5+K518*4+M518*4+L518*3+N518*2+O518*2)</x:f>
        <x:v>87</x:v>
      </x:c>
      <x:c r="R518" s="14" t="str">
        <x:v>high</x:v>
      </x:c>
      <x:c r="S518" s="14" t="str">
        <x:v>official_prozorro_award_2025_2026</x:v>
      </x:c>
      <x:c r="T518" s="14" t="str">
        <x:v>official_prozorro_api</x:v>
      </x:c>
      <x:c r="U518" s="14" t="str">
        <x:v>Не контактували</x:v>
      </x:c>
      <x:c r="V518" s="15" t="str">
        <x:v>Workflow-audit outreach по UA-2026-05-01-005468-a; попросити 1 пакет здачі та вимоги проєкту</x:v>
      </x:c>
      <x:c r="W518" s="15" t="str">
        <x:v>Власник / директор; керівник ПТО; відповідальний за договори</x:v>
      </x:c>
      <x:c r="X518" s="15" t="str">
        <x:v>1 підтверджених перемог/договорів у Prozorro на 107 754 грн; 1 проєктів зі строком виконання не раніше 24.08.2026.</x:v>
      </x:c>
      <x:c r="Y518" s="15" t="str">
        <x:v>Монтаж резервного джерела напруги для резервного живлення існуючої мережі електропостачання будівлі котельні КНП "Іршавська міська лікарня" за адресою вул. Медична,16 м. Іршава.; строк до 2026-12-31. Попросити один знеособлений пакет здачі за цим workflow.</x:v>
      </x:c>
      <x:c r="Z518" s="15" t="str">
        <x:v>https://prozorro.gov.ua/tender/UA-2026-05-01-005468-a</x:v>
      </x:c>
      <x:c r="AA518" s="14" t="str">
        <x:v>32123649</x:v>
      </x:c>
      <x:c r="AB518" s="14" t="str">
        <x:v>2026-08-24</x:v>
      </x:c>
      <x:c r="AC518" s="14" t="str"/>
      <x:c r="AD518" s="20" t="str"/>
      <x:c r="AE518" s="14" t="str"/>
      <x:c r="AF518" s="14" t="n">
        <x:v>50</x:v>
      </x:c>
      <x:c r="AG518" s="14" t="str">
        <x:v>I3</x:v>
      </x:c>
      <x:c r="AH518" s="14" t="n">
        <x:v>1</x:v>
      </x:c>
      <x:c r="AI518" s="14" t="n">
        <x:v>1</x:v>
      </x:c>
      <x:c r="AJ518" s="18" t="n">
        <x:v>107754</x:v>
      </x:c>
      <x:c r="AK518" s="14" t="str">
        <x:v>https://prozorro.gov.ua/tender/UA-2026-05-01-005468-a</x:v>
      </x:c>
      <x:c r="AL518" s="19" t="n">
        <x:v>46143.383084988425</x:v>
      </x:c>
      <x:c r="AM518" s="19" t="n">
        <x:v>46387.42493055556</x:v>
      </x:c>
      <x:c r="AN518" s="15" t="str">
        <x:v>Газопостачання / котельні</x:v>
      </x:c>
      <x:c r="AO518" s="15" t="str">
        <x:v>not_found_in_top_search</x:v>
      </x:c>
    </x:row>
    <x:row r="519">
      <x:c r="A519" s="14" t="str">
        <x:v>W3-247</x:v>
      </x:c>
      <x:c r="B519" s="14" t="str">
        <x:v>Prozorro winners — 24.08</x:v>
      </x:c>
      <x:c r="C519" s="14" t="str">
        <x:v>ТОВАРИСТВО З ОБМЕЖЕНОЮ ВІДПОВІДАЛЬНІСТЮ "АКВАТЕРМ СЕРВІС"</x:v>
      </x:c>
      <x:c r="D519" s="14" t="str">
        <x:v>Насосні станції</x:v>
      </x:c>
      <x:c r="E519" s="14" t="str">
        <x:v>Expansion discovery</x:v>
      </x:c>
      <x:c r="F519" s="17" t="str">
        <x:v>D3</x:v>
      </x:c>
      <x:c r="G519" s="14" t="str"/>
      <x:c r="H519" s="14" t="str">
        <x:v>Discovery розширення — 2 тижні</x:v>
      </x:c>
      <x:c r="I519" s="16" t="n">
        <x:v>1</x:v>
      </x:c>
      <x:c r="J519" s="16" t="n">
        <x:v>5</x:v>
      </x:c>
      <x:c r="K519" s="16" t="n">
        <x:v>4</x:v>
      </x:c>
      <x:c r="L519" s="16" t="n">
        <x:v>2</x:v>
      </x:c>
      <x:c r="M519" s="16" t="n">
        <x:v>5</x:v>
      </x:c>
      <x:c r="N519" s="16" t="n">
        <x:v>5</x:v>
      </x:c>
      <x:c r="O519" s="16" t="n">
        <x:v>5</x:v>
      </x:c>
      <x:c r="P519" s="16" t="n">
        <x:f>IF(COUNT(I519:O519)&lt;7,"",I519*8+J519*3+K519*2+L519*2+M519*2+N519*2+O519)</x:f>
        <x:v>60</x:v>
      </x:c>
      <x:c r="Q519" s="16" t="n">
        <x:f>IF(COUNT(J519:O519)&lt;6,"",J519*5+K519*4+M519*4+L519*3+N519*2+O519*2)</x:f>
        <x:v>87</x:v>
      </x:c>
      <x:c r="R519" s="14" t="str">
        <x:v>high</x:v>
      </x:c>
      <x:c r="S519" s="14" t="str">
        <x:v>official_prozorro_award_2025_2026</x:v>
      </x:c>
      <x:c r="T519" s="14" t="str">
        <x:v>official_prozorro_api</x:v>
      </x:c>
      <x:c r="U519" s="14" t="str">
        <x:v>Не контактували</x:v>
      </x:c>
      <x:c r="V519" s="15" t="str">
        <x:v>Workflow-audit outreach по UA-2026-06-11-011496-a; попросити 1 пакет здачі та вимоги проєкту</x:v>
      </x:c>
      <x:c r="W519" s="15" t="str">
        <x:v>Власник / директор; керівник ПТО; відповідальний за договори</x:v>
      </x:c>
      <x:c r="X519" s="15" t="str">
        <x:v>1 підтверджених перемог/договорів у Prozorro на 104 765 грн; 1 проєктів зі строком виконання не раніше 24.08.2026.</x:v>
      </x:c>
      <x:c r="Y519" s="15" t="str">
        <x:v>Коригування проектно-кошторисної документації по об'єкту: "Реконструкція каналізаційної насосної станції "Інститут" за адресою: вул. Чуднівська, 109 в м.Житомир" (коригування); строк до 2026-12-31. Попросити один знеособлений пакет здачі за цим workflow.</x:v>
      </x:c>
      <x:c r="Z519" s="15" t="str">
        <x:v>https://prozorro.gov.ua/tender/UA-2026-06-11-011496-a</x:v>
      </x:c>
      <x:c r="AA519" s="14" t="str">
        <x:v>42121538</x:v>
      </x:c>
      <x:c r="AB519" s="14" t="str">
        <x:v>2026-08-24</x:v>
      </x:c>
      <x:c r="AC519" s="14" t="str"/>
      <x:c r="AD519" s="20" t="str"/>
      <x:c r="AE519" s="14" t="str"/>
      <x:c r="AF519" s="14" t="n">
        <x:v>50</x:v>
      </x:c>
      <x:c r="AG519" s="14" t="str">
        <x:v>I3</x:v>
      </x:c>
      <x:c r="AH519" s="14" t="n">
        <x:v>1</x:v>
      </x:c>
      <x:c r="AI519" s="14" t="n">
        <x:v>1</x:v>
      </x:c>
      <x:c r="AJ519" s="18" t="n">
        <x:v>104765</x:v>
      </x:c>
      <x:c r="AK519" s="14" t="str">
        <x:v>https://prozorro.gov.ua/tender/UA-2026-06-11-011496-a</x:v>
      </x:c>
      <x:c r="AL519" s="19" t="n">
        <x:v>46184.5446693287</x:v>
      </x:c>
      <x:c r="AM519" s="19" t="n">
        <x:v>46387</x:v>
      </x:c>
      <x:c r="AN519" s="15" t="str">
        <x:v>Насосні станції</x:v>
      </x:c>
      <x:c r="AO519" s="15" t="str">
        <x:v>not_found_in_top_search</x:v>
      </x:c>
    </x:row>
    <x:row r="520">
      <x:c r="A520" s="14" t="str">
        <x:v>W3-248</x:v>
      </x:c>
      <x:c r="B520" s="14" t="str">
        <x:v>Prozorro winners — 24.08</x:v>
      </x:c>
      <x:c r="C520" s="14" t="str">
        <x:v>ТОВ "МАРЛІН ІНК"</x:v>
      </x:c>
      <x:c r="D520" s="14" t="str">
        <x:v>ГНБ / безтраншейні роботи</x:v>
      </x:c>
      <x:c r="E520" s="14" t="str">
        <x:v>Expansion discovery</x:v>
      </x:c>
      <x:c r="F520" s="17" t="str">
        <x:v>D3</x:v>
      </x:c>
      <x:c r="G520" s="14" t="str"/>
      <x:c r="H520" s="14" t="str">
        <x:v>Discovery розширення — 2 тижні</x:v>
      </x:c>
      <x:c r="I520" s="16" t="n">
        <x:v>1</x:v>
      </x:c>
      <x:c r="J520" s="16" t="n">
        <x:v>5</x:v>
      </x:c>
      <x:c r="K520" s="16" t="n">
        <x:v>4</x:v>
      </x:c>
      <x:c r="L520" s="16" t="n">
        <x:v>5</x:v>
      </x:c>
      <x:c r="M520" s="16" t="n">
        <x:v>5</x:v>
      </x:c>
      <x:c r="N520" s="16" t="n">
        <x:v>5</x:v>
      </x:c>
      <x:c r="O520" s="16" t="n">
        <x:v>5</x:v>
      </x:c>
      <x:c r="P520" s="16" t="n">
        <x:f>IF(COUNT(I520:O520)&lt;7,"",I520*8+J520*3+K520*2+L520*2+M520*2+N520*2+O520)</x:f>
        <x:v>66</x:v>
      </x:c>
      <x:c r="Q520" s="16" t="n">
        <x:f>IF(COUNT(J520:O520)&lt;6,"",J520*5+K520*4+M520*4+L520*3+N520*2+O520*2)</x:f>
        <x:v>96</x:v>
      </x:c>
      <x:c r="R520" s="14" t="str">
        <x:v>high</x:v>
      </x:c>
      <x:c r="S520" s="14" t="str">
        <x:v>official_prozorro_award_2025_2026</x:v>
      </x:c>
      <x:c r="T520" s="14" t="str">
        <x:v>official_prozorro_api</x:v>
      </x:c>
      <x:c r="U520" s="14" t="str">
        <x:v>Не контактували</x:v>
      </x:c>
      <x:c r="V520" s="15" t="str">
        <x:v>Workflow-audit outreach по UA-2025-07-16-005656-a; попросити 1 пакет здачі та вимоги проєкту</x:v>
      </x:c>
      <x:c r="W520" s="15" t="str">
        <x:v>Власник / директор; керівник ПТО; відповідальний за договори</x:v>
      </x:c>
      <x:c r="X520" s="15" t="str">
        <x:v>2 підтверджених перемог/договорів у Prozorro на 16 099 379 грн; 0 проєктів зі строком виконання не раніше 24.08.2026.</x:v>
      </x:c>
      <x:c r="Y520" s="15" t="str">
        <x:v>Демонтаж резервуарів, фундаментів та технологічних трубопроводів резервуарного парку +++ НГВУ «Чернігівнафтогаз» ПАТ «Укрнафта» Чернігівська обл. Прилуцький р-н, +++; строк до 2025-12-31. Попросити один знеособлений пакет здачі за цим workflow.</x:v>
      </x:c>
      <x:c r="Z520" s="15" t="str">
        <x:v>https://prozorro.gov.ua/tender/UA-2025-07-16-005656-a</x:v>
      </x:c>
      <x:c r="AA520" s="14" t="str">
        <x:v>45197711</x:v>
      </x:c>
      <x:c r="AB520" s="14" t="str">
        <x:v>2026-08-24</x:v>
      </x:c>
      <x:c r="AC520" s="14" t="str"/>
      <x:c r="AD520" s="20" t="str"/>
      <x:c r="AE520" s="14" t="str"/>
      <x:c r="AF520" s="14" t="n">
        <x:v>49</x:v>
      </x:c>
      <x:c r="AG520" s="14" t="str">
        <x:v>I3</x:v>
      </x:c>
      <x:c r="AH520" s="14" t="n">
        <x:v>2</x:v>
      </x:c>
      <x:c r="AI520" s="14" t="n">
        <x:v>0</x:v>
      </x:c>
      <x:c r="AJ520" s="18" t="n">
        <x:v>16099379</x:v>
      </x:c>
      <x:c r="AK520" s="14" t="str">
        <x:v>https://prozorro.gov.ua/tender/UA-2025-07-16-005656-a</x:v>
      </x:c>
      <x:c r="AL520" s="19" t="n">
        <x:v>45883.3629891088</x:v>
      </x:c>
      <x:c r="AM520" s="19" t="n">
        <x:v>46022</x:v>
      </x:c>
      <x:c r="AN520" s="15" t="str">
        <x:v>ГНБ / безтраншейні роботи; Технологічні трубопроводи</x:v>
      </x:c>
      <x:c r="AO520" s="15" t="str">
        <x:v>not_found_in_top_search</x:v>
      </x:c>
    </x:row>
    <x:row r="521">
      <x:c r="A521" s="14" t="str">
        <x:v>W3-249</x:v>
      </x:c>
      <x:c r="B521" s="14" t="str">
        <x:v>Prozorro winners — 24.08</x:v>
      </x:c>
      <x:c r="C521" s="14" t="str">
        <x:v>ТОВ "ПРОЕКТНИЙ ЦЕНТР РЕМБУД"</x:v>
      </x:c>
      <x:c r="D521" s="14" t="str">
        <x:v>Насосні станції</x:v>
      </x:c>
      <x:c r="E521" s="14" t="str">
        <x:v>Expansion discovery</x:v>
      </x:c>
      <x:c r="F521" s="17" t="str">
        <x:v>D3</x:v>
      </x:c>
      <x:c r="G521" s="14" t="str"/>
      <x:c r="H521" s="14" t="str">
        <x:v>Discovery розширення — 2 тижні</x:v>
      </x:c>
      <x:c r="I521" s="16" t="n">
        <x:v>1</x:v>
      </x:c>
      <x:c r="J521" s="16" t="n">
        <x:v>5</x:v>
      </x:c>
      <x:c r="K521" s="16" t="n">
        <x:v>4</x:v>
      </x:c>
      <x:c r="L521" s="16" t="n">
        <x:v>3</x:v>
      </x:c>
      <x:c r="M521" s="16" t="n">
        <x:v>5</x:v>
      </x:c>
      <x:c r="N521" s="16" t="n">
        <x:v>5</x:v>
      </x:c>
      <x:c r="O521" s="16" t="n">
        <x:v>5</x:v>
      </x:c>
      <x:c r="P521" s="16" t="n">
        <x:f>IF(COUNT(I521:O521)&lt;7,"",I521*8+J521*3+K521*2+L521*2+M521*2+N521*2+O521)</x:f>
        <x:v>62</x:v>
      </x:c>
      <x:c r="Q521" s="16" t="n">
        <x:f>IF(COUNT(J521:O521)&lt;6,"",J521*5+K521*4+M521*4+L521*3+N521*2+O521*2)</x:f>
        <x:v>90</x:v>
      </x:c>
      <x:c r="R521" s="14" t="str">
        <x:v>high</x:v>
      </x:c>
      <x:c r="S521" s="14" t="str">
        <x:v>official_prozorro_award_2025_2026</x:v>
      </x:c>
      <x:c r="T521" s="14" t="str">
        <x:v>official_prozorro_api</x:v>
      </x:c>
      <x:c r="U521" s="14" t="str">
        <x:v>Не контактували</x:v>
      </x:c>
      <x:c r="V521" s="15" t="str">
        <x:v>Workflow-audit outreach по UA-2026-06-02-002181-a; попросити 1 пакет здачі та вимоги проєкту</x:v>
      </x:c>
      <x:c r="W521" s="15" t="str">
        <x:v>Власник / директор; керівник ПТО; відповідальний за договори</x:v>
      </x:c>
      <x:c r="X521" s="15" t="str">
        <x:v>1 підтверджених перемог/договорів у Prozorro на 1 200 000 грн; 0 проєктів зі строком виконання не раніше 24.08.2026.</x:v>
      </x:c>
      <x:c r="Y521" s="15" t="str">
        <x:v>Коригування проектної документації по об"єкту: "Реконструкція водопровідної насосної станції "Бобровиця", розташованої на землях Киселівської ОТГ Чернігівського району Чернігівської області." Коригування; строк до 2026-07-10. Попросити один знеособлений пакет здачі за цим workflow.</x:v>
      </x:c>
      <x:c r="Z521" s="15" t="str">
        <x:v>https://prozorro.gov.ua/tender/UA-2026-06-02-002181-a</x:v>
      </x:c>
      <x:c r="AA521" s="14" t="str">
        <x:v>44939177</x:v>
      </x:c>
      <x:c r="AB521" s="14" t="str">
        <x:v>2026-08-24</x:v>
      </x:c>
      <x:c r="AC521" s="14" t="str"/>
      <x:c r="AD521" s="20" t="str"/>
      <x:c r="AE521" s="14" t="str"/>
      <x:c r="AF521" s="14" t="n">
        <x:v>49</x:v>
      </x:c>
      <x:c r="AG521" s="14" t="str">
        <x:v>I3</x:v>
      </x:c>
      <x:c r="AH521" s="14" t="n">
        <x:v>1</x:v>
      </x:c>
      <x:c r="AI521" s="14" t="n">
        <x:v>0</x:v>
      </x:c>
      <x:c r="AJ521" s="18" t="n">
        <x:v>1200000</x:v>
      </x:c>
      <x:c r="AK521" s="14" t="str">
        <x:v>https://prozorro.gov.ua/tender/UA-2026-06-02-002181-a</x:v>
      </x:c>
      <x:c r="AL521" s="19" t="n">
        <x:v>46175.30792525463</x:v>
      </x:c>
      <x:c r="AM521" s="19" t="n">
        <x:v>46213.30908564815</x:v>
      </x:c>
      <x:c r="AN521" s="15" t="str">
        <x:v>Насосні станції</x:v>
      </x:c>
      <x:c r="AO521" s="15" t="str">
        <x:v>not_found_in_top_search</x:v>
      </x:c>
    </x:row>
    <x:row r="522">
      <x:c r="A522" s="14" t="str">
        <x:v>W3-250</x:v>
      </x:c>
      <x:c r="B522" s="14" t="str">
        <x:v>Prozorro winners — 24.08</x:v>
      </x:c>
      <x:c r="C522" s="14" t="str">
        <x:v>ТОВАРИСТВО З ОБМЕЖЕНОЮ ВІДПОВІДАЛЬНІСТЮ "ІННОВАЦІЙНА КОМПАНІЯ "ДЕКА"</x:v>
      </x:c>
      <x:c r="D522" s="14" t="str">
        <x:v>Водоочищення / очисні споруди</x:v>
      </x:c>
      <x:c r="E522" s="14" t="str">
        <x:v>Expansion discovery</x:v>
      </x:c>
      <x:c r="F522" s="17" t="str">
        <x:v>D3</x:v>
      </x:c>
      <x:c r="G522" s="14" t="str"/>
      <x:c r="H522" s="14" t="str">
        <x:v>Discovery розширення — 2 тижні</x:v>
      </x:c>
      <x:c r="I522" s="16" t="n">
        <x:v>1</x:v>
      </x:c>
      <x:c r="J522" s="16" t="n">
        <x:v>5</x:v>
      </x:c>
      <x:c r="K522" s="16" t="n">
        <x:v>4</x:v>
      </x:c>
      <x:c r="L522" s="16" t="n">
        <x:v>3</x:v>
      </x:c>
      <x:c r="M522" s="16" t="n">
        <x:v>5</x:v>
      </x:c>
      <x:c r="N522" s="16" t="n">
        <x:v>5</x:v>
      </x:c>
      <x:c r="O522" s="16" t="n">
        <x:v>5</x:v>
      </x:c>
      <x:c r="P522" s="16" t="n">
        <x:f>IF(COUNT(I522:O522)&lt;7,"",I522*8+J522*3+K522*2+L522*2+M522*2+N522*2+O522)</x:f>
        <x:v>62</x:v>
      </x:c>
      <x:c r="Q522" s="16" t="n">
        <x:f>IF(COUNT(J522:O522)&lt;6,"",J522*5+K522*4+M522*4+L522*3+N522*2+O522*2)</x:f>
        <x:v>90</x:v>
      </x:c>
      <x:c r="R522" s="14" t="str">
        <x:v>high</x:v>
      </x:c>
      <x:c r="S522" s="14" t="str">
        <x:v>official_prozorro_award_2025_2026</x:v>
      </x:c>
      <x:c r="T522" s="14" t="str">
        <x:v>official_prozorro_api</x:v>
      </x:c>
      <x:c r="U522" s="14" t="str">
        <x:v>Не контактували</x:v>
      </x:c>
      <x:c r="V522" s="15" t="str">
        <x:v>Workflow-audit outreach по UA-2026-05-12-003036-a; попросити 1 пакет здачі та вимоги проєкту</x:v>
      </x:c>
      <x:c r="W522" s="15" t="str">
        <x:v>Власник / директор; керівник ПТО; відповідальний за договори</x:v>
      </x:c>
      <x:c r="X522" s="15" t="str">
        <x:v>1 підтверджених перемог/договорів у Prozorro на 662 692 грн; 0 проєктів зі строком виконання не раніше 24.08.2026.</x:v>
      </x:c>
      <x:c r="Y522" s="15" t="str">
        <x:v>Інженерно-геологічні та геодезичні вишукування на об'єкті «Реконструкція частини мережі каналізації шляхом встановлення модульних очисних споруд в селищі Олександрівка, Краматорського району, Донецької області»; строк до 2026-07-11. Попросити один знеособлений пакет здачі за цим workflow.</x:v>
      </x:c>
      <x:c r="Z522" s="15" t="str">
        <x:v>https://prozorro.gov.ua/tender/UA-2026-05-12-003036-a</x:v>
      </x:c>
      <x:c r="AA522" s="14" t="str">
        <x:v>43880471</x:v>
      </x:c>
      <x:c r="AB522" s="14" t="str">
        <x:v>2026-08-24</x:v>
      </x:c>
      <x:c r="AC522" s="14" t="str"/>
      <x:c r="AD522" s="20" t="str"/>
      <x:c r="AE522" s="14" t="str"/>
      <x:c r="AF522" s="14" t="n">
        <x:v>49</x:v>
      </x:c>
      <x:c r="AG522" s="14" t="str">
        <x:v>I3</x:v>
      </x:c>
      <x:c r="AH522" s="14" t="n">
        <x:v>1</x:v>
      </x:c>
      <x:c r="AI522" s="14" t="n">
        <x:v>0</x:v>
      </x:c>
      <x:c r="AJ522" s="18" t="n">
        <x:v>662692.01</x:v>
      </x:c>
      <x:c r="AK522" s="14" t="str">
        <x:v>https://prozorro.gov.ua/tender/UA-2026-05-12-003036-a</x:v>
      </x:c>
      <x:c r="AL522" s="19" t="n">
        <x:v>46154.3828858912</x:v>
      </x:c>
      <x:c r="AM522" s="19" t="n">
        <x:v>46214</x:v>
      </x:c>
      <x:c r="AN522" s="15" t="str">
        <x:v>Водоочищення / очисні споруди</x:v>
      </x:c>
      <x:c r="AO522" s="15" t="str">
        <x:v>not_found_in_top_search</x:v>
      </x:c>
    </x:row>
    <x:row r="523">
      <x:c r="A523" s="14" t="str">
        <x:v>W3-251</x:v>
      </x:c>
      <x:c r="B523" s="14" t="str">
        <x:v>Prozorro winners — 24.08</x:v>
      </x:c>
      <x:c r="C523" s="14" t="str">
        <x:v>ТОВАРИСТВО З ОБМЕЖЕНОЮ ВІДПОВІДАЛЬНІСТЮ "НАУКОВО-ВИРОБНИЧЕ ПІДПРИЄМСТВО "УКРАЇНСЬКІ ТЕПЛОВІ МЕРЕЖІ"</x:v>
      </x:c>
      <x:c r="D523" s="14" t="str">
        <x:v>HVAC / ОВіК</x:v>
      </x:c>
      <x:c r="E523" s="14" t="str">
        <x:v>Pilot now</x:v>
      </x:c>
      <x:c r="F523" s="17" t="str">
        <x:v>P3</x:v>
      </x:c>
      <x:c r="G523" s="14" t="str"/>
      <x:c r="H523" s="14" t="str">
        <x:v>Пілот зараз — Н.14</x:v>
      </x:c>
      <x:c r="I523" s="16" t="n">
        <x:v>5</x:v>
      </x:c>
      <x:c r="J523" s="16" t="n">
        <x:v>5</x:v>
      </x:c>
      <x:c r="K523" s="16" t="n">
        <x:v>5</x:v>
      </x:c>
      <x:c r="L523" s="16" t="n">
        <x:v>3</x:v>
      </x:c>
      <x:c r="M523" s="16" t="n">
        <x:v>5</x:v>
      </x:c>
      <x:c r="N523" s="16" t="n">
        <x:v>5</x:v>
      </x:c>
      <x:c r="O523" s="16" t="n">
        <x:v>5</x:v>
      </x:c>
      <x:c r="P523" s="16" t="n">
        <x:f>IF(COUNT(I523:O523)&lt;7,"",I523*8+J523*3+K523*2+L523*2+M523*2+N523*2+O523)</x:f>
        <x:v>96</x:v>
      </x:c>
      <x:c r="Q523" s="16" t="n">
        <x:f>IF(COUNT(J523:O523)&lt;6,"",J523*5+K523*4+M523*4+L523*3+N523*2+O523*2)</x:f>
        <x:v>94</x:v>
      </x:c>
      <x:c r="R523" s="14" t="str">
        <x:v>high</x:v>
      </x:c>
      <x:c r="S523" s="14" t="str">
        <x:v>official_prozorro_award_2025_2026</x:v>
      </x:c>
      <x:c r="T523" s="14" t="str">
        <x:v>official_prozorro_api</x:v>
      </x:c>
      <x:c r="U523" s="14" t="str">
        <x:v>Не контактували</x:v>
      </x:c>
      <x:c r="V523" s="15" t="str">
        <x:v>Персоналізований free-pilot outreach по UA-2026-04-24-009702-a; попросити 1 пакет Н.14/Н.15</x:v>
      </x:c>
      <x:c r="W523" s="15" t="str">
        <x:v>Власник / директор; керівник ПТО; відповідальний за договори</x:v>
      </x:c>
      <x:c r="X523" s="15" t="str">
        <x:v>1 підтверджених перемог/договорів у Prozorro на 545 375 грн; 0 проєктів зі строком виконання не раніше 24.08.2026.</x:v>
      </x:c>
      <x:c r="Y523" s="15" t="str">
        <x:v>Послуги з монтажу топкової та підключення її обладнання до існуючої системи опалення за адресою м. Харків, вул. Основ’янська, 17, відповідний код ЄЗС: ДК 021:2015: 45331000-6  Встановлення опалювальних, вентиляційних систем і систем кондиціонування повітря ; строк до 2026-05-30. Попросити один знеособлений пакет здачі за цим workflow.</x:v>
      </x:c>
      <x:c r="Z523" s="15" t="str">
        <x:v>https://prozorro.gov.ua/tender/UA-2026-04-24-009702-a</x:v>
      </x:c>
      <x:c r="AA523" s="14" t="str">
        <x:v>41157207</x:v>
      </x:c>
      <x:c r="AB523" s="14" t="str">
        <x:v>2026-08-24</x:v>
      </x:c>
      <x:c r="AC523" s="14" t="str"/>
      <x:c r="AD523" s="20" t="str"/>
      <x:c r="AE523" s="14" t="str"/>
      <x:c r="AF523" s="14" t="n">
        <x:v>49</x:v>
      </x:c>
      <x:c r="AG523" s="14" t="str">
        <x:v>I3</x:v>
      </x:c>
      <x:c r="AH523" s="14" t="n">
        <x:v>1</x:v>
      </x:c>
      <x:c r="AI523" s="14" t="n">
        <x:v>0</x:v>
      </x:c>
      <x:c r="AJ523" s="18" t="n">
        <x:v>545375</x:v>
      </x:c>
      <x:c r="AK523" s="14" t="str">
        <x:v>https://prozorro.gov.ua/tender/UA-2026-04-24-009702-a</x:v>
      </x:c>
      <x:c r="AL523" s="19" t="n">
        <x:v>46148.5671849537</x:v>
      </x:c>
      <x:c r="AM523" s="19" t="n">
        <x:v>46172.87498842592</x:v>
      </x:c>
      <x:c r="AN523" s="15" t="str">
        <x:v>HVAC / ОВіК</x:v>
      </x:c>
      <x:c r="AO523" s="15" t="str">
        <x:v>not_found_in_top_search</x:v>
      </x:c>
    </x:row>
    <x:row r="524">
      <x:c r="A524" s="14" t="str">
        <x:v>W3-252</x:v>
      </x:c>
      <x:c r="B524" s="14" t="str">
        <x:v>Prozorro winners — 24.08</x:v>
      </x:c>
      <x:c r="C524" s="14" t="str">
        <x:v>ФОП БОВКУН РОМАН АНДРІЙОВИЧ</x:v>
      </x:c>
      <x:c r="D524" s="14" t="str">
        <x:v>Електромонтаж</x:v>
      </x:c>
      <x:c r="E524" s="14" t="str">
        <x:v>Pilot now</x:v>
      </x:c>
      <x:c r="F524" s="17" t="str">
        <x:v>P3</x:v>
      </x:c>
      <x:c r="G524" s="14" t="str"/>
      <x:c r="H524" s="14" t="str">
        <x:v>Пілот зараз — Н.15</x:v>
      </x:c>
      <x:c r="I524" s="16" t="n">
        <x:v>5</x:v>
      </x:c>
      <x:c r="J524" s="16" t="n">
        <x:v>5</x:v>
      </x:c>
      <x:c r="K524" s="16" t="n">
        <x:v>5</x:v>
      </x:c>
      <x:c r="L524" s="16" t="n">
        <x:v>1</x:v>
      </x:c>
      <x:c r="M524" s="16" t="n">
        <x:v>5</x:v>
      </x:c>
      <x:c r="N524" s="16" t="n">
        <x:v>3</x:v>
      </x:c>
      <x:c r="O524" s="16" t="n">
        <x:v>5</x:v>
      </x:c>
      <x:c r="P524" s="16" t="n">
        <x:f>IF(COUNT(I524:O524)&lt;7,"",I524*8+J524*3+K524*2+L524*2+M524*2+N524*2+O524)</x:f>
        <x:v>88</x:v>
      </x:c>
      <x:c r="Q524" s="16" t="n">
        <x:f>IF(COUNT(J524:O524)&lt;6,"",J524*5+K524*4+M524*4+L524*3+N524*2+O524*2)</x:f>
        <x:v>84</x:v>
      </x:c>
      <x:c r="R524" s="14" t="str">
        <x:v>high</x:v>
      </x:c>
      <x:c r="S524" s="14" t="str">
        <x:v>official_prozorro_award_2025_2026</x:v>
      </x:c>
      <x:c r="T524" s="14" t="str">
        <x:v>official_prozorro_api</x:v>
      </x:c>
      <x:c r="U524" s="14" t="str">
        <x:v>Не контактували</x:v>
      </x:c>
      <x:c r="V524" s="15" t="str">
        <x:v>Повторне звернення з новим тендерним сигналом UA-2026-07-16-008792-a; попросити 1 пакет здачі</x:v>
      </x:c>
      <x:c r="W524" s="15" t="str">
        <x:v>Власник / виконавець; відповідальний за договір</x:v>
      </x:c>
      <x:c r="X524" s="15" t="str">
        <x:v>1 підтверджених перемог/договорів у Prozorro на 99 000 грн; 1 проєктів зі строком виконання не раніше 24.08.2026.</x:v>
      </x:c>
      <x:c r="Y524" s="15" t="str">
        <x:v>Електромонтажні роботи; строк до 2026-12-31. Попросити один знеособлений пакет здачі за цим workflow.</x:v>
      </x:c>
      <x:c r="Z524" s="15" t="str">
        <x:v>https://prozorro.gov.ua/tender/UA-2026-07-24-000245-a</x:v>
      </x:c>
      <x:c r="AA524" s="14" t="str">
        <x:v>2913718431</x:v>
      </x:c>
      <x:c r="AB524" s="14" t="str">
        <x:v>2026-08-24</x:v>
      </x:c>
      <x:c r="AC524" s="14" t="str"/>
      <x:c r="AD524" s="20" t="str"/>
      <x:c r="AE524" s="14" t="str"/>
      <x:c r="AF524" s="14" t="n">
        <x:v>56</x:v>
      </x:c>
      <x:c r="AG524" s="14" t="str">
        <x:v>I3</x:v>
      </x:c>
      <x:c r="AH524" s="14" t="n">
        <x:v>2</x:v>
      </x:c>
      <x:c r="AI524" s="14" t="n">
        <x:v>1</x:v>
      </x:c>
      <x:c r="AJ524" s="18" t="n">
        <x:v>298900</x:v>
      </x:c>
      <x:c r="AK524" s="14" t="str">
        <x:v>https://prozorro.gov.ua/tender/UA-2026-07-16-008792-a</x:v>
      </x:c>
      <x:c r="AL524" s="19" t="n">
        <x:v>46219.544246770834</x:v>
      </x:c>
      <x:c r="AM524" s="19" t="n">
        <x:v>46227</x:v>
      </x:c>
      <x:c r="AN524" s="15" t="str">
        <x:v>Електромонтаж</x:v>
      </x:c>
      <x:c r="AO524" s="15" t="str">
        <x:v>not_found_in_top_search</x:v>
      </x:c>
    </x:row>
    <x:row r="525">
      <x:c r="A525" s="14" t="str">
        <x:v>W3-253</x:v>
      </x:c>
      <x:c r="B525" s="14" t="str">
        <x:v>Prozorro winners — 24.08</x:v>
      </x:c>
      <x:c r="C525" s="14" t="str">
        <x:v>ЯРОШЕНКО АНДРІЙ ЄВГЕНОВИЧ</x:v>
      </x:c>
      <x:c r="D525" s="14" t="str">
        <x:v>Сонячна енергетика</x:v>
      </x:c>
      <x:c r="E525" s="14" t="str">
        <x:v>Expansion discovery</x:v>
      </x:c>
      <x:c r="F525" s="17" t="str">
        <x:v>D3</x:v>
      </x:c>
      <x:c r="G525" s="14" t="str"/>
      <x:c r="H525" s="14" t="str">
        <x:v>Discovery розширення — 2 тижні</x:v>
      </x:c>
      <x:c r="I525" s="16" t="n">
        <x:v>1</x:v>
      </x:c>
      <x:c r="J525" s="16" t="n">
        <x:v>5</x:v>
      </x:c>
      <x:c r="K525" s="16" t="n">
        <x:v>4</x:v>
      </x:c>
      <x:c r="L525" s="16" t="n">
        <x:v>1</x:v>
      </x:c>
      <x:c r="M525" s="16" t="n">
        <x:v>5</x:v>
      </x:c>
      <x:c r="N525" s="16" t="n">
        <x:v>3</x:v>
      </x:c>
      <x:c r="O525" s="16" t="n">
        <x:v>5</x:v>
      </x:c>
      <x:c r="P525" s="16" t="n">
        <x:f>IF(COUNT(I525:O525)&lt;7,"",I525*8+J525*3+K525*2+L525*2+M525*2+N525*2+O525)</x:f>
        <x:v>54</x:v>
      </x:c>
      <x:c r="Q525" s="16" t="n">
        <x:f>IF(COUNT(J525:O525)&lt;6,"",J525*5+K525*4+M525*4+L525*3+N525*2+O525*2)</x:f>
        <x:v>80</x:v>
      </x:c>
      <x:c r="R525" s="14" t="str">
        <x:v>high</x:v>
      </x:c>
      <x:c r="S525" s="14" t="str">
        <x:v>official_prozorro_award_2025_2026</x:v>
      </x:c>
      <x:c r="T525" s="14" t="str">
        <x:v>official_prozorro_api</x:v>
      </x:c>
      <x:c r="U525" s="14" t="str">
        <x:v>Не контактували</x:v>
      </x:c>
      <x:c r="V525" s="15" t="str">
        <x:v>Workflow-audit outreach по UA-2026-07-13-001820-a; попросити 1 пакет здачі та вимоги проєкту</x:v>
      </x:c>
      <x:c r="W525" s="15" t="str">
        <x:v>Власник / виконавець; відповідальний за договір</x:v>
      </x:c>
      <x:c r="X525" s="15" t="str">
        <x:v>1 підтверджених перемог/договорів у Prozorro на 98 700 грн; 1 проєктів зі строком виконання не раніше 24.08.2026.</x:v>
      </x:c>
      <x:c r="Y525" s="15" t="str">
        <x:v>Послуги з демонтажу, повторного монтажу та підключення дахової сонячної електростанції розташованої на корпусі № 16 Державного некомерційного підприємства «Національна дитяча спеціалізована лікарня «Охматдит» МОЗ України» за адресою: м. Київ, вул. В’ячеслава Чорновола, 28/1, за кодом ДК 021:2015: 51110000-6 Послуги зі встановлення електричного обладнання; строк до 2026-12-31. Попросити один знеособлений пакет здачі за цим workflow.</x:v>
      </x:c>
      <x:c r="Z525" s="15" t="str">
        <x:v>https://prozorro.gov.ua/tender/UA-2026-07-13-001820-a</x:v>
      </x:c>
      <x:c r="AA525" s="14" t="str">
        <x:v>3118813890</x:v>
      </x:c>
      <x:c r="AB525" s="14" t="str">
        <x:v>2026-08-24</x:v>
      </x:c>
      <x:c r="AC525" s="14" t="str"/>
      <x:c r="AD525" s="20" t="str"/>
      <x:c r="AE525" s="14" t="str"/>
      <x:c r="AF525" s="14" t="n">
        <x:v>49</x:v>
      </x:c>
      <x:c r="AG525" s="14" t="str">
        <x:v>I3</x:v>
      </x:c>
      <x:c r="AH525" s="14" t="n">
        <x:v>1</x:v>
      </x:c>
      <x:c r="AI525" s="14" t="n">
        <x:v>1</x:v>
      </x:c>
      <x:c r="AJ525" s="18" t="n">
        <x:v>98700</x:v>
      </x:c>
      <x:c r="AK525" s="14" t="str">
        <x:v>https://prozorro.gov.ua/tender/UA-2026-07-13-001820-a</x:v>
      </x:c>
      <x:c r="AL525" s="19" t="n">
        <x:v>46216.312423414354</x:v>
      </x:c>
      <x:c r="AM525" s="19" t="n">
        <x:v>46387</x:v>
      </x:c>
      <x:c r="AN525" s="15" t="str">
        <x:v>Сонячна енергетика</x:v>
      </x:c>
      <x:c r="AO525" s="15" t="str">
        <x:v>not_found_in_top_search</x:v>
      </x:c>
    </x:row>
    <x:row r="526">
      <x:c r="A526" s="14" t="str">
        <x:v>W3-254</x:v>
      </x:c>
      <x:c r="B526" s="14" t="str">
        <x:v>Prozorro winners — 24.08</x:v>
      </x:c>
      <x:c r="C526" s="14" t="str">
        <x:v>ТКАЧУК ОЛЕНА СЕРГІЇВНА</x:v>
      </x:c>
      <x:c r="D526" s="14" t="str">
        <x:v>HVAC / ОВіК</x:v>
      </x:c>
      <x:c r="E526" s="14" t="str">
        <x:v>Pilot now</x:v>
      </x:c>
      <x:c r="F526" s="17" t="str">
        <x:v>P3</x:v>
      </x:c>
      <x:c r="G526" s="14" t="str"/>
      <x:c r="H526" s="14" t="str">
        <x:v>Пілот зараз — Н.14</x:v>
      </x:c>
      <x:c r="I526" s="16" t="n">
        <x:v>5</x:v>
      </x:c>
      <x:c r="J526" s="16" t="n">
        <x:v>5</x:v>
      </x:c>
      <x:c r="K526" s="16" t="n">
        <x:v>5</x:v>
      </x:c>
      <x:c r="L526" s="16" t="n">
        <x:v>1</x:v>
      </x:c>
      <x:c r="M526" s="16" t="n">
        <x:v>5</x:v>
      </x:c>
      <x:c r="N526" s="16" t="n">
        <x:v>3</x:v>
      </x:c>
      <x:c r="O526" s="16" t="n">
        <x:v>5</x:v>
      </x:c>
      <x:c r="P526" s="16" t="n">
        <x:f>IF(COUNT(I526:O526)&lt;7,"",I526*8+J526*3+K526*2+L526*2+M526*2+N526*2+O526)</x:f>
        <x:v>88</x:v>
      </x:c>
      <x:c r="Q526" s="16" t="n">
        <x:f>IF(COUNT(J526:O526)&lt;6,"",J526*5+K526*4+M526*4+L526*3+N526*2+O526*2)</x:f>
        <x:v>84</x:v>
      </x:c>
      <x:c r="R526" s="14" t="str">
        <x:v>high</x:v>
      </x:c>
      <x:c r="S526" s="14" t="str">
        <x:v>official_prozorro_award_2025_2026</x:v>
      </x:c>
      <x:c r="T526" s="14" t="str">
        <x:v>official_prozorro_api</x:v>
      </x:c>
      <x:c r="U526" s="14" t="str">
        <x:v>Не контактували</x:v>
      </x:c>
      <x:c r="V526" s="15" t="str">
        <x:v>Персоналізований free-pilot outreach по UA-2026-07-17-004517-a; попросити 1 пакет Н.14/Н.15</x:v>
      </x:c>
      <x:c r="W526" s="15" t="str">
        <x:v>Власник / виконавець; відповідальний за договір</x:v>
      </x:c>
      <x:c r="X526" s="15" t="str">
        <x:v>1 підтверджених перемог/договорів у Prozorro на 91 475 грн; 1 проєктів зі строком виконання не раніше 24.08.2026.</x:v>
      </x:c>
      <x:c r="Y526" s="15" t="str">
        <x:v>Монтаж системи опалення в приміщенні Дубово-Махаринецької АЗПСМ ; строк до 2026-12-31. Попросити один знеособлений пакет здачі за цим workflow.</x:v>
      </x:c>
      <x:c r="Z526" s="15" t="str">
        <x:v>https://prozorro.gov.ua/tender/UA-2026-07-17-004517-a</x:v>
      </x:c>
      <x:c r="AA526" s="14" t="str">
        <x:v>3055908485</x:v>
      </x:c>
      <x:c r="AB526" s="14" t="str">
        <x:v>2026-08-24</x:v>
      </x:c>
      <x:c r="AC526" s="14" t="str"/>
      <x:c r="AD526" s="20" t="str"/>
      <x:c r="AE526" s="14" t="str"/>
      <x:c r="AF526" s="14" t="n">
        <x:v>49</x:v>
      </x:c>
      <x:c r="AG526" s="14" t="str">
        <x:v>I3</x:v>
      </x:c>
      <x:c r="AH526" s="14" t="n">
        <x:v>1</x:v>
      </x:c>
      <x:c r="AI526" s="14" t="n">
        <x:v>1</x:v>
      </x:c>
      <x:c r="AJ526" s="18" t="n">
        <x:v>91475</x:v>
      </x:c>
      <x:c r="AK526" s="14" t="str">
        <x:v>https://prozorro.gov.ua/tender/UA-2026-07-17-004517-a</x:v>
      </x:c>
      <x:c r="AL526" s="19" t="n">
        <x:v>46220.37996715278</x:v>
      </x:c>
      <x:c r="AM526" s="19" t="n">
        <x:v>46387</x:v>
      </x:c>
      <x:c r="AN526" s="15" t="str">
        <x:v>HVAC / ОВіК</x:v>
      </x:c>
      <x:c r="AO526" s="15" t="str">
        <x:v>not_found_in_top_search</x:v>
      </x:c>
    </x:row>
    <x:row r="527">
      <x:c r="A527" s="14" t="str">
        <x:v>W3-255</x:v>
      </x:c>
      <x:c r="B527" s="14" t="str">
        <x:v>Prozorro winners — 24.08</x:v>
      </x:c>
      <x:c r="C527" s="14" t="str">
        <x:v>Фізична особа-підприємець Гуленко Руслан Володимирович</x:v>
      </x:c>
      <x:c r="D527" s="14" t="str">
        <x:v>Безпека / СКУД / CCTV</x:v>
      </x:c>
      <x:c r="E527" s="14" t="str">
        <x:v>Expansion discovery</x:v>
      </x:c>
      <x:c r="F527" s="17" t="str">
        <x:v>D3</x:v>
      </x:c>
      <x:c r="G527" s="14" t="str"/>
      <x:c r="H527" s="14" t="str">
        <x:v>Discovery розширення — 2 тижні</x:v>
      </x:c>
      <x:c r="I527" s="16" t="n">
        <x:v>1</x:v>
      </x:c>
      <x:c r="J527" s="16" t="n">
        <x:v>5</x:v>
      </x:c>
      <x:c r="K527" s="16" t="n">
        <x:v>4</x:v>
      </x:c>
      <x:c r="L527" s="16" t="n">
        <x:v>1</x:v>
      </x:c>
      <x:c r="M527" s="16" t="n">
        <x:v>5</x:v>
      </x:c>
      <x:c r="N527" s="16" t="n">
        <x:v>3</x:v>
      </x:c>
      <x:c r="O527" s="16" t="n">
        <x:v>5</x:v>
      </x:c>
      <x:c r="P527" s="16" t="n">
        <x:f>IF(COUNT(I527:O527)&lt;7,"",I527*8+J527*3+K527*2+L527*2+M527*2+N527*2+O527)</x:f>
        <x:v>54</x:v>
      </x:c>
      <x:c r="Q527" s="16" t="n">
        <x:f>IF(COUNT(J527:O527)&lt;6,"",J527*5+K527*4+M527*4+L527*3+N527*2+O527*2)</x:f>
        <x:v>80</x:v>
      </x:c>
      <x:c r="R527" s="14" t="str">
        <x:v>high</x:v>
      </x:c>
      <x:c r="S527" s="14" t="str">
        <x:v>official_prozorro_award_2025_2026</x:v>
      </x:c>
      <x:c r="T527" s="14" t="str">
        <x:v>official_prozorro_api</x:v>
      </x:c>
      <x:c r="U527" s="14" t="str">
        <x:v>Не контактували</x:v>
      </x:c>
      <x:c r="V527" s="15" t="str">
        <x:v>Workflow-audit outreach по UA-2026-08-04-002580-a; попросити 1 пакет здачі та вимоги проєкту</x:v>
      </x:c>
      <x:c r="W527" s="15" t="str">
        <x:v>Власник / виконавець; відповідальний за договір</x:v>
      </x:c>
      <x:c r="X527" s="15" t="str">
        <x:v>1 підтверджених перемог/договорів у Prozorro на 83 818 грн; 1 проєктів зі строком виконання не раніше 24.08.2026.</x:v>
      </x:c>
      <x:c r="Y527" s="15" t="str">
        <x:v>Послуги з монтажу, установки та налаштування системи контролю та управління доступом; строк до 2026-12-31. Попросити один знеособлений пакет здачі за цим workflow.</x:v>
      </x:c>
      <x:c r="Z527" s="15" t="str">
        <x:v>https://prozorro.gov.ua/tender/UA-2026-08-04-002580-a</x:v>
      </x:c>
      <x:c r="AA527" s="14" t="str">
        <x:v>2607317499</x:v>
      </x:c>
      <x:c r="AB527" s="14" t="str">
        <x:v>2026-08-24</x:v>
      </x:c>
      <x:c r="AC527" s="14" t="str"/>
      <x:c r="AD527" s="20" t="str"/>
      <x:c r="AE527" s="14" t="str"/>
      <x:c r="AF527" s="14" t="n">
        <x:v>49</x:v>
      </x:c>
      <x:c r="AG527" s="14" t="str">
        <x:v>I3</x:v>
      </x:c>
      <x:c r="AH527" s="14" t="n">
        <x:v>1</x:v>
      </x:c>
      <x:c r="AI527" s="14" t="n">
        <x:v>1</x:v>
      </x:c>
      <x:c r="AJ527" s="18" t="n">
        <x:v>83818</x:v>
      </x:c>
      <x:c r="AK527" s="14" t="str">
        <x:v>https://prozorro.gov.ua/tender/UA-2026-08-04-002580-a</x:v>
      </x:c>
      <x:c r="AL527" s="19" t="n">
        <x:v>46238.32611070602</x:v>
      </x:c>
      <x:c r="AM527" s="19" t="n">
        <x:v>46387.368425925924</x:v>
      </x:c>
      <x:c r="AN527" s="15" t="str">
        <x:v>Безпека / СКУД / CCTV</x:v>
      </x:c>
      <x:c r="AO527" s="15" t="str">
        <x:v>not_found_in_top_search</x:v>
      </x:c>
    </x:row>
    <x:row r="528">
      <x:c r="A528" s="14" t="str">
        <x:v>W3-256</x:v>
      </x:c>
      <x:c r="B528" s="14" t="str">
        <x:v>Prozorro winners — 24.08</x:v>
      </x:c>
      <x:c r="C528" s="14" t="str">
        <x:v>Фізична особа-підприємець Марчук Володимир Васильович</x:v>
      </x:c>
      <x:c r="D528" s="14" t="str">
        <x:v>HVAC / ОВіК</x:v>
      </x:c>
      <x:c r="E528" s="14" t="str">
        <x:v>Pilot now</x:v>
      </x:c>
      <x:c r="F528" s="17" t="str">
        <x:v>P3</x:v>
      </x:c>
      <x:c r="G528" s="14" t="str"/>
      <x:c r="H528" s="14" t="str">
        <x:v>Пілот зараз — Н.14</x:v>
      </x:c>
      <x:c r="I528" s="16" t="n">
        <x:v>5</x:v>
      </x:c>
      <x:c r="J528" s="16" t="n">
        <x:v>5</x:v>
      </x:c>
      <x:c r="K528" s="16" t="n">
        <x:v>5</x:v>
      </x:c>
      <x:c r="L528" s="16" t="n">
        <x:v>1</x:v>
      </x:c>
      <x:c r="M528" s="16" t="n">
        <x:v>5</x:v>
      </x:c>
      <x:c r="N528" s="16" t="n">
        <x:v>3</x:v>
      </x:c>
      <x:c r="O528" s="16" t="n">
        <x:v>5</x:v>
      </x:c>
      <x:c r="P528" s="16" t="n">
        <x:f>IF(COUNT(I528:O528)&lt;7,"",I528*8+J528*3+K528*2+L528*2+M528*2+N528*2+O528)</x:f>
        <x:v>88</x:v>
      </x:c>
      <x:c r="Q528" s="16" t="n">
        <x:f>IF(COUNT(J528:O528)&lt;6,"",J528*5+K528*4+M528*4+L528*3+N528*2+O528*2)</x:f>
        <x:v>84</x:v>
      </x:c>
      <x:c r="R528" s="14" t="str">
        <x:v>high</x:v>
      </x:c>
      <x:c r="S528" s="14" t="str">
        <x:v>official_prozorro_award_2025_2026</x:v>
      </x:c>
      <x:c r="T528" s="14" t="str">
        <x:v>official_prozorro_api</x:v>
      </x:c>
      <x:c r="U528" s="14" t="str">
        <x:v>Не контактували</x:v>
      </x:c>
      <x:c r="V528" s="15" t="str">
        <x:v>Персоналізований free-pilot outreach по UA-2026-07-30-004523-a; попросити 1 пакет Н.14/Н.15</x:v>
      </x:c>
      <x:c r="W528" s="15" t="str">
        <x:v>Власник / виконавець; відповідальний за договір</x:v>
      </x:c>
      <x:c r="X528" s="15" t="str">
        <x:v>1 підтверджених перемог/договорів у Prozorro на 80 000 грн; 1 проєктів зі строком виконання не раніше 24.08.2026.</x:v>
      </x:c>
      <x:c r="Y528" s="15" t="str">
        <x:v>Матеріали для монтажу систем опалення та водопостачання (трубна ізоляція, трубопровідна арматура та фітинги); строк до 2026-12-31. Попросити один знеособлений пакет здачі за цим workflow.</x:v>
      </x:c>
      <x:c r="Z528" s="15" t="str">
        <x:v>https://prozorro.gov.ua/tender/UA-2026-07-30-004523-a</x:v>
      </x:c>
      <x:c r="AA528" s="14" t="str">
        <x:v>3024703610</x:v>
      </x:c>
      <x:c r="AB528" s="14" t="str">
        <x:v>2026-08-24</x:v>
      </x:c>
      <x:c r="AC528" s="14" t="str"/>
      <x:c r="AD528" s="20" t="str"/>
      <x:c r="AE528" s="14" t="str"/>
      <x:c r="AF528" s="14" t="n">
        <x:v>49</x:v>
      </x:c>
      <x:c r="AG528" s="14" t="str">
        <x:v>I3</x:v>
      </x:c>
      <x:c r="AH528" s="14" t="n">
        <x:v>1</x:v>
      </x:c>
      <x:c r="AI528" s="14" t="n">
        <x:v>1</x:v>
      </x:c>
      <x:c r="AJ528" s="18" t="n">
        <x:v>80000</x:v>
      </x:c>
      <x:c r="AK528" s="14" t="str">
        <x:v>https://prozorro.gov.ua/tender/UA-2026-07-30-004523-a</x:v>
      </x:c>
      <x:c r="AL528" s="19" t="n">
        <x:v>46252.71302846065</x:v>
      </x:c>
      <x:c r="AM528" s="19" t="n">
        <x:v>46387</x:v>
      </x:c>
      <x:c r="AN528" s="15" t="str">
        <x:v>HVAC / ОВіК</x:v>
      </x:c>
      <x:c r="AO528" s="15" t="str">
        <x:v>not_found_in_top_search</x:v>
      </x:c>
    </x:row>
    <x:row r="529">
      <x:c r="A529" s="14" t="str">
        <x:v>W3-257</x:v>
      </x:c>
      <x:c r="B529" s="14" t="str">
        <x:v>Prozorro winners — 24.08</x:v>
      </x:c>
      <x:c r="C529" s="14" t="str">
        <x:v>ПАНЮТА РУВІМ ОЛЕКСАНДРОВИЧ</x:v>
      </x:c>
      <x:c r="D529" s="14" t="str">
        <x:v>Промисловий холод</x:v>
      </x:c>
      <x:c r="E529" s="14" t="str">
        <x:v>Expansion discovery</x:v>
      </x:c>
      <x:c r="F529" s="17" t="str">
        <x:v>D3</x:v>
      </x:c>
      <x:c r="G529" s="14" t="str"/>
      <x:c r="H529" s="14" t="str">
        <x:v>Discovery розширення — 2 тижні</x:v>
      </x:c>
      <x:c r="I529" s="16" t="n">
        <x:v>1</x:v>
      </x:c>
      <x:c r="J529" s="16" t="n">
        <x:v>5</x:v>
      </x:c>
      <x:c r="K529" s="16" t="n">
        <x:v>4</x:v>
      </x:c>
      <x:c r="L529" s="16" t="n">
        <x:v>1</x:v>
      </x:c>
      <x:c r="M529" s="16" t="n">
        <x:v>5</x:v>
      </x:c>
      <x:c r="N529" s="16" t="n">
        <x:v>3</x:v>
      </x:c>
      <x:c r="O529" s="16" t="n">
        <x:v>5</x:v>
      </x:c>
      <x:c r="P529" s="16" t="n">
        <x:f>IF(COUNT(I529:O529)&lt;7,"",I529*8+J529*3+K529*2+L529*2+M529*2+N529*2+O529)</x:f>
        <x:v>54</x:v>
      </x:c>
      <x:c r="Q529" s="16" t="n">
        <x:f>IF(COUNT(J529:O529)&lt;6,"",J529*5+K529*4+M529*4+L529*3+N529*2+O529*2)</x:f>
        <x:v>80</x:v>
      </x:c>
      <x:c r="R529" s="14" t="str">
        <x:v>high</x:v>
      </x:c>
      <x:c r="S529" s="14" t="str">
        <x:v>official_prozorro_award_2025_2026</x:v>
      </x:c>
      <x:c r="T529" s="14" t="str">
        <x:v>official_prozorro_api</x:v>
      </x:c>
      <x:c r="U529" s="14" t="str">
        <x:v>Не контактували</x:v>
      </x:c>
      <x:c r="V529" s="15" t="str">
        <x:v>Workflow-audit outreach по UA-2026-07-22-002831-a; попросити 1 пакет здачі та вимоги проєкту</x:v>
      </x:c>
      <x:c r="W529" s="15" t="str">
        <x:v>Власник / виконавець; відповідальний за договір</x:v>
      </x:c>
      <x:c r="X529" s="15" t="str">
        <x:v>1 підтверджених перемог/договорів у Prozorro на 79 130 грн; 1 проєктів зі строком виконання не раніше 24.08.2026.</x:v>
      </x:c>
      <x:c r="Y529" s="15" t="str">
        <x:v>Кондиціонер NDI-A18ONF/NDO-A18ONF з монтажем, кондиціонер NDI-A09ONF/NDO-A09ONF з монтажем (За кодом ДК 021:2015-42510000-4 Теплообмінники, кондиціонери повітря, холодильне обладнання та фільтрувальні пристрої); строк до 2026-12-31. Попросити один знеособлений пакет здачі за цим workflow.</x:v>
      </x:c>
      <x:c r="Z529" s="15" t="str">
        <x:v>https://prozorro.gov.ua/tender/UA-2026-07-22-002831-a</x:v>
      </x:c>
      <x:c r="AA529" s="14" t="str">
        <x:v>3758308754</x:v>
      </x:c>
      <x:c r="AB529" s="14" t="str">
        <x:v>2026-08-24</x:v>
      </x:c>
      <x:c r="AC529" s="14" t="str"/>
      <x:c r="AD529" s="20" t="str"/>
      <x:c r="AE529" s="14" t="str"/>
      <x:c r="AF529" s="14" t="n">
        <x:v>49</x:v>
      </x:c>
      <x:c r="AG529" s="14" t="str">
        <x:v>I3</x:v>
      </x:c>
      <x:c r="AH529" s="14" t="n">
        <x:v>1</x:v>
      </x:c>
      <x:c r="AI529" s="14" t="n">
        <x:v>1</x:v>
      </x:c>
      <x:c r="AJ529" s="18" t="n">
        <x:v>79130</x:v>
      </x:c>
      <x:c r="AK529" s="14" t="str">
        <x:v>https://prozorro.gov.ua/tender/UA-2026-07-22-002831-a</x:v>
      </x:c>
      <x:c r="AL529" s="19" t="n">
        <x:v>46225.338014583336</x:v>
      </x:c>
      <x:c r="AM529" s="19" t="n">
        <x:v>46387</x:v>
      </x:c>
      <x:c r="AN529" s="15" t="str">
        <x:v>Промисловий холод</x:v>
      </x:c>
      <x:c r="AO529" s="15" t="str">
        <x:v>not_found_in_top_search</x:v>
      </x:c>
    </x:row>
    <x:row r="530">
      <x:c r="A530" s="14" t="str">
        <x:v>W3-258</x:v>
      </x:c>
      <x:c r="B530" s="14" t="str">
        <x:v>Prozorro winners — 24.08</x:v>
      </x:c>
      <x:c r="C530" s="14" t="str">
        <x:v>Попач Максим Іванович</x:v>
      </x:c>
      <x:c r="D530" s="14" t="str">
        <x:v>Електромонтаж</x:v>
      </x:c>
      <x:c r="E530" s="14" t="str">
        <x:v>Pilot now</x:v>
      </x:c>
      <x:c r="F530" s="17" t="str">
        <x:v>P3</x:v>
      </x:c>
      <x:c r="G530" s="14" t="str"/>
      <x:c r="H530" s="14" t="str">
        <x:v>Пілот зараз — Н.15</x:v>
      </x:c>
      <x:c r="I530" s="16" t="n">
        <x:v>5</x:v>
      </x:c>
      <x:c r="J530" s="16" t="n">
        <x:v>5</x:v>
      </x:c>
      <x:c r="K530" s="16" t="n">
        <x:v>5</x:v>
      </x:c>
      <x:c r="L530" s="16" t="n">
        <x:v>1</x:v>
      </x:c>
      <x:c r="M530" s="16" t="n">
        <x:v>5</x:v>
      </x:c>
      <x:c r="N530" s="16" t="n">
        <x:v>3</x:v>
      </x:c>
      <x:c r="O530" s="16" t="n">
        <x:v>5</x:v>
      </x:c>
      <x:c r="P530" s="16" t="n">
        <x:f>IF(COUNT(I530:O530)&lt;7,"",I530*8+J530*3+K530*2+L530*2+M530*2+N530*2+O530)</x:f>
        <x:v>88</x:v>
      </x:c>
      <x:c r="Q530" s="16" t="n">
        <x:f>IF(COUNT(J530:O530)&lt;6,"",J530*5+K530*4+M530*4+L530*3+N530*2+O530*2)</x:f>
        <x:v>84</x:v>
      </x:c>
      <x:c r="R530" s="14" t="str">
        <x:v>high</x:v>
      </x:c>
      <x:c r="S530" s="14" t="str">
        <x:v>official_prozorro_award_2025_2026</x:v>
      </x:c>
      <x:c r="T530" s="14" t="str">
        <x:v>official_prozorro_api</x:v>
      </x:c>
      <x:c r="U530" s="14" t="str">
        <x:v>Не контактували</x:v>
      </x:c>
      <x:c r="V530" s="15" t="str">
        <x:v>Персоналізований free-pilot outreach по UA-2026-08-03-005437-a; попросити 1 пакет Н.14/Н.15</x:v>
      </x:c>
      <x:c r="W530" s="15" t="str">
        <x:v>Власник / виконавець; відповідальний за договір</x:v>
      </x:c>
      <x:c r="X530" s="15" t="str">
        <x:v>1 підтверджених перемог/договорів у Prozorro на 76 220 грн; 1 проєктів зі строком виконання не раніше 24.08.2026.</x:v>
      </x:c>
      <x:c r="Y530" s="15" t="str">
        <x:v>Електромонтажні роботи; строк до 2026-12-31. Попросити один знеособлений пакет здачі за цим workflow.</x:v>
      </x:c>
      <x:c r="Z530" s="15" t="str">
        <x:v>https://prozorro.gov.ua/tender/UA-2026-08-03-005437-a</x:v>
      </x:c>
      <x:c r="AA530" s="14" t="str">
        <x:v>3275813571</x:v>
      </x:c>
      <x:c r="AB530" s="14" t="str">
        <x:v>2026-08-24</x:v>
      </x:c>
      <x:c r="AC530" s="14" t="str"/>
      <x:c r="AD530" s="20" t="str"/>
      <x:c r="AE530" s="14" t="str"/>
      <x:c r="AF530" s="14" t="n">
        <x:v>49</x:v>
      </x:c>
      <x:c r="AG530" s="14" t="str">
        <x:v>I3</x:v>
      </x:c>
      <x:c r="AH530" s="14" t="n">
        <x:v>1</x:v>
      </x:c>
      <x:c r="AI530" s="14" t="n">
        <x:v>1</x:v>
      </x:c>
      <x:c r="AJ530" s="18" t="n">
        <x:v>76220</x:v>
      </x:c>
      <x:c r="AK530" s="14" t="str">
        <x:v>https://prozorro.gov.ua/tender/UA-2026-08-03-005437-a</x:v>
      </x:c>
      <x:c r="AL530" s="19" t="n">
        <x:v>46237.43505826389</x:v>
      </x:c>
      <x:c r="AM530" s="19" t="n">
        <x:v>46387</x:v>
      </x:c>
      <x:c r="AN530" s="15" t="str">
        <x:v>Електромонтаж</x:v>
      </x:c>
      <x:c r="AO530" s="15" t="str">
        <x:v>not_found_in_top_search</x:v>
      </x:c>
    </x:row>
    <x:row r="531">
      <x:c r="A531" s="14" t="str">
        <x:v>W3-259</x:v>
      </x:c>
      <x:c r="B531" s="14" t="str">
        <x:v>Prozorro winners — 24.08</x:v>
      </x:c>
      <x:c r="C531" s="14" t="str">
        <x:v>Фізична особа-підприємець  Трунов Вадим Олексійович</x:v>
      </x:c>
      <x:c r="D531" s="14" t="str">
        <x:v>Насосні станції</x:v>
      </x:c>
      <x:c r="E531" s="14" t="str">
        <x:v>Expansion discovery</x:v>
      </x:c>
      <x:c r="F531" s="17" t="str">
        <x:v>D3</x:v>
      </x:c>
      <x:c r="G531" s="14" t="str"/>
      <x:c r="H531" s="14" t="str">
        <x:v>Discovery розширення — 2 тижні</x:v>
      </x:c>
      <x:c r="I531" s="16" t="n">
        <x:v>1</x:v>
      </x:c>
      <x:c r="J531" s="16" t="n">
        <x:v>5</x:v>
      </x:c>
      <x:c r="K531" s="16" t="n">
        <x:v>4</x:v>
      </x:c>
      <x:c r="L531" s="16" t="n">
        <x:v>1</x:v>
      </x:c>
      <x:c r="M531" s="16" t="n">
        <x:v>5</x:v>
      </x:c>
      <x:c r="N531" s="16" t="n">
        <x:v>3</x:v>
      </x:c>
      <x:c r="O531" s="16" t="n">
        <x:v>5</x:v>
      </x:c>
      <x:c r="P531" s="16" t="n">
        <x:f>IF(COUNT(I531:O531)&lt;7,"",I531*8+J531*3+K531*2+L531*2+M531*2+N531*2+O531)</x:f>
        <x:v>54</x:v>
      </x:c>
      <x:c r="Q531" s="16" t="n">
        <x:f>IF(COUNT(J531:O531)&lt;6,"",J531*5+K531*4+M531*4+L531*3+N531*2+O531*2)</x:f>
        <x:v>80</x:v>
      </x:c>
      <x:c r="R531" s="14" t="str">
        <x:v>high</x:v>
      </x:c>
      <x:c r="S531" s="14" t="str">
        <x:v>official_prozorro_award_2025_2026</x:v>
      </x:c>
      <x:c r="T531" s="14" t="str">
        <x:v>official_prozorro_api</x:v>
      </x:c>
      <x:c r="U531" s="14" t="str">
        <x:v>Не контактували</x:v>
      </x:c>
      <x:c r="V531" s="15" t="str">
        <x:v>Workflow-audit outreach по UA-2026-08-21-000289-a; попросити 1 пакет здачі та вимоги проєкту</x:v>
      </x:c>
      <x:c r="W531" s="15" t="str">
        <x:v>Власник / виконавець; відповідальний за договір</x:v>
      </x:c>
      <x:c r="X531" s="15" t="str">
        <x:v>1 підтверджених перемог/договорів у Prozorro на 76 016 грн; 1 проєктів зі строком виконання не раніше 24.08.2026.</x:v>
      </x:c>
      <x:c r="Y531" s="15" t="str">
        <x:v>Технічний нагляд за будівництвом на об’єкті: Реконструкція будівлі хлораторної (літ. Б-1) під цех з виробництва низькоконцентрованого гіпохлориту натрію на території водопровідної	 насосної станції «Ігрень» КП «Дніпроводоканал» по вул. Кокчетавській, 60Н у м. Дніпрі (Код ДК 021:2015 71240000-2 – Архітектурні, інженерні та планувальні послуги); строк до 2026-12-30. Попросити один знеособлений пакет здачі за цим workflow.</x:v>
      </x:c>
      <x:c r="Z531" s="15" t="str">
        <x:v>https://prozorro.gov.ua/tender/UA-2026-08-21-000289-a</x:v>
      </x:c>
      <x:c r="AA531" s="14" t="str">
        <x:v>2843106371</x:v>
      </x:c>
      <x:c r="AB531" s="14" t="str">
        <x:v>2026-08-24</x:v>
      </x:c>
      <x:c r="AC531" s="14" t="str"/>
      <x:c r="AD531" s="20" t="str"/>
      <x:c r="AE531" s="14" t="str"/>
      <x:c r="AF531" s="14" t="n">
        <x:v>49</x:v>
      </x:c>
      <x:c r="AG531" s="14" t="str">
        <x:v>I3</x:v>
      </x:c>
      <x:c r="AH531" s="14" t="n">
        <x:v>1</x:v>
      </x:c>
      <x:c r="AI531" s="14" t="n">
        <x:v>1</x:v>
      </x:c>
      <x:c r="AJ531" s="18" t="n">
        <x:v>76016.47</x:v>
      </x:c>
      <x:c r="AK531" s="14" t="str">
        <x:v>https://prozorro.gov.ua/tender/UA-2026-08-21-000289-a</x:v>
      </x:c>
      <x:c r="AL531" s="19" t="n">
        <x:v>46255.235803171294</x:v>
      </x:c>
      <x:c r="AM531" s="19" t="n">
        <x:v>46386</x:v>
      </x:c>
      <x:c r="AN531" s="15" t="str">
        <x:v>Насосні станції</x:v>
      </x:c>
      <x:c r="AO531" s="15" t="str">
        <x:v>not_found_in_top_search</x:v>
      </x:c>
    </x:row>
    <x:row r="532">
      <x:c r="A532" s="14" t="str">
        <x:v>W3-260</x:v>
      </x:c>
      <x:c r="B532" s="14" t="str">
        <x:v>Prozorro winners — 24.08</x:v>
      </x:c>
      <x:c r="C532" s="14" t="str">
        <x:v>ФОП Бойцун Віктор Олександрович</x:v>
      </x:c>
      <x:c r="D532" s="14" t="str">
        <x:v>HVAC / ОВіК</x:v>
      </x:c>
      <x:c r="E532" s="14" t="str">
        <x:v>Pilot now</x:v>
      </x:c>
      <x:c r="F532" s="17" t="str">
        <x:v>P3</x:v>
      </x:c>
      <x:c r="G532" s="14" t="str"/>
      <x:c r="H532" s="14" t="str">
        <x:v>Пілот зараз — Н.14</x:v>
      </x:c>
      <x:c r="I532" s="16" t="n">
        <x:v>5</x:v>
      </x:c>
      <x:c r="J532" s="16" t="n">
        <x:v>5</x:v>
      </x:c>
      <x:c r="K532" s="16" t="n">
        <x:v>5</x:v>
      </x:c>
      <x:c r="L532" s="16" t="n">
        <x:v>1</x:v>
      </x:c>
      <x:c r="M532" s="16" t="n">
        <x:v>5</x:v>
      </x:c>
      <x:c r="N532" s="16" t="n">
        <x:v>3</x:v>
      </x:c>
      <x:c r="O532" s="16" t="n">
        <x:v>5</x:v>
      </x:c>
      <x:c r="P532" s="16" t="n">
        <x:f>IF(COUNT(I532:O532)&lt;7,"",I532*8+J532*3+K532*2+L532*2+M532*2+N532*2+O532)</x:f>
        <x:v>88</x:v>
      </x:c>
      <x:c r="Q532" s="16" t="n">
        <x:f>IF(COUNT(J532:O532)&lt;6,"",J532*5+K532*4+M532*4+L532*3+N532*2+O532*2)</x:f>
        <x:v>84</x:v>
      </x:c>
      <x:c r="R532" s="14" t="str">
        <x:v>high</x:v>
      </x:c>
      <x:c r="S532" s="14" t="str">
        <x:v>official_prozorro_award_2025_2026</x:v>
      </x:c>
      <x:c r="T532" s="14" t="str">
        <x:v>official_prozorro_api</x:v>
      </x:c>
      <x:c r="U532" s="14" t="str">
        <x:v>Не контактували</x:v>
      </x:c>
      <x:c r="V532" s="15" t="str">
        <x:v>Персоналізований free-pilot outreach по UA-2026-08-11-009974-a; попросити 1 пакет Н.14/Н.15</x:v>
      </x:c>
      <x:c r="W532" s="15" t="str">
        <x:v>Власник / виконавець; відповідальний за договір</x:v>
      </x:c>
      <x:c r="X532" s="15" t="str">
        <x:v>1 підтверджених перемог/договорів у Prozorro на 75 180 грн; 1 проєктів зі строком виконання не раніше 24.08.2026.</x:v>
      </x:c>
      <x:c r="Y532" s="15" t="str">
        <x:v>Чистка камери згорання та теплообмінника, демонтаж, монтаж, продувка жиклерів, заміна теплоізоляції камери згорання, ремонт блока розпалу, заміна датчика по перегріву, заміна датчика NTC, заміна газового клапана, заміна електрода іонізації, заміна автоматичного розповітрювача, хімічна промивка теплообмінника за кодом ДК 021-2015 (CPV)  50720000-8 - Послуги з ремонту і технічного обслуговування систем центрального опалення; строк до 2026-11-30. Попросити один знеособлений пакет здачі за цим workflow.</x:v>
      </x:c>
      <x:c r="Z532" s="15" t="str">
        <x:v>https://prozorro.gov.ua/tender/UA-2026-08-11-009974-a</x:v>
      </x:c>
      <x:c r="AA532" s="14" t="str">
        <x:v>2313903114</x:v>
      </x:c>
      <x:c r="AB532" s="14" t="str">
        <x:v>2026-08-24</x:v>
      </x:c>
      <x:c r="AC532" s="14" t="str"/>
      <x:c r="AD532" s="20" t="str"/>
      <x:c r="AE532" s="14" t="str"/>
      <x:c r="AF532" s="14" t="n">
        <x:v>49</x:v>
      </x:c>
      <x:c r="AG532" s="14" t="str">
        <x:v>I3</x:v>
      </x:c>
      <x:c r="AH532" s="14" t="n">
        <x:v>1</x:v>
      </x:c>
      <x:c r="AI532" s="14" t="n">
        <x:v>1</x:v>
      </x:c>
      <x:c r="AJ532" s="18" t="n">
        <x:v>75180</x:v>
      </x:c>
      <x:c r="AK532" s="14" t="str">
        <x:v>https://prozorro.gov.ua/tender/UA-2026-08-11-009974-a</x:v>
      </x:c>
      <x:c r="AL532" s="19" t="n">
        <x:v>46245.5273869213</x:v>
      </x:c>
      <x:c r="AM532" s="19" t="n">
        <x:v>46356.57037037037</x:v>
      </x:c>
      <x:c r="AN532" s="15" t="str">
        <x:v>HVAC / ОВіК</x:v>
      </x:c>
      <x:c r="AO532" s="15" t="str">
        <x:v>not_found_in_top_search</x:v>
      </x:c>
    </x:row>
    <x:row r="533">
      <x:c r="A533" s="14" t="str">
        <x:v>W3-261</x:v>
      </x:c>
      <x:c r="B533" s="14" t="str">
        <x:v>Prozorro winners — 24.08</x:v>
      </x:c>
      <x:c r="C533" s="14" t="str">
        <x:v>ФРІД ЯРОСЛАВ ЙОСИПОВИЧ</x:v>
      </x:c>
      <x:c r="D533" s="14" t="str">
        <x:v>Пожежогасіння</x:v>
      </x:c>
      <x:c r="E533" s="14" t="str">
        <x:v>Expansion discovery</x:v>
      </x:c>
      <x:c r="F533" s="17" t="str">
        <x:v>D3</x:v>
      </x:c>
      <x:c r="G533" s="14" t="str"/>
      <x:c r="H533" s="14" t="str">
        <x:v>Discovery розширення — 2 тижні</x:v>
      </x:c>
      <x:c r="I533" s="16" t="n">
        <x:v>1</x:v>
      </x:c>
      <x:c r="J533" s="16" t="n">
        <x:v>5</x:v>
      </x:c>
      <x:c r="K533" s="16" t="n">
        <x:v>4</x:v>
      </x:c>
      <x:c r="L533" s="16" t="n">
        <x:v>1</x:v>
      </x:c>
      <x:c r="M533" s="16" t="n">
        <x:v>5</x:v>
      </x:c>
      <x:c r="N533" s="16" t="n">
        <x:v>3</x:v>
      </x:c>
      <x:c r="O533" s="16" t="n">
        <x:v>5</x:v>
      </x:c>
      <x:c r="P533" s="16" t="n">
        <x:f>IF(COUNT(I533:O533)&lt;7,"",I533*8+J533*3+K533*2+L533*2+M533*2+N533*2+O533)</x:f>
        <x:v>54</x:v>
      </x:c>
      <x:c r="Q533" s="16" t="n">
        <x:f>IF(COUNT(J533:O533)&lt;6,"",J533*5+K533*4+M533*4+L533*3+N533*2+O533*2)</x:f>
        <x:v>80</x:v>
      </x:c>
      <x:c r="R533" s="14" t="str">
        <x:v>high</x:v>
      </x:c>
      <x:c r="S533" s="14" t="str">
        <x:v>official_prozorro_award_2025_2026</x:v>
      </x:c>
      <x:c r="T533" s="14" t="str">
        <x:v>official_prozorro_api</x:v>
      </x:c>
      <x:c r="U533" s="14" t="str">
        <x:v>Не контактували</x:v>
      </x:c>
      <x:c r="V533" s="15" t="str">
        <x:v>Повторне звернення з новим тендерним сигналом UA-2026-08-14-002245-a; попросити 1 пакет здачі</x:v>
      </x:c>
      <x:c r="W533" s="15" t="str">
        <x:v>Власник / виконавець; відповідальний за договір</x:v>
      </x:c>
      <x:c r="X533" s="15" t="str">
        <x:v>1 підтверджених перемог/договорів у Prozorro на 75 000 грн; 1 проєктів зі строком виконання не раніше 24.08.2026.</x:v>
      </x:c>
      <x:c r="Y533" s="15" t="str">
        <x:v>Послуги з монтажу системи автоматичної пожежної сигналізації в приміщення будинку культури по вул. Шевченка, 8 с. Сторожниця Ужгородського району; строк до 2026-12-31. Попросити один знеособлений пакет здачі за цим workflow.</x:v>
      </x:c>
      <x:c r="Z533" s="15" t="str">
        <x:v>https://prozorro.gov.ua/tender/UA-2026-07-24-007093-a</x:v>
      </x:c>
      <x:c r="AA533" s="14" t="str">
        <x:v>2818517395</x:v>
      </x:c>
      <x:c r="AB533" s="14" t="str">
        <x:v>2026-08-24</x:v>
      </x:c>
      <x:c r="AC533" s="14" t="str"/>
      <x:c r="AD533" s="20" t="str"/>
      <x:c r="AE533" s="14" t="str"/>
      <x:c r="AF533" s="14" t="n">
        <x:v>73</x:v>
      </x:c>
      <x:c r="AG533" s="14" t="str">
        <x:v>I2</x:v>
      </x:c>
      <x:c r="AH533" s="14" t="n">
        <x:v>4</x:v>
      </x:c>
      <x:c r="AI533" s="14" t="n">
        <x:v>4</x:v>
      </x:c>
      <x:c r="AJ533" s="18" t="n">
        <x:v>283000</x:v>
      </x:c>
      <x:c r="AK533" s="14" t="str">
        <x:v>https://prozorro.gov.ua/tender/UA-2026-08-14-002245-a</x:v>
      </x:c>
      <x:c r="AL533" s="19" t="n">
        <x:v>46248.311482337966</x:v>
      </x:c>
      <x:c r="AM533" s="19" t="n">
        <x:v>46387.35512731481</x:v>
      </x:c>
      <x:c r="AN533" s="15" t="str">
        <x:v>Пожежогасіння; Блискавкозахист / заземлення</x:v>
      </x:c>
      <x:c r="AO533" s="15" t="str">
        <x:v>not_found_in_top_search</x:v>
      </x:c>
    </x:row>
    <x:row r="534">
      <x:c r="A534" s="14" t="str">
        <x:v>W3-262</x:v>
      </x:c>
      <x:c r="B534" s="14" t="str">
        <x:v>Prozorro winners — 24.08</x:v>
      </x:c>
      <x:c r="C534" s="14" t="str">
        <x:v>КРАВЧЕНКО ЯНА ЮРІЇВНА</x:v>
      </x:c>
      <x:c r="D534" s="14" t="str">
        <x:v>Сонячна енергетика</x:v>
      </x:c>
      <x:c r="E534" s="14" t="str">
        <x:v>Expansion discovery</x:v>
      </x:c>
      <x:c r="F534" s="17" t="str">
        <x:v>D3</x:v>
      </x:c>
      <x:c r="G534" s="14" t="str"/>
      <x:c r="H534" s="14" t="str">
        <x:v>Discovery розширення — 2 тижні</x:v>
      </x:c>
      <x:c r="I534" s="16" t="n">
        <x:v>1</x:v>
      </x:c>
      <x:c r="J534" s="16" t="n">
        <x:v>5</x:v>
      </x:c>
      <x:c r="K534" s="16" t="n">
        <x:v>4</x:v>
      </x:c>
      <x:c r="L534" s="16" t="n">
        <x:v>1</x:v>
      </x:c>
      <x:c r="M534" s="16" t="n">
        <x:v>5</x:v>
      </x:c>
      <x:c r="N534" s="16" t="n">
        <x:v>3</x:v>
      </x:c>
      <x:c r="O534" s="16" t="n">
        <x:v>5</x:v>
      </x:c>
      <x:c r="P534" s="16" t="n">
        <x:f>IF(COUNT(I534:O534)&lt;7,"",I534*8+J534*3+K534*2+L534*2+M534*2+N534*2+O534)</x:f>
        <x:v>54</x:v>
      </x:c>
      <x:c r="Q534" s="16" t="n">
        <x:f>IF(COUNT(J534:O534)&lt;6,"",J534*5+K534*4+M534*4+L534*3+N534*2+O534*2)</x:f>
        <x:v>80</x:v>
      </x:c>
      <x:c r="R534" s="14" t="str">
        <x:v>high</x:v>
      </x:c>
      <x:c r="S534" s="14" t="str">
        <x:v>official_prozorro_award_2025_2026</x:v>
      </x:c>
      <x:c r="T534" s="14" t="str">
        <x:v>official_prozorro_api</x:v>
      </x:c>
      <x:c r="U534" s="14" t="str">
        <x:v>Не контактували</x:v>
      </x:c>
      <x:c r="V534" s="15" t="str">
        <x:v>Workflow-audit outreach по UA-2026-08-19-008273-a; попросити 1 пакет здачі та вимоги проєкту</x:v>
      </x:c>
      <x:c r="W534" s="15" t="str">
        <x:v>Власник / виконавець; відповідальний за договір</x:v>
      </x:c>
      <x:c r="X534" s="15" t="str">
        <x:v>1 підтверджених перемог/договорів у Prozorro на 74 849 грн; 1 проєктів зі строком виконання не раніше 24.08.2026.</x:v>
      </x:c>
      <x:c r="Y534" s="15" t="str">
        <x:v>послуги з монтажу та підключення сонячної електростанції(СЕС); строк до 2026-12-31. Попросити один знеособлений пакет здачі за цим workflow.</x:v>
      </x:c>
      <x:c r="Z534" s="15" t="str">
        <x:v>https://prozorro.gov.ua/tender/UA-2026-08-19-008273-a</x:v>
      </x:c>
      <x:c r="AA534" s="14" t="str">
        <x:v>3290016085</x:v>
      </x:c>
      <x:c r="AB534" s="14" t="str">
        <x:v>2026-08-24</x:v>
      </x:c>
      <x:c r="AC534" s="14" t="str"/>
      <x:c r="AD534" s="20" t="str"/>
      <x:c r="AE534" s="14" t="str"/>
      <x:c r="AF534" s="14" t="n">
        <x:v>49</x:v>
      </x:c>
      <x:c r="AG534" s="14" t="str">
        <x:v>I3</x:v>
      </x:c>
      <x:c r="AH534" s="14" t="n">
        <x:v>1</x:v>
      </x:c>
      <x:c r="AI534" s="14" t="n">
        <x:v>1</x:v>
      </x:c>
      <x:c r="AJ534" s="18" t="n">
        <x:v>74848.95</x:v>
      </x:c>
      <x:c r="AK534" s="14" t="str">
        <x:v>https://prozorro.gov.ua/tender/UA-2026-08-19-008273-a</x:v>
      </x:c>
      <x:c r="AL534" s="19" t="n">
        <x:v>46253.48302172454</x:v>
      </x:c>
      <x:c r="AM534" s="19" t="n">
        <x:v>46387</x:v>
      </x:c>
      <x:c r="AN534" s="15" t="str">
        <x:v>Сонячна енергетика</x:v>
      </x:c>
      <x:c r="AO534" s="15" t="str">
        <x:v>not_found_in_top_search</x:v>
      </x:c>
    </x:row>
    <x:row r="535">
      <x:c r="A535" s="14" t="str">
        <x:v>W3-263</x:v>
      </x:c>
      <x:c r="B535" s="14" t="str">
        <x:v>Prozorro winners — 24.08</x:v>
      </x:c>
      <x:c r="C535" s="14" t="str">
        <x:v>ФОП Саакян А.С.</x:v>
      </x:c>
      <x:c r="D535" s="14" t="str">
        <x:v>Мости / інфраструктура</x:v>
      </x:c>
      <x:c r="E535" s="14" t="str">
        <x:v>Expansion discovery</x:v>
      </x:c>
      <x:c r="F535" s="17" t="str">
        <x:v>D3</x:v>
      </x:c>
      <x:c r="G535" s="14" t="str"/>
      <x:c r="H535" s="14" t="str">
        <x:v>Discovery розширення — 2 тижні</x:v>
      </x:c>
      <x:c r="I535" s="16" t="n">
        <x:v>1</x:v>
      </x:c>
      <x:c r="J535" s="16" t="n">
        <x:v>5</x:v>
      </x:c>
      <x:c r="K535" s="16" t="n">
        <x:v>4</x:v>
      </x:c>
      <x:c r="L535" s="16" t="n">
        <x:v>1</x:v>
      </x:c>
      <x:c r="M535" s="16" t="n">
        <x:v>5</x:v>
      </x:c>
      <x:c r="N535" s="16" t="n">
        <x:v>3</x:v>
      </x:c>
      <x:c r="O535" s="16" t="n">
        <x:v>5</x:v>
      </x:c>
      <x:c r="P535" s="16" t="n">
        <x:f>IF(COUNT(I535:O535)&lt;7,"",I535*8+J535*3+K535*2+L535*2+M535*2+N535*2+O535)</x:f>
        <x:v>54</x:v>
      </x:c>
      <x:c r="Q535" s="16" t="n">
        <x:f>IF(COUNT(J535:O535)&lt;6,"",J535*5+K535*4+M535*4+L535*3+N535*2+O535*2)</x:f>
        <x:v>80</x:v>
      </x:c>
      <x:c r="R535" s="14" t="str">
        <x:v>high</x:v>
      </x:c>
      <x:c r="S535" s="14" t="str">
        <x:v>official_prozorro_award_2025_2026</x:v>
      </x:c>
      <x:c r="T535" s="14" t="str">
        <x:v>official_prozorro_api</x:v>
      </x:c>
      <x:c r="U535" s="14" t="str">
        <x:v>Не контактували</x:v>
      </x:c>
      <x:c r="V535" s="15" t="str">
        <x:v>Workflow-audit outreach по UA-2026-08-21-010512-a; попросити 1 пакет здачі та вимоги проєкту</x:v>
      </x:c>
      <x:c r="W535" s="15" t="str">
        <x:v>Власник / виконавець; відповідальний за договір</x:v>
      </x:c>
      <x:c r="X535" s="15" t="str">
        <x:v>1 підтверджених перемог/договорів у Prozorro на 70 190 грн; 1 проєктів зі строком виконання не раніше 24.08.2026.</x:v>
      </x:c>
      <x:c r="Y535" s="15" t="str">
        <x:v>Послуга по поточному (дрібному) ремонту дорожнього покриття сільського мосту між вул.Шевченко,48 та вул.Митрофанівська,26 в с.Перегонівка Голованівського р-ону Кіровоградської обл.; строк до 2026-12-31. Попросити один знеособлений пакет здачі за цим workflow.</x:v>
      </x:c>
      <x:c r="Z535" s="15" t="str">
        <x:v>https://prozorro.gov.ua/tender/UA-2026-08-21-010512-a</x:v>
      </x:c>
      <x:c r="AA535" s="14" t="str">
        <x:v>2733721519</x:v>
      </x:c>
      <x:c r="AB535" s="14" t="str">
        <x:v>2026-08-24</x:v>
      </x:c>
      <x:c r="AC535" s="14" t="str"/>
      <x:c r="AD535" s="20" t="str"/>
      <x:c r="AE535" s="14" t="str"/>
      <x:c r="AF535" s="14" t="n">
        <x:v>49</x:v>
      </x:c>
      <x:c r="AG535" s="14" t="str">
        <x:v>I3</x:v>
      </x:c>
      <x:c r="AH535" s="14" t="n">
        <x:v>1</x:v>
      </x:c>
      <x:c r="AI535" s="14" t="n">
        <x:v>1</x:v>
      </x:c>
      <x:c r="AJ535" s="18" t="n">
        <x:v>70190.23</x:v>
      </x:c>
      <x:c r="AK535" s="14" t="str">
        <x:v>https://prozorro.gov.ua/tender/UA-2026-08-21-010512-a</x:v>
      </x:c>
      <x:c r="AL535" s="19" t="n">
        <x:v>46255.52196247685</x:v>
      </x:c>
      <x:c r="AM535" s="19" t="n">
        <x:v>46387.56453703704</x:v>
      </x:c>
      <x:c r="AN535" s="15" t="str">
        <x:v>Мости / інфраструктура</x:v>
      </x:c>
      <x:c r="AO535" s="15" t="str">
        <x:v>not_found_in_top_search</x:v>
      </x:c>
    </x:row>
    <x:row r="536">
      <x:c r="A536" s="14" t="str">
        <x:v>W3-264</x:v>
      </x:c>
      <x:c r="B536" s="14" t="str">
        <x:v>Prozorro winners — 24.08</x:v>
      </x:c>
      <x:c r="C536" s="14" t="str">
        <x:v>ФОП Бацура ВС</x:v>
      </x:c>
      <x:c r="D536" s="14" t="str">
        <x:v>Пожежогасіння</x:v>
      </x:c>
      <x:c r="E536" s="14" t="str">
        <x:v>Expansion discovery</x:v>
      </x:c>
      <x:c r="F536" s="17" t="str">
        <x:v>D3</x:v>
      </x:c>
      <x:c r="G536" s="14" t="str"/>
      <x:c r="H536" s="14" t="str">
        <x:v>Discovery розширення — 2 тижні</x:v>
      </x:c>
      <x:c r="I536" s="16" t="n">
        <x:v>1</x:v>
      </x:c>
      <x:c r="J536" s="16" t="n">
        <x:v>5</x:v>
      </x:c>
      <x:c r="K536" s="16" t="n">
        <x:v>4</x:v>
      </x:c>
      <x:c r="L536" s="16" t="n">
        <x:v>1</x:v>
      </x:c>
      <x:c r="M536" s="16" t="n">
        <x:v>5</x:v>
      </x:c>
      <x:c r="N536" s="16" t="n">
        <x:v>3</x:v>
      </x:c>
      <x:c r="O536" s="16" t="n">
        <x:v>5</x:v>
      </x:c>
      <x:c r="P536" s="16" t="n">
        <x:f>IF(COUNT(I536:O536)&lt;7,"",I536*8+J536*3+K536*2+L536*2+M536*2+N536*2+O536)</x:f>
        <x:v>54</x:v>
      </x:c>
      <x:c r="Q536" s="16" t="n">
        <x:f>IF(COUNT(J536:O536)&lt;6,"",J536*5+K536*4+M536*4+L536*3+N536*2+O536*2)</x:f>
        <x:v>80</x:v>
      </x:c>
      <x:c r="R536" s="14" t="str">
        <x:v>high</x:v>
      </x:c>
      <x:c r="S536" s="14" t="str">
        <x:v>official_prozorro_award_2025_2026</x:v>
      </x:c>
      <x:c r="T536" s="14" t="str">
        <x:v>official_prozorro_api</x:v>
      </x:c>
      <x:c r="U536" s="14" t="str">
        <x:v>Не контактували</x:v>
      </x:c>
      <x:c r="V536" s="15" t="str">
        <x:v>Workflow-audit outreach по UA-2026-08-16-000232-a; попросити 1 пакет здачі та вимоги проєкту</x:v>
      </x:c>
      <x:c r="W536" s="15" t="str">
        <x:v>Власник / виконавець; відповідальний за договір</x:v>
      </x:c>
      <x:c r="X536" s="15" t="str">
        <x:v>1 підтверджених перемог/договорів у Prozorro на 69 120 грн; 1 проєктів зі строком виконання не раніше 24.08.2026.</x:v>
      </x:c>
      <x:c r="Y536" s="15" t="str">
        <x:v>Монтаж системи пожежної сигналізації; строк до 2026-12-31. Попросити один знеособлений пакет здачі за цим workflow.</x:v>
      </x:c>
      <x:c r="Z536" s="15" t="str">
        <x:v>https://prozorro.gov.ua/tender/UA-2026-08-16-000232-a</x:v>
      </x:c>
      <x:c r="AA536" s="14" t="str">
        <x:v>2951200878</x:v>
      </x:c>
      <x:c r="AB536" s="14" t="str">
        <x:v>2026-08-24</x:v>
      </x:c>
      <x:c r="AC536" s="14" t="str"/>
      <x:c r="AD536" s="20" t="str"/>
      <x:c r="AE536" s="14" t="str"/>
      <x:c r="AF536" s="14" t="n">
        <x:v>49</x:v>
      </x:c>
      <x:c r="AG536" s="14" t="str">
        <x:v>I3</x:v>
      </x:c>
      <x:c r="AH536" s="14" t="n">
        <x:v>1</x:v>
      </x:c>
      <x:c r="AI536" s="14" t="n">
        <x:v>1</x:v>
      </x:c>
      <x:c r="AJ536" s="18" t="n">
        <x:v>69120</x:v>
      </x:c>
      <x:c r="AK536" s="14" t="str">
        <x:v>https://prozorro.gov.ua/tender/UA-2026-08-16-000232-a</x:v>
      </x:c>
      <x:c r="AL536" s="19" t="n">
        <x:v>46250.48431451389</x:v>
      </x:c>
      <x:c r="AM536" s="19" t="n">
        <x:v>46387.526400462964</x:v>
      </x:c>
      <x:c r="AN536" s="15" t="str">
        <x:v>Пожежогасіння</x:v>
      </x:c>
      <x:c r="AO536" s="15" t="str">
        <x:v>not_found_in_top_search</x:v>
      </x:c>
    </x:row>
    <x:row r="537">
      <x:c r="A537" s="14" t="str">
        <x:v>W3-265</x:v>
      </x:c>
      <x:c r="B537" s="14" t="str">
        <x:v>Prozorro winners — 24.08</x:v>
      </x:c>
      <x:c r="C537" s="14" t="str">
        <x:v>НАЗАРЕНКО КАТЕРИНА ЮРІЇВНА</x:v>
      </x:c>
      <x:c r="D537" s="14" t="str">
        <x:v>Мости / інфраструктура</x:v>
      </x:c>
      <x:c r="E537" s="14" t="str">
        <x:v>Expansion discovery</x:v>
      </x:c>
      <x:c r="F537" s="17" t="str">
        <x:v>D3</x:v>
      </x:c>
      <x:c r="G537" s="14" t="str"/>
      <x:c r="H537" s="14" t="str">
        <x:v>Discovery розширення — 2 тижні</x:v>
      </x:c>
      <x:c r="I537" s="16" t="n">
        <x:v>1</x:v>
      </x:c>
      <x:c r="J537" s="16" t="n">
        <x:v>5</x:v>
      </x:c>
      <x:c r="K537" s="16" t="n">
        <x:v>4</x:v>
      </x:c>
      <x:c r="L537" s="16" t="n">
        <x:v>1</x:v>
      </x:c>
      <x:c r="M537" s="16" t="n">
        <x:v>5</x:v>
      </x:c>
      <x:c r="N537" s="16" t="n">
        <x:v>3</x:v>
      </x:c>
      <x:c r="O537" s="16" t="n">
        <x:v>5</x:v>
      </x:c>
      <x:c r="P537" s="16" t="n">
        <x:f>IF(COUNT(I537:O537)&lt;7,"",I537*8+J537*3+K537*2+L537*2+M537*2+N537*2+O537)</x:f>
        <x:v>54</x:v>
      </x:c>
      <x:c r="Q537" s="16" t="n">
        <x:f>IF(COUNT(J537:O537)&lt;6,"",J537*5+K537*4+M537*4+L537*3+N537*2+O537*2)</x:f>
        <x:v>80</x:v>
      </x:c>
      <x:c r="R537" s="14" t="str">
        <x:v>high</x:v>
      </x:c>
      <x:c r="S537" s="14" t="str">
        <x:v>official_prozorro_award_2025_2026</x:v>
      </x:c>
      <x:c r="T537" s="14" t="str">
        <x:v>official_prozorro_api</x:v>
      </x:c>
      <x:c r="U537" s="14" t="str">
        <x:v>Не контактували</x:v>
      </x:c>
      <x:c r="V537" s="15" t="str">
        <x:v>Workflow-audit outreach по UA-2026-08-06-002870-a; попросити 1 пакет здачі та вимоги проєкту</x:v>
      </x:c>
      <x:c r="W537" s="15" t="str">
        <x:v>Власник / виконавець; відповідальний за договір</x:v>
      </x:c>
      <x:c r="X537" s="15" t="str">
        <x:v>1 підтверджених перемог/договорів у Prozorro на 66 653 грн; 1 проєктів зі строком виконання не раніше 24.08.2026.</x:v>
      </x:c>
      <x:c r="Y537" s="15" t="str">
        <x:v>Коригування проектно-кошторисної документації з проходженням експертизи по об'єкту: "Капітальний ремонт набережної (лівий берег) від пішохідного мосту (ДЮСШ) до автомобільного мосту на вулиці Сарненська в м. Костопіль Рівненського району Рівненської області» коригування; строк до 2026-12-31. Попросити один знеособлений пакет здачі за цим workflow.</x:v>
      </x:c>
      <x:c r="Z537" s="15" t="str">
        <x:v>https://prozorro.gov.ua/tender/UA-2026-08-06-002870-a</x:v>
      </x:c>
      <x:c r="AA537" s="14" t="str">
        <x:v>3206513861</x:v>
      </x:c>
      <x:c r="AB537" s="14" t="str">
        <x:v>2026-08-24</x:v>
      </x:c>
      <x:c r="AC537" s="14" t="str"/>
      <x:c r="AD537" s="20" t="str"/>
      <x:c r="AE537" s="14" t="str"/>
      <x:c r="AF537" s="14" t="n">
        <x:v>49</x:v>
      </x:c>
      <x:c r="AG537" s="14" t="str">
        <x:v>I3</x:v>
      </x:c>
      <x:c r="AH537" s="14" t="n">
        <x:v>1</x:v>
      </x:c>
      <x:c r="AI537" s="14" t="n">
        <x:v>1</x:v>
      </x:c>
      <x:c r="AJ537" s="18" t="n">
        <x:v>66653</x:v>
      </x:c>
      <x:c r="AK537" s="14" t="str">
        <x:v>https://prozorro.gov.ua/tender/UA-2026-08-06-002870-a</x:v>
      </x:c>
      <x:c r="AL537" s="19" t="n">
        <x:v>46240.332046944444</x:v>
      </x:c>
      <x:c r="AM537" s="19" t="n">
        <x:v>46387</x:v>
      </x:c>
      <x:c r="AN537" s="15" t="str">
        <x:v>Мости / інфраструктура</x:v>
      </x:c>
      <x:c r="AO537" s="15" t="str">
        <x:v>not_found_in_top_search</x:v>
      </x:c>
    </x:row>
    <x:row r="538">
      <x:c r="A538" s="14" t="str">
        <x:v>W3-266</x:v>
      </x:c>
      <x:c r="B538" s="14" t="str">
        <x:v>Prozorro winners — 24.08</x:v>
      </x:c>
      <x:c r="C538" s="14" t="str">
        <x:v>РОМАНЕНКО ВАЛЕНТИНА ВОЛОДИМИРІВНА</x:v>
      </x:c>
      <x:c r="D538" s="14" t="str">
        <x:v>Сонячна енергетика</x:v>
      </x:c>
      <x:c r="E538" s="14" t="str">
        <x:v>Expansion discovery</x:v>
      </x:c>
      <x:c r="F538" s="17" t="str">
        <x:v>D3</x:v>
      </x:c>
      <x:c r="G538" s="14" t="str"/>
      <x:c r="H538" s="14" t="str">
        <x:v>Discovery розширення — 2 тижні</x:v>
      </x:c>
      <x:c r="I538" s="16" t="n">
        <x:v>1</x:v>
      </x:c>
      <x:c r="J538" s="16" t="n">
        <x:v>5</x:v>
      </x:c>
      <x:c r="K538" s="16" t="n">
        <x:v>4</x:v>
      </x:c>
      <x:c r="L538" s="16" t="n">
        <x:v>1</x:v>
      </x:c>
      <x:c r="M538" s="16" t="n">
        <x:v>5</x:v>
      </x:c>
      <x:c r="N538" s="16" t="n">
        <x:v>3</x:v>
      </x:c>
      <x:c r="O538" s="16" t="n">
        <x:v>5</x:v>
      </x:c>
      <x:c r="P538" s="16" t="n">
        <x:f>IF(COUNT(I538:O538)&lt;7,"",I538*8+J538*3+K538*2+L538*2+M538*2+N538*2+O538)</x:f>
        <x:v>54</x:v>
      </x:c>
      <x:c r="Q538" s="16" t="n">
        <x:f>IF(COUNT(J538:O538)&lt;6,"",J538*5+K538*4+M538*4+L538*3+N538*2+O538*2)</x:f>
        <x:v>80</x:v>
      </x:c>
      <x:c r="R538" s="14" t="str">
        <x:v>high</x:v>
      </x:c>
      <x:c r="S538" s="14" t="str">
        <x:v>official_prozorro_award_2025_2026</x:v>
      </x:c>
      <x:c r="T538" s="14" t="str">
        <x:v>official_prozorro_api</x:v>
      </x:c>
      <x:c r="U538" s="14" t="str">
        <x:v>Не контактували</x:v>
      </x:c>
      <x:c r="V538" s="15" t="str">
        <x:v>Workflow-audit outreach по UA-2026-08-14-006249-a; попросити 1 пакет здачі та вимоги проєкту</x:v>
      </x:c>
      <x:c r="W538" s="15" t="str">
        <x:v>Власник / виконавець; відповідальний за договір</x:v>
      </x:c>
      <x:c r="X538" s="15" t="str">
        <x:v>1 підтверджених перемог/договорів у Prozorro на 66 029 грн; 1 проєктів зі строком виконання не раніше 24.08.2026.</x:v>
      </x:c>
      <x:c r="Y538" s="15" t="str">
        <x:v>Комплектуючі матеріали для монтажу сонячної електростанції ; строк до 2026-12-31. Попросити один знеособлений пакет здачі за цим workflow.</x:v>
      </x:c>
      <x:c r="Z538" s="15" t="str">
        <x:v>https://prozorro.gov.ua/tender/UA-2026-08-14-006249-a</x:v>
      </x:c>
      <x:c r="AA538" s="14" t="str">
        <x:v>2506620985</x:v>
      </x:c>
      <x:c r="AB538" s="14" t="str">
        <x:v>2026-08-24</x:v>
      </x:c>
      <x:c r="AC538" s="14" t="str"/>
      <x:c r="AD538" s="20" t="str"/>
      <x:c r="AE538" s="14" t="str"/>
      <x:c r="AF538" s="14" t="n">
        <x:v>49</x:v>
      </x:c>
      <x:c r="AG538" s="14" t="str">
        <x:v>I3</x:v>
      </x:c>
      <x:c r="AH538" s="14" t="n">
        <x:v>1</x:v>
      </x:c>
      <x:c r="AI538" s="14" t="n">
        <x:v>1</x:v>
      </x:c>
      <x:c r="AJ538" s="18" t="n">
        <x:v>66029</x:v>
      </x:c>
      <x:c r="AK538" s="14" t="str">
        <x:v>https://prozorro.gov.ua/tender/UA-2026-08-14-006249-a</x:v>
      </x:c>
      <x:c r="AL538" s="19" t="n">
        <x:v>46248.43009769676</x:v>
      </x:c>
      <x:c r="AM538" s="19" t="n">
        <x:v>46387</x:v>
      </x:c>
      <x:c r="AN538" s="15" t="str">
        <x:v>Сонячна енергетика</x:v>
      </x:c>
      <x:c r="AO538" s="15" t="str">
        <x:v>not_found_in_top_search</x:v>
      </x:c>
    </x:row>
    <x:row r="539">
      <x:c r="A539" s="14" t="str">
        <x:v>W3-267</x:v>
      </x:c>
      <x:c r="B539" s="14" t="str">
        <x:v>Prozorro winners — 24.08</x:v>
      </x:c>
      <x:c r="C539" s="14" t="str">
        <x:v>ФОП Жовтун Олександра Реджебівна</x:v>
      </x:c>
      <x:c r="D539" s="14" t="str">
        <x:v>Безпека / СКУД / CCTV</x:v>
      </x:c>
      <x:c r="E539" s="14" t="str">
        <x:v>Expansion discovery</x:v>
      </x:c>
      <x:c r="F539" s="17" t="str">
        <x:v>D3</x:v>
      </x:c>
      <x:c r="G539" s="14" t="str"/>
      <x:c r="H539" s="14" t="str">
        <x:v>Discovery розширення — 2 тижні</x:v>
      </x:c>
      <x:c r="I539" s="16" t="n">
        <x:v>1</x:v>
      </x:c>
      <x:c r="J539" s="16" t="n">
        <x:v>5</x:v>
      </x:c>
      <x:c r="K539" s="16" t="n">
        <x:v>4</x:v>
      </x:c>
      <x:c r="L539" s="16" t="n">
        <x:v>1</x:v>
      </x:c>
      <x:c r="M539" s="16" t="n">
        <x:v>5</x:v>
      </x:c>
      <x:c r="N539" s="16" t="n">
        <x:v>3</x:v>
      </x:c>
      <x:c r="O539" s="16" t="n">
        <x:v>5</x:v>
      </x:c>
      <x:c r="P539" s="16" t="n">
        <x:f>IF(COUNT(I539:O539)&lt;7,"",I539*8+J539*3+K539*2+L539*2+M539*2+N539*2+O539)</x:f>
        <x:v>54</x:v>
      </x:c>
      <x:c r="Q539" s="16" t="n">
        <x:f>IF(COUNT(J539:O539)&lt;6,"",J539*5+K539*4+M539*4+L539*3+N539*2+O539*2)</x:f>
        <x:v>80</x:v>
      </x:c>
      <x:c r="R539" s="14" t="str">
        <x:v>high</x:v>
      </x:c>
      <x:c r="S539" s="14" t="str">
        <x:v>official_prozorro_award_2025_2026</x:v>
      </x:c>
      <x:c r="T539" s="14" t="str">
        <x:v>official_prozorro_api</x:v>
      </x:c>
      <x:c r="U539" s="14" t="str">
        <x:v>Не контактували</x:v>
      </x:c>
      <x:c r="V539" s="15" t="str">
        <x:v>Workflow-audit outreach по UA-2026-08-14-010513-a; попросити 1 пакет здачі та вимоги проєкту</x:v>
      </x:c>
      <x:c r="W539" s="15" t="str">
        <x:v>Власник / виконавець; відповідальний за договір</x:v>
      </x:c>
      <x:c r="X539" s="15" t="str">
        <x:v>1 підтверджених перемог/договорів у Prozorro на 63 600 грн; 1 проєктів зі строком виконання не раніше 24.08.2026.</x:v>
      </x:c>
      <x:c r="Y539" s="15" t="str">
        <x:v>Монтаж системи відеоспостереження; строк до 2026-12-31. Попросити один знеособлений пакет здачі за цим workflow.</x:v>
      </x:c>
      <x:c r="Z539" s="15" t="str">
        <x:v>https://prozorro.gov.ua/tender/UA-2026-08-14-010513-a</x:v>
      </x:c>
      <x:c r="AA539" s="14" t="str">
        <x:v>3332914667</x:v>
      </x:c>
      <x:c r="AB539" s="14" t="str">
        <x:v>2026-08-24</x:v>
      </x:c>
      <x:c r="AC539" s="14" t="str"/>
      <x:c r="AD539" s="20" t="str"/>
      <x:c r="AE539" s="14" t="str"/>
      <x:c r="AF539" s="14" t="n">
        <x:v>49</x:v>
      </x:c>
      <x:c r="AG539" s="14" t="str">
        <x:v>I3</x:v>
      </x:c>
      <x:c r="AH539" s="14" t="n">
        <x:v>1</x:v>
      </x:c>
      <x:c r="AI539" s="14" t="n">
        <x:v>1</x:v>
      </x:c>
      <x:c r="AJ539" s="18" t="n">
        <x:v>63600</x:v>
      </x:c>
      <x:c r="AK539" s="14" t="str">
        <x:v>https://prozorro.gov.ua/tender/UA-2026-08-14-010513-a</x:v>
      </x:c>
      <x:c r="AL539" s="19" t="n">
        <x:v>46248.55315047454</x:v>
      </x:c>
      <x:c r="AM539" s="19" t="n">
        <x:v>46387.59710648148</x:v>
      </x:c>
      <x:c r="AN539" s="15" t="str">
        <x:v>Безпека / СКУД / CCTV</x:v>
      </x:c>
      <x:c r="AO539" s="15" t="str">
        <x:v>not_found_in_top_search</x:v>
      </x:c>
    </x:row>
    <x:row r="540">
      <x:c r="A540" s="14" t="str">
        <x:v>W3-268</x:v>
      </x:c>
      <x:c r="B540" s="14" t="str">
        <x:v>Prozorro winners — 24.08</x:v>
      </x:c>
      <x:c r="C540" s="14" t="str">
        <x:v>БОДУ ДАНІЕЛЬ ЖАКОВИЧ</x:v>
      </x:c>
      <x:c r="D540" s="14" t="str">
        <x:v>Сонячна енергетика</x:v>
      </x:c>
      <x:c r="E540" s="14" t="str">
        <x:v>Expansion discovery</x:v>
      </x:c>
      <x:c r="F540" s="17" t="str">
        <x:v>D3</x:v>
      </x:c>
      <x:c r="G540" s="14" t="str"/>
      <x:c r="H540" s="14" t="str">
        <x:v>Discovery розширення — 2 тижні</x:v>
      </x:c>
      <x:c r="I540" s="16" t="n">
        <x:v>1</x:v>
      </x:c>
      <x:c r="J540" s="16" t="n">
        <x:v>5</x:v>
      </x:c>
      <x:c r="K540" s="16" t="n">
        <x:v>4</x:v>
      </x:c>
      <x:c r="L540" s="16" t="n">
        <x:v>1</x:v>
      </x:c>
      <x:c r="M540" s="16" t="n">
        <x:v>5</x:v>
      </x:c>
      <x:c r="N540" s="16" t="n">
        <x:v>3</x:v>
      </x:c>
      <x:c r="O540" s="16" t="n">
        <x:v>5</x:v>
      </x:c>
      <x:c r="P540" s="16" t="n">
        <x:f>IF(COUNT(I540:O540)&lt;7,"",I540*8+J540*3+K540*2+L540*2+M540*2+N540*2+O540)</x:f>
        <x:v>54</x:v>
      </x:c>
      <x:c r="Q540" s="16" t="n">
        <x:f>IF(COUNT(J540:O540)&lt;6,"",J540*5+K540*4+M540*4+L540*3+N540*2+O540*2)</x:f>
        <x:v>80</x:v>
      </x:c>
      <x:c r="R540" s="14" t="str">
        <x:v>high</x:v>
      </x:c>
      <x:c r="S540" s="14" t="str">
        <x:v>official_prozorro_award_2025_2026</x:v>
      </x:c>
      <x:c r="T540" s="14" t="str">
        <x:v>official_prozorro_api</x:v>
      </x:c>
      <x:c r="U540" s="14" t="str">
        <x:v>Не контактували</x:v>
      </x:c>
      <x:c r="V540" s="15" t="str">
        <x:v>Workflow-audit outreach по UA-2026-08-18-002619-a; попросити 1 пакет здачі та вимоги проєкту</x:v>
      </x:c>
      <x:c r="W540" s="15" t="str">
        <x:v>Власник / виконавець; відповідальний за договір</x:v>
      </x:c>
      <x:c r="X540" s="15" t="str">
        <x:v>1 підтверджених перемог/договорів у Prozorro на 54 361 грн; 1 проєктів зі строком виконання не раніше 24.08.2026.</x:v>
      </x:c>
      <x:c r="Y540" s="15" t="str">
        <x:v>Монтаж і пусконалагоджувальні роботи сонячної електростанції ; строк до 2026-08-31. Попросити один знеособлений пакет здачі за цим workflow.</x:v>
      </x:c>
      <x:c r="Z540" s="15" t="str">
        <x:v>https://prozorro.gov.ua/tender/UA-2026-08-18-002619-a</x:v>
      </x:c>
      <x:c r="AA540" s="14" t="str">
        <x:v>3493403975</x:v>
      </x:c>
      <x:c r="AB540" s="14" t="str">
        <x:v>2026-08-24</x:v>
      </x:c>
      <x:c r="AC540" s="14" t="str"/>
      <x:c r="AD540" s="20" t="str"/>
      <x:c r="AE540" s="14" t="str"/>
      <x:c r="AF540" s="14" t="n">
        <x:v>49</x:v>
      </x:c>
      <x:c r="AG540" s="14" t="str">
        <x:v>I3</x:v>
      </x:c>
      <x:c r="AH540" s="14" t="n">
        <x:v>1</x:v>
      </x:c>
      <x:c r="AI540" s="14" t="n">
        <x:v>1</x:v>
      </x:c>
      <x:c r="AJ540" s="18" t="n">
        <x:v>54361.13</x:v>
      </x:c>
      <x:c r="AK540" s="14" t="str">
        <x:v>https://prozorro.gov.ua/tender/UA-2026-08-18-002619-a</x:v>
      </x:c>
      <x:c r="AL540" s="19" t="n">
        <x:v>46252.3238228125</x:v>
      </x:c>
      <x:c r="AM540" s="19" t="n">
        <x:v>46265</x:v>
      </x:c>
      <x:c r="AN540" s="15" t="str">
        <x:v>Сонячна енергетика</x:v>
      </x:c>
      <x:c r="AO540" s="15" t="str">
        <x:v>not_found_in_top_search</x:v>
      </x:c>
    </x:row>
    <x:row r="541">
      <x:c r="A541" s="14" t="str">
        <x:v>W3-269</x:v>
      </x:c>
      <x:c r="B541" s="14" t="str">
        <x:v>Prozorro winners — 24.08</x:v>
      </x:c>
      <x:c r="C541" s="14" t="str">
        <x:v>НЕСУХ МИХАЙЛО МИХАЙЛОВИЧ</x:v>
      </x:c>
      <x:c r="D541" s="14" t="str">
        <x:v>Насосні станції</x:v>
      </x:c>
      <x:c r="E541" s="14" t="str">
        <x:v>Expansion discovery</x:v>
      </x:c>
      <x:c r="F541" s="17" t="str">
        <x:v>D3</x:v>
      </x:c>
      <x:c r="G541" s="14" t="str"/>
      <x:c r="H541" s="14" t="str">
        <x:v>Discovery розширення — 2 тижні</x:v>
      </x:c>
      <x:c r="I541" s="16" t="n">
        <x:v>1</x:v>
      </x:c>
      <x:c r="J541" s="16" t="n">
        <x:v>5</x:v>
      </x:c>
      <x:c r="K541" s="16" t="n">
        <x:v>4</x:v>
      </x:c>
      <x:c r="L541" s="16" t="n">
        <x:v>1</x:v>
      </x:c>
      <x:c r="M541" s="16" t="n">
        <x:v>5</x:v>
      </x:c>
      <x:c r="N541" s="16" t="n">
        <x:v>3</x:v>
      </x:c>
      <x:c r="O541" s="16" t="n">
        <x:v>5</x:v>
      </x:c>
      <x:c r="P541" s="16" t="n">
        <x:f>IF(COUNT(I541:O541)&lt;7,"",I541*8+J541*3+K541*2+L541*2+M541*2+N541*2+O541)</x:f>
        <x:v>54</x:v>
      </x:c>
      <x:c r="Q541" s="16" t="n">
        <x:f>IF(COUNT(J541:O541)&lt;6,"",J541*5+K541*4+M541*4+L541*3+N541*2+O541*2)</x:f>
        <x:v>80</x:v>
      </x:c>
      <x:c r="R541" s="14" t="str">
        <x:v>high</x:v>
      </x:c>
      <x:c r="S541" s="14" t="str">
        <x:v>official_prozorro_award_2025_2026</x:v>
      </x:c>
      <x:c r="T541" s="14" t="str">
        <x:v>official_prozorro_api</x:v>
      </x:c>
      <x:c r="U541" s="14" t="str">
        <x:v>Не контактували</x:v>
      </x:c>
      <x:c r="V541" s="15" t="str">
        <x:v>Workflow-audit outreach по UA-2026-07-29-008128-a; попросити 1 пакет здачі та вимоги проєкту</x:v>
      </x:c>
      <x:c r="W541" s="15" t="str">
        <x:v>Власник / виконавець; відповідальний за договір</x:v>
      </x:c>
      <x:c r="X541" s="15" t="str">
        <x:v>1 підтверджених перемог/договорів у Prozorro на 54 000 грн; 1 проєктів зі строком виконання не раніше 24.08.2026.</x:v>
      </x:c>
      <x:c r="Y541" s="15" t="str">
        <x:v>Реконструкція водопровідної насосної станції по вул. Донського та мереж водопостачання та водовідведення вул. Я. Мудрого в м. Свалява Закарпатської області. Коригування”, код ДК (CPV) 021:2015: 71320000-7 Послуги з інженерного проєктування».; строк до 2026-12-31. Попросити один знеособлений пакет здачі за цим workflow.</x:v>
      </x:c>
      <x:c r="Z541" s="15" t="str">
        <x:v>https://prozorro.gov.ua/tender/UA-2026-07-29-008128-a</x:v>
      </x:c>
      <x:c r="AA541" s="14" t="str">
        <x:v>2094503513</x:v>
      </x:c>
      <x:c r="AB541" s="14" t="str">
        <x:v>2026-08-24</x:v>
      </x:c>
      <x:c r="AC541" s="14" t="str"/>
      <x:c r="AD541" s="20" t="str"/>
      <x:c r="AE541" s="14" t="str"/>
      <x:c r="AF541" s="14" t="n">
        <x:v>49</x:v>
      </x:c>
      <x:c r="AG541" s="14" t="str">
        <x:v>I3</x:v>
      </x:c>
      <x:c r="AH541" s="14" t="n">
        <x:v>1</x:v>
      </x:c>
      <x:c r="AI541" s="14" t="n">
        <x:v>1</x:v>
      </x:c>
      <x:c r="AJ541" s="18" t="n">
        <x:v>54000</x:v>
      </x:c>
      <x:c r="AK541" s="14" t="str">
        <x:v>https://prozorro.gov.ua/tender/UA-2026-07-29-008128-a</x:v>
      </x:c>
      <x:c r="AL541" s="19" t="n">
        <x:v>46232.512961423614</x:v>
      </x:c>
      <x:c r="AM541" s="19" t="n">
        <x:v>46387</x:v>
      </x:c>
      <x:c r="AN541" s="15" t="str">
        <x:v>Насосні станції</x:v>
      </x:c>
      <x:c r="AO541" s="15" t="str">
        <x:v>not_found_in_top_search</x:v>
      </x:c>
    </x:row>
    <x:row r="542">
      <x:c r="A542" s="14" t="str">
        <x:v>W3-270</x:v>
      </x:c>
      <x:c r="B542" s="14" t="str">
        <x:v>Prozorro winners — 24.08</x:v>
      </x:c>
      <x:c r="C542" s="14" t="str">
        <x:v>ФОП Макін О В</x:v>
      </x:c>
      <x:c r="D542" s="14" t="str">
        <x:v>HVAC / ОВіК</x:v>
      </x:c>
      <x:c r="E542" s="14" t="str">
        <x:v>Pilot now</x:v>
      </x:c>
      <x:c r="F542" s="17" t="str">
        <x:v>P3</x:v>
      </x:c>
      <x:c r="G542" s="14" t="str"/>
      <x:c r="H542" s="14" t="str">
        <x:v>Пілот зараз — Н.14</x:v>
      </x:c>
      <x:c r="I542" s="16" t="n">
        <x:v>5</x:v>
      </x:c>
      <x:c r="J542" s="16" t="n">
        <x:v>5</x:v>
      </x:c>
      <x:c r="K542" s="16" t="n">
        <x:v>5</x:v>
      </x:c>
      <x:c r="L542" s="16" t="n">
        <x:v>1</x:v>
      </x:c>
      <x:c r="M542" s="16" t="n">
        <x:v>5</x:v>
      </x:c>
      <x:c r="N542" s="16" t="n">
        <x:v>3</x:v>
      </x:c>
      <x:c r="O542" s="16" t="n">
        <x:v>5</x:v>
      </x:c>
      <x:c r="P542" s="16" t="n">
        <x:f>IF(COUNT(I542:O542)&lt;7,"",I542*8+J542*3+K542*2+L542*2+M542*2+N542*2+O542)</x:f>
        <x:v>88</x:v>
      </x:c>
      <x:c r="Q542" s="16" t="n">
        <x:f>IF(COUNT(J542:O542)&lt;6,"",J542*5+K542*4+M542*4+L542*3+N542*2+O542*2)</x:f>
        <x:v>84</x:v>
      </x:c>
      <x:c r="R542" s="14" t="str">
        <x:v>high</x:v>
      </x:c>
      <x:c r="S542" s="14" t="str">
        <x:v>official_prozorro_award_2025_2026</x:v>
      </x:c>
      <x:c r="T542" s="14" t="str">
        <x:v>official_prozorro_api</x:v>
      </x:c>
      <x:c r="U542" s="14" t="str">
        <x:v>Не контактували</x:v>
      </x:c>
      <x:c r="V542" s="15" t="str">
        <x:v>Персоналізований free-pilot outreach по UA-2026-07-16-002589-a; попросити 1 пакет Н.14/Н.15</x:v>
      </x:c>
      <x:c r="W542" s="15" t="str">
        <x:v>Власник / виконавець; відповідальний за договір</x:v>
      </x:c>
      <x:c r="X542" s="15" t="str">
        <x:v>1 підтверджених перемог/договорів у Prozorro на 51 150 грн; 1 проєктів зі строком виконання не раніше 24.08.2026.</x:v>
      </x:c>
      <x:c r="Y542" s="15" t="str">
        <x:v>Електромонтажні роботи (монтаж вентиляційної системи); строк до 2026-12-31. Попросити один знеособлений пакет здачі за цим workflow.</x:v>
      </x:c>
      <x:c r="Z542" s="15" t="str">
        <x:v>https://prozorro.gov.ua/tender/UA-2026-07-16-002589-a</x:v>
      </x:c>
      <x:c r="AA542" s="14" t="str">
        <x:v>2558204430</x:v>
      </x:c>
      <x:c r="AB542" s="14" t="str">
        <x:v>2026-08-24</x:v>
      </x:c>
      <x:c r="AC542" s="14" t="str"/>
      <x:c r="AD542" s="20" t="str"/>
      <x:c r="AE542" s="14" t="str"/>
      <x:c r="AF542" s="14" t="n">
        <x:v>49</x:v>
      </x:c>
      <x:c r="AG542" s="14" t="str">
        <x:v>I3</x:v>
      </x:c>
      <x:c r="AH542" s="14" t="n">
        <x:v>1</x:v>
      </x:c>
      <x:c r="AI542" s="14" t="n">
        <x:v>1</x:v>
      </x:c>
      <x:c r="AJ542" s="18" t="n">
        <x:v>51150</x:v>
      </x:c>
      <x:c r="AK542" s="14" t="str">
        <x:v>https://prozorro.gov.ua/tender/UA-2026-07-16-002589-a</x:v>
      </x:c>
      <x:c r="AL542" s="19" t="n">
        <x:v>46219.33511291667</x:v>
      </x:c>
      <x:c r="AM542" s="19" t="n">
        <x:v>46387</x:v>
      </x:c>
      <x:c r="AN542" s="15" t="str">
        <x:v>HVAC / ОВіК</x:v>
      </x:c>
      <x:c r="AO542" s="15" t="str">
        <x:v>not_found_in_top_search</x:v>
      </x:c>
    </x:row>
    <x:row r="543">
      <x:c r="A543" s="14" t="str">
        <x:v>W3-271</x:v>
      </x:c>
      <x:c r="B543" s="14" t="str">
        <x:v>Prozorro winners — 24.08</x:v>
      </x:c>
      <x:c r="C543" s="14" t="str">
        <x:v>Бурков Віталій Анатолійович</x:v>
      </x:c>
      <x:c r="D543" s="14" t="str">
        <x:v>Пожежогасіння</x:v>
      </x:c>
      <x:c r="E543" s="14" t="str">
        <x:v>Expansion discovery</x:v>
      </x:c>
      <x:c r="F543" s="17" t="str">
        <x:v>D3</x:v>
      </x:c>
      <x:c r="G543" s="14" t="str"/>
      <x:c r="H543" s="14" t="str">
        <x:v>Discovery розширення — 2 тижні</x:v>
      </x:c>
      <x:c r="I543" s="16" t="n">
        <x:v>1</x:v>
      </x:c>
      <x:c r="J543" s="16" t="n">
        <x:v>5</x:v>
      </x:c>
      <x:c r="K543" s="16" t="n">
        <x:v>4</x:v>
      </x:c>
      <x:c r="L543" s="16" t="n">
        <x:v>1</x:v>
      </x:c>
      <x:c r="M543" s="16" t="n">
        <x:v>5</x:v>
      </x:c>
      <x:c r="N543" s="16" t="n">
        <x:v>3</x:v>
      </x:c>
      <x:c r="O543" s="16" t="n">
        <x:v>5</x:v>
      </x:c>
      <x:c r="P543" s="16" t="n">
        <x:f>IF(COUNT(I543:O543)&lt;7,"",I543*8+J543*3+K543*2+L543*2+M543*2+N543*2+O543)</x:f>
        <x:v>54</x:v>
      </x:c>
      <x:c r="Q543" s="16" t="n">
        <x:f>IF(COUNT(J543:O543)&lt;6,"",J543*5+K543*4+M543*4+L543*3+N543*2+O543*2)</x:f>
        <x:v>80</x:v>
      </x:c>
      <x:c r="R543" s="14" t="str">
        <x:v>high</x:v>
      </x:c>
      <x:c r="S543" s="14" t="str">
        <x:v>official_prozorro_award_2025_2026</x:v>
      </x:c>
      <x:c r="T543" s="14" t="str">
        <x:v>official_prozorro_api</x:v>
      </x:c>
      <x:c r="U543" s="14" t="str">
        <x:v>Не контактували</x:v>
      </x:c>
      <x:c r="V543" s="15" t="str">
        <x:v>Workflow-audit outreach по UA-2026-07-10-003474-a; попросити 1 пакет здачі та вимоги проєкту</x:v>
      </x:c>
      <x:c r="W543" s="15" t="str">
        <x:v>Власник / виконавець; відповідальний за договір</x:v>
      </x:c>
      <x:c r="X543" s="15" t="str">
        <x:v>1 підтверджених перемог/договорів у Prozorro на 49 956 грн; 1 проєктів зі строком виконання не раніше 24.08.2026.</x:v>
      </x:c>
      <x:c r="Y543" s="15" t="str">
        <x:v>Послуги з проектування, монтажу та пусконалагодження системи пожежної сигналізації, оповіщення про пожежу та управління евакуацією людей; строк до 2026-12-31. Попросити один знеособлений пакет здачі за цим workflow.</x:v>
      </x:c>
      <x:c r="Z543" s="15" t="str">
        <x:v>https://prozorro.gov.ua/tender/UA-2026-07-10-003474-a</x:v>
      </x:c>
      <x:c r="AA543" s="14" t="str">
        <x:v>2828322593</x:v>
      </x:c>
      <x:c r="AB543" s="14" t="str">
        <x:v>2026-08-24</x:v>
      </x:c>
      <x:c r="AC543" s="14" t="str"/>
      <x:c r="AD543" s="20" t="str"/>
      <x:c r="AE543" s="14" t="str"/>
      <x:c r="AF543" s="14" t="n">
        <x:v>49</x:v>
      </x:c>
      <x:c r="AG543" s="14" t="str">
        <x:v>I3</x:v>
      </x:c>
      <x:c r="AH543" s="14" t="n">
        <x:v>1</x:v>
      </x:c>
      <x:c r="AI543" s="14" t="n">
        <x:v>1</x:v>
      </x:c>
      <x:c r="AJ543" s="18" t="n">
        <x:v>49956</x:v>
      </x:c>
      <x:c r="AK543" s="14" t="str">
        <x:v>https://prozorro.gov.ua/tender/UA-2026-07-10-003474-a</x:v>
      </x:c>
      <x:c r="AL543" s="19" t="n">
        <x:v>46213.349758993056</x:v>
      </x:c>
      <x:c r="AM543" s="19" t="n">
        <x:v>46387</x:v>
      </x:c>
      <x:c r="AN543" s="15" t="str">
        <x:v>Пожежогасіння</x:v>
      </x:c>
      <x:c r="AO543" s="15" t="str">
        <x:v>not_found_in_top_search</x:v>
      </x:c>
    </x:row>
    <x:row r="544">
      <x:c r="A544" s="14" t="str">
        <x:v>W3-272</x:v>
      </x:c>
      <x:c r="B544" s="14" t="str">
        <x:v>Prozorro winners — 24.08</x:v>
      </x:c>
      <x:c r="C544" s="14" t="str">
        <x:v>ФОП Сапіга Михайло Євгенович</x:v>
      </x:c>
      <x:c r="D544" s="14" t="str">
        <x:v>Газопостачання / котельні</x:v>
      </x:c>
      <x:c r="E544" s="14" t="str">
        <x:v>Expansion discovery</x:v>
      </x:c>
      <x:c r="F544" s="17" t="str">
        <x:v>D3</x:v>
      </x:c>
      <x:c r="G544" s="14" t="str"/>
      <x:c r="H544" s="14" t="str">
        <x:v>Discovery розширення — 2 тижні</x:v>
      </x:c>
      <x:c r="I544" s="16" t="n">
        <x:v>1</x:v>
      </x:c>
      <x:c r="J544" s="16" t="n">
        <x:v>5</x:v>
      </x:c>
      <x:c r="K544" s="16" t="n">
        <x:v>4</x:v>
      </x:c>
      <x:c r="L544" s="16" t="n">
        <x:v>1</x:v>
      </x:c>
      <x:c r="M544" s="16" t="n">
        <x:v>5</x:v>
      </x:c>
      <x:c r="N544" s="16" t="n">
        <x:v>3</x:v>
      </x:c>
      <x:c r="O544" s="16" t="n">
        <x:v>5</x:v>
      </x:c>
      <x:c r="P544" s="16" t="n">
        <x:f>IF(COUNT(I544:O544)&lt;7,"",I544*8+J544*3+K544*2+L544*2+M544*2+N544*2+O544)</x:f>
        <x:v>54</x:v>
      </x:c>
      <x:c r="Q544" s="16" t="n">
        <x:f>IF(COUNT(J544:O544)&lt;6,"",J544*5+K544*4+M544*4+L544*3+N544*2+O544*2)</x:f>
        <x:v>80</x:v>
      </x:c>
      <x:c r="R544" s="14" t="str">
        <x:v>high</x:v>
      </x:c>
      <x:c r="S544" s="14" t="str">
        <x:v>official_prozorro_award_2025_2026</x:v>
      </x:c>
      <x:c r="T544" s="14" t="str">
        <x:v>official_prozorro_api</x:v>
      </x:c>
      <x:c r="U544" s="14" t="str">
        <x:v>Не контактували</x:v>
      </x:c>
      <x:c r="V544" s="15" t="str">
        <x:v>Workflow-audit outreach по UA-2026-08-20-006819-a; попросити 1 пакет здачі та вимоги проєкту</x:v>
      </x:c>
      <x:c r="W544" s="15" t="str">
        <x:v>Власник / виконавець; відповідальний за договір</x:v>
      </x:c>
      <x:c r="X544" s="15" t="str">
        <x:v>1 підтверджених перемог/договорів у Prozorro на 49 200 грн; 1 проєктів зі строком виконання не раніше 24.08.2026.</x:v>
      </x:c>
      <x:c r="Y544" s="15" t="str">
        <x:v>Монтаж системи підготовки мережевої води в  котельні по вул. Богдана Хмельницького,7-К, м. Богуслав, Обухівського району (45330000-9 – Водопровідні та санітарно-технічні роботи ).; строк до 2026-12-31. Попросити один знеособлений пакет здачі за цим workflow.</x:v>
      </x:c>
      <x:c r="Z544" s="15" t="str">
        <x:v>https://prozorro.gov.ua/tender/UA-2026-08-20-006819-a</x:v>
      </x:c>
      <x:c r="AA544" s="14" t="str">
        <x:v>2473003698</x:v>
      </x:c>
      <x:c r="AB544" s="14" t="str">
        <x:v>2026-08-24</x:v>
      </x:c>
      <x:c r="AC544" s="14" t="str"/>
      <x:c r="AD544" s="20" t="str"/>
      <x:c r="AE544" s="14" t="str"/>
      <x:c r="AF544" s="14" t="n">
        <x:v>49</x:v>
      </x:c>
      <x:c r="AG544" s="14" t="str">
        <x:v>I3</x:v>
      </x:c>
      <x:c r="AH544" s="14" t="n">
        <x:v>1</x:v>
      </x:c>
      <x:c r="AI544" s="14" t="n">
        <x:v>1</x:v>
      </x:c>
      <x:c r="AJ544" s="18" t="n">
        <x:v>49200</x:v>
      </x:c>
      <x:c r="AK544" s="14" t="str">
        <x:v>https://prozorro.gov.ua/tender/UA-2026-08-20-006819-a</x:v>
      </x:c>
      <x:c r="AL544" s="19" t="n">
        <x:v>46254.44403056713</x:v>
      </x:c>
      <x:c r="AM544" s="19" t="n">
        <x:v>46387.48663194444</x:v>
      </x:c>
      <x:c r="AN544" s="15" t="str">
        <x:v>Газопостачання / котельні</x:v>
      </x:c>
      <x:c r="AO544" s="15" t="str">
        <x:v>not_found_in_top_search</x:v>
      </x:c>
    </x:row>
    <x:row r="545">
      <x:c r="A545" s="14" t="str">
        <x:v>W3-273</x:v>
      </x:c>
      <x:c r="B545" s="14" t="str">
        <x:v>Prozorro winners — 24.08</x:v>
      </x:c>
      <x:c r="C545" s="14" t="str">
        <x:v>ІЗЮМСЬКА СВІТЛАНА ОЛЕКСАНДРІВНА</x:v>
      </x:c>
      <x:c r="D545" s="14" t="str">
        <x:v>Безпека / СКУД / CCTV</x:v>
      </x:c>
      <x:c r="E545" s="14" t="str">
        <x:v>Expansion discovery</x:v>
      </x:c>
      <x:c r="F545" s="17" t="str">
        <x:v>D3</x:v>
      </x:c>
      <x:c r="G545" s="14" t="str"/>
      <x:c r="H545" s="14" t="str">
        <x:v>Discovery розширення — 2 тижні</x:v>
      </x:c>
      <x:c r="I545" s="16" t="n">
        <x:v>1</x:v>
      </x:c>
      <x:c r="J545" s="16" t="n">
        <x:v>5</x:v>
      </x:c>
      <x:c r="K545" s="16" t="n">
        <x:v>4</x:v>
      </x:c>
      <x:c r="L545" s="16" t="n">
        <x:v>1</x:v>
      </x:c>
      <x:c r="M545" s="16" t="n">
        <x:v>5</x:v>
      </x:c>
      <x:c r="N545" s="16" t="n">
        <x:v>3</x:v>
      </x:c>
      <x:c r="O545" s="16" t="n">
        <x:v>5</x:v>
      </x:c>
      <x:c r="P545" s="16" t="n">
        <x:f>IF(COUNT(I545:O545)&lt;7,"",I545*8+J545*3+K545*2+L545*2+M545*2+N545*2+O545)</x:f>
        <x:v>54</x:v>
      </x:c>
      <x:c r="Q545" s="16" t="n">
        <x:f>IF(COUNT(J545:O545)&lt;6,"",J545*5+K545*4+M545*4+L545*3+N545*2+O545*2)</x:f>
        <x:v>80</x:v>
      </x:c>
      <x:c r="R545" s="14" t="str">
        <x:v>high</x:v>
      </x:c>
      <x:c r="S545" s="14" t="str">
        <x:v>official_prozorro_award_2025_2026</x:v>
      </x:c>
      <x:c r="T545" s="14" t="str">
        <x:v>official_prozorro_api</x:v>
      </x:c>
      <x:c r="U545" s="14" t="str">
        <x:v>Не контактували</x:v>
      </x:c>
      <x:c r="V545" s="15" t="str">
        <x:v>Workflow-audit outreach по UA-2026-08-12-008644-a; попросити 1 пакет здачі та вимоги проєкту</x:v>
      </x:c>
      <x:c r="W545" s="15" t="str">
        <x:v>Власник / виконавець; відповідальний за договір</x:v>
      </x:c>
      <x:c r="X545" s="15" t="str">
        <x:v>1 підтверджених перемог/договорів у Prozorro на 41 933 грн; 1 проєктів зі строком виконання не раніше 24.08.2026.</x:v>
      </x:c>
      <x:c r="Y545" s="15" t="str">
        <x:v>послуги з монтажу, установки системи відеоспостереження; строк до 2026-08-31. Попросити один знеособлений пакет здачі за цим workflow.</x:v>
      </x:c>
      <x:c r="Z545" s="15" t="str">
        <x:v>https://prozorro.gov.ua/tender/UA-2026-08-12-008644-a</x:v>
      </x:c>
      <x:c r="AA545" s="14" t="str">
        <x:v>2931010984</x:v>
      </x:c>
      <x:c r="AB545" s="14" t="str">
        <x:v>2026-08-24</x:v>
      </x:c>
      <x:c r="AC545" s="14" t="str"/>
      <x:c r="AD545" s="20" t="str"/>
      <x:c r="AE545" s="14" t="str"/>
      <x:c r="AF545" s="14" t="n">
        <x:v>49</x:v>
      </x:c>
      <x:c r="AG545" s="14" t="str">
        <x:v>I3</x:v>
      </x:c>
      <x:c r="AH545" s="14" t="n">
        <x:v>1</x:v>
      </x:c>
      <x:c r="AI545" s="14" t="n">
        <x:v>1</x:v>
      </x:c>
      <x:c r="AJ545" s="18" t="n">
        <x:v>41933</x:v>
      </x:c>
      <x:c r="AK545" s="14" t="str">
        <x:v>https://prozorro.gov.ua/tender/UA-2026-08-12-008644-a</x:v>
      </x:c>
      <x:c r="AL545" s="19" t="n">
        <x:v>46246.51809078704</x:v>
      </x:c>
      <x:c r="AM545" s="19" t="n">
        <x:v>46265</x:v>
      </x:c>
      <x:c r="AN545" s="15" t="str">
        <x:v>Безпека / СКУД / CCTV</x:v>
      </x:c>
      <x:c r="AO545" s="15" t="str">
        <x:v>not_found_in_top_search</x:v>
      </x:c>
    </x:row>
    <x:row r="546">
      <x:c r="A546" s="14" t="str">
        <x:v>W3-274</x:v>
      </x:c>
      <x:c r="B546" s="14" t="str">
        <x:v>Prozorro winners — 24.08</x:v>
      </x:c>
      <x:c r="C546" s="14" t="str">
        <x:v>Чернобильський Євген Володимирович</x:v>
      </x:c>
      <x:c r="D546" s="14" t="str">
        <x:v>Промисловий холод</x:v>
      </x:c>
      <x:c r="E546" s="14" t="str">
        <x:v>Expansion discovery</x:v>
      </x:c>
      <x:c r="F546" s="17" t="str">
        <x:v>D3</x:v>
      </x:c>
      <x:c r="G546" s="14" t="str"/>
      <x:c r="H546" s="14" t="str">
        <x:v>Discovery розширення — 2 тижні</x:v>
      </x:c>
      <x:c r="I546" s="16" t="n">
        <x:v>1</x:v>
      </x:c>
      <x:c r="J546" s="16" t="n">
        <x:v>5</x:v>
      </x:c>
      <x:c r="K546" s="16" t="n">
        <x:v>4</x:v>
      </x:c>
      <x:c r="L546" s="16" t="n">
        <x:v>1</x:v>
      </x:c>
      <x:c r="M546" s="16" t="n">
        <x:v>5</x:v>
      </x:c>
      <x:c r="N546" s="16" t="n">
        <x:v>3</x:v>
      </x:c>
      <x:c r="O546" s="16" t="n">
        <x:v>5</x:v>
      </x:c>
      <x:c r="P546" s="16" t="n">
        <x:f>IF(COUNT(I546:O546)&lt;7,"",I546*8+J546*3+K546*2+L546*2+M546*2+N546*2+O546)</x:f>
        <x:v>54</x:v>
      </x:c>
      <x:c r="Q546" s="16" t="n">
        <x:f>IF(COUNT(J546:O546)&lt;6,"",J546*5+K546*4+M546*4+L546*3+N546*2+O546*2)</x:f>
        <x:v>80</x:v>
      </x:c>
      <x:c r="R546" s="14" t="str">
        <x:v>high</x:v>
      </x:c>
      <x:c r="S546" s="14" t="str">
        <x:v>official_prozorro_award_2025_2026</x:v>
      </x:c>
      <x:c r="T546" s="14" t="str">
        <x:v>official_prozorro_api</x:v>
      </x:c>
      <x:c r="U546" s="14" t="str">
        <x:v>Не контактували</x:v>
      </x:c>
      <x:c r="V546" s="15" t="str">
        <x:v>Повторне звернення з новим тендерним сигналом UA-2026-08-07-000611-a; попросити 1 пакет здачі</x:v>
      </x:c>
      <x:c r="W546" s="15" t="str">
        <x:v>Власник / виконавець; відповідальний за договір</x:v>
      </x:c>
      <x:c r="X546" s="15" t="str">
        <x:v>1 підтверджених перемог/договорів у Prozorro на 41 625 грн; 1 проєктів зі строком виконання не раніше 24.08.2026.</x:v>
      </x:c>
      <x:c r="Y546" s="15" t="str">
        <x:v>Монтаж холодильного обладнання з підключенням до мереж (ДК 021:2015 50730000-1 Послуги з ремонту і технічного обслуговування охолоджувальних установок); строк до 2026-12-31. Попросити один знеособлений пакет здачі за цим workflow.</x:v>
      </x:c>
      <x:c r="Z546" s="15" t="str">
        <x:v>https://prozorro.gov.ua/tender/UA-2026-08-07-000749-a</x:v>
      </x:c>
      <x:c r="AA546" s="14" t="str">
        <x:v>2713905975</x:v>
      </x:c>
      <x:c r="AB546" s="14" t="str">
        <x:v>2026-08-24</x:v>
      </x:c>
      <x:c r="AC546" s="14" t="str"/>
      <x:c r="AD546" s="20" t="str"/>
      <x:c r="AE546" s="14" t="str"/>
      <x:c r="AF546" s="14" t="n">
        <x:v>52</x:v>
      </x:c>
      <x:c r="AG546" s="14" t="str">
        <x:v>I3</x:v>
      </x:c>
      <x:c r="AH546" s="14" t="n">
        <x:v>2</x:v>
      </x:c>
      <x:c r="AI546" s="14" t="n">
        <x:v>2</x:v>
      </x:c>
      <x:c r="AJ546" s="18" t="n">
        <x:v>75375</x:v>
      </x:c>
      <x:c r="AK546" s="14" t="str">
        <x:v>https://prozorro.gov.ua/tender/UA-2026-08-07-000611-a</x:v>
      </x:c>
      <x:c r="AL546" s="19" t="n">
        <x:v>46241.2542712963</x:v>
      </x:c>
      <x:c r="AM546" s="19" t="n">
        <x:v>46387</x:v>
      </x:c>
      <x:c r="AN546" s="15" t="str">
        <x:v>Промисловий холод</x:v>
      </x:c>
      <x:c r="AO546" s="15" t="str">
        <x:v>not_found_in_top_search</x:v>
      </x:c>
    </x:row>
    <x:row r="547">
      <x:c r="A547" s="14" t="str">
        <x:v>W3-275</x:v>
      </x:c>
      <x:c r="B547" s="14" t="str">
        <x:v>Prozorro winners — 24.08</x:v>
      </x:c>
      <x:c r="C547" s="14" t="str">
        <x:v>ФОП Дзюра М.І.</x:v>
      </x:c>
      <x:c r="D547" s="14" t="str">
        <x:v>Мости / інфраструктура</x:v>
      </x:c>
      <x:c r="E547" s="14" t="str">
        <x:v>Expansion discovery</x:v>
      </x:c>
      <x:c r="F547" s="17" t="str">
        <x:v>D3</x:v>
      </x:c>
      <x:c r="G547" s="14" t="str"/>
      <x:c r="H547" s="14" t="str">
        <x:v>Discovery розширення — 2 тижні</x:v>
      </x:c>
      <x:c r="I547" s="16" t="n">
        <x:v>1</x:v>
      </x:c>
      <x:c r="J547" s="16" t="n">
        <x:v>5</x:v>
      </x:c>
      <x:c r="K547" s="16" t="n">
        <x:v>4</x:v>
      </x:c>
      <x:c r="L547" s="16" t="n">
        <x:v>1</x:v>
      </x:c>
      <x:c r="M547" s="16" t="n">
        <x:v>5</x:v>
      </x:c>
      <x:c r="N547" s="16" t="n">
        <x:v>3</x:v>
      </x:c>
      <x:c r="O547" s="16" t="n">
        <x:v>5</x:v>
      </x:c>
      <x:c r="P547" s="16" t="n">
        <x:f>IF(COUNT(I547:O547)&lt;7,"",I547*8+J547*3+K547*2+L547*2+M547*2+N547*2+O547)</x:f>
        <x:v>54</x:v>
      </x:c>
      <x:c r="Q547" s="16" t="n">
        <x:f>IF(COUNT(J547:O547)&lt;6,"",J547*5+K547*4+M547*4+L547*3+N547*2+O547*2)</x:f>
        <x:v>80</x:v>
      </x:c>
      <x:c r="R547" s="14" t="str">
        <x:v>high</x:v>
      </x:c>
      <x:c r="S547" s="14" t="str">
        <x:v>official_prozorro_award_2025_2026</x:v>
      </x:c>
      <x:c r="T547" s="14" t="str">
        <x:v>official_prozorro_api</x:v>
      </x:c>
      <x:c r="U547" s="14" t="str">
        <x:v>Не контактували</x:v>
      </x:c>
      <x:c r="V547" s="15" t="str">
        <x:v>Workflow-audit outreach по UA-2026-08-20-002827-a; попросити 1 пакет здачі та вимоги проєкту</x:v>
      </x:c>
      <x:c r="W547" s="15" t="str">
        <x:v>Власник / виконавець; відповідальний за договір</x:v>
      </x:c>
      <x:c r="X547" s="15" t="str">
        <x:v>1 підтверджених перемог/договорів у Prozorro на 41 200 грн; 1 проєктів зі строком виконання не раніше 24.08.2026.</x:v>
      </x:c>
      <x:c r="Y547" s="15" t="str">
        <x:v>Код за ДК 021:2015:50110000-9 – Послуги з ремонту і технічного обслуговування мототранспортних засобів і супутнього обладнання (Ремонтні роботи заднього моста вантажного автомобіля); строк до 2026-12-31. Попросити один знеособлений пакет здачі за цим workflow.</x:v>
      </x:c>
      <x:c r="Z547" s="15" t="str">
        <x:v>https://prozorro.gov.ua/tender/UA-2026-08-20-002827-a</x:v>
      </x:c>
      <x:c r="AA547" s="14" t="str">
        <x:v>1906205534</x:v>
      </x:c>
      <x:c r="AB547" s="14" t="str">
        <x:v>2026-08-24</x:v>
      </x:c>
      <x:c r="AC547" s="14" t="str"/>
      <x:c r="AD547" s="20" t="str"/>
      <x:c r="AE547" s="14" t="str"/>
      <x:c r="AF547" s="14" t="n">
        <x:v>49</x:v>
      </x:c>
      <x:c r="AG547" s="14" t="str">
        <x:v>I3</x:v>
      </x:c>
      <x:c r="AH547" s="14" t="n">
        <x:v>1</x:v>
      </x:c>
      <x:c r="AI547" s="14" t="n">
        <x:v>1</x:v>
      </x:c>
      <x:c r="AJ547" s="18" t="n">
        <x:v>41200</x:v>
      </x:c>
      <x:c r="AK547" s="14" t="str">
        <x:v>https://prozorro.gov.ua/tender/UA-2026-08-20-002827-a</x:v>
      </x:c>
      <x:c r="AL547" s="19" t="n">
        <x:v>46254.324462268516</x:v>
      </x:c>
      <x:c r="AM547" s="19" t="n">
        <x:v>46387</x:v>
      </x:c>
      <x:c r="AN547" s="15" t="str">
        <x:v>Мости / інфраструктура</x:v>
      </x:c>
      <x:c r="AO547" s="15" t="str">
        <x:v>not_found_in_top_search</x:v>
      </x:c>
    </x:row>
    <x:row r="548">
      <x:c r="A548" s="14" t="str">
        <x:v>W3-276</x:v>
      </x:c>
      <x:c r="B548" s="14" t="str">
        <x:v>Prozorro winners — 24.08</x:v>
      </x:c>
      <x:c r="C548" s="14" t="str">
        <x:v>ГАРБУЗ ОЛЕНА МИКОЛАЇВНА</x:v>
      </x:c>
      <x:c r="D548" s="14" t="str">
        <x:v>Промисловий холод</x:v>
      </x:c>
      <x:c r="E548" s="14" t="str">
        <x:v>Expansion discovery</x:v>
      </x:c>
      <x:c r="F548" s="17" t="str">
        <x:v>D3</x:v>
      </x:c>
      <x:c r="G548" s="14" t="str"/>
      <x:c r="H548" s="14" t="str">
        <x:v>Discovery розширення — 2 тижні</x:v>
      </x:c>
      <x:c r="I548" s="16" t="n">
        <x:v>1</x:v>
      </x:c>
      <x:c r="J548" s="16" t="n">
        <x:v>5</x:v>
      </x:c>
      <x:c r="K548" s="16" t="n">
        <x:v>4</x:v>
      </x:c>
      <x:c r="L548" s="16" t="n">
        <x:v>1</x:v>
      </x:c>
      <x:c r="M548" s="16" t="n">
        <x:v>5</x:v>
      </x:c>
      <x:c r="N548" s="16" t="n">
        <x:v>3</x:v>
      </x:c>
      <x:c r="O548" s="16" t="n">
        <x:v>5</x:v>
      </x:c>
      <x:c r="P548" s="16" t="n">
        <x:f>IF(COUNT(I548:O548)&lt;7,"",I548*8+J548*3+K548*2+L548*2+M548*2+N548*2+O548)</x:f>
        <x:v>54</x:v>
      </x:c>
      <x:c r="Q548" s="16" t="n">
        <x:f>IF(COUNT(J548:O548)&lt;6,"",J548*5+K548*4+M548*4+L548*3+N548*2+O548*2)</x:f>
        <x:v>80</x:v>
      </x:c>
      <x:c r="R548" s="14" t="str">
        <x:v>high</x:v>
      </x:c>
      <x:c r="S548" s="14" t="str">
        <x:v>official_prozorro_award_2025_2026</x:v>
      </x:c>
      <x:c r="T548" s="14" t="str">
        <x:v>official_prozorro_api</x:v>
      </x:c>
      <x:c r="U548" s="14" t="str">
        <x:v>Не контактували</x:v>
      </x:c>
      <x:c r="V548" s="15" t="str">
        <x:v>Workflow-audit outreach по UA-2026-08-14-003644-a; попросити 1 пакет здачі та вимоги проєкту</x:v>
      </x:c>
      <x:c r="W548" s="15" t="str">
        <x:v>Власник / виконавець; відповідальний за договір</x:v>
      </x:c>
      <x:c r="X548" s="15" t="str">
        <x:v>1 підтверджених перемог/договорів у Prozorro на 41 025 грн; 1 проєктів зі строком виконання не раніше 24.08.2026.</x:v>
      </x:c>
      <x:c r="Y548" s="15" t="str">
        <x:v>Послуги монтажу холодильного обладнання  згідно коду ДК 021: 2015: 50730000-1 Послуги з ремонту і технічного обслуговування охолоджувальних установок.; строк до 2026-08-30. Попросити один знеособлений пакет здачі за цим workflow.</x:v>
      </x:c>
      <x:c r="Z548" s="15" t="str">
        <x:v>https://prozorro.gov.ua/tender/UA-2026-08-14-003644-a</x:v>
      </x:c>
      <x:c r="AA548" s="14" t="str">
        <x:v>2602716885</x:v>
      </x:c>
      <x:c r="AB548" s="14" t="str">
        <x:v>2026-08-24</x:v>
      </x:c>
      <x:c r="AC548" s="14" t="str"/>
      <x:c r="AD548" s="20" t="str"/>
      <x:c r="AE548" s="14" t="str"/>
      <x:c r="AF548" s="14" t="n">
        <x:v>49</x:v>
      </x:c>
      <x:c r="AG548" s="14" t="str">
        <x:v>I3</x:v>
      </x:c>
      <x:c r="AH548" s="14" t="n">
        <x:v>1</x:v>
      </x:c>
      <x:c r="AI548" s="14" t="n">
        <x:v>1</x:v>
      </x:c>
      <x:c r="AJ548" s="18" t="n">
        <x:v>41025</x:v>
      </x:c>
      <x:c r="AK548" s="14" t="str">
        <x:v>https://prozorro.gov.ua/tender/UA-2026-08-14-003644-a</x:v>
      </x:c>
      <x:c r="AL548" s="19" t="n">
        <x:v>46248.34964133102</x:v>
      </x:c>
      <x:c r="AM548" s="19" t="n">
        <x:v>46264</x:v>
      </x:c>
      <x:c r="AN548" s="15" t="str">
        <x:v>Промисловий холод</x:v>
      </x:c>
      <x:c r="AO548" s="15" t="str">
        <x:v>not_found_in_top_search</x:v>
      </x:c>
    </x:row>
    <x:row r="549">
      <x:c r="A549" s="14" t="str">
        <x:v>W3-277</x:v>
      </x:c>
      <x:c r="B549" s="14" t="str">
        <x:v>Prozorro winners — 24.08</x:v>
      </x:c>
      <x:c r="C549" s="14" t="str">
        <x:v>ФОП Довганюк Вікторія Валеріївна</x:v>
      </x:c>
      <x:c r="D549" s="14" t="str">
        <x:v>Електромонтаж</x:v>
      </x:c>
      <x:c r="E549" s="14" t="str">
        <x:v>Pilot now</x:v>
      </x:c>
      <x:c r="F549" s="17" t="str">
        <x:v>P3</x:v>
      </x:c>
      <x:c r="G549" s="14" t="str"/>
      <x:c r="H549" s="14" t="str">
        <x:v>Пілот зараз — Н.15</x:v>
      </x:c>
      <x:c r="I549" s="16" t="n">
        <x:v>5</x:v>
      </x:c>
      <x:c r="J549" s="16" t="n">
        <x:v>5</x:v>
      </x:c>
      <x:c r="K549" s="16" t="n">
        <x:v>5</x:v>
      </x:c>
      <x:c r="L549" s="16" t="n">
        <x:v>1</x:v>
      </x:c>
      <x:c r="M549" s="16" t="n">
        <x:v>5</x:v>
      </x:c>
      <x:c r="N549" s="16" t="n">
        <x:v>3</x:v>
      </x:c>
      <x:c r="O549" s="16" t="n">
        <x:v>5</x:v>
      </x:c>
      <x:c r="P549" s="16" t="n">
        <x:f>IF(COUNT(I549:O549)&lt;7,"",I549*8+J549*3+K549*2+L549*2+M549*2+N549*2+O549)</x:f>
        <x:v>88</x:v>
      </x:c>
      <x:c r="Q549" s="16" t="n">
        <x:f>IF(COUNT(J549:O549)&lt;6,"",J549*5+K549*4+M549*4+L549*3+N549*2+O549*2)</x:f>
        <x:v>84</x:v>
      </x:c>
      <x:c r="R549" s="14" t="str">
        <x:v>high</x:v>
      </x:c>
      <x:c r="S549" s="14" t="str">
        <x:v>official_prozorro_award_2025_2026</x:v>
      </x:c>
      <x:c r="T549" s="14" t="str">
        <x:v>official_prozorro_api</x:v>
      </x:c>
      <x:c r="U549" s="14" t="str">
        <x:v>Не контактували</x:v>
      </x:c>
      <x:c r="V549" s="15" t="str">
        <x:v>Персоналізований free-pilot outreach по UA-2026-08-24-001409-a; попросити 1 пакет Н.14/Н.15</x:v>
      </x:c>
      <x:c r="W549" s="15" t="str">
        <x:v>Власник / виконавець; відповідальний за договір</x:v>
      </x:c>
      <x:c r="X549" s="15" t="str">
        <x:v>1 підтверджених перемог/договорів у Prozorro на 38 982 грн; 1 проєктів зі строком виконання не раніше 24.08.2026.</x:v>
      </x:c>
      <x:c r="Y549" s="15" t="str">
        <x:v>Електромонтажні роботи; строк до 2026-12-31. Попросити один знеособлений пакет здачі за цим workflow.</x:v>
      </x:c>
      <x:c r="Z549" s="15" t="str">
        <x:v>https://prozorro.gov.ua/tender/UA-2026-08-24-001409-a</x:v>
      </x:c>
      <x:c r="AA549" s="14" t="str">
        <x:v>3414011349</x:v>
      </x:c>
      <x:c r="AB549" s="14" t="str">
        <x:v>2026-08-24</x:v>
      </x:c>
      <x:c r="AC549" s="14" t="str"/>
      <x:c r="AD549" s="20" t="str"/>
      <x:c r="AE549" s="14" t="str"/>
      <x:c r="AF549" s="14" t="n">
        <x:v>49</x:v>
      </x:c>
      <x:c r="AG549" s="14" t="str">
        <x:v>I3</x:v>
      </x:c>
      <x:c r="AH549" s="14" t="n">
        <x:v>1</x:v>
      </x:c>
      <x:c r="AI549" s="14" t="n">
        <x:v>1</x:v>
      </x:c>
      <x:c r="AJ549" s="18" t="n">
        <x:v>38982</x:v>
      </x:c>
      <x:c r="AK549" s="14" t="str">
        <x:v>https://prozorro.gov.ua/tender/UA-2026-08-24-001409-a</x:v>
      </x:c>
      <x:c r="AL549" s="19" t="n">
        <x:v>46258.302548761574</x:v>
      </x:c>
      <x:c r="AM549" s="19" t="n">
        <x:v>46387.34575231482</x:v>
      </x:c>
      <x:c r="AN549" s="15" t="str">
        <x:v>Електромонтаж</x:v>
      </x:c>
      <x:c r="AO549" s="15" t="str">
        <x:v>not_found_in_top_search</x:v>
      </x:c>
    </x:row>
    <x:row r="550">
      <x:c r="A550" s="14" t="str">
        <x:v>W3-278</x:v>
      </x:c>
      <x:c r="B550" s="14" t="str">
        <x:v>Prozorro winners — 24.08</x:v>
      </x:c>
      <x:c r="C550" s="14" t="str">
        <x:v>ХОМЕНКО ВІТАЛІЙ ВІКТОРОВИЧ</x:v>
      </x:c>
      <x:c r="D550" s="14" t="str">
        <x:v>Безпека / СКУД / CCTV</x:v>
      </x:c>
      <x:c r="E550" s="14" t="str">
        <x:v>Expansion discovery</x:v>
      </x:c>
      <x:c r="F550" s="17" t="str">
        <x:v>D3</x:v>
      </x:c>
      <x:c r="G550" s="14" t="str"/>
      <x:c r="H550" s="14" t="str">
        <x:v>Discovery розширення — 2 тижні</x:v>
      </x:c>
      <x:c r="I550" s="16" t="n">
        <x:v>1</x:v>
      </x:c>
      <x:c r="J550" s="16" t="n">
        <x:v>5</x:v>
      </x:c>
      <x:c r="K550" s="16" t="n">
        <x:v>4</x:v>
      </x:c>
      <x:c r="L550" s="16" t="n">
        <x:v>1</x:v>
      </x:c>
      <x:c r="M550" s="16" t="n">
        <x:v>5</x:v>
      </x:c>
      <x:c r="N550" s="16" t="n">
        <x:v>3</x:v>
      </x:c>
      <x:c r="O550" s="16" t="n">
        <x:v>5</x:v>
      </x:c>
      <x:c r="P550" s="16" t="n">
        <x:f>IF(COUNT(I550:O550)&lt;7,"",I550*8+J550*3+K550*2+L550*2+M550*2+N550*2+O550)</x:f>
        <x:v>54</x:v>
      </x:c>
      <x:c r="Q550" s="16" t="n">
        <x:f>IF(COUNT(J550:O550)&lt;6,"",J550*5+K550*4+M550*4+L550*3+N550*2+O550*2)</x:f>
        <x:v>80</x:v>
      </x:c>
      <x:c r="R550" s="14" t="str">
        <x:v>high</x:v>
      </x:c>
      <x:c r="S550" s="14" t="str">
        <x:v>official_prozorro_award_2025_2026</x:v>
      </x:c>
      <x:c r="T550" s="14" t="str">
        <x:v>official_prozorro_api</x:v>
      </x:c>
      <x:c r="U550" s="14" t="str">
        <x:v>Не контактували</x:v>
      </x:c>
      <x:c r="V550" s="15" t="str">
        <x:v>Workflow-audit outreach по UA-2026-08-17-004383-a; попросити 1 пакет здачі та вимоги проєкту</x:v>
      </x:c>
      <x:c r="W550" s="15" t="str">
        <x:v>Власник / виконавець; відповідальний за договір</x:v>
      </x:c>
      <x:c r="X550" s="15" t="str">
        <x:v>1 підтверджених перемог/договорів у Prozorro на 37 962 грн; 1 проєктів зі строком виконання не раніше 24.08.2026.</x:v>
      </x:c>
      <x:c r="Y550" s="15" t="str">
        <x:v>Послуги з монтажу системи контролю та управління доступом автомобілів за адресою: м. Київ, вул. Кловський узвіз, 8 (ДК 021:2015: 45350000-5 — Механо-монтажні роботи) ; строк до 2026-12-31. Попросити один знеособлений пакет здачі за цим workflow.</x:v>
      </x:c>
      <x:c r="Z550" s="15" t="str">
        <x:v>https://prozorro.gov.ua/tender/UA-2026-08-17-004383-a</x:v>
      </x:c>
      <x:c r="AA550" s="14" t="str">
        <x:v>3339918455</x:v>
      </x:c>
      <x:c r="AB550" s="14" t="str">
        <x:v>2026-08-24</x:v>
      </x:c>
      <x:c r="AC550" s="14" t="str"/>
      <x:c r="AD550" s="20" t="str"/>
      <x:c r="AE550" s="14" t="str"/>
      <x:c r="AF550" s="14" t="n">
        <x:v>49</x:v>
      </x:c>
      <x:c r="AG550" s="14" t="str">
        <x:v>I3</x:v>
      </x:c>
      <x:c r="AH550" s="14" t="n">
        <x:v>1</x:v>
      </x:c>
      <x:c r="AI550" s="14" t="n">
        <x:v>1</x:v>
      </x:c>
      <x:c r="AJ550" s="18" t="n">
        <x:v>37962</x:v>
      </x:c>
      <x:c r="AK550" s="14" t="str">
        <x:v>https://prozorro.gov.ua/tender/UA-2026-08-17-004383-a</x:v>
      </x:c>
      <x:c r="AL550" s="19" t="n">
        <x:v>46251.375759664355</x:v>
      </x:c>
      <x:c r="AM550" s="19" t="n">
        <x:v>46387</x:v>
      </x:c>
      <x:c r="AN550" s="15" t="str">
        <x:v>Безпека / СКУД / CCTV</x:v>
      </x:c>
      <x:c r="AO550" s="15" t="str">
        <x:v>not_found_in_top_search</x:v>
      </x:c>
    </x:row>
    <x:row r="551">
      <x:c r="A551" s="14" t="str">
        <x:v>W3-279</x:v>
      </x:c>
      <x:c r="B551" s="14" t="str">
        <x:v>Prozorro winners — 24.08</x:v>
      </x:c>
      <x:c r="C551" s="14" t="str">
        <x:v>ФОП Олефіренко Андрій Анатолійович</x:v>
      </x:c>
      <x:c r="D551" s="14" t="str">
        <x:v>Безпека / СКУД / CCTV</x:v>
      </x:c>
      <x:c r="E551" s="14" t="str">
        <x:v>Expansion discovery</x:v>
      </x:c>
      <x:c r="F551" s="17" t="str">
        <x:v>D3</x:v>
      </x:c>
      <x:c r="G551" s="14" t="str"/>
      <x:c r="H551" s="14" t="str">
        <x:v>Discovery розширення — 2 тижні</x:v>
      </x:c>
      <x:c r="I551" s="16" t="n">
        <x:v>1</x:v>
      </x:c>
      <x:c r="J551" s="16" t="n">
        <x:v>5</x:v>
      </x:c>
      <x:c r="K551" s="16" t="n">
        <x:v>4</x:v>
      </x:c>
      <x:c r="L551" s="16" t="n">
        <x:v>1</x:v>
      </x:c>
      <x:c r="M551" s="16" t="n">
        <x:v>5</x:v>
      </x:c>
      <x:c r="N551" s="16" t="n">
        <x:v>3</x:v>
      </x:c>
      <x:c r="O551" s="16" t="n">
        <x:v>5</x:v>
      </x:c>
      <x:c r="P551" s="16" t="n">
        <x:f>IF(COUNT(I551:O551)&lt;7,"",I551*8+J551*3+K551*2+L551*2+M551*2+N551*2+O551)</x:f>
        <x:v>54</x:v>
      </x:c>
      <x:c r="Q551" s="16" t="n">
        <x:f>IF(COUNT(J551:O551)&lt;6,"",J551*5+K551*4+M551*4+L551*3+N551*2+O551*2)</x:f>
        <x:v>80</x:v>
      </x:c>
      <x:c r="R551" s="14" t="str">
        <x:v>high</x:v>
      </x:c>
      <x:c r="S551" s="14" t="str">
        <x:v>official_prozorro_award_2025_2026</x:v>
      </x:c>
      <x:c r="T551" s="14" t="str">
        <x:v>official_prozorro_api</x:v>
      </x:c>
      <x:c r="U551" s="14" t="str">
        <x:v>Не контактували</x:v>
      </x:c>
      <x:c r="V551" s="15" t="str">
        <x:v>Workflow-audit outreach по UA-2026-07-13-008065-a; попросити 1 пакет здачі та вимоги проєкту</x:v>
      </x:c>
      <x:c r="W551" s="15" t="str">
        <x:v>Власник / виконавець; відповідальний за договір</x:v>
      </x:c>
      <x:c r="X551" s="15" t="str">
        <x:v>1 підтверджених перемог/договорів у Prozorro на 34 162 грн; 1 проєктів зі строком виконання не раніше 24.08.2026.</x:v>
      </x:c>
      <x:c r="Y551" s="15" t="str">
        <x:v>Послуги  монтажні та пусконалагоджувальні роботи з монтажу системи відеоспостереження.; строк до 2026-12-25. Попросити один знеособлений пакет здачі за цим workflow.</x:v>
      </x:c>
      <x:c r="Z551" s="15" t="str">
        <x:v>https://prozorro.gov.ua/tender/UA-2026-07-13-008065-a</x:v>
      </x:c>
      <x:c r="AA551" s="14" t="str">
        <x:v>3195907118</x:v>
      </x:c>
      <x:c r="AB551" s="14" t="str">
        <x:v>2026-08-24</x:v>
      </x:c>
      <x:c r="AC551" s="14" t="str"/>
      <x:c r="AD551" s="20" t="str"/>
      <x:c r="AE551" s="14" t="str"/>
      <x:c r="AF551" s="14" t="n">
        <x:v>49</x:v>
      </x:c>
      <x:c r="AG551" s="14" t="str">
        <x:v>I3</x:v>
      </x:c>
      <x:c r="AH551" s="14" t="n">
        <x:v>1</x:v>
      </x:c>
      <x:c r="AI551" s="14" t="n">
        <x:v>1</x:v>
      </x:c>
      <x:c r="AJ551" s="18" t="n">
        <x:v>34162</x:v>
      </x:c>
      <x:c r="AK551" s="14" t="str">
        <x:v>https://prozorro.gov.ua/tender/UA-2026-07-13-008065-a</x:v>
      </x:c>
      <x:c r="AL551" s="19" t="n">
        <x:v>46216.51562196759</x:v>
      </x:c>
      <x:c r="AM551" s="19" t="n">
        <x:v>46381.556597222225</x:v>
      </x:c>
      <x:c r="AN551" s="15" t="str">
        <x:v>Безпека / СКУД / CCTV</x:v>
      </x:c>
      <x:c r="AO551" s="15" t="str">
        <x:v>not_found_in_top_search</x:v>
      </x:c>
    </x:row>
    <x:row r="552">
      <x:c r="A552" s="14" t="str">
        <x:v>W3-280</x:v>
      </x:c>
      <x:c r="B552" s="14" t="str">
        <x:v>Prozorro winners — 24.08</x:v>
      </x:c>
      <x:c r="C552" s="14" t="str">
        <x:v>ФОП Ткаченко.П.І</x:v>
      </x:c>
      <x:c r="D552" s="14" t="str">
        <x:v>Промисловий холод</x:v>
      </x:c>
      <x:c r="E552" s="14" t="str">
        <x:v>Expansion discovery</x:v>
      </x:c>
      <x:c r="F552" s="17" t="str">
        <x:v>D3</x:v>
      </x:c>
      <x:c r="G552" s="14" t="str"/>
      <x:c r="H552" s="14" t="str">
        <x:v>Discovery розширення — 2 тижні</x:v>
      </x:c>
      <x:c r="I552" s="16" t="n">
        <x:v>1</x:v>
      </x:c>
      <x:c r="J552" s="16" t="n">
        <x:v>5</x:v>
      </x:c>
      <x:c r="K552" s="16" t="n">
        <x:v>4</x:v>
      </x:c>
      <x:c r="L552" s="16" t="n">
        <x:v>1</x:v>
      </x:c>
      <x:c r="M552" s="16" t="n">
        <x:v>5</x:v>
      </x:c>
      <x:c r="N552" s="16" t="n">
        <x:v>3</x:v>
      </x:c>
      <x:c r="O552" s="16" t="n">
        <x:v>5</x:v>
      </x:c>
      <x:c r="P552" s="16" t="n">
        <x:f>IF(COUNT(I552:O552)&lt;7,"",I552*8+J552*3+K552*2+L552*2+M552*2+N552*2+O552)</x:f>
        <x:v>54</x:v>
      </x:c>
      <x:c r="Q552" s="16" t="n">
        <x:f>IF(COUNT(J552:O552)&lt;6,"",J552*5+K552*4+M552*4+L552*3+N552*2+O552*2)</x:f>
        <x:v>80</x:v>
      </x:c>
      <x:c r="R552" s="14" t="str">
        <x:v>high</x:v>
      </x:c>
      <x:c r="S552" s="14" t="str">
        <x:v>official_prozorro_award_2025_2026</x:v>
      </x:c>
      <x:c r="T552" s="14" t="str">
        <x:v>official_prozorro_api</x:v>
      </x:c>
      <x:c r="U552" s="14" t="str">
        <x:v>Не контактували</x:v>
      </x:c>
      <x:c r="V552" s="15" t="str">
        <x:v>Workflow-audit outreach по UA-2026-07-13-001172-a; попросити 1 пакет здачі та вимоги проєкту</x:v>
      </x:c>
      <x:c r="W552" s="15" t="str">
        <x:v>Власник / виконавець; відповідальний за договір</x:v>
      </x:c>
      <x:c r="X552" s="15" t="str">
        <x:v>1 підтверджених перемог/договорів у Prozorro на 30 965 грн; 1 проєктів зі строком виконання не раніше 24.08.2026.</x:v>
      </x:c>
      <x:c r="Y552" s="15" t="str">
        <x:v>Встановлення холодильного обладнання; строк до 2026-12-31. Попросити один знеособлений пакет здачі за цим workflow.</x:v>
      </x:c>
      <x:c r="Z552" s="15" t="str">
        <x:v>https://prozorro.gov.ua/tender/UA-2026-07-13-001172-a</x:v>
      </x:c>
      <x:c r="AA552" s="14" t="str">
        <x:v>2147602655</x:v>
      </x:c>
      <x:c r="AB552" s="14" t="str">
        <x:v>2026-08-24</x:v>
      </x:c>
      <x:c r="AC552" s="14" t="str"/>
      <x:c r="AD552" s="20" t="str"/>
      <x:c r="AE552" s="14" t="str"/>
      <x:c r="AF552" s="14" t="n">
        <x:v>49</x:v>
      </x:c>
      <x:c r="AG552" s="14" t="str">
        <x:v>I3</x:v>
      </x:c>
      <x:c r="AH552" s="14" t="n">
        <x:v>1</x:v>
      </x:c>
      <x:c r="AI552" s="14" t="n">
        <x:v>1</x:v>
      </x:c>
      <x:c r="AJ552" s="18" t="n">
        <x:v>30965</x:v>
      </x:c>
      <x:c r="AK552" s="14" t="str">
        <x:v>https://prozorro.gov.ua/tender/UA-2026-07-13-001172-a</x:v>
      </x:c>
      <x:c r="AL552" s="19" t="n">
        <x:v>46216.28865054398</x:v>
      </x:c>
      <x:c r="AM552" s="19" t="n">
        <x:v>46387</x:v>
      </x:c>
      <x:c r="AN552" s="15" t="str">
        <x:v>Промисловий холод</x:v>
      </x:c>
      <x:c r="AO552" s="15" t="str">
        <x:v>not_found_in_top_search</x:v>
      </x:c>
    </x:row>
    <x:row r="553">
      <x:c r="A553" s="14" t="str">
        <x:v>W3-281</x:v>
      </x:c>
      <x:c r="B553" s="14" t="str">
        <x:v>Prozorro winners — 24.08</x:v>
      </x:c>
      <x:c r="C553" s="14" t="str">
        <x:v>ФІЛІЯ ДЕРЖАВНОГО ПІДПРИЄМСТВА "СПЕЦІАЛІЗОВАНА ДЕРЖАВНА ЕКСПЕРТНА ОРГАНІЗАЦІЯ - ЦЕНТРАЛЬНА СЛУЖБА УКРАЇНСЬКОЇ ДЕРЖАВНОЇ БУДІВЕЛЬНОЇ ЕКСПЕРТИЗИ" У КІРОВОГРАДСЬКІЙ ОБЛАСТІ</x:v>
      </x:c>
      <x:c r="D553" s="14" t="str">
        <x:v>Водоочищення / очисні споруди</x:v>
      </x:c>
      <x:c r="E553" s="14" t="str">
        <x:v>Expansion discovery</x:v>
      </x:c>
      <x:c r="F553" s="17" t="str">
        <x:v>D3</x:v>
      </x:c>
      <x:c r="G553" s="14" t="str"/>
      <x:c r="H553" s="14" t="str">
        <x:v>Discovery розширення — 2 тижні</x:v>
      </x:c>
      <x:c r="I553" s="16" t="n">
        <x:v>1</x:v>
      </x:c>
      <x:c r="J553" s="16" t="n">
        <x:v>5</x:v>
      </x:c>
      <x:c r="K553" s="16" t="n">
        <x:v>4</x:v>
      </x:c>
      <x:c r="L553" s="16" t="n">
        <x:v>1</x:v>
      </x:c>
      <x:c r="M553" s="16" t="n">
        <x:v>5</x:v>
      </x:c>
      <x:c r="N553" s="16" t="n">
        <x:v>5</x:v>
      </x:c>
      <x:c r="O553" s="16" t="n">
        <x:v>5</x:v>
      </x:c>
      <x:c r="P553" s="16" t="n">
        <x:f>IF(COUNT(I553:O553)&lt;7,"",I553*8+J553*3+K553*2+L553*2+M553*2+N553*2+O553)</x:f>
        <x:v>58</x:v>
      </x:c>
      <x:c r="Q553" s="16" t="n">
        <x:f>IF(COUNT(J553:O553)&lt;6,"",J553*5+K553*4+M553*4+L553*3+N553*2+O553*2)</x:f>
        <x:v>84</x:v>
      </x:c>
      <x:c r="R553" s="14" t="str">
        <x:v>high</x:v>
      </x:c>
      <x:c r="S553" s="14" t="str">
        <x:v>official_prozorro_award_2025_2026</x:v>
      </x:c>
      <x:c r="T553" s="14" t="str">
        <x:v>official_prozorro_api</x:v>
      </x:c>
      <x:c r="U553" s="14" t="str">
        <x:v>Не контактували</x:v>
      </x:c>
      <x:c r="V553" s="15" t="str">
        <x:v>Workflow-audit outreach по UA-2026-07-06-002679-a; попросити 1 пакет здачі та вимоги проєкту</x:v>
      </x:c>
      <x:c r="W553" s="15" t="str">
        <x:v>Власник / директор; керівник ПТО; відповідальний за договори</x:v>
      </x:c>
      <x:c r="X553" s="15" t="str">
        <x:v>1 підтверджених перемог/договорів у Prozorro на 30 207 грн; 1 проєктів зі строком виконання не раніше 24.08.2026.</x:v>
      </x:c>
      <x:c r="Y553" s="15" t="str">
        <x:v>Виконання експертизи  проєкту будівництва  "Реконструкція очисних споруд та каналізаційної насосної станції" у  с. Созонівка Кропивницького району.; строк до 2026-12-31. Попросити один знеособлений пакет здачі за цим workflow.</x:v>
      </x:c>
      <x:c r="Z553" s="15" t="str">
        <x:v>https://prozorro.gov.ua/tender/UA-2026-07-06-002679-a</x:v>
      </x:c>
      <x:c r="AA553" s="14" t="str">
        <x:v>35851226</x:v>
      </x:c>
      <x:c r="AB553" s="14" t="str">
        <x:v>2026-08-24</x:v>
      </x:c>
      <x:c r="AC553" s="14" t="str"/>
      <x:c r="AD553" s="20" t="str"/>
      <x:c r="AE553" s="14" t="str"/>
      <x:c r="AF553" s="14" t="n">
        <x:v>49</x:v>
      </x:c>
      <x:c r="AG553" s="14" t="str">
        <x:v>I3</x:v>
      </x:c>
      <x:c r="AH553" s="14" t="n">
        <x:v>1</x:v>
      </x:c>
      <x:c r="AI553" s="14" t="n">
        <x:v>1</x:v>
      </x:c>
      <x:c r="AJ553" s="18" t="n">
        <x:v>30207.38</x:v>
      </x:c>
      <x:c r="AK553" s="14" t="str">
        <x:v>https://prozorro.gov.ua/tender/UA-2026-07-06-002679-a</x:v>
      </x:c>
      <x:c r="AL553" s="19" t="n">
        <x:v>46209.3442668287</x:v>
      </x:c>
      <x:c r="AM553" s="19" t="n">
        <x:v>46387</x:v>
      </x:c>
      <x:c r="AN553" s="15" t="str">
        <x:v>Водоочищення / очисні споруди; Насосні станції</x:v>
      </x:c>
      <x:c r="AO553" s="15" t="str">
        <x:v>not_found_in_top_search</x:v>
      </x:c>
    </x:row>
    <x:row r="554">
      <x:c r="A554" s="14" t="str">
        <x:v>W3-282</x:v>
      </x:c>
      <x:c r="B554" s="14" t="str">
        <x:v>Prozorro winners — 24.08</x:v>
      </x:c>
      <x:c r="C554" s="14" t="str">
        <x:v>КУЗИК РУСЛАН ВАСИЛЬОВИЧ</x:v>
      </x:c>
      <x:c r="D554" s="14" t="str">
        <x:v>Безпека / СКУД / CCTV</x:v>
      </x:c>
      <x:c r="E554" s="14" t="str">
        <x:v>Expansion discovery</x:v>
      </x:c>
      <x:c r="F554" s="17" t="str">
        <x:v>D3</x:v>
      </x:c>
      <x:c r="G554" s="14" t="str"/>
      <x:c r="H554" s="14" t="str">
        <x:v>Discovery розширення — 2 тижні</x:v>
      </x:c>
      <x:c r="I554" s="16" t="n">
        <x:v>1</x:v>
      </x:c>
      <x:c r="J554" s="16" t="n">
        <x:v>5</x:v>
      </x:c>
      <x:c r="K554" s="16" t="n">
        <x:v>4</x:v>
      </x:c>
      <x:c r="L554" s="16" t="n">
        <x:v>1</x:v>
      </x:c>
      <x:c r="M554" s="16" t="n">
        <x:v>5</x:v>
      </x:c>
      <x:c r="N554" s="16" t="n">
        <x:v>3</x:v>
      </x:c>
      <x:c r="O554" s="16" t="n">
        <x:v>5</x:v>
      </x:c>
      <x:c r="P554" s="16" t="n">
        <x:f>IF(COUNT(I554:O554)&lt;7,"",I554*8+J554*3+K554*2+L554*2+M554*2+N554*2+O554)</x:f>
        <x:v>54</x:v>
      </x:c>
      <x:c r="Q554" s="16" t="n">
        <x:f>IF(COUNT(J554:O554)&lt;6,"",J554*5+K554*4+M554*4+L554*3+N554*2+O554*2)</x:f>
        <x:v>80</x:v>
      </x:c>
      <x:c r="R554" s="14" t="str">
        <x:v>high</x:v>
      </x:c>
      <x:c r="S554" s="14" t="str">
        <x:v>official_prozorro_award_2025_2026</x:v>
      </x:c>
      <x:c r="T554" s="14" t="str">
        <x:v>official_prozorro_api</x:v>
      </x:c>
      <x:c r="U554" s="14" t="str">
        <x:v>Не контактували</x:v>
      </x:c>
      <x:c r="V554" s="15" t="str">
        <x:v>Workflow-audit outreach по UA-2026-08-06-011736-a; попросити 1 пакет здачі та вимоги проєкту</x:v>
      </x:c>
      <x:c r="W554" s="15" t="str">
        <x:v>Власник / виконавець; відповідальний за договір</x:v>
      </x:c>
      <x:c r="X554" s="15" t="str">
        <x:v>1 підтверджених перемог/договорів у Prozorro на 29 735 грн; 1 проєктів зі строком виконання не раніше 24.08.2026.</x:v>
      </x:c>
      <x:c r="Y554" s="15" t="str">
        <x:v>Послуги зі встановлення, монтажу та налаштування системи відеоспостереження в ЗДО; строк до 2026-08-31. Попросити один знеособлений пакет здачі за цим workflow.</x:v>
      </x:c>
      <x:c r="Z554" s="15" t="str">
        <x:v>https://prozorro.gov.ua/tender/UA-2026-08-06-011736-a</x:v>
      </x:c>
      <x:c r="AA554" s="14" t="str">
        <x:v>3315410237</x:v>
      </x:c>
      <x:c r="AB554" s="14" t="str">
        <x:v>2026-08-24</x:v>
      </x:c>
      <x:c r="AC554" s="14" t="str"/>
      <x:c r="AD554" s="20" t="str"/>
      <x:c r="AE554" s="14" t="str"/>
      <x:c r="AF554" s="14" t="n">
        <x:v>49</x:v>
      </x:c>
      <x:c r="AG554" s="14" t="str">
        <x:v>I3</x:v>
      </x:c>
      <x:c r="AH554" s="14" t="n">
        <x:v>1</x:v>
      </x:c>
      <x:c r="AI554" s="14" t="n">
        <x:v>1</x:v>
      </x:c>
      <x:c r="AJ554" s="18" t="n">
        <x:v>29735</x:v>
      </x:c>
      <x:c r="AK554" s="14" t="str">
        <x:v>https://prozorro.gov.ua/tender/UA-2026-08-06-011736-a</x:v>
      </x:c>
      <x:c r="AL554" s="19" t="n">
        <x:v>46240.683941585645</x:v>
      </x:c>
      <x:c r="AM554" s="19" t="n">
        <x:v>46265</x:v>
      </x:c>
      <x:c r="AN554" s="15" t="str">
        <x:v>Безпека / СКУД / CCTV</x:v>
      </x:c>
      <x:c r="AO554" s="15" t="str">
        <x:v>not_found_in_top_search</x:v>
      </x:c>
    </x:row>
    <x:row r="555">
      <x:c r="A555" s="14" t="str">
        <x:v>W3-283</x:v>
      </x:c>
      <x:c r="B555" s="14" t="str">
        <x:v>Prozorro winners — 24.08</x:v>
      </x:c>
      <x:c r="C555" s="14" t="str">
        <x:v>ФОП Фоменкова О.В.</x:v>
      </x:c>
      <x:c r="D555" s="14" t="str">
        <x:v>Мости / інфраструктура</x:v>
      </x:c>
      <x:c r="E555" s="14" t="str">
        <x:v>Expansion discovery</x:v>
      </x:c>
      <x:c r="F555" s="17" t="str">
        <x:v>D3</x:v>
      </x:c>
      <x:c r="G555" s="14" t="str"/>
      <x:c r="H555" s="14" t="str">
        <x:v>Discovery розширення — 2 тижні</x:v>
      </x:c>
      <x:c r="I555" s="16" t="n">
        <x:v>1</x:v>
      </x:c>
      <x:c r="J555" s="16" t="n">
        <x:v>5</x:v>
      </x:c>
      <x:c r="K555" s="16" t="n">
        <x:v>4</x:v>
      </x:c>
      <x:c r="L555" s="16" t="n">
        <x:v>1</x:v>
      </x:c>
      <x:c r="M555" s="16" t="n">
        <x:v>5</x:v>
      </x:c>
      <x:c r="N555" s="16" t="n">
        <x:v>3</x:v>
      </x:c>
      <x:c r="O555" s="16" t="n">
        <x:v>5</x:v>
      </x:c>
      <x:c r="P555" s="16" t="n">
        <x:f>IF(COUNT(I555:O555)&lt;7,"",I555*8+J555*3+K555*2+L555*2+M555*2+N555*2+O555)</x:f>
        <x:v>54</x:v>
      </x:c>
      <x:c r="Q555" s="16" t="n">
        <x:f>IF(COUNT(J555:O555)&lt;6,"",J555*5+K555*4+M555*4+L555*3+N555*2+O555*2)</x:f>
        <x:v>80</x:v>
      </x:c>
      <x:c r="R555" s="14" t="str">
        <x:v>high</x:v>
      </x:c>
      <x:c r="S555" s="14" t="str">
        <x:v>official_prozorro_award_2025_2026</x:v>
      </x:c>
      <x:c r="T555" s="14" t="str">
        <x:v>official_prozorro_api</x:v>
      </x:c>
      <x:c r="U555" s="14" t="str">
        <x:v>Не контактували</x:v>
      </x:c>
      <x:c r="V555" s="15" t="str">
        <x:v>Workflow-audit outreach по UA-2026-07-13-011130-a; попросити 1 пакет здачі та вимоги проєкту</x:v>
      </x:c>
      <x:c r="W555" s="15" t="str">
        <x:v>Власник / виконавець; відповідальний за договір</x:v>
      </x:c>
      <x:c r="X555" s="15" t="str">
        <x:v>1 підтверджених перемог/договорів у Prozorro на 25 000 грн; 1 проєктів зі строком виконання не раніше 24.08.2026.</x:v>
      </x:c>
      <x:c r="Y555" s="15" t="str">
        <x:v>ПКД на "Поточний ремонт дорожнього покриття по вул.Українська,(від мосту через р.Верхня терса  до перетину з вул.Магістральна) смт Новомиколаївка,Запорізького району Запорізької області"; строк до 2026-12-31. Попросити один знеособлений пакет здачі за цим workflow.</x:v>
      </x:c>
      <x:c r="Z555" s="15" t="str">
        <x:v>https://prozorro.gov.ua/tender/UA-2026-07-13-011130-a</x:v>
      </x:c>
      <x:c r="AA555" s="14" t="str">
        <x:v>2715111789</x:v>
      </x:c>
      <x:c r="AB555" s="14" t="str">
        <x:v>2026-08-24</x:v>
      </x:c>
      <x:c r="AC555" s="14" t="str"/>
      <x:c r="AD555" s="20" t="str"/>
      <x:c r="AE555" s="14" t="str"/>
      <x:c r="AF555" s="14" t="n">
        <x:v>49</x:v>
      </x:c>
      <x:c r="AG555" s="14" t="str">
        <x:v>I3</x:v>
      </x:c>
      <x:c r="AH555" s="14" t="n">
        <x:v>1</x:v>
      </x:c>
      <x:c r="AI555" s="14" t="n">
        <x:v>1</x:v>
      </x:c>
      <x:c r="AJ555" s="18" t="n">
        <x:v>25000</x:v>
      </x:c>
      <x:c r="AK555" s="14" t="str">
        <x:v>https://prozorro.gov.ua/tender/UA-2026-07-13-011130-a</x:v>
      </x:c>
      <x:c r="AL555" s="19" t="n">
        <x:v>46216.628633657405</x:v>
      </x:c>
      <x:c r="AM555" s="19" t="n">
        <x:v>46387.67122685185</x:v>
      </x:c>
      <x:c r="AN555" s="15" t="str">
        <x:v>Мости / інфраструктура</x:v>
      </x:c>
      <x:c r="AO555" s="15" t="str">
        <x:v>not_found_in_top_search</x:v>
      </x:c>
    </x:row>
    <x:row r="556">
      <x:c r="A556" s="14" t="str">
        <x:v>W3-284</x:v>
      </x:c>
      <x:c r="B556" s="14" t="str">
        <x:v>Prozorro winners — 24.08</x:v>
      </x:c>
      <x:c r="C556" s="14" t="str">
        <x:v>Геба Володимир Антонович</x:v>
      </x:c>
      <x:c r="D556" s="14" t="str">
        <x:v>HVAC / ОВіК</x:v>
      </x:c>
      <x:c r="E556" s="14" t="str">
        <x:v>Pilot now</x:v>
      </x:c>
      <x:c r="F556" s="17" t="str">
        <x:v>P3</x:v>
      </x:c>
      <x:c r="G556" s="14" t="str"/>
      <x:c r="H556" s="14" t="str">
        <x:v>Пілот зараз — Н.14</x:v>
      </x:c>
      <x:c r="I556" s="16" t="n">
        <x:v>5</x:v>
      </x:c>
      <x:c r="J556" s="16" t="n">
        <x:v>5</x:v>
      </x:c>
      <x:c r="K556" s="16" t="n">
        <x:v>5</x:v>
      </x:c>
      <x:c r="L556" s="16" t="n">
        <x:v>1</x:v>
      </x:c>
      <x:c r="M556" s="16" t="n">
        <x:v>5</x:v>
      </x:c>
      <x:c r="N556" s="16" t="n">
        <x:v>3</x:v>
      </x:c>
      <x:c r="O556" s="16" t="n">
        <x:v>5</x:v>
      </x:c>
      <x:c r="P556" s="16" t="n">
        <x:f>IF(COUNT(I556:O556)&lt;7,"",I556*8+J556*3+K556*2+L556*2+M556*2+N556*2+O556)</x:f>
        <x:v>88</x:v>
      </x:c>
      <x:c r="Q556" s="16" t="n">
        <x:f>IF(COUNT(J556:O556)&lt;6,"",J556*5+K556*4+M556*4+L556*3+N556*2+O556*2)</x:f>
        <x:v>84</x:v>
      </x:c>
      <x:c r="R556" s="14" t="str">
        <x:v>high</x:v>
      </x:c>
      <x:c r="S556" s="14" t="str">
        <x:v>official_prozorro_award_2025_2026</x:v>
      </x:c>
      <x:c r="T556" s="14" t="str">
        <x:v>official_prozorro_api</x:v>
      </x:c>
      <x:c r="U556" s="14" t="str">
        <x:v>Не контактували</x:v>
      </x:c>
      <x:c r="V556" s="15" t="str">
        <x:v>Персоналізований free-pilot outreach по UA-2026-08-03-002707-a; попросити 1 пакет Н.14/Н.15</x:v>
      </x:c>
      <x:c r="W556" s="15" t="str">
        <x:v>Власник / виконавець; відповідальний за договір</x:v>
      </x:c>
      <x:c r="X556" s="15" t="str">
        <x:v>1 підтверджених перемог/договорів у Prozorro на 23 377 грн; 1 проєктів зі строком виконання не раніше 24.08.2026.</x:v>
      </x:c>
      <x:c r="Y556" s="15" t="str">
        <x:v>Послуги з поточного ремонту системи опалення (демонтаж, монтаж радіаторів системи опалення); строк до 2026-08-24. Попросити один знеособлений пакет здачі за цим workflow.</x:v>
      </x:c>
      <x:c r="Z556" s="15" t="str">
        <x:v>https://prozorro.gov.ua/tender/UA-2026-08-03-002707-a</x:v>
      </x:c>
      <x:c r="AA556" s="14" t="str">
        <x:v>3079916295</x:v>
      </x:c>
      <x:c r="AB556" s="14" t="str">
        <x:v>2026-08-24</x:v>
      </x:c>
      <x:c r="AC556" s="14" t="str"/>
      <x:c r="AD556" s="20" t="str"/>
      <x:c r="AE556" s="14" t="str"/>
      <x:c r="AF556" s="14" t="n">
        <x:v>49</x:v>
      </x:c>
      <x:c r="AG556" s="14" t="str">
        <x:v>I3</x:v>
      </x:c>
      <x:c r="AH556" s="14" t="n">
        <x:v>1</x:v>
      </x:c>
      <x:c r="AI556" s="14" t="n">
        <x:v>1</x:v>
      </x:c>
      <x:c r="AJ556" s="18" t="n">
        <x:v>23376.62</x:v>
      </x:c>
      <x:c r="AK556" s="14" t="str">
        <x:v>https://prozorro.gov.ua/tender/UA-2026-08-03-002707-a</x:v>
      </x:c>
      <x:c r="AL556" s="19" t="n">
        <x:v>46237.34082188657</x:v>
      </x:c>
      <x:c r="AM556" s="19" t="n">
        <x:v>46258.34303240741</x:v>
      </x:c>
      <x:c r="AN556" s="15" t="str">
        <x:v>HVAC / ОВіК</x:v>
      </x:c>
      <x:c r="AO556" s="15" t="str">
        <x:v>not_found_in_top_search</x:v>
      </x:c>
    </x:row>
    <x:row r="557">
      <x:c r="A557" s="14" t="str">
        <x:v>W3-285</x:v>
      </x:c>
      <x:c r="B557" s="14" t="str">
        <x:v>Prozorro winners — 24.08</x:v>
      </x:c>
      <x:c r="C557" s="14" t="str">
        <x:v>ЯСИНСЬКИЙ ВІТАЛІЙ ВОЛОДИМИРОВИЧ</x:v>
      </x:c>
      <x:c r="D557" s="14" t="str">
        <x:v>Безпека / СКУД / CCTV</x:v>
      </x:c>
      <x:c r="E557" s="14" t="str">
        <x:v>Expansion discovery</x:v>
      </x:c>
      <x:c r="F557" s="17" t="str">
        <x:v>D3</x:v>
      </x:c>
      <x:c r="G557" s="14" t="str"/>
      <x:c r="H557" s="14" t="str">
        <x:v>Discovery розширення — 2 тижні</x:v>
      </x:c>
      <x:c r="I557" s="16" t="n">
        <x:v>1</x:v>
      </x:c>
      <x:c r="J557" s="16" t="n">
        <x:v>5</x:v>
      </x:c>
      <x:c r="K557" s="16" t="n">
        <x:v>4</x:v>
      </x:c>
      <x:c r="L557" s="16" t="n">
        <x:v>1</x:v>
      </x:c>
      <x:c r="M557" s="16" t="n">
        <x:v>5</x:v>
      </x:c>
      <x:c r="N557" s="16" t="n">
        <x:v>3</x:v>
      </x:c>
      <x:c r="O557" s="16" t="n">
        <x:v>5</x:v>
      </x:c>
      <x:c r="P557" s="16" t="n">
        <x:f>IF(COUNT(I557:O557)&lt;7,"",I557*8+J557*3+K557*2+L557*2+M557*2+N557*2+O557)</x:f>
        <x:v>54</x:v>
      </x:c>
      <x:c r="Q557" s="16" t="n">
        <x:f>IF(COUNT(J557:O557)&lt;6,"",J557*5+K557*4+M557*4+L557*3+N557*2+O557*2)</x:f>
        <x:v>80</x:v>
      </x:c>
      <x:c r="R557" s="14" t="str">
        <x:v>high</x:v>
      </x:c>
      <x:c r="S557" s="14" t="str">
        <x:v>official_prozorro_award_2025_2026</x:v>
      </x:c>
      <x:c r="T557" s="14" t="str">
        <x:v>official_prozorro_api</x:v>
      </x:c>
      <x:c r="U557" s="14" t="str">
        <x:v>Не контактували</x:v>
      </x:c>
      <x:c r="V557" s="15" t="str">
        <x:v>Workflow-audit outreach по UA-2026-08-24-000723-a; попросити 1 пакет здачі та вимоги проєкту</x:v>
      </x:c>
      <x:c r="W557" s="15" t="str">
        <x:v>Власник / виконавець; відповідальний за договір</x:v>
      </x:c>
      <x:c r="X557" s="15" t="str">
        <x:v>1 підтверджених перемог/договорів у Prozorro на 22 076 грн; 1 проєктів зі строком виконання не раніше 24.08.2026.</x:v>
      </x:c>
      <x:c r="Y557" s="15" t="str">
        <x:v>Послуги з монтажу та налаштування системи відеоспостереження; строк до 2026-12-31. Попросити один знеособлений пакет здачі за цим workflow.</x:v>
      </x:c>
      <x:c r="Z557" s="15" t="str">
        <x:v>https://prozorro.gov.ua/tender/UA-2026-08-24-000723-a</x:v>
      </x:c>
      <x:c r="AA557" s="14" t="str">
        <x:v>3094208552</x:v>
      </x:c>
      <x:c r="AB557" s="14" t="str">
        <x:v>2026-08-24</x:v>
      </x:c>
      <x:c r="AC557" s="14" t="str"/>
      <x:c r="AD557" s="20" t="str"/>
      <x:c r="AE557" s="14" t="str"/>
      <x:c r="AF557" s="14" t="n">
        <x:v>49</x:v>
      </x:c>
      <x:c r="AG557" s="14" t="str">
        <x:v>I3</x:v>
      </x:c>
      <x:c r="AH557" s="14" t="n">
        <x:v>1</x:v>
      </x:c>
      <x:c r="AI557" s="14" t="n">
        <x:v>1</x:v>
      </x:c>
      <x:c r="AJ557" s="18" t="n">
        <x:v>22076</x:v>
      </x:c>
      <x:c r="AK557" s="14" t="str">
        <x:v>https://prozorro.gov.ua/tender/UA-2026-08-24-000723-a</x:v>
      </x:c>
      <x:c r="AL557" s="19" t="n">
        <x:v>46258.271759780095</x:v>
      </x:c>
      <x:c r="AM557" s="19" t="n">
        <x:v>46387</x:v>
      </x:c>
      <x:c r="AN557" s="15" t="str">
        <x:v>Безпека / СКУД / CCTV</x:v>
      </x:c>
      <x:c r="AO557" s="15" t="str">
        <x:v>not_found_in_top_search</x:v>
      </x:c>
    </x:row>
    <x:row r="558">
      <x:c r="A558" s="14" t="str">
        <x:v>W3-286</x:v>
      </x:c>
      <x:c r="B558" s="14" t="str">
        <x:v>Prozorro winners — 24.08</x:v>
      </x:c>
      <x:c r="C558" s="14" t="str">
        <x:v>КУЧЕРЕНКО МИХАЙЛО ОЛЕКСАНДРОВИЧ</x:v>
      </x:c>
      <x:c r="D558" s="14" t="str">
        <x:v>HVAC / ОВіК</x:v>
      </x:c>
      <x:c r="E558" s="14" t="str">
        <x:v>Pilot now</x:v>
      </x:c>
      <x:c r="F558" s="17" t="str">
        <x:v>P3</x:v>
      </x:c>
      <x:c r="G558" s="14" t="str"/>
      <x:c r="H558" s="14" t="str">
        <x:v>Пілот зараз — Н.14</x:v>
      </x:c>
      <x:c r="I558" s="16" t="n">
        <x:v>5</x:v>
      </x:c>
      <x:c r="J558" s="16" t="n">
        <x:v>5</x:v>
      </x:c>
      <x:c r="K558" s="16" t="n">
        <x:v>5</x:v>
      </x:c>
      <x:c r="L558" s="16" t="n">
        <x:v>1</x:v>
      </x:c>
      <x:c r="M558" s="16" t="n">
        <x:v>5</x:v>
      </x:c>
      <x:c r="N558" s="16" t="n">
        <x:v>3</x:v>
      </x:c>
      <x:c r="O558" s="16" t="n">
        <x:v>5</x:v>
      </x:c>
      <x:c r="P558" s="16" t="n">
        <x:f>IF(COUNT(I558:O558)&lt;7,"",I558*8+J558*3+K558*2+L558*2+M558*2+N558*2+O558)</x:f>
        <x:v>88</x:v>
      </x:c>
      <x:c r="Q558" s="16" t="n">
        <x:f>IF(COUNT(J558:O558)&lt;6,"",J558*5+K558*4+M558*4+L558*3+N558*2+O558*2)</x:f>
        <x:v>84</x:v>
      </x:c>
      <x:c r="R558" s="14" t="str">
        <x:v>high</x:v>
      </x:c>
      <x:c r="S558" s="14" t="str">
        <x:v>official_prozorro_award_2025_2026</x:v>
      </x:c>
      <x:c r="T558" s="14" t="str">
        <x:v>official_prozorro_api</x:v>
      </x:c>
      <x:c r="U558" s="14" t="str">
        <x:v>Не контактували</x:v>
      </x:c>
      <x:c r="V558" s="15" t="str">
        <x:v>Персоналізований free-pilot outreach по UA-2026-07-22-002387-a; попросити 1 пакет Н.14/Н.15</x:v>
      </x:c>
      <x:c r="W558" s="15" t="str">
        <x:v>Власник / виконавець; відповідальний за договір</x:v>
      </x:c>
      <x:c r="X558" s="15" t="str">
        <x:v>1 підтверджених перемог/договорів у Prozorro на 21 837 грн; 1 проєктів зі строком виконання не раніше 24.08.2026.</x:v>
      </x:c>
      <x:c r="Y558" s="15" t="str">
        <x:v>Послуги з монтажу радіатора, насосу до системи опалення та зливного механізму; строк до 2026-12-31. Попросити один знеособлений пакет здачі за цим workflow.</x:v>
      </x:c>
      <x:c r="Z558" s="15" t="str">
        <x:v>https://prozorro.gov.ua/tender/UA-2026-07-22-002387-a</x:v>
      </x:c>
      <x:c r="AA558" s="14" t="str">
        <x:v>2885301995</x:v>
      </x:c>
      <x:c r="AB558" s="14" t="str">
        <x:v>2026-08-24</x:v>
      </x:c>
      <x:c r="AC558" s="14" t="str"/>
      <x:c r="AD558" s="20" t="str"/>
      <x:c r="AE558" s="14" t="str"/>
      <x:c r="AF558" s="14" t="n">
        <x:v>49</x:v>
      </x:c>
      <x:c r="AG558" s="14" t="str">
        <x:v>I3</x:v>
      </x:c>
      <x:c r="AH558" s="14" t="n">
        <x:v>1</x:v>
      </x:c>
      <x:c r="AI558" s="14" t="n">
        <x:v>1</x:v>
      </x:c>
      <x:c r="AJ558" s="18" t="n">
        <x:v>21837.42</x:v>
      </x:c>
      <x:c r="AK558" s="14" t="str">
        <x:v>https://prozorro.gov.ua/tender/UA-2026-07-22-002387-a</x:v>
      </x:c>
      <x:c r="AL558" s="19" t="n">
        <x:v>46225.32407886574</x:v>
      </x:c>
      <x:c r="AM558" s="19" t="n">
        <x:v>46387</x:v>
      </x:c>
      <x:c r="AN558" s="15" t="str">
        <x:v>HVAC / ОВіК</x:v>
      </x:c>
      <x:c r="AO558" s="15" t="str">
        <x:v>not_found_in_top_search</x:v>
      </x:c>
    </x:row>
    <x:row r="559">
      <x:c r="A559" s="14" t="str">
        <x:v>W3-287</x:v>
      </x:c>
      <x:c r="B559" s="14" t="str">
        <x:v>Prozorro winners — 24.08</x:v>
      </x:c>
      <x:c r="C559" s="14" t="str">
        <x:v>Фізична особа-підприємець Стукалов Олександр Олександрович</x:v>
      </x:c>
      <x:c r="D559" s="14" t="str">
        <x:v>Безпека / СКУД / CCTV</x:v>
      </x:c>
      <x:c r="E559" s="14" t="str">
        <x:v>Expansion discovery</x:v>
      </x:c>
      <x:c r="F559" s="17" t="str">
        <x:v>D3</x:v>
      </x:c>
      <x:c r="G559" s="14" t="str"/>
      <x:c r="H559" s="14" t="str">
        <x:v>Discovery розширення — 2 тижні</x:v>
      </x:c>
      <x:c r="I559" s="16" t="n">
        <x:v>1</x:v>
      </x:c>
      <x:c r="J559" s="16" t="n">
        <x:v>5</x:v>
      </x:c>
      <x:c r="K559" s="16" t="n">
        <x:v>4</x:v>
      </x:c>
      <x:c r="L559" s="16" t="n">
        <x:v>1</x:v>
      </x:c>
      <x:c r="M559" s="16" t="n">
        <x:v>5</x:v>
      </x:c>
      <x:c r="N559" s="16" t="n">
        <x:v>3</x:v>
      </x:c>
      <x:c r="O559" s="16" t="n">
        <x:v>5</x:v>
      </x:c>
      <x:c r="P559" s="16" t="n">
        <x:f>IF(COUNT(I559:O559)&lt;7,"",I559*8+J559*3+K559*2+L559*2+M559*2+N559*2+O559)</x:f>
        <x:v>54</x:v>
      </x:c>
      <x:c r="Q559" s="16" t="n">
        <x:f>IF(COUNT(J559:O559)&lt;6,"",J559*5+K559*4+M559*4+L559*3+N559*2+O559*2)</x:f>
        <x:v>80</x:v>
      </x:c>
      <x:c r="R559" s="14" t="str">
        <x:v>high</x:v>
      </x:c>
      <x:c r="S559" s="14" t="str">
        <x:v>official_prozorro_award_2025_2026</x:v>
      </x:c>
      <x:c r="T559" s="14" t="str">
        <x:v>official_prozorro_api</x:v>
      </x:c>
      <x:c r="U559" s="14" t="str">
        <x:v>Не контактували</x:v>
      </x:c>
      <x:c r="V559" s="15" t="str">
        <x:v>Workflow-audit outreach по UA-2026-08-14-001348-a; попросити 1 пакет здачі та вимоги проєкту</x:v>
      </x:c>
      <x:c r="W559" s="15" t="str">
        <x:v>Власник / виконавець; відповідальний за договір</x:v>
      </x:c>
      <x:c r="X559" s="15" t="str">
        <x:v>1 підтверджених перемог/договорів у Prozorro на 21 749 грн; 1 проєктів зі строком виконання не раніше 24.08.2026.</x:v>
      </x:c>
      <x:c r="Y559" s="15" t="str">
        <x:v>Поточний ремонт та облаштування споруд цивільного захисту (укриття, бомбосховища тощо), які увійшли до фонду захисних споруд цивільного захисту Чорноморської міської територіальної громади, як найпростіші укриття, монтаж систем контролю та дистанцйного керування доступом до укриття за адресою: м. Чорноморськ, вул. Захисників України, 8-А; строк до 2026-12-31. Попросити один знеособлений пакет здачі за цим workflow.</x:v>
      </x:c>
      <x:c r="Z559" s="15" t="str">
        <x:v>https://prozorro.gov.ua/tender/UA-2026-08-14-001348-a</x:v>
      </x:c>
      <x:c r="AA559" s="14" t="str">
        <x:v>3064321858</x:v>
      </x:c>
      <x:c r="AB559" s="14" t="str">
        <x:v>2026-08-24</x:v>
      </x:c>
      <x:c r="AC559" s="14" t="str"/>
      <x:c r="AD559" s="20" t="str"/>
      <x:c r="AE559" s="14" t="str"/>
      <x:c r="AF559" s="14" t="n">
        <x:v>49</x:v>
      </x:c>
      <x:c r="AG559" s="14" t="str">
        <x:v>I3</x:v>
      </x:c>
      <x:c r="AH559" s="14" t="n">
        <x:v>1</x:v>
      </x:c>
      <x:c r="AI559" s="14" t="n">
        <x:v>1</x:v>
      </x:c>
      <x:c r="AJ559" s="18" t="n">
        <x:v>21749.12</x:v>
      </x:c>
      <x:c r="AK559" s="14" t="str">
        <x:v>https://prozorro.gov.ua/tender/UA-2026-08-14-001348-a</x:v>
      </x:c>
      <x:c r="AL559" s="19" t="n">
        <x:v>46248.28367704861</x:v>
      </x:c>
      <x:c r="AM559" s="19" t="n">
        <x:v>46387</x:v>
      </x:c>
      <x:c r="AN559" s="15" t="str">
        <x:v>Безпека / СКУД / CCTV</x:v>
      </x:c>
      <x:c r="AO559" s="15" t="str">
        <x:v>not_found_in_top_search</x:v>
      </x:c>
    </x:row>
    <x:row r="560">
      <x:c r="A560" s="14" t="str">
        <x:v>W3-288</x:v>
      </x:c>
      <x:c r="B560" s="14" t="str">
        <x:v>Prozorro winners — 24.08</x:v>
      </x:c>
      <x:c r="C560" s="14" t="str">
        <x:v>ПОЖАЙРИБКО БОРИС ЄВГЕНІЙОВИЧ</x:v>
      </x:c>
      <x:c r="D560" s="14" t="str">
        <x:v>Сонячна енергетика</x:v>
      </x:c>
      <x:c r="E560" s="14" t="str">
        <x:v>Expansion discovery</x:v>
      </x:c>
      <x:c r="F560" s="17" t="str">
        <x:v>D3</x:v>
      </x:c>
      <x:c r="G560" s="14" t="str"/>
      <x:c r="H560" s="14" t="str">
        <x:v>Discovery розширення — 2 тижні</x:v>
      </x:c>
      <x:c r="I560" s="16" t="n">
        <x:v>1</x:v>
      </x:c>
      <x:c r="J560" s="16" t="n">
        <x:v>5</x:v>
      </x:c>
      <x:c r="K560" s="16" t="n">
        <x:v>4</x:v>
      </x:c>
      <x:c r="L560" s="16" t="n">
        <x:v>1</x:v>
      </x:c>
      <x:c r="M560" s="16" t="n">
        <x:v>5</x:v>
      </x:c>
      <x:c r="N560" s="16" t="n">
        <x:v>3</x:v>
      </x:c>
      <x:c r="O560" s="16" t="n">
        <x:v>5</x:v>
      </x:c>
      <x:c r="P560" s="16" t="n">
        <x:f>IF(COUNT(I560:O560)&lt;7,"",I560*8+J560*3+K560*2+L560*2+M560*2+N560*2+O560)</x:f>
        <x:v>54</x:v>
      </x:c>
      <x:c r="Q560" s="16" t="n">
        <x:f>IF(COUNT(J560:O560)&lt;6,"",J560*5+K560*4+M560*4+L560*3+N560*2+O560*2)</x:f>
        <x:v>80</x:v>
      </x:c>
      <x:c r="R560" s="14" t="str">
        <x:v>high</x:v>
      </x:c>
      <x:c r="S560" s="14" t="str">
        <x:v>official_prozorro_award_2025_2026</x:v>
      </x:c>
      <x:c r="T560" s="14" t="str">
        <x:v>official_prozorro_api</x:v>
      </x:c>
      <x:c r="U560" s="14" t="str">
        <x:v>Не контактували</x:v>
      </x:c>
      <x:c r="V560" s="15" t="str">
        <x:v>Workflow-audit outreach по UA-2026-08-13-006658-a; попросити 1 пакет здачі та вимоги проєкту</x:v>
      </x:c>
      <x:c r="W560" s="15" t="str">
        <x:v>Власник / виконавець; відповідальний за договір</x:v>
      </x:c>
      <x:c r="X560" s="15" t="str">
        <x:v>1 підтверджених перемог/договорів у Prozorro на 20 822 грн; 1 проєктів зі строком виконання не раніше 24.08.2026.</x:v>
      </x:c>
      <x:c r="Y560" s="15" t="str">
        <x:v>Технічний нагляд за виконанням робіт «Реконструкція системи електропостачання (монтаж дахової сонячної електростанції для власних потреб) філії опорного закладу Початкова школа Ліцею імені Героїв 68-го батальйону Перечинської міської ради по вул. Ужанська, 9 в м. Перечин, Ужгородського району, Закарпатської області»; строк до 2026-12-31. Попросити один знеособлений пакет здачі за цим workflow.</x:v>
      </x:c>
      <x:c r="Z560" s="15" t="str">
        <x:v>https://prozorro.gov.ua/tender/UA-2026-08-13-006658-a</x:v>
      </x:c>
      <x:c r="AA560" s="14" t="str">
        <x:v>2104915998</x:v>
      </x:c>
      <x:c r="AB560" s="14" t="str">
        <x:v>2026-08-24</x:v>
      </x:c>
      <x:c r="AC560" s="14" t="str"/>
      <x:c r="AD560" s="20" t="str"/>
      <x:c r="AE560" s="14" t="str"/>
      <x:c r="AF560" s="14" t="n">
        <x:v>49</x:v>
      </x:c>
      <x:c r="AG560" s="14" t="str">
        <x:v>I3</x:v>
      </x:c>
      <x:c r="AH560" s="14" t="n">
        <x:v>1</x:v>
      </x:c>
      <x:c r="AI560" s="14" t="n">
        <x:v>1</x:v>
      </x:c>
      <x:c r="AJ560" s="18" t="n">
        <x:v>20822</x:v>
      </x:c>
      <x:c r="AK560" s="14" t="str">
        <x:v>https://prozorro.gov.ua/tender/UA-2026-08-13-006658-a</x:v>
      </x:c>
      <x:c r="AL560" s="19" t="n">
        <x:v>46247.44847260417</x:v>
      </x:c>
      <x:c r="AM560" s="19" t="n">
        <x:v>46387</x:v>
      </x:c>
      <x:c r="AN560" s="15" t="str">
        <x:v>Сонячна енергетика</x:v>
      </x:c>
      <x:c r="AO560" s="15" t="str">
        <x:v>not_found_in_top_search</x:v>
      </x:c>
    </x:row>
    <x:row r="561">
      <x:c r="A561" s="14" t="str">
        <x:v>W3-289</x:v>
      </x:c>
      <x:c r="B561" s="14" t="str">
        <x:v>Prozorro winners — 24.08</x:v>
      </x:c>
      <x:c r="C561" s="14" t="str">
        <x:v>КРАВЦОВ ЯКІВ ОЛЕГОВИЧ</x:v>
      </x:c>
      <x:c r="D561" s="14" t="str">
        <x:v>Насосні станції</x:v>
      </x:c>
      <x:c r="E561" s="14" t="str">
        <x:v>Expansion discovery</x:v>
      </x:c>
      <x:c r="F561" s="17" t="str">
        <x:v>D3</x:v>
      </x:c>
      <x:c r="G561" s="14" t="str"/>
      <x:c r="H561" s="14" t="str">
        <x:v>Discovery розширення — 2 тижні</x:v>
      </x:c>
      <x:c r="I561" s="16" t="n">
        <x:v>1</x:v>
      </x:c>
      <x:c r="J561" s="16" t="n">
        <x:v>5</x:v>
      </x:c>
      <x:c r="K561" s="16" t="n">
        <x:v>4</x:v>
      </x:c>
      <x:c r="L561" s="16" t="n">
        <x:v>1</x:v>
      </x:c>
      <x:c r="M561" s="16" t="n">
        <x:v>5</x:v>
      </x:c>
      <x:c r="N561" s="16" t="n">
        <x:v>3</x:v>
      </x:c>
      <x:c r="O561" s="16" t="n">
        <x:v>5</x:v>
      </x:c>
      <x:c r="P561" s="16" t="n">
        <x:f>IF(COUNT(I561:O561)&lt;7,"",I561*8+J561*3+K561*2+L561*2+M561*2+N561*2+O561)</x:f>
        <x:v>54</x:v>
      </x:c>
      <x:c r="Q561" s="16" t="n">
        <x:f>IF(COUNT(J561:O561)&lt;6,"",J561*5+K561*4+M561*4+L561*3+N561*2+O561*2)</x:f>
        <x:v>80</x:v>
      </x:c>
      <x:c r="R561" s="14" t="str">
        <x:v>high</x:v>
      </x:c>
      <x:c r="S561" s="14" t="str">
        <x:v>official_prozorro_award_2025_2026</x:v>
      </x:c>
      <x:c r="T561" s="14" t="str">
        <x:v>official_prozorro_api</x:v>
      </x:c>
      <x:c r="U561" s="14" t="str">
        <x:v>Не контактували</x:v>
      </x:c>
      <x:c r="V561" s="15" t="str">
        <x:v>Workflow-audit outreach по UA-2026-08-10-004259-a; попросити 1 пакет здачі та вимоги проєкту</x:v>
      </x:c>
      <x:c r="W561" s="15" t="str">
        <x:v>Власник / виконавець; відповідальний за договір</x:v>
      </x:c>
      <x:c r="X561" s="15" t="str">
        <x:v>1 підтверджених перемог/договорів у Prozorro на 20 000 грн; 1 проєктів зі строком виконання не раніше 24.08.2026.</x:v>
      </x:c>
      <x:c r="Y561" s="15" t="str">
        <x:v>Контрольне геодезичне знімання на обʼєкті : «Реконструкція каналізаційної насосної станції в смт. Шкло по вул.Богдана Слободи, 1Новояворівська ТГ Яворівського району Львівської області»; строк до 2026-08-31. Попросити один знеособлений пакет здачі за цим workflow.</x:v>
      </x:c>
      <x:c r="Z561" s="15" t="str">
        <x:v>https://prozorro.gov.ua/tender/UA-2026-08-10-004259-a</x:v>
      </x:c>
      <x:c r="AA561" s="14" t="str">
        <x:v>3179623274</x:v>
      </x:c>
      <x:c r="AB561" s="14" t="str">
        <x:v>2026-08-24</x:v>
      </x:c>
      <x:c r="AC561" s="14" t="str"/>
      <x:c r="AD561" s="20" t="str"/>
      <x:c r="AE561" s="14" t="str"/>
      <x:c r="AF561" s="14" t="n">
        <x:v>49</x:v>
      </x:c>
      <x:c r="AG561" s="14" t="str">
        <x:v>I3</x:v>
      </x:c>
      <x:c r="AH561" s="14" t="n">
        <x:v>1</x:v>
      </x:c>
      <x:c r="AI561" s="14" t="n">
        <x:v>1</x:v>
      </x:c>
      <x:c r="AJ561" s="18" t="n">
        <x:v>20000</x:v>
      </x:c>
      <x:c r="AK561" s="14" t="str">
        <x:v>https://prozorro.gov.ua/tender/UA-2026-08-10-004259-a</x:v>
      </x:c>
      <x:c r="AL561" s="19" t="n">
        <x:v>46244.38618738426</x:v>
      </x:c>
      <x:c r="AM561" s="19" t="n">
        <x:v>46265</x:v>
      </x:c>
      <x:c r="AN561" s="15" t="str">
        <x:v>Насосні станції</x:v>
      </x:c>
      <x:c r="AO561" s="15" t="str">
        <x:v>not_found_in_top_search</x:v>
      </x:c>
    </x:row>
    <x:row r="562">
      <x:c r="A562" s="14" t="str">
        <x:v>W3-290</x:v>
      </x:c>
      <x:c r="B562" s="14" t="str">
        <x:v>Prozorro winners — 24.08</x:v>
      </x:c>
      <x:c r="C562" s="14" t="str">
        <x:v>ФОП Тертишник Сергій Миколайович</x:v>
      </x:c>
      <x:c r="D562" s="14" t="str">
        <x:v>Електромонтаж</x:v>
      </x:c>
      <x:c r="E562" s="14" t="str">
        <x:v>Pilot now</x:v>
      </x:c>
      <x:c r="F562" s="17" t="str">
        <x:v>P3</x:v>
      </x:c>
      <x:c r="G562" s="14" t="str"/>
      <x:c r="H562" s="14" t="str">
        <x:v>Пілот зараз — Н.15</x:v>
      </x:c>
      <x:c r="I562" s="16" t="n">
        <x:v>5</x:v>
      </x:c>
      <x:c r="J562" s="16" t="n">
        <x:v>5</x:v>
      </x:c>
      <x:c r="K562" s="16" t="n">
        <x:v>5</x:v>
      </x:c>
      <x:c r="L562" s="16" t="n">
        <x:v>1</x:v>
      </x:c>
      <x:c r="M562" s="16" t="n">
        <x:v>5</x:v>
      </x:c>
      <x:c r="N562" s="16" t="n">
        <x:v>3</x:v>
      </x:c>
      <x:c r="O562" s="16" t="n">
        <x:v>5</x:v>
      </x:c>
      <x:c r="P562" s="16" t="n">
        <x:f>IF(COUNT(I562:O562)&lt;7,"",I562*8+J562*3+K562*2+L562*2+M562*2+N562*2+O562)</x:f>
        <x:v>88</x:v>
      </x:c>
      <x:c r="Q562" s="16" t="n">
        <x:f>IF(COUNT(J562:O562)&lt;6,"",J562*5+K562*4+M562*4+L562*3+N562*2+O562*2)</x:f>
        <x:v>84</x:v>
      </x:c>
      <x:c r="R562" s="14" t="str">
        <x:v>high</x:v>
      </x:c>
      <x:c r="S562" s="14" t="str">
        <x:v>official_prozorro_award_2025_2026</x:v>
      </x:c>
      <x:c r="T562" s="14" t="str">
        <x:v>official_prozorro_api</x:v>
      </x:c>
      <x:c r="U562" s="14" t="str">
        <x:v>Не контактували</x:v>
      </x:c>
      <x:c r="V562" s="15" t="str">
        <x:v>Персоналізований free-pilot outreach по UA-2026-08-20-001719-a; попросити 1 пакет Н.14/Н.15</x:v>
      </x:c>
      <x:c r="W562" s="15" t="str">
        <x:v>Власник / виконавець; відповідальний за договір</x:v>
      </x:c>
      <x:c r="X562" s="15" t="str">
        <x:v>1 підтверджених перемог/договорів у Prozorro на 19 953 грн; 1 проєктів зі строком виконання не раніше 24.08.2026.</x:v>
      </x:c>
      <x:c r="Y562" s="15" t="str">
        <x:v>Електромонтажні роботи; строк до 2026-12-31. Попросити один знеособлений пакет здачі за цим workflow.</x:v>
      </x:c>
      <x:c r="Z562" s="15" t="str">
        <x:v>https://prozorro.gov.ua/tender/UA-2026-08-20-001719-a</x:v>
      </x:c>
      <x:c r="AA562" s="14" t="str">
        <x:v>3633807710</x:v>
      </x:c>
      <x:c r="AB562" s="14" t="str">
        <x:v>2026-08-24</x:v>
      </x:c>
      <x:c r="AC562" s="14" t="str"/>
      <x:c r="AD562" s="20" t="str"/>
      <x:c r="AE562" s="14" t="str"/>
      <x:c r="AF562" s="14" t="n">
        <x:v>49</x:v>
      </x:c>
      <x:c r="AG562" s="14" t="str">
        <x:v>I3</x:v>
      </x:c>
      <x:c r="AH562" s="14" t="n">
        <x:v>1</x:v>
      </x:c>
      <x:c r="AI562" s="14" t="n">
        <x:v>1</x:v>
      </x:c>
      <x:c r="AJ562" s="18" t="n">
        <x:v>19952.96</x:v>
      </x:c>
      <x:c r="AK562" s="14" t="str">
        <x:v>https://prozorro.gov.ua/tender/UA-2026-08-20-001719-a</x:v>
      </x:c>
      <x:c r="AL562" s="19" t="n">
        <x:v>46254.29946659722</x:v>
      </x:c>
      <x:c r="AM562" s="19" t="n">
        <x:v>46387.34100694444</x:v>
      </x:c>
      <x:c r="AN562" s="15" t="str">
        <x:v>Електромонтаж</x:v>
      </x:c>
      <x:c r="AO562" s="15" t="str">
        <x:v>not_found_in_top_search</x:v>
      </x:c>
    </x:row>
    <x:row r="563">
      <x:c r="A563" s="14" t="str">
        <x:v>W3-291</x:v>
      </x:c>
      <x:c r="B563" s="14" t="str">
        <x:v>Prozorro winners — 24.08</x:v>
      </x:c>
      <x:c r="C563" s="14" t="str">
        <x:v>Шелінговський  Віктор Антонович</x:v>
      </x:c>
      <x:c r="D563" s="14" t="str">
        <x:v>HVAC / ОВіК</x:v>
      </x:c>
      <x:c r="E563" s="14" t="str">
        <x:v>Pilot now</x:v>
      </x:c>
      <x:c r="F563" s="17" t="str">
        <x:v>P3</x:v>
      </x:c>
      <x:c r="G563" s="14" t="str"/>
      <x:c r="H563" s="14" t="str">
        <x:v>Пілот зараз — Н.14</x:v>
      </x:c>
      <x:c r="I563" s="16" t="n">
        <x:v>5</x:v>
      </x:c>
      <x:c r="J563" s="16" t="n">
        <x:v>5</x:v>
      </x:c>
      <x:c r="K563" s="16" t="n">
        <x:v>5</x:v>
      </x:c>
      <x:c r="L563" s="16" t="n">
        <x:v>1</x:v>
      </x:c>
      <x:c r="M563" s="16" t="n">
        <x:v>5</x:v>
      </x:c>
      <x:c r="N563" s="16" t="n">
        <x:v>3</x:v>
      </x:c>
      <x:c r="O563" s="16" t="n">
        <x:v>5</x:v>
      </x:c>
      <x:c r="P563" s="16" t="n">
        <x:f>IF(COUNT(I563:O563)&lt;7,"",I563*8+J563*3+K563*2+L563*2+M563*2+N563*2+O563)</x:f>
        <x:v>88</x:v>
      </x:c>
      <x:c r="Q563" s="16" t="n">
        <x:f>IF(COUNT(J563:O563)&lt;6,"",J563*5+K563*4+M563*4+L563*3+N563*2+O563*2)</x:f>
        <x:v>84</x:v>
      </x:c>
      <x:c r="R563" s="14" t="str">
        <x:v>high</x:v>
      </x:c>
      <x:c r="S563" s="14" t="str">
        <x:v>official_prozorro_award_2025_2026</x:v>
      </x:c>
      <x:c r="T563" s="14" t="str">
        <x:v>official_prozorro_api</x:v>
      </x:c>
      <x:c r="U563" s="14" t="str">
        <x:v>Не контактували</x:v>
      </x:c>
      <x:c r="V563" s="15" t="str">
        <x:v>Персоналізований free-pilot outreach по UA-2026-08-14-005615-a; попросити 1 пакет Н.14/Н.15</x:v>
      </x:c>
      <x:c r="W563" s="15" t="str">
        <x:v>Власник / виконавець; відповідальний за договір</x:v>
      </x:c>
      <x:c r="X563" s="15" t="str">
        <x:v>1 підтверджених перемог/договорів у Prozorro на 19 805 грн; 1 проєктів зі строком виконання не раніше 24.08.2026.</x:v>
      </x:c>
      <x:c r="Y563" s="15" t="str">
        <x:v>Ремонт  системи опалення закладу дошкільної освіти ( виконання робіт з демонтажу, монтажу радіаторів опалення, встановлення кранів, демонтажу та монтажу труби, ремонтно - зварювальні роботи); строк до 2026-12-31. Попросити один знеособлений пакет здачі за цим workflow.</x:v>
      </x:c>
      <x:c r="Z563" s="15" t="str">
        <x:v>https://prozorro.gov.ua/tender/UA-2026-08-14-005615-a</x:v>
      </x:c>
      <x:c r="AA563" s="14" t="str">
        <x:v>2333919831</x:v>
      </x:c>
      <x:c r="AB563" s="14" t="str">
        <x:v>2026-08-24</x:v>
      </x:c>
      <x:c r="AC563" s="14" t="str"/>
      <x:c r="AD563" s="20" t="str"/>
      <x:c r="AE563" s="14" t="str"/>
      <x:c r="AF563" s="14" t="n">
        <x:v>49</x:v>
      </x:c>
      <x:c r="AG563" s="14" t="str">
        <x:v>I3</x:v>
      </x:c>
      <x:c r="AH563" s="14" t="n">
        <x:v>1</x:v>
      </x:c>
      <x:c r="AI563" s="14" t="n">
        <x:v>1</x:v>
      </x:c>
      <x:c r="AJ563" s="18" t="n">
        <x:v>19805.2</x:v>
      </x:c>
      <x:c r="AK563" s="14" t="str">
        <x:v>https://prozorro.gov.ua/tender/UA-2026-08-14-005615-a</x:v>
      </x:c>
      <x:c r="AL563" s="19" t="n">
        <x:v>46248.40554746528</x:v>
      </x:c>
      <x:c r="AM563" s="19" t="n">
        <x:v>46387</x:v>
      </x:c>
      <x:c r="AN563" s="15" t="str">
        <x:v>HVAC / ОВіК</x:v>
      </x:c>
      <x:c r="AO563" s="15" t="str">
        <x:v>not_found_in_top_search</x:v>
      </x:c>
    </x:row>
    <x:row r="564">
      <x:c r="A564" s="14" t="str">
        <x:v>W3-292</x:v>
      </x:c>
      <x:c r="B564" s="14" t="str">
        <x:v>Prozorro winners — 24.08</x:v>
      </x:c>
      <x:c r="C564" s="14" t="str">
        <x:v>ФОП Чорнобай Ігор Анатолійович</x:v>
      </x:c>
      <x:c r="D564" s="14" t="str">
        <x:v>Електромонтаж</x:v>
      </x:c>
      <x:c r="E564" s="14" t="str">
        <x:v>Pilot now</x:v>
      </x:c>
      <x:c r="F564" s="17" t="str">
        <x:v>P3</x:v>
      </x:c>
      <x:c r="G564" s="14" t="str"/>
      <x:c r="H564" s="14" t="str">
        <x:v>Пілот зараз — Н.15</x:v>
      </x:c>
      <x:c r="I564" s="16" t="n">
        <x:v>5</x:v>
      </x:c>
      <x:c r="J564" s="16" t="n">
        <x:v>5</x:v>
      </x:c>
      <x:c r="K564" s="16" t="n">
        <x:v>5</x:v>
      </x:c>
      <x:c r="L564" s="16" t="n">
        <x:v>1</x:v>
      </x:c>
      <x:c r="M564" s="16" t="n">
        <x:v>5</x:v>
      </x:c>
      <x:c r="N564" s="16" t="n">
        <x:v>3</x:v>
      </x:c>
      <x:c r="O564" s="16" t="n">
        <x:v>5</x:v>
      </x:c>
      <x:c r="P564" s="16" t="n">
        <x:f>IF(COUNT(I564:O564)&lt;7,"",I564*8+J564*3+K564*2+L564*2+M564*2+N564*2+O564)</x:f>
        <x:v>88</x:v>
      </x:c>
      <x:c r="Q564" s="16" t="n">
        <x:f>IF(COUNT(J564:O564)&lt;6,"",J564*5+K564*4+M564*4+L564*3+N564*2+O564*2)</x:f>
        <x:v>84</x:v>
      </x:c>
      <x:c r="R564" s="14" t="str">
        <x:v>high</x:v>
      </x:c>
      <x:c r="S564" s="14" t="str">
        <x:v>official_prozorro_award_2025_2026</x:v>
      </x:c>
      <x:c r="T564" s="14" t="str">
        <x:v>official_prozorro_api</x:v>
      </x:c>
      <x:c r="U564" s="14" t="str">
        <x:v>Не контактували</x:v>
      </x:c>
      <x:c r="V564" s="15" t="str">
        <x:v>Персоналізований free-pilot outreach по UA-2026-08-24-005216-a; попросити 1 пакет Н.14/Н.15</x:v>
      </x:c>
      <x:c r="W564" s="15" t="str">
        <x:v>Власник / виконавець; відповідальний за договір</x:v>
      </x:c>
      <x:c r="X564" s="15" t="str">
        <x:v>1 підтверджених перемог/договорів у Prozorro на 19 600 грн; 1 проєктів зі строком виконання не раніше 24.08.2026.</x:v>
      </x:c>
      <x:c r="Y564" s="15" t="str">
        <x:v>Електромонтажні роботи з  влаштування електроживлення бойлерів; строк до 2026-08-31. Попросити один знеособлений пакет здачі за цим workflow.</x:v>
      </x:c>
      <x:c r="Z564" s="15" t="str">
        <x:v>https://prozorro.gov.ua/tender/UA-2026-08-24-005216-a</x:v>
      </x:c>
      <x:c r="AA564" s="14" t="str">
        <x:v>2420414479</x:v>
      </x:c>
      <x:c r="AB564" s="14" t="str">
        <x:v>2026-08-24</x:v>
      </x:c>
      <x:c r="AC564" s="14" t="str"/>
      <x:c r="AD564" s="20" t="str"/>
      <x:c r="AE564" s="14" t="str"/>
      <x:c r="AF564" s="14" t="n">
        <x:v>49</x:v>
      </x:c>
      <x:c r="AG564" s="14" t="str">
        <x:v>I3</x:v>
      </x:c>
      <x:c r="AH564" s="14" t="n">
        <x:v>1</x:v>
      </x:c>
      <x:c r="AI564" s="14" t="n">
        <x:v>1</x:v>
      </x:c>
      <x:c r="AJ564" s="18" t="n">
        <x:v>19600</x:v>
      </x:c>
      <x:c r="AK564" s="14" t="str">
        <x:v>https://prozorro.gov.ua/tender/UA-2026-08-24-005216-a</x:v>
      </x:c>
      <x:c r="AL564" s="19" t="n">
        <x:v>46258.42393379629</x:v>
      </x:c>
      <x:c r="AM564" s="19" t="n">
        <x:v>46265.425775462965</x:v>
      </x:c>
      <x:c r="AN564" s="15" t="str">
        <x:v>Електромонтаж</x:v>
      </x:c>
      <x:c r="AO564" s="15" t="str">
        <x:v>not_found_in_top_search</x:v>
      </x:c>
    </x:row>
    <x:row r="565">
      <x:c r="A565" s="14" t="str">
        <x:v>W3-293</x:v>
      </x:c>
      <x:c r="B565" s="14" t="str">
        <x:v>Prozorro winners — 24.08</x:v>
      </x:c>
      <x:c r="C565" s="14" t="str">
        <x:v>МЕЛЬНИЧУК БОРИС МИХАЙЛОВИЧ</x:v>
      </x:c>
      <x:c r="D565" s="14" t="str">
        <x:v>Газопостачання / котельні</x:v>
      </x:c>
      <x:c r="E565" s="14" t="str">
        <x:v>Expansion discovery</x:v>
      </x:c>
      <x:c r="F565" s="17" t="str">
        <x:v>D3</x:v>
      </x:c>
      <x:c r="G565" s="14" t="str"/>
      <x:c r="H565" s="14" t="str">
        <x:v>Discovery розширення — 2 тижні</x:v>
      </x:c>
      <x:c r="I565" s="16" t="n">
        <x:v>1</x:v>
      </x:c>
      <x:c r="J565" s="16" t="n">
        <x:v>5</x:v>
      </x:c>
      <x:c r="K565" s="16" t="n">
        <x:v>4</x:v>
      </x:c>
      <x:c r="L565" s="16" t="n">
        <x:v>1</x:v>
      </x:c>
      <x:c r="M565" s="16" t="n">
        <x:v>5</x:v>
      </x:c>
      <x:c r="N565" s="16" t="n">
        <x:v>3</x:v>
      </x:c>
      <x:c r="O565" s="16" t="n">
        <x:v>5</x:v>
      </x:c>
      <x:c r="P565" s="16" t="n">
        <x:f>IF(COUNT(I565:O565)&lt;7,"",I565*8+J565*3+K565*2+L565*2+M565*2+N565*2+O565)</x:f>
        <x:v>54</x:v>
      </x:c>
      <x:c r="Q565" s="16" t="n">
        <x:f>IF(COUNT(J565:O565)&lt;6,"",J565*5+K565*4+M565*4+L565*3+N565*2+O565*2)</x:f>
        <x:v>80</x:v>
      </x:c>
      <x:c r="R565" s="14" t="str">
        <x:v>high</x:v>
      </x:c>
      <x:c r="S565" s="14" t="str">
        <x:v>official_prozorro_award_2025_2026</x:v>
      </x:c>
      <x:c r="T565" s="14" t="str">
        <x:v>official_prozorro_api</x:v>
      </x:c>
      <x:c r="U565" s="14" t="str">
        <x:v>Не контактували</x:v>
      </x:c>
      <x:c r="V565" s="15" t="str">
        <x:v>Workflow-audit outreach по UA-2026-07-27-004333-a; попросити 1 пакет здачі та вимоги проєкту</x:v>
      </x:c>
      <x:c r="W565" s="15" t="str">
        <x:v>Власник / виконавець; відповідальний за договір</x:v>
      </x:c>
      <x:c r="X565" s="15" t="str">
        <x:v>1 підтверджених перемог/договорів у Prozorro на 17 810 грн; 1 проєктів зі строком виконання не раніше 24.08.2026.</x:v>
      </x:c>
      <x:c r="Y565" s="15" t="str">
        <x:v>Послуги по монтажу та налаштуванню роботи установки підготовки води в приміщенні котельні; строк до 2026-12-31. Попросити один знеособлений пакет здачі за цим workflow.</x:v>
      </x:c>
      <x:c r="Z565" s="15" t="str">
        <x:v>https://prozorro.gov.ua/tender/UA-2026-07-27-004333-a</x:v>
      </x:c>
      <x:c r="AA565" s="14" t="str">
        <x:v>2162304537</x:v>
      </x:c>
      <x:c r="AB565" s="14" t="str">
        <x:v>2026-08-24</x:v>
      </x:c>
      <x:c r="AC565" s="14" t="str"/>
      <x:c r="AD565" s="20" t="str"/>
      <x:c r="AE565" s="14" t="str"/>
      <x:c r="AF565" s="14" t="n">
        <x:v>49</x:v>
      </x:c>
      <x:c r="AG565" s="14" t="str">
        <x:v>I3</x:v>
      </x:c>
      <x:c r="AH565" s="14" t="n">
        <x:v>1</x:v>
      </x:c>
      <x:c r="AI565" s="14" t="n">
        <x:v>1</x:v>
      </x:c>
      <x:c r="AJ565" s="18" t="n">
        <x:v>17810</x:v>
      </x:c>
      <x:c r="AK565" s="14" t="str">
        <x:v>https://prozorro.gov.ua/tender/UA-2026-07-27-004333-a</x:v>
      </x:c>
      <x:c r="AL565" s="19" t="n">
        <x:v>46230.387015671295</x:v>
      </x:c>
      <x:c r="AM565" s="19" t="n">
        <x:v>46387</x:v>
      </x:c>
      <x:c r="AN565" s="15" t="str">
        <x:v>Газопостачання / котельні</x:v>
      </x:c>
      <x:c r="AO565" s="15" t="str">
        <x:v>not_found_in_top_search</x:v>
      </x:c>
    </x:row>
    <x:row r="566">
      <x:c r="A566" s="14" t="str">
        <x:v>W3-294</x:v>
      </x:c>
      <x:c r="B566" s="14" t="str">
        <x:v>Prozorro winners — 24.08</x:v>
      </x:c>
      <x:c r="C566" s="14" t="str">
        <x:v>КРЕПС КОСТЯНТИН ЛЕОНІДОВИЧ</x:v>
      </x:c>
      <x:c r="D566" s="14" t="str">
        <x:v>HVAC / ОВіК</x:v>
      </x:c>
      <x:c r="E566" s="14" t="str">
        <x:v>Pilot now</x:v>
      </x:c>
      <x:c r="F566" s="17" t="str">
        <x:v>P3</x:v>
      </x:c>
      <x:c r="G566" s="14" t="str"/>
      <x:c r="H566" s="14" t="str">
        <x:v>Пілот зараз — Н.14</x:v>
      </x:c>
      <x:c r="I566" s="16" t="n">
        <x:v>5</x:v>
      </x:c>
      <x:c r="J566" s="16" t="n">
        <x:v>5</x:v>
      </x:c>
      <x:c r="K566" s="16" t="n">
        <x:v>5</x:v>
      </x:c>
      <x:c r="L566" s="16" t="n">
        <x:v>1</x:v>
      </x:c>
      <x:c r="M566" s="16" t="n">
        <x:v>5</x:v>
      </x:c>
      <x:c r="N566" s="16" t="n">
        <x:v>3</x:v>
      </x:c>
      <x:c r="O566" s="16" t="n">
        <x:v>5</x:v>
      </x:c>
      <x:c r="P566" s="16" t="n">
        <x:f>IF(COUNT(I566:O566)&lt;7,"",I566*8+J566*3+K566*2+L566*2+M566*2+N566*2+O566)</x:f>
        <x:v>88</x:v>
      </x:c>
      <x:c r="Q566" s="16" t="n">
        <x:f>IF(COUNT(J566:O566)&lt;6,"",J566*5+K566*4+M566*4+L566*3+N566*2+O566*2)</x:f>
        <x:v>84</x:v>
      </x:c>
      <x:c r="R566" s="14" t="str">
        <x:v>high</x:v>
      </x:c>
      <x:c r="S566" s="14" t="str">
        <x:v>official_prozorro_award_2025_2026</x:v>
      </x:c>
      <x:c r="T566" s="14" t="str">
        <x:v>official_prozorro_api</x:v>
      </x:c>
      <x:c r="U566" s="14" t="str">
        <x:v>Не контактували</x:v>
      </x:c>
      <x:c r="V566" s="15" t="str">
        <x:v>Персоналізований free-pilot outreach по UA-2026-07-16-004547-a; попросити 1 пакет Н.14/Н.15</x:v>
      </x:c>
      <x:c r="W566" s="15" t="str">
        <x:v>Власник / виконавець; відповідальний за договір</x:v>
      </x:c>
      <x:c r="X566" s="15" t="str">
        <x:v>1 підтверджених перемог/договорів у Prozorro на 16 992 грн; 1 проєктів зі строком виконання не раніше 24.08.2026.</x:v>
      </x:c>
      <x:c r="Y566" s="15" t="str">
        <x:v>Послуги з монтажу системи кондиціонування та вентиляції; строк до 2026-12-31. Попросити один знеособлений пакет здачі за цим workflow.</x:v>
      </x:c>
      <x:c r="Z566" s="15" t="str">
        <x:v>https://prozorro.gov.ua/tender/UA-2026-07-16-004547-a</x:v>
      </x:c>
      <x:c r="AA566" s="14" t="str">
        <x:v>3101901393</x:v>
      </x:c>
      <x:c r="AB566" s="14" t="str">
        <x:v>2026-08-24</x:v>
      </x:c>
      <x:c r="AC566" s="14" t="str"/>
      <x:c r="AD566" s="20" t="str"/>
      <x:c r="AE566" s="14" t="str"/>
      <x:c r="AF566" s="14" t="n">
        <x:v>49</x:v>
      </x:c>
      <x:c r="AG566" s="14" t="str">
        <x:v>I3</x:v>
      </x:c>
      <x:c r="AH566" s="14" t="n">
        <x:v>1</x:v>
      </x:c>
      <x:c r="AI566" s="14" t="n">
        <x:v>1</x:v>
      </x:c>
      <x:c r="AJ566" s="18" t="n">
        <x:v>16992</x:v>
      </x:c>
      <x:c r="AK566" s="14" t="str">
        <x:v>https://prozorro.gov.ua/tender/UA-2026-07-16-004547-a</x:v>
      </x:c>
      <x:c r="AL566" s="19" t="n">
        <x:v>46219.391331203704</x:v>
      </x:c>
      <x:c r="AM566" s="19" t="n">
        <x:v>46387</x:v>
      </x:c>
      <x:c r="AN566" s="15" t="str">
        <x:v>HVAC / ОВіК</x:v>
      </x:c>
      <x:c r="AO566" s="15" t="str">
        <x:v>not_found_in_top_search</x:v>
      </x:c>
    </x:row>
    <x:row r="567">
      <x:c r="A567" s="14" t="str">
        <x:v>W3-295</x:v>
      </x:c>
      <x:c r="B567" s="14" t="str">
        <x:v>Prozorro winners — 24.08</x:v>
      </x:c>
      <x:c r="C567" s="14" t="str">
        <x:v>Фізична особа-підприємець Кравченко Юлія Миколаївна</x:v>
      </x:c>
      <x:c r="D567" s="14" t="str">
        <x:v>Безпека / СКУД / CCTV</x:v>
      </x:c>
      <x:c r="E567" s="14" t="str">
        <x:v>Expansion discovery</x:v>
      </x:c>
      <x:c r="F567" s="17" t="str">
        <x:v>D3</x:v>
      </x:c>
      <x:c r="G567" s="14" t="str"/>
      <x:c r="H567" s="14" t="str">
        <x:v>Discovery розширення — 2 тижні</x:v>
      </x:c>
      <x:c r="I567" s="16" t="n">
        <x:v>1</x:v>
      </x:c>
      <x:c r="J567" s="16" t="n">
        <x:v>5</x:v>
      </x:c>
      <x:c r="K567" s="16" t="n">
        <x:v>4</x:v>
      </x:c>
      <x:c r="L567" s="16" t="n">
        <x:v>1</x:v>
      </x:c>
      <x:c r="M567" s="16" t="n">
        <x:v>5</x:v>
      </x:c>
      <x:c r="N567" s="16" t="n">
        <x:v>3</x:v>
      </x:c>
      <x:c r="O567" s="16" t="n">
        <x:v>5</x:v>
      </x:c>
      <x:c r="P567" s="16" t="n">
        <x:f>IF(COUNT(I567:O567)&lt;7,"",I567*8+J567*3+K567*2+L567*2+M567*2+N567*2+O567)</x:f>
        <x:v>54</x:v>
      </x:c>
      <x:c r="Q567" s="16" t="n">
        <x:f>IF(COUNT(J567:O567)&lt;6,"",J567*5+K567*4+M567*4+L567*3+N567*2+O567*2)</x:f>
        <x:v>80</x:v>
      </x:c>
      <x:c r="R567" s="14" t="str">
        <x:v>high</x:v>
      </x:c>
      <x:c r="S567" s="14" t="str">
        <x:v>official_prozorro_award_2025_2026</x:v>
      </x:c>
      <x:c r="T567" s="14" t="str">
        <x:v>official_prozorro_api</x:v>
      </x:c>
      <x:c r="U567" s="14" t="str">
        <x:v>Не контактували</x:v>
      </x:c>
      <x:c r="V567" s="15" t="str">
        <x:v>Workflow-audit outreach по UA-2026-07-29-010910-a; попросити 1 пакет здачі та вимоги проєкту</x:v>
      </x:c>
      <x:c r="W567" s="15" t="str">
        <x:v>Власник / виконавець; відповідальний за договір</x:v>
      </x:c>
      <x:c r="X567" s="15" t="str">
        <x:v>1 підтверджених перемог/договорів у Prozorro на 16 850 грн; 1 проєктів зі строком виконання не раніше 24.08.2026.</x:v>
      </x:c>
      <x:c r="Y567" s="15" t="str">
        <x:v>Монтаж системи відеоспостереження; строк до 2026-12-31. Попросити один знеособлений пакет здачі за цим workflow.</x:v>
      </x:c>
      <x:c r="Z567" s="15" t="str">
        <x:v>https://prozorro.gov.ua/tender/UA-2026-07-29-010910-a</x:v>
      </x:c>
      <x:c r="AA567" s="14" t="str">
        <x:v>3034523404</x:v>
      </x:c>
      <x:c r="AB567" s="14" t="str">
        <x:v>2026-08-24</x:v>
      </x:c>
      <x:c r="AC567" s="14" t="str"/>
      <x:c r="AD567" s="20" t="str"/>
      <x:c r="AE567" s="14" t="str"/>
      <x:c r="AF567" s="14" t="n">
        <x:v>49</x:v>
      </x:c>
      <x:c r="AG567" s="14" t="str">
        <x:v>I3</x:v>
      </x:c>
      <x:c r="AH567" s="14" t="n">
        <x:v>1</x:v>
      </x:c>
      <x:c r="AI567" s="14" t="n">
        <x:v>1</x:v>
      </x:c>
      <x:c r="AJ567" s="18" t="n">
        <x:v>16850</x:v>
      </x:c>
      <x:c r="AK567" s="14" t="str">
        <x:v>https://prozorro.gov.ua/tender/UA-2026-07-29-010910-a</x:v>
      </x:c>
      <x:c r="AL567" s="19" t="n">
        <x:v>46232.629361875</x:v>
      </x:c>
      <x:c r="AM567" s="19" t="n">
        <x:v>46387.673368055555</x:v>
      </x:c>
      <x:c r="AN567" s="15" t="str">
        <x:v>Безпека / СКУД / CCTV</x:v>
      </x:c>
      <x:c r="AO567" s="15" t="str">
        <x:v>not_found_in_top_search</x:v>
      </x:c>
    </x:row>
    <x:row r="568">
      <x:c r="A568" s="14" t="str">
        <x:v>W3-296</x:v>
      </x:c>
      <x:c r="B568" s="14" t="str">
        <x:v>Prozorro winners — 24.08</x:v>
      </x:c>
      <x:c r="C568" s="14" t="str">
        <x:v>РУДЕНКО ВІТАЛІЙ ВАСИЛЬОВИЧ</x:v>
      </x:c>
      <x:c r="D568" s="14" t="str">
        <x:v>HVAC / ОВіК</x:v>
      </x:c>
      <x:c r="E568" s="14" t="str">
        <x:v>Pilot now</x:v>
      </x:c>
      <x:c r="F568" s="17" t="str">
        <x:v>P3</x:v>
      </x:c>
      <x:c r="G568" s="14" t="str"/>
      <x:c r="H568" s="14" t="str">
        <x:v>Пілот зараз — Н.14</x:v>
      </x:c>
      <x:c r="I568" s="16" t="n">
        <x:v>5</x:v>
      </x:c>
      <x:c r="J568" s="16" t="n">
        <x:v>5</x:v>
      </x:c>
      <x:c r="K568" s="16" t="n">
        <x:v>5</x:v>
      </x:c>
      <x:c r="L568" s="16" t="n">
        <x:v>1</x:v>
      </x:c>
      <x:c r="M568" s="16" t="n">
        <x:v>5</x:v>
      </x:c>
      <x:c r="N568" s="16" t="n">
        <x:v>3</x:v>
      </x:c>
      <x:c r="O568" s="16" t="n">
        <x:v>5</x:v>
      </x:c>
      <x:c r="P568" s="16" t="n">
        <x:f>IF(COUNT(I568:O568)&lt;7,"",I568*8+J568*3+K568*2+L568*2+M568*2+N568*2+O568)</x:f>
        <x:v>88</x:v>
      </x:c>
      <x:c r="Q568" s="16" t="n">
        <x:f>IF(COUNT(J568:O568)&lt;6,"",J568*5+K568*4+M568*4+L568*3+N568*2+O568*2)</x:f>
        <x:v>84</x:v>
      </x:c>
      <x:c r="R568" s="14" t="str">
        <x:v>high</x:v>
      </x:c>
      <x:c r="S568" s="14" t="str">
        <x:v>official_prozorro_award_2025_2026</x:v>
      </x:c>
      <x:c r="T568" s="14" t="str">
        <x:v>official_prozorro_api</x:v>
      </x:c>
      <x:c r="U568" s="14" t="str">
        <x:v>Не контактували</x:v>
      </x:c>
      <x:c r="V568" s="15" t="str">
        <x:v>Персоналізований free-pilot outreach по UA-2026-08-06-010642-a; попросити 1 пакет Н.14/Н.15</x:v>
      </x:c>
      <x:c r="W568" s="15" t="str">
        <x:v>Власник / виконавець; відповідальний за договір</x:v>
      </x:c>
      <x:c r="X568" s="15" t="str">
        <x:v>1 підтверджених перемог/договорів у Prozorro на 14 700 грн; 1 проєктів зі строком виконання не раніше 24.08.2026.</x:v>
      </x:c>
      <x:c r="Y568" s="15" t="str">
        <x:v>послуги з проведення ремонтно-обслуговуючих робіт внутрішньої мережі (демонтаж та монтаж водопровідно-сантехнічного устаткування) в тепловому пункті за адресою: м. Вінниця, проспект Юності,4 код ДК 021:2015 -50720000-8 «Послуги з ремонту і технічного обслуговування систем центрального опалення»; строк до 2026-10-15. Попросити один знеособлений пакет здачі за цим workflow.</x:v>
      </x:c>
      <x:c r="Z568" s="15" t="str">
        <x:v>https://prozorro.gov.ua/tender/UA-2026-08-06-010642-a</x:v>
      </x:c>
      <x:c r="AA568" s="14" t="str">
        <x:v>3019104154</x:v>
      </x:c>
      <x:c r="AB568" s="14" t="str">
        <x:v>2026-08-24</x:v>
      </x:c>
      <x:c r="AC568" s="14" t="str"/>
      <x:c r="AD568" s="20" t="str"/>
      <x:c r="AE568" s="14" t="str"/>
      <x:c r="AF568" s="14" t="n">
        <x:v>49</x:v>
      </x:c>
      <x:c r="AG568" s="14" t="str">
        <x:v>I3</x:v>
      </x:c>
      <x:c r="AH568" s="14" t="n">
        <x:v>1</x:v>
      </x:c>
      <x:c r="AI568" s="14" t="n">
        <x:v>1</x:v>
      </x:c>
      <x:c r="AJ568" s="18" t="n">
        <x:v>14700</x:v>
      </x:c>
      <x:c r="AK568" s="14" t="str">
        <x:v>https://prozorro.gov.ua/tender/UA-2026-08-06-010642-a</x:v>
      </x:c>
      <x:c r="AL568" s="19" t="n">
        <x:v>46240.571095162035</x:v>
      </x:c>
      <x:c r="AM568" s="19" t="n">
        <x:v>46310</x:v>
      </x:c>
      <x:c r="AN568" s="15" t="str">
        <x:v>HVAC / ОВіК</x:v>
      </x:c>
      <x:c r="AO568" s="15" t="str">
        <x:v>not_found_in_top_search</x:v>
      </x:c>
    </x:row>
    <x:row r="569">
      <x:c r="A569" s="14" t="str">
        <x:v>W3-297</x:v>
      </x:c>
      <x:c r="B569" s="14" t="str">
        <x:v>Prozorro winners — 24.08</x:v>
      </x:c>
      <x:c r="C569" s="14" t="str">
        <x:v>ФОП Богоніс Юрій Романович</x:v>
      </x:c>
      <x:c r="D569" s="14" t="str">
        <x:v>Електромонтаж</x:v>
      </x:c>
      <x:c r="E569" s="14" t="str">
        <x:v>Pilot now</x:v>
      </x:c>
      <x:c r="F569" s="17" t="str">
        <x:v>P3</x:v>
      </x:c>
      <x:c r="G569" s="14" t="str"/>
      <x:c r="H569" s="14" t="str">
        <x:v>Пілот зараз — Н.15</x:v>
      </x:c>
      <x:c r="I569" s="16" t="n">
        <x:v>5</x:v>
      </x:c>
      <x:c r="J569" s="16" t="n">
        <x:v>5</x:v>
      </x:c>
      <x:c r="K569" s="16" t="n">
        <x:v>5</x:v>
      </x:c>
      <x:c r="L569" s="16" t="n">
        <x:v>1</x:v>
      </x:c>
      <x:c r="M569" s="16" t="n">
        <x:v>5</x:v>
      </x:c>
      <x:c r="N569" s="16" t="n">
        <x:v>3</x:v>
      </x:c>
      <x:c r="O569" s="16" t="n">
        <x:v>5</x:v>
      </x:c>
      <x:c r="P569" s="16" t="n">
        <x:f>IF(COUNT(I569:O569)&lt;7,"",I569*8+J569*3+K569*2+L569*2+M569*2+N569*2+O569)</x:f>
        <x:v>88</x:v>
      </x:c>
      <x:c r="Q569" s="16" t="n">
        <x:f>IF(COUNT(J569:O569)&lt;6,"",J569*5+K569*4+M569*4+L569*3+N569*2+O569*2)</x:f>
        <x:v>84</x:v>
      </x:c>
      <x:c r="R569" s="14" t="str">
        <x:v>high</x:v>
      </x:c>
      <x:c r="S569" s="14" t="str">
        <x:v>official_prozorro_award_2025_2026</x:v>
      </x:c>
      <x:c r="T569" s="14" t="str">
        <x:v>official_prozorro_api</x:v>
      </x:c>
      <x:c r="U569" s="14" t="str">
        <x:v>Не контактували</x:v>
      </x:c>
      <x:c r="V569" s="15" t="str">
        <x:v>Персоналізований free-pilot outreach по UA-2026-07-23-010224-a; попросити 1 пакет Н.14/Н.15</x:v>
      </x:c>
      <x:c r="W569" s="15" t="str">
        <x:v>Власник / виконавець; відповідальний за договір</x:v>
      </x:c>
      <x:c r="X569" s="15" t="str">
        <x:v>1 підтверджених перемог/договорів у Prozorro на 14 500 грн; 1 проєктів зі строком виконання не раніше 24.08.2026.</x:v>
      </x:c>
      <x:c r="Y569" s="15" t="str">
        <x:v>Електромонтажні роботи; строк до 2026-12-31. Попросити один знеособлений пакет здачі за цим workflow.</x:v>
      </x:c>
      <x:c r="Z569" s="15" t="str">
        <x:v>https://prozorro.gov.ua/tender/UA-2026-07-23-010224-a</x:v>
      </x:c>
      <x:c r="AA569" s="14" t="str">
        <x:v>3768310975</x:v>
      </x:c>
      <x:c r="AB569" s="14" t="str">
        <x:v>2026-08-24</x:v>
      </x:c>
      <x:c r="AC569" s="14" t="str"/>
      <x:c r="AD569" s="20" t="str"/>
      <x:c r="AE569" s="14" t="str"/>
      <x:c r="AF569" s="14" t="n">
        <x:v>49</x:v>
      </x:c>
      <x:c r="AG569" s="14" t="str">
        <x:v>I3</x:v>
      </x:c>
      <x:c r="AH569" s="14" t="n">
        <x:v>1</x:v>
      </x:c>
      <x:c r="AI569" s="14" t="n">
        <x:v>1</x:v>
      </x:c>
      <x:c r="AJ569" s="18" t="n">
        <x:v>14500</x:v>
      </x:c>
      <x:c r="AK569" s="14" t="str">
        <x:v>https://prozorro.gov.ua/tender/UA-2026-07-23-010224-a</x:v>
      </x:c>
      <x:c r="AL569" s="19" t="n">
        <x:v>46226.547773101855</x:v>
      </x:c>
      <x:c r="AM569" s="19" t="n">
        <x:v>46387.591365740744</x:v>
      </x:c>
      <x:c r="AN569" s="15" t="str">
        <x:v>Електромонтаж</x:v>
      </x:c>
      <x:c r="AO569" s="15" t="str">
        <x:v>not_found_in_top_search</x:v>
      </x:c>
    </x:row>
    <x:row r="570">
      <x:c r="A570" s="14" t="str">
        <x:v>W3-298</x:v>
      </x:c>
      <x:c r="B570" s="14" t="str">
        <x:v>Prozorro winners — 24.08</x:v>
      </x:c>
      <x:c r="C570" s="14" t="str">
        <x:v>КАРПЕНКО СЕРГІЙ МИКОЛАЙОВИЧ</x:v>
      </x:c>
      <x:c r="D570" s="14" t="str">
        <x:v>Водоочищення / очисні споруди</x:v>
      </x:c>
      <x:c r="E570" s="14" t="str">
        <x:v>Expansion discovery</x:v>
      </x:c>
      <x:c r="F570" s="17" t="str">
        <x:v>D3</x:v>
      </x:c>
      <x:c r="G570" s="14" t="str"/>
      <x:c r="H570" s="14" t="str">
        <x:v>Discovery розширення — 2 тижні</x:v>
      </x:c>
      <x:c r="I570" s="16" t="n">
        <x:v>1</x:v>
      </x:c>
      <x:c r="J570" s="16" t="n">
        <x:v>5</x:v>
      </x:c>
      <x:c r="K570" s="16" t="n">
        <x:v>4</x:v>
      </x:c>
      <x:c r="L570" s="16" t="n">
        <x:v>1</x:v>
      </x:c>
      <x:c r="M570" s="16" t="n">
        <x:v>5</x:v>
      </x:c>
      <x:c r="N570" s="16" t="n">
        <x:v>3</x:v>
      </x:c>
      <x:c r="O570" s="16" t="n">
        <x:v>5</x:v>
      </x:c>
      <x:c r="P570" s="16" t="n">
        <x:f>IF(COUNT(I570:O570)&lt;7,"",I570*8+J570*3+K570*2+L570*2+M570*2+N570*2+O570)</x:f>
        <x:v>54</x:v>
      </x:c>
      <x:c r="Q570" s="16" t="n">
        <x:f>IF(COUNT(J570:O570)&lt;6,"",J570*5+K570*4+M570*4+L570*3+N570*2+O570*2)</x:f>
        <x:v>80</x:v>
      </x:c>
      <x:c r="R570" s="14" t="str">
        <x:v>high</x:v>
      </x:c>
      <x:c r="S570" s="14" t="str">
        <x:v>official_prozorro_award_2025_2026</x:v>
      </x:c>
      <x:c r="T570" s="14" t="str">
        <x:v>official_prozorro_api</x:v>
      </x:c>
      <x:c r="U570" s="14" t="str">
        <x:v>Не контактували</x:v>
      </x:c>
      <x:c r="V570" s="15" t="str">
        <x:v>Workflow-audit outreach по UA-2026-07-14-011049-a; попросити 1 пакет здачі та вимоги проєкту</x:v>
      </x:c>
      <x:c r="W570" s="15" t="str">
        <x:v>Власник / виконавець; відповідальний за договір</x:v>
      </x:c>
      <x:c r="X570" s="15" t="str">
        <x:v>1 підтверджених перемог/договорів у Prozorro на 13 650 грн; 1 проєктів зі строком виконання не раніше 24.08.2026.</x:v>
      </x:c>
      <x:c r="Y570" s="15" t="str">
        <x:v>71240000-2 Архітектурні, інженерні та планувальні послуги (Авторський нагляд на об’єкті: "Реконструкція ПЛ-10кВ №23 "Технікум" для електропостачання каналізаційних очисних споруд Виконавчого комітету Немішаївської селищної ради с. Микуличі Бучанського району, Київської області кад. № 3221085500:05:001:0416" друга черга); строк до 2026-12-31. Попросити один знеособлений пакет здачі за цим workflow.</x:v>
      </x:c>
      <x:c r="Z570" s="15" t="str">
        <x:v>https://prozorro.gov.ua/tender/UA-2026-07-14-011049-a</x:v>
      </x:c>
      <x:c r="AA570" s="14" t="str">
        <x:v>2821711877</x:v>
      </x:c>
      <x:c r="AB570" s="14" t="str">
        <x:v>2026-08-24</x:v>
      </x:c>
      <x:c r="AC570" s="14" t="str"/>
      <x:c r="AD570" s="20" t="str"/>
      <x:c r="AE570" s="14" t="str"/>
      <x:c r="AF570" s="14" t="n">
        <x:v>49</x:v>
      </x:c>
      <x:c r="AG570" s="14" t="str">
        <x:v>I3</x:v>
      </x:c>
      <x:c r="AH570" s="14" t="n">
        <x:v>1</x:v>
      </x:c>
      <x:c r="AI570" s="14" t="n">
        <x:v>1</x:v>
      </x:c>
      <x:c r="AJ570" s="18" t="n">
        <x:v>13650</x:v>
      </x:c>
      <x:c r="AK570" s="14" t="str">
        <x:v>https://prozorro.gov.ua/tender/UA-2026-07-14-011049-a</x:v>
      </x:c>
      <x:c r="AL570" s="19" t="n">
        <x:v>46217.56952267361</x:v>
      </x:c>
      <x:c r="AM570" s="19" t="n">
        <x:v>46387</x:v>
      </x:c>
      <x:c r="AN570" s="15" t="str">
        <x:v>Водоочищення / очисні споруди</x:v>
      </x:c>
      <x:c r="AO570" s="15" t="str">
        <x:v>not_found_in_top_search</x:v>
      </x:c>
    </x:row>
    <x:row r="571">
      <x:c r="A571" s="14" t="str">
        <x:v>W3-299</x:v>
      </x:c>
      <x:c r="B571" s="14" t="str">
        <x:v>Prozorro winners — 24.08</x:v>
      </x:c>
      <x:c r="C571" s="14" t="str">
        <x:v>ФОП Курєнков Сергій Олександрович</x:v>
      </x:c>
      <x:c r="D571" s="14" t="str">
        <x:v>Безпека / СКУД / CCTV</x:v>
      </x:c>
      <x:c r="E571" s="14" t="str">
        <x:v>Expansion discovery</x:v>
      </x:c>
      <x:c r="F571" s="17" t="str">
        <x:v>D3</x:v>
      </x:c>
      <x:c r="G571" s="14" t="str"/>
      <x:c r="H571" s="14" t="str">
        <x:v>Discovery розширення — 2 тижні</x:v>
      </x:c>
      <x:c r="I571" s="16" t="n">
        <x:v>1</x:v>
      </x:c>
      <x:c r="J571" s="16" t="n">
        <x:v>5</x:v>
      </x:c>
      <x:c r="K571" s="16" t="n">
        <x:v>4</x:v>
      </x:c>
      <x:c r="L571" s="16" t="n">
        <x:v>1</x:v>
      </x:c>
      <x:c r="M571" s="16" t="n">
        <x:v>5</x:v>
      </x:c>
      <x:c r="N571" s="16" t="n">
        <x:v>3</x:v>
      </x:c>
      <x:c r="O571" s="16" t="n">
        <x:v>5</x:v>
      </x:c>
      <x:c r="P571" s="16" t="n">
        <x:f>IF(COUNT(I571:O571)&lt;7,"",I571*8+J571*3+K571*2+L571*2+M571*2+N571*2+O571)</x:f>
        <x:v>54</x:v>
      </x:c>
      <x:c r="Q571" s="16" t="n">
        <x:f>IF(COUNT(J571:O571)&lt;6,"",J571*5+K571*4+M571*4+L571*3+N571*2+O571*2)</x:f>
        <x:v>80</x:v>
      </x:c>
      <x:c r="R571" s="14" t="str">
        <x:v>high</x:v>
      </x:c>
      <x:c r="S571" s="14" t="str">
        <x:v>official_prozorro_award_2025_2026</x:v>
      </x:c>
      <x:c r="T571" s="14" t="str">
        <x:v>official_prozorro_api</x:v>
      </x:c>
      <x:c r="U571" s="14" t="str">
        <x:v>Не контактували</x:v>
      </x:c>
      <x:c r="V571" s="15" t="str">
        <x:v>Workflow-audit outreach по UA-2026-07-22-007424-a; попросити 1 пакет здачі та вимоги проєкту</x:v>
      </x:c>
      <x:c r="W571" s="15" t="str">
        <x:v>Власник / виконавець; відповідальний за договір</x:v>
      </x:c>
      <x:c r="X571" s="15" t="str">
        <x:v>1 підтверджених перемог/договорів у Prozorro на 9 850 грн; 1 проєктів зі строком виконання не раніше 24.08.2026.</x:v>
      </x:c>
      <x:c r="Y571" s="15" t="str">
        <x:v>Послуги з монтажу системи відеоспостереження; строк до 2026-09-01. Попросити один знеособлений пакет здачі за цим workflow.</x:v>
      </x:c>
      <x:c r="Z571" s="15" t="str">
        <x:v>https://prozorro.gov.ua/tender/UA-2026-07-22-007424-a</x:v>
      </x:c>
      <x:c r="AA571" s="14" t="str">
        <x:v>3169902736</x:v>
      </x:c>
      <x:c r="AB571" s="14" t="str">
        <x:v>2026-08-24</x:v>
      </x:c>
      <x:c r="AC571" s="14" t="str"/>
      <x:c r="AD571" s="20" t="str"/>
      <x:c r="AE571" s="14" t="str"/>
      <x:c r="AF571" s="14" t="n">
        <x:v>49</x:v>
      </x:c>
      <x:c r="AG571" s="14" t="str">
        <x:v>I3</x:v>
      </x:c>
      <x:c r="AH571" s="14" t="n">
        <x:v>1</x:v>
      </x:c>
      <x:c r="AI571" s="14" t="n">
        <x:v>1</x:v>
      </x:c>
      <x:c r="AJ571" s="18" t="n">
        <x:v>9850</x:v>
      </x:c>
      <x:c r="AK571" s="14" t="str">
        <x:v>https://prozorro.gov.ua/tender/UA-2026-07-22-007424-a</x:v>
      </x:c>
      <x:c r="AL571" s="19" t="n">
        <x:v>46225.49115436342</x:v>
      </x:c>
      <x:c r="AM571" s="19" t="n">
        <x:v>46266.493113425924</x:v>
      </x:c>
      <x:c r="AN571" s="15" t="str">
        <x:v>Безпека / СКУД / CCTV</x:v>
      </x:c>
      <x:c r="AO571" s="15" t="str">
        <x:v>not_found_in_top_search</x:v>
      </x:c>
    </x:row>
    <x:row r="572">
      <x:c r="A572" s="14" t="str">
        <x:v>W3-300</x:v>
      </x:c>
      <x:c r="B572" s="14" t="str">
        <x:v>Prozorro winners — 24.08</x:v>
      </x:c>
      <x:c r="C572" s="14" t="str">
        <x:v>Макаров Сергій Вадимович</x:v>
      </x:c>
      <x:c r="D572" s="14" t="str">
        <x:v>Технологічні трубопроводи</x:v>
      </x:c>
      <x:c r="E572" s="14" t="str">
        <x:v>Expansion discovery</x:v>
      </x:c>
      <x:c r="F572" s="17" t="str">
        <x:v>D3</x:v>
      </x:c>
      <x:c r="G572" s="14" t="str"/>
      <x:c r="H572" s="14" t="str">
        <x:v>Discovery розширення — 2 тижні</x:v>
      </x:c>
      <x:c r="I572" s="16" t="n">
        <x:v>1</x:v>
      </x:c>
      <x:c r="J572" s="16" t="n">
        <x:v>5</x:v>
      </x:c>
      <x:c r="K572" s="16" t="n">
        <x:v>4</x:v>
      </x:c>
      <x:c r="L572" s="16" t="n">
        <x:v>1</x:v>
      </x:c>
      <x:c r="M572" s="16" t="n">
        <x:v>5</x:v>
      </x:c>
      <x:c r="N572" s="16" t="n">
        <x:v>3</x:v>
      </x:c>
      <x:c r="O572" s="16" t="n">
        <x:v>5</x:v>
      </x:c>
      <x:c r="P572" s="16" t="n">
        <x:f>IF(COUNT(I572:O572)&lt;7,"",I572*8+J572*3+K572*2+L572*2+M572*2+N572*2+O572)</x:f>
        <x:v>54</x:v>
      </x:c>
      <x:c r="Q572" s="16" t="n">
        <x:f>IF(COUNT(J572:O572)&lt;6,"",J572*5+K572*4+M572*4+L572*3+N572*2+O572*2)</x:f>
        <x:v>80</x:v>
      </x:c>
      <x:c r="R572" s="14" t="str">
        <x:v>high</x:v>
      </x:c>
      <x:c r="S572" s="14" t="str">
        <x:v>official_prozorro_award_2025_2026</x:v>
      </x:c>
      <x:c r="T572" s="14" t="str">
        <x:v>official_prozorro_api</x:v>
      </x:c>
      <x:c r="U572" s="14" t="str">
        <x:v>Не контактували</x:v>
      </x:c>
      <x:c r="V572" s="15" t="str">
        <x:v>Workflow-audit outreach по UA-2026-08-18-010605-a; попросити 1 пакет здачі та вимоги проєкту</x:v>
      </x:c>
      <x:c r="W572" s="15" t="str">
        <x:v>Власник / виконавець; відповідальний за договір</x:v>
      </x:c>
      <x:c r="X572" s="15" t="str">
        <x:v>1 підтверджених перемог/договорів у Prozorro на 9 799 грн; 1 проєктів зі строком виконання не раніше 24.08.2026.</x:v>
      </x:c>
      <x:c r="Y572" s="15" t="str">
        <x:v>послуги з демонтажу зношених елементів та монтажу нових запірних вузлів (діаметром 25 мм та 32 мм), включаючи поточний ремонт та заміну супутніх технологічних ділянок трубопроводу для відновлення працездатності системи запірно-регулюючої арматури центральної магістралі ; строк до 2026-12-10. Попросити один знеособлений пакет здачі за цим workflow.</x:v>
      </x:c>
      <x:c r="Z572" s="15" t="str">
        <x:v>https://prozorro.gov.ua/tender/UA-2026-08-18-010605-a</x:v>
      </x:c>
      <x:c r="AA572" s="14" t="str">
        <x:v>2858805352</x:v>
      </x:c>
      <x:c r="AB572" s="14" t="str">
        <x:v>2026-08-24</x:v>
      </x:c>
      <x:c r="AC572" s="14" t="str"/>
      <x:c r="AD572" s="20" t="str"/>
      <x:c r="AE572" s="14" t="str"/>
      <x:c r="AF572" s="14" t="n">
        <x:v>49</x:v>
      </x:c>
      <x:c r="AG572" s="14" t="str">
        <x:v>I3</x:v>
      </x:c>
      <x:c r="AH572" s="14" t="n">
        <x:v>1</x:v>
      </x:c>
      <x:c r="AI572" s="14" t="n">
        <x:v>1</x:v>
      </x:c>
      <x:c r="AJ572" s="18" t="n">
        <x:v>9798.8</x:v>
      </x:c>
      <x:c r="AK572" s="14" t="str">
        <x:v>https://prozorro.gov.ua/tender/UA-2026-08-18-010605-a</x:v>
      </x:c>
      <x:c r="AL572" s="19" t="n">
        <x:v>46252.551709074076</x:v>
      </x:c>
      <x:c r="AM572" s="19" t="n">
        <x:v>46366</x:v>
      </x:c>
      <x:c r="AN572" s="15" t="str">
        <x:v>Технологічні трубопроводи</x:v>
      </x:c>
      <x:c r="AO572" s="15" t="str">
        <x:v>not_found_in_top_search</x:v>
      </x:c>
    </x:row>
    <x:row r="573">
      <x:c r="A573" s="14" t="str">
        <x:v>W3-301</x:v>
      </x:c>
      <x:c r="B573" s="14" t="str">
        <x:v>Prozorro winners — 24.08</x:v>
      </x:c>
      <x:c r="C573" s="14" t="str">
        <x:v>ФОП Кметюк В.М.</x:v>
      </x:c>
      <x:c r="D573" s="14" t="str">
        <x:v>Електромонтаж</x:v>
      </x:c>
      <x:c r="E573" s="14" t="str">
        <x:v>Pilot now</x:v>
      </x:c>
      <x:c r="F573" s="17" t="str">
        <x:v>P3</x:v>
      </x:c>
      <x:c r="G573" s="14" t="str"/>
      <x:c r="H573" s="14" t="str">
        <x:v>Пілот зараз — Н.15</x:v>
      </x:c>
      <x:c r="I573" s="16" t="n">
        <x:v>5</x:v>
      </x:c>
      <x:c r="J573" s="16" t="n">
        <x:v>5</x:v>
      </x:c>
      <x:c r="K573" s="16" t="n">
        <x:v>5</x:v>
      </x:c>
      <x:c r="L573" s="16" t="n">
        <x:v>1</x:v>
      </x:c>
      <x:c r="M573" s="16" t="n">
        <x:v>5</x:v>
      </x:c>
      <x:c r="N573" s="16" t="n">
        <x:v>3</x:v>
      </x:c>
      <x:c r="O573" s="16" t="n">
        <x:v>5</x:v>
      </x:c>
      <x:c r="P573" s="16" t="n">
        <x:f>IF(COUNT(I573:O573)&lt;7,"",I573*8+J573*3+K573*2+L573*2+M573*2+N573*2+O573)</x:f>
        <x:v>88</x:v>
      </x:c>
      <x:c r="Q573" s="16" t="n">
        <x:f>IF(COUNT(J573:O573)&lt;6,"",J573*5+K573*4+M573*4+L573*3+N573*2+O573*2)</x:f>
        <x:v>84</x:v>
      </x:c>
      <x:c r="R573" s="14" t="str">
        <x:v>high</x:v>
      </x:c>
      <x:c r="S573" s="14" t="str">
        <x:v>official_prozorro_award_2025_2026</x:v>
      </x:c>
      <x:c r="T573" s="14" t="str">
        <x:v>official_prozorro_api</x:v>
      </x:c>
      <x:c r="U573" s="14" t="str">
        <x:v>Не контактували</x:v>
      </x:c>
      <x:c r="V573" s="15" t="str">
        <x:v>Персоналізований free-pilot outreach по UA-2026-08-24-003617-a; попросити 1 пакет Н.14/Н.15</x:v>
      </x:c>
      <x:c r="W573" s="15" t="str">
        <x:v>Власник / виконавець; відповідальний за договір</x:v>
      </x:c>
      <x:c r="X573" s="15" t="str">
        <x:v>1 підтверджених перемог/договорів у Prozorro на 8 938 грн; 1 проєктів зі строком виконання не раніше 24.08.2026.</x:v>
      </x:c>
      <x:c r="Y573" s="15" t="str">
        <x:v>електромонтажні роботи; строк до 2026-08-24. Попросити один знеособлений пакет здачі за цим workflow.</x:v>
      </x:c>
      <x:c r="Z573" s="15" t="str">
        <x:v>https://prozorro.gov.ua/tender/UA-2026-08-24-003617-a</x:v>
      </x:c>
      <x:c r="AA573" s="14" t="str">
        <x:v>3267715811</x:v>
      </x:c>
      <x:c r="AB573" s="14" t="str">
        <x:v>2026-08-24</x:v>
      </x:c>
      <x:c r="AC573" s="14" t="str"/>
      <x:c r="AD573" s="20" t="str"/>
      <x:c r="AE573" s="14" t="str"/>
      <x:c r="AF573" s="14" t="n">
        <x:v>49</x:v>
      </x:c>
      <x:c r="AG573" s="14" t="str">
        <x:v>I3</x:v>
      </x:c>
      <x:c r="AH573" s="14" t="n">
        <x:v>1</x:v>
      </x:c>
      <x:c r="AI573" s="14" t="n">
        <x:v>1</x:v>
      </x:c>
      <x:c r="AJ573" s="18" t="n">
        <x:v>8937.87</x:v>
      </x:c>
      <x:c r="AK573" s="14" t="str">
        <x:v>https://prozorro.gov.ua/tender/UA-2026-08-24-003617-a</x:v>
      </x:c>
      <x:c r="AL573" s="19" t="n">
        <x:v>46258.36646300926</x:v>
      </x:c>
      <x:c r="AM573" s="19" t="n">
        <x:v>46258</x:v>
      </x:c>
      <x:c r="AN573" s="15" t="str">
        <x:v>Електромонтаж</x:v>
      </x:c>
      <x:c r="AO573" s="15" t="str">
        <x:v>not_found_in_top_search</x:v>
      </x:c>
    </x:row>
    <x:row r="574">
      <x:c r="A574" s="14" t="str">
        <x:v>W3-302</x:v>
      </x:c>
      <x:c r="B574" s="14" t="str">
        <x:v>Prozorro winners — 24.08</x:v>
      </x:c>
      <x:c r="C574" s="14" t="str">
        <x:v>ФОП Бихно Віктор Віталійович</x:v>
      </x:c>
      <x:c r="D574" s="14" t="str">
        <x:v>Мости / інфраструктура</x:v>
      </x:c>
      <x:c r="E574" s="14" t="str">
        <x:v>Expansion discovery</x:v>
      </x:c>
      <x:c r="F574" s="17" t="str">
        <x:v>D3</x:v>
      </x:c>
      <x:c r="G574" s="14" t="str"/>
      <x:c r="H574" s="14" t="str">
        <x:v>Discovery розширення — 2 тижні</x:v>
      </x:c>
      <x:c r="I574" s="16" t="n">
        <x:v>1</x:v>
      </x:c>
      <x:c r="J574" s="16" t="n">
        <x:v>5</x:v>
      </x:c>
      <x:c r="K574" s="16" t="n">
        <x:v>4</x:v>
      </x:c>
      <x:c r="L574" s="16" t="n">
        <x:v>1</x:v>
      </x:c>
      <x:c r="M574" s="16" t="n">
        <x:v>5</x:v>
      </x:c>
      <x:c r="N574" s="16" t="n">
        <x:v>3</x:v>
      </x:c>
      <x:c r="O574" s="16" t="n">
        <x:v>5</x:v>
      </x:c>
      <x:c r="P574" s="16" t="n">
        <x:f>IF(COUNT(I574:O574)&lt;7,"",I574*8+J574*3+K574*2+L574*2+M574*2+N574*2+O574)</x:f>
        <x:v>54</x:v>
      </x:c>
      <x:c r="Q574" s="16" t="n">
        <x:f>IF(COUNT(J574:O574)&lt;6,"",J574*5+K574*4+M574*4+L574*3+N574*2+O574*2)</x:f>
        <x:v>80</x:v>
      </x:c>
      <x:c r="R574" s="14" t="str">
        <x:v>high</x:v>
      </x:c>
      <x:c r="S574" s="14" t="str">
        <x:v>official_prozorro_award_2025_2026</x:v>
      </x:c>
      <x:c r="T574" s="14" t="str">
        <x:v>official_prozorro_api</x:v>
      </x:c>
      <x:c r="U574" s="14" t="str">
        <x:v>Не контактували</x:v>
      </x:c>
      <x:c r="V574" s="15" t="str">
        <x:v>Workflow-audit outreach по UA-2026-08-17-007037-a; попросити 1 пакет здачі та вимоги проєкту</x:v>
      </x:c>
      <x:c r="W574" s="15" t="str">
        <x:v>Власник / виконавець; відповідальний за договір</x:v>
      </x:c>
      <x:c r="X574" s="15" t="str">
        <x:v>1 підтверджених перемог/договорів у Prozorro на 8 327 грн; 1 проєктів зі строком виконання не раніше 24.08.2026.</x:v>
      </x:c>
      <x:c r="Y574" s="15" t="str">
        <x:v>Здійснення технічного нагляду за наданням послуг із поточного ремонту мосту через р. Саксагань на сел. Більшовик; строк до 2026-09-20. Попросити один знеособлений пакет здачі за цим workflow.</x:v>
      </x:c>
      <x:c r="Z574" s="15" t="str">
        <x:v>https://prozorro.gov.ua/tender/UA-2026-08-17-007037-a</x:v>
      </x:c>
      <x:c r="AA574" s="14" t="str">
        <x:v>3726400913</x:v>
      </x:c>
      <x:c r="AB574" s="14" t="str">
        <x:v>2026-08-24</x:v>
      </x:c>
      <x:c r="AC574" s="14" t="str"/>
      <x:c r="AD574" s="20" t="str"/>
      <x:c r="AE574" s="14" t="str"/>
      <x:c r="AF574" s="14" t="n">
        <x:v>49</x:v>
      </x:c>
      <x:c r="AG574" s="14" t="str">
        <x:v>I3</x:v>
      </x:c>
      <x:c r="AH574" s="14" t="n">
        <x:v>1</x:v>
      </x:c>
      <x:c r="AI574" s="14" t="n">
        <x:v>1</x:v>
      </x:c>
      <x:c r="AJ574" s="18" t="n">
        <x:v>8327</x:v>
      </x:c>
      <x:c r="AK574" s="14" t="str">
        <x:v>https://prozorro.gov.ua/tender/UA-2026-08-17-007037-a</x:v>
      </x:c>
      <x:c r="AL574" s="19" t="n">
        <x:v>46251.46706481482</x:v>
      </x:c>
      <x:c r="AM574" s="19" t="n">
        <x:v>46285</x:v>
      </x:c>
      <x:c r="AN574" s="15" t="str">
        <x:v>Мости / інфраструктура</x:v>
      </x:c>
      <x:c r="AO574" s="15" t="str">
        <x:v>not_found_in_top_search</x:v>
      </x:c>
    </x:row>
    <x:row r="575">
      <x:c r="A575" s="14" t="str">
        <x:v>W3-303</x:v>
      </x:c>
      <x:c r="B575" s="14" t="str">
        <x:v>Prozorro winners — 24.08</x:v>
      </x:c>
      <x:c r="C575" s="14" t="str">
        <x:v>ГУЗАР ІГОР МИРОСЛАВОВИЧ</x:v>
      </x:c>
      <x:c r="D575" s="14" t="str">
        <x:v>Електромонтаж</x:v>
      </x:c>
      <x:c r="E575" s="14" t="str">
        <x:v>Pilot now</x:v>
      </x:c>
      <x:c r="F575" s="17" t="str">
        <x:v>P3</x:v>
      </x:c>
      <x:c r="G575" s="14" t="str"/>
      <x:c r="H575" s="14" t="str">
        <x:v>Пілот зараз — Н.15</x:v>
      </x:c>
      <x:c r="I575" s="16" t="n">
        <x:v>5</x:v>
      </x:c>
      <x:c r="J575" s="16" t="n">
        <x:v>5</x:v>
      </x:c>
      <x:c r="K575" s="16" t="n">
        <x:v>5</x:v>
      </x:c>
      <x:c r="L575" s="16" t="n">
        <x:v>1</x:v>
      </x:c>
      <x:c r="M575" s="16" t="n">
        <x:v>5</x:v>
      </x:c>
      <x:c r="N575" s="16" t="n">
        <x:v>3</x:v>
      </x:c>
      <x:c r="O575" s="16" t="n">
        <x:v>5</x:v>
      </x:c>
      <x:c r="P575" s="16" t="n">
        <x:f>IF(COUNT(I575:O575)&lt;7,"",I575*8+J575*3+K575*2+L575*2+M575*2+N575*2+O575)</x:f>
        <x:v>88</x:v>
      </x:c>
      <x:c r="Q575" s="16" t="n">
        <x:f>IF(COUNT(J575:O575)&lt;6,"",J575*5+K575*4+M575*4+L575*3+N575*2+O575*2)</x:f>
        <x:v>84</x:v>
      </x:c>
      <x:c r="R575" s="14" t="str">
        <x:v>high</x:v>
      </x:c>
      <x:c r="S575" s="14" t="str">
        <x:v>official_prozorro_award_2025_2026</x:v>
      </x:c>
      <x:c r="T575" s="14" t="str">
        <x:v>official_prozorro_api</x:v>
      </x:c>
      <x:c r="U575" s="14" t="str">
        <x:v>Не контактували</x:v>
      </x:c>
      <x:c r="V575" s="15" t="str">
        <x:v>Персоналізований free-pilot outreach по UA-2026-08-10-000273-a; попросити 1 пакет Н.14/Н.15</x:v>
      </x:c>
      <x:c r="W575" s="15" t="str">
        <x:v>Власник / виконавець; відповідальний за договір</x:v>
      </x:c>
      <x:c r="X575" s="15" t="str">
        <x:v>1 підтверджених перемог/договорів у Prozorro на 6 000 грн; 1 проєктів зі строком виконання не раніше 24.08.2026.</x:v>
      </x:c>
      <x:c r="Y575" s="15" t="str">
        <x:v>Електромонтажні роботи; строк до 2026-12-31. Попросити один знеособлений пакет здачі за цим workflow.</x:v>
      </x:c>
      <x:c r="Z575" s="15" t="str">
        <x:v>https://prozorro.gov.ua/tender/UA-2026-08-10-000273-a</x:v>
      </x:c>
      <x:c r="AA575" s="14" t="str">
        <x:v>2433815510</x:v>
      </x:c>
      <x:c r="AB575" s="14" t="str">
        <x:v>2026-08-24</x:v>
      </x:c>
      <x:c r="AC575" s="14" t="str"/>
      <x:c r="AD575" s="20" t="str"/>
      <x:c r="AE575" s="14" t="str"/>
      <x:c r="AF575" s="14" t="n">
        <x:v>49</x:v>
      </x:c>
      <x:c r="AG575" s="14" t="str">
        <x:v>I3</x:v>
      </x:c>
      <x:c r="AH575" s="14" t="n">
        <x:v>1</x:v>
      </x:c>
      <x:c r="AI575" s="14" t="n">
        <x:v>1</x:v>
      </x:c>
      <x:c r="AJ575" s="18" t="n">
        <x:v>6000</x:v>
      </x:c>
      <x:c r="AK575" s="14" t="str">
        <x:v>https://prozorro.gov.ua/tender/UA-2026-08-10-000273-a</x:v>
      </x:c>
      <x:c r="AL575" s="19" t="n">
        <x:v>46244.24487738426</x:v>
      </x:c>
      <x:c r="AM575" s="19" t="n">
        <x:v>46387</x:v>
      </x:c>
      <x:c r="AN575" s="15" t="str">
        <x:v>Електромонтаж</x:v>
      </x:c>
      <x:c r="AO575" s="15" t="str">
        <x:v>not_found_in_top_search</x:v>
      </x:c>
    </x:row>
    <x:row r="576">
      <x:c r="A576" s="14" t="str">
        <x:v>W3-304</x:v>
      </x:c>
      <x:c r="B576" s="14" t="str">
        <x:v>Prozorro winners — 24.08</x:v>
      </x:c>
      <x:c r="C576" s="14" t="str">
        <x:v>КОЧНОВ ОЛЕКСАНДР АНАТОЛІЙОВИЧ</x:v>
      </x:c>
      <x:c r="D576" s="14" t="str">
        <x:v>Електромонтаж</x:v>
      </x:c>
      <x:c r="E576" s="14" t="str">
        <x:v>Pilot now</x:v>
      </x:c>
      <x:c r="F576" s="17" t="str">
        <x:v>P3</x:v>
      </x:c>
      <x:c r="G576" s="14" t="str"/>
      <x:c r="H576" s="14" t="str">
        <x:v>Пілот зараз — Н.15</x:v>
      </x:c>
      <x:c r="I576" s="16" t="n">
        <x:v>5</x:v>
      </x:c>
      <x:c r="J576" s="16" t="n">
        <x:v>5</x:v>
      </x:c>
      <x:c r="K576" s="16" t="n">
        <x:v>5</x:v>
      </x:c>
      <x:c r="L576" s="16" t="n">
        <x:v>1</x:v>
      </x:c>
      <x:c r="M576" s="16" t="n">
        <x:v>5</x:v>
      </x:c>
      <x:c r="N576" s="16" t="n">
        <x:v>3</x:v>
      </x:c>
      <x:c r="O576" s="16" t="n">
        <x:v>5</x:v>
      </x:c>
      <x:c r="P576" s="16" t="n">
        <x:f>IF(COUNT(I576:O576)&lt;7,"",I576*8+J576*3+K576*2+L576*2+M576*2+N576*2+O576)</x:f>
        <x:v>88</x:v>
      </x:c>
      <x:c r="Q576" s="16" t="n">
        <x:f>IF(COUNT(J576:O576)&lt;6,"",J576*5+K576*4+M576*4+L576*3+N576*2+O576*2)</x:f>
        <x:v>84</x:v>
      </x:c>
      <x:c r="R576" s="14" t="str">
        <x:v>high</x:v>
      </x:c>
      <x:c r="S576" s="14" t="str">
        <x:v>official_prozorro_award_2025_2026</x:v>
      </x:c>
      <x:c r="T576" s="14" t="str">
        <x:v>official_prozorro_api</x:v>
      </x:c>
      <x:c r="U576" s="14" t="str">
        <x:v>Не контактували</x:v>
      </x:c>
      <x:c r="V576" s="15" t="str">
        <x:v>Персоналізований free-pilot outreach по UA-2026-07-27-007322-a; попросити 1 пакет Н.14/Н.15</x:v>
      </x:c>
      <x:c r="W576" s="15" t="str">
        <x:v>Власник / виконавець; відповідальний за договір</x:v>
      </x:c>
      <x:c r="X576" s="15" t="str">
        <x:v>1 підтверджених перемог/договорів у Prozorro на 6 000 грн; 1 проєктів зі строком виконання не раніше 24.08.2026.</x:v>
      </x:c>
      <x:c r="Y576" s="15" t="str">
        <x:v>Електромонтажні роботи; строк до 2026-12-31. Попросити один знеособлений пакет здачі за цим workflow.</x:v>
      </x:c>
      <x:c r="Z576" s="15" t="str">
        <x:v>https://prozorro.gov.ua/tender/UA-2026-07-27-007322-a</x:v>
      </x:c>
      <x:c r="AA576" s="14" t="str">
        <x:v>3210001651</x:v>
      </x:c>
      <x:c r="AB576" s="14" t="str">
        <x:v>2026-08-24</x:v>
      </x:c>
      <x:c r="AC576" s="14" t="str"/>
      <x:c r="AD576" s="20" t="str"/>
      <x:c r="AE576" s="14" t="str"/>
      <x:c r="AF576" s="14" t="n">
        <x:v>49</x:v>
      </x:c>
      <x:c r="AG576" s="14" t="str">
        <x:v>I3</x:v>
      </x:c>
      <x:c r="AH576" s="14" t="n">
        <x:v>1</x:v>
      </x:c>
      <x:c r="AI576" s="14" t="n">
        <x:v>1</x:v>
      </x:c>
      <x:c r="AJ576" s="18" t="n">
        <x:v>6000</x:v>
      </x:c>
      <x:c r="AK576" s="14" t="str">
        <x:v>https://prozorro.gov.ua/tender/UA-2026-07-27-007322-a</x:v>
      </x:c>
      <x:c r="AL576" s="19" t="n">
        <x:v>46230.49473087963</x:v>
      </x:c>
      <x:c r="AM576" s="19" t="n">
        <x:v>46387</x:v>
      </x:c>
      <x:c r="AN576" s="15" t="str">
        <x:v>Електромонтаж</x:v>
      </x:c>
      <x:c r="AO576" s="15" t="str">
        <x:v>not_found_in_top_search</x:v>
      </x:c>
    </x:row>
    <x:row r="577">
      <x:c r="A577" s="14" t="str">
        <x:v>W3-305</x:v>
      </x:c>
      <x:c r="B577" s="14" t="str">
        <x:v>Prozorro winners — 24.08</x:v>
      </x:c>
      <x:c r="C577" s="14" t="str">
        <x:v>ФОП Жданюк Андрій Васильйович</x:v>
      </x:c>
      <x:c r="D577" s="14" t="str">
        <x:v>Безпека / СКУД / CCTV</x:v>
      </x:c>
      <x:c r="E577" s="14" t="str">
        <x:v>Expansion discovery</x:v>
      </x:c>
      <x:c r="F577" s="17" t="str">
        <x:v>D3</x:v>
      </x:c>
      <x:c r="G577" s="14" t="str"/>
      <x:c r="H577" s="14" t="str">
        <x:v>Discovery розширення — 2 тижні</x:v>
      </x:c>
      <x:c r="I577" s="16" t="n">
        <x:v>1</x:v>
      </x:c>
      <x:c r="J577" s="16" t="n">
        <x:v>5</x:v>
      </x:c>
      <x:c r="K577" s="16" t="n">
        <x:v>4</x:v>
      </x:c>
      <x:c r="L577" s="16" t="n">
        <x:v>1</x:v>
      </x:c>
      <x:c r="M577" s="16" t="n">
        <x:v>5</x:v>
      </x:c>
      <x:c r="N577" s="16" t="n">
        <x:v>3</x:v>
      </x:c>
      <x:c r="O577" s="16" t="n">
        <x:v>5</x:v>
      </x:c>
      <x:c r="P577" s="16" t="n">
        <x:f>IF(COUNT(I577:O577)&lt;7,"",I577*8+J577*3+K577*2+L577*2+M577*2+N577*2+O577)</x:f>
        <x:v>54</x:v>
      </x:c>
      <x:c r="Q577" s="16" t="n">
        <x:f>IF(COUNT(J577:O577)&lt;6,"",J577*5+K577*4+M577*4+L577*3+N577*2+O577*2)</x:f>
        <x:v>80</x:v>
      </x:c>
      <x:c r="R577" s="14" t="str">
        <x:v>high</x:v>
      </x:c>
      <x:c r="S577" s="14" t="str">
        <x:v>official_prozorro_award_2025_2026</x:v>
      </x:c>
      <x:c r="T577" s="14" t="str">
        <x:v>official_prozorro_api</x:v>
      </x:c>
      <x:c r="U577" s="14" t="str">
        <x:v>Не контактували</x:v>
      </x:c>
      <x:c r="V577" s="15" t="str">
        <x:v>Workflow-audit outreach по UA-2026-07-30-003780-a; попросити 1 пакет здачі та вимоги проєкту</x:v>
      </x:c>
      <x:c r="W577" s="15" t="str">
        <x:v>Власник / виконавець; відповідальний за договір</x:v>
      </x:c>
      <x:c r="X577" s="15" t="str">
        <x:v>1 підтверджених перемог/договорів у Prozorro на 4 950 грн; 1 проєктів зі строком виконання не раніше 24.08.2026.</x:v>
      </x:c>
      <x:c r="Y577" s="15" t="str">
        <x:v>Послуги із монтажу і ремонту систем відеоспостереження та систем контроля доступу; строк до 2026-12-31. Попросити один знеособлений пакет здачі за цим workflow.</x:v>
      </x:c>
      <x:c r="Z577" s="15" t="str">
        <x:v>https://prozorro.gov.ua/tender/UA-2026-07-30-003780-a</x:v>
      </x:c>
      <x:c r="AA577" s="14" t="str">
        <x:v>3050412072</x:v>
      </x:c>
      <x:c r="AB577" s="14" t="str">
        <x:v>2026-08-24</x:v>
      </x:c>
      <x:c r="AC577" s="14" t="str"/>
      <x:c r="AD577" s="20" t="str"/>
      <x:c r="AE577" s="14" t="str"/>
      <x:c r="AF577" s="14" t="n">
        <x:v>49</x:v>
      </x:c>
      <x:c r="AG577" s="14" t="str">
        <x:v>I3</x:v>
      </x:c>
      <x:c r="AH577" s="14" t="n">
        <x:v>1</x:v>
      </x:c>
      <x:c r="AI577" s="14" t="n">
        <x:v>1</x:v>
      </x:c>
      <x:c r="AJ577" s="18" t="n">
        <x:v>4950</x:v>
      </x:c>
      <x:c r="AK577" s="14" t="str">
        <x:v>https://prozorro.gov.ua/tender/UA-2026-07-30-003780-a</x:v>
      </x:c>
      <x:c r="AL577" s="19" t="n">
        <x:v>46233.424376319446</x:v>
      </x:c>
      <x:c r="AM577" s="19" t="n">
        <x:v>46387.41515046296</x:v>
      </x:c>
      <x:c r="AN577" s="15" t="str">
        <x:v>Безпека / СКУД / CCTV</x:v>
      </x:c>
      <x:c r="AO577" s="15" t="str">
        <x:v>not_found_in_top_search</x:v>
      </x:c>
    </x:row>
    <x:row r="578">
      <x:c r="A578" s="14" t="str">
        <x:v>W3-306</x:v>
      </x:c>
      <x:c r="B578" s="14" t="str">
        <x:v>Prozorro winners — 24.08</x:v>
      </x:c>
      <x:c r="C578" s="14" t="str">
        <x:v>ПІВТОРАК АНАТОЛІЙ МИКОЛАЙОВИЧ</x:v>
      </x:c>
      <x:c r="D578" s="14" t="str">
        <x:v>Електромонтаж</x:v>
      </x:c>
      <x:c r="E578" s="14" t="str">
        <x:v>Pilot now</x:v>
      </x:c>
      <x:c r="F578" s="17" t="str">
        <x:v>P3</x:v>
      </x:c>
      <x:c r="G578" s="14" t="str"/>
      <x:c r="H578" s="14" t="str">
        <x:v>Пілот зараз — Н.15</x:v>
      </x:c>
      <x:c r="I578" s="16" t="n">
        <x:v>5</x:v>
      </x:c>
      <x:c r="J578" s="16" t="n">
        <x:v>5</x:v>
      </x:c>
      <x:c r="K578" s="16" t="n">
        <x:v>5</x:v>
      </x:c>
      <x:c r="L578" s="16" t="n">
        <x:v>1</x:v>
      </x:c>
      <x:c r="M578" s="16" t="n">
        <x:v>5</x:v>
      </x:c>
      <x:c r="N578" s="16" t="n">
        <x:v>3</x:v>
      </x:c>
      <x:c r="O578" s="16" t="n">
        <x:v>5</x:v>
      </x:c>
      <x:c r="P578" s="16" t="n">
        <x:f>IF(COUNT(I578:O578)&lt;7,"",I578*8+J578*3+K578*2+L578*2+M578*2+N578*2+O578)</x:f>
        <x:v>88</x:v>
      </x:c>
      <x:c r="Q578" s="16" t="n">
        <x:f>IF(COUNT(J578:O578)&lt;6,"",J578*5+K578*4+M578*4+L578*3+N578*2+O578*2)</x:f>
        <x:v>84</x:v>
      </x:c>
      <x:c r="R578" s="14" t="str">
        <x:v>high</x:v>
      </x:c>
      <x:c r="S578" s="14" t="str">
        <x:v>official_prozorro_award_2025_2026</x:v>
      </x:c>
      <x:c r="T578" s="14" t="str">
        <x:v>official_prozorro_api</x:v>
      </x:c>
      <x:c r="U578" s="14" t="str">
        <x:v>Не контактували</x:v>
      </x:c>
      <x:c r="V578" s="15" t="str">
        <x:v>Персоналізований free-pilot outreach по UA-2026-07-27-007001-a; попросити 1 пакет Н.14/Н.15</x:v>
      </x:c>
      <x:c r="W578" s="15" t="str">
        <x:v>Власник / виконавець; відповідальний за договір</x:v>
      </x:c>
      <x:c r="X578" s="15" t="str">
        <x:v>1 підтверджених перемог/договорів у Prozorro на 4 000 грн; 1 проєктів зі строком виконання не раніше 24.08.2026.</x:v>
      </x:c>
      <x:c r="Y578" s="15" t="str">
        <x:v>Електромонтажні роботи ; строк до 2026-12-31. Попросити один знеособлений пакет здачі за цим workflow.</x:v>
      </x:c>
      <x:c r="Z578" s="15" t="str">
        <x:v>https://prozorro.gov.ua/tender/UA-2026-07-27-007001-a</x:v>
      </x:c>
      <x:c r="AA578" s="14" t="str">
        <x:v>2411508616</x:v>
      </x:c>
      <x:c r="AB578" s="14" t="str">
        <x:v>2026-08-24</x:v>
      </x:c>
      <x:c r="AC578" s="14" t="str"/>
      <x:c r="AD578" s="20" t="str"/>
      <x:c r="AE578" s="14" t="str"/>
      <x:c r="AF578" s="14" t="n">
        <x:v>49</x:v>
      </x:c>
      <x:c r="AG578" s="14" t="str">
        <x:v>I3</x:v>
      </x:c>
      <x:c r="AH578" s="14" t="n">
        <x:v>1</x:v>
      </x:c>
      <x:c r="AI578" s="14" t="n">
        <x:v>1</x:v>
      </x:c>
      <x:c r="AJ578" s="18" t="n">
        <x:v>4000</x:v>
      </x:c>
      <x:c r="AK578" s="14" t="str">
        <x:v>https://prozorro.gov.ua/tender/UA-2026-07-27-007001-a</x:v>
      </x:c>
      <x:c r="AL578" s="19" t="n">
        <x:v>46230.48517842592</x:v>
      </x:c>
      <x:c r="AM578" s="19" t="n">
        <x:v>46387</x:v>
      </x:c>
      <x:c r="AN578" s="15" t="str">
        <x:v>Електромонтаж</x:v>
      </x:c>
      <x:c r="AO578" s="15" t="str">
        <x:v>not_found_in_top_search</x:v>
      </x:c>
    </x:row>
    <x:row r="579">
      <x:c r="A579" s="14" t="str">
        <x:v>W3-307</x:v>
      </x:c>
      <x:c r="B579" s="14" t="str">
        <x:v>Prozorro winners — 24.08</x:v>
      </x:c>
      <x:c r="C579" s="14" t="str">
        <x:v>Фізична особа-підприємець Ракчеєв Юрій В'ячеславович</x:v>
      </x:c>
      <x:c r="D579" s="14" t="str">
        <x:v>Електромонтаж</x:v>
      </x:c>
      <x:c r="E579" s="14" t="str">
        <x:v>Pilot now</x:v>
      </x:c>
      <x:c r="F579" s="17" t="str">
        <x:v>P3</x:v>
      </x:c>
      <x:c r="G579" s="14" t="str"/>
      <x:c r="H579" s="14" t="str">
        <x:v>Пілот зараз — Н.15</x:v>
      </x:c>
      <x:c r="I579" s="16" t="n">
        <x:v>5</x:v>
      </x:c>
      <x:c r="J579" s="16" t="n">
        <x:v>5</x:v>
      </x:c>
      <x:c r="K579" s="16" t="n">
        <x:v>5</x:v>
      </x:c>
      <x:c r="L579" s="16" t="n">
        <x:v>1</x:v>
      </x:c>
      <x:c r="M579" s="16" t="n">
        <x:v>5</x:v>
      </x:c>
      <x:c r="N579" s="16" t="n">
        <x:v>3</x:v>
      </x:c>
      <x:c r="O579" s="16" t="n">
        <x:v>5</x:v>
      </x:c>
      <x:c r="P579" s="16" t="n">
        <x:f>IF(COUNT(I579:O579)&lt;7,"",I579*8+J579*3+K579*2+L579*2+M579*2+N579*2+O579)</x:f>
        <x:v>88</x:v>
      </x:c>
      <x:c r="Q579" s="16" t="n">
        <x:f>IF(COUNT(J579:O579)&lt;6,"",J579*5+K579*4+M579*4+L579*3+N579*2+O579*2)</x:f>
        <x:v>84</x:v>
      </x:c>
      <x:c r="R579" s="14" t="str">
        <x:v>high</x:v>
      </x:c>
      <x:c r="S579" s="14" t="str">
        <x:v>official_prozorro_award_2025_2026</x:v>
      </x:c>
      <x:c r="T579" s="14" t="str">
        <x:v>official_prozorro_api</x:v>
      </x:c>
      <x:c r="U579" s="14" t="str">
        <x:v>Не контактували</x:v>
      </x:c>
      <x:c r="V579" s="15" t="str">
        <x:v>Персоналізований free-pilot outreach по UA-2026-08-20-011768-a; попросити 1 пакет Н.14/Н.15</x:v>
      </x:c>
      <x:c r="W579" s="15" t="str">
        <x:v>Власник / виконавець; відповідальний за договір</x:v>
      </x:c>
      <x:c r="X579" s="15" t="str">
        <x:v>1 підтверджених перемог/договорів у Prozorro на 3 700 грн; 1 проєктів зі строком виконання не раніше 24.08.2026.</x:v>
      </x:c>
      <x:c r="Y579" s="15" t="str">
        <x:v>Електромонтажні та пусконалагоджувальні роботи; строк до 2026-09-15. Попросити один знеособлений пакет здачі за цим workflow.</x:v>
      </x:c>
      <x:c r="Z579" s="15" t="str">
        <x:v>https://prozorro.gov.ua/tender/UA-2026-08-20-011768-a</x:v>
      </x:c>
      <x:c r="AA579" s="14" t="str">
        <x:v>3013618459</x:v>
      </x:c>
      <x:c r="AB579" s="14" t="str">
        <x:v>2026-08-24</x:v>
      </x:c>
      <x:c r="AC579" s="14" t="str"/>
      <x:c r="AD579" s="20" t="str"/>
      <x:c r="AE579" s="14" t="str"/>
      <x:c r="AF579" s="14" t="n">
        <x:v>49</x:v>
      </x:c>
      <x:c r="AG579" s="14" t="str">
        <x:v>I3</x:v>
      </x:c>
      <x:c r="AH579" s="14" t="n">
        <x:v>1</x:v>
      </x:c>
      <x:c r="AI579" s="14" t="n">
        <x:v>1</x:v>
      </x:c>
      <x:c r="AJ579" s="18" t="n">
        <x:v>3700</x:v>
      </x:c>
      <x:c r="AK579" s="14" t="str">
        <x:v>https://prozorro.gov.ua/tender/UA-2026-08-20-011768-a</x:v>
      </x:c>
      <x:c r="AL579" s="19" t="n">
        <x:v>46254.557632337965</x:v>
      </x:c>
      <x:c r="AM579" s="19" t="n">
        <x:v>46280</x:v>
      </x:c>
      <x:c r="AN579" s="15" t="str">
        <x:v>Електромонтаж</x:v>
      </x:c>
      <x:c r="AO579" s="15" t="str">
        <x:v>not_found_in_top_search</x:v>
      </x:c>
    </x:row>
    <x:row r="580">
      <x:c r="A580" s="14" t="str">
        <x:v>W3-308</x:v>
      </x:c>
      <x:c r="B580" s="14" t="str">
        <x:v>Prozorro winners — 24.08</x:v>
      </x:c>
      <x:c r="C580" s="14" t="str">
        <x:v>ФОП "Охрімчук Людмила Володимирівна"</x:v>
      </x:c>
      <x:c r="D580" s="14" t="str">
        <x:v>Насосні станції</x:v>
      </x:c>
      <x:c r="E580" s="14" t="str">
        <x:v>Expansion discovery</x:v>
      </x:c>
      <x:c r="F580" s="17" t="str">
        <x:v>D3</x:v>
      </x:c>
      <x:c r="G580" s="14" t="str"/>
      <x:c r="H580" s="14" t="str">
        <x:v>Discovery розширення — 2 тижні</x:v>
      </x:c>
      <x:c r="I580" s="16" t="n">
        <x:v>1</x:v>
      </x:c>
      <x:c r="J580" s="16" t="n">
        <x:v>5</x:v>
      </x:c>
      <x:c r="K580" s="16" t="n">
        <x:v>4</x:v>
      </x:c>
      <x:c r="L580" s="16" t="n">
        <x:v>1</x:v>
      </x:c>
      <x:c r="M580" s="16" t="n">
        <x:v>5</x:v>
      </x:c>
      <x:c r="N580" s="16" t="n">
        <x:v>3</x:v>
      </x:c>
      <x:c r="O580" s="16" t="n">
        <x:v>5</x:v>
      </x:c>
      <x:c r="P580" s="16" t="n">
        <x:f>IF(COUNT(I580:O580)&lt;7,"",I580*8+J580*3+K580*2+L580*2+M580*2+N580*2+O580)</x:f>
        <x:v>54</x:v>
      </x:c>
      <x:c r="Q580" s="16" t="n">
        <x:f>IF(COUNT(J580:O580)&lt;6,"",J580*5+K580*4+M580*4+L580*3+N580*2+O580*2)</x:f>
        <x:v>80</x:v>
      </x:c>
      <x:c r="R580" s="14" t="str">
        <x:v>high</x:v>
      </x:c>
      <x:c r="S580" s="14" t="str">
        <x:v>official_prozorro_award_2025_2026</x:v>
      </x:c>
      <x:c r="T580" s="14" t="str">
        <x:v>official_prozorro_api</x:v>
      </x:c>
      <x:c r="U580" s="14" t="str">
        <x:v>Не контактували</x:v>
      </x:c>
      <x:c r="V580" s="15" t="str">
        <x:v>Workflow-audit outreach по UA-2026-08-21-009995-a; попросити 1 пакет здачі та вимоги проєкту</x:v>
      </x:c>
      <x:c r="W580" s="15" t="str">
        <x:v>Власник / виконавець; відповідальний за договір</x:v>
      </x:c>
      <x:c r="X580" s="15" t="str">
        <x:v>1 підтверджених перемог/договорів у Prozorro на 3 560 грн; 1 проєктів зі строком виконання не раніше 24.08.2026.</x:v>
      </x:c>
      <x:c r="Y580" s="15" t="str">
        <x:v>Перевірка кошторисної документації учасників процедури закупівлі "Реконструкція системи електропостачання насосної станції 2-го підйому КП "Сквир-водоканал" по вул. Залізничній, 57 в м. Сквира з додатковим встановленням системи альтернативного електропостачання (сонячні панелі, інвертор і акумуляторні батареї) ДК 021:2015-71530000-2 Консультаційні послуги в галузі будівництва.; строк до 2026-08-27. Попросити один знеособлений пакет здачі за цим workflow.</x:v>
      </x:c>
      <x:c r="Z580" s="15" t="str">
        <x:v>https://prozorro.gov.ua/tender/UA-2026-08-21-009995-a</x:v>
      </x:c>
      <x:c r="AA580" s="14" t="str">
        <x:v>3165601120</x:v>
      </x:c>
      <x:c r="AB580" s="14" t="str">
        <x:v>2026-08-24</x:v>
      </x:c>
      <x:c r="AC580" s="14" t="str"/>
      <x:c r="AD580" s="20" t="str"/>
      <x:c r="AE580" s="14" t="str"/>
      <x:c r="AF580" s="14" t="n">
        <x:v>49</x:v>
      </x:c>
      <x:c r="AG580" s="14" t="str">
        <x:v>I3</x:v>
      </x:c>
      <x:c r="AH580" s="14" t="n">
        <x:v>1</x:v>
      </x:c>
      <x:c r="AI580" s="14" t="n">
        <x:v>1</x:v>
      </x:c>
      <x:c r="AJ580" s="18" t="n">
        <x:v>3560</x:v>
      </x:c>
      <x:c r="AK580" s="14" t="str">
        <x:v>https://prozorro.gov.ua/tender/UA-2026-08-21-009995-a</x:v>
      </x:c>
      <x:c r="AL580" s="19" t="n">
        <x:v>46255.510079976855</x:v>
      </x:c>
      <x:c r="AM580" s="19" t="n">
        <x:v>46261.51119212963</x:v>
      </x:c>
      <x:c r="AN580" s="15" t="str">
        <x:v>Насосні станції</x:v>
      </x:c>
      <x:c r="AO580" s="15" t="str">
        <x:v>not_found_in_top_search</x:v>
      </x:c>
    </x:row>
    <x:row r="581">
      <x:c r="A581" s="14" t="str">
        <x:v>W3-309</x:v>
      </x:c>
      <x:c r="B581" s="14" t="str">
        <x:v>Prozorro winners — 24.08</x:v>
      </x:c>
      <x:c r="C581" s="14" t="str">
        <x:v>Фізична особа-підприємець Бліщ Роман Дмитрович</x:v>
      </x:c>
      <x:c r="D581" s="14" t="str">
        <x:v>Мости / інфраструктура</x:v>
      </x:c>
      <x:c r="E581" s="14" t="str">
        <x:v>Expansion discovery</x:v>
      </x:c>
      <x:c r="F581" s="17" t="str">
        <x:v>D3</x:v>
      </x:c>
      <x:c r="G581" s="14" t="str"/>
      <x:c r="H581" s="14" t="str">
        <x:v>Discovery розширення — 2 тижні</x:v>
      </x:c>
      <x:c r="I581" s="16" t="n">
        <x:v>1</x:v>
      </x:c>
      <x:c r="J581" s="16" t="n">
        <x:v>5</x:v>
      </x:c>
      <x:c r="K581" s="16" t="n">
        <x:v>4</x:v>
      </x:c>
      <x:c r="L581" s="16" t="n">
        <x:v>1</x:v>
      </x:c>
      <x:c r="M581" s="16" t="n">
        <x:v>5</x:v>
      </x:c>
      <x:c r="N581" s="16" t="n">
        <x:v>3</x:v>
      </x:c>
      <x:c r="O581" s="16" t="n">
        <x:v>5</x:v>
      </x:c>
      <x:c r="P581" s="16" t="n">
        <x:f>IF(COUNT(I581:O581)&lt;7,"",I581*8+J581*3+K581*2+L581*2+M581*2+N581*2+O581)</x:f>
        <x:v>54</x:v>
      </x:c>
      <x:c r="Q581" s="16" t="n">
        <x:f>IF(COUNT(J581:O581)&lt;6,"",J581*5+K581*4+M581*4+L581*3+N581*2+O581*2)</x:f>
        <x:v>80</x:v>
      </x:c>
      <x:c r="R581" s="14" t="str">
        <x:v>high</x:v>
      </x:c>
      <x:c r="S581" s="14" t="str">
        <x:v>official_prozorro_award_2025_2026</x:v>
      </x:c>
      <x:c r="T581" s="14" t="str">
        <x:v>official_prozorro_api</x:v>
      </x:c>
      <x:c r="U581" s="14" t="str">
        <x:v>Не контактували</x:v>
      </x:c>
      <x:c r="V581" s="15" t="str">
        <x:v>Workflow-audit outreach по UA-2026-08-13-011741-a; попросити 1 пакет здачі та вимоги проєкту</x:v>
      </x:c>
      <x:c r="W581" s="15" t="str">
        <x:v>Власник / виконавець; відповідальний за договір</x:v>
      </x:c>
      <x:c r="X581" s="15" t="str">
        <x:v>1 підтверджених перемог/договорів у Prozorro на 2 500 грн; 1 проєктів зі строком виконання не раніше 24.08.2026.</x:v>
      </x:c>
      <x:c r="Y581" s="15" t="str">
        <x:v>Послуги з технічного нагляду за поточним ремонтом дорожнього полотна на підходах до мосту по вул. Енергетична  в м. Шумськ Кременецького району Тернопільської області; строк до 2026-12-31. Попросити один знеособлений пакет здачі за цим workflow.</x:v>
      </x:c>
      <x:c r="Z581" s="15" t="str">
        <x:v>https://prozorro.gov.ua/tender/UA-2026-08-13-011741-a</x:v>
      </x:c>
      <x:c r="AA581" s="14" t="str">
        <x:v>2450716653</x:v>
      </x:c>
      <x:c r="AB581" s="14" t="str">
        <x:v>2026-08-24</x:v>
      </x:c>
      <x:c r="AC581" s="14" t="str"/>
      <x:c r="AD581" s="20" t="str"/>
      <x:c r="AE581" s="14" t="str"/>
      <x:c r="AF581" s="14" t="n">
        <x:v>49</x:v>
      </x:c>
      <x:c r="AG581" s="14" t="str">
        <x:v>I3</x:v>
      </x:c>
      <x:c r="AH581" s="14" t="n">
        <x:v>1</x:v>
      </x:c>
      <x:c r="AI581" s="14" t="n">
        <x:v>1</x:v>
      </x:c>
      <x:c r="AJ581" s="18" t="n">
        <x:v>2500</x:v>
      </x:c>
      <x:c r="AK581" s="14" t="str">
        <x:v>https://prozorro.gov.ua/tender/UA-2026-08-13-011741-a</x:v>
      </x:c>
      <x:c r="AL581" s="19" t="n">
        <x:v>46247.57161953704</x:v>
      </x:c>
      <x:c r="AM581" s="19" t="n">
        <x:v>46387</x:v>
      </x:c>
      <x:c r="AN581" s="15" t="str">
        <x:v>Мости / інфраструктура</x:v>
      </x:c>
      <x:c r="AO581" s="15" t="str">
        <x:v>not_found_in_top_search</x:v>
      </x:c>
    </x:row>
    <x:row r="582">
      <x:c r="A582" s="14" t="str">
        <x:v>W3-310</x:v>
      </x:c>
      <x:c r="B582" s="14" t="str">
        <x:v>Prozorro winners — 24.08</x:v>
      </x:c>
      <x:c r="C582" s="14" t="str">
        <x:v>ЯРЕМЧУК МАРІЯ АНДРІЇВНА</x:v>
      </x:c>
      <x:c r="D582" s="14" t="str">
        <x:v>HVAC / ОВіК</x:v>
      </x:c>
      <x:c r="E582" s="14" t="str">
        <x:v>Pilot now</x:v>
      </x:c>
      <x:c r="F582" s="17" t="str">
        <x:v>P3</x:v>
      </x:c>
      <x:c r="G582" s="14" t="str"/>
      <x:c r="H582" s="14" t="str">
        <x:v>Пілот зараз — Н.14</x:v>
      </x:c>
      <x:c r="I582" s="16" t="n">
        <x:v>5</x:v>
      </x:c>
      <x:c r="J582" s="16" t="n">
        <x:v>5</x:v>
      </x:c>
      <x:c r="K582" s="16" t="n">
        <x:v>5</x:v>
      </x:c>
      <x:c r="L582" s="16" t="n">
        <x:v>1</x:v>
      </x:c>
      <x:c r="M582" s="16" t="n">
        <x:v>5</x:v>
      </x:c>
      <x:c r="N582" s="16" t="n">
        <x:v>3</x:v>
      </x:c>
      <x:c r="O582" s="16" t="n">
        <x:v>5</x:v>
      </x:c>
      <x:c r="P582" s="16" t="n">
        <x:f>IF(COUNT(I582:O582)&lt;7,"",I582*8+J582*3+K582*2+L582*2+M582*2+N582*2+O582)</x:f>
        <x:v>88</x:v>
      </x:c>
      <x:c r="Q582" s="16" t="n">
        <x:f>IF(COUNT(J582:O582)&lt;6,"",J582*5+K582*4+M582*4+L582*3+N582*2+O582*2)</x:f>
        <x:v>84</x:v>
      </x:c>
      <x:c r="R582" s="14" t="str">
        <x:v>high</x:v>
      </x:c>
      <x:c r="S582" s="14" t="str">
        <x:v>official_prozorro_award_2025_2026</x:v>
      </x:c>
      <x:c r="T582" s="14" t="str">
        <x:v>official_prozorro_api</x:v>
      </x:c>
      <x:c r="U582" s="14" t="str">
        <x:v>Не контактували</x:v>
      </x:c>
      <x:c r="V582" s="15" t="str">
        <x:v>Персоналізований free-pilot outreach по UA-2026-07-21-006404-a; попросити 1 пакет Н.14/Н.15</x:v>
      </x:c>
      <x:c r="W582" s="15" t="str">
        <x:v>Власник / виконавець; відповідальний за договір</x:v>
      </x:c>
      <x:c r="X582" s="15" t="str">
        <x:v>1 підтверджених перемог/договорів у Prozorro на 1 810 грн; 1 проєктів зі строком виконання не раніше 24.08.2026.</x:v>
      </x:c>
      <x:c r="Y582" s="15" t="str">
        <x:v>Матеріали та комплектуючі для монтажу системи водяного опалення.; строк до 2026-12-31. Попросити один знеособлений пакет здачі за цим workflow.</x:v>
      </x:c>
      <x:c r="Z582" s="15" t="str">
        <x:v>https://prozorro.gov.ua/tender/UA-2026-07-21-006404-a</x:v>
      </x:c>
      <x:c r="AA582" s="14" t="str">
        <x:v>2535503908</x:v>
      </x:c>
      <x:c r="AB582" s="14" t="str">
        <x:v>2026-08-24</x:v>
      </x:c>
      <x:c r="AC582" s="14" t="str"/>
      <x:c r="AD582" s="20" t="str"/>
      <x:c r="AE582" s="14" t="str"/>
      <x:c r="AF582" s="14" t="n">
        <x:v>49</x:v>
      </x:c>
      <x:c r="AG582" s="14" t="str">
        <x:v>I3</x:v>
      </x:c>
      <x:c r="AH582" s="14" t="n">
        <x:v>1</x:v>
      </x:c>
      <x:c r="AI582" s="14" t="n">
        <x:v>1</x:v>
      </x:c>
      <x:c r="AJ582" s="18" t="n">
        <x:v>1810</x:v>
      </x:c>
      <x:c r="AK582" s="14" t="str">
        <x:v>https://prozorro.gov.ua/tender/UA-2026-07-21-006404-a</x:v>
      </x:c>
      <x:c r="AL582" s="19" t="n">
        <x:v>46224.45935636574</x:v>
      </x:c>
      <x:c r="AM582" s="19" t="n">
        <x:v>46387</x:v>
      </x:c>
      <x:c r="AN582" s="15" t="str">
        <x:v>HVAC / ОВіК</x:v>
      </x:c>
      <x:c r="AO582" s="15" t="str">
        <x:v>not_found_in_top_search</x:v>
      </x:c>
    </x:row>
    <x:row r="583">
      <x:c r="A583" s="14" t="str">
        <x:v>W3-311</x:v>
      </x:c>
      <x:c r="B583" s="14" t="str">
        <x:v>Prozorro winners — 24.08</x:v>
      </x:c>
      <x:c r="C583" s="14" t="str">
        <x:v>ФОП Пінтеску Ірина Володимирівна</x:v>
      </x:c>
      <x:c r="D583" s="14" t="str">
        <x:v>Мости / інфраструктура</x:v>
      </x:c>
      <x:c r="E583" s="14" t="str">
        <x:v>Expansion discovery</x:v>
      </x:c>
      <x:c r="F583" s="17" t="str">
        <x:v>D3</x:v>
      </x:c>
      <x:c r="G583" s="14" t="str"/>
      <x:c r="H583" s="14" t="str">
        <x:v>Discovery розширення — 2 тижні</x:v>
      </x:c>
      <x:c r="I583" s="16" t="n">
        <x:v>1</x:v>
      </x:c>
      <x:c r="J583" s="16" t="n">
        <x:v>5</x:v>
      </x:c>
      <x:c r="K583" s="16" t="n">
        <x:v>4</x:v>
      </x:c>
      <x:c r="L583" s="16" t="n">
        <x:v>2</x:v>
      </x:c>
      <x:c r="M583" s="16" t="n">
        <x:v>5</x:v>
      </x:c>
      <x:c r="N583" s="16" t="n">
        <x:v>3</x:v>
      </x:c>
      <x:c r="O583" s="16" t="n">
        <x:v>5</x:v>
      </x:c>
      <x:c r="P583" s="16" t="n">
        <x:f>IF(COUNT(I583:O583)&lt;7,"",I583*8+J583*3+K583*2+L583*2+M583*2+N583*2+O583)</x:f>
        <x:v>56</x:v>
      </x:c>
      <x:c r="Q583" s="16" t="n">
        <x:f>IF(COUNT(J583:O583)&lt;6,"",J583*5+K583*4+M583*4+L583*3+N583*2+O583*2)</x:f>
        <x:v>83</x:v>
      </x:c>
      <x:c r="R583" s="14" t="str">
        <x:v>high</x:v>
      </x:c>
      <x:c r="S583" s="14" t="str">
        <x:v>official_prozorro_award_2025_2026</x:v>
      </x:c>
      <x:c r="T583" s="14" t="str">
        <x:v>official_prozorro_api</x:v>
      </x:c>
      <x:c r="U583" s="14" t="str">
        <x:v>Не контактували</x:v>
      </x:c>
      <x:c r="V583" s="15" t="str">
        <x:v>Workflow-audit outreach по UA-2026-08-07-007492-a; попросити 1 пакет здачі та вимоги проєкту</x:v>
      </x:c>
      <x:c r="W583" s="15" t="str">
        <x:v>Власник / виконавець; відповідальний за договір</x:v>
      </x:c>
      <x:c r="X583" s="15" t="str">
        <x:v>1 підтверджених перемог/договорів у Prozorro на 272 400 грн; 0 проєктів зі строком виконання не раніше 24.08.2026.</x:v>
      </x:c>
      <x:c r="Y583" s="15" t="str">
        <x:v>послуги з ремонту автомобільного транспорту, а саме послуги з поточного (аварійного, позапланового) ремонту заднього мосту екскаватора-навантажувача Hyundai Н940S з запасними частинами, та матеріалами; строк до 2026-08-15. Попросити один знеособлений пакет здачі за цим workflow.</x:v>
      </x:c>
      <x:c r="Z583" s="15" t="str">
        <x:v>https://prozorro.gov.ua/tender/UA-2026-08-07-007492-a</x:v>
      </x:c>
      <x:c r="AA583" s="14" t="str">
        <x:v>3052119989</x:v>
      </x:c>
      <x:c r="AB583" s="14" t="str">
        <x:v>2026-08-24</x:v>
      </x:c>
      <x:c r="AC583" s="14" t="str"/>
      <x:c r="AD583" s="20" t="str"/>
      <x:c r="AE583" s="14" t="str"/>
      <x:c r="AF583" s="14" t="n">
        <x:v>48</x:v>
      </x:c>
      <x:c r="AG583" s="14" t="str">
        <x:v>I3</x:v>
      </x:c>
      <x:c r="AH583" s="14" t="n">
        <x:v>1</x:v>
      </x:c>
      <x:c r="AI583" s="14" t="n">
        <x:v>0</x:v>
      </x:c>
      <x:c r="AJ583" s="18" t="n">
        <x:v>272400</x:v>
      </x:c>
      <x:c r="AK583" s="14" t="str">
        <x:v>https://prozorro.gov.ua/tender/UA-2026-08-07-007492-a</x:v>
      </x:c>
      <x:c r="AL583" s="19" t="n">
        <x:v>46241.46543015046</x:v>
      </x:c>
      <x:c r="AM583" s="19" t="n">
        <x:v>46249</x:v>
      </x:c>
      <x:c r="AN583" s="15" t="str">
        <x:v>Мости / інфраструктура</x:v>
      </x:c>
      <x:c r="AO583" s="15" t="str">
        <x:v>not_found_in_top_search</x:v>
      </x:c>
    </x:row>
    <x:row r="584">
      <x:c r="A584" s="14" t="str">
        <x:v>W3-312</x:v>
      </x:c>
      <x:c r="B584" s="14" t="str">
        <x:v>Prozorro winners — 24.08</x:v>
      </x:c>
      <x:c r="C584" s="14" t="str">
        <x:v>БАРАН МИХАЙЛО МИРОНОВИЧ</x:v>
      </x:c>
      <x:c r="D584" s="14" t="str">
        <x:v>Промисловий холод</x:v>
      </x:c>
      <x:c r="E584" s="14" t="str">
        <x:v>Expansion discovery</x:v>
      </x:c>
      <x:c r="F584" s="17" t="str">
        <x:v>D3</x:v>
      </x:c>
      <x:c r="G584" s="14" t="str"/>
      <x:c r="H584" s="14" t="str">
        <x:v>Discovery розширення — 2 тижні</x:v>
      </x:c>
      <x:c r="I584" s="16" t="n">
        <x:v>1</x:v>
      </x:c>
      <x:c r="J584" s="16" t="n">
        <x:v>5</x:v>
      </x:c>
      <x:c r="K584" s="16" t="n">
        <x:v>4</x:v>
      </x:c>
      <x:c r="L584" s="16" t="n">
        <x:v>2</x:v>
      </x:c>
      <x:c r="M584" s="16" t="n">
        <x:v>5</x:v>
      </x:c>
      <x:c r="N584" s="16" t="n">
        <x:v>3</x:v>
      </x:c>
      <x:c r="O584" s="16" t="n">
        <x:v>5</x:v>
      </x:c>
      <x:c r="P584" s="16" t="n">
        <x:f>IF(COUNT(I584:O584)&lt;7,"",I584*8+J584*3+K584*2+L584*2+M584*2+N584*2+O584)</x:f>
        <x:v>56</x:v>
      </x:c>
      <x:c r="Q584" s="16" t="n">
        <x:f>IF(COUNT(J584:O584)&lt;6,"",J584*5+K584*4+M584*4+L584*3+N584*2+O584*2)</x:f>
        <x:v>83</x:v>
      </x:c>
      <x:c r="R584" s="14" t="str">
        <x:v>high</x:v>
      </x:c>
      <x:c r="S584" s="14" t="str">
        <x:v>official_prozorro_award_2025_2026</x:v>
      </x:c>
      <x:c r="T584" s="14" t="str">
        <x:v>official_prozorro_api</x:v>
      </x:c>
      <x:c r="U584" s="14" t="str">
        <x:v>Не контактували</x:v>
      </x:c>
      <x:c r="V584" s="15" t="str">
        <x:v>Workflow-audit outreach по UA-2026-07-20-007339-a; попросити 1 пакет здачі та вимоги проєкту</x:v>
      </x:c>
      <x:c r="W584" s="15" t="str">
        <x:v>Власник / виконавець; відповідальний за договір</x:v>
      </x:c>
      <x:c r="X584" s="15" t="str">
        <x:v>1 підтверджених перемог/договорів у Prozorro на 128 160 грн; 0 проєктів зі строком виконання не раніше 24.08.2026.</x:v>
      </x:c>
      <x:c r="Y584" s="15" t="str">
        <x:v>Холодильний агрегат типу Аспера OP-MSHM026 надтихоходний, - 1 шт., випарник типу Гюнтер GDF 030.1В/24.EN150.E - 1 шт., пульт керування - 1 шт., монтаж холодильного обладнання пуско-налагоджувальні роботи - 1 послуга, монтажний комплект - 1 комплект.  ; строк до 2026-07-31. Попросити один знеособлений пакет здачі за цим workflow.</x:v>
      </x:c>
      <x:c r="Z584" s="15" t="str">
        <x:v>https://prozorro.gov.ua/tender/UA-2026-07-20-007339-a</x:v>
      </x:c>
      <x:c r="AA584" s="14" t="str">
        <x:v>3272605818</x:v>
      </x:c>
      <x:c r="AB584" s="14" t="str">
        <x:v>2026-08-24</x:v>
      </x:c>
      <x:c r="AC584" s="14" t="str"/>
      <x:c r="AD584" s="20" t="str"/>
      <x:c r="AE584" s="14" t="str"/>
      <x:c r="AF584" s="14" t="n">
        <x:v>48</x:v>
      </x:c>
      <x:c r="AG584" s="14" t="str">
        <x:v>I3</x:v>
      </x:c>
      <x:c r="AH584" s="14" t="n">
        <x:v>1</x:v>
      </x:c>
      <x:c r="AI584" s="14" t="n">
        <x:v>0</x:v>
      </x:c>
      <x:c r="AJ584" s="18" t="n">
        <x:v>128160</x:v>
      </x:c>
      <x:c r="AK584" s="14" t="str">
        <x:v>https://prozorro.gov.ua/tender/UA-2026-07-20-007339-a</x:v>
      </x:c>
      <x:c r="AL584" s="19" t="n">
        <x:v>46223.503721168985</x:v>
      </x:c>
      <x:c r="AM584" s="19" t="n">
        <x:v>46234</x:v>
      </x:c>
      <x:c r="AN584" s="15" t="str">
        <x:v>Промисловий холод</x:v>
      </x:c>
      <x:c r="AO584" s="15" t="str">
        <x:v>not_found_in_top_search</x:v>
      </x:c>
    </x:row>
    <x:row r="585">
      <x:c r="A585" s="14" t="str">
        <x:v>W3-313</x:v>
      </x:c>
      <x:c r="B585" s="14" t="str">
        <x:v>Prozorro winners — 24.08</x:v>
      </x:c>
      <x:c r="C585" s="14" t="str">
        <x:v>ТОВАРИСТВО З ОБМЕЖЕНОЮ ВІДПОВІДАЛЬНІСТЮ "ГЕОДЕЗИЧНА КОМПАНІЯ "ГЕОПРОМ"</x:v>
      </x:c>
      <x:c r="D585" s="14" t="str">
        <x:v>Водоочищення / очисні споруди</x:v>
      </x:c>
      <x:c r="E585" s="14" t="str">
        <x:v>Expansion discovery</x:v>
      </x:c>
      <x:c r="F585" s="17" t="str">
        <x:v>D3</x:v>
      </x:c>
      <x:c r="G585" s="14" t="str"/>
      <x:c r="H585" s="14" t="str">
        <x:v>Discovery розширення — 2 тижні</x:v>
      </x:c>
      <x:c r="I585" s="16" t="n">
        <x:v>1</x:v>
      </x:c>
      <x:c r="J585" s="16" t="n">
        <x:v>5</x:v>
      </x:c>
      <x:c r="K585" s="16" t="n">
        <x:v>4</x:v>
      </x:c>
      <x:c r="L585" s="16" t="n">
        <x:v>1</x:v>
      </x:c>
      <x:c r="M585" s="16" t="n">
        <x:v>5</x:v>
      </x:c>
      <x:c r="N585" s="16" t="n">
        <x:v>5</x:v>
      </x:c>
      <x:c r="O585" s="16" t="n">
        <x:v>5</x:v>
      </x:c>
      <x:c r="P585" s="16" t="n">
        <x:f>IF(COUNT(I585:O585)&lt;7,"",I585*8+J585*3+K585*2+L585*2+M585*2+N585*2+O585)</x:f>
        <x:v>58</x:v>
      </x:c>
      <x:c r="Q585" s="16" t="n">
        <x:f>IF(COUNT(J585:O585)&lt;6,"",J585*5+K585*4+M585*4+L585*3+N585*2+O585*2)</x:f>
        <x:v>84</x:v>
      </x:c>
      <x:c r="R585" s="14" t="str">
        <x:v>high</x:v>
      </x:c>
      <x:c r="S585" s="14" t="str">
        <x:v>official_prozorro_award_2025_2026</x:v>
      </x:c>
      <x:c r="T585" s="14" t="str">
        <x:v>official_prozorro_api</x:v>
      </x:c>
      <x:c r="U585" s="14" t="str">
        <x:v>Не контактували</x:v>
      </x:c>
      <x:c r="V585" s="15" t="str">
        <x:v>Workflow-audit outreach по UA-2026-04-03-003509-a; попросити 1 пакет здачі та вимоги проєкту</x:v>
      </x:c>
      <x:c r="W585" s="15" t="str">
        <x:v>Власник / директор; керівник ПТО; відповідальний за договори</x:v>
      </x:c>
      <x:c r="X585" s="15" t="str">
        <x:v>2 підтверджених перемог/договорів у Prozorro на 89 763 грн; 2 проєктів зі строком виконання не раніше 24.08.2026.</x:v>
      </x:c>
      <x:c r="Y585" s="15" t="str">
        <x:v>Виконання інженерно-геологічних вишукувальних робіт по обє’кту: «Реконструкція каналізаційних очисних споруд та ліній по обробці мулу у м. Харків. Міські очисні споруди водовідведення №2. Комплекс «Харківводовідведення», пр. Гагаріна 354, Харків (ПК9)»; строк до 2026-12-31. Попросити один знеособлений пакет здачі за цим workflow.</x:v>
      </x:c>
      <x:c r="Z585" s="15" t="str">
        <x:v>https://prozorro.gov.ua/tender/UA-2026-04-03-003509-a</x:v>
      </x:c>
      <x:c r="AA585" s="14" t="str">
        <x:v>39747316</x:v>
      </x:c>
      <x:c r="AB585" s="14" t="str">
        <x:v>2026-08-24</x:v>
      </x:c>
      <x:c r="AC585" s="14" t="str"/>
      <x:c r="AD585" s="20" t="str"/>
      <x:c r="AE585" s="14" t="str"/>
      <x:c r="AF585" s="14" t="n">
        <x:v>48</x:v>
      </x:c>
      <x:c r="AG585" s="14" t="str">
        <x:v>I3</x:v>
      </x:c>
      <x:c r="AH585" s="14" t="n">
        <x:v>2</x:v>
      </x:c>
      <x:c r="AI585" s="14" t="n">
        <x:v>2</x:v>
      </x:c>
      <x:c r="AJ585" s="18" t="n">
        <x:v>89763</x:v>
      </x:c>
      <x:c r="AK585" s="14" t="str">
        <x:v>https://prozorro.gov.ua/tender/UA-2026-04-03-003509-a</x:v>
      </x:c>
      <x:c r="AL585" s="19" t="n">
        <x:v>46115.331812083336</x:v>
      </x:c>
      <x:c r="AM585" s="19" t="n">
        <x:v>46387</x:v>
      </x:c>
      <x:c r="AN585" s="15" t="str">
        <x:v>Водоочищення / очисні споруди</x:v>
      </x:c>
      <x:c r="AO585" s="15" t="str">
        <x:v>not_found_in_top_search</x:v>
      </x:c>
    </x:row>
    <x:row r="586">
      <x:c r="A586" s="14" t="str">
        <x:v>W3-314</x:v>
      </x:c>
      <x:c r="B586" s="14" t="str">
        <x:v>Prozorro winners — 24.08</x:v>
      </x:c>
      <x:c r="C586" s="14" t="str">
        <x:v>ФОП Городецький Володимир Володимирович</x:v>
      </x:c>
      <x:c r="D586" s="14" t="str">
        <x:v>Безпека / СКУД / CCTV</x:v>
      </x:c>
      <x:c r="E586" s="14" t="str">
        <x:v>Expansion discovery</x:v>
      </x:c>
      <x:c r="F586" s="17" t="str">
        <x:v>D3</x:v>
      </x:c>
      <x:c r="G586" s="14" t="str"/>
      <x:c r="H586" s="14" t="str">
        <x:v>Discovery розширення — 2 тижні</x:v>
      </x:c>
      <x:c r="I586" s="16" t="n">
        <x:v>1</x:v>
      </x:c>
      <x:c r="J586" s="16" t="n">
        <x:v>5</x:v>
      </x:c>
      <x:c r="K586" s="16" t="n">
        <x:v>4</x:v>
      </x:c>
      <x:c r="L586" s="16" t="n">
        <x:v>1</x:v>
      </x:c>
      <x:c r="M586" s="16" t="n">
        <x:v>5</x:v>
      </x:c>
      <x:c r="N586" s="16" t="n">
        <x:v>3</x:v>
      </x:c>
      <x:c r="O586" s="16" t="n">
        <x:v>5</x:v>
      </x:c>
      <x:c r="P586" s="16" t="n">
        <x:f>IF(COUNT(I586:O586)&lt;7,"",I586*8+J586*3+K586*2+L586*2+M586*2+N586*2+O586)</x:f>
        <x:v>54</x:v>
      </x:c>
      <x:c r="Q586" s="16" t="n">
        <x:f>IF(COUNT(J586:O586)&lt;6,"",J586*5+K586*4+M586*4+L586*3+N586*2+O586*2)</x:f>
        <x:v>80</x:v>
      </x:c>
      <x:c r="R586" s="14" t="str">
        <x:v>high</x:v>
      </x:c>
      <x:c r="S586" s="14" t="str">
        <x:v>official_prozorro_award_2025_2026</x:v>
      </x:c>
      <x:c r="T586" s="14" t="str">
        <x:v>official_prozorro_api</x:v>
      </x:c>
      <x:c r="U586" s="14" t="str">
        <x:v>Не контактували</x:v>
      </x:c>
      <x:c r="V586" s="15" t="str">
        <x:v>Workflow-audit outreach по UA-2026-07-08-003023-a; попросити 1 пакет здачі та вимоги проєкту</x:v>
      </x:c>
      <x:c r="W586" s="15" t="str">
        <x:v>Власник / виконавець; відповідальний за договір</x:v>
      </x:c>
      <x:c r="X586" s="15" t="str">
        <x:v>2 підтверджених перемог/договорів у Prozorro на 86 418 грн; 1 проєктів зі строком виконання не раніше 24.08.2026.</x:v>
      </x:c>
      <x:c r="Y586" s="15" t="str">
        <x:v>Послуги з монтажу та налагодження системи відеоспостереження; строк до 2026-12-31. Попросити один знеособлений пакет здачі за цим workflow.</x:v>
      </x:c>
      <x:c r="Z586" s="15" t="str">
        <x:v>https://prozorro.gov.ua/tender/UA-2026-07-08-003023-a</x:v>
      </x:c>
      <x:c r="AA586" s="14" t="str">
        <x:v>3114503914</x:v>
      </x:c>
      <x:c r="AB586" s="14" t="str">
        <x:v>2026-08-24</x:v>
      </x:c>
      <x:c r="AC586" s="14" t="str"/>
      <x:c r="AD586" s="20" t="str"/>
      <x:c r="AE586" s="14" t="str"/>
      <x:c r="AF586" s="14" t="n">
        <x:v>48</x:v>
      </x:c>
      <x:c r="AG586" s="14" t="str">
        <x:v>I3</x:v>
      </x:c>
      <x:c r="AH586" s="14" t="n">
        <x:v>2</x:v>
      </x:c>
      <x:c r="AI586" s="14" t="n">
        <x:v>1</x:v>
      </x:c>
      <x:c r="AJ586" s="18" t="n">
        <x:v>86418</x:v>
      </x:c>
      <x:c r="AK586" s="14" t="str">
        <x:v>https://prozorro.gov.ua/tender/UA-2026-07-08-003023-a</x:v>
      </x:c>
      <x:c r="AL586" s="19" t="n">
        <x:v>46211.336785775464</x:v>
      </x:c>
      <x:c r="AM586" s="19" t="n">
        <x:v>46387.38082175926</x:v>
      </x:c>
      <x:c r="AN586" s="15" t="str">
        <x:v>Безпека / СКУД / CCTV</x:v>
      </x:c>
      <x:c r="AO586" s="15" t="str">
        <x:v>not_found_in_top_search</x:v>
      </x:c>
    </x:row>
    <x:row r="587">
      <x:c r="A587" s="14" t="str">
        <x:v>W3-315</x:v>
      </x:c>
      <x:c r="B587" s="14" t="str">
        <x:v>Prozorro winners — 24.08</x:v>
      </x:c>
      <x:c r="C587" s="14" t="str">
        <x:v>ПРИВАТНЕ ПІДПРИЄМСТВО "ППА-СЕРВІС"</x:v>
      </x:c>
      <x:c r="D587" s="14" t="str">
        <x:v>Безпека / СКУД / CCTV</x:v>
      </x:c>
      <x:c r="E587" s="14" t="str">
        <x:v>Expansion discovery</x:v>
      </x:c>
      <x:c r="F587" s="17" t="str">
        <x:v>D3</x:v>
      </x:c>
      <x:c r="G587" s="14" t="str"/>
      <x:c r="H587" s="14" t="str">
        <x:v>Discovery розширення — 2 тижні</x:v>
      </x:c>
      <x:c r="I587" s="16" t="n">
        <x:v>1</x:v>
      </x:c>
      <x:c r="J587" s="16" t="n">
        <x:v>5</x:v>
      </x:c>
      <x:c r="K587" s="16" t="n">
        <x:v>4</x:v>
      </x:c>
      <x:c r="L587" s="16" t="n">
        <x:v>1</x:v>
      </x:c>
      <x:c r="M587" s="16" t="n">
        <x:v>5</x:v>
      </x:c>
      <x:c r="N587" s="16" t="n">
        <x:v>5</x:v>
      </x:c>
      <x:c r="O587" s="16" t="n">
        <x:v>5</x:v>
      </x:c>
      <x:c r="P587" s="16" t="n">
        <x:f>IF(COUNT(I587:O587)&lt;7,"",I587*8+J587*3+K587*2+L587*2+M587*2+N587*2+O587)</x:f>
        <x:v>58</x:v>
      </x:c>
      <x:c r="Q587" s="16" t="n">
        <x:f>IF(COUNT(J587:O587)&lt;6,"",J587*5+K587*4+M587*4+L587*3+N587*2+O587*2)</x:f>
        <x:v>84</x:v>
      </x:c>
      <x:c r="R587" s="14" t="str">
        <x:v>high</x:v>
      </x:c>
      <x:c r="S587" s="14" t="str">
        <x:v>official_prozorro_award_2025_2026</x:v>
      </x:c>
      <x:c r="T587" s="14" t="str">
        <x:v>official_prozorro_api</x:v>
      </x:c>
      <x:c r="U587" s="14" t="str">
        <x:v>Не контактували</x:v>
      </x:c>
      <x:c r="V587" s="15" t="str">
        <x:v>Workflow-audit outreach по UA-2026-04-08-000154-a; попросити 1 пакет здачі та вимоги проєкту</x:v>
      </x:c>
      <x:c r="W587" s="15" t="str">
        <x:v>Власник / директор; керівник ПТО; відповідальний за договори</x:v>
      </x:c>
      <x:c r="X587" s="15" t="str">
        <x:v>2 підтверджених перемог/договорів у Prozorro на 72 472 грн; 2 проєктів зі строком виконання не раніше 24.08.2026.</x:v>
      </x:c>
      <x:c r="Y587" s="15" t="str">
        <x:v>Послуги з монтажу та налаштування перепускної системи, а саме системи домофонного зв'язку та контролю доступу до неї; строк до 2026-12-31. Попросити один знеособлений пакет здачі за цим workflow.</x:v>
      </x:c>
      <x:c r="Z587" s="15" t="str">
        <x:v>https://prozorro.gov.ua/tender/UA-2026-04-08-000154-a</x:v>
      </x:c>
      <x:c r="AA587" s="14" t="str">
        <x:v>31188679</x:v>
      </x:c>
      <x:c r="AB587" s="14" t="str">
        <x:v>2026-08-24</x:v>
      </x:c>
      <x:c r="AC587" s="14" t="str"/>
      <x:c r="AD587" s="20" t="str"/>
      <x:c r="AE587" s="14" t="str"/>
      <x:c r="AF587" s="14" t="n">
        <x:v>48</x:v>
      </x:c>
      <x:c r="AG587" s="14" t="str">
        <x:v>I3</x:v>
      </x:c>
      <x:c r="AH587" s="14" t="n">
        <x:v>2</x:v>
      </x:c>
      <x:c r="AI587" s="14" t="n">
        <x:v>2</x:v>
      </x:c>
      <x:c r="AJ587" s="18" t="n">
        <x:v>72472</x:v>
      </x:c>
      <x:c r="AK587" s="14" t="str">
        <x:v>https://prozorro.gov.ua/tender/UA-2026-04-08-000154-a</x:v>
      </x:c>
      <x:c r="AL587" s="19" t="n">
        <x:v>46120.22883804398</x:v>
      </x:c>
      <x:c r="AM587" s="19" t="n">
        <x:v>46387</x:v>
      </x:c>
      <x:c r="AN587" s="15" t="str">
        <x:v>Безпека / СКУД / CCTV</x:v>
      </x:c>
      <x:c r="AO587" s="15" t="str">
        <x:v>not_found_in_top_search</x:v>
      </x:c>
    </x:row>
    <x:row r="588">
      <x:c r="A588" s="14" t="str">
        <x:v>W3-316</x:v>
      </x:c>
      <x:c r="B588" s="14" t="str">
        <x:v>Prozorro winners — 24.08</x:v>
      </x:c>
      <x:c r="C588" s="14" t="str">
        <x:v>Фізична особа-підприємець Петрук Олександр Володимирович</x:v>
      </x:c>
      <x:c r="D588" s="14" t="str">
        <x:v>Безпека / СКУД / CCTV</x:v>
      </x:c>
      <x:c r="E588" s="14" t="str">
        <x:v>Expansion discovery</x:v>
      </x:c>
      <x:c r="F588" s="17" t="str">
        <x:v>D3</x:v>
      </x:c>
      <x:c r="G588" s="14" t="str"/>
      <x:c r="H588" s="14" t="str">
        <x:v>Discovery розширення — 2 тижні</x:v>
      </x:c>
      <x:c r="I588" s="16" t="n">
        <x:v>1</x:v>
      </x:c>
      <x:c r="J588" s="16" t="n">
        <x:v>5</x:v>
      </x:c>
      <x:c r="K588" s="16" t="n">
        <x:v>4</x:v>
      </x:c>
      <x:c r="L588" s="16" t="n">
        <x:v>1</x:v>
      </x:c>
      <x:c r="M588" s="16" t="n">
        <x:v>5</x:v>
      </x:c>
      <x:c r="N588" s="16" t="n">
        <x:v>3</x:v>
      </x:c>
      <x:c r="O588" s="16" t="n">
        <x:v>5</x:v>
      </x:c>
      <x:c r="P588" s="16" t="n">
        <x:f>IF(COUNT(I588:O588)&lt;7,"",I588*8+J588*3+K588*2+L588*2+M588*2+N588*2+O588)</x:f>
        <x:v>54</x:v>
      </x:c>
      <x:c r="Q588" s="16" t="n">
        <x:f>IF(COUNT(J588:O588)&lt;6,"",J588*5+K588*4+M588*4+L588*3+N588*2+O588*2)</x:f>
        <x:v>80</x:v>
      </x:c>
      <x:c r="R588" s="14" t="str">
        <x:v>high</x:v>
      </x:c>
      <x:c r="S588" s="14" t="str">
        <x:v>official_prozorro_award_2025_2026</x:v>
      </x:c>
      <x:c r="T588" s="14" t="str">
        <x:v>official_prozorro_api</x:v>
      </x:c>
      <x:c r="U588" s="14" t="str">
        <x:v>Не контактували</x:v>
      </x:c>
      <x:c r="V588" s="15" t="str">
        <x:v>Workflow-audit outreach по UA-2026-06-01-010801-a; попросити 1 пакет здачі та вимоги проєкту</x:v>
      </x:c>
      <x:c r="W588" s="15" t="str">
        <x:v>Власник / виконавець; відповідальний за договір</x:v>
      </x:c>
      <x:c r="X588" s="15" t="str">
        <x:v>2 підтверджених перемог/договорів у Prozorro на 28 866 грн; 1 проєктів зі строком виконання не раніше 24.08.2026.</x:v>
      </x:c>
      <x:c r="Y588" s="15" t="str">
        <x:v>Послуги з монтажу системи відеоспостереження; строк до 2026-06-30. Попросити один знеособлений пакет здачі за цим workflow.</x:v>
      </x:c>
      <x:c r="Z588" s="15" t="str">
        <x:v>https://prozorro.gov.ua/tender/UA-2026-06-01-010801-a</x:v>
      </x:c>
      <x:c r="AA588" s="14" t="str">
        <x:v>3283004214</x:v>
      </x:c>
      <x:c r="AB588" s="14" t="str">
        <x:v>2026-08-24</x:v>
      </x:c>
      <x:c r="AC588" s="14" t="str"/>
      <x:c r="AD588" s="20" t="str"/>
      <x:c r="AE588" s="14" t="str"/>
      <x:c r="AF588" s="14" t="n">
        <x:v>48</x:v>
      </x:c>
      <x:c r="AG588" s="14" t="str">
        <x:v>I3</x:v>
      </x:c>
      <x:c r="AH588" s="14" t="n">
        <x:v>2</x:v>
      </x:c>
      <x:c r="AI588" s="14" t="n">
        <x:v>1</x:v>
      </x:c>
      <x:c r="AJ588" s="18" t="n">
        <x:v>28866</x:v>
      </x:c>
      <x:c r="AK588" s="14" t="str">
        <x:v>https://prozorro.gov.ua/tender/UA-2026-06-01-010801-a</x:v>
      </x:c>
      <x:c r="AL588" s="19" t="n">
        <x:v>46174.57358927083</x:v>
      </x:c>
      <x:c r="AM588" s="19" t="n">
        <x:v>46203</x:v>
      </x:c>
      <x:c r="AN588" s="15" t="str">
        <x:v>Безпека / СКУД / CCTV</x:v>
      </x:c>
      <x:c r="AO588" s="15" t="str">
        <x:v>not_found_in_top_search</x:v>
      </x:c>
    </x:row>
    <x:row r="589">
      <x:c r="A589" s="14" t="str">
        <x:v>W3-317</x:v>
      </x:c>
      <x:c r="B589" s="14" t="str">
        <x:v>Prozorro winners — 24.08</x:v>
      </x:c>
      <x:c r="C589" s="14" t="str">
        <x:v>МОСТОВЕНКО ІГОР ВОЛОДИМИРОВИЧ</x:v>
      </x:c>
      <x:c r="D589" s="14" t="str">
        <x:v>Електромонтаж</x:v>
      </x:c>
      <x:c r="E589" s="14" t="str">
        <x:v>Pilot now</x:v>
      </x:c>
      <x:c r="F589" s="17" t="str">
        <x:v>P3</x:v>
      </x:c>
      <x:c r="G589" s="14" t="str"/>
      <x:c r="H589" s="14" t="str">
        <x:v>Пілот зараз — Н.15</x:v>
      </x:c>
      <x:c r="I589" s="16" t="n">
        <x:v>5</x:v>
      </x:c>
      <x:c r="J589" s="16" t="n">
        <x:v>5</x:v>
      </x:c>
      <x:c r="K589" s="16" t="n">
        <x:v>5</x:v>
      </x:c>
      <x:c r="L589" s="16" t="n">
        <x:v>1</x:v>
      </x:c>
      <x:c r="M589" s="16" t="n">
        <x:v>5</x:v>
      </x:c>
      <x:c r="N589" s="16" t="n">
        <x:v>3</x:v>
      </x:c>
      <x:c r="O589" s="16" t="n">
        <x:v>5</x:v>
      </x:c>
      <x:c r="P589" s="16" t="n">
        <x:f>IF(COUNT(I589:O589)&lt;7,"",I589*8+J589*3+K589*2+L589*2+M589*2+N589*2+O589)</x:f>
        <x:v>88</x:v>
      </x:c>
      <x:c r="Q589" s="16" t="n">
        <x:f>IF(COUNT(J589:O589)&lt;6,"",J589*5+K589*4+M589*4+L589*3+N589*2+O589*2)</x:f>
        <x:v>84</x:v>
      </x:c>
      <x:c r="R589" s="14" t="str">
        <x:v>high</x:v>
      </x:c>
      <x:c r="S589" s="14" t="str">
        <x:v>official_prozorro_award_2025_2026</x:v>
      </x:c>
      <x:c r="T589" s="14" t="str">
        <x:v>official_prozorro_api</x:v>
      </x:c>
      <x:c r="U589" s="14" t="str">
        <x:v>Не контактували</x:v>
      </x:c>
      <x:c r="V589" s="15" t="str">
        <x:v>Персоналізований free-pilot outreach по UA-2026-07-08-007220-a; попросити 1 пакет Н.14/Н.15</x:v>
      </x:c>
      <x:c r="W589" s="15" t="str">
        <x:v>Власник / виконавець; відповідальний за договір</x:v>
      </x:c>
      <x:c r="X589" s="15" t="str">
        <x:v>2 підтверджених перемог/договорів у Prozorro на 5 000 грн; 1 проєктів зі строком виконання не раніше 24.08.2026.</x:v>
      </x:c>
      <x:c r="Y589" s="15" t="str">
        <x:v>Послуги з технічного обслуговування та утримання в належному стані внутрішніх та зовнішніх електромереж (Електровимірювальні роботи: вимірювання опору розтікання на основних заземлювачах і заземленнях магістралей і устаткування; перевірка ізоляції кабелів та проводів; перевірка повного опору петлі фаза-нуль); строк до 2026-12-31. Попросити один знеособлений пакет здачі за цим workflow.</x:v>
      </x:c>
      <x:c r="Z589" s="15" t="str">
        <x:v>https://prozorro.gov.ua/tender/UA-2026-07-08-007220-a</x:v>
      </x:c>
      <x:c r="AA589" s="14" t="str">
        <x:v>2925317359</x:v>
      </x:c>
      <x:c r="AB589" s="14" t="str">
        <x:v>2026-08-24</x:v>
      </x:c>
      <x:c r="AC589" s="14" t="str"/>
      <x:c r="AD589" s="20" t="str"/>
      <x:c r="AE589" s="14" t="str"/>
      <x:c r="AF589" s="14" t="n">
        <x:v>48</x:v>
      </x:c>
      <x:c r="AG589" s="14" t="str">
        <x:v>I3</x:v>
      </x:c>
      <x:c r="AH589" s="14" t="n">
        <x:v>2</x:v>
      </x:c>
      <x:c r="AI589" s="14" t="n">
        <x:v>1</x:v>
      </x:c>
      <x:c r="AJ589" s="18" t="n">
        <x:v>5000</x:v>
      </x:c>
      <x:c r="AK589" s="14" t="str">
        <x:v>https://prozorro.gov.ua/tender/UA-2026-07-08-007220-a</x:v>
      </x:c>
      <x:c r="AL589" s="19" t="n">
        <x:v>46211.47979754629</x:v>
      </x:c>
      <x:c r="AM589" s="19" t="n">
        <x:v>46387</x:v>
      </x:c>
      <x:c r="AN589" s="15" t="str">
        <x:v>Електромонтаж</x:v>
      </x:c>
      <x:c r="AO589" s="15" t="str">
        <x:v>not_found_in_top_search</x:v>
      </x:c>
    </x:row>
    <x:row r="590">
      <x:c r="A590" s="14" t="str">
        <x:v>W3-318</x:v>
      </x:c>
      <x:c r="B590" s="14" t="str">
        <x:v>Prozorro winners — 24.08</x:v>
      </x:c>
      <x:c r="C590" s="14" t="str">
        <x:v>Фізична особа - підприємець Гумен Ігор Ігорович</x:v>
      </x:c>
      <x:c r="D590" s="14" t="str">
        <x:v>Безпека / СКУД / CCTV</x:v>
      </x:c>
      <x:c r="E590" s="14" t="str">
        <x:v>Expansion discovery</x:v>
      </x:c>
      <x:c r="F590" s="17" t="str">
        <x:v>D3</x:v>
      </x:c>
      <x:c r="G590" s="14" t="str"/>
      <x:c r="H590" s="14" t="str">
        <x:v>Discovery розширення — 2 тижні</x:v>
      </x:c>
      <x:c r="I590" s="16" t="n">
        <x:v>1</x:v>
      </x:c>
      <x:c r="J590" s="16" t="n">
        <x:v>5</x:v>
      </x:c>
      <x:c r="K590" s="16" t="n">
        <x:v>4</x:v>
      </x:c>
      <x:c r="L590" s="16" t="n">
        <x:v>1</x:v>
      </x:c>
      <x:c r="M590" s="16" t="n">
        <x:v>5</x:v>
      </x:c>
      <x:c r="N590" s="16" t="n">
        <x:v>3</x:v>
      </x:c>
      <x:c r="O590" s="16" t="n">
        <x:v>5</x:v>
      </x:c>
      <x:c r="P590" s="16" t="n">
        <x:f>IF(COUNT(I590:O590)&lt;7,"",I590*8+J590*3+K590*2+L590*2+M590*2+N590*2+O590)</x:f>
        <x:v>54</x:v>
      </x:c>
      <x:c r="Q590" s="16" t="n">
        <x:f>IF(COUNT(J590:O590)&lt;6,"",J590*5+K590*4+M590*4+L590*3+N590*2+O590*2)</x:f>
        <x:v>80</x:v>
      </x:c>
      <x:c r="R590" s="14" t="str">
        <x:v>high</x:v>
      </x:c>
      <x:c r="S590" s="14" t="str">
        <x:v>official_prozorro_award_2025_2026</x:v>
      </x:c>
      <x:c r="T590" s="14" t="str">
        <x:v>official_prozorro_api</x:v>
      </x:c>
      <x:c r="U590" s="14" t="str">
        <x:v>Не контактували</x:v>
      </x:c>
      <x:c r="V590" s="15" t="str">
        <x:v>Workflow-audit outreach по UA-2026-04-27-008025-a; попросити 1 пакет здачі та вимоги проєкту</x:v>
      </x:c>
      <x:c r="W590" s="15" t="str">
        <x:v>Власник / виконавець; відповідальний за договір</x:v>
      </x:c>
      <x:c r="X590" s="15" t="str">
        <x:v>3 підтверджених перемог/договорів у Prozorro на 2 130 грн; 0 проєктів зі строком виконання не раніше 24.08.2026.</x:v>
      </x:c>
      <x:c r="Y590" s="15" t="str">
        <x:v>Розетка "Luxel" для монтажу системи контролю доступу (домофонної системи) у ЗДО №75 Львівської міської ради (ДК 021:2015:31220000-4 - Елементи електричних схем); строк до 2026-07-30. Попросити один знеособлений пакет здачі за цим workflow.</x:v>
      </x:c>
      <x:c r="Z590" s="15" t="str">
        <x:v>https://prozorro.gov.ua/tender/UA-2026-04-27-008025-a</x:v>
      </x:c>
      <x:c r="AA590" s="14" t="str">
        <x:v>3346402459</x:v>
      </x:c>
      <x:c r="AB590" s="14" t="str">
        <x:v>2026-08-24</x:v>
      </x:c>
      <x:c r="AC590" s="14" t="str"/>
      <x:c r="AD590" s="20" t="str"/>
      <x:c r="AE590" s="14" t="str"/>
      <x:c r="AF590" s="14" t="n">
        <x:v>48</x:v>
      </x:c>
      <x:c r="AG590" s="14" t="str">
        <x:v>I3</x:v>
      </x:c>
      <x:c r="AH590" s="14" t="n">
        <x:v>3</x:v>
      </x:c>
      <x:c r="AI590" s="14" t="n">
        <x:v>0</x:v>
      </x:c>
      <x:c r="AJ590" s="18" t="n">
        <x:v>2130</x:v>
      </x:c>
      <x:c r="AK590" s="14" t="str">
        <x:v>https://prozorro.gov.ua/tender/UA-2026-04-27-008025-a</x:v>
      </x:c>
      <x:c r="AL590" s="19" t="n">
        <x:v>46139.473454189814</x:v>
      </x:c>
      <x:c r="AM590" s="19" t="n">
        <x:v>46233</x:v>
      </x:c>
      <x:c r="AN590" s="15" t="str">
        <x:v>Безпека / СКУД / CCTV</x:v>
      </x:c>
      <x:c r="AO590" s="15" t="str">
        <x:v>not_found_in_top_search</x:v>
      </x:c>
    </x:row>
    <x:row r="591">
      <x:c r="A591" s="14" t="str">
        <x:v>W3-319</x:v>
      </x:c>
      <x:c r="B591" s="14" t="str">
        <x:v>Prozorro winners — 24.08</x:v>
      </x:c>
      <x:c r="C591" s="14" t="str">
        <x:v>БРОДОВСЬКИЙ АНДРІЙ ПЕТРОВИЧ</x:v>
      </x:c>
      <x:c r="D591" s="14" t="str">
        <x:v>Газопостачання / котельні</x:v>
      </x:c>
      <x:c r="E591" s="14" t="str">
        <x:v>Expansion discovery</x:v>
      </x:c>
      <x:c r="F591" s="17" t="str">
        <x:v>D3</x:v>
      </x:c>
      <x:c r="G591" s="14" t="str"/>
      <x:c r="H591" s="14" t="str">
        <x:v>Discovery розширення — 2 тижні</x:v>
      </x:c>
      <x:c r="I591" s="16" t="n">
        <x:v>1</x:v>
      </x:c>
      <x:c r="J591" s="16" t="n">
        <x:v>5</x:v>
      </x:c>
      <x:c r="K591" s="16" t="n">
        <x:v>4</x:v>
      </x:c>
      <x:c r="L591" s="16" t="n">
        <x:v>4</x:v>
      </x:c>
      <x:c r="M591" s="16" t="n">
        <x:v>5</x:v>
      </x:c>
      <x:c r="N591" s="16" t="n">
        <x:v>3</x:v>
      </x:c>
      <x:c r="O591" s="16" t="n">
        <x:v>5</x:v>
      </x:c>
      <x:c r="P591" s="16" t="n">
        <x:f>IF(COUNT(I591:O591)&lt;7,"",I591*8+J591*3+K591*2+L591*2+M591*2+N591*2+O591)</x:f>
        <x:v>60</x:v>
      </x:c>
      <x:c r="Q591" s="16" t="n">
        <x:f>IF(COUNT(J591:O591)&lt;6,"",J591*5+K591*4+M591*4+L591*3+N591*2+O591*2)</x:f>
        <x:v>89</x:v>
      </x:c>
      <x:c r="R591" s="14" t="str">
        <x:v>high</x:v>
      </x:c>
      <x:c r="S591" s="14" t="str">
        <x:v>official_prozorro_award_2025_2026</x:v>
      </x:c>
      <x:c r="T591" s="14" t="str">
        <x:v>official_prozorro_api</x:v>
      </x:c>
      <x:c r="U591" s="14" t="str">
        <x:v>Не контактували</x:v>
      </x:c>
      <x:c r="V591" s="15" t="str">
        <x:v>Workflow-audit outreach по UA-2026-04-22-013301-a; попросити 1 пакет здачі та вимоги проєкту</x:v>
      </x:c>
      <x:c r="W591" s="15" t="str">
        <x:v>Власник / виконавець; відповідальний за договір</x:v>
      </x:c>
      <x:c r="X591" s="15" t="str">
        <x:v>1 підтверджених перемог/договорів у Prozorro на 2 552 942 грн; 1 проєктів зі строком виконання не раніше 24.08.2026.</x:v>
      </x:c>
      <x:c r="Y591" s="15" t="str">
        <x:v>ДК 021:2015-45251000-1 Будівництво електростанцій і теплових станцій. Нове будівництво модульної  транспортабельної котельні в м.Харкові за адресою: **** (резервного живлення). Зворотна засипка фундаменту та монтаж ферми
; строк до 2026-08-31. Попросити один знеособлений пакет здачі за цим workflow.</x:v>
      </x:c>
      <x:c r="Z591" s="15" t="str">
        <x:v>https://prozorro.gov.ua/tender/UA-2026-04-22-013301-a</x:v>
      </x:c>
      <x:c r="AA591" s="14" t="str">
        <x:v>3223905592</x:v>
      </x:c>
      <x:c r="AB591" s="14" t="str">
        <x:v>2026-08-24</x:v>
      </x:c>
      <x:c r="AC591" s="14" t="str"/>
      <x:c r="AD591" s="20" t="str"/>
      <x:c r="AE591" s="14" t="str"/>
      <x:c r="AF591" s="14" t="n">
        <x:v>47</x:v>
      </x:c>
      <x:c r="AG591" s="14" t="str">
        <x:v>I3</x:v>
      </x:c>
      <x:c r="AH591" s="14" t="n">
        <x:v>1</x:v>
      </x:c>
      <x:c r="AI591" s="14" t="n">
        <x:v>1</x:v>
      </x:c>
      <x:c r="AJ591" s="18" t="n">
        <x:v>2552941.97</x:v>
      </x:c>
      <x:c r="AK591" s="14" t="str">
        <x:v>https://prozorro.gov.ua/tender/UA-2026-04-22-013301-a</x:v>
      </x:c>
      <x:c r="AL591" s="19" t="n">
        <x:v>46134.54516891204</x:v>
      </x:c>
      <x:c r="AM591" s="19" t="n">
        <x:v>46265</x:v>
      </x:c>
      <x:c r="AN591" s="15" t="str">
        <x:v>Газопостачання / котельні</x:v>
      </x:c>
      <x:c r="AO591" s="15" t="str">
        <x:v>not_found_in_top_search</x:v>
      </x:c>
    </x:row>
    <x:row r="592">
      <x:c r="A592" s="14" t="str">
        <x:v>W3-320</x:v>
      </x:c>
      <x:c r="B592" s="14" t="str">
        <x:v>Prozorro winners — 24.08</x:v>
      </x:c>
      <x:c r="C592" s="14" t="str">
        <x:v>ФОП Димидюк Олександр Миколайович</x:v>
      </x:c>
      <x:c r="D592" s="14" t="str">
        <x:v>Промисловий холод</x:v>
      </x:c>
      <x:c r="E592" s="14" t="str">
        <x:v>Expansion discovery</x:v>
      </x:c>
      <x:c r="F592" s="17" t="str">
        <x:v>D3</x:v>
      </x:c>
      <x:c r="G592" s="14" t="str"/>
      <x:c r="H592" s="14" t="str">
        <x:v>Discovery розширення — 2 тижні</x:v>
      </x:c>
      <x:c r="I592" s="16" t="n">
        <x:v>1</x:v>
      </x:c>
      <x:c r="J592" s="16" t="n">
        <x:v>5</x:v>
      </x:c>
      <x:c r="K592" s="16" t="n">
        <x:v>4</x:v>
      </x:c>
      <x:c r="L592" s="16" t="n">
        <x:v>4</x:v>
      </x:c>
      <x:c r="M592" s="16" t="n">
        <x:v>5</x:v>
      </x:c>
      <x:c r="N592" s="16" t="n">
        <x:v>3</x:v>
      </x:c>
      <x:c r="O592" s="16" t="n">
        <x:v>5</x:v>
      </x:c>
      <x:c r="P592" s="16" t="n">
        <x:f>IF(COUNT(I592:O592)&lt;7,"",I592*8+J592*3+K592*2+L592*2+M592*2+N592*2+O592)</x:f>
        <x:v>60</x:v>
      </x:c>
      <x:c r="Q592" s="16" t="n">
        <x:f>IF(COUNT(J592:O592)&lt;6,"",J592*5+K592*4+M592*4+L592*3+N592*2+O592*2)</x:f>
        <x:v>89</x:v>
      </x:c>
      <x:c r="R592" s="14" t="str">
        <x:v>high</x:v>
      </x:c>
      <x:c r="S592" s="14" t="str">
        <x:v>official_prozorro_award_2025_2026</x:v>
      </x:c>
      <x:c r="T592" s="14" t="str">
        <x:v>official_prozorro_api</x:v>
      </x:c>
      <x:c r="U592" s="14" t="str">
        <x:v>Не контактували</x:v>
      </x:c>
      <x:c r="V592" s="15" t="str">
        <x:v>Workflow-audit outreach по UA-2026-04-05-000075-a; попросити 1 пакет здачі та вимоги проєкту</x:v>
      </x:c>
      <x:c r="W592" s="15" t="str">
        <x:v>Власник / виконавець; відповідальний за договір</x:v>
      </x:c>
      <x:c r="X592" s="15" t="str">
        <x:v>2 підтверджених перемог/договорів у Prozorro на 2 450 000 грн; 0 проєктів зі строком виконання не раніше 24.08.2026.</x:v>
      </x:c>
      <x:c r="Y592" s="15" t="str">
        <x:v>Послуги з виготовлення та встановлення холодильного обладнання в існуючому підвальному приміщенні; строк до 2026-07-01. Попросити один знеособлений пакет здачі за цим workflow.</x:v>
      </x:c>
      <x:c r="Z592" s="15" t="str">
        <x:v>https://prozorro.gov.ua/tender/UA-2026-04-05-000075-a</x:v>
      </x:c>
      <x:c r="AA592" s="14" t="str">
        <x:v>3218015659</x:v>
      </x:c>
      <x:c r="AB592" s="14" t="str">
        <x:v>2026-08-24</x:v>
      </x:c>
      <x:c r="AC592" s="14" t="str"/>
      <x:c r="AD592" s="20" t="str"/>
      <x:c r="AE592" s="14" t="str"/>
      <x:c r="AF592" s="14" t="n">
        <x:v>47</x:v>
      </x:c>
      <x:c r="AG592" s="14" t="str">
        <x:v>I3</x:v>
      </x:c>
      <x:c r="AH592" s="14" t="n">
        <x:v>2</x:v>
      </x:c>
      <x:c r="AI592" s="14" t="n">
        <x:v>0</x:v>
      </x:c>
      <x:c r="AJ592" s="18" t="n">
        <x:v>2450000</x:v>
      </x:c>
      <x:c r="AK592" s="14" t="str">
        <x:v>https://prozorro.gov.ua/tender/UA-2026-04-05-000075-a</x:v>
      </x:c>
      <x:c r="AL592" s="19" t="n">
        <x:v>46132.21822082176</x:v>
      </x:c>
      <x:c r="AM592" s="19" t="n">
        <x:v>46204.32021990741</x:v>
      </x:c>
      <x:c r="AN592" s="15" t="str">
        <x:v>Промисловий холод</x:v>
      </x:c>
      <x:c r="AO592" s="15" t="str">
        <x:v>not_found_in_top_search</x:v>
      </x:c>
    </x:row>
    <x:row r="593">
      <x:c r="A593" s="14" t="str">
        <x:v>W3-321</x:v>
      </x:c>
      <x:c r="B593" s="14" t="str">
        <x:v>Prozorro winners — 24.08</x:v>
      </x:c>
      <x:c r="C593" s="14" t="str">
        <x:v>ФІЗИЧНА ОСОБА-ПІДПРИЄМЕЦЬ  ВАРИВОД СВІТЛАНАОЛЕКСІЇВНА </x:v>
      </x:c>
      <x:c r="D593" s="14" t="str">
        <x:v>Резервне живлення</x:v>
      </x:c>
      <x:c r="E593" s="14" t="str">
        <x:v>Expansion discovery</x:v>
      </x:c>
      <x:c r="F593" s="17" t="str">
        <x:v>D3</x:v>
      </x:c>
      <x:c r="G593" s="14" t="str"/>
      <x:c r="H593" s="14" t="str">
        <x:v>Discovery розширення — 2 тижні</x:v>
      </x:c>
      <x:c r="I593" s="16" t="n">
        <x:v>1</x:v>
      </x:c>
      <x:c r="J593" s="16" t="n">
        <x:v>5</x:v>
      </x:c>
      <x:c r="K593" s="16" t="n">
        <x:v>4</x:v>
      </x:c>
      <x:c r="L593" s="16" t="n">
        <x:v>2</x:v>
      </x:c>
      <x:c r="M593" s="16" t="n">
        <x:v>5</x:v>
      </x:c>
      <x:c r="N593" s="16" t="n">
        <x:v>3</x:v>
      </x:c>
      <x:c r="O593" s="16" t="n">
        <x:v>5</x:v>
      </x:c>
      <x:c r="P593" s="16" t="n">
        <x:f>IF(COUNT(I593:O593)&lt;7,"",I593*8+J593*3+K593*2+L593*2+M593*2+N593*2+O593)</x:f>
        <x:v>56</x:v>
      </x:c>
      <x:c r="Q593" s="16" t="n">
        <x:f>IF(COUNT(J593:O593)&lt;6,"",J593*5+K593*4+M593*4+L593*3+N593*2+O593*2)</x:f>
        <x:v>83</x:v>
      </x:c>
      <x:c r="R593" s="14" t="str">
        <x:v>high</x:v>
      </x:c>
      <x:c r="S593" s="14" t="str">
        <x:v>official_prozorro_award_2025_2026</x:v>
      </x:c>
      <x:c r="T593" s="14" t="str">
        <x:v>official_prozorro_api</x:v>
      </x:c>
      <x:c r="U593" s="14" t="str">
        <x:v>Не контактували</x:v>
      </x:c>
      <x:c r="V593" s="15" t="str">
        <x:v>Workflow-audit outreach по UA-2026-06-29-003504-a; попросити 1 пакет здачі та вимоги проєкту</x:v>
      </x:c>
      <x:c r="W593" s="15" t="str">
        <x:v>Власник / виконавець; відповідальний за договір</x:v>
      </x:c>
      <x:c r="X593" s="15" t="str">
        <x:v>1 підтверджених перемог/договорів у Prozorro на 400 000 грн; 1 проєктів зі строком виконання не раніше 24.08.2026.</x:v>
      </x:c>
      <x:c r="Y593" s="15" t="str">
        <x:v>«Придбання та встановлення, монтаж та пусконаладка на місці безпосередньої експлуатації (Смілянський міський будинок культури за адресою: вул.Соборна, буд. 100 м.Сміла, Смілянської територіальної громади, Черкаського району, Черкаської області) комплекту  безперебійної системи живлення у складі: гібридний інвертор /3- фазний, з чистою синусоїдою /, акумуляторні батареї, кабель живлення акамулятора, негативний кабель живлення акамулятора, кабель КГНВ, автоматичний вимикач,  перемикач навантаження , щит розподільчий або «еквівалент»  ( код ДК 021:2015 (CPV):   31150000-2 Баласти для розрядних ламп чи трубок );
; строк до 2026-12-31. Попросити один знеособлений пакет здачі за цим workflow.</x:v>
      </x:c>
      <x:c r="Z593" s="15" t="str">
        <x:v>https://prozorro.gov.ua/tender/UA-2026-06-29-003504-a</x:v>
      </x:c>
      <x:c r="AA593" s="14" t="str">
        <x:v>2394708105</x:v>
      </x:c>
      <x:c r="AB593" s="14" t="str">
        <x:v>2026-08-24</x:v>
      </x:c>
      <x:c r="AC593" s="14" t="str"/>
      <x:c r="AD593" s="20" t="str"/>
      <x:c r="AE593" s="14" t="str"/>
      <x:c r="AF593" s="14" t="n">
        <x:v>47</x:v>
      </x:c>
      <x:c r="AG593" s="14" t="str">
        <x:v>I3</x:v>
      </x:c>
      <x:c r="AH593" s="14" t="n">
        <x:v>1</x:v>
      </x:c>
      <x:c r="AI593" s="14" t="n">
        <x:v>1</x:v>
      </x:c>
      <x:c r="AJ593" s="18" t="n">
        <x:v>400000</x:v>
      </x:c>
      <x:c r="AK593" s="14" t="str">
        <x:v>https://prozorro.gov.ua/tender/UA-2026-06-29-003504-a</x:v>
      </x:c>
      <x:c r="AL593" s="19" t="n">
        <x:v>46202.35694439815</x:v>
      </x:c>
      <x:c r="AM593" s="19" t="n">
        <x:v>46387</x:v>
      </x:c>
      <x:c r="AN593" s="15" t="str">
        <x:v>Резервне живлення</x:v>
      </x:c>
      <x:c r="AO593" s="15" t="str">
        <x:v>not_found_in_top_search</x:v>
      </x:c>
    </x:row>
    <x:row r="594">
      <x:c r="A594" s="14" t="str">
        <x:v>W3-322</x:v>
      </x:c>
      <x:c r="B594" s="14" t="str">
        <x:v>Prozorro winners — 24.08</x:v>
      </x:c>
      <x:c r="C594" s="14" t="str">
        <x:v>ФОП "ДАЦКО ВОЛОДИМИР ОЛЕКСАНДРОВИЧ"</x:v>
      </x:c>
      <x:c r="D594" s="14" t="str">
        <x:v>Промисловий холод</x:v>
      </x:c>
      <x:c r="E594" s="14" t="str">
        <x:v>Expansion discovery</x:v>
      </x:c>
      <x:c r="F594" s="17" t="str">
        <x:v>D3</x:v>
      </x:c>
      <x:c r="G594" s="14" t="str"/>
      <x:c r="H594" s="14" t="str">
        <x:v>Discovery розширення — 2 тижні</x:v>
      </x:c>
      <x:c r="I594" s="16" t="n">
        <x:v>1</x:v>
      </x:c>
      <x:c r="J594" s="16" t="n">
        <x:v>5</x:v>
      </x:c>
      <x:c r="K594" s="16" t="n">
        <x:v>4</x:v>
      </x:c>
      <x:c r="L594" s="16" t="n">
        <x:v>2</x:v>
      </x:c>
      <x:c r="M594" s="16" t="n">
        <x:v>5</x:v>
      </x:c>
      <x:c r="N594" s="16" t="n">
        <x:v>3</x:v>
      </x:c>
      <x:c r="O594" s="16" t="n">
        <x:v>5</x:v>
      </x:c>
      <x:c r="P594" s="16" t="n">
        <x:f>IF(COUNT(I594:O594)&lt;7,"",I594*8+J594*3+K594*2+L594*2+M594*2+N594*2+O594)</x:f>
        <x:v>56</x:v>
      </x:c>
      <x:c r="Q594" s="16" t="n">
        <x:f>IF(COUNT(J594:O594)&lt;6,"",J594*5+K594*4+M594*4+L594*3+N594*2+O594*2)</x:f>
        <x:v>83</x:v>
      </x:c>
      <x:c r="R594" s="14" t="str">
        <x:v>high</x:v>
      </x:c>
      <x:c r="S594" s="14" t="str">
        <x:v>official_prozorro_award_2025_2026</x:v>
      </x:c>
      <x:c r="T594" s="14" t="str">
        <x:v>official_prozorro_api</x:v>
      </x:c>
      <x:c r="U594" s="14" t="str">
        <x:v>Не контактували</x:v>
      </x:c>
      <x:c r="V594" s="15" t="str">
        <x:v>Workflow-audit outreach по UA-2026-06-22-002485-a; попросити 1 пакет здачі та вимоги проєкту</x:v>
      </x:c>
      <x:c r="W594" s="15" t="str">
        <x:v>Власник / виконавець; відповідальний за договір</x:v>
      </x:c>
      <x:c r="X594" s="15" t="str">
        <x:v>1 підтверджених перемог/договорів у Prozorro на 342 000 грн; 1 проєктів зі строком виконання не раніше 24.08.2026.</x:v>
      </x:c>
      <x:c r="Y594" s="15" t="str">
        <x:v>«Обладнання кондиціювання та рекуперації повітря з монтажем»(ДК 021:2015 «Єдиний закупівельний словник»код CPV 42510000-4 Теплообмінники, кондиціонери повітря, холодильне обладнання та фільтрувальні пристрої)
; строк до 2026-08-31. Попросити один знеособлений пакет здачі за цим workflow.</x:v>
      </x:c>
      <x:c r="Z594" s="15" t="str">
        <x:v>https://prozorro.gov.ua/tender/UA-2026-06-22-002485-a</x:v>
      </x:c>
      <x:c r="AA594" s="14" t="str">
        <x:v>3277407176</x:v>
      </x:c>
      <x:c r="AB594" s="14" t="str">
        <x:v>2026-08-24</x:v>
      </x:c>
      <x:c r="AC594" s="14" t="str"/>
      <x:c r="AD594" s="20" t="str"/>
      <x:c r="AE594" s="14" t="str"/>
      <x:c r="AF594" s="14" t="n">
        <x:v>47</x:v>
      </x:c>
      <x:c r="AG594" s="14" t="str">
        <x:v>I3</x:v>
      </x:c>
      <x:c r="AH594" s="14" t="n">
        <x:v>1</x:v>
      </x:c>
      <x:c r="AI594" s="14" t="n">
        <x:v>1</x:v>
      </x:c>
      <x:c r="AJ594" s="18" t="n">
        <x:v>342000</x:v>
      </x:c>
      <x:c r="AK594" s="14" t="str">
        <x:v>https://prozorro.gov.ua/tender/UA-2026-06-22-002485-a</x:v>
      </x:c>
      <x:c r="AL594" s="19" t="n">
        <x:v>46205.56342530093</x:v>
      </x:c>
      <x:c r="AM594" s="19" t="n">
        <x:v>46265</x:v>
      </x:c>
      <x:c r="AN594" s="15" t="str">
        <x:v>Промисловий холод</x:v>
      </x:c>
      <x:c r="AO594" s="15" t="str">
        <x:v>not_found_in_top_search</x:v>
      </x:c>
    </x:row>
    <x:row r="595">
      <x:c r="A595" s="14" t="str">
        <x:v>W3-323</x:v>
      </x:c>
      <x:c r="B595" s="14" t="str">
        <x:v>Prozorro winners — 24.08</x:v>
      </x:c>
      <x:c r="C595" s="14" t="str">
        <x:v>ФОП Притова Люсьєна Володимирівна</x:v>
      </x:c>
      <x:c r="D595" s="14" t="str">
        <x:v>Насосні станції</x:v>
      </x:c>
      <x:c r="E595" s="14" t="str">
        <x:v>Expansion discovery</x:v>
      </x:c>
      <x:c r="F595" s="17" t="str">
        <x:v>D3</x:v>
      </x:c>
      <x:c r="G595" s="14" t="str"/>
      <x:c r="H595" s="14" t="str">
        <x:v>Discovery розширення — 2 тижні</x:v>
      </x:c>
      <x:c r="I595" s="16" t="n">
        <x:v>1</x:v>
      </x:c>
      <x:c r="J595" s="16" t="n">
        <x:v>5</x:v>
      </x:c>
      <x:c r="K595" s="16" t="n">
        <x:v>4</x:v>
      </x:c>
      <x:c r="L595" s="16" t="n">
        <x:v>2</x:v>
      </x:c>
      <x:c r="M595" s="16" t="n">
        <x:v>5</x:v>
      </x:c>
      <x:c r="N595" s="16" t="n">
        <x:v>3</x:v>
      </x:c>
      <x:c r="O595" s="16" t="n">
        <x:v>5</x:v>
      </x:c>
      <x:c r="P595" s="16" t="n">
        <x:f>IF(COUNT(I595:O595)&lt;7,"",I595*8+J595*3+K595*2+L595*2+M595*2+N595*2+O595)</x:f>
        <x:v>56</x:v>
      </x:c>
      <x:c r="Q595" s="16" t="n">
        <x:f>IF(COUNT(J595:O595)&lt;6,"",J595*5+K595*4+M595*4+L595*3+N595*2+O595*2)</x:f>
        <x:v>83</x:v>
      </x:c>
      <x:c r="R595" s="14" t="str">
        <x:v>high</x:v>
      </x:c>
      <x:c r="S595" s="14" t="str">
        <x:v>official_prozorro_award_2025_2026</x:v>
      </x:c>
      <x:c r="T595" s="14" t="str">
        <x:v>official_prozorro_api</x:v>
      </x:c>
      <x:c r="U595" s="14" t="str">
        <x:v>Не контактували</x:v>
      </x:c>
      <x:c r="V595" s="15" t="str">
        <x:v>Workflow-audit outreach по UA-2026-06-03-012857-a; попросити 1 пакет здачі та вимоги проєкту</x:v>
      </x:c>
      <x:c r="W595" s="15" t="str">
        <x:v>Власник / виконавець; відповідальний за договір</x:v>
      </x:c>
      <x:c r="X595" s="15" t="str">
        <x:v>1 підтверджених перемог/договорів у Prozorro на 220 000 грн; 1 проєктів зі строком виконання не раніше 24.08.2026.</x:v>
      </x:c>
      <x:c r="Y595" s="15" t="str">
        <x:v>Роботи з топографо-геодезичного знімання території в маштабі 1:500 для проектування об'єкту "Реконструкція першої нитки водогону вздовж Соборна-Строна від насосної станції II в/п (вул. Соборна, 95 а) до насосної станції III в/п із встановлення СЕС потужністю 200 кВт в місті Горішні Плавні; строк до 2026-12-31. Попросити один знеособлений пакет здачі за цим workflow.</x:v>
      </x:c>
      <x:c r="Z595" s="15" t="str">
        <x:v>https://prozorro.gov.ua/tender/UA-2026-06-03-012857-a</x:v>
      </x:c>
      <x:c r="AA595" s="14" t="str">
        <x:v>2944318767</x:v>
      </x:c>
      <x:c r="AB595" s="14" t="str">
        <x:v>2026-08-24</x:v>
      </x:c>
      <x:c r="AC595" s="14" t="str"/>
      <x:c r="AD595" s="20" t="str"/>
      <x:c r="AE595" s="14" t="str"/>
      <x:c r="AF595" s="14" t="n">
        <x:v>47</x:v>
      </x:c>
      <x:c r="AG595" s="14" t="str">
        <x:v>I3</x:v>
      </x:c>
      <x:c r="AH595" s="14" t="n">
        <x:v>1</x:v>
      </x:c>
      <x:c r="AI595" s="14" t="n">
        <x:v>1</x:v>
      </x:c>
      <x:c r="AJ595" s="18" t="n">
        <x:v>220000</x:v>
      </x:c>
      <x:c r="AK595" s="14" t="str">
        <x:v>https://prozorro.gov.ua/tender/UA-2026-06-03-012857-a</x:v>
      </x:c>
      <x:c r="AL595" s="19" t="n">
        <x:v>46176.571798703706</x:v>
      </x:c>
      <x:c r="AM595" s="19" t="n">
        <x:v>46387</x:v>
      </x:c>
      <x:c r="AN595" s="15" t="str">
        <x:v>Насосні станції</x:v>
      </x:c>
      <x:c r="AO595" s="15" t="str">
        <x:v>not_found_in_top_search</x:v>
      </x:c>
    </x:row>
    <x:row r="596">
      <x:c r="A596" s="14" t="str">
        <x:v>W3-324</x:v>
      </x:c>
      <x:c r="B596" s="14" t="str">
        <x:v>Prozorro winners — 24.08</x:v>
      </x:c>
      <x:c r="C596" s="14" t="str">
        <x:v>ЛИМАР ОЛЕКСАНДР АНАТОЛІЙОВИЧ</x:v>
      </x:c>
      <x:c r="D596" s="14" t="str">
        <x:v>Насосні станції</x:v>
      </x:c>
      <x:c r="E596" s="14" t="str">
        <x:v>Expansion discovery</x:v>
      </x:c>
      <x:c r="F596" s="17" t="str">
        <x:v>D3</x:v>
      </x:c>
      <x:c r="G596" s="14" t="str"/>
      <x:c r="H596" s="14" t="str">
        <x:v>Discovery розширення — 2 тижні</x:v>
      </x:c>
      <x:c r="I596" s="16" t="n">
        <x:v>1</x:v>
      </x:c>
      <x:c r="J596" s="16" t="n">
        <x:v>5</x:v>
      </x:c>
      <x:c r="K596" s="16" t="n">
        <x:v>4</x:v>
      </x:c>
      <x:c r="L596" s="16" t="n">
        <x:v>2</x:v>
      </x:c>
      <x:c r="M596" s="16" t="n">
        <x:v>5</x:v>
      </x:c>
      <x:c r="N596" s="16" t="n">
        <x:v>3</x:v>
      </x:c>
      <x:c r="O596" s="16" t="n">
        <x:v>5</x:v>
      </x:c>
      <x:c r="P596" s="16" t="n">
        <x:f>IF(COUNT(I596:O596)&lt;7,"",I596*8+J596*3+K596*2+L596*2+M596*2+N596*2+O596)</x:f>
        <x:v>56</x:v>
      </x:c>
      <x:c r="Q596" s="16" t="n">
        <x:f>IF(COUNT(J596:O596)&lt;6,"",J596*5+K596*4+M596*4+L596*3+N596*2+O596*2)</x:f>
        <x:v>83</x:v>
      </x:c>
      <x:c r="R596" s="14" t="str">
        <x:v>high</x:v>
      </x:c>
      <x:c r="S596" s="14" t="str">
        <x:v>official_prozorro_award_2025_2026</x:v>
      </x:c>
      <x:c r="T596" s="14" t="str">
        <x:v>official_prozorro_api</x:v>
      </x:c>
      <x:c r="U596" s="14" t="str">
        <x:v>Не контактували</x:v>
      </x:c>
      <x:c r="V596" s="15" t="str">
        <x:v>Workflow-audit outreach по UA-2026-06-25-011409-a; попросити 1 пакет здачі та вимоги проєкту</x:v>
      </x:c>
      <x:c r="W596" s="15" t="str">
        <x:v>Власник / виконавець; відповідальний за договір</x:v>
      </x:c>
      <x:c r="X596" s="15" t="str">
        <x:v>1 підтверджених перемог/договорів у Prozorro на 149 427 грн; 1 проєктів зі строком виконання не раніше 24.08.2026.</x:v>
      </x:c>
      <x:c r="Y596" s="15" t="str">
        <x:v>Коригування проектної документації для об'єкту будівництва: «Реконструкція водоочисних споруд насосної станції ІІ підйому по вул. Київська 130 В м. Обухів, Київської області». Коригування; строк до 2027-01-29. Попросити один знеособлений пакет здачі за цим workflow.</x:v>
      </x:c>
      <x:c r="Z596" s="15" t="str">
        <x:v>https://prozorro.gov.ua/tender/UA-2026-06-25-011409-a</x:v>
      </x:c>
      <x:c r="AA596" s="14" t="str">
        <x:v>3035717452</x:v>
      </x:c>
      <x:c r="AB596" s="14" t="str">
        <x:v>2026-08-24</x:v>
      </x:c>
      <x:c r="AC596" s="14" t="str"/>
      <x:c r="AD596" s="20" t="str"/>
      <x:c r="AE596" s="14" t="str"/>
      <x:c r="AF596" s="14" t="n">
        <x:v>47</x:v>
      </x:c>
      <x:c r="AG596" s="14" t="str">
        <x:v>I3</x:v>
      </x:c>
      <x:c r="AH596" s="14" t="n">
        <x:v>1</x:v>
      </x:c>
      <x:c r="AI596" s="14" t="n">
        <x:v>1</x:v>
      </x:c>
      <x:c r="AJ596" s="18" t="n">
        <x:v>149426.52</x:v>
      </x:c>
      <x:c r="AK596" s="14" t="str">
        <x:v>https://prozorro.gov.ua/tender/UA-2026-06-25-011409-a</x:v>
      </x:c>
      <x:c r="AL596" s="19" t="n">
        <x:v>46198.55497143519</x:v>
      </x:c>
      <x:c r="AM596" s="19" t="n">
        <x:v>46416</x:v>
      </x:c>
      <x:c r="AN596" s="15" t="str">
        <x:v>Насосні станції</x:v>
      </x:c>
      <x:c r="AO596" s="15" t="str">
        <x:v>not_found_in_top_search</x:v>
      </x:c>
    </x:row>
    <x:row r="597">
      <x:c r="A597" s="14" t="str">
        <x:v>W3-325</x:v>
      </x:c>
      <x:c r="B597" s="14" t="str">
        <x:v>Prozorro winners — 24.08</x:v>
      </x:c>
      <x:c r="C597" s="14" t="str">
        <x:v>ФОП РАКИЧ ІВАН ВАЛЕРІЙОВИЧ</x:v>
      </x:c>
      <x:c r="D597" s="14" t="str">
        <x:v>Газопостачання / котельні</x:v>
      </x:c>
      <x:c r="E597" s="14" t="str">
        <x:v>Expansion discovery</x:v>
      </x:c>
      <x:c r="F597" s="17" t="str">
        <x:v>D3</x:v>
      </x:c>
      <x:c r="G597" s="14" t="str"/>
      <x:c r="H597" s="14" t="str">
        <x:v>Discovery розширення — 2 тижні</x:v>
      </x:c>
      <x:c r="I597" s="16" t="n">
        <x:v>1</x:v>
      </x:c>
      <x:c r="J597" s="16" t="n">
        <x:v>5</x:v>
      </x:c>
      <x:c r="K597" s="16" t="n">
        <x:v>4</x:v>
      </x:c>
      <x:c r="L597" s="16" t="n">
        <x:v>2</x:v>
      </x:c>
      <x:c r="M597" s="16" t="n">
        <x:v>5</x:v>
      </x:c>
      <x:c r="N597" s="16" t="n">
        <x:v>3</x:v>
      </x:c>
      <x:c r="O597" s="16" t="n">
        <x:v>5</x:v>
      </x:c>
      <x:c r="P597" s="16" t="n">
        <x:f>IF(COUNT(I597:O597)&lt;7,"",I597*8+J597*3+K597*2+L597*2+M597*2+N597*2+O597)</x:f>
        <x:v>56</x:v>
      </x:c>
      <x:c r="Q597" s="16" t="n">
        <x:f>IF(COUNT(J597:O597)&lt;6,"",J597*5+K597*4+M597*4+L597*3+N597*2+O597*2)</x:f>
        <x:v>83</x:v>
      </x:c>
      <x:c r="R597" s="14" t="str">
        <x:v>high</x:v>
      </x:c>
      <x:c r="S597" s="14" t="str">
        <x:v>official_prozorro_award_2025_2026</x:v>
      </x:c>
      <x:c r="T597" s="14" t="str">
        <x:v>official_prozorro_api</x:v>
      </x:c>
      <x:c r="U597" s="14" t="str">
        <x:v>Не контактували</x:v>
      </x:c>
      <x:c r="V597" s="15" t="str">
        <x:v>Workflow-audit outreach по UA-2026-07-06-005716-a; попросити 1 пакет здачі та вимоги проєкту</x:v>
      </x:c>
      <x:c r="W597" s="15" t="str">
        <x:v>Власник / виконавець; відповідальний за договір</x:v>
      </x:c>
      <x:c r="X597" s="15" t="str">
        <x:v>1 підтверджених перемог/договорів у Prozorro на 102 553 грн; 1 проєктів зі строком виконання не раніше 24.08.2026.</x:v>
      </x:c>
      <x:c r="Y597" s="15" t="str">
        <x:v>Технічний нагляд за проведенням робіт по об’єкту: «Нове будівництво модульної транспортабельної котельні в м. Харкові за адресою: просп. *** (резервне живлення). Підготовчі роботи, будівельні роботи з улаштування фундаменту та монтаж ферми і димових труб»  (код ДК 021:2015 – 71520000-9 – Послуги з нагляду за виконанням будівельних робіт); строк до 2026-12-31. Попросити один знеособлений пакет здачі за цим workflow.</x:v>
      </x:c>
      <x:c r="Z597" s="15" t="str">
        <x:v>https://prozorro.gov.ua/tender/UA-2026-07-06-005716-a</x:v>
      </x:c>
      <x:c r="AA597" s="14" t="str">
        <x:v>2825816131</x:v>
      </x:c>
      <x:c r="AB597" s="14" t="str">
        <x:v>2026-08-24</x:v>
      </x:c>
      <x:c r="AC597" s="14" t="str"/>
      <x:c r="AD597" s="20" t="str"/>
      <x:c r="AE597" s="14" t="str"/>
      <x:c r="AF597" s="14" t="n">
        <x:v>47</x:v>
      </x:c>
      <x:c r="AG597" s="14" t="str">
        <x:v>I3</x:v>
      </x:c>
      <x:c r="AH597" s="14" t="n">
        <x:v>1</x:v>
      </x:c>
      <x:c r="AI597" s="14" t="n">
        <x:v>1</x:v>
      </x:c>
      <x:c r="AJ597" s="18" t="n">
        <x:v>102553.13</x:v>
      </x:c>
      <x:c r="AK597" s="14" t="str">
        <x:v>https://prozorro.gov.ua/tender/UA-2026-07-06-005716-a</x:v>
      </x:c>
      <x:c r="AL597" s="19" t="n">
        <x:v>46209.461327337965</x:v>
      </x:c>
      <x:c r="AM597" s="19" t="n">
        <x:v>46387</x:v>
      </x:c>
      <x:c r="AN597" s="15" t="str">
        <x:v>Газопостачання / котельні</x:v>
      </x:c>
      <x:c r="AO597" s="15" t="str">
        <x:v>not_found_in_top_search</x:v>
      </x:c>
    </x:row>
    <x:row r="598">
      <x:c r="A598" s="14" t="str">
        <x:v>W3-326</x:v>
      </x:c>
      <x:c r="B598" s="14" t="str">
        <x:v>Prozorro winners — 24.08</x:v>
      </x:c>
      <x:c r="C598" s="14" t="str">
        <x:v>ТОВАРИСТВО З ОБМЕЖЕНОЮ ВІДПОВІДАЛЬНІСТЮ "БЕЗПЕКА УНІВЕРСАЛ"</x:v>
      </x:c>
      <x:c r="D598" s="14" t="str">
        <x:v>Безпека / СКУД / CCTV</x:v>
      </x:c>
      <x:c r="E598" s="14" t="str">
        <x:v>Expansion discovery</x:v>
      </x:c>
      <x:c r="F598" s="17" t="str">
        <x:v>D3</x:v>
      </x:c>
      <x:c r="G598" s="14" t="str"/>
      <x:c r="H598" s="14" t="str">
        <x:v>Discovery розширення — 2 тижні</x:v>
      </x:c>
      <x:c r="I598" s="16" t="n">
        <x:v>1</x:v>
      </x:c>
      <x:c r="J598" s="16" t="n">
        <x:v>5</x:v>
      </x:c>
      <x:c r="K598" s="16" t="n">
        <x:v>4</x:v>
      </x:c>
      <x:c r="L598" s="16" t="n">
        <x:v>1</x:v>
      </x:c>
      <x:c r="M598" s="16" t="n">
        <x:v>5</x:v>
      </x:c>
      <x:c r="N598" s="16" t="n">
        <x:v>5</x:v>
      </x:c>
      <x:c r="O598" s="16" t="n">
        <x:v>5</x:v>
      </x:c>
      <x:c r="P598" s="16" t="n">
        <x:f>IF(COUNT(I598:O598)&lt;7,"",I598*8+J598*3+K598*2+L598*2+M598*2+N598*2+O598)</x:f>
        <x:v>58</x:v>
      </x:c>
      <x:c r="Q598" s="16" t="n">
        <x:f>IF(COUNT(J598:O598)&lt;6,"",J598*5+K598*4+M598*4+L598*3+N598*2+O598*2)</x:f>
        <x:v>84</x:v>
      </x:c>
      <x:c r="R598" s="14" t="str">
        <x:v>high</x:v>
      </x:c>
      <x:c r="S598" s="14" t="str">
        <x:v>official_prozorro_award_2025_2026</x:v>
      </x:c>
      <x:c r="T598" s="14" t="str">
        <x:v>official_prozorro_api</x:v>
      </x:c>
      <x:c r="U598" s="14" t="str">
        <x:v>Не контактували</x:v>
      </x:c>
      <x:c r="V598" s="15" t="str">
        <x:v>Workflow-audit outreach по UA-2026-07-16-009633-a; попросити 1 пакет здачі та вимоги проєкту</x:v>
      </x:c>
      <x:c r="W598" s="15" t="str">
        <x:v>Власник / директор; керівник ПТО; відповідальний за договори</x:v>
      </x:c>
      <x:c r="X598" s="15" t="str">
        <x:v>1 підтверджених перемог/договорів у Prozorro на 61 468 грн; 0 проєктів зі строком виконання не раніше 24.08.2026.</x:v>
      </x:c>
      <x:c r="Y598" s="15" t="str">
        <x:v>послуги з монтажу та налаштування системи відеоспостереження; строк до 2026-07-26. Попросити один знеособлений пакет здачі за цим workflow.</x:v>
      </x:c>
      <x:c r="Z598" s="15" t="str">
        <x:v>https://prozorro.gov.ua/tender/UA-2026-07-16-009633-a</x:v>
      </x:c>
      <x:c r="AA598" s="14" t="str">
        <x:v>35798901</x:v>
      </x:c>
      <x:c r="AB598" s="14" t="str">
        <x:v>2026-08-24</x:v>
      </x:c>
      <x:c r="AC598" s="14" t="str"/>
      <x:c r="AD598" s="20" t="str"/>
      <x:c r="AE598" s="14" t="str"/>
      <x:c r="AF598" s="14" t="n">
        <x:v>47</x:v>
      </x:c>
      <x:c r="AG598" s="14" t="str">
        <x:v>I3</x:v>
      </x:c>
      <x:c r="AH598" s="14" t="n">
        <x:v>1</x:v>
      </x:c>
      <x:c r="AI598" s="14" t="n">
        <x:v>0</x:v>
      </x:c>
      <x:c r="AJ598" s="18" t="n">
        <x:v>61467.6</x:v>
      </x:c>
      <x:c r="AK598" s="14" t="str">
        <x:v>https://prozorro.gov.ua/tender/UA-2026-07-16-009633-a</x:v>
      </x:c>
      <x:c r="AL598" s="19" t="n">
        <x:v>46219.58351846065</x:v>
      </x:c>
      <x:c r="AM598" s="19" t="n">
        <x:v>46229</x:v>
      </x:c>
      <x:c r="AN598" s="15" t="str">
        <x:v>Безпека / СКУД / CCTV</x:v>
      </x:c>
      <x:c r="AO598" s="15" t="str">
        <x:v>not_found_in_top_search</x:v>
      </x:c>
    </x:row>
    <x:row r="599">
      <x:c r="A599" s="14" t="str">
        <x:v>W3-327</x:v>
      </x:c>
      <x:c r="B599" s="14" t="str">
        <x:v>Prozorro winners — 24.08</x:v>
      </x:c>
      <x:c r="C599" s="14" t="str">
        <x:v>ТОВАРИСТВО З ОБМЕЖЕНОЮ ВІДПОВІДАЛЬНІСТЮ "СІТІ - ХОЛДІНГ ІНСТАЛЯТОР"</x:v>
      </x:c>
      <x:c r="D599" s="14" t="str">
        <x:v>Безпека / СКУД / CCTV</x:v>
      </x:c>
      <x:c r="E599" s="14" t="str">
        <x:v>Expansion discovery</x:v>
      </x:c>
      <x:c r="F599" s="17" t="str">
        <x:v>D3</x:v>
      </x:c>
      <x:c r="G599" s="14" t="str"/>
      <x:c r="H599" s="14" t="str">
        <x:v>Discovery розширення — 2 тижні</x:v>
      </x:c>
      <x:c r="I599" s="16" t="n">
        <x:v>1</x:v>
      </x:c>
      <x:c r="J599" s="16" t="n">
        <x:v>5</x:v>
      </x:c>
      <x:c r="K599" s="16" t="n">
        <x:v>4</x:v>
      </x:c>
      <x:c r="L599" s="16" t="n">
        <x:v>1</x:v>
      </x:c>
      <x:c r="M599" s="16" t="n">
        <x:v>5</x:v>
      </x:c>
      <x:c r="N599" s="16" t="n">
        <x:v>5</x:v>
      </x:c>
      <x:c r="O599" s="16" t="n">
        <x:v>5</x:v>
      </x:c>
      <x:c r="P599" s="16" t="n">
        <x:f>IF(COUNT(I599:O599)&lt;7,"",I599*8+J599*3+K599*2+L599*2+M599*2+N599*2+O599)</x:f>
        <x:v>58</x:v>
      </x:c>
      <x:c r="Q599" s="16" t="n">
        <x:f>IF(COUNT(J599:O599)&lt;6,"",J599*5+K599*4+M599*4+L599*3+N599*2+O599*2)</x:f>
        <x:v>84</x:v>
      </x:c>
      <x:c r="R599" s="14" t="str">
        <x:v>high</x:v>
      </x:c>
      <x:c r="S599" s="14" t="str">
        <x:v>official_prozorro_award_2025_2026</x:v>
      </x:c>
      <x:c r="T599" s="14" t="str">
        <x:v>official_prozorro_api</x:v>
      </x:c>
      <x:c r="U599" s="14" t="str">
        <x:v>Не контактували</x:v>
      </x:c>
      <x:c r="V599" s="15" t="str">
        <x:v>Workflow-audit outreach по UA-2026-07-20-008886-a; попросити 1 пакет здачі та вимоги проєкту</x:v>
      </x:c>
      <x:c r="W599" s="15" t="str">
        <x:v>Власник / директор; керівник ПТО; відповідальний за договори</x:v>
      </x:c>
      <x:c r="X599" s="15" t="str">
        <x:v>1 підтверджених перемог/договорів у Prozorro на 16 944 грн; 0 проєктів зі строком виконання не раніше 24.08.2026.</x:v>
      </x:c>
      <x:c r="Y599" s="15" t="str">
        <x:v>Послуги з монтажу та налаштування системи відеоспостереження; строк до 2026-07-31. Попросити один знеособлений пакет здачі за цим workflow.</x:v>
      </x:c>
      <x:c r="Z599" s="15" t="str">
        <x:v>https://prozorro.gov.ua/tender/UA-2026-07-20-008886-a</x:v>
      </x:c>
      <x:c r="AA599" s="14" t="str">
        <x:v>35496150</x:v>
      </x:c>
      <x:c r="AB599" s="14" t="str">
        <x:v>2026-08-24</x:v>
      </x:c>
      <x:c r="AC599" s="14" t="str"/>
      <x:c r="AD599" s="20" t="str"/>
      <x:c r="AE599" s="14" t="str"/>
      <x:c r="AF599" s="14" t="n">
        <x:v>47</x:v>
      </x:c>
      <x:c r="AG599" s="14" t="str">
        <x:v>I3</x:v>
      </x:c>
      <x:c r="AH599" s="14" t="n">
        <x:v>1</x:v>
      </x:c>
      <x:c r="AI599" s="14" t="n">
        <x:v>0</x:v>
      </x:c>
      <x:c r="AJ599" s="18" t="n">
        <x:v>16944</x:v>
      </x:c>
      <x:c r="AK599" s="14" t="str">
        <x:v>https://prozorro.gov.ua/tender/UA-2026-07-20-008886-a</x:v>
      </x:c>
      <x:c r="AL599" s="19" t="n">
        <x:v>46223.54157770833</x:v>
      </x:c>
      <x:c r="AM599" s="19" t="n">
        <x:v>46234</x:v>
      </x:c>
      <x:c r="AN599" s="15" t="str">
        <x:v>Безпека / СКУД / CCTV</x:v>
      </x:c>
      <x:c r="AO599" s="15" t="str">
        <x:v>not_found_in_top_search</x:v>
      </x:c>
    </x:row>
    <x:row r="600">
      <x:c r="A600" s="14" t="str">
        <x:v>W3-328</x:v>
      </x:c>
      <x:c r="B600" s="14" t="str">
        <x:v>Prozorro winners — 24.08</x:v>
      </x:c>
      <x:c r="C600" s="14" t="str">
        <x:v>ПРИВАТНЕ ПІДПРИЄМСТВО "БЕРКУТ-НП"</x:v>
      </x:c>
      <x:c r="D600" s="14" t="str">
        <x:v>Безпека / СКУД / CCTV</x:v>
      </x:c>
      <x:c r="E600" s="14" t="str">
        <x:v>Expansion discovery</x:v>
      </x:c>
      <x:c r="F600" s="17" t="str">
        <x:v>D3</x:v>
      </x:c>
      <x:c r="G600" s="14" t="str"/>
      <x:c r="H600" s="14" t="str">
        <x:v>Discovery розширення — 2 тижні</x:v>
      </x:c>
      <x:c r="I600" s="16" t="n">
        <x:v>1</x:v>
      </x:c>
      <x:c r="J600" s="16" t="n">
        <x:v>5</x:v>
      </x:c>
      <x:c r="K600" s="16" t="n">
        <x:v>4</x:v>
      </x:c>
      <x:c r="L600" s="16" t="n">
        <x:v>1</x:v>
      </x:c>
      <x:c r="M600" s="16" t="n">
        <x:v>5</x:v>
      </x:c>
      <x:c r="N600" s="16" t="n">
        <x:v>5</x:v>
      </x:c>
      <x:c r="O600" s="16" t="n">
        <x:v>5</x:v>
      </x:c>
      <x:c r="P600" s="16" t="n">
        <x:f>IF(COUNT(I600:O600)&lt;7,"",I600*8+J600*3+K600*2+L600*2+M600*2+N600*2+O600)</x:f>
        <x:v>58</x:v>
      </x:c>
      <x:c r="Q600" s="16" t="n">
        <x:f>IF(COUNT(J600:O600)&lt;6,"",J600*5+K600*4+M600*4+L600*3+N600*2+O600*2)</x:f>
        <x:v>84</x:v>
      </x:c>
      <x:c r="R600" s="14" t="str">
        <x:v>high</x:v>
      </x:c>
      <x:c r="S600" s="14" t="str">
        <x:v>official_prozorro_award_2025_2026</x:v>
      </x:c>
      <x:c r="T600" s="14" t="str">
        <x:v>official_prozorro_api</x:v>
      </x:c>
      <x:c r="U600" s="14" t="str">
        <x:v>Не контактували</x:v>
      </x:c>
      <x:c r="V600" s="15" t="str">
        <x:v>Workflow-audit outreach по UA-2026-07-17-003668-a; попросити 1 пакет здачі та вимоги проєкту</x:v>
      </x:c>
      <x:c r="W600" s="15" t="str">
        <x:v>Власник / директор; керівник ПТО; відповідальний за договори</x:v>
      </x:c>
      <x:c r="X600" s="15" t="str">
        <x:v>1 підтверджених перемог/договорів у Prozorro на 16 655 грн; 0 проєктів зі строком виконання не раніше 24.08.2026.</x:v>
      </x:c>
      <x:c r="Y600" s="15" t="str">
        <x:v>Послуги з монтажу контрольного обладнання і пусконалагодження системи контролю та управління доступу (СКУД) в приміщення Житомирської окружної прокуратури за адресою м. Житомир, вул. Леха Качинського, 2; строк до 2026-07-31. Попросити один знеособлений пакет здачі за цим workflow.</x:v>
      </x:c>
      <x:c r="Z600" s="15" t="str">
        <x:v>https://prozorro.gov.ua/tender/UA-2026-07-17-003668-a</x:v>
      </x:c>
      <x:c r="AA600" s="14" t="str">
        <x:v>37857696</x:v>
      </x:c>
      <x:c r="AB600" s="14" t="str">
        <x:v>2026-08-24</x:v>
      </x:c>
      <x:c r="AC600" s="14" t="str"/>
      <x:c r="AD600" s="20" t="str"/>
      <x:c r="AE600" s="14" t="str"/>
      <x:c r="AF600" s="14" t="n">
        <x:v>47</x:v>
      </x:c>
      <x:c r="AG600" s="14" t="str">
        <x:v>I3</x:v>
      </x:c>
      <x:c r="AH600" s="14" t="n">
        <x:v>1</x:v>
      </x:c>
      <x:c r="AI600" s="14" t="n">
        <x:v>0</x:v>
      </x:c>
      <x:c r="AJ600" s="18" t="n">
        <x:v>16654.57</x:v>
      </x:c>
      <x:c r="AK600" s="14" t="str">
        <x:v>https://prozorro.gov.ua/tender/UA-2026-07-17-003668-a</x:v>
      </x:c>
      <x:c r="AL600" s="19" t="n">
        <x:v>46220.355459467595</x:v>
      </x:c>
      <x:c r="AM600" s="19" t="n">
        <x:v>46234</x:v>
      </x:c>
      <x:c r="AN600" s="15" t="str">
        <x:v>Безпека / СКУД / CCTV</x:v>
      </x:c>
      <x:c r="AO600" s="15" t="str">
        <x:v>not_found_in_top_search</x:v>
      </x:c>
    </x:row>
    <x:row r="601">
      <x:c r="A601" s="14" t="str">
        <x:v>W3-329</x:v>
      </x:c>
      <x:c r="B601" s="14" t="str">
        <x:v>Prozorro winners — 24.08</x:v>
      </x:c>
      <x:c r="C601" s="14" t="str">
        <x:v>ТОВАРИСТВО З ОБМЕЖЕНОЮ ВІДПОВІДАЛЬНІСТЮ "ПРОСТІР ЗАХИСТУ"</x:v>
      </x:c>
      <x:c r="D601" s="14" t="str">
        <x:v>Безпека / СКУД / CCTV</x:v>
      </x:c>
      <x:c r="E601" s="14" t="str">
        <x:v>Expansion discovery</x:v>
      </x:c>
      <x:c r="F601" s="17" t="str">
        <x:v>D3</x:v>
      </x:c>
      <x:c r="G601" s="14" t="str"/>
      <x:c r="H601" s="14" t="str">
        <x:v>Discovery розширення — 2 тижні</x:v>
      </x:c>
      <x:c r="I601" s="16" t="n">
        <x:v>1</x:v>
      </x:c>
      <x:c r="J601" s="16" t="n">
        <x:v>5</x:v>
      </x:c>
      <x:c r="K601" s="16" t="n">
        <x:v>4</x:v>
      </x:c>
      <x:c r="L601" s="16" t="n">
        <x:v>1</x:v>
      </x:c>
      <x:c r="M601" s="16" t="n">
        <x:v>5</x:v>
      </x:c>
      <x:c r="N601" s="16" t="n">
        <x:v>5</x:v>
      </x:c>
      <x:c r="O601" s="16" t="n">
        <x:v>5</x:v>
      </x:c>
      <x:c r="P601" s="16" t="n">
        <x:f>IF(COUNT(I601:O601)&lt;7,"",I601*8+J601*3+K601*2+L601*2+M601*2+N601*2+O601)</x:f>
        <x:v>58</x:v>
      </x:c>
      <x:c r="Q601" s="16" t="n">
        <x:f>IF(COUNT(J601:O601)&lt;6,"",J601*5+K601*4+M601*4+L601*3+N601*2+O601*2)</x:f>
        <x:v>84</x:v>
      </x:c>
      <x:c r="R601" s="14" t="str">
        <x:v>high</x:v>
      </x:c>
      <x:c r="S601" s="14" t="str">
        <x:v>official_prozorro_award_2025_2026</x:v>
      </x:c>
      <x:c r="T601" s="14" t="str">
        <x:v>official_prozorro_api</x:v>
      </x:c>
      <x:c r="U601" s="14" t="str">
        <x:v>Не контактували</x:v>
      </x:c>
      <x:c r="V601" s="15" t="str">
        <x:v>Workflow-audit outreach по UA-2026-07-10-008786-a; попросити 1 пакет здачі та вимоги проєкту</x:v>
      </x:c>
      <x:c r="W601" s="15" t="str">
        <x:v>Власник / директор; керівник ПТО; відповідальний за договори</x:v>
      </x:c>
      <x:c r="X601" s="15" t="str">
        <x:v>1 підтверджених перемог/договорів у Prozorro на 7 600 грн; 0 проєктів зі строком виконання не раніше 24.08.2026.</x:v>
      </x:c>
      <x:c r="Y601" s="15" t="str">
        <x:v>Послуга з монтажу системи відеоспостереження (4 камери); строк до 2026-07-28. Попросити один знеособлений пакет здачі за цим workflow.</x:v>
      </x:c>
      <x:c r="Z601" s="15" t="str">
        <x:v>https://prozorro.gov.ua/tender/UA-2026-07-10-008786-a</x:v>
      </x:c>
      <x:c r="AA601" s="14" t="str">
        <x:v>46266443</x:v>
      </x:c>
      <x:c r="AB601" s="14" t="str">
        <x:v>2026-08-24</x:v>
      </x:c>
      <x:c r="AC601" s="14" t="str"/>
      <x:c r="AD601" s="20" t="str"/>
      <x:c r="AE601" s="14" t="str"/>
      <x:c r="AF601" s="14" t="n">
        <x:v>47</x:v>
      </x:c>
      <x:c r="AG601" s="14" t="str">
        <x:v>I3</x:v>
      </x:c>
      <x:c r="AH601" s="14" t="n">
        <x:v>1</x:v>
      </x:c>
      <x:c r="AI601" s="14" t="n">
        <x:v>0</x:v>
      </x:c>
      <x:c r="AJ601" s="18" t="n">
        <x:v>7600</x:v>
      </x:c>
      <x:c r="AK601" s="14" t="str">
        <x:v>https://prozorro.gov.ua/tender/UA-2026-07-10-008786-a</x:v>
      </x:c>
      <x:c r="AL601" s="19" t="n">
        <x:v>46213.51147287037</x:v>
      </x:c>
      <x:c r="AM601" s="19" t="n">
        <x:v>46231</x:v>
      </x:c>
      <x:c r="AN601" s="15" t="str">
        <x:v>Безпека / СКУД / CCTV</x:v>
      </x:c>
      <x:c r="AO601" s="15" t="str">
        <x:v>not_found_in_top_search</x:v>
      </x:c>
    </x:row>
    <x:row r="602">
      <x:c r="A602" s="14" t="str">
        <x:v>W3-330</x:v>
      </x:c>
      <x:c r="B602" s="14" t="str">
        <x:v>Prozorro winners — 24.08</x:v>
      </x:c>
      <x:c r="C602" s="14" t="str">
        <x:v>ПРИВАТНЕ АКЦІОНЕРНЕ ТОВАРИСТВО «УКРСТАЛЬ КОНСТРУКЦІЯ»</x:v>
      </x:c>
      <x:c r="D602" s="14" t="str">
        <x:v>Ремонт і підсилення бетону</x:v>
      </x:c>
      <x:c r="E602" s="14" t="str">
        <x:v>Expansion discovery</x:v>
      </x:c>
      <x:c r="F602" s="17" t="str">
        <x:v>D3</x:v>
      </x:c>
      <x:c r="G602" s="14" t="str"/>
      <x:c r="H602" s="14" t="str">
        <x:v>Discovery розширення — 2 тижні</x:v>
      </x:c>
      <x:c r="I602" s="16" t="n">
        <x:v>1</x:v>
      </x:c>
      <x:c r="J602" s="16" t="n">
        <x:v>5</x:v>
      </x:c>
      <x:c r="K602" s="16" t="n">
        <x:v>4</x:v>
      </x:c>
      <x:c r="L602" s="16" t="n">
        <x:v>5</x:v>
      </x:c>
      <x:c r="M602" s="16" t="n">
        <x:v>5</x:v>
      </x:c>
      <x:c r="N602" s="16" t="n">
        <x:v>5</x:v>
      </x:c>
      <x:c r="O602" s="16" t="n">
        <x:v>5</x:v>
      </x:c>
      <x:c r="P602" s="16" t="n">
        <x:f>IF(COUNT(I602:O602)&lt;7,"",I602*8+J602*3+K602*2+L602*2+M602*2+N602*2+O602)</x:f>
        <x:v>66</x:v>
      </x:c>
      <x:c r="Q602" s="16" t="n">
        <x:f>IF(COUNT(J602:O602)&lt;6,"",J602*5+K602*4+M602*4+L602*3+N602*2+O602*2)</x:f>
        <x:v>96</x:v>
      </x:c>
      <x:c r="R602" s="14" t="str">
        <x:v>high</x:v>
      </x:c>
      <x:c r="S602" s="14" t="str">
        <x:v>official_prozorro_award_2025_2026</x:v>
      </x:c>
      <x:c r="T602" s="14" t="str">
        <x:v>official_prozorro_api</x:v>
      </x:c>
      <x:c r="U602" s="14" t="str">
        <x:v>Не контактували</x:v>
      </x:c>
      <x:c r="V602" s="15" t="str">
        <x:v>Workflow-audit outreach по UA-2025-12-19-018891-a; попросити 1 пакет здачі та вимоги проєкту</x:v>
      </x:c>
      <x:c r="W602" s="15" t="str">
        <x:v>Власник / директор; керівник ПТО; відповідальний за договори</x:v>
      </x:c>
      <x:c r="X602" s="15" t="str">
        <x:v>1 підтверджених перемог/договорів у Prozorro на 225 902 401 грн; 1 проєктів зі строком виконання не раніше 24.08.2026.</x:v>
      </x:c>
      <x:c r="Y602" s="15" t="str">
        <x:v>(ДК 021:2015 код 45220000-5 Інженерні та будівельні роботи) Протидроновий захист будівлі ГЕС. Підсилення залізобетонних конструкцій для філії "Кременчуцька ГЕС" ПрАТ "Укргідроенерго". Реконструкція; строк до 2026-12-31. Попросити один знеособлений пакет здачі за цим workflow.</x:v>
      </x:c>
      <x:c r="Z602" s="15" t="str">
        <x:v>https://prozorro.gov.ua/tender/UA-2025-12-19-018891-a</x:v>
      </x:c>
      <x:c r="AA602" s="14" t="str">
        <x:v>01412868</x:v>
      </x:c>
      <x:c r="AB602" s="14" t="str">
        <x:v>2026-08-24</x:v>
      </x:c>
      <x:c r="AC602" s="14" t="str"/>
      <x:c r="AD602" s="20" t="str"/>
      <x:c r="AE602" s="14" t="str"/>
      <x:c r="AF602" s="14" t="n">
        <x:v>46</x:v>
      </x:c>
      <x:c r="AG602" s="14" t="str">
        <x:v>I3</x:v>
      </x:c>
      <x:c r="AH602" s="14" t="n">
        <x:v>1</x:v>
      </x:c>
      <x:c r="AI602" s="14" t="n">
        <x:v>1</x:v>
      </x:c>
      <x:c r="AJ602" s="18" t="n">
        <x:v>225902400.84</x:v>
      </x:c>
      <x:c r="AK602" s="14" t="str">
        <x:v>https://prozorro.gov.ua/tender/UA-2025-12-19-018891-a</x:v>
      </x:c>
      <x:c r="AL602" s="19" t="n">
        <x:v>46010.56347040509</x:v>
      </x:c>
      <x:c r="AM602" s="19" t="n">
        <x:v>46387</x:v>
      </x:c>
      <x:c r="AN602" s="15" t="str">
        <x:v>Ремонт і підсилення бетону</x:v>
      </x:c>
      <x:c r="AO602" s="15" t="str">
        <x:v>not_found_in_top_search</x:v>
      </x:c>
    </x:row>
    <x:row r="603">
      <x:c r="A603" s="14" t="str">
        <x:v>W3-331</x:v>
      </x:c>
      <x:c r="B603" s="14" t="str">
        <x:v>Prozorro winners — 24.08</x:v>
      </x:c>
      <x:c r="C603" s="14" t="str">
        <x:v>ТОВАРИСТВО З ОБМЕЖЕНОЮ ВІДПОВІДАЛЬНІСТЮ "ЗЕМЛЕБУДСЕРВІС"</x:v>
      </x:c>
      <x:c r="D603" s="14" t="str">
        <x:v>ГНБ / безтраншейні роботи</x:v>
      </x:c>
      <x:c r="E603" s="14" t="str">
        <x:v>Expansion discovery</x:v>
      </x:c>
      <x:c r="F603" s="17" t="str">
        <x:v>D3</x:v>
      </x:c>
      <x:c r="G603" s="14" t="str"/>
      <x:c r="H603" s="14" t="str">
        <x:v>Discovery розширення — 2 тижні</x:v>
      </x:c>
      <x:c r="I603" s="16" t="n">
        <x:v>1</x:v>
      </x:c>
      <x:c r="J603" s="16" t="n">
        <x:v>5</x:v>
      </x:c>
      <x:c r="K603" s="16" t="n">
        <x:v>4</x:v>
      </x:c>
      <x:c r="L603" s="16" t="n">
        <x:v>3</x:v>
      </x:c>
      <x:c r="M603" s="16" t="n">
        <x:v>5</x:v>
      </x:c>
      <x:c r="N603" s="16" t="n">
        <x:v>5</x:v>
      </x:c>
      <x:c r="O603" s="16" t="n">
        <x:v>5</x:v>
      </x:c>
      <x:c r="P603" s="16" t="n">
        <x:f>IF(COUNT(I603:O603)&lt;7,"",I603*8+J603*3+K603*2+L603*2+M603*2+N603*2+O603)</x:f>
        <x:v>62</x:v>
      </x:c>
      <x:c r="Q603" s="16" t="n">
        <x:f>IF(COUNT(J603:O603)&lt;6,"",J603*5+K603*4+M603*4+L603*3+N603*2+O603*2)</x:f>
        <x:v>90</x:v>
      </x:c>
      <x:c r="R603" s="14" t="str">
        <x:v>high</x:v>
      </x:c>
      <x:c r="S603" s="14" t="str">
        <x:v>official_prozorro_award_2025_2026</x:v>
      </x:c>
      <x:c r="T603" s="14" t="str">
        <x:v>official_prozorro_api</x:v>
      </x:c>
      <x:c r="U603" s="14" t="str">
        <x:v>Не контактували</x:v>
      </x:c>
      <x:c r="V603" s="15" t="str">
        <x:v>Workflow-audit outreach по UA-2026-03-10-005413-a; попросити 1 пакет здачі та вимоги проєкту</x:v>
      </x:c>
      <x:c r="W603" s="15" t="str">
        <x:v>Власник / директор; керівник ПТО; відповідальний за договори</x:v>
      </x:c>
      <x:c r="X603" s="15" t="str">
        <x:v>1 підтверджених перемог/договорів у Prozorro на 568 840 грн; 1 проєктів зі строком виконання не раніше 24.08.2026.</x:v>
      </x:c>
      <x:c r="Y603" s="15" t="str">
        <x:v>Влаштування футляру методом горизонтально направленого буріння по вул. Князів Коріатовичів,189 в м. Вінниця.
; строк до 2026-12-31. Попросити один знеособлений пакет здачі за цим workflow.</x:v>
      </x:c>
      <x:c r="Z603" s="15" t="str">
        <x:v>https://prozorro.gov.ua/tender/UA-2026-03-10-005413-a</x:v>
      </x:c>
      <x:c r="AA603" s="14" t="str">
        <x:v>40877796</x:v>
      </x:c>
      <x:c r="AB603" s="14" t="str">
        <x:v>2026-08-24</x:v>
      </x:c>
      <x:c r="AC603" s="14" t="str"/>
      <x:c r="AD603" s="20" t="str"/>
      <x:c r="AE603" s="14" t="str"/>
      <x:c r="AF603" s="14" t="n">
        <x:v>46</x:v>
      </x:c>
      <x:c r="AG603" s="14" t="str">
        <x:v>I3</x:v>
      </x:c>
      <x:c r="AH603" s="14" t="n">
        <x:v>1</x:v>
      </x:c>
      <x:c r="AI603" s="14" t="n">
        <x:v>1</x:v>
      </x:c>
      <x:c r="AJ603" s="18" t="n">
        <x:v>568839.71</x:v>
      </x:c>
      <x:c r="AK603" s="14" t="str">
        <x:v>https://prozorro.gov.ua/tender/UA-2026-03-10-005413-a</x:v>
      </x:c>
      <x:c r="AL603" s="19" t="n">
        <x:v>46091.593778622686</x:v>
      </x:c>
      <x:c r="AM603" s="19" t="n">
        <x:v>46387</x:v>
      </x:c>
      <x:c r="AN603" s="15" t="str">
        <x:v>ГНБ / безтраншейні роботи</x:v>
      </x:c>
      <x:c r="AO603" s="15" t="str">
        <x:v>not_found_in_top_search</x:v>
      </x:c>
    </x:row>
    <x:row r="604">
      <x:c r="A604" s="14" t="str">
        <x:v>W3-332</x:v>
      </x:c>
      <x:c r="B604" s="14" t="str">
        <x:v>Prozorro winners — 24.08</x:v>
      </x:c>
      <x:c r="C604" s="14" t="str">
        <x:v>ТОВ "Б КОМ"</x:v>
      </x:c>
      <x:c r="D604" s="14" t="str">
        <x:v>HVAC / ОВіК</x:v>
      </x:c>
      <x:c r="E604" s="14" t="str">
        <x:v>Pilot now</x:v>
      </x:c>
      <x:c r="F604" s="17" t="str">
        <x:v>P3</x:v>
      </x:c>
      <x:c r="G604" s="14" t="str"/>
      <x:c r="H604" s="14" t="str">
        <x:v>Пілот зараз — Н.14</x:v>
      </x:c>
      <x:c r="I604" s="16" t="n">
        <x:v>5</x:v>
      </x:c>
      <x:c r="J604" s="16" t="n">
        <x:v>5</x:v>
      </x:c>
      <x:c r="K604" s="16" t="n">
        <x:v>5</x:v>
      </x:c>
      <x:c r="L604" s="16" t="n">
        <x:v>1</x:v>
      </x:c>
      <x:c r="M604" s="16" t="n">
        <x:v>5</x:v>
      </x:c>
      <x:c r="N604" s="16" t="n">
        <x:v>5</x:v>
      </x:c>
      <x:c r="O604" s="16" t="n">
        <x:v>5</x:v>
      </x:c>
      <x:c r="P604" s="16" t="n">
        <x:f>IF(COUNT(I604:O604)&lt;7,"",I604*8+J604*3+K604*2+L604*2+M604*2+N604*2+O604)</x:f>
        <x:v>92</x:v>
      </x:c>
      <x:c r="Q604" s="16" t="n">
        <x:f>IF(COUNT(J604:O604)&lt;6,"",J604*5+K604*4+M604*4+L604*3+N604*2+O604*2)</x:f>
        <x:v>88</x:v>
      </x:c>
      <x:c r="R604" s="14" t="str">
        <x:v>high</x:v>
      </x:c>
      <x:c r="S604" s="14" t="str">
        <x:v>official_prozorro_award_2025_2026</x:v>
      </x:c>
      <x:c r="T604" s="14" t="str">
        <x:v>official_prozorro_api</x:v>
      </x:c>
      <x:c r="U604" s="14" t="str">
        <x:v>Не контактували</x:v>
      </x:c>
      <x:c r="V604" s="15" t="str">
        <x:v>Персоналізований free-pilot outreach по UA-2026-05-21-011487-a; попросити 1 пакет Н.14/Н.15</x:v>
      </x:c>
      <x:c r="W604" s="15" t="str">
        <x:v>Власник / директор; керівник ПТО; відповідальний за договори</x:v>
      </x:c>
      <x:c r="X604" s="15" t="str">
        <x:v>1 підтверджених перемог/договорів у Prozorro на 99 930 грн; 1 проєктів зі строком виконання не раніше 24.08.2026.</x:v>
      </x:c>
      <x:c r="Y604" s="15" t="str">
        <x:v>Монтаж системи вентиляції в Хмельницький заклад дошкільної освіти № 15 "Червона шапочка" Хмельницької міської ради Хмельницької області за адресою: Хмельницька обл., м. Хмельницький, вул. Марії Трембовецької 23; строк до 2026-08-31. Попросити один знеособлений пакет здачі за цим workflow.</x:v>
      </x:c>
      <x:c r="Z604" s="15" t="str">
        <x:v>https://prozorro.gov.ua/tender/UA-2026-05-21-011487-a</x:v>
      </x:c>
      <x:c r="AA604" s="14" t="str">
        <x:v>44723522</x:v>
      </x:c>
      <x:c r="AB604" s="14" t="str">
        <x:v>2026-08-24</x:v>
      </x:c>
      <x:c r="AC604" s="14" t="str"/>
      <x:c r="AD604" s="20" t="str"/>
      <x:c r="AE604" s="14" t="str"/>
      <x:c r="AF604" s="14" t="n">
        <x:v>46</x:v>
      </x:c>
      <x:c r="AG604" s="14" t="str">
        <x:v>I3</x:v>
      </x:c>
      <x:c r="AH604" s="14" t="n">
        <x:v>1</x:v>
      </x:c>
      <x:c r="AI604" s="14" t="n">
        <x:v>1</x:v>
      </x:c>
      <x:c r="AJ604" s="18" t="n">
        <x:v>99930</x:v>
      </x:c>
      <x:c r="AK604" s="14" t="str">
        <x:v>https://prozorro.gov.ua/tender/UA-2026-05-21-011487-a</x:v>
      </x:c>
      <x:c r="AL604" s="19" t="n">
        <x:v>46163.544811087966</x:v>
      </x:c>
      <x:c r="AM604" s="19" t="n">
        <x:v>46265</x:v>
      </x:c>
      <x:c r="AN604" s="15" t="str">
        <x:v>HVAC / ОВіК</x:v>
      </x:c>
      <x:c r="AO604" s="15" t="str">
        <x:v>not_found_in_top_search</x:v>
      </x:c>
    </x:row>
    <x:row r="605">
      <x:c r="A605" s="14" t="str">
        <x:v>W3-333</x:v>
      </x:c>
      <x:c r="B605" s="14" t="str">
        <x:v>Prozorro winners — 24.08</x:v>
      </x:c>
      <x:c r="C605" s="14" t="str">
        <x:v>ТОВАРИСТВО З ОБМЕЖЕНОЮ ВІДПОВІДАЛЬНІСТЮ "ЖИТОМИРБУДПРОЕКТЕКСПЕРТИЗА"</x:v>
      </x:c>
      <x:c r="D605" s="14" t="str">
        <x:v>Насосні станції</x:v>
      </x:c>
      <x:c r="E605" s="14" t="str">
        <x:v>Expansion discovery</x:v>
      </x:c>
      <x:c r="F605" s="17" t="str">
        <x:v>D3</x:v>
      </x:c>
      <x:c r="G605" s="14" t="str"/>
      <x:c r="H605" s="14" t="str">
        <x:v>Discovery розширення — 2 тижні</x:v>
      </x:c>
      <x:c r="I605" s="16" t="n">
        <x:v>1</x:v>
      </x:c>
      <x:c r="J605" s="16" t="n">
        <x:v>5</x:v>
      </x:c>
      <x:c r="K605" s="16" t="n">
        <x:v>4</x:v>
      </x:c>
      <x:c r="L605" s="16" t="n">
        <x:v>1</x:v>
      </x:c>
      <x:c r="M605" s="16" t="n">
        <x:v>5</x:v>
      </x:c>
      <x:c r="N605" s="16" t="n">
        <x:v>5</x:v>
      </x:c>
      <x:c r="O605" s="16" t="n">
        <x:v>5</x:v>
      </x:c>
      <x:c r="P605" s="16" t="n">
        <x:f>IF(COUNT(I605:O605)&lt;7,"",I605*8+J605*3+K605*2+L605*2+M605*2+N605*2+O605)</x:f>
        <x:v>58</x:v>
      </x:c>
      <x:c r="Q605" s="16" t="n">
        <x:f>IF(COUNT(J605:O605)&lt;6,"",J605*5+K605*4+M605*4+L605*3+N605*2+O605*2)</x:f>
        <x:v>84</x:v>
      </x:c>
      <x:c r="R605" s="14" t="str">
        <x:v>high</x:v>
      </x:c>
      <x:c r="S605" s="14" t="str">
        <x:v>official_prozorro_award_2025_2026</x:v>
      </x:c>
      <x:c r="T605" s="14" t="str">
        <x:v>official_prozorro_api</x:v>
      </x:c>
      <x:c r="U605" s="14" t="str">
        <x:v>Не контактували</x:v>
      </x:c>
      <x:c r="V605" s="15" t="str">
        <x:v>Workflow-audit outreach по UA-2026-05-19-005355-a; попросити 1 пакет здачі та вимоги проєкту</x:v>
      </x:c>
      <x:c r="W605" s="15" t="str">
        <x:v>Власник / директор; керівник ПТО; відповідальний за договори</x:v>
      </x:c>
      <x:c r="X605" s="15" t="str">
        <x:v>1 підтверджених перемог/договорів у Prozorro на 99 476 грн; 1 проєктів зі строком виконання не раніше 24.08.2026.</x:v>
      </x:c>
      <x:c r="Y605" s="15" t="str">
        <x:v>Виготовлення проектно-кошторисної документації по "Реконструкція каналізаційної мережі з влаштуванням каналізаційної насосної станції заглибленого типу від житлового масиву за адресою вул. Грушевського 105 в м.Житомир"; строк до 2026-09-16. Попросити один знеособлений пакет здачі за цим workflow.</x:v>
      </x:c>
      <x:c r="Z605" s="15" t="str">
        <x:v>https://prozorro.gov.ua/tender/UA-2026-05-19-005355-a</x:v>
      </x:c>
      <x:c r="AA605" s="14" t="str">
        <x:v>41523369</x:v>
      </x:c>
      <x:c r="AB605" s="14" t="str">
        <x:v>2026-08-24</x:v>
      </x:c>
      <x:c r="AC605" s="14" t="str"/>
      <x:c r="AD605" s="20" t="str"/>
      <x:c r="AE605" s="14" t="str"/>
      <x:c r="AF605" s="14" t="n">
        <x:v>46</x:v>
      </x:c>
      <x:c r="AG605" s="14" t="str">
        <x:v>I3</x:v>
      </x:c>
      <x:c r="AH605" s="14" t="n">
        <x:v>1</x:v>
      </x:c>
      <x:c r="AI605" s="14" t="n">
        <x:v>1</x:v>
      </x:c>
      <x:c r="AJ605" s="18" t="n">
        <x:v>99476.21</x:v>
      </x:c>
      <x:c r="AK605" s="14" t="str">
        <x:v>https://prozorro.gov.ua/tender/UA-2026-05-19-005355-a</x:v>
      </x:c>
      <x:c r="AL605" s="19" t="n">
        <x:v>46161.37153174768</x:v>
      </x:c>
      <x:c r="AM605" s="19" t="n">
        <x:v>46281</x:v>
      </x:c>
      <x:c r="AN605" s="15" t="str">
        <x:v>Насосні станції</x:v>
      </x:c>
      <x:c r="AO605" s="15" t="str">
        <x:v>not_found_in_top_search</x:v>
      </x:c>
    </x:row>
    <x:row r="606">
      <x:c r="A606" s="14" t="str">
        <x:v>W3-334</x:v>
      </x:c>
      <x:c r="B606" s="14" t="str">
        <x:v>Prozorro winners — 24.08</x:v>
      </x:c>
      <x:c r="C606" s="14" t="str">
        <x:v>МИКОЛАЇВСЬКЕ ОБЛАСНЕ СПЕЦІАЛІЗОВАНЕ РЕМОНТНО-БУДІВЕЛЬНЕ ПІДПРИЄМСТВО ПРОТИПОЖЕЖНИХ РОБІТ ДОБРОВІЛЬНОГО ПОЖЕЖНОГО ТОВАРИСТВА УКРАЇНИ</x:v>
      </x:c>
      <x:c r="D606" s="14" t="str">
        <x:v>Пожежогасіння</x:v>
      </x:c>
      <x:c r="E606" s="14" t="str">
        <x:v>Expansion discovery</x:v>
      </x:c>
      <x:c r="F606" s="17" t="str">
        <x:v>D3</x:v>
      </x:c>
      <x:c r="G606" s="14" t="str"/>
      <x:c r="H606" s="14" t="str">
        <x:v>Discovery розширення — 2 тижні</x:v>
      </x:c>
      <x:c r="I606" s="16" t="n">
        <x:v>1</x:v>
      </x:c>
      <x:c r="J606" s="16" t="n">
        <x:v>5</x:v>
      </x:c>
      <x:c r="K606" s="16" t="n">
        <x:v>4</x:v>
      </x:c>
      <x:c r="L606" s="16" t="n">
        <x:v>1</x:v>
      </x:c>
      <x:c r="M606" s="16" t="n">
        <x:v>5</x:v>
      </x:c>
      <x:c r="N606" s="16" t="n">
        <x:v>5</x:v>
      </x:c>
      <x:c r="O606" s="16" t="n">
        <x:v>5</x:v>
      </x:c>
      <x:c r="P606" s="16" t="n">
        <x:f>IF(COUNT(I606:O606)&lt;7,"",I606*8+J606*3+K606*2+L606*2+M606*2+N606*2+O606)</x:f>
        <x:v>58</x:v>
      </x:c>
      <x:c r="Q606" s="16" t="n">
        <x:f>IF(COUNT(J606:O606)&lt;6,"",J606*5+K606*4+M606*4+L606*3+N606*2+O606*2)</x:f>
        <x:v>84</x:v>
      </x:c>
      <x:c r="R606" s="14" t="str">
        <x:v>high</x:v>
      </x:c>
      <x:c r="S606" s="14" t="str">
        <x:v>official_prozorro_award_2025_2026</x:v>
      </x:c>
      <x:c r="T606" s="14" t="str">
        <x:v>official_prozorro_api</x:v>
      </x:c>
      <x:c r="U606" s="14" t="str">
        <x:v>Не контактували</x:v>
      </x:c>
      <x:c r="V606" s="15" t="str">
        <x:v>Workflow-audit outreach по UA-2026-07-06-006772-a; попросити 1 пакет здачі та вимоги проєкту</x:v>
      </x:c>
      <x:c r="W606" s="15" t="str">
        <x:v>Власник / директор; керівник ПТО; відповідальний за договори</x:v>
      </x:c>
      <x:c r="X606" s="15" t="str">
        <x:v>1 підтверджених перемог/договорів у Prozorro на 99 253 грн; 1 проєктів зі строком виконання не раніше 24.08.2026.</x:v>
      </x:c>
      <x:c r="Y606" s="15" t="str">
        <x:v>Послуги з розроблення проектної документації з монтажу системи пожежної сигналізації; строк до 2026-12-31. Попросити один знеособлений пакет здачі за цим workflow.</x:v>
      </x:c>
      <x:c r="Z606" s="15" t="str">
        <x:v>https://prozorro.gov.ua/tender/UA-2026-07-06-006772-a</x:v>
      </x:c>
      <x:c r="AA606" s="14" t="str">
        <x:v>00183041</x:v>
      </x:c>
      <x:c r="AB606" s="14" t="str">
        <x:v>2026-08-24</x:v>
      </x:c>
      <x:c r="AC606" s="14" t="str"/>
      <x:c r="AD606" s="20" t="str"/>
      <x:c r="AE606" s="14" t="str"/>
      <x:c r="AF606" s="14" t="n">
        <x:v>46</x:v>
      </x:c>
      <x:c r="AG606" s="14" t="str">
        <x:v>I3</x:v>
      </x:c>
      <x:c r="AH606" s="14" t="n">
        <x:v>1</x:v>
      </x:c>
      <x:c r="AI606" s="14" t="n">
        <x:v>1</x:v>
      </x:c>
      <x:c r="AJ606" s="18" t="n">
        <x:v>99253</x:v>
      </x:c>
      <x:c r="AK606" s="14" t="str">
        <x:v>https://prozorro.gov.ua/tender/UA-2026-07-06-006772-a</x:v>
      </x:c>
      <x:c r="AL606" s="19" t="n">
        <x:v>46209.492044074075</x:v>
      </x:c>
      <x:c r="AM606" s="19" t="n">
        <x:v>46387</x:v>
      </x:c>
      <x:c r="AN606" s="15" t="str">
        <x:v>Пожежогасіння</x:v>
      </x:c>
      <x:c r="AO606" s="15" t="str">
        <x:v>not_found_in_top_search</x:v>
      </x:c>
    </x:row>
    <x:row r="607">
      <x:c r="A607" s="14" t="str">
        <x:v>W3-335</x:v>
      </x:c>
      <x:c r="B607" s="14" t="str">
        <x:v>Prozorro winners — 24.08</x:v>
      </x:c>
      <x:c r="C607" s="14" t="str">
        <x:v>Комунальне підприємство "Житло-Експлуатація" Роменської міської ради"</x:v>
      </x:c>
      <x:c r="D607" s="14" t="str">
        <x:v>Мости / інфраструктура</x:v>
      </x:c>
      <x:c r="E607" s="14" t="str">
        <x:v>Expansion discovery</x:v>
      </x:c>
      <x:c r="F607" s="17" t="str">
        <x:v>D3</x:v>
      </x:c>
      <x:c r="G607" s="14" t="str"/>
      <x:c r="H607" s="14" t="str">
        <x:v>Discovery розширення — 2 тижні</x:v>
      </x:c>
      <x:c r="I607" s="16" t="n">
        <x:v>1</x:v>
      </x:c>
      <x:c r="J607" s="16" t="n">
        <x:v>5</x:v>
      </x:c>
      <x:c r="K607" s="16" t="n">
        <x:v>4</x:v>
      </x:c>
      <x:c r="L607" s="16" t="n">
        <x:v>1</x:v>
      </x:c>
      <x:c r="M607" s="16" t="n">
        <x:v>5</x:v>
      </x:c>
      <x:c r="N607" s="16" t="n">
        <x:v>5</x:v>
      </x:c>
      <x:c r="O607" s="16" t="n">
        <x:v>5</x:v>
      </x:c>
      <x:c r="P607" s="16" t="n">
        <x:f>IF(COUNT(I607:O607)&lt;7,"",I607*8+J607*3+K607*2+L607*2+M607*2+N607*2+O607)</x:f>
        <x:v>58</x:v>
      </x:c>
      <x:c r="Q607" s="16" t="n">
        <x:f>IF(COUNT(J607:O607)&lt;6,"",J607*5+K607*4+M607*4+L607*3+N607*2+O607*2)</x:f>
        <x:v>84</x:v>
      </x:c>
      <x:c r="R607" s="14" t="str">
        <x:v>high</x:v>
      </x:c>
      <x:c r="S607" s="14" t="str">
        <x:v>official_prozorro_award_2025_2026</x:v>
      </x:c>
      <x:c r="T607" s="14" t="str">
        <x:v>official_prozorro_api</x:v>
      </x:c>
      <x:c r="U607" s="14" t="str">
        <x:v>Не контактували</x:v>
      </x:c>
      <x:c r="V607" s="15" t="str">
        <x:v>Workflow-audit outreach по UA-2026-06-26-003746-a; попросити 1 пакет здачі та вимоги проєкту</x:v>
      </x:c>
      <x:c r="W607" s="15" t="str">
        <x:v>Власник / директор; керівник ПТО; відповідальний за договори</x:v>
      </x:c>
      <x:c r="X607" s="15" t="str">
        <x:v>1 підтверджених перемог/договорів у Prozorro на 98 979 грн; 1 проєктів зі строком виконання не раніше 24.08.2026.</x:v>
      </x:c>
      <x:c r="Y607" s="15" t="str">
        <x:v>Поточний ремонт мосту по вул. Покровський узвіз в м. Ромни Сумської області; строк до 2026-12-31. Попросити один знеособлений пакет здачі за цим workflow.</x:v>
      </x:c>
      <x:c r="Z607" s="15" t="str">
        <x:v>https://prozorro.gov.ua/tender/UA-2026-06-26-003746-a</x:v>
      </x:c>
      <x:c r="AA607" s="14" t="str">
        <x:v>34255061</x:v>
      </x:c>
      <x:c r="AB607" s="14" t="str">
        <x:v>2026-08-24</x:v>
      </x:c>
      <x:c r="AC607" s="14" t="str"/>
      <x:c r="AD607" s="20" t="str"/>
      <x:c r="AE607" s="14" t="str"/>
      <x:c r="AF607" s="14" t="n">
        <x:v>46</x:v>
      </x:c>
      <x:c r="AG607" s="14" t="str">
        <x:v>I3</x:v>
      </x:c>
      <x:c r="AH607" s="14" t="n">
        <x:v>1</x:v>
      </x:c>
      <x:c r="AI607" s="14" t="n">
        <x:v>1</x:v>
      </x:c>
      <x:c r="AJ607" s="18" t="n">
        <x:v>98979.06</x:v>
      </x:c>
      <x:c r="AK607" s="14" t="str">
        <x:v>https://prozorro.gov.ua/tender/UA-2026-06-26-003746-a</x:v>
      </x:c>
      <x:c r="AL607" s="19" t="n">
        <x:v>46199.346181469904</x:v>
      </x:c>
      <x:c r="AM607" s="19" t="n">
        <x:v>46387</x:v>
      </x:c>
      <x:c r="AN607" s="15" t="str">
        <x:v>Мости / інфраструктура</x:v>
      </x:c>
      <x:c r="AO607" s="15" t="str">
        <x:v>not_found_in_top_search</x:v>
      </x:c>
    </x:row>
    <x:row r="608">
      <x:c r="A608" s="14" t="str">
        <x:v>W3-336</x:v>
      </x:c>
      <x:c r="B608" s="14" t="str">
        <x:v>Prozorro winners — 24.08</x:v>
      </x:c>
      <x:c r="C608" s="14" t="str">
        <x:v>АТ"ІЦ"УКРГАЗТЕХНІКА"</x:v>
      </x:c>
      <x:c r="D608" s="14" t="str">
        <x:v>Газопостачання / котельні</x:v>
      </x:c>
      <x:c r="E608" s="14" t="str">
        <x:v>Expansion discovery</x:v>
      </x:c>
      <x:c r="F608" s="17" t="str">
        <x:v>D3</x:v>
      </x:c>
      <x:c r="G608" s="14" t="str">
        <x:v>ugt.com.ua</x:v>
      </x:c>
      <x:c r="H608" s="14" t="str">
        <x:v>Discovery розширення — 2 тижні</x:v>
      </x:c>
      <x:c r="I608" s="16" t="n">
        <x:v>1</x:v>
      </x:c>
      <x:c r="J608" s="16" t="n">
        <x:v>5</x:v>
      </x:c>
      <x:c r="K608" s="16" t="n">
        <x:v>4</x:v>
      </x:c>
      <x:c r="L608" s="16" t="n">
        <x:v>1</x:v>
      </x:c>
      <x:c r="M608" s="16" t="n">
        <x:v>5</x:v>
      </x:c>
      <x:c r="N608" s="16" t="n">
        <x:v>5</x:v>
      </x:c>
      <x:c r="O608" s="16" t="n">
        <x:v>5</x:v>
      </x:c>
      <x:c r="P608" s="16" t="n">
        <x:f>IF(COUNT(I608:O608)&lt;7,"",I608*8+J608*3+K608*2+L608*2+M608*2+N608*2+O608)</x:f>
        <x:v>58</x:v>
      </x:c>
      <x:c r="Q608" s="16" t="n">
        <x:f>IF(COUNT(J608:O608)&lt;6,"",J608*5+K608*4+M608*4+L608*3+N608*2+O608*2)</x:f>
        <x:v>84</x:v>
      </x:c>
      <x:c r="R608" s="14" t="str">
        <x:v>high</x:v>
      </x:c>
      <x:c r="S608" s="14" t="str">
        <x:v>official_prozorro_award_2025_2026</x:v>
      </x:c>
      <x:c r="T608" s="14" t="str">
        <x:v>official_prozorro_api</x:v>
      </x:c>
      <x:c r="U608" s="14" t="str">
        <x:v>Не контактували</x:v>
      </x:c>
      <x:c r="V608" s="15" t="str">
        <x:v>Workflow-audit outreach по UA-2026-04-30-007989-a; попросити 1 пакет здачі та вимоги проєкту</x:v>
      </x:c>
      <x:c r="W608" s="15" t="str">
        <x:v>Власник / директор; керівник ПТО; відповідальний за договори</x:v>
      </x:c>
      <x:c r="X608" s="15" t="str">
        <x:v>1 підтверджених перемог/договорів у Prozorro на 98 800 грн; 1 проєктів зі строком виконання не раніше 24.08.2026.</x:v>
      </x:c>
      <x:c r="Y608" s="15" t="str">
        <x:v>Монтаж стабілізатора напруги Awattom CHTIT-10,5 кВт заміна акумулятора пульта контролю роботи опалювальної установки "сигнал-11" котельні Андріївського ліцею №1 Донецької селищної ради Ізюмського району Харківської області за адресою: селище Андріївка, площа Центральна, будинок 41; строк до 2026-12-31. Попросити один знеособлений пакет здачі за цим workflow.</x:v>
      </x:c>
      <x:c r="Z608" s="15" t="str">
        <x:v>https://prozorro.gov.ua/tender/UA-2026-04-30-007989-a</x:v>
      </x:c>
      <x:c r="AA608" s="14" t="str">
        <x:v>14073155</x:v>
      </x:c>
      <x:c r="AB608" s="14" t="str">
        <x:v>2026-08-24</x:v>
      </x:c>
      <x:c r="AC608" s="14" t="str"/>
      <x:c r="AD608" s="20" t="str"/>
      <x:c r="AE608" s="14" t="str"/>
      <x:c r="AF608" s="14" t="n">
        <x:v>46</x:v>
      </x:c>
      <x:c r="AG608" s="14" t="str">
        <x:v>I3</x:v>
      </x:c>
      <x:c r="AH608" s="14" t="n">
        <x:v>1</x:v>
      </x:c>
      <x:c r="AI608" s="14" t="n">
        <x:v>1</x:v>
      </x:c>
      <x:c r="AJ608" s="18" t="n">
        <x:v>98800</x:v>
      </x:c>
      <x:c r="AK608" s="14" t="str">
        <x:v>https://prozorro.gov.ua/tender/UA-2026-04-30-007989-a</x:v>
      </x:c>
      <x:c r="AL608" s="19" t="n">
        <x:v>46142.5013240625</x:v>
      </x:c>
      <x:c r="AM608" s="19" t="n">
        <x:v>46387</x:v>
      </x:c>
      <x:c r="AN608" s="15" t="str">
        <x:v>Газопостачання / котельні</x:v>
      </x:c>
      <x:c r="AO608" s="15" t="str">
        <x:v>supplier_provided_url</x:v>
      </x:c>
    </x:row>
    <x:row r="609">
      <x:c r="A609" s="14" t="str">
        <x:v>W3-337</x:v>
      </x:c>
      <x:c r="B609" s="14" t="str">
        <x:v>Prozorro winners — 24.08</x:v>
      </x:c>
      <x:c r="C609" s="14" t="str">
        <x:v>ТОВАРИСТВО З ОБМЕЖЕНОЮ ВІДПОВІДАЛЬНІСТЮ "ВЕКТОР БУД-ТОРГ"</x:v>
      </x:c>
      <x:c r="D609" s="14" t="str">
        <x:v>HVAC / ОВіК</x:v>
      </x:c>
      <x:c r="E609" s="14" t="str">
        <x:v>Pilot now</x:v>
      </x:c>
      <x:c r="F609" s="17" t="str">
        <x:v>P3</x:v>
      </x:c>
      <x:c r="G609" s="14" t="str"/>
      <x:c r="H609" s="14" t="str">
        <x:v>Пілот зараз — Н.14</x:v>
      </x:c>
      <x:c r="I609" s="16" t="n">
        <x:v>5</x:v>
      </x:c>
      <x:c r="J609" s="16" t="n">
        <x:v>5</x:v>
      </x:c>
      <x:c r="K609" s="16" t="n">
        <x:v>5</x:v>
      </x:c>
      <x:c r="L609" s="16" t="n">
        <x:v>1</x:v>
      </x:c>
      <x:c r="M609" s="16" t="n">
        <x:v>5</x:v>
      </x:c>
      <x:c r="N609" s="16" t="n">
        <x:v>5</x:v>
      </x:c>
      <x:c r="O609" s="16" t="n">
        <x:v>5</x:v>
      </x:c>
      <x:c r="P609" s="16" t="n">
        <x:f>IF(COUNT(I609:O609)&lt;7,"",I609*8+J609*3+K609*2+L609*2+M609*2+N609*2+O609)</x:f>
        <x:v>92</x:v>
      </x:c>
      <x:c r="Q609" s="16" t="n">
        <x:f>IF(COUNT(J609:O609)&lt;6,"",J609*5+K609*4+M609*4+L609*3+N609*2+O609*2)</x:f>
        <x:v>88</x:v>
      </x:c>
      <x:c r="R609" s="14" t="str">
        <x:v>high</x:v>
      </x:c>
      <x:c r="S609" s="14" t="str">
        <x:v>official_prozorro_award_2025_2026</x:v>
      </x:c>
      <x:c r="T609" s="14" t="str">
        <x:v>official_prozorro_api</x:v>
      </x:c>
      <x:c r="U609" s="14" t="str">
        <x:v>Не контактували</x:v>
      </x:c>
      <x:c r="V609" s="15" t="str">
        <x:v>Персоналізований free-pilot outreach по UA-2026-07-03-005222-a; попросити 1 пакет Н.14/Н.15</x:v>
      </x:c>
      <x:c r="W609" s="15" t="str">
        <x:v>Власник / директор; керівник ПТО; відповідальний за договори</x:v>
      </x:c>
      <x:c r="X609" s="15" t="str">
        <x:v>1 підтверджених перемог/договорів у Prozorro на 98 515 грн; 1 проєктів зі строком виконання не раніше 24.08.2026.</x:v>
      </x:c>
      <x:c r="Y609" s="15" t="str">
        <x:v>Послуги з монтажу та демонтажу системи опалення, труб, радіаторів Код ДК 021:2015 45330000-9 Водопровідні та санітарно-технічні роботи; строк до 2026-12-31. Попросити один знеособлений пакет здачі за цим workflow.</x:v>
      </x:c>
      <x:c r="Z609" s="15" t="str">
        <x:v>https://prozorro.gov.ua/tender/UA-2026-07-03-005222-a</x:v>
      </x:c>
      <x:c r="AA609" s="14" t="str">
        <x:v>41610262</x:v>
      </x:c>
      <x:c r="AB609" s="14" t="str">
        <x:v>2026-08-24</x:v>
      </x:c>
      <x:c r="AC609" s="14" t="str"/>
      <x:c r="AD609" s="20" t="str"/>
      <x:c r="AE609" s="14" t="str"/>
      <x:c r="AF609" s="14" t="n">
        <x:v>46</x:v>
      </x:c>
      <x:c r="AG609" s="14" t="str">
        <x:v>I3</x:v>
      </x:c>
      <x:c r="AH609" s="14" t="n">
        <x:v>1</x:v>
      </x:c>
      <x:c r="AI609" s="14" t="n">
        <x:v>1</x:v>
      </x:c>
      <x:c r="AJ609" s="18" t="n">
        <x:v>98515.14</x:v>
      </x:c>
      <x:c r="AK609" s="14" t="str">
        <x:v>https://prozorro.gov.ua/tender/UA-2026-07-03-005222-a</x:v>
      </x:c>
      <x:c r="AL609" s="19" t="n">
        <x:v>46206.41618704861</x:v>
      </x:c>
      <x:c r="AM609" s="19" t="n">
        <x:v>46387</x:v>
      </x:c>
      <x:c r="AN609" s="15" t="str">
        <x:v>HVAC / ОВіК</x:v>
      </x:c>
      <x:c r="AO609" s="15" t="str">
        <x:v>not_found_in_top_search</x:v>
      </x:c>
    </x:row>
    <x:row r="610">
      <x:c r="A610" s="14" t="str">
        <x:v>W3-338</x:v>
      </x:c>
      <x:c r="B610" s="14" t="str">
        <x:v>Prozorro winners — 24.08</x:v>
      </x:c>
      <x:c r="C610" s="14" t="str">
        <x:v>Товариство з обмеженою відповідальністю «КРИВБАСПРОЕКТ»</x:v>
      </x:c>
      <x:c r="D610" s="14" t="str">
        <x:v>Зовнішні мережі</x:v>
      </x:c>
      <x:c r="E610" s="14" t="str">
        <x:v>Expansion discovery</x:v>
      </x:c>
      <x:c r="F610" s="17" t="str">
        <x:v>D3</x:v>
      </x:c>
      <x:c r="G610" s="14" t="str"/>
      <x:c r="H610" s="14" t="str">
        <x:v>Discovery розширення — 2 тижні</x:v>
      </x:c>
      <x:c r="I610" s="16" t="n">
        <x:v>1</x:v>
      </x:c>
      <x:c r="J610" s="16" t="n">
        <x:v>5</x:v>
      </x:c>
      <x:c r="K610" s="16" t="n">
        <x:v>4</x:v>
      </x:c>
      <x:c r="L610" s="16" t="n">
        <x:v>1</x:v>
      </x:c>
      <x:c r="M610" s="16" t="n">
        <x:v>5</x:v>
      </x:c>
      <x:c r="N610" s="16" t="n">
        <x:v>5</x:v>
      </x:c>
      <x:c r="O610" s="16" t="n">
        <x:v>5</x:v>
      </x:c>
      <x:c r="P610" s="16" t="n">
        <x:f>IF(COUNT(I610:O610)&lt;7,"",I610*8+J610*3+K610*2+L610*2+M610*2+N610*2+O610)</x:f>
        <x:v>58</x:v>
      </x:c>
      <x:c r="Q610" s="16" t="n">
        <x:f>IF(COUNT(J610:O610)&lt;6,"",J610*5+K610*4+M610*4+L610*3+N610*2+O610*2)</x:f>
        <x:v>84</x:v>
      </x:c>
      <x:c r="R610" s="14" t="str">
        <x:v>high</x:v>
      </x:c>
      <x:c r="S610" s="14" t="str">
        <x:v>official_prozorro_award_2025_2026</x:v>
      </x:c>
      <x:c r="T610" s="14" t="str">
        <x:v>official_prozorro_api</x:v>
      </x:c>
      <x:c r="U610" s="14" t="str">
        <x:v>Не контактували</x:v>
      </x:c>
      <x:c r="V610" s="15" t="str">
        <x:v>Повторне звернення з новим тендерним сигналом UA-2025-11-26-002174-a; попросити 1 пакет здачі</x:v>
      </x:c>
      <x:c r="W610" s="15" t="str">
        <x:v>Власник / директор; керівник ПТО; відповідальний за договори</x:v>
      </x:c>
      <x:c r="X610" s="15" t="str">
        <x:v>1 підтверджених перемог/договорів у Prozorro на 93 984 грн; 1 проєктів зі строком виконання не раніше 24.08.2026.</x:v>
      </x:c>
      <x:c r="Y610" s="15" t="str">
        <x:v>Роботи з авторського нагляду під час будівництва об'єкта "Нове будівництво зовнішніх інженерних мереж індустріального парку "Кривбас" на вул. Фабричній у м. Кривому Розі, Дніпропетровської області" 1 черга; строк до 2026-12-31. Попросити один знеособлений пакет здачі за цим workflow.</x:v>
      </x:c>
      <x:c r="Z610" s="15" t="str">
        <x:v>https://prozorro.gov.ua/tender/UA-2026-05-26-014763-a</x:v>
      </x:c>
      <x:c r="AA610" s="14" t="str">
        <x:v>45563913</x:v>
      </x:c>
      <x:c r="AB610" s="14" t="str">
        <x:v>2026-08-24</x:v>
      </x:c>
      <x:c r="AC610" s="14" t="str"/>
      <x:c r="AD610" s="20" t="str"/>
      <x:c r="AE610" s="14" t="str"/>
      <x:c r="AF610" s="14" t="n">
        <x:v>46</x:v>
      </x:c>
      <x:c r="AG610" s="14" t="str">
        <x:v>I3</x:v>
      </x:c>
      <x:c r="AH610" s="14" t="n">
        <x:v>2</x:v>
      </x:c>
      <x:c r="AI610" s="14" t="n">
        <x:v>1</x:v>
      </x:c>
      <x:c r="AJ610" s="18" t="n">
        <x:v>153183.89</x:v>
      </x:c>
      <x:c r="AK610" s="14" t="str">
        <x:v>https://prozorro.gov.ua/tender/UA-2025-11-26-002174-a</x:v>
      </x:c>
      <x:c r="AL610" s="19" t="n">
        <x:v>45987.33007293982</x:v>
      </x:c>
      <x:c r="AM610" s="19" t="n">
        <x:v>46022</x:v>
      </x:c>
      <x:c r="AN610" s="15" t="str">
        <x:v>Зовнішні мережі; Насосні станції</x:v>
      </x:c>
      <x:c r="AO610" s="15" t="str">
        <x:v>not_found_in_top_search</x:v>
      </x:c>
    </x:row>
    <x:row r="611">
      <x:c r="A611" s="14" t="str">
        <x:v>W3-339</x:v>
      </x:c>
      <x:c r="B611" s="14" t="str">
        <x:v>Prozorro winners — 24.08</x:v>
      </x:c>
      <x:c r="C611" s="14" t="str">
        <x:v>ПП Асоціація перевізників «Автоальянс»</x:v>
      </x:c>
      <x:c r="D611" s="14" t="str">
        <x:v>Пожежогасіння</x:v>
      </x:c>
      <x:c r="E611" s="14" t="str">
        <x:v>Expansion discovery</x:v>
      </x:c>
      <x:c r="F611" s="17" t="str">
        <x:v>D3</x:v>
      </x:c>
      <x:c r="G611" s="14" t="str"/>
      <x:c r="H611" s="14" t="str">
        <x:v>Discovery розширення — 2 тижні</x:v>
      </x:c>
      <x:c r="I611" s="16" t="n">
        <x:v>1</x:v>
      </x:c>
      <x:c r="J611" s="16" t="n">
        <x:v>5</x:v>
      </x:c>
      <x:c r="K611" s="16" t="n">
        <x:v>4</x:v>
      </x:c>
      <x:c r="L611" s="16" t="n">
        <x:v>1</x:v>
      </x:c>
      <x:c r="M611" s="16" t="n">
        <x:v>5</x:v>
      </x:c>
      <x:c r="N611" s="16" t="n">
        <x:v>5</x:v>
      </x:c>
      <x:c r="O611" s="16" t="n">
        <x:v>5</x:v>
      </x:c>
      <x:c r="P611" s="16" t="n">
        <x:f>IF(COUNT(I611:O611)&lt;7,"",I611*8+J611*3+K611*2+L611*2+M611*2+N611*2+O611)</x:f>
        <x:v>58</x:v>
      </x:c>
      <x:c r="Q611" s="16" t="n">
        <x:f>IF(COUNT(J611:O611)&lt;6,"",J611*5+K611*4+M611*4+L611*3+N611*2+O611*2)</x:f>
        <x:v>84</x:v>
      </x:c>
      <x:c r="R611" s="14" t="str">
        <x:v>high</x:v>
      </x:c>
      <x:c r="S611" s="14" t="str">
        <x:v>official_prozorro_award_2025_2026</x:v>
      </x:c>
      <x:c r="T611" s="14" t="str">
        <x:v>official_prozorro_api</x:v>
      </x:c>
      <x:c r="U611" s="14" t="str">
        <x:v>Не контактували</x:v>
      </x:c>
      <x:c r="V611" s="15" t="str">
        <x:v>Workflow-audit outreach по UA-2026-06-18-009132-a; попросити 1 пакет здачі та вимоги проєкту</x:v>
      </x:c>
      <x:c r="W611" s="15" t="str">
        <x:v>Власник / директор; керівник ПТО; відповідальний за договори</x:v>
      </x:c>
      <x:c r="X611" s="15" t="str">
        <x:v>1 підтверджених перемог/договорів у Prozorro на 86 996 грн; 1 проєктів зі строком виконання не раніше 24.08.2026.</x:v>
      </x:c>
      <x:c r="Y611" s="15" t="str">
        <x:v>Монтаж обладнання для системи автоматичної пожежної сигналізації та системи керування евакуюванням; строк до 2026-12-31. Попросити один знеособлений пакет здачі за цим workflow.</x:v>
      </x:c>
      <x:c r="Z611" s="15" t="str">
        <x:v>https://prozorro.gov.ua/tender/UA-2026-06-18-009132-a</x:v>
      </x:c>
      <x:c r="AA611" s="14" t="str">
        <x:v>32904165</x:v>
      </x:c>
      <x:c r="AB611" s="14" t="str">
        <x:v>2026-08-24</x:v>
      </x:c>
      <x:c r="AC611" s="14" t="str"/>
      <x:c r="AD611" s="20" t="str"/>
      <x:c r="AE611" s="14" t="str"/>
      <x:c r="AF611" s="14" t="n">
        <x:v>46</x:v>
      </x:c>
      <x:c r="AG611" s="14" t="str">
        <x:v>I3</x:v>
      </x:c>
      <x:c r="AH611" s="14" t="n">
        <x:v>1</x:v>
      </x:c>
      <x:c r="AI611" s="14" t="n">
        <x:v>1</x:v>
      </x:c>
      <x:c r="AJ611" s="18" t="n">
        <x:v>86995.95</x:v>
      </x:c>
      <x:c r="AK611" s="14" t="str">
        <x:v>https://prozorro.gov.ua/tender/UA-2026-06-18-009132-a</x:v>
      </x:c>
      <x:c r="AL611" s="19" t="n">
        <x:v>46191.49398172454</x:v>
      </x:c>
      <x:c r="AM611" s="19" t="n">
        <x:v>46387</x:v>
      </x:c>
      <x:c r="AN611" s="15" t="str">
        <x:v>Пожежогасіння</x:v>
      </x:c>
      <x:c r="AO611" s="15" t="str">
        <x:v>not_found_in_top_search</x:v>
      </x:c>
    </x:row>
    <x:row r="612">
      <x:c r="A612" s="14" t="str">
        <x:v>W3-340</x:v>
      </x:c>
      <x:c r="B612" s="14" t="str">
        <x:v>Prozorro winners — 24.08</x:v>
      </x:c>
      <x:c r="C612" s="14" t="str">
        <x:v>ТОВ "АЛЕГРО"</x:v>
      </x:c>
      <x:c r="D612" s="14" t="str">
        <x:v>Пожежогасіння</x:v>
      </x:c>
      <x:c r="E612" s="14" t="str">
        <x:v>Expansion discovery</x:v>
      </x:c>
      <x:c r="F612" s="17" t="str">
        <x:v>D3</x:v>
      </x:c>
      <x:c r="G612" s="14" t="str"/>
      <x:c r="H612" s="14" t="str">
        <x:v>Discovery розширення — 2 тижні</x:v>
      </x:c>
      <x:c r="I612" s="16" t="n">
        <x:v>1</x:v>
      </x:c>
      <x:c r="J612" s="16" t="n">
        <x:v>5</x:v>
      </x:c>
      <x:c r="K612" s="16" t="n">
        <x:v>4</x:v>
      </x:c>
      <x:c r="L612" s="16" t="n">
        <x:v>1</x:v>
      </x:c>
      <x:c r="M612" s="16" t="n">
        <x:v>5</x:v>
      </x:c>
      <x:c r="N612" s="16" t="n">
        <x:v>5</x:v>
      </x:c>
      <x:c r="O612" s="16" t="n">
        <x:v>5</x:v>
      </x:c>
      <x:c r="P612" s="16" t="n">
        <x:f>IF(COUNT(I612:O612)&lt;7,"",I612*8+J612*3+K612*2+L612*2+M612*2+N612*2+O612)</x:f>
        <x:v>58</x:v>
      </x:c>
      <x:c r="Q612" s="16" t="n">
        <x:f>IF(COUNT(J612:O612)&lt;6,"",J612*5+K612*4+M612*4+L612*3+N612*2+O612*2)</x:f>
        <x:v>84</x:v>
      </x:c>
      <x:c r="R612" s="14" t="str">
        <x:v>high</x:v>
      </x:c>
      <x:c r="S612" s="14" t="str">
        <x:v>official_prozorro_award_2025_2026</x:v>
      </x:c>
      <x:c r="T612" s="14" t="str">
        <x:v>official_prozorro_api</x:v>
      </x:c>
      <x:c r="U612" s="14" t="str">
        <x:v>Не контактували</x:v>
      </x:c>
      <x:c r="V612" s="15" t="str">
        <x:v>Workflow-audit outreach по UA-2026-06-16-005274-a; попросити 1 пакет здачі та вимоги проєкту</x:v>
      </x:c>
      <x:c r="W612" s="15" t="str">
        <x:v>Власник / директор; керівник ПТО; відповідальний за договори</x:v>
      </x:c>
      <x:c r="X612" s="15" t="str">
        <x:v>1 підтверджених перемог/договорів у Prozorro на 85 800 грн; 1 проєктів зі строком виконання не раніше 24.08.2026.</x:v>
      </x:c>
      <x:c r="Y612" s="15" t="str">
        <x:v>Послуга по монтажу пожежної сигналізації та встановлення системи оповіщення про пожежу та управління евакувцією людей на обєкті; строк до 2026-12-31. Попросити один знеособлений пакет здачі за цим workflow.</x:v>
      </x:c>
      <x:c r="Z612" s="15" t="str">
        <x:v>https://prozorro.gov.ua/tender/UA-2026-06-16-005274-a</x:v>
      </x:c>
      <x:c r="AA612" s="14" t="str">
        <x:v>20587243</x:v>
      </x:c>
      <x:c r="AB612" s="14" t="str">
        <x:v>2026-08-24</x:v>
      </x:c>
      <x:c r="AC612" s="14" t="str"/>
      <x:c r="AD612" s="20" t="str"/>
      <x:c r="AE612" s="14" t="str"/>
      <x:c r="AF612" s="14" t="n">
        <x:v>46</x:v>
      </x:c>
      <x:c r="AG612" s="14" t="str">
        <x:v>I3</x:v>
      </x:c>
      <x:c r="AH612" s="14" t="n">
        <x:v>1</x:v>
      </x:c>
      <x:c r="AI612" s="14" t="n">
        <x:v>1</x:v>
      </x:c>
      <x:c r="AJ612" s="18" t="n">
        <x:v>85800</x:v>
      </x:c>
      <x:c r="AK612" s="14" t="str">
        <x:v>https://prozorro.gov.ua/tender/UA-2026-06-16-005274-a</x:v>
      </x:c>
      <x:c r="AL612" s="19" t="n">
        <x:v>46189.37239056713</x:v>
      </x:c>
      <x:c r="AM612" s="19" t="n">
        <x:v>46387</x:v>
      </x:c>
      <x:c r="AN612" s="15" t="str">
        <x:v>Пожежогасіння</x:v>
      </x:c>
      <x:c r="AO612" s="15" t="str">
        <x:v>not_found_in_top_search</x:v>
      </x:c>
    </x:row>
    <x:row r="613">
      <x:c r="A613" s="14" t="str">
        <x:v>W3-341</x:v>
      </x:c>
      <x:c r="B613" s="14" t="str">
        <x:v>Prozorro winners — 24.08</x:v>
      </x:c>
      <x:c r="C613" s="14" t="str">
        <x:v>ТОВАРИСТВО З ОБМЕЖЕНОЮ ВІДПОВІДАЛЬНІСТЮ "БЕСТ ТЕХНОЛОДЖІ КОМПАНІ"</x:v>
      </x:c>
      <x:c r="D613" s="14" t="str">
        <x:v>Пожежогасіння</x:v>
      </x:c>
      <x:c r="E613" s="14" t="str">
        <x:v>Expansion discovery</x:v>
      </x:c>
      <x:c r="F613" s="17" t="str">
        <x:v>D3</x:v>
      </x:c>
      <x:c r="G613" s="14" t="str"/>
      <x:c r="H613" s="14" t="str">
        <x:v>Discovery розширення — 2 тижні</x:v>
      </x:c>
      <x:c r="I613" s="16" t="n">
        <x:v>1</x:v>
      </x:c>
      <x:c r="J613" s="16" t="n">
        <x:v>5</x:v>
      </x:c>
      <x:c r="K613" s="16" t="n">
        <x:v>4</x:v>
      </x:c>
      <x:c r="L613" s="16" t="n">
        <x:v>1</x:v>
      </x:c>
      <x:c r="M613" s="16" t="n">
        <x:v>5</x:v>
      </x:c>
      <x:c r="N613" s="16" t="n">
        <x:v>5</x:v>
      </x:c>
      <x:c r="O613" s="16" t="n">
        <x:v>5</x:v>
      </x:c>
      <x:c r="P613" s="16" t="n">
        <x:f>IF(COUNT(I613:O613)&lt;7,"",I613*8+J613*3+K613*2+L613*2+M613*2+N613*2+O613)</x:f>
        <x:v>58</x:v>
      </x:c>
      <x:c r="Q613" s="16" t="n">
        <x:f>IF(COUNT(J613:O613)&lt;6,"",J613*5+K613*4+M613*4+L613*3+N613*2+O613*2)</x:f>
        <x:v>84</x:v>
      </x:c>
      <x:c r="R613" s="14" t="str">
        <x:v>high</x:v>
      </x:c>
      <x:c r="S613" s="14" t="str">
        <x:v>official_prozorro_award_2025_2026</x:v>
      </x:c>
      <x:c r="T613" s="14" t="str">
        <x:v>official_prozorro_api</x:v>
      </x:c>
      <x:c r="U613" s="14" t="str">
        <x:v>Не контактували</x:v>
      </x:c>
      <x:c r="V613" s="15" t="str">
        <x:v>Повторне звернення з новим тендерним сигналом UA-2026-05-15-004582-a; попросити 1 пакет здачі</x:v>
      </x:c>
      <x:c r="W613" s="15" t="str">
        <x:v>Власник / директор; керівник ПТО; відповідальний за договори</x:v>
      </x:c>
      <x:c r="X613" s="15" t="str">
        <x:v>1 підтверджених перемог/договорів у Prozorro на 79 491 грн; 1 проєктів зі строком виконання не раніше 24.08.2026.</x:v>
      </x:c>
      <x:c r="Y613" s="15" t="str">
        <x:v>Послуги з поточного ремонту: монтажу й установки систем пожежної сигналізації та керування евакуюванням для кафедри безпілотних систем (будівлі 17/104, третій поверх); строк до 2026-08-30. Попросити один знеособлений пакет здачі за цим workflow.</x:v>
      </x:c>
      <x:c r="Z613" s="15" t="str">
        <x:v>https://prozorro.gov.ua/tender/UA-2026-06-25-012164-a</x:v>
      </x:c>
      <x:c r="AA613" s="14" t="str">
        <x:v>40753202</x:v>
      </x:c>
      <x:c r="AB613" s="14" t="str">
        <x:v>2026-08-24</x:v>
      </x:c>
      <x:c r="AC613" s="14" t="str"/>
      <x:c r="AD613" s="20" t="str"/>
      <x:c r="AE613" s="14" t="str"/>
      <x:c r="AF613" s="14" t="n">
        <x:v>46</x:v>
      </x:c>
      <x:c r="AG613" s="14" t="str">
        <x:v>I3</x:v>
      </x:c>
      <x:c r="AH613" s="14" t="n">
        <x:v>2</x:v>
      </x:c>
      <x:c r="AI613" s="14" t="n">
        <x:v>1</x:v>
      </x:c>
      <x:c r="AJ613" s="18" t="n">
        <x:v>161957.48</x:v>
      </x:c>
      <x:c r="AK613" s="14" t="str">
        <x:v>https://prozorro.gov.ua/tender/UA-2026-05-15-004582-a</x:v>
      </x:c>
      <x:c r="AL613" s="19" t="n">
        <x:v>46157.351415694444</x:v>
      </x:c>
      <x:c r="AM613" s="19" t="n">
        <x:v>46203</x:v>
      </x:c>
      <x:c r="AN613" s="15" t="str">
        <x:v>Пожежогасіння</x:v>
      </x:c>
      <x:c r="AO613" s="15" t="str">
        <x:v>not_found_in_top_search</x:v>
      </x:c>
    </x:row>
    <x:row r="614">
      <x:c r="A614" s="14" t="str">
        <x:v>W3-342</x:v>
      </x:c>
      <x:c r="B614" s="14" t="str">
        <x:v>Prozorro winners — 24.08</x:v>
      </x:c>
      <x:c r="C614" s="14" t="str">
        <x:v>ТзОВ "Системи безпеки "Захист"</x:v>
      </x:c>
      <x:c r="D614" s="14" t="str">
        <x:v>Безпека / СКУД / CCTV</x:v>
      </x:c>
      <x:c r="E614" s="14" t="str">
        <x:v>Expansion discovery</x:v>
      </x:c>
      <x:c r="F614" s="17" t="str">
        <x:v>D3</x:v>
      </x:c>
      <x:c r="G614" s="14" t="str"/>
      <x:c r="H614" s="14" t="str">
        <x:v>Discovery розширення — 2 тижні</x:v>
      </x:c>
      <x:c r="I614" s="16" t="n">
        <x:v>1</x:v>
      </x:c>
      <x:c r="J614" s="16" t="n">
        <x:v>5</x:v>
      </x:c>
      <x:c r="K614" s="16" t="n">
        <x:v>4</x:v>
      </x:c>
      <x:c r="L614" s="16" t="n">
        <x:v>1</x:v>
      </x:c>
      <x:c r="M614" s="16" t="n">
        <x:v>5</x:v>
      </x:c>
      <x:c r="N614" s="16" t="n">
        <x:v>5</x:v>
      </x:c>
      <x:c r="O614" s="16" t="n">
        <x:v>5</x:v>
      </x:c>
      <x:c r="P614" s="16" t="n">
        <x:f>IF(COUNT(I614:O614)&lt;7,"",I614*8+J614*3+K614*2+L614*2+M614*2+N614*2+O614)</x:f>
        <x:v>58</x:v>
      </x:c>
      <x:c r="Q614" s="16" t="n">
        <x:f>IF(COUNT(J614:O614)&lt;6,"",J614*5+K614*4+M614*4+L614*3+N614*2+O614*2)</x:f>
        <x:v>84</x:v>
      </x:c>
      <x:c r="R614" s="14" t="str">
        <x:v>high</x:v>
      </x:c>
      <x:c r="S614" s="14" t="str">
        <x:v>official_prozorro_award_2025_2026</x:v>
      </x:c>
      <x:c r="T614" s="14" t="str">
        <x:v>official_prozorro_api</x:v>
      </x:c>
      <x:c r="U614" s="14" t="str">
        <x:v>Не контактували</x:v>
      </x:c>
      <x:c r="V614" s="15" t="str">
        <x:v>Workflow-audit outreach по UA-2026-07-09-005038-a; попросити 1 пакет здачі та вимоги проєкту</x:v>
      </x:c>
      <x:c r="W614" s="15" t="str">
        <x:v>Власник / директор; керівник ПТО; відповідальний за договори</x:v>
      </x:c>
      <x:c r="X614" s="15" t="str">
        <x:v>1 підтверджених перемог/договорів у Prozorro на 77 282 грн; 1 проєктів зі строком виконання не раніше 24.08.2026.</x:v>
      </x:c>
      <x:c r="Y614" s="15" t="str">
        <x:v>Послуги з монтажу системи відеоспостереження; строк до 2026-12-31. Попросити один знеособлений пакет здачі за цим workflow.</x:v>
      </x:c>
      <x:c r="Z614" s="15" t="str">
        <x:v>https://prozorro.gov.ua/tender/UA-2026-07-09-005038-a</x:v>
      </x:c>
      <x:c r="AA614" s="14" t="str">
        <x:v>37574077</x:v>
      </x:c>
      <x:c r="AB614" s="14" t="str">
        <x:v>2026-08-24</x:v>
      </x:c>
      <x:c r="AC614" s="14" t="str"/>
      <x:c r="AD614" s="20" t="str"/>
      <x:c r="AE614" s="14" t="str"/>
      <x:c r="AF614" s="14" t="n">
        <x:v>46</x:v>
      </x:c>
      <x:c r="AG614" s="14" t="str">
        <x:v>I3</x:v>
      </x:c>
      <x:c r="AH614" s="14" t="n">
        <x:v>1</x:v>
      </x:c>
      <x:c r="AI614" s="14" t="n">
        <x:v>1</x:v>
      </x:c>
      <x:c r="AJ614" s="18" t="n">
        <x:v>77282.4</x:v>
      </x:c>
      <x:c r="AK614" s="14" t="str">
        <x:v>https://prozorro.gov.ua/tender/UA-2026-07-09-005038-a</x:v>
      </x:c>
      <x:c r="AL614" s="19" t="n">
        <x:v>46212.4003419213</x:v>
      </x:c>
      <x:c r="AM614" s="19" t="n">
        <x:v>46387.44368055555</x:v>
      </x:c>
      <x:c r="AN614" s="15" t="str">
        <x:v>Безпека / СКУД / CCTV</x:v>
      </x:c>
      <x:c r="AO614" s="15" t="str">
        <x:v>not_found_in_top_search</x:v>
      </x:c>
    </x:row>
    <x:row r="615">
      <x:c r="A615" s="14" t="str">
        <x:v>W3-343</x:v>
      </x:c>
      <x:c r="B615" s="14" t="str">
        <x:v>Prozorro winners — 24.08</x:v>
      </x:c>
      <x:c r="C615" s="14" t="str">
        <x:v>ТОВАРИСТВО З ОБМЕЖЕНОЮ ВІДПОВІДАЛЬНІСТЮ "СУЧАСНІ ТЕХНОЛОГІЇ БЕЗПЕКИ ПЛЮС"</x:v>
      </x:c>
      <x:c r="D615" s="14" t="str">
        <x:v>Пожежогасіння</x:v>
      </x:c>
      <x:c r="E615" s="14" t="str">
        <x:v>Expansion discovery</x:v>
      </x:c>
      <x:c r="F615" s="17" t="str">
        <x:v>D3</x:v>
      </x:c>
      <x:c r="G615" s="14" t="str"/>
      <x:c r="H615" s="14" t="str">
        <x:v>Discovery розширення — 2 тижні</x:v>
      </x:c>
      <x:c r="I615" s="16" t="n">
        <x:v>1</x:v>
      </x:c>
      <x:c r="J615" s="16" t="n">
        <x:v>5</x:v>
      </x:c>
      <x:c r="K615" s="16" t="n">
        <x:v>4</x:v>
      </x:c>
      <x:c r="L615" s="16" t="n">
        <x:v>1</x:v>
      </x:c>
      <x:c r="M615" s="16" t="n">
        <x:v>5</x:v>
      </x:c>
      <x:c r="N615" s="16" t="n">
        <x:v>5</x:v>
      </x:c>
      <x:c r="O615" s="16" t="n">
        <x:v>5</x:v>
      </x:c>
      <x:c r="P615" s="16" t="n">
        <x:f>IF(COUNT(I615:O615)&lt;7,"",I615*8+J615*3+K615*2+L615*2+M615*2+N615*2+O615)</x:f>
        <x:v>58</x:v>
      </x:c>
      <x:c r="Q615" s="16" t="n">
        <x:f>IF(COUNT(J615:O615)&lt;6,"",J615*5+K615*4+M615*4+L615*3+N615*2+O615*2)</x:f>
        <x:v>84</x:v>
      </x:c>
      <x:c r="R615" s="14" t="str">
        <x:v>high</x:v>
      </x:c>
      <x:c r="S615" s="14" t="str">
        <x:v>official_prozorro_award_2025_2026</x:v>
      </x:c>
      <x:c r="T615" s="14" t="str">
        <x:v>official_prozorro_api</x:v>
      </x:c>
      <x:c r="U615" s="14" t="str">
        <x:v>Не контактували</x:v>
      </x:c>
      <x:c r="V615" s="15" t="str">
        <x:v>Workflow-audit outreach по UA-2026-07-06-005633-a; попросити 1 пакет здачі та вимоги проєкту</x:v>
      </x:c>
      <x:c r="W615" s="15" t="str">
        <x:v>Власник / директор; керівник ПТО; відповідальний за договори</x:v>
      </x:c>
      <x:c r="X615" s="15" t="str">
        <x:v>1 підтверджених перемог/договорів у Prozorro на 65 816 грн; 1 проєктів зі строком виконання не раніше 24.08.2026.</x:v>
      </x:c>
      <x:c r="Y615" s="15" t="str">
        <x:v>Установка та монтаж димових датчиків, наладка систем поженої сигналізації після ремонту приміщення театру Літера А літера 3 з підключенням до системи пожежної сигналізації; строк до 2026-12-31. Попросити один знеособлений пакет здачі за цим workflow.</x:v>
      </x:c>
      <x:c r="Z615" s="15" t="str">
        <x:v>https://prozorro.gov.ua/tender/UA-2026-07-06-005633-a</x:v>
      </x:c>
      <x:c r="AA615" s="14" t="str">
        <x:v>41143854</x:v>
      </x:c>
      <x:c r="AB615" s="14" t="str">
        <x:v>2026-08-24</x:v>
      </x:c>
      <x:c r="AC615" s="14" t="str"/>
      <x:c r="AD615" s="20" t="str"/>
      <x:c r="AE615" s="14" t="str"/>
      <x:c r="AF615" s="14" t="n">
        <x:v>46</x:v>
      </x:c>
      <x:c r="AG615" s="14" t="str">
        <x:v>I3</x:v>
      </x:c>
      <x:c r="AH615" s="14" t="n">
        <x:v>1</x:v>
      </x:c>
      <x:c r="AI615" s="14" t="n">
        <x:v>1</x:v>
      </x:c>
      <x:c r="AJ615" s="18" t="n">
        <x:v>65816.41</x:v>
      </x:c>
      <x:c r="AK615" s="14" t="str">
        <x:v>https://prozorro.gov.ua/tender/UA-2026-07-06-005633-a</x:v>
      </x:c>
      <x:c r="AL615" s="19" t="n">
        <x:v>46209.457452395836</x:v>
      </x:c>
      <x:c r="AM615" s="19" t="n">
        <x:v>46387</x:v>
      </x:c>
      <x:c r="AN615" s="15" t="str">
        <x:v>Пожежогасіння</x:v>
      </x:c>
      <x:c r="AO615" s="15" t="str">
        <x:v>not_found_in_top_search</x:v>
      </x:c>
    </x:row>
    <x:row r="616">
      <x:c r="A616" s="14" t="str">
        <x:v>W3-344</x:v>
      </x:c>
      <x:c r="B616" s="14" t="str">
        <x:v>Prozorro winners — 24.08</x:v>
      </x:c>
      <x:c r="C616" s="14" t="str">
        <x:v>ТОВАРИСТВО З ОБМЕЖЕНОЮ ВІДПОВІДАЛЬНІСТЮ "УКРВЕНТПРОМПОСТАЧ"</x:v>
      </x:c>
      <x:c r="D616" s="14" t="str">
        <x:v>HVAC / ОВіК</x:v>
      </x:c>
      <x:c r="E616" s="14" t="str">
        <x:v>Pilot now</x:v>
      </x:c>
      <x:c r="F616" s="17" t="str">
        <x:v>P3</x:v>
      </x:c>
      <x:c r="G616" s="14" t="str"/>
      <x:c r="H616" s="14" t="str">
        <x:v>Пілот зараз — Н.14</x:v>
      </x:c>
      <x:c r="I616" s="16" t="n">
        <x:v>5</x:v>
      </x:c>
      <x:c r="J616" s="16" t="n">
        <x:v>5</x:v>
      </x:c>
      <x:c r="K616" s="16" t="n">
        <x:v>5</x:v>
      </x:c>
      <x:c r="L616" s="16" t="n">
        <x:v>1</x:v>
      </x:c>
      <x:c r="M616" s="16" t="n">
        <x:v>5</x:v>
      </x:c>
      <x:c r="N616" s="16" t="n">
        <x:v>5</x:v>
      </x:c>
      <x:c r="O616" s="16" t="n">
        <x:v>5</x:v>
      </x:c>
      <x:c r="P616" s="16" t="n">
        <x:f>IF(COUNT(I616:O616)&lt;7,"",I616*8+J616*3+K616*2+L616*2+M616*2+N616*2+O616)</x:f>
        <x:v>92</x:v>
      </x:c>
      <x:c r="Q616" s="16" t="n">
        <x:f>IF(COUNT(J616:O616)&lt;6,"",J616*5+K616*4+M616*4+L616*3+N616*2+O616*2)</x:f>
        <x:v>88</x:v>
      </x:c>
      <x:c r="R616" s="14" t="str">
        <x:v>high</x:v>
      </x:c>
      <x:c r="S616" s="14" t="str">
        <x:v>official_prozorro_award_2025_2026</x:v>
      </x:c>
      <x:c r="T616" s="14" t="str">
        <x:v>official_prozorro_api</x:v>
      </x:c>
      <x:c r="U616" s="14" t="str">
        <x:v>Не контактували</x:v>
      </x:c>
      <x:c r="V616" s="15" t="str">
        <x:v>Персоналізований free-pilot outreach по UA-2026-06-16-013759-a; попросити 1 пакет Н.14/Н.15</x:v>
      </x:c>
      <x:c r="W616" s="15" t="str">
        <x:v>Власник / директор; керівник ПТО; відповідальний за договори</x:v>
      </x:c>
      <x:c r="X616" s="15" t="str">
        <x:v>1 підтверджених перемог/договорів у Prozorro на 65 075 грн; 1 проєктів зі строком виконання не раніше 24.08.2026.</x:v>
      </x:c>
      <x:c r="Y616" s="15" t="str">
        <x:v>Послуги з монтажу системи вентиляції в кабінеті денситометрії ; строк до 2026-12-31. Попросити один знеособлений пакет здачі за цим workflow.</x:v>
      </x:c>
      <x:c r="Z616" s="15" t="str">
        <x:v>https://prozorro.gov.ua/tender/UA-2026-06-16-013759-a</x:v>
      </x:c>
      <x:c r="AA616" s="14" t="str">
        <x:v>39101642</x:v>
      </x:c>
      <x:c r="AB616" s="14" t="str">
        <x:v>2026-08-24</x:v>
      </x:c>
      <x:c r="AC616" s="14" t="str"/>
      <x:c r="AD616" s="20" t="str"/>
      <x:c r="AE616" s="14" t="str"/>
      <x:c r="AF616" s="14" t="n">
        <x:v>46</x:v>
      </x:c>
      <x:c r="AG616" s="14" t="str">
        <x:v>I3</x:v>
      </x:c>
      <x:c r="AH616" s="14" t="n">
        <x:v>1</x:v>
      </x:c>
      <x:c r="AI616" s="14" t="n">
        <x:v>1</x:v>
      </x:c>
      <x:c r="AJ616" s="18" t="n">
        <x:v>65074.52</x:v>
      </x:c>
      <x:c r="AK616" s="14" t="str">
        <x:v>https://prozorro.gov.ua/tender/UA-2026-06-16-013759-a</x:v>
      </x:c>
      <x:c r="AL616" s="19" t="n">
        <x:v>46189.606119421296</x:v>
      </x:c>
      <x:c r="AM616" s="19" t="n">
        <x:v>46387</x:v>
      </x:c>
      <x:c r="AN616" s="15" t="str">
        <x:v>HVAC / ОВіК</x:v>
      </x:c>
      <x:c r="AO616" s="15" t="str">
        <x:v>not_found_in_top_search</x:v>
      </x:c>
    </x:row>
    <x:row r="617">
      <x:c r="A617" s="14" t="str">
        <x:v>W3-345</x:v>
      </x:c>
      <x:c r="B617" s="14" t="str">
        <x:v>Prozorro winners — 24.08</x:v>
      </x:c>
      <x:c r="C617" s="14" t="str">
        <x:v>ПРИВАТНЕ ПІДПРИЄМСТВО "ЛЬВІВБУДПРОЕКТ"</x:v>
      </x:c>
      <x:c r="D617" s="14" t="str">
        <x:v>Зовнішні мережі</x:v>
      </x:c>
      <x:c r="E617" s="14" t="str">
        <x:v>Expansion discovery</x:v>
      </x:c>
      <x:c r="F617" s="17" t="str">
        <x:v>D3</x:v>
      </x:c>
      <x:c r="G617" s="14" t="str"/>
      <x:c r="H617" s="14" t="str">
        <x:v>Discovery розширення — 2 тижні</x:v>
      </x:c>
      <x:c r="I617" s="16" t="n">
        <x:v>1</x:v>
      </x:c>
      <x:c r="J617" s="16" t="n">
        <x:v>5</x:v>
      </x:c>
      <x:c r="K617" s="16" t="n">
        <x:v>4</x:v>
      </x:c>
      <x:c r="L617" s="16" t="n">
        <x:v>1</x:v>
      </x:c>
      <x:c r="M617" s="16" t="n">
        <x:v>5</x:v>
      </x:c>
      <x:c r="N617" s="16" t="n">
        <x:v>5</x:v>
      </x:c>
      <x:c r="O617" s="16" t="n">
        <x:v>5</x:v>
      </x:c>
      <x:c r="P617" s="16" t="n">
        <x:f>IF(COUNT(I617:O617)&lt;7,"",I617*8+J617*3+K617*2+L617*2+M617*2+N617*2+O617)</x:f>
        <x:v>58</x:v>
      </x:c>
      <x:c r="Q617" s="16" t="n">
        <x:f>IF(COUNT(J617:O617)&lt;6,"",J617*5+K617*4+M617*4+L617*3+N617*2+O617*2)</x:f>
        <x:v>84</x:v>
      </x:c>
      <x:c r="R617" s="14" t="str">
        <x:v>high</x:v>
      </x:c>
      <x:c r="S617" s="14" t="str">
        <x:v>official_prozorro_award_2025_2026</x:v>
      </x:c>
      <x:c r="T617" s="14" t="str">
        <x:v>official_prozorro_api</x:v>
      </x:c>
      <x:c r="U617" s="14" t="str">
        <x:v>Не контактували</x:v>
      </x:c>
      <x:c r="V617" s="15" t="str">
        <x:v>Workflow-audit outreach по UA-2026-07-06-007744-a; попросити 1 пакет здачі та вимоги проєкту</x:v>
      </x:c>
      <x:c r="W617" s="15" t="str">
        <x:v>Власник / директор; керівник ПТО; відповідальний за договори</x:v>
      </x:c>
      <x:c r="X617" s="15" t="str">
        <x:v>1 підтверджених перемог/договорів у Prozorro на 64 080 грн; 1 проєктів зі строком виконання не раніше 24.08.2026.</x:v>
      </x:c>
      <x:c r="Y617" s="15" t="str">
        <x:v>Здійснення авторського нагляду за виконанням робіт по об’єкту: «Нове будівництво зовнішніх інженерних мереж водопостачання та водовідведення по вул. Л. Українки, вул. Сірка, вул. Д. Галицького в с. Сокільники Львівського району Львівської області»; строк до 2026-12-31. Попросити один знеособлений пакет здачі за цим workflow.</x:v>
      </x:c>
      <x:c r="Z617" s="15" t="str">
        <x:v>https://prozorro.gov.ua/tender/UA-2026-07-06-007744-a</x:v>
      </x:c>
      <x:c r="AA617" s="14" t="str">
        <x:v>35444777</x:v>
      </x:c>
      <x:c r="AB617" s="14" t="str">
        <x:v>2026-08-24</x:v>
      </x:c>
      <x:c r="AC617" s="14" t="str"/>
      <x:c r="AD617" s="20" t="str"/>
      <x:c r="AE617" s="14" t="str"/>
      <x:c r="AF617" s="14" t="n">
        <x:v>46</x:v>
      </x:c>
      <x:c r="AG617" s="14" t="str">
        <x:v>I3</x:v>
      </x:c>
      <x:c r="AH617" s="14" t="n">
        <x:v>1</x:v>
      </x:c>
      <x:c r="AI617" s="14" t="n">
        <x:v>1</x:v>
      </x:c>
      <x:c r="AJ617" s="18" t="n">
        <x:v>64080</x:v>
      </x:c>
      <x:c r="AK617" s="14" t="str">
        <x:v>https://prozorro.gov.ua/tender/UA-2026-07-06-007744-a</x:v>
      </x:c>
      <x:c r="AL617" s="19" t="n">
        <x:v>46209.51700655092</x:v>
      </x:c>
      <x:c r="AM617" s="19" t="n">
        <x:v>46387</x:v>
      </x:c>
      <x:c r="AN617" s="15" t="str">
        <x:v>Зовнішні мережі</x:v>
      </x:c>
      <x:c r="AO617" s="15" t="str">
        <x:v>not_found_in_top_search</x:v>
      </x:c>
    </x:row>
    <x:row r="618">
      <x:c r="A618" s="14" t="str">
        <x:v>W3-346</x:v>
      </x:c>
      <x:c r="B618" s="14" t="str">
        <x:v>Prozorro winners — 24.08</x:v>
      </x:c>
      <x:c r="C618" s="14" t="str">
        <x:v>УПРАВЛІННЯ ПОЛІЦІЇ ОХОРОНИ В КІРОВОГРАДСЬКІЙ ОБЛАСТІ</x:v>
      </x:c>
      <x:c r="D618" s="14" t="str">
        <x:v>Безпека / СКУД / CCTV</x:v>
      </x:c>
      <x:c r="E618" s="14" t="str">
        <x:v>Expansion discovery</x:v>
      </x:c>
      <x:c r="F618" s="17" t="str">
        <x:v>D3</x:v>
      </x:c>
      <x:c r="G618" s="14" t="str"/>
      <x:c r="H618" s="14" t="str">
        <x:v>Discovery розширення — 2 тижні</x:v>
      </x:c>
      <x:c r="I618" s="16" t="n">
        <x:v>1</x:v>
      </x:c>
      <x:c r="J618" s="16" t="n">
        <x:v>5</x:v>
      </x:c>
      <x:c r="K618" s="16" t="n">
        <x:v>4</x:v>
      </x:c>
      <x:c r="L618" s="16" t="n">
        <x:v>1</x:v>
      </x:c>
      <x:c r="M618" s="16" t="n">
        <x:v>5</x:v>
      </x:c>
      <x:c r="N618" s="16" t="n">
        <x:v>5</x:v>
      </x:c>
      <x:c r="O618" s="16" t="n">
        <x:v>5</x:v>
      </x:c>
      <x:c r="P618" s="16" t="n">
        <x:f>IF(COUNT(I618:O618)&lt;7,"",I618*8+J618*3+K618*2+L618*2+M618*2+N618*2+O618)</x:f>
        <x:v>58</x:v>
      </x:c>
      <x:c r="Q618" s="16" t="n">
        <x:f>IF(COUNT(J618:O618)&lt;6,"",J618*5+K618*4+M618*4+L618*3+N618*2+O618*2)</x:f>
        <x:v>84</x:v>
      </x:c>
      <x:c r="R618" s="14" t="str">
        <x:v>high</x:v>
      </x:c>
      <x:c r="S618" s="14" t="str">
        <x:v>official_prozorro_award_2025_2026</x:v>
      </x:c>
      <x:c r="T618" s="14" t="str">
        <x:v>official_prozorro_api</x:v>
      </x:c>
      <x:c r="U618" s="14" t="str">
        <x:v>Не контактували</x:v>
      </x:c>
      <x:c r="V618" s="15" t="str">
        <x:v>Workflow-audit outreach по UA-2026-06-09-008927-a; попросити 1 пакет здачі та вимоги проєкту</x:v>
      </x:c>
      <x:c r="W618" s="15" t="str">
        <x:v>Власник / директор; керівник ПТО; відповідальний за договори</x:v>
      </x:c>
      <x:c r="X618" s="15" t="str">
        <x:v>1 підтверджених перемог/договорів у Prozorro на 60 251 грн; 1 проєктів зі строком виконання не раніше 24.08.2026.</x:v>
      </x:c>
      <x:c r="Y618" s="15" t="str">
        <x:v>Монтаж робіт системи відеоспостереження; строк до 2026-12-31. Попросити один знеособлений пакет здачі за цим workflow.</x:v>
      </x:c>
      <x:c r="Z618" s="15" t="str">
        <x:v>https://prozorro.gov.ua/tender/UA-2026-06-09-008927-a</x:v>
      </x:c>
      <x:c r="AA618" s="14" t="str">
        <x:v>40109000</x:v>
      </x:c>
      <x:c r="AB618" s="14" t="str">
        <x:v>2026-08-24</x:v>
      </x:c>
      <x:c r="AC618" s="14" t="str"/>
      <x:c r="AD618" s="20" t="str"/>
      <x:c r="AE618" s="14" t="str"/>
      <x:c r="AF618" s="14" t="n">
        <x:v>46</x:v>
      </x:c>
      <x:c r="AG618" s="14" t="str">
        <x:v>I3</x:v>
      </x:c>
      <x:c r="AH618" s="14" t="n">
        <x:v>1</x:v>
      </x:c>
      <x:c r="AI618" s="14" t="n">
        <x:v>1</x:v>
      </x:c>
      <x:c r="AJ618" s="18" t="n">
        <x:v>60251.2</x:v>
      </x:c>
      <x:c r="AK618" s="14" t="str">
        <x:v>https://prozorro.gov.ua/tender/UA-2026-06-09-008927-a</x:v>
      </x:c>
      <x:c r="AL618" s="19" t="n">
        <x:v>46182.51376396991</x:v>
      </x:c>
      <x:c r="AM618" s="19" t="n">
        <x:v>46387</x:v>
      </x:c>
      <x:c r="AN618" s="15" t="str">
        <x:v>Безпека / СКУД / CCTV</x:v>
      </x:c>
      <x:c r="AO618" s="15" t="str">
        <x:v>not_found_in_top_search</x:v>
      </x:c>
    </x:row>
    <x:row r="619">
      <x:c r="A619" s="14" t="str">
        <x:v>W3-347</x:v>
      </x:c>
      <x:c r="B619" s="14" t="str">
        <x:v>Prozorro winners — 24.08</x:v>
      </x:c>
      <x:c r="C619" s="14" t="str">
        <x:v>ТОВАРИСТВО З ОБМЕЖЕНОЮ ВІДПОВІДАЛЬНІСТЮ "КОНСТРАКШН МАШИНЕРІ"</x:v>
      </x:c>
      <x:c r="D619" s="14" t="str">
        <x:v>Мости / інфраструктура</x:v>
      </x:c>
      <x:c r="E619" s="14" t="str">
        <x:v>Expansion discovery</x:v>
      </x:c>
      <x:c r="F619" s="17" t="str">
        <x:v>D3</x:v>
      </x:c>
      <x:c r="G619" s="14" t="str"/>
      <x:c r="H619" s="14" t="str">
        <x:v>Discovery розширення — 2 тижні</x:v>
      </x:c>
      <x:c r="I619" s="16" t="n">
        <x:v>1</x:v>
      </x:c>
      <x:c r="J619" s="16" t="n">
        <x:v>5</x:v>
      </x:c>
      <x:c r="K619" s="16" t="n">
        <x:v>4</x:v>
      </x:c>
      <x:c r="L619" s="16" t="n">
        <x:v>1</x:v>
      </x:c>
      <x:c r="M619" s="16" t="n">
        <x:v>5</x:v>
      </x:c>
      <x:c r="N619" s="16" t="n">
        <x:v>5</x:v>
      </x:c>
      <x:c r="O619" s="16" t="n">
        <x:v>5</x:v>
      </x:c>
      <x:c r="P619" s="16" t="n">
        <x:f>IF(COUNT(I619:O619)&lt;7,"",I619*8+J619*3+K619*2+L619*2+M619*2+N619*2+O619)</x:f>
        <x:v>58</x:v>
      </x:c>
      <x:c r="Q619" s="16" t="n">
        <x:f>IF(COUNT(J619:O619)&lt;6,"",J619*5+K619*4+M619*4+L619*3+N619*2+O619*2)</x:f>
        <x:v>84</x:v>
      </x:c>
      <x:c r="R619" s="14" t="str">
        <x:v>high</x:v>
      </x:c>
      <x:c r="S619" s="14" t="str">
        <x:v>official_prozorro_award_2025_2026</x:v>
      </x:c>
      <x:c r="T619" s="14" t="str">
        <x:v>official_prozorro_api</x:v>
      </x:c>
      <x:c r="U619" s="14" t="str">
        <x:v>Не контактували</x:v>
      </x:c>
      <x:c r="V619" s="15" t="str">
        <x:v>Workflow-audit outreach по UA-2026-06-02-002185-a; попросити 1 пакет здачі та вимоги проєкту</x:v>
      </x:c>
      <x:c r="W619" s="15" t="str">
        <x:v>Власник / директор; керівник ПТО; відповідальний за договори</x:v>
      </x:c>
      <x:c r="X619" s="15" t="str">
        <x:v>1 підтверджених перемог/договорів у Prozorro на 46 440 грн; 1 проєктів зі строком виконання не раніше 24.08.2026.</x:v>
      </x:c>
      <x:c r="Y619" s="15" t="str">
        <x:v>ДК 021:2015  63710000-9 «Послуги з обслуговування наземних видів транспорту» (Виклик спеціаліста, ремонт моста заднього, монтаж моста заднього); строк до 2026-12-31. Попросити один знеособлений пакет здачі за цим workflow.</x:v>
      </x:c>
      <x:c r="Z619" s="15" t="str">
        <x:v>https://prozorro.gov.ua/tender/UA-2026-06-02-002185-a</x:v>
      </x:c>
      <x:c r="AA619" s="14" t="str">
        <x:v>32828388</x:v>
      </x:c>
      <x:c r="AB619" s="14" t="str">
        <x:v>2026-08-24</x:v>
      </x:c>
      <x:c r="AC619" s="14" t="str"/>
      <x:c r="AD619" s="20" t="str"/>
      <x:c r="AE619" s="14" t="str"/>
      <x:c r="AF619" s="14" t="n">
        <x:v>46</x:v>
      </x:c>
      <x:c r="AG619" s="14" t="str">
        <x:v>I3</x:v>
      </x:c>
      <x:c r="AH619" s="14" t="n">
        <x:v>1</x:v>
      </x:c>
      <x:c r="AI619" s="14" t="n">
        <x:v>1</x:v>
      </x:c>
      <x:c r="AJ619" s="18" t="n">
        <x:v>46440</x:v>
      </x:c>
      <x:c r="AK619" s="14" t="str">
        <x:v>https://prozorro.gov.ua/tender/UA-2026-06-02-002185-a</x:v>
      </x:c>
      <x:c r="AL619" s="19" t="n">
        <x:v>46175.3111</x:v>
      </x:c>
      <x:c r="AM619" s="19" t="n">
        <x:v>46387</x:v>
      </x:c>
      <x:c r="AN619" s="15" t="str">
        <x:v>Мости / інфраструктура</x:v>
      </x:c>
      <x:c r="AO619" s="15" t="str">
        <x:v>not_found_in_top_search</x:v>
      </x:c>
    </x:row>
    <x:row r="620">
      <x:c r="A620" s="14" t="str">
        <x:v>W3-348</x:v>
      </x:c>
      <x:c r="B620" s="14" t="str">
        <x:v>Prozorro winners — 24.08</x:v>
      </x:c>
      <x:c r="C620" s="14" t="str">
        <x:v>ТОВАРИСТВО З ОБМЕЖЕНОЮ ВІДПОВІДАЛЬНІСТЮ "ФАІРГРУПСЕК'ЮРІТІ"</x:v>
      </x:c>
      <x:c r="D620" s="14" t="str">
        <x:v>Безпека / СКУД / CCTV</x:v>
      </x:c>
      <x:c r="E620" s="14" t="str">
        <x:v>Expansion discovery</x:v>
      </x:c>
      <x:c r="F620" s="17" t="str">
        <x:v>D3</x:v>
      </x:c>
      <x:c r="G620" s="14" t="str"/>
      <x:c r="H620" s="14" t="str">
        <x:v>Discovery розширення — 2 тижні</x:v>
      </x:c>
      <x:c r="I620" s="16" t="n">
        <x:v>1</x:v>
      </x:c>
      <x:c r="J620" s="16" t="n">
        <x:v>5</x:v>
      </x:c>
      <x:c r="K620" s="16" t="n">
        <x:v>4</x:v>
      </x:c>
      <x:c r="L620" s="16" t="n">
        <x:v>1</x:v>
      </x:c>
      <x:c r="M620" s="16" t="n">
        <x:v>5</x:v>
      </x:c>
      <x:c r="N620" s="16" t="n">
        <x:v>5</x:v>
      </x:c>
      <x:c r="O620" s="16" t="n">
        <x:v>5</x:v>
      </x:c>
      <x:c r="P620" s="16" t="n">
        <x:f>IF(COUNT(I620:O620)&lt;7,"",I620*8+J620*3+K620*2+L620*2+M620*2+N620*2+O620)</x:f>
        <x:v>58</x:v>
      </x:c>
      <x:c r="Q620" s="16" t="n">
        <x:f>IF(COUNT(J620:O620)&lt;6,"",J620*5+K620*4+M620*4+L620*3+N620*2+O620*2)</x:f>
        <x:v>84</x:v>
      </x:c>
      <x:c r="R620" s="14" t="str">
        <x:v>high</x:v>
      </x:c>
      <x:c r="S620" s="14" t="str">
        <x:v>official_prozorro_award_2025_2026</x:v>
      </x:c>
      <x:c r="T620" s="14" t="str">
        <x:v>official_prozorro_api</x:v>
      </x:c>
      <x:c r="U620" s="14" t="str">
        <x:v>Не контактували</x:v>
      </x:c>
      <x:c r="V620" s="15" t="str">
        <x:v>Workflow-audit outreach по UA-2026-05-06-001383-a; попросити 1 пакет здачі та вимоги проєкту</x:v>
      </x:c>
      <x:c r="W620" s="15" t="str">
        <x:v>Власник / директор; керівник ПТО; відповідальний за договори</x:v>
      </x:c>
      <x:c r="X620" s="15" t="str">
        <x:v>1 підтверджених перемог/договорів у Prozorro на 43 120 грн; 1 проєктів зі строком виконання не раніше 24.08.2026.</x:v>
      </x:c>
      <x:c r="Y620" s="15" t="str">
        <x:v>Послуга з монтажу системи контролю доступу (домофон) на об’єкті Замовника; строк до 2026-12-31. Попросити один знеособлений пакет здачі за цим workflow.</x:v>
      </x:c>
      <x:c r="Z620" s="15" t="str">
        <x:v>https://prozorro.gov.ua/tender/UA-2026-05-06-001383-a</x:v>
      </x:c>
      <x:c r="AA620" s="14" t="str">
        <x:v>36727061</x:v>
      </x:c>
      <x:c r="AB620" s="14" t="str">
        <x:v>2026-08-24</x:v>
      </x:c>
      <x:c r="AC620" s="14" t="str"/>
      <x:c r="AD620" s="20" t="str"/>
      <x:c r="AE620" s="14" t="str"/>
      <x:c r="AF620" s="14" t="n">
        <x:v>46</x:v>
      </x:c>
      <x:c r="AG620" s="14" t="str">
        <x:v>I3</x:v>
      </x:c>
      <x:c r="AH620" s="14" t="n">
        <x:v>1</x:v>
      </x:c>
      <x:c r="AI620" s="14" t="n">
        <x:v>1</x:v>
      </x:c>
      <x:c r="AJ620" s="18" t="n">
        <x:v>43120</x:v>
      </x:c>
      <x:c r="AK620" s="14" t="str">
        <x:v>https://prozorro.gov.ua/tender/UA-2026-05-06-001383-a</x:v>
      </x:c>
      <x:c r="AL620" s="19" t="n">
        <x:v>46148.28008561343</x:v>
      </x:c>
      <x:c r="AM620" s="19" t="n">
        <x:v>46387</x:v>
      </x:c>
      <x:c r="AN620" s="15" t="str">
        <x:v>Безпека / СКУД / CCTV</x:v>
      </x:c>
      <x:c r="AO620" s="15" t="str">
        <x:v>not_found_in_top_search</x:v>
      </x:c>
    </x:row>
    <x:row r="621">
      <x:c r="A621" s="14" t="str">
        <x:v>W3-349</x:v>
      </x:c>
      <x:c r="B621" s="14" t="str">
        <x:v>Prozorro winners — 24.08</x:v>
      </x:c>
      <x:c r="C621" s="14" t="str">
        <x:v>ТОВ "АЕРО КОМФОРТ"</x:v>
      </x:c>
      <x:c r="D621" s="14" t="str">
        <x:v>HVAC / ОВіК</x:v>
      </x:c>
      <x:c r="E621" s="14" t="str">
        <x:v>Pilot now</x:v>
      </x:c>
      <x:c r="F621" s="17" t="str">
        <x:v>P3</x:v>
      </x:c>
      <x:c r="G621" s="14" t="str"/>
      <x:c r="H621" s="14" t="str">
        <x:v>Пілот зараз — Н.14</x:v>
      </x:c>
      <x:c r="I621" s="16" t="n">
        <x:v>5</x:v>
      </x:c>
      <x:c r="J621" s="16" t="n">
        <x:v>5</x:v>
      </x:c>
      <x:c r="K621" s="16" t="n">
        <x:v>5</x:v>
      </x:c>
      <x:c r="L621" s="16" t="n">
        <x:v>1</x:v>
      </x:c>
      <x:c r="M621" s="16" t="n">
        <x:v>5</x:v>
      </x:c>
      <x:c r="N621" s="16" t="n">
        <x:v>5</x:v>
      </x:c>
      <x:c r="O621" s="16" t="n">
        <x:v>5</x:v>
      </x:c>
      <x:c r="P621" s="16" t="n">
        <x:f>IF(COUNT(I621:O621)&lt;7,"",I621*8+J621*3+K621*2+L621*2+M621*2+N621*2+O621)</x:f>
        <x:v>92</x:v>
      </x:c>
      <x:c r="Q621" s="16" t="n">
        <x:f>IF(COUNT(J621:O621)&lt;6,"",J621*5+K621*4+M621*4+L621*3+N621*2+O621*2)</x:f>
        <x:v>88</x:v>
      </x:c>
      <x:c r="R621" s="14" t="str">
        <x:v>high</x:v>
      </x:c>
      <x:c r="S621" s="14" t="str">
        <x:v>official_prozorro_award_2025_2026</x:v>
      </x:c>
      <x:c r="T621" s="14" t="str">
        <x:v>official_prozorro_api</x:v>
      </x:c>
      <x:c r="U621" s="14" t="str">
        <x:v>Не контактували</x:v>
      </x:c>
      <x:c r="V621" s="15" t="str">
        <x:v>Персоналізований free-pilot outreach по UA-2026-06-18-000748-a; попросити 1 пакет Н.14/Н.15</x:v>
      </x:c>
      <x:c r="W621" s="15" t="str">
        <x:v>Власник / директор; керівник ПТО; відповідальний за договори</x:v>
      </x:c>
      <x:c r="X621" s="15" t="str">
        <x:v>1 підтверджених перемог/договорів у Prozorro на 38 000 грн; 1 проєктів зі строком виконання не раніше 24.08.2026.</x:v>
      </x:c>
      <x:c r="Y621" s="15" t="str">
        <x:v>Роботи з монтажу витяжного зонта та системи місцевої витяжної вентиляції для видалення шкідливих випарів від лабораторного обладнання у споруді блоку забезпечення комунального підприємства "Рівненський обласний протипухлинний центр" Рівненської обласної ради; строк до 2026-12-31. Попросити один знеособлений пакет здачі за цим workflow.</x:v>
      </x:c>
      <x:c r="Z621" s="15" t="str">
        <x:v>https://prozorro.gov.ua/tender/UA-2026-06-18-000748-a</x:v>
      </x:c>
      <x:c r="AA621" s="14" t="str">
        <x:v>45903480</x:v>
      </x:c>
      <x:c r="AB621" s="14" t="str">
        <x:v>2026-08-24</x:v>
      </x:c>
      <x:c r="AC621" s="14" t="str"/>
      <x:c r="AD621" s="20" t="str"/>
      <x:c r="AE621" s="14" t="str"/>
      <x:c r="AF621" s="14" t="n">
        <x:v>46</x:v>
      </x:c>
      <x:c r="AG621" s="14" t="str">
        <x:v>I3</x:v>
      </x:c>
      <x:c r="AH621" s="14" t="n">
        <x:v>1</x:v>
      </x:c>
      <x:c r="AI621" s="14" t="n">
        <x:v>1</x:v>
      </x:c>
      <x:c r="AJ621" s="18" t="n">
        <x:v>38000</x:v>
      </x:c>
      <x:c r="AK621" s="14" t="str">
        <x:v>https://prozorro.gov.ua/tender/UA-2026-06-18-000748-a</x:v>
      </x:c>
      <x:c r="AL621" s="19" t="n">
        <x:v>46191.25883753472</x:v>
      </x:c>
      <x:c r="AM621" s="19" t="n">
        <x:v>46387</x:v>
      </x:c>
      <x:c r="AN621" s="15" t="str">
        <x:v>HVAC / ОВіК</x:v>
      </x:c>
      <x:c r="AO621" s="15" t="str">
        <x:v>not_found_in_top_search</x:v>
      </x:c>
    </x:row>
    <x:row r="622">
      <x:c r="A622" s="14" t="str">
        <x:v>W3-350</x:v>
      </x:c>
      <x:c r="B622" s="14" t="str">
        <x:v>Prozorro winners — 24.08</x:v>
      </x:c>
      <x:c r="C622" s="14" t="str">
        <x:v>ТОВАРИСТВО З ОБМЕЖЕНОЮ ВІДПОВІДАЛЬНІСТЮ "ЕНЕРГО ЮА"</x:v>
      </x:c>
      <x:c r="D622" s="14" t="str">
        <x:v>Електромонтаж</x:v>
      </x:c>
      <x:c r="E622" s="14" t="str">
        <x:v>Pilot now</x:v>
      </x:c>
      <x:c r="F622" s="17" t="str">
        <x:v>P3</x:v>
      </x:c>
      <x:c r="G622" s="14" t="str"/>
      <x:c r="H622" s="14" t="str">
        <x:v>Пілот зараз — Н.15</x:v>
      </x:c>
      <x:c r="I622" s="16" t="n">
        <x:v>5</x:v>
      </x:c>
      <x:c r="J622" s="16" t="n">
        <x:v>5</x:v>
      </x:c>
      <x:c r="K622" s="16" t="n">
        <x:v>5</x:v>
      </x:c>
      <x:c r="L622" s="16" t="n">
        <x:v>1</x:v>
      </x:c>
      <x:c r="M622" s="16" t="n">
        <x:v>5</x:v>
      </x:c>
      <x:c r="N622" s="16" t="n">
        <x:v>5</x:v>
      </x:c>
      <x:c r="O622" s="16" t="n">
        <x:v>5</x:v>
      </x:c>
      <x:c r="P622" s="16" t="n">
        <x:f>IF(COUNT(I622:O622)&lt;7,"",I622*8+J622*3+K622*2+L622*2+M622*2+N622*2+O622)</x:f>
        <x:v>92</x:v>
      </x:c>
      <x:c r="Q622" s="16" t="n">
        <x:f>IF(COUNT(J622:O622)&lt;6,"",J622*5+K622*4+M622*4+L622*3+N622*2+O622*2)</x:f>
        <x:v>88</x:v>
      </x:c>
      <x:c r="R622" s="14" t="str">
        <x:v>high</x:v>
      </x:c>
      <x:c r="S622" s="14" t="str">
        <x:v>official_prozorro_award_2025_2026</x:v>
      </x:c>
      <x:c r="T622" s="14" t="str">
        <x:v>official_prozorro_api</x:v>
      </x:c>
      <x:c r="U622" s="14" t="str">
        <x:v>Не контактували</x:v>
      </x:c>
      <x:c r="V622" s="15" t="str">
        <x:v>Персоналізований free-pilot outreach по UA-2026-07-09-002350-a; попросити 1 пакет Н.14/Н.15</x:v>
      </x:c>
      <x:c r="W622" s="15" t="str">
        <x:v>Власник / директор; керівник ПТО; відповідальний за договори</x:v>
      </x:c>
      <x:c r="X622" s="15" t="str">
        <x:v>1 підтверджених перемог/договорів у Prozorro на 30 500 грн; 1 проєктів зі строком виконання не раніше 24.08.2026.</x:v>
      </x:c>
      <x:c r="Y622" s="15" t="str">
        <x:v>ДК 021:2015:71630000-3:Послуги з ремонту і технічного обслуговування електричного устаткування будівель ( Електровимірювальні роботи опору розірвання контуру заземлення); строк до 2026-12-31. Попросити один знеособлений пакет здачі за цим workflow.</x:v>
      </x:c>
      <x:c r="Z622" s="15" t="str">
        <x:v>https://prozorro.gov.ua/tender/UA-2026-07-09-002350-a</x:v>
      </x:c>
      <x:c r="AA622" s="14" t="str">
        <x:v>43821086</x:v>
      </x:c>
      <x:c r="AB622" s="14" t="str">
        <x:v>2026-08-24</x:v>
      </x:c>
      <x:c r="AC622" s="14" t="str"/>
      <x:c r="AD622" s="20" t="str"/>
      <x:c r="AE622" s="14" t="str"/>
      <x:c r="AF622" s="14" t="n">
        <x:v>46</x:v>
      </x:c>
      <x:c r="AG622" s="14" t="str">
        <x:v>I3</x:v>
      </x:c>
      <x:c r="AH622" s="14" t="n">
        <x:v>1</x:v>
      </x:c>
      <x:c r="AI622" s="14" t="n">
        <x:v>1</x:v>
      </x:c>
      <x:c r="AJ622" s="18" t="n">
        <x:v>30500</x:v>
      </x:c>
      <x:c r="AK622" s="14" t="str">
        <x:v>https://prozorro.gov.ua/tender/UA-2026-07-09-002350-a</x:v>
      </x:c>
      <x:c r="AL622" s="19" t="n">
        <x:v>46212.320446481484</x:v>
      </x:c>
      <x:c r="AM622" s="19" t="n">
        <x:v>46387</x:v>
      </x:c>
      <x:c r="AN622" s="15" t="str">
        <x:v>Електромонтаж</x:v>
      </x:c>
      <x:c r="AO622" s="15" t="str">
        <x:v>not_found_in_top_search</x:v>
      </x:c>
    </x:row>
    <x:row r="623">
      <x:c r="A623" s="14" t="str">
        <x:v>W3-351</x:v>
      </x:c>
      <x:c r="B623" s="14" t="str">
        <x:v>Prozorro winners — 24.08</x:v>
      </x:c>
      <x:c r="C623" s="14" t="str">
        <x:v>ТОВАРИСТВО З ОБМЕЖЕНОЮ ВІДПОВІДАЛЬНІСТЮ "БУДСЕРВІС-М"</x:v>
      </x:c>
      <x:c r="D623" s="14" t="str">
        <x:v>Електромонтаж</x:v>
      </x:c>
      <x:c r="E623" s="14" t="str">
        <x:v>Pilot now</x:v>
      </x:c>
      <x:c r="F623" s="17" t="str">
        <x:v>P3</x:v>
      </x:c>
      <x:c r="G623" s="14" t="str"/>
      <x:c r="H623" s="14" t="str">
        <x:v>Пілот зараз — Н.15</x:v>
      </x:c>
      <x:c r="I623" s="16" t="n">
        <x:v>5</x:v>
      </x:c>
      <x:c r="J623" s="16" t="n">
        <x:v>5</x:v>
      </x:c>
      <x:c r="K623" s="16" t="n">
        <x:v>5</x:v>
      </x:c>
      <x:c r="L623" s="16" t="n">
        <x:v>1</x:v>
      </x:c>
      <x:c r="M623" s="16" t="n">
        <x:v>5</x:v>
      </x:c>
      <x:c r="N623" s="16" t="n">
        <x:v>5</x:v>
      </x:c>
      <x:c r="O623" s="16" t="n">
        <x:v>5</x:v>
      </x:c>
      <x:c r="P623" s="16" t="n">
        <x:f>IF(COUNT(I623:O623)&lt;7,"",I623*8+J623*3+K623*2+L623*2+M623*2+N623*2+O623)</x:f>
        <x:v>92</x:v>
      </x:c>
      <x:c r="Q623" s="16" t="n">
        <x:f>IF(COUNT(J623:O623)&lt;6,"",J623*5+K623*4+M623*4+L623*3+N623*2+O623*2)</x:f>
        <x:v>88</x:v>
      </x:c>
      <x:c r="R623" s="14" t="str">
        <x:v>high</x:v>
      </x:c>
      <x:c r="S623" s="14" t="str">
        <x:v>official_prozorro_award_2025_2026</x:v>
      </x:c>
      <x:c r="T623" s="14" t="str">
        <x:v>official_prozorro_api</x:v>
      </x:c>
      <x:c r="U623" s="14" t="str">
        <x:v>Не контактували</x:v>
      </x:c>
      <x:c r="V623" s="15" t="str">
        <x:v>Персоналізований free-pilot outreach по UA-2026-05-22-011966-a; попросити 1 пакет Н.14/Н.15</x:v>
      </x:c>
      <x:c r="W623" s="15" t="str">
        <x:v>Власник / директор; керівник ПТО; відповідальний за договори</x:v>
      </x:c>
      <x:c r="X623" s="15" t="str">
        <x:v>1 підтверджених перемог/договорів у Prozorro на 28 132 грн; 1 проєктів зі строком виконання не раніше 24.08.2026.</x:v>
      </x:c>
      <x:c r="Y623" s="15" t="str">
        <x:v>Послуги з монтажу силових електричних мереж та прокладання кабелю у підвальному приміщенні; строк до 2026-12-31. Попросити один знеособлений пакет здачі за цим workflow.</x:v>
      </x:c>
      <x:c r="Z623" s="15" t="str">
        <x:v>https://prozorro.gov.ua/tender/UA-2026-05-22-011966-a</x:v>
      </x:c>
      <x:c r="AA623" s="14" t="str">
        <x:v>43288438</x:v>
      </x:c>
      <x:c r="AB623" s="14" t="str">
        <x:v>2026-08-24</x:v>
      </x:c>
      <x:c r="AC623" s="14" t="str"/>
      <x:c r="AD623" s="20" t="str"/>
      <x:c r="AE623" s="14" t="str"/>
      <x:c r="AF623" s="14" t="n">
        <x:v>46</x:v>
      </x:c>
      <x:c r="AG623" s="14" t="str">
        <x:v>I3</x:v>
      </x:c>
      <x:c r="AH623" s="14" t="n">
        <x:v>1</x:v>
      </x:c>
      <x:c r="AI623" s="14" t="n">
        <x:v>1</x:v>
      </x:c>
      <x:c r="AJ623" s="18" t="n">
        <x:v>28132</x:v>
      </x:c>
      <x:c r="AK623" s="14" t="str">
        <x:v>https://prozorro.gov.ua/tender/UA-2026-05-22-011966-a</x:v>
      </x:c>
      <x:c r="AL623" s="19" t="n">
        <x:v>46164.58131821759</x:v>
      </x:c>
      <x:c r="AM623" s="19" t="n">
        <x:v>46387</x:v>
      </x:c>
      <x:c r="AN623" s="15" t="str">
        <x:v>Електромонтаж</x:v>
      </x:c>
      <x:c r="AO623" s="15" t="str">
        <x:v>not_found_in_top_search</x:v>
      </x:c>
    </x:row>
    <x:row r="624">
      <x:c r="A624" s="14" t="str">
        <x:v>W3-352</x:v>
      </x:c>
      <x:c r="B624" s="14" t="str">
        <x:v>Prozorro winners — 24.08</x:v>
      </x:c>
      <x:c r="C624" s="14" t="str">
        <x:v>ПРИВАТНЕ ПІДПРИЄМСТВО "БУДМАЙСТЕР"</x:v>
      </x:c>
      <x:c r="D624" s="14" t="str">
        <x:v>Електромонтаж</x:v>
      </x:c>
      <x:c r="E624" s="14" t="str">
        <x:v>Pilot now</x:v>
      </x:c>
      <x:c r="F624" s="17" t="str">
        <x:v>P3</x:v>
      </x:c>
      <x:c r="G624" s="14" t="str"/>
      <x:c r="H624" s="14" t="str">
        <x:v>Пілот зараз — Н.15</x:v>
      </x:c>
      <x:c r="I624" s="16" t="n">
        <x:v>5</x:v>
      </x:c>
      <x:c r="J624" s="16" t="n">
        <x:v>5</x:v>
      </x:c>
      <x:c r="K624" s="16" t="n">
        <x:v>5</x:v>
      </x:c>
      <x:c r="L624" s="16" t="n">
        <x:v>1</x:v>
      </x:c>
      <x:c r="M624" s="16" t="n">
        <x:v>5</x:v>
      </x:c>
      <x:c r="N624" s="16" t="n">
        <x:v>5</x:v>
      </x:c>
      <x:c r="O624" s="16" t="n">
        <x:v>5</x:v>
      </x:c>
      <x:c r="P624" s="16" t="n">
        <x:f>IF(COUNT(I624:O624)&lt;7,"",I624*8+J624*3+K624*2+L624*2+M624*2+N624*2+O624)</x:f>
        <x:v>92</x:v>
      </x:c>
      <x:c r="Q624" s="16" t="n">
        <x:f>IF(COUNT(J624:O624)&lt;6,"",J624*5+K624*4+M624*4+L624*3+N624*2+O624*2)</x:f>
        <x:v>88</x:v>
      </x:c>
      <x:c r="R624" s="14" t="str">
        <x:v>high</x:v>
      </x:c>
      <x:c r="S624" s="14" t="str">
        <x:v>official_prozorro_award_2025_2026</x:v>
      </x:c>
      <x:c r="T624" s="14" t="str">
        <x:v>official_prozorro_api</x:v>
      </x:c>
      <x:c r="U624" s="14" t="str">
        <x:v>Не контактували</x:v>
      </x:c>
      <x:c r="V624" s="15" t="str">
        <x:v>Персоналізований free-pilot outreach по UA-2026-05-11-013243-a; попросити 1 пакет Н.14/Н.15</x:v>
      </x:c>
      <x:c r="W624" s="15" t="str">
        <x:v>Власник / директор; керівник ПТО; відповідальний за договори</x:v>
      </x:c>
      <x:c r="X624" s="15" t="str">
        <x:v>2 підтверджених перемог/договорів у Prozorro на 17 272 грн; 0 проєктів зі строком виконання не раніше 24.08.2026.</x:v>
      </x:c>
      <x:c r="Y624" s="15" t="str">
        <x:v>Здійснення технічного нагляду по об’єкту «Реконструкція електричних мереж «Комплекс.Водозабір№2» КП Корюківкаводоканал" шляхом монтажу електрогенеруючої установки для заміщення власного споживання електроенергії номінальною потужністю по інвертору 50 кВт, що встановлюється  за адресою: Чернігівська обл., м. Корюківка, вул. Софії Русової, 21-А» ( ДК  ЄЗС 021:2015 - 71520000-9 послуги з нагляду за виконанням будівельних робіт) ; строк до 2026-06-30. Попросити один знеособлений пакет здачі за цим workflow.</x:v>
      </x:c>
      <x:c r="Z624" s="15" t="str">
        <x:v>https://prozorro.gov.ua/tender/UA-2026-05-11-013243-a</x:v>
      </x:c>
      <x:c r="AA624" s="14" t="str">
        <x:v>31161259</x:v>
      </x:c>
      <x:c r="AB624" s="14" t="str">
        <x:v>2026-08-24</x:v>
      </x:c>
      <x:c r="AC624" s="14" t="str"/>
      <x:c r="AD624" s="20" t="str"/>
      <x:c r="AE624" s="14" t="str"/>
      <x:c r="AF624" s="14" t="n">
        <x:v>46</x:v>
      </x:c>
      <x:c r="AG624" s="14" t="str">
        <x:v>I3</x:v>
      </x:c>
      <x:c r="AH624" s="14" t="n">
        <x:v>2</x:v>
      </x:c>
      <x:c r="AI624" s="14" t="n">
        <x:v>0</x:v>
      </x:c>
      <x:c r="AJ624" s="18" t="n">
        <x:v>17272</x:v>
      </x:c>
      <x:c r="AK624" s="14" t="str">
        <x:v>https://prozorro.gov.ua/tender/UA-2026-05-11-013243-a</x:v>
      </x:c>
      <x:c r="AL624" s="19" t="n">
        <x:v>46153.587129837964</x:v>
      </x:c>
      <x:c r="AM624" s="19" t="n">
        <x:v>46203</x:v>
      </x:c>
      <x:c r="AN624" s="15" t="str">
        <x:v>Електромонтаж</x:v>
      </x:c>
      <x:c r="AO624" s="15" t="str">
        <x:v>not_found_in_top_search</x:v>
      </x:c>
    </x:row>
    <x:row r="625">
      <x:c r="A625" s="14" t="str">
        <x:v>W3-353</x:v>
      </x:c>
      <x:c r="B625" s="14" t="str">
        <x:v>Prozorro winners — 24.08</x:v>
      </x:c>
      <x:c r="C625" s="14" t="str">
        <x:v>ТОВ СМ Енерго</x:v>
      </x:c>
      <x:c r="D625" s="14" t="str">
        <x:v>Електромонтаж</x:v>
      </x:c>
      <x:c r="E625" s="14" t="str">
        <x:v>Pilot now</x:v>
      </x:c>
      <x:c r="F625" s="17" t="str">
        <x:v>P3</x:v>
      </x:c>
      <x:c r="G625" s="14" t="str"/>
      <x:c r="H625" s="14" t="str">
        <x:v>Пілот зараз — Н.15</x:v>
      </x:c>
      <x:c r="I625" s="16" t="n">
        <x:v>5</x:v>
      </x:c>
      <x:c r="J625" s="16" t="n">
        <x:v>5</x:v>
      </x:c>
      <x:c r="K625" s="16" t="n">
        <x:v>5</x:v>
      </x:c>
      <x:c r="L625" s="16" t="n">
        <x:v>1</x:v>
      </x:c>
      <x:c r="M625" s="16" t="n">
        <x:v>5</x:v>
      </x:c>
      <x:c r="N625" s="16" t="n">
        <x:v>5</x:v>
      </x:c>
      <x:c r="O625" s="16" t="n">
        <x:v>5</x:v>
      </x:c>
      <x:c r="P625" s="16" t="n">
        <x:f>IF(COUNT(I625:O625)&lt;7,"",I625*8+J625*3+K625*2+L625*2+M625*2+N625*2+O625)</x:f>
        <x:v>92</x:v>
      </x:c>
      <x:c r="Q625" s="16" t="n">
        <x:f>IF(COUNT(J625:O625)&lt;6,"",J625*5+K625*4+M625*4+L625*3+N625*2+O625*2)</x:f>
        <x:v>88</x:v>
      </x:c>
      <x:c r="R625" s="14" t="str">
        <x:v>high</x:v>
      </x:c>
      <x:c r="S625" s="14" t="str">
        <x:v>official_prozorro_award_2025_2026</x:v>
      </x:c>
      <x:c r="T625" s="14" t="str">
        <x:v>official_prozorro_api</x:v>
      </x:c>
      <x:c r="U625" s="14" t="str">
        <x:v>Не контактували</x:v>
      </x:c>
      <x:c r="V625" s="15" t="str">
        <x:v>Персоналізований free-pilot outreach по UA-2026-06-11-007574-a; попросити 1 пакет Н.14/Н.15</x:v>
      </x:c>
      <x:c r="W625" s="15" t="str">
        <x:v>Власник / директор; керівник ПТО; відповідальний за договори</x:v>
      </x:c>
      <x:c r="X625" s="15" t="str">
        <x:v>1 підтверджених перемог/договорів у Prozorro на 16 513 грн; 1 проєктів зі строком виконання не раніше 24.08.2026.</x:v>
      </x:c>
      <x:c r="Y625" s="15" t="str">
        <x:v>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 строк до 2026-12-31. Попросити один знеособлений пакет здачі за цим workflow.</x:v>
      </x:c>
      <x:c r="Z625" s="15" t="str">
        <x:v>https://prozorro.gov.ua/tender/UA-2026-06-11-007574-a</x:v>
      </x:c>
      <x:c r="AA625" s="14" t="str">
        <x:v>40971822</x:v>
      </x:c>
      <x:c r="AB625" s="14" t="str">
        <x:v>2026-08-24</x:v>
      </x:c>
      <x:c r="AC625" s="14" t="str"/>
      <x:c r="AD625" s="20" t="str"/>
      <x:c r="AE625" s="14" t="str"/>
      <x:c r="AF625" s="14" t="n">
        <x:v>46</x:v>
      </x:c>
      <x:c r="AG625" s="14" t="str">
        <x:v>I3</x:v>
      </x:c>
      <x:c r="AH625" s="14" t="n">
        <x:v>1</x:v>
      </x:c>
      <x:c r="AI625" s="14" t="n">
        <x:v>1</x:v>
      </x:c>
      <x:c r="AJ625" s="18" t="n">
        <x:v>16513</x:v>
      </x:c>
      <x:c r="AK625" s="14" t="str">
        <x:v>https://prozorro.gov.ua/tender/UA-2026-06-11-007574-a</x:v>
      </x:c>
      <x:c r="AL625" s="19" t="n">
        <x:v>46184.45582422454</x:v>
      </x:c>
      <x:c r="AM625" s="19" t="n">
        <x:v>46387</x:v>
      </x:c>
      <x:c r="AN625" s="15" t="str">
        <x:v>Електромонтаж</x:v>
      </x:c>
      <x:c r="AO625" s="15" t="str">
        <x:v>not_found_in_top_search</x:v>
      </x:c>
    </x:row>
    <x:row r="626">
      <x:c r="A626" s="14" t="str">
        <x:v>W3-354</x:v>
      </x:c>
      <x:c r="B626" s="14" t="str">
        <x:v>Prozorro winners — 24.08</x:v>
      </x:c>
      <x:c r="C626" s="14" t="str">
        <x:v>ПП "Технабуд-проект"</x:v>
      </x:c>
      <x:c r="D626" s="14" t="str">
        <x:v>HVAC / ОВіК</x:v>
      </x:c>
      <x:c r="E626" s="14" t="str">
        <x:v>Pilot now</x:v>
      </x:c>
      <x:c r="F626" s="17" t="str">
        <x:v>P3</x:v>
      </x:c>
      <x:c r="G626" s="14" t="str"/>
      <x:c r="H626" s="14" t="str">
        <x:v>Пілот зараз — Н.14</x:v>
      </x:c>
      <x:c r="I626" s="16" t="n">
        <x:v>5</x:v>
      </x:c>
      <x:c r="J626" s="16" t="n">
        <x:v>5</x:v>
      </x:c>
      <x:c r="K626" s="16" t="n">
        <x:v>5</x:v>
      </x:c>
      <x:c r="L626" s="16" t="n">
        <x:v>1</x:v>
      </x:c>
      <x:c r="M626" s="16" t="n">
        <x:v>5</x:v>
      </x:c>
      <x:c r="N626" s="16" t="n">
        <x:v>5</x:v>
      </x:c>
      <x:c r="O626" s="16" t="n">
        <x:v>5</x:v>
      </x:c>
      <x:c r="P626" s="16" t="n">
        <x:f>IF(COUNT(I626:O626)&lt;7,"",I626*8+J626*3+K626*2+L626*2+M626*2+N626*2+O626)</x:f>
        <x:v>92</x:v>
      </x:c>
      <x:c r="Q626" s="16" t="n">
        <x:f>IF(COUNT(J626:O626)&lt;6,"",J626*5+K626*4+M626*4+L626*3+N626*2+O626*2)</x:f>
        <x:v>88</x:v>
      </x:c>
      <x:c r="R626" s="14" t="str">
        <x:v>high</x:v>
      </x:c>
      <x:c r="S626" s="14" t="str">
        <x:v>official_prozorro_award_2025_2026</x:v>
      </x:c>
      <x:c r="T626" s="14" t="str">
        <x:v>official_prozorro_api</x:v>
      </x:c>
      <x:c r="U626" s="14" t="str">
        <x:v>Не контактували</x:v>
      </x:c>
      <x:c r="V626" s="15" t="str">
        <x:v>Персоналізований free-pilot outreach по UA-2026-05-11-014138-a; попросити 1 пакет Н.14/Н.15</x:v>
      </x:c>
      <x:c r="W626" s="15" t="str">
        <x:v>Власник / директор; керівник ПТО; відповідальний за договори</x:v>
      </x:c>
      <x:c r="X626" s="15" t="str">
        <x:v>1 підтверджених перемог/договорів у Prozorro на 14 225 грн; 1 проєктів зі строком виконання не раніше 24.08.2026.</x:v>
      </x:c>
      <x:c r="Y626" s="15" t="str">
        <x:v>Технічний нагляд по об'єкту: "Капітальний ремонт приміщень роздягальні стадіону (монтаж систем водопостачання, водовідведення, електропостачання, вентиляції, опалення та кондиціонування, влаштування бетонної стяжки підлоги, облицювання підлоги керамічною плиткою)"; строк до 2026-12-31. Попросити один знеособлений пакет здачі за цим workflow.</x:v>
      </x:c>
      <x:c r="Z626" s="15" t="str">
        <x:v>https://prozorro.gov.ua/tender/UA-2026-05-11-014138-a</x:v>
      </x:c>
      <x:c r="AA626" s="14" t="str">
        <x:v>42508781</x:v>
      </x:c>
      <x:c r="AB626" s="14" t="str">
        <x:v>2026-08-24</x:v>
      </x:c>
      <x:c r="AC626" s="14" t="str"/>
      <x:c r="AD626" s="20" t="str"/>
      <x:c r="AE626" s="14" t="str"/>
      <x:c r="AF626" s="14" t="n">
        <x:v>46</x:v>
      </x:c>
      <x:c r="AG626" s="14" t="str">
        <x:v>I3</x:v>
      </x:c>
      <x:c r="AH626" s="14" t="n">
        <x:v>1</x:v>
      </x:c>
      <x:c r="AI626" s="14" t="n">
        <x:v>1</x:v>
      </x:c>
      <x:c r="AJ626" s="18" t="n">
        <x:v>14224.77</x:v>
      </x:c>
      <x:c r="AK626" s="14" t="str">
        <x:v>https://prozorro.gov.ua/tender/UA-2026-05-11-014138-a</x:v>
      </x:c>
      <x:c r="AL626" s="19" t="n">
        <x:v>46153.73245244213</x:v>
      </x:c>
      <x:c r="AM626" s="19" t="n">
        <x:v>46387</x:v>
      </x:c>
      <x:c r="AN626" s="15" t="str">
        <x:v>HVAC / ОВіК</x:v>
      </x:c>
      <x:c r="AO626" s="15" t="str">
        <x:v>not_found_in_top_search</x:v>
      </x:c>
    </x:row>
    <x:row r="627">
      <x:c r="A627" s="14" t="str">
        <x:v>W3-355</x:v>
      </x:c>
      <x:c r="B627" s="14" t="str">
        <x:v>Prozorro winners — 24.08</x:v>
      </x:c>
      <x:c r="C627" s="14" t="str">
        <x:v>ПП"ІНСТАЛ ГРУП"</x:v>
      </x:c>
      <x:c r="D627" s="14" t="str">
        <x:v>Резервне живлення</x:v>
      </x:c>
      <x:c r="E627" s="14" t="str">
        <x:v>Expansion discovery</x:v>
      </x:c>
      <x:c r="F627" s="17" t="str">
        <x:v>D3</x:v>
      </x:c>
      <x:c r="G627" s="14" t="str"/>
      <x:c r="H627" s="14" t="str">
        <x:v>Discovery розширення — 2 тижні</x:v>
      </x:c>
      <x:c r="I627" s="16" t="n">
        <x:v>1</x:v>
      </x:c>
      <x:c r="J627" s="16" t="n">
        <x:v>5</x:v>
      </x:c>
      <x:c r="K627" s="16" t="n">
        <x:v>4</x:v>
      </x:c>
      <x:c r="L627" s="16" t="n">
        <x:v>1</x:v>
      </x:c>
      <x:c r="M627" s="16" t="n">
        <x:v>5</x:v>
      </x:c>
      <x:c r="N627" s="16" t="n">
        <x:v>5</x:v>
      </x:c>
      <x:c r="O627" s="16" t="n">
        <x:v>5</x:v>
      </x:c>
      <x:c r="P627" s="16" t="n">
        <x:f>IF(COUNT(I627:O627)&lt;7,"",I627*8+J627*3+K627*2+L627*2+M627*2+N627*2+O627)</x:f>
        <x:v>58</x:v>
      </x:c>
      <x:c r="Q627" s="16" t="n">
        <x:f>IF(COUNT(J627:O627)&lt;6,"",J627*5+K627*4+M627*4+L627*3+N627*2+O627*2)</x:f>
        <x:v>84</x:v>
      </x:c>
      <x:c r="R627" s="14" t="str">
        <x:v>high</x:v>
      </x:c>
      <x:c r="S627" s="14" t="str">
        <x:v>official_prozorro_award_2025_2026</x:v>
      </x:c>
      <x:c r="T627" s="14" t="str">
        <x:v>official_prozorro_api</x:v>
      </x:c>
      <x:c r="U627" s="14" t="str">
        <x:v>Не контактували</x:v>
      </x:c>
      <x:c r="V627" s="15" t="str">
        <x:v>Workflow-audit outreach по UA-2026-06-01-011179-a; попросити 1 пакет здачі та вимоги проєкту</x:v>
      </x:c>
      <x:c r="W627" s="15" t="str">
        <x:v>Власник / директор; керівник ПТО; відповідальний за договори</x:v>
      </x:c>
      <x:c r="X627" s="15" t="str">
        <x:v>1 підтверджених перемог/договорів у Prozorro на 12 500 грн; 1 проєктів зі строком виконання не раніше 24.08.2026.</x:v>
      </x:c>
      <x:c r="Y627" s="15" t="str">
        <x:v>Послуги з монтажу системи безперебійного живлення в приміщенні відділу "Центр надання адміністративних послуг" міської ради; строк до 2026-12-31. Попросити один знеособлений пакет здачі за цим workflow.</x:v>
      </x:c>
      <x:c r="Z627" s="15" t="str">
        <x:v>https://prozorro.gov.ua/tender/UA-2026-06-01-011179-a</x:v>
      </x:c>
      <x:c r="AA627" s="14" t="str">
        <x:v>39812632</x:v>
      </x:c>
      <x:c r="AB627" s="14" t="str">
        <x:v>2026-08-24</x:v>
      </x:c>
      <x:c r="AC627" s="14" t="str"/>
      <x:c r="AD627" s="20" t="str"/>
      <x:c r="AE627" s="14" t="str"/>
      <x:c r="AF627" s="14" t="n">
        <x:v>46</x:v>
      </x:c>
      <x:c r="AG627" s="14" t="str">
        <x:v>I3</x:v>
      </x:c>
      <x:c r="AH627" s="14" t="n">
        <x:v>1</x:v>
      </x:c>
      <x:c r="AI627" s="14" t="n">
        <x:v>1</x:v>
      </x:c>
      <x:c r="AJ627" s="18" t="n">
        <x:v>12500</x:v>
      </x:c>
      <x:c r="AK627" s="14" t="str">
        <x:v>https://prozorro.gov.ua/tender/UA-2026-06-01-011179-a</x:v>
      </x:c>
      <x:c r="AL627" s="19" t="n">
        <x:v>46174.57765310185</x:v>
      </x:c>
      <x:c r="AM627" s="19" t="n">
        <x:v>46387.611238425925</x:v>
      </x:c>
      <x:c r="AN627" s="15" t="str">
        <x:v>Резервне живлення</x:v>
      </x:c>
      <x:c r="AO627" s="15" t="str">
        <x:v>not_found_in_top_search</x:v>
      </x:c>
    </x:row>
    <x:row r="628">
      <x:c r="A628" s="14" t="str">
        <x:v>W3-356</x:v>
      </x:c>
      <x:c r="B628" s="14" t="str">
        <x:v>Prozorro winners — 24.08</x:v>
      </x:c>
      <x:c r="C628" s="14" t="str">
        <x:v>ТОВ "ДЕБІ СІСТЕМС"</x:v>
      </x:c>
      <x:c r="D628" s="14" t="str">
        <x:v>Безпека / СКУД / CCTV</x:v>
      </x:c>
      <x:c r="E628" s="14" t="str">
        <x:v>Expansion discovery</x:v>
      </x:c>
      <x:c r="F628" s="17" t="str">
        <x:v>D3</x:v>
      </x:c>
      <x:c r="G628" s="14" t="str"/>
      <x:c r="H628" s="14" t="str">
        <x:v>Discovery розширення — 2 тижні</x:v>
      </x:c>
      <x:c r="I628" s="16" t="n">
        <x:v>1</x:v>
      </x:c>
      <x:c r="J628" s="16" t="n">
        <x:v>5</x:v>
      </x:c>
      <x:c r="K628" s="16" t="n">
        <x:v>4</x:v>
      </x:c>
      <x:c r="L628" s="16" t="n">
        <x:v>1</x:v>
      </x:c>
      <x:c r="M628" s="16" t="n">
        <x:v>5</x:v>
      </x:c>
      <x:c r="N628" s="16" t="n">
        <x:v>5</x:v>
      </x:c>
      <x:c r="O628" s="16" t="n">
        <x:v>5</x:v>
      </x:c>
      <x:c r="P628" s="16" t="n">
        <x:f>IF(COUNT(I628:O628)&lt;7,"",I628*8+J628*3+K628*2+L628*2+M628*2+N628*2+O628)</x:f>
        <x:v>58</x:v>
      </x:c>
      <x:c r="Q628" s="16" t="n">
        <x:f>IF(COUNT(J628:O628)&lt;6,"",J628*5+K628*4+M628*4+L628*3+N628*2+O628*2)</x:f>
        <x:v>84</x:v>
      </x:c>
      <x:c r="R628" s="14" t="str">
        <x:v>high</x:v>
      </x:c>
      <x:c r="S628" s="14" t="str">
        <x:v>official_prozorro_award_2025_2026</x:v>
      </x:c>
      <x:c r="T628" s="14" t="str">
        <x:v>official_prozorro_api</x:v>
      </x:c>
      <x:c r="U628" s="14" t="str">
        <x:v>Не контактували</x:v>
      </x:c>
      <x:c r="V628" s="15" t="str">
        <x:v>Workflow-audit outreach по UA-2026-05-26-006079-a; попросити 1 пакет здачі та вимоги проєкту</x:v>
      </x:c>
      <x:c r="W628" s="15" t="str">
        <x:v>Власник / директор; керівник ПТО; відповідальний за договори</x:v>
      </x:c>
      <x:c r="X628" s="15" t="str">
        <x:v>1 підтверджених перемог/договорів у Prozorro на 11 788 грн; 1 проєктів зі строком виконання не раніше 24.08.2026.</x:v>
      </x:c>
      <x:c r="Y628" s="15" t="str">
        <x:v>Послуги з монтажу системи контролю доступу; строк до 2026-12-31. Попросити один знеособлений пакет здачі за цим workflow.</x:v>
      </x:c>
      <x:c r="Z628" s="15" t="str">
        <x:v>https://prozorro.gov.ua/tender/UA-2026-05-26-006079-a</x:v>
      </x:c>
      <x:c r="AA628" s="14" t="str">
        <x:v>45771603</x:v>
      </x:c>
      <x:c r="AB628" s="14" t="str">
        <x:v>2026-08-24</x:v>
      </x:c>
      <x:c r="AC628" s="14" t="str"/>
      <x:c r="AD628" s="20" t="str"/>
      <x:c r="AE628" s="14" t="str"/>
      <x:c r="AF628" s="14" t="n">
        <x:v>46</x:v>
      </x:c>
      <x:c r="AG628" s="14" t="str">
        <x:v>I3</x:v>
      </x:c>
      <x:c r="AH628" s="14" t="n">
        <x:v>1</x:v>
      </x:c>
      <x:c r="AI628" s="14" t="n">
        <x:v>1</x:v>
      </x:c>
      <x:c r="AJ628" s="18" t="n">
        <x:v>11788</x:v>
      </x:c>
      <x:c r="AK628" s="14" t="str">
        <x:v>https://prozorro.gov.ua/tender/UA-2026-05-26-006079-a</x:v>
      </x:c>
      <x:c r="AL628" s="19" t="n">
        <x:v>46168.38909778935</x:v>
      </x:c>
      <x:c r="AM628" s="19" t="n">
        <x:v>46387.42978009259</x:v>
      </x:c>
      <x:c r="AN628" s="15" t="str">
        <x:v>Безпека / СКУД / CCTV</x:v>
      </x:c>
      <x:c r="AO628" s="15" t="str">
        <x:v>not_found_in_top_search</x:v>
      </x:c>
    </x:row>
    <x:row r="629">
      <x:c r="A629" s="14" t="str">
        <x:v>W3-357</x:v>
      </x:c>
      <x:c r="B629" s="14" t="str">
        <x:v>Prozorro winners — 24.08</x:v>
      </x:c>
      <x:c r="C629" s="14" t="str">
        <x:v>ТОВАРИСТВО З ОБМЕЖЕНОЮ ВІДПОВІДАЛЬНІСТЮ "АКВАТЕПЛОБУД"</x:v>
      </x:c>
      <x:c r="D629" s="14" t="str">
        <x:v>Внутрішні сантехнічні системи</x:v>
      </x:c>
      <x:c r="E629" s="14" t="str">
        <x:v>Pilot now</x:v>
      </x:c>
      <x:c r="F629" s="17" t="str">
        <x:v>P3</x:v>
      </x:c>
      <x:c r="G629" s="14" t="str"/>
      <x:c r="H629" s="14" t="str">
        <x:v>Пілот зараз — Н.14</x:v>
      </x:c>
      <x:c r="I629" s="16" t="n">
        <x:v>5</x:v>
      </x:c>
      <x:c r="J629" s="16" t="n">
        <x:v>5</x:v>
      </x:c>
      <x:c r="K629" s="16" t="n">
        <x:v>5</x:v>
      </x:c>
      <x:c r="L629" s="16" t="n">
        <x:v>1</x:v>
      </x:c>
      <x:c r="M629" s="16" t="n">
        <x:v>5</x:v>
      </x:c>
      <x:c r="N629" s="16" t="n">
        <x:v>5</x:v>
      </x:c>
      <x:c r="O629" s="16" t="n">
        <x:v>5</x:v>
      </x:c>
      <x:c r="P629" s="16" t="n">
        <x:f>IF(COUNT(I629:O629)&lt;7,"",I629*8+J629*3+K629*2+L629*2+M629*2+N629*2+O629)</x:f>
        <x:v>92</x:v>
      </x:c>
      <x:c r="Q629" s="16" t="n">
        <x:f>IF(COUNT(J629:O629)&lt;6,"",J629*5+K629*4+M629*4+L629*3+N629*2+O629*2)</x:f>
        <x:v>88</x:v>
      </x:c>
      <x:c r="R629" s="14" t="str">
        <x:v>high</x:v>
      </x:c>
      <x:c r="S629" s="14" t="str">
        <x:v>official_prozorro_award_2025_2026</x:v>
      </x:c>
      <x:c r="T629" s="14" t="str">
        <x:v>official_prozorro_api</x:v>
      </x:c>
      <x:c r="U629" s="14" t="str">
        <x:v>Не контактували</x:v>
      </x:c>
      <x:c r="V629" s="15" t="str">
        <x:v>Персоналізований free-pilot outreach по UA-2026-05-25-003639-a; попросити 1 пакет Н.14/Н.15</x:v>
      </x:c>
      <x:c r="W629" s="15" t="str">
        <x:v>Власник / директор; керівник ПТО; відповідальний за договори</x:v>
      </x:c>
      <x:c r="X629" s="15" t="str">
        <x:v>1 підтверджених перемог/договорів у Prozorro на 11 500 грн; 1 проєктів зі строком виконання не раніше 24.08.2026.</x:v>
      </x:c>
      <x:c r="Y629" s="15" t="str">
        <x:v>ДК 021:2015 - 45330000-9 Водопровідні та санітарно-технічні роботи (ремонт та облаштування внутрішніх мереж водопостачання та каналізації, підключення бойлера); строк до 2026-12-31. Попросити один знеособлений пакет здачі за цим workflow.</x:v>
      </x:c>
      <x:c r="Z629" s="15" t="str">
        <x:v>https://prozorro.gov.ua/tender/UA-2026-05-25-003639-a</x:v>
      </x:c>
      <x:c r="AA629" s="14" t="str">
        <x:v>43233986</x:v>
      </x:c>
      <x:c r="AB629" s="14" t="str">
        <x:v>2026-08-24</x:v>
      </x:c>
      <x:c r="AC629" s="14" t="str"/>
      <x:c r="AD629" s="20" t="str"/>
      <x:c r="AE629" s="14" t="str"/>
      <x:c r="AF629" s="14" t="n">
        <x:v>46</x:v>
      </x:c>
      <x:c r="AG629" s="14" t="str">
        <x:v>I3</x:v>
      </x:c>
      <x:c r="AH629" s="14" t="n">
        <x:v>1</x:v>
      </x:c>
      <x:c r="AI629" s="14" t="n">
        <x:v>1</x:v>
      </x:c>
      <x:c r="AJ629" s="18" t="n">
        <x:v>11500</x:v>
      </x:c>
      <x:c r="AK629" s="14" t="str">
        <x:v>https://prozorro.gov.ua/tender/UA-2026-05-25-003639-a</x:v>
      </x:c>
      <x:c r="AL629" s="19" t="n">
        <x:v>46167.3453590162</x:v>
      </x:c>
      <x:c r="AM629" s="19" t="n">
        <x:v>46387</x:v>
      </x:c>
      <x:c r="AN629" s="15" t="str">
        <x:v>Внутрішні сантехнічні системи</x:v>
      </x:c>
      <x:c r="AO629" s="15" t="str">
        <x:v>not_found_in_top_search</x:v>
      </x:c>
    </x:row>
    <x:row r="630">
      <x:c r="A630" s="14" t="str">
        <x:v>W3-358</x:v>
      </x:c>
      <x:c r="B630" s="14" t="str">
        <x:v>Prozorro winners — 24.08</x:v>
      </x:c>
      <x:c r="C630" s="14" t="str">
        <x:v>ТОВАРИСТВО З ОБМЕЖЕНОЮ ВІДПОВІДАЛЬНІСТЮ "ЛАНГЕЙТ"</x:v>
      </x:c>
      <x:c r="D630" s="14" t="str">
        <x:v>Безпека / СКУД / CCTV</x:v>
      </x:c>
      <x:c r="E630" s="14" t="str">
        <x:v>Expansion discovery</x:v>
      </x:c>
      <x:c r="F630" s="17" t="str">
        <x:v>D3</x:v>
      </x:c>
      <x:c r="G630" s="14" t="str"/>
      <x:c r="H630" s="14" t="str">
        <x:v>Discovery розширення — 2 тижні</x:v>
      </x:c>
      <x:c r="I630" s="16" t="n">
        <x:v>1</x:v>
      </x:c>
      <x:c r="J630" s="16" t="n">
        <x:v>5</x:v>
      </x:c>
      <x:c r="K630" s="16" t="n">
        <x:v>4</x:v>
      </x:c>
      <x:c r="L630" s="16" t="n">
        <x:v>1</x:v>
      </x:c>
      <x:c r="M630" s="16" t="n">
        <x:v>5</x:v>
      </x:c>
      <x:c r="N630" s="16" t="n">
        <x:v>5</x:v>
      </x:c>
      <x:c r="O630" s="16" t="n">
        <x:v>5</x:v>
      </x:c>
      <x:c r="P630" s="16" t="n">
        <x:f>IF(COUNT(I630:O630)&lt;7,"",I630*8+J630*3+K630*2+L630*2+M630*2+N630*2+O630)</x:f>
        <x:v>58</x:v>
      </x:c>
      <x:c r="Q630" s="16" t="n">
        <x:f>IF(COUNT(J630:O630)&lt;6,"",J630*5+K630*4+M630*4+L630*3+N630*2+O630*2)</x:f>
        <x:v>84</x:v>
      </x:c>
      <x:c r="R630" s="14" t="str">
        <x:v>high</x:v>
      </x:c>
      <x:c r="S630" s="14" t="str">
        <x:v>official_prozorro_award_2025_2026</x:v>
      </x:c>
      <x:c r="T630" s="14" t="str">
        <x:v>official_prozorro_api</x:v>
      </x:c>
      <x:c r="U630" s="14" t="str">
        <x:v>Не контактували</x:v>
      </x:c>
      <x:c r="V630" s="15" t="str">
        <x:v>Повторне звернення з новим тендерним сигналом UA-2024-07-17-004747-a; попросити 1 пакет здачі</x:v>
      </x:c>
      <x:c r="W630" s="15" t="str">
        <x:v>Власник / директор; керівник ПТО; відповідальний за договори</x:v>
      </x:c>
      <x:c r="X630" s="15" t="str">
        <x:v>1 підтверджених перемог/договорів у Prozorro на 11 340 грн; 1 проєктів зі строком виконання не раніше 24.08.2026.</x:v>
      </x:c>
      <x:c r="Y630" s="15" t="str">
        <x:v>Послуги з монтажу та облаштування системи відеоспостереження; строк до 2026-12-31. Попросити один знеособлений пакет здачі за цим workflow.</x:v>
      </x:c>
      <x:c r="Z630" s="15" t="str">
        <x:v>https://prozorro.gov.ua/tender/UA-2026-07-06-009347-a</x:v>
      </x:c>
      <x:c r="AA630" s="14" t="str">
        <x:v>31396704</x:v>
      </x:c>
      <x:c r="AB630" s="14" t="str">
        <x:v>2026-08-24</x:v>
      </x:c>
      <x:c r="AC630" s="14" t="str"/>
      <x:c r="AD630" s="20" t="str"/>
      <x:c r="AE630" s="14" t="str"/>
      <x:c r="AF630" s="14" t="n">
        <x:v>46</x:v>
      </x:c>
      <x:c r="AG630" s="14" t="str">
        <x:v>I3</x:v>
      </x:c>
      <x:c r="AH630" s="14" t="n">
        <x:v>2</x:v>
      </x:c>
      <x:c r="AI630" s="14" t="n">
        <x:v>1</x:v>
      </x:c>
      <x:c r="AJ630" s="18" t="n">
        <x:v>28740</x:v>
      </x:c>
      <x:c r="AK630" s="14" t="str">
        <x:v>https://prozorro.gov.ua/tender/UA-2024-07-17-004747-a</x:v>
      </x:c>
      <x:c r="AL630" s="19" t="n">
        <x:v>45490.41494001157</x:v>
      </x:c>
      <x:c r="AM630" s="19" t="n">
        <x:v>45519.41324074074</x:v>
      </x:c>
      <x:c r="AN630" s="15" t="str">
        <x:v>Безпека / СКУД / CCTV; ВОЛЗ / телеком</x:v>
      </x:c>
      <x:c r="AO630" s="15" t="str">
        <x:v>not_found_in_top_search</x:v>
      </x:c>
    </x:row>
    <x:row r="631">
      <x:c r="A631" s="14" t="str">
        <x:v>W3-359</x:v>
      </x:c>
      <x:c r="B631" s="14" t="str">
        <x:v>Prozorro winners — 24.08</x:v>
      </x:c>
      <x:c r="C631" s="14" t="str">
        <x:v>ТОВАРИСТВО З ОБМЕЖЕНОЮ ВІДПОВІДАЛЬНІСТЮ "НВА ГРУП"</x:v>
      </x:c>
      <x:c r="D631" s="14" t="str">
        <x:v>Газопостачання / котельні</x:v>
      </x:c>
      <x:c r="E631" s="14" t="str">
        <x:v>Expansion discovery</x:v>
      </x:c>
      <x:c r="F631" s="17" t="str">
        <x:v>D3</x:v>
      </x:c>
      <x:c r="G631" s="14" t="str"/>
      <x:c r="H631" s="14" t="str">
        <x:v>Discovery розширення — 2 тижні</x:v>
      </x:c>
      <x:c r="I631" s="16" t="n">
        <x:v>1</x:v>
      </x:c>
      <x:c r="J631" s="16" t="n">
        <x:v>5</x:v>
      </x:c>
      <x:c r="K631" s="16" t="n">
        <x:v>4</x:v>
      </x:c>
      <x:c r="L631" s="16" t="n">
        <x:v>1</x:v>
      </x:c>
      <x:c r="M631" s="16" t="n">
        <x:v>5</x:v>
      </x:c>
      <x:c r="N631" s="16" t="n">
        <x:v>5</x:v>
      </x:c>
      <x:c r="O631" s="16" t="n">
        <x:v>5</x:v>
      </x:c>
      <x:c r="P631" s="16" t="n">
        <x:f>IF(COUNT(I631:O631)&lt;7,"",I631*8+J631*3+K631*2+L631*2+M631*2+N631*2+O631)</x:f>
        <x:v>58</x:v>
      </x:c>
      <x:c r="Q631" s="16" t="n">
        <x:f>IF(COUNT(J631:O631)&lt;6,"",J631*5+K631*4+M631*4+L631*3+N631*2+O631*2)</x:f>
        <x:v>84</x:v>
      </x:c>
      <x:c r="R631" s="14" t="str">
        <x:v>high</x:v>
      </x:c>
      <x:c r="S631" s="14" t="str">
        <x:v>official_prozorro_award_2025_2026</x:v>
      </x:c>
      <x:c r="T631" s="14" t="str">
        <x:v>official_prozorro_api</x:v>
      </x:c>
      <x:c r="U631" s="14" t="str">
        <x:v>Не контактували</x:v>
      </x:c>
      <x:c r="V631" s="15" t="str">
        <x:v>Workflow-audit outreach по UA-2026-05-08-002771-a; попросити 1 пакет здачі та вимоги проєкту</x:v>
      </x:c>
      <x:c r="W631" s="15" t="str">
        <x:v>Власник / директор; керівник ПТО; відповідальний за договори</x:v>
      </x:c>
      <x:c r="X631" s="15" t="str">
        <x:v>1 підтверджених перемог/договорів у Prozorro на 10 000 грн; 1 проєктів зі строком виконання не раніше 24.08.2026.</x:v>
      </x:c>
      <x:c r="Y631" s="15" t="str">
        <x:v>Консультаційні послуги щодо монтажу блочно – модульної твердопаливної котельної; строк до 2026-11-30. Попросити один знеособлений пакет здачі за цим workflow.</x:v>
      </x:c>
      <x:c r="Z631" s="15" t="str">
        <x:v>https://prozorro.gov.ua/tender/UA-2026-05-08-002771-a</x:v>
      </x:c>
      <x:c r="AA631" s="14" t="str">
        <x:v>38415749</x:v>
      </x:c>
      <x:c r="AB631" s="14" t="str">
        <x:v>2026-08-24</x:v>
      </x:c>
      <x:c r="AC631" s="14" t="str"/>
      <x:c r="AD631" s="20" t="str"/>
      <x:c r="AE631" s="14" t="str"/>
      <x:c r="AF631" s="14" t="n">
        <x:v>46</x:v>
      </x:c>
      <x:c r="AG631" s="14" t="str">
        <x:v>I3</x:v>
      </x:c>
      <x:c r="AH631" s="14" t="n">
        <x:v>1</x:v>
      </x:c>
      <x:c r="AI631" s="14" t="n">
        <x:v>1</x:v>
      </x:c>
      <x:c r="AJ631" s="18" t="n">
        <x:v>10000</x:v>
      </x:c>
      <x:c r="AK631" s="14" t="str">
        <x:v>https://prozorro.gov.ua/tender/UA-2026-05-08-002771-a</x:v>
      </x:c>
      <x:c r="AL631" s="19" t="n">
        <x:v>46150.317875092594</x:v>
      </x:c>
      <x:c r="AM631" s="19" t="n">
        <x:v>46356</x:v>
      </x:c>
      <x:c r="AN631" s="15" t="str">
        <x:v>Газопостачання / котельні</x:v>
      </x:c>
      <x:c r="AO631" s="15" t="str">
        <x:v>not_found_in_top_search</x:v>
      </x:c>
    </x:row>
    <x:row r="632">
      <x:c r="A632" s="14" t="str">
        <x:v>W3-360</x:v>
      </x:c>
      <x:c r="B632" s="14" t="str">
        <x:v>Prozorro winners — 24.08</x:v>
      </x:c>
      <x:c r="C632" s="14" t="str">
        <x:v>ФІЛІЯ ДП "УКРДЕРЖБУДЕКСПЕРТИЗА" У ЗАКАРПАТСЬКІЙ ОБЛАСТІ</x:v>
      </x:c>
      <x:c r="D632" s="14" t="str">
        <x:v>Сонячна енергетика</x:v>
      </x:c>
      <x:c r="E632" s="14" t="str">
        <x:v>Expansion discovery</x:v>
      </x:c>
      <x:c r="F632" s="17" t="str">
        <x:v>D3</x:v>
      </x:c>
      <x:c r="G632" s="14" t="str"/>
      <x:c r="H632" s="14" t="str">
        <x:v>Discovery розширення — 2 тижні</x:v>
      </x:c>
      <x:c r="I632" s="16" t="n">
        <x:v>1</x:v>
      </x:c>
      <x:c r="J632" s="16" t="n">
        <x:v>5</x:v>
      </x:c>
      <x:c r="K632" s="16" t="n">
        <x:v>4</x:v>
      </x:c>
      <x:c r="L632" s="16" t="n">
        <x:v>1</x:v>
      </x:c>
      <x:c r="M632" s="16" t="n">
        <x:v>5</x:v>
      </x:c>
      <x:c r="N632" s="16" t="n">
        <x:v>5</x:v>
      </x:c>
      <x:c r="O632" s="16" t="n">
        <x:v>5</x:v>
      </x:c>
      <x:c r="P632" s="16" t="n">
        <x:f>IF(COUNT(I632:O632)&lt;7,"",I632*8+J632*3+K632*2+L632*2+M632*2+N632*2+O632)</x:f>
        <x:v>58</x:v>
      </x:c>
      <x:c r="Q632" s="16" t="n">
        <x:f>IF(COUNT(J632:O632)&lt;6,"",J632*5+K632*4+M632*4+L632*3+N632*2+O632*2)</x:f>
        <x:v>84</x:v>
      </x:c>
      <x:c r="R632" s="14" t="str">
        <x:v>high</x:v>
      </x:c>
      <x:c r="S632" s="14" t="str">
        <x:v>official_prozorro_award_2025_2026</x:v>
      </x:c>
      <x:c r="T632" s="14" t="str">
        <x:v>official_prozorro_api</x:v>
      </x:c>
      <x:c r="U632" s="14" t="str">
        <x:v>Не контактували</x:v>
      </x:c>
      <x:c r="V632" s="15" t="str">
        <x:v>Workflow-audit outreach по UA-2026-05-06-005839-a; попросити 1 пакет здачі та вимоги проєкту</x:v>
      </x:c>
      <x:c r="W632" s="15" t="str">
        <x:v>Власник / директор; керівник ПТО; відповідальний за договори</x:v>
      </x:c>
      <x:c r="X632" s="15" t="str">
        <x:v>1 підтверджених перемог/договорів у Prozorro на 9 174 грн; 1 проєктів зі строком виконання не раніше 24.08.2026.</x:v>
      </x:c>
      <x:c r="Y632" s="15" t="str">
        <x:v> .Реконструкція системи енергопостачання (монтаж дахової сонячної електростанції для власних потреб) Грушівського ЗДО Тересвянської селищної ради по вул Центральна  13 в   с .Грушово,Тячівського району,Закарпатської області.; строк до 2026-12-31. Попросити один знеособлений пакет здачі за цим workflow.</x:v>
      </x:c>
      <x:c r="Z632" s="15" t="str">
        <x:v>https://prozorro.gov.ua/tender/UA-2026-05-06-005839-a</x:v>
      </x:c>
      <x:c r="AA632" s="14" t="str">
        <x:v>35851205</x:v>
      </x:c>
      <x:c r="AB632" s="14" t="str">
        <x:v>2026-08-24</x:v>
      </x:c>
      <x:c r="AC632" s="14" t="str"/>
      <x:c r="AD632" s="20" t="str"/>
      <x:c r="AE632" s="14" t="str"/>
      <x:c r="AF632" s="14" t="n">
        <x:v>46</x:v>
      </x:c>
      <x:c r="AG632" s="14" t="str">
        <x:v>I3</x:v>
      </x:c>
      <x:c r="AH632" s="14" t="n">
        <x:v>1</x:v>
      </x:c>
      <x:c r="AI632" s="14" t="n">
        <x:v>1</x:v>
      </x:c>
      <x:c r="AJ632" s="18" t="n">
        <x:v>9173.78</x:v>
      </x:c>
      <x:c r="AK632" s="14" t="str">
        <x:v>https://prozorro.gov.ua/tender/UA-2026-05-06-005839-a</x:v>
      </x:c>
      <x:c r="AL632" s="19" t="n">
        <x:v>46148.38122380787</x:v>
      </x:c>
      <x:c r="AM632" s="19" t="n">
        <x:v>46387</x:v>
      </x:c>
      <x:c r="AN632" s="15" t="str">
        <x:v>Сонячна енергетика</x:v>
      </x:c>
      <x:c r="AO632" s="15" t="str">
        <x:v>not_found_in_top_search</x:v>
      </x:c>
    </x:row>
    <x:row r="633">
      <x:c r="A633" s="14" t="str">
        <x:v>W3-361</x:v>
      </x:c>
      <x:c r="B633" s="14" t="str">
        <x:v>Prozorro winners — 24.08</x:v>
      </x:c>
      <x:c r="C633" s="14" t="str">
        <x:v>КОМУНАЛЬНЕ ПІДПРИЄМСТВО "ДЖЕРЕЛО" МОГИЛІВСЬКОЇ СІЛЬСЬКОЇ РАДИ</x:v>
      </x:c>
      <x:c r="D633" s="14" t="str">
        <x:v>Газопостачання / котельні</x:v>
      </x:c>
      <x:c r="E633" s="14" t="str">
        <x:v>Expansion discovery</x:v>
      </x:c>
      <x:c r="F633" s="17" t="str">
        <x:v>D3</x:v>
      </x:c>
      <x:c r="G633" s="14" t="str"/>
      <x:c r="H633" s="14" t="str">
        <x:v>Discovery розширення — 2 тижні</x:v>
      </x:c>
      <x:c r="I633" s="16" t="n">
        <x:v>1</x:v>
      </x:c>
      <x:c r="J633" s="16" t="n">
        <x:v>5</x:v>
      </x:c>
      <x:c r="K633" s="16" t="n">
        <x:v>4</x:v>
      </x:c>
      <x:c r="L633" s="16" t="n">
        <x:v>1</x:v>
      </x:c>
      <x:c r="M633" s="16" t="n">
        <x:v>5</x:v>
      </x:c>
      <x:c r="N633" s="16" t="n">
        <x:v>5</x:v>
      </x:c>
      <x:c r="O633" s="16" t="n">
        <x:v>5</x:v>
      </x:c>
      <x:c r="P633" s="16" t="n">
        <x:f>IF(COUNT(I633:O633)&lt;7,"",I633*8+J633*3+K633*2+L633*2+M633*2+N633*2+O633)</x:f>
        <x:v>58</x:v>
      </x:c>
      <x:c r="Q633" s="16" t="n">
        <x:f>IF(COUNT(J633:O633)&lt;6,"",J633*5+K633*4+M633*4+L633*3+N633*2+O633*2)</x:f>
        <x:v>84</x:v>
      </x:c>
      <x:c r="R633" s="14" t="str">
        <x:v>high</x:v>
      </x:c>
      <x:c r="S633" s="14" t="str">
        <x:v>official_prozorro_award_2025_2026</x:v>
      </x:c>
      <x:c r="T633" s="14" t="str">
        <x:v>official_prozorro_api</x:v>
      </x:c>
      <x:c r="U633" s="14" t="str">
        <x:v>Не контактували</x:v>
      </x:c>
      <x:c r="V633" s="15" t="str">
        <x:v>Повторне звернення з новим тендерним сигналом UA-2026-02-04-003241-a; попросити 1 пакет здачі</x:v>
      </x:c>
      <x:c r="W633" s="15" t="str">
        <x:v>Власник / директор; керівник ПТО; відповідальний за договори</x:v>
      </x:c>
      <x:c r="X633" s="15" t="str">
        <x:v>1 підтверджених перемог/договорів у Prozorro на 5 015 грн; 1 проєктів зі строком виконання не раніше 24.08.2026.</x:v>
      </x:c>
      <x:c r="Y633" s="15" t="str">
        <x:v>Послуги з монтажу допоміжних металоконструкцій в котельні Могилівського ліцею ім.І.М. Шишканя вул.Панікахи, 6А; строк до 2026-12-31. Попросити один знеособлений пакет здачі за цим workflow.</x:v>
      </x:c>
      <x:c r="Z633" s="15" t="str">
        <x:v>https://prozorro.gov.ua/tender/UA-2026-06-30-003295-a</x:v>
      </x:c>
      <x:c r="AA633" s="14" t="str">
        <x:v>41470967</x:v>
      </x:c>
      <x:c r="AB633" s="14" t="str">
        <x:v>2026-08-24</x:v>
      </x:c>
      <x:c r="AC633" s="14" t="str"/>
      <x:c r="AD633" s="20" t="str"/>
      <x:c r="AE633" s="14" t="str"/>
      <x:c r="AF633" s="14" t="n">
        <x:v>46</x:v>
      </x:c>
      <x:c r="AG633" s="14" t="str">
        <x:v>I3</x:v>
      </x:c>
      <x:c r="AH633" s="14" t="n">
        <x:v>2</x:v>
      </x:c>
      <x:c r="AI633" s="14" t="n">
        <x:v>2</x:v>
      </x:c>
      <x:c r="AJ633" s="18" t="n">
        <x:v>14259.1</x:v>
      </x:c>
      <x:c r="AK633" s="14" t="str">
        <x:v>https://prozorro.gov.ua/tender/UA-2026-02-04-003241-a</x:v>
      </x:c>
      <x:c r="AL633" s="19" t="n">
        <x:v>46057.368560243056</x:v>
      </x:c>
      <x:c r="AM633" s="19" t="n">
        <x:v>46387</x:v>
      </x:c>
      <x:c r="AN633" s="15" t="str">
        <x:v>Газопостачання / котельні; Металоконструкції</x:v>
      </x:c>
      <x:c r="AO633" s="15" t="str">
        <x:v>not_found_in_top_search</x:v>
      </x:c>
    </x:row>
    <x:row r="634">
      <x:c r="A634" s="14" t="str">
        <x:v>W3-362</x:v>
      </x:c>
      <x:c r="B634" s="14" t="str">
        <x:v>Prozorro winners — 24.08</x:v>
      </x:c>
      <x:c r="C634" s="14" t="str">
        <x:v>ТОВ "РОЯЛ СТРОЙ ЛІМІТЕД"</x:v>
      </x:c>
      <x:c r="D634" s="14" t="str">
        <x:v>Резервне живлення</x:v>
      </x:c>
      <x:c r="E634" s="14" t="str">
        <x:v>Expansion discovery</x:v>
      </x:c>
      <x:c r="F634" s="17" t="str">
        <x:v>D3</x:v>
      </x:c>
      <x:c r="G634" s="14" t="str"/>
      <x:c r="H634" s="14" t="str">
        <x:v>Discovery розширення — 2 тижні</x:v>
      </x:c>
      <x:c r="I634" s="16" t="n">
        <x:v>1</x:v>
      </x:c>
      <x:c r="J634" s="16" t="n">
        <x:v>5</x:v>
      </x:c>
      <x:c r="K634" s="16" t="n">
        <x:v>4</x:v>
      </x:c>
      <x:c r="L634" s="16" t="n">
        <x:v>2</x:v>
      </x:c>
      <x:c r="M634" s="16" t="n">
        <x:v>5</x:v>
      </x:c>
      <x:c r="N634" s="16" t="n">
        <x:v>5</x:v>
      </x:c>
      <x:c r="O634" s="16" t="n">
        <x:v>5</x:v>
      </x:c>
      <x:c r="P634" s="16" t="n">
        <x:f>IF(COUNT(I634:O634)&lt;7,"",I634*8+J634*3+K634*2+L634*2+M634*2+N634*2+O634)</x:f>
        <x:v>60</x:v>
      </x:c>
      <x:c r="Q634" s="16" t="n">
        <x:f>IF(COUNT(J634:O634)&lt;6,"",J634*5+K634*4+M634*4+L634*3+N634*2+O634*2)</x:f>
        <x:v>87</x:v>
      </x:c>
      <x:c r="R634" s="14" t="str">
        <x:v>high</x:v>
      </x:c>
      <x:c r="S634" s="14" t="str">
        <x:v>official_prozorro_award_2025_2026</x:v>
      </x:c>
      <x:c r="T634" s="14" t="str">
        <x:v>official_prozorro_api</x:v>
      </x:c>
      <x:c r="U634" s="14" t="str">
        <x:v>Не контактували</x:v>
      </x:c>
      <x:c r="V634" s="15" t="str">
        <x:v>Workflow-audit outreach по UA-2026-05-01-007008-a; попросити 1 пакет здачі та вимоги проєкту</x:v>
      </x:c>
      <x:c r="W634" s="15" t="str">
        <x:v>Власник / директор; керівник ПТО; відповідальний за договори</x:v>
      </x:c>
      <x:c r="X634" s="15" t="str">
        <x:v>1 підтверджених перемог/договорів у Prozorro на 420 000 грн; 0 проєктів зі строком виконання не раніше 24.08.2026.</x:v>
      </x:c>
      <x:c r="Y634" s="15" t="str">
        <x:v> Модернізація електрощитової та монтаж системи резервного електроживлення (з підключенням джерел безперебійного живлення) Олександрівського закладу загальної середньої освіти Чорноморської міської ради Одеського району Одеської області, розташованого за адресою: Одеська область, Одеський район, с. Олександрівка, вул. Центральна, 85.  ДК 021:2015 45310000-3: «Електромонтажні роботи», 45317000-2 «Інші електромонтажні роботи». ; строк до 2026-06-01. Попросити один знеособлений пакет здачі за цим workflow.</x:v>
      </x:c>
      <x:c r="Z634" s="15" t="str">
        <x:v>https://prozorro.gov.ua/tender/UA-2026-05-01-007008-a</x:v>
      </x:c>
      <x:c r="AA634" s="14" t="str">
        <x:v>40979308</x:v>
      </x:c>
      <x:c r="AB634" s="14" t="str">
        <x:v>2026-08-24</x:v>
      </x:c>
      <x:c r="AC634" s="14" t="str"/>
      <x:c r="AD634" s="20" t="str"/>
      <x:c r="AE634" s="14" t="str"/>
      <x:c r="AF634" s="14" t="n">
        <x:v>45</x:v>
      </x:c>
      <x:c r="AG634" s="14" t="str">
        <x:v>I3</x:v>
      </x:c>
      <x:c r="AH634" s="14" t="n">
        <x:v>1</x:v>
      </x:c>
      <x:c r="AI634" s="14" t="n">
        <x:v>0</x:v>
      </x:c>
      <x:c r="AJ634" s="18" t="n">
        <x:v>420000</x:v>
      </x:c>
      <x:c r="AK634" s="14" t="str">
        <x:v>https://prozorro.gov.ua/tender/UA-2026-05-01-007008-a</x:v>
      </x:c>
      <x:c r="AL634" s="19" t="n">
        <x:v>46143.43566216435</x:v>
      </x:c>
      <x:c r="AM634" s="19" t="n">
        <x:v>46174</x:v>
      </x:c>
      <x:c r="AN634" s="15" t="str">
        <x:v>Резервне живлення</x:v>
      </x:c>
      <x:c r="AO634" s="15" t="str">
        <x:v>not_found_in_top_search</x:v>
      </x:c>
    </x:row>
    <x:row r="635">
      <x:c r="A635" s="14" t="str">
        <x:v>W3-363</x:v>
      </x:c>
      <x:c r="B635" s="14" t="str">
        <x:v>Prozorro winners — 24.08</x:v>
      </x:c>
      <x:c r="C635" s="14" t="str">
        <x:v>Товариство з обмеженою відповідальністю «Вентресурс»</x:v>
      </x:c>
      <x:c r="D635" s="14" t="str">
        <x:v>HVAC / ОВіК</x:v>
      </x:c>
      <x:c r="E635" s="14" t="str">
        <x:v>Pilot now</x:v>
      </x:c>
      <x:c r="F635" s="17" t="str">
        <x:v>P3</x:v>
      </x:c>
      <x:c r="G635" s="14" t="str"/>
      <x:c r="H635" s="14" t="str">
        <x:v>Пілот зараз — Н.14</x:v>
      </x:c>
      <x:c r="I635" s="16" t="n">
        <x:v>5</x:v>
      </x:c>
      <x:c r="J635" s="16" t="n">
        <x:v>5</x:v>
      </x:c>
      <x:c r="K635" s="16" t="n">
        <x:v>5</x:v>
      </x:c>
      <x:c r="L635" s="16" t="n">
        <x:v>2</x:v>
      </x:c>
      <x:c r="M635" s="16" t="n">
        <x:v>5</x:v>
      </x:c>
      <x:c r="N635" s="16" t="n">
        <x:v>5</x:v>
      </x:c>
      <x:c r="O635" s="16" t="n">
        <x:v>5</x:v>
      </x:c>
      <x:c r="P635" s="16" t="n">
        <x:f>IF(COUNT(I635:O635)&lt;7,"",I635*8+J635*3+K635*2+L635*2+M635*2+N635*2+O635)</x:f>
        <x:v>94</x:v>
      </x:c>
      <x:c r="Q635" s="16" t="n">
        <x:f>IF(COUNT(J635:O635)&lt;6,"",J635*5+K635*4+M635*4+L635*3+N635*2+O635*2)</x:f>
        <x:v>91</x:v>
      </x:c>
      <x:c r="R635" s="14" t="str">
        <x:v>high</x:v>
      </x:c>
      <x:c r="S635" s="14" t="str">
        <x:v>official_prozorro_award_2025_2026</x:v>
      </x:c>
      <x:c r="T635" s="14" t="str">
        <x:v>official_prozorro_api</x:v>
      </x:c>
      <x:c r="U635" s="14" t="str">
        <x:v>Не контактували</x:v>
      </x:c>
      <x:c r="V635" s="15" t="str">
        <x:v>Повторне звернення з новим тендерним сигналом UA-2026-04-07-008920-a; попросити 1 пакет здачі</x:v>
      </x:c>
      <x:c r="W635" s="15" t="str">
        <x:v>Власник / директор; керівник ПТО; відповідальний за договори</x:v>
      </x:c>
      <x:c r="X635" s="15" t="str">
        <x:v>1 підтверджених перемог/договорів у Prozorro на 199 855 грн; 0 проєктів зі строком виконання не раніше 24.08.2026.</x:v>
      </x:c>
      <x:c r="Y635" s="15" t="str">
        <x:v>Монтаж приточно-витяжної системи вентиляції П-1, В-1 в приміщенні укриття КЗ КМР "Слобідська гімназія", с. Слобода, Обухівського району Київської області по вулиці Площа Слави 83                            ,6; строк до 2026-07-24. Попросити один знеособлений пакет здачі за цим workflow.</x:v>
      </x:c>
      <x:c r="Z635" s="15" t="str">
        <x:v>https://prozorro.gov.ua/tender/UA-2026-07-06-005832-a</x:v>
      </x:c>
      <x:c r="AA635" s="14" t="str">
        <x:v>37850973</x:v>
      </x:c>
      <x:c r="AB635" s="14" t="str">
        <x:v>2026-08-24</x:v>
      </x:c>
      <x:c r="AC635" s="14" t="str"/>
      <x:c r="AD635" s="20" t="str"/>
      <x:c r="AE635" s="14" t="str"/>
      <x:c r="AF635" s="14" t="n">
        <x:v>67</x:v>
      </x:c>
      <x:c r="AG635" s="14" t="str">
        <x:v>I2</x:v>
      </x:c>
      <x:c r="AH635" s="14" t="n">
        <x:v>6</x:v>
      </x:c>
      <x:c r="AI635" s="14" t="n">
        <x:v>0</x:v>
      </x:c>
      <x:c r="AJ635" s="18" t="n">
        <x:v>675443.21</x:v>
      </x:c>
      <x:c r="AK635" s="14" t="str">
        <x:v>https://prozorro.gov.ua/tender/UA-2026-04-07-008920-a</x:v>
      </x:c>
      <x:c r="AL635" s="19" t="n">
        <x:v>46119.49289219907</x:v>
      </x:c>
      <x:c r="AM635" s="19" t="n">
        <x:v>46140.482256944444</x:v>
      </x:c>
      <x:c r="AN635" s="15" t="str">
        <x:v>HVAC / ОВіК</x:v>
      </x:c>
      <x:c r="AO635" s="15" t="str">
        <x:v>not_found_in_top_search</x:v>
      </x:c>
    </x:row>
    <x:row r="636">
      <x:c r="A636" s="14" t="str">
        <x:v>W3-364</x:v>
      </x:c>
      <x:c r="B636" s="14" t="str">
        <x:v>Prozorro winners — 24.08</x:v>
      </x:c>
      <x:c r="C636" s="14" t="str">
        <x:v>ТОВАРИСТВО З ОБМЕЖЕНОЮ ВІДПОВІДАЛЬНІСТЮ "ЕНЕРГОДОСВІД"</x:v>
      </x:c>
      <x:c r="D636" s="14" t="str">
        <x:v>Електромонтаж</x:v>
      </x:c>
      <x:c r="E636" s="14" t="str">
        <x:v>Pilot now</x:v>
      </x:c>
      <x:c r="F636" s="17" t="str">
        <x:v>P3</x:v>
      </x:c>
      <x:c r="G636" s="14" t="str"/>
      <x:c r="H636" s="14" t="str">
        <x:v>Пілот зараз — Н.15</x:v>
      </x:c>
      <x:c r="I636" s="16" t="n">
        <x:v>5</x:v>
      </x:c>
      <x:c r="J636" s="16" t="n">
        <x:v>5</x:v>
      </x:c>
      <x:c r="K636" s="16" t="n">
        <x:v>5</x:v>
      </x:c>
      <x:c r="L636" s="16" t="n">
        <x:v>2</x:v>
      </x:c>
      <x:c r="M636" s="16" t="n">
        <x:v>5</x:v>
      </x:c>
      <x:c r="N636" s="16" t="n">
        <x:v>5</x:v>
      </x:c>
      <x:c r="O636" s="16" t="n">
        <x:v>5</x:v>
      </x:c>
      <x:c r="P636" s="16" t="n">
        <x:f>IF(COUNT(I636:O636)&lt;7,"",I636*8+J636*3+K636*2+L636*2+M636*2+N636*2+O636)</x:f>
        <x:v>94</x:v>
      </x:c>
      <x:c r="Q636" s="16" t="n">
        <x:f>IF(COUNT(J636:O636)&lt;6,"",J636*5+K636*4+M636*4+L636*3+N636*2+O636*2)</x:f>
        <x:v>91</x:v>
      </x:c>
      <x:c r="R636" s="14" t="str">
        <x:v>high</x:v>
      </x:c>
      <x:c r="S636" s="14" t="str">
        <x:v>official_prozorro_award_2025_2026</x:v>
      </x:c>
      <x:c r="T636" s="14" t="str">
        <x:v>official_prozorro_api</x:v>
      </x:c>
      <x:c r="U636" s="14" t="str">
        <x:v>Не контактували</x:v>
      </x:c>
      <x:c r="V636" s="15" t="str">
        <x:v>Повторне звернення з новим тендерним сигналом UA-2026-07-10-008367-a; попросити 1 пакет здачі</x:v>
      </x:c>
      <x:c r="W636" s="15" t="str">
        <x:v>Власник / директор; керівник ПТО; відповідальний за договори</x:v>
      </x:c>
      <x:c r="X636" s="15" t="str">
        <x:v>1 підтверджених перемог/договорів у Prozorro на 151 552 грн; 0 проєктів зі строком виконання не раніше 24.08.2026.</x:v>
      </x:c>
      <x:c r="Y636" s="15" t="str">
        <x:v>Послуги з монтажу зовнішніх електричних мереж  із встановленням кабельних муфт 0,4 кВ поліклініки №3 КП «ХМЛДЦ» по вул. Майборського (ДК 021:2015: 45310000-3 — Електромонтажні роботи).
; строк до 2026-07-31. Попросити один знеособлений пакет здачі за цим workflow.</x:v>
      </x:c>
      <x:c r="Z636" s="15" t="str">
        <x:v>https://prozorro.gov.ua/tender/UA-2026-06-19-005304-a</x:v>
      </x:c>
      <x:c r="AA636" s="14" t="str">
        <x:v>39962008</x:v>
      </x:c>
      <x:c r="AB636" s="14" t="str">
        <x:v>2026-08-24</x:v>
      </x:c>
      <x:c r="AC636" s="14" t="str"/>
      <x:c r="AD636" s="20" t="str"/>
      <x:c r="AE636" s="14" t="str"/>
      <x:c r="AF636" s="14" t="n">
        <x:v>52</x:v>
      </x:c>
      <x:c r="AG636" s="14" t="str">
        <x:v>I3</x:v>
      </x:c>
      <x:c r="AH636" s="14" t="n">
        <x:v>2</x:v>
      </x:c>
      <x:c r="AI636" s="14" t="n">
        <x:v>1</x:v>
      </x:c>
      <x:c r="AJ636" s="18" t="n">
        <x:v>228223.1</x:v>
      </x:c>
      <x:c r="AK636" s="14" t="str">
        <x:v>https://prozorro.gov.ua/tender/UA-2026-07-10-008367-a</x:v>
      </x:c>
      <x:c r="AL636" s="19" t="n">
        <x:v>46213.49931126158</x:v>
      </x:c>
      <x:c r="AM636" s="19" t="n">
        <x:v>46387</x:v>
      </x:c>
      <x:c r="AN636" s="15" t="str">
        <x:v>Електромонтаж</x:v>
      </x:c>
      <x:c r="AO636" s="15" t="str">
        <x:v>not_found_in_top_search</x:v>
      </x:c>
    </x:row>
    <x:row r="637">
      <x:c r="A637" s="14" t="str">
        <x:v>W3-365</x:v>
      </x:c>
      <x:c r="B637" s="14" t="str">
        <x:v>Prozorro winners — 24.08</x:v>
      </x:c>
      <x:c r="C637" s="14" t="str">
        <x:v>ТОВ "АМІКС-КОМПЛЕКС"</x:v>
      </x:c>
      <x:c r="D637" s="14" t="str">
        <x:v>Промисловий холод</x:v>
      </x:c>
      <x:c r="E637" s="14" t="str">
        <x:v>Expansion discovery</x:v>
      </x:c>
      <x:c r="F637" s="17" t="str">
        <x:v>D3</x:v>
      </x:c>
      <x:c r="G637" s="14" t="str"/>
      <x:c r="H637" s="14" t="str">
        <x:v>Discovery розширення — 2 тижні</x:v>
      </x:c>
      <x:c r="I637" s="16" t="n">
        <x:v>1</x:v>
      </x:c>
      <x:c r="J637" s="16" t="n">
        <x:v>5</x:v>
      </x:c>
      <x:c r="K637" s="16" t="n">
        <x:v>4</x:v>
      </x:c>
      <x:c r="L637" s="16" t="n">
        <x:v>2</x:v>
      </x:c>
      <x:c r="M637" s="16" t="n">
        <x:v>5</x:v>
      </x:c>
      <x:c r="N637" s="16" t="n">
        <x:v>5</x:v>
      </x:c>
      <x:c r="O637" s="16" t="n">
        <x:v>5</x:v>
      </x:c>
      <x:c r="P637" s="16" t="n">
        <x:f>IF(COUNT(I637:O637)&lt;7,"",I637*8+J637*3+K637*2+L637*2+M637*2+N637*2+O637)</x:f>
        <x:v>60</x:v>
      </x:c>
      <x:c r="Q637" s="16" t="n">
        <x:f>IF(COUNT(J637:O637)&lt;6,"",J637*5+K637*4+M637*4+L637*3+N637*2+O637*2)</x:f>
        <x:v>87</x:v>
      </x:c>
      <x:c r="R637" s="14" t="str">
        <x:v>high</x:v>
      </x:c>
      <x:c r="S637" s="14" t="str">
        <x:v>official_prozorro_award_2025_2026</x:v>
      </x:c>
      <x:c r="T637" s="14" t="str">
        <x:v>official_prozorro_api</x:v>
      </x:c>
      <x:c r="U637" s="14" t="str">
        <x:v>Не контактували</x:v>
      </x:c>
      <x:c r="V637" s="15" t="str">
        <x:v>Workflow-audit outreach по UA-2026-06-22-002065-a; попросити 1 пакет здачі та вимоги проєкту</x:v>
      </x:c>
      <x:c r="W637" s="15" t="str">
        <x:v>Власник / директор; керівник ПТО; відповідальний за договори</x:v>
      </x:c>
      <x:c r="X637" s="15" t="str">
        <x:v>1 підтверджених перемог/договорів у Prozorro на 145 080 грн; 0 проєктів зі строком виконання не раніше 24.08.2026.</x:v>
      </x:c>
      <x:c r="Y637" s="15" t="str">
        <x:v>Придбання та монтаж кондиціонерів повітря (код ДК 021:2015 - 42510000-4 Теплообмінники, кондиціонери повітря, холодильне обладнання та фільтрувальні пристрої); строк до 2026-07-31. Попросити один знеособлений пакет здачі за цим workflow.</x:v>
      </x:c>
      <x:c r="Z637" s="15" t="str">
        <x:v>https://prozorro.gov.ua/tender/UA-2026-06-22-002065-a</x:v>
      </x:c>
      <x:c r="AA637" s="14" t="str">
        <x:v>39828887</x:v>
      </x:c>
      <x:c r="AB637" s="14" t="str">
        <x:v>2026-08-24</x:v>
      </x:c>
      <x:c r="AC637" s="14" t="str"/>
      <x:c r="AD637" s="20" t="str"/>
      <x:c r="AE637" s="14" t="str"/>
      <x:c r="AF637" s="14" t="n">
        <x:v>45</x:v>
      </x:c>
      <x:c r="AG637" s="14" t="str">
        <x:v>I3</x:v>
      </x:c>
      <x:c r="AH637" s="14" t="n">
        <x:v>1</x:v>
      </x:c>
      <x:c r="AI637" s="14" t="n">
        <x:v>0</x:v>
      </x:c>
      <x:c r="AJ637" s="18" t="n">
        <x:v>145080</x:v>
      </x:c>
      <x:c r="AK637" s="14" t="str">
        <x:v>https://prozorro.gov.ua/tender/UA-2026-06-22-002065-a</x:v>
      </x:c>
      <x:c r="AL637" s="19" t="n">
        <x:v>46211.45454412037</x:v>
      </x:c>
      <x:c r="AM637" s="19" t="n">
        <x:v>46234</x:v>
      </x:c>
      <x:c r="AN637" s="15" t="str">
        <x:v>Промисловий холод</x:v>
      </x:c>
      <x:c r="AO637" s="15" t="str">
        <x:v>not_found_in_top_search</x:v>
      </x:c>
    </x:row>
    <x:row r="638">
      <x:c r="A638" s="14" t="str">
        <x:v>W3-366</x:v>
      </x:c>
      <x:c r="B638" s="14" t="str">
        <x:v>Prozorro winners — 24.08</x:v>
      </x:c>
      <x:c r="C638" s="14" t="str">
        <x:v>ТОВАРИСТВО З ОБМЕЖЕНОЮ ВІДПОВІДАЛЬНІСТЮ "СПЕЦІАЛІЗОВАНІ ЕНЕРГЕТИЧНІ ТЕХНОЛОГІЇ"</x:v>
      </x:c>
      <x:c r="D638" s="14" t="str">
        <x:v>Сонячна енергетика</x:v>
      </x:c>
      <x:c r="E638" s="14" t="str">
        <x:v>Expansion discovery</x:v>
      </x:c>
      <x:c r="F638" s="17" t="str">
        <x:v>D3</x:v>
      </x:c>
      <x:c r="G638" s="14" t="str"/>
      <x:c r="H638" s="14" t="str">
        <x:v>Discovery розширення — 2 тижні</x:v>
      </x:c>
      <x:c r="I638" s="16" t="n">
        <x:v>1</x:v>
      </x:c>
      <x:c r="J638" s="16" t="n">
        <x:v>5</x:v>
      </x:c>
      <x:c r="K638" s="16" t="n">
        <x:v>4</x:v>
      </x:c>
      <x:c r="L638" s="16" t="n">
        <x:v>2</x:v>
      </x:c>
      <x:c r="M638" s="16" t="n">
        <x:v>5</x:v>
      </x:c>
      <x:c r="N638" s="16" t="n">
        <x:v>5</x:v>
      </x:c>
      <x:c r="O638" s="16" t="n">
        <x:v>5</x:v>
      </x:c>
      <x:c r="P638" s="16" t="n">
        <x:f>IF(COUNT(I638:O638)&lt;7,"",I638*8+J638*3+K638*2+L638*2+M638*2+N638*2+O638)</x:f>
        <x:v>60</x:v>
      </x:c>
      <x:c r="Q638" s="16" t="n">
        <x:f>IF(COUNT(J638:O638)&lt;6,"",J638*5+K638*4+M638*4+L638*3+N638*2+O638*2)</x:f>
        <x:v>87</x:v>
      </x:c>
      <x:c r="R638" s="14" t="str">
        <x:v>high</x:v>
      </x:c>
      <x:c r="S638" s="14" t="str">
        <x:v>official_prozorro_award_2025_2026</x:v>
      </x:c>
      <x:c r="T638" s="14" t="str">
        <x:v>official_prozorro_api</x:v>
      </x:c>
      <x:c r="U638" s="14" t="str">
        <x:v>Не контактували</x:v>
      </x:c>
      <x:c r="V638" s="15" t="str">
        <x:v>Workflow-audit outreach по UA-2026-06-01-006035-a; попросити 1 пакет здачі та вимоги проєкту</x:v>
      </x:c>
      <x:c r="W638" s="15" t="str">
        <x:v>Власник / директор; керівник ПТО; відповідальний за договори</x:v>
      </x:c>
      <x:c r="X638" s="15" t="str">
        <x:v>1 підтверджених перемог/договорів у Prozorro на 143 898 грн; 0 проєктів зі строком виконання не раніше 24.08.2026.</x:v>
      </x:c>
      <x:c r="Y638" s="15" t="str">
        <x:v>роботи (монтаж та підключення гібридної сонячної електростанції 25 кВт для власного споживання); строк до 2026-08-15. Попросити один знеособлений пакет здачі за цим workflow.</x:v>
      </x:c>
      <x:c r="Z638" s="15" t="str">
        <x:v>https://prozorro.gov.ua/tender/UA-2026-06-01-006035-a</x:v>
      </x:c>
      <x:c r="AA638" s="14" t="str">
        <x:v>37821649</x:v>
      </x:c>
      <x:c r="AB638" s="14" t="str">
        <x:v>2026-08-24</x:v>
      </x:c>
      <x:c r="AC638" s="14" t="str"/>
      <x:c r="AD638" s="20" t="str"/>
      <x:c r="AE638" s="14" t="str"/>
      <x:c r="AF638" s="14" t="n">
        <x:v>45</x:v>
      </x:c>
      <x:c r="AG638" s="14" t="str">
        <x:v>I3</x:v>
      </x:c>
      <x:c r="AH638" s="14" t="n">
        <x:v>1</x:v>
      </x:c>
      <x:c r="AI638" s="14" t="n">
        <x:v>0</x:v>
      </x:c>
      <x:c r="AJ638" s="18" t="n">
        <x:v>143898</x:v>
      </x:c>
      <x:c r="AK638" s="14" t="str">
        <x:v>https://prozorro.gov.ua/tender/UA-2026-06-01-006035-a</x:v>
      </x:c>
      <x:c r="AL638" s="19" t="n">
        <x:v>46174.43245354167</x:v>
      </x:c>
      <x:c r="AM638" s="19" t="n">
        <x:v>46249</x:v>
      </x:c>
      <x:c r="AN638" s="15" t="str">
        <x:v>Сонячна енергетика</x:v>
      </x:c>
      <x:c r="AO638" s="15" t="str">
        <x:v>not_found_in_top_search</x:v>
      </x:c>
    </x:row>
    <x:row r="639">
      <x:c r="A639" s="14" t="str">
        <x:v>W3-367</x:v>
      </x:c>
      <x:c r="B639" s="14" t="str">
        <x:v>Prozorro winners — 24.08</x:v>
      </x:c>
      <x:c r="C639" s="14" t="str">
        <x:v>Державне підприємство «ДЕРЖАВНИЙ НАУКОВО-ДОСЛІДНИЙ ТА ПРОЕКТНО-ВИШУКУВАЛЬНИЙ ІНСТИТУТ «НДІПРОЕКТРЕКОНСТРУКЦІЯ» Одеська філія</x:v>
      </x:c>
      <x:c r="D639" s="14" t="str">
        <x:v>Водоочищення / очисні споруди</x:v>
      </x:c>
      <x:c r="E639" s="14" t="str">
        <x:v>Expansion discovery</x:v>
      </x:c>
      <x:c r="F639" s="17" t="str">
        <x:v>D3</x:v>
      </x:c>
      <x:c r="G639" s="14" t="str"/>
      <x:c r="H639" s="14" t="str">
        <x:v>Discovery розширення — 2 тижні</x:v>
      </x:c>
      <x:c r="I639" s="16" t="n">
        <x:v>1</x:v>
      </x:c>
      <x:c r="J639" s="16" t="n">
        <x:v>5</x:v>
      </x:c>
      <x:c r="K639" s="16" t="n">
        <x:v>4</x:v>
      </x:c>
      <x:c r="L639" s="16" t="n">
        <x:v>2</x:v>
      </x:c>
      <x:c r="M639" s="16" t="n">
        <x:v>5</x:v>
      </x:c>
      <x:c r="N639" s="16" t="n">
        <x:v>5</x:v>
      </x:c>
      <x:c r="O639" s="16" t="n">
        <x:v>5</x:v>
      </x:c>
      <x:c r="P639" s="16" t="n">
        <x:f>IF(COUNT(I639:O639)&lt;7,"",I639*8+J639*3+K639*2+L639*2+M639*2+N639*2+O639)</x:f>
        <x:v>60</x:v>
      </x:c>
      <x:c r="Q639" s="16" t="n">
        <x:f>IF(COUNT(J639:O639)&lt;6,"",J639*5+K639*4+M639*4+L639*3+N639*2+O639*2)</x:f>
        <x:v>87</x:v>
      </x:c>
      <x:c r="R639" s="14" t="str">
        <x:v>high</x:v>
      </x:c>
      <x:c r="S639" s="14" t="str">
        <x:v>official_prozorro_award_2025_2026</x:v>
      </x:c>
      <x:c r="T639" s="14" t="str">
        <x:v>official_prozorro_api</x:v>
      </x:c>
      <x:c r="U639" s="14" t="str">
        <x:v>Не контактували</x:v>
      </x:c>
      <x:c r="V639" s="15" t="str">
        <x:v>Workflow-audit outreach по UA-2026-05-19-004414-a; попросити 1 пакет здачі та вимоги проєкту</x:v>
      </x:c>
      <x:c r="W639" s="15" t="str">
        <x:v>Власник / директор; керівник ПТО; відповідальний за договори</x:v>
      </x:c>
      <x:c r="X639" s="15" t="str">
        <x:v>1 підтверджених перемог/договорів у Prozorro на 139 890 грн; 0 проєктів зі строком виконання не раніше 24.08.2026.</x:v>
      </x:c>
      <x:c r="Y639" s="15" t="str">
        <x:v>Проведення експертизи проєктно-кошторисної документації за об'єктом: «Реконструкція споруд фізико-механічної очистки стічних вод на очисних спорудах господарсько - побутової каналізації у м. Білгород - Дністровський Одеської області. Коригування».; строк до 2026-06-16. Попросити один знеособлений пакет здачі за цим workflow.</x:v>
      </x:c>
      <x:c r="Z639" s="15" t="str">
        <x:v>https://prozorro.gov.ua/tender/UA-2026-05-19-004414-a</x:v>
      </x:c>
      <x:c r="AA639" s="14" t="str">
        <x:v>03329083</x:v>
      </x:c>
      <x:c r="AB639" s="14" t="str">
        <x:v>2026-08-24</x:v>
      </x:c>
      <x:c r="AC639" s="14" t="str"/>
      <x:c r="AD639" s="20" t="str"/>
      <x:c r="AE639" s="14" t="str"/>
      <x:c r="AF639" s="14" t="n">
        <x:v>45</x:v>
      </x:c>
      <x:c r="AG639" s="14" t="str">
        <x:v>I3</x:v>
      </x:c>
      <x:c r="AH639" s="14" t="n">
        <x:v>1</x:v>
      </x:c>
      <x:c r="AI639" s="14" t="n">
        <x:v>0</x:v>
      </x:c>
      <x:c r="AJ639" s="18" t="n">
        <x:v>139889.86</x:v>
      </x:c>
      <x:c r="AK639" s="14" t="str">
        <x:v>https://prozorro.gov.ua/tender/UA-2026-05-19-004414-a</x:v>
      </x:c>
      <x:c r="AL639" s="19" t="n">
        <x:v>46161.355033078704</x:v>
      </x:c>
      <x:c r="AM639" s="19" t="n">
        <x:v>46189.35413194444</x:v>
      </x:c>
      <x:c r="AN639" s="15" t="str">
        <x:v>Водоочищення / очисні споруди</x:v>
      </x:c>
      <x:c r="AO639" s="15" t="str">
        <x:v>not_found_in_top_search</x:v>
      </x:c>
    </x:row>
    <x:row r="640">
      <x:c r="A640" s="14" t="str">
        <x:v>W3-368</x:v>
      </x:c>
      <x:c r="B640" s="14" t="str">
        <x:v>Prozorro winners — 24.08</x:v>
      </x:c>
      <x:c r="C640" s="14" t="str">
        <x:v>ТОВ"Клімат контроль+"</x:v>
      </x:c>
      <x:c r="D640" s="14" t="str">
        <x:v>Резервне живлення</x:v>
      </x:c>
      <x:c r="E640" s="14" t="str">
        <x:v>Expansion discovery</x:v>
      </x:c>
      <x:c r="F640" s="17" t="str">
        <x:v>D3</x:v>
      </x:c>
      <x:c r="G640" s="14" t="str"/>
      <x:c r="H640" s="14" t="str">
        <x:v>Discovery розширення — 2 тижні</x:v>
      </x:c>
      <x:c r="I640" s="16" t="n">
        <x:v>1</x:v>
      </x:c>
      <x:c r="J640" s="16" t="n">
        <x:v>5</x:v>
      </x:c>
      <x:c r="K640" s="16" t="n">
        <x:v>4</x:v>
      </x:c>
      <x:c r="L640" s="16" t="n">
        <x:v>2</x:v>
      </x:c>
      <x:c r="M640" s="16" t="n">
        <x:v>5</x:v>
      </x:c>
      <x:c r="N640" s="16" t="n">
        <x:v>5</x:v>
      </x:c>
      <x:c r="O640" s="16" t="n">
        <x:v>5</x:v>
      </x:c>
      <x:c r="P640" s="16" t="n">
        <x:f>IF(COUNT(I640:O640)&lt;7,"",I640*8+J640*3+K640*2+L640*2+M640*2+N640*2+O640)</x:f>
        <x:v>60</x:v>
      </x:c>
      <x:c r="Q640" s="16" t="n">
        <x:f>IF(COUNT(J640:O640)&lt;6,"",J640*5+K640*4+M640*4+L640*3+N640*2+O640*2)</x:f>
        <x:v>87</x:v>
      </x:c>
      <x:c r="R640" s="14" t="str">
        <x:v>high</x:v>
      </x:c>
      <x:c r="S640" s="14" t="str">
        <x:v>official_prozorro_award_2025_2026</x:v>
      </x:c>
      <x:c r="T640" s="14" t="str">
        <x:v>official_prozorro_api</x:v>
      </x:c>
      <x:c r="U640" s="14" t="str">
        <x:v>Не контактували</x:v>
      </x:c>
      <x:c r="V640" s="15" t="str">
        <x:v>Workflow-audit outreach по UA-2026-06-08-007955-a; попросити 1 пакет здачі та вимоги проєкту</x:v>
      </x:c>
      <x:c r="W640" s="15" t="str">
        <x:v>Власник / директор; керівник ПТО; відповідальний за договори</x:v>
      </x:c>
      <x:c r="X640" s="15" t="str">
        <x:v>1 підтверджених перемог/договорів у Prozorro на 124 016 грн; 0 проєктів зі строком виконання не раніше 24.08.2026.</x:v>
      </x:c>
      <x:c r="Y640" s="15" t="str">
        <x:v>ДК 021:2015:45310000-3: «Електромонтажні роботи»(45315300-1 -               " Монтаж систем електроживлення" (Монтаж та підключення безперебійного джерела живлення теплового пункту Малодолинського закладу загальної середньої освіти Чорноморської міської ради  Одеського р-ну, Одеської обл. розташованого за адресою : Одеська обл., Одеський р-н, с.Малодолинське, вул. Зелена , 2); строк до 2026-07-01. Попросити один знеособлений пакет здачі за цим workflow.</x:v>
      </x:c>
      <x:c r="Z640" s="15" t="str">
        <x:v>https://prozorro.gov.ua/tender/UA-2026-06-08-007955-a</x:v>
      </x:c>
      <x:c r="AA640" s="14" t="str">
        <x:v>44650140</x:v>
      </x:c>
      <x:c r="AB640" s="14" t="str">
        <x:v>2026-08-24</x:v>
      </x:c>
      <x:c r="AC640" s="14" t="str"/>
      <x:c r="AD640" s="20" t="str"/>
      <x:c r="AE640" s="14" t="str"/>
      <x:c r="AF640" s="14" t="n">
        <x:v>45</x:v>
      </x:c>
      <x:c r="AG640" s="14" t="str">
        <x:v>I3</x:v>
      </x:c>
      <x:c r="AH640" s="14" t="n">
        <x:v>1</x:v>
      </x:c>
      <x:c r="AI640" s="14" t="n">
        <x:v>0</x:v>
      </x:c>
      <x:c r="AJ640" s="18" t="n">
        <x:v>124016</x:v>
      </x:c>
      <x:c r="AK640" s="14" t="str">
        <x:v>https://prozorro.gov.ua/tender/UA-2026-06-08-007955-a</x:v>
      </x:c>
      <x:c r="AL640" s="19" t="n">
        <x:v>46181.48131082176</x:v>
      </x:c>
      <x:c r="AM640" s="19" t="n">
        <x:v>46204</x:v>
      </x:c>
      <x:c r="AN640" s="15" t="str">
        <x:v>Резервне живлення</x:v>
      </x:c>
      <x:c r="AO640" s="15" t="str">
        <x:v>not_found_in_top_search</x:v>
      </x:c>
    </x:row>
    <x:row r="641">
      <x:c r="A641" s="14" t="str">
        <x:v>W3-369</x:v>
      </x:c>
      <x:c r="B641" s="14" t="str">
        <x:v>Prozorro winners — 24.08</x:v>
      </x:c>
      <x:c r="C641" s="14" t="str">
        <x:v>ТОВ "ДНІПРОВОДПРОЕКТ"</x:v>
      </x:c>
      <x:c r="D641" s="14" t="str">
        <x:v>Водоочищення / очисні споруди</x:v>
      </x:c>
      <x:c r="E641" s="14" t="str">
        <x:v>Expansion discovery</x:v>
      </x:c>
      <x:c r="F641" s="17" t="str">
        <x:v>D3</x:v>
      </x:c>
      <x:c r="G641" s="14" t="str"/>
      <x:c r="H641" s="14" t="str">
        <x:v>Discovery розширення — 2 тижні</x:v>
      </x:c>
      <x:c r="I641" s="16" t="n">
        <x:v>1</x:v>
      </x:c>
      <x:c r="J641" s="16" t="n">
        <x:v>5</x:v>
      </x:c>
      <x:c r="K641" s="16" t="n">
        <x:v>4</x:v>
      </x:c>
      <x:c r="L641" s="16" t="n">
        <x:v>2</x:v>
      </x:c>
      <x:c r="M641" s="16" t="n">
        <x:v>5</x:v>
      </x:c>
      <x:c r="N641" s="16" t="n">
        <x:v>5</x:v>
      </x:c>
      <x:c r="O641" s="16" t="n">
        <x:v>5</x:v>
      </x:c>
      <x:c r="P641" s="16" t="n">
        <x:f>IF(COUNT(I641:O641)&lt;7,"",I641*8+J641*3+K641*2+L641*2+M641*2+N641*2+O641)</x:f>
        <x:v>60</x:v>
      </x:c>
      <x:c r="Q641" s="16" t="n">
        <x:f>IF(COUNT(J641:O641)&lt;6,"",J641*5+K641*4+M641*4+L641*3+N641*2+O641*2)</x:f>
        <x:v>87</x:v>
      </x:c>
      <x:c r="R641" s="14" t="str">
        <x:v>high</x:v>
      </x:c>
      <x:c r="S641" s="14" t="str">
        <x:v>official_prozorro_award_2025_2026</x:v>
      </x:c>
      <x:c r="T641" s="14" t="str">
        <x:v>official_prozorro_api</x:v>
      </x:c>
      <x:c r="U641" s="14" t="str">
        <x:v>Не контактували</x:v>
      </x:c>
      <x:c r="V641" s="15" t="str">
        <x:v>Workflow-audit outreach по UA-2026-05-14-001223-a; попросити 1 пакет здачі та вимоги проєкту</x:v>
      </x:c>
      <x:c r="W641" s="15" t="str">
        <x:v>Власник / директор; керівник ПТО; відповідальний за договори</x:v>
      </x:c>
      <x:c r="X641" s="15" t="str">
        <x:v>1 підтверджених перемог/договорів у Prozorro на 111 354 грн; 0 проєктів зі строком виконання не раніше 24.08.2026.</x:v>
      </x:c>
      <x:c r="Y641" s="15" t="str">
        <x:v>Робота з коригування проектной документації по об'єкту  "Реконструкція водопровідних очисних споруд з впровадженням системи автоматизованого дозування коагулянту КП "Броваритепловодоенергія"  по вул.Металургів, 52  м.Бровари Броварського району Київської області"; строк до 2026-07-31. Попросити один знеособлений пакет здачі за цим workflow.</x:v>
      </x:c>
      <x:c r="Z641" s="15" t="str">
        <x:v>https://prozorro.gov.ua/tender/UA-2026-05-14-001223-a</x:v>
      </x:c>
      <x:c r="AA641" s="14" t="str">
        <x:v>35045202</x:v>
      </x:c>
      <x:c r="AB641" s="14" t="str">
        <x:v>2026-08-24</x:v>
      </x:c>
      <x:c r="AC641" s="14" t="str"/>
      <x:c r="AD641" s="20" t="str"/>
      <x:c r="AE641" s="14" t="str"/>
      <x:c r="AF641" s="14" t="n">
        <x:v>45</x:v>
      </x:c>
      <x:c r="AG641" s="14" t="str">
        <x:v>I3</x:v>
      </x:c>
      <x:c r="AH641" s="14" t="n">
        <x:v>1</x:v>
      </x:c>
      <x:c r="AI641" s="14" t="n">
        <x:v>0</x:v>
      </x:c>
      <x:c r="AJ641" s="18" t="n">
        <x:v>111354</x:v>
      </x:c>
      <x:c r="AK641" s="14" t="str">
        <x:v>https://prozorro.gov.ua/tender/UA-2026-05-14-001223-a</x:v>
      </x:c>
      <x:c r="AL641" s="19" t="n">
        <x:v>46156.27859652778</x:v>
      </x:c>
      <x:c r="AM641" s="19" t="n">
        <x:v>46234</x:v>
      </x:c>
      <x:c r="AN641" s="15" t="str">
        <x:v>Водоочищення / очисні споруди</x:v>
      </x:c>
      <x:c r="AO641" s="15" t="str">
        <x:v>not_found_in_top_search</x:v>
      </x:c>
    </x:row>
    <x:row r="642">
      <x:c r="A642" s="14" t="str">
        <x:v>W3-370</x:v>
      </x:c>
      <x:c r="B642" s="14" t="str">
        <x:v>Prozorro winners — 24.08</x:v>
      </x:c>
      <x:c r="C642" s="14" t="str">
        <x:v>ФОП Бичок Костянтин Вікторович</x:v>
      </x:c>
      <x:c r="D642" s="14" t="str">
        <x:v>Електромонтаж</x:v>
      </x:c>
      <x:c r="E642" s="14" t="str">
        <x:v>Pilot now</x:v>
      </x:c>
      <x:c r="F642" s="17" t="str">
        <x:v>P3</x:v>
      </x:c>
      <x:c r="G642" s="14" t="str"/>
      <x:c r="H642" s="14" t="str">
        <x:v>Пілот зараз — Н.15</x:v>
      </x:c>
      <x:c r="I642" s="16" t="n">
        <x:v>5</x:v>
      </x:c>
      <x:c r="J642" s="16" t="n">
        <x:v>5</x:v>
      </x:c>
      <x:c r="K642" s="16" t="n">
        <x:v>5</x:v>
      </x:c>
      <x:c r="L642" s="16" t="n">
        <x:v>1</x:v>
      </x:c>
      <x:c r="M642" s="16" t="n">
        <x:v>5</x:v>
      </x:c>
      <x:c r="N642" s="16" t="n">
        <x:v>3</x:v>
      </x:c>
      <x:c r="O642" s="16" t="n">
        <x:v>5</x:v>
      </x:c>
      <x:c r="P642" s="16" t="n">
        <x:f>IF(COUNT(I642:O642)&lt;7,"",I642*8+J642*3+K642*2+L642*2+M642*2+N642*2+O642)</x:f>
        <x:v>88</x:v>
      </x:c>
      <x:c r="Q642" s="16" t="n">
        <x:f>IF(COUNT(J642:O642)&lt;6,"",J642*5+K642*4+M642*4+L642*3+N642*2+O642*2)</x:f>
        <x:v>84</x:v>
      </x:c>
      <x:c r="R642" s="14" t="str">
        <x:v>high</x:v>
      </x:c>
      <x:c r="S642" s="14" t="str">
        <x:v>official_prozorro_award_2025_2026</x:v>
      </x:c>
      <x:c r="T642" s="14" t="str">
        <x:v>official_prozorro_api</x:v>
      </x:c>
      <x:c r="U642" s="14" t="str">
        <x:v>Не контактували</x:v>
      </x:c>
      <x:c r="V642" s="15" t="str">
        <x:v>Персоналізований free-pilot outreach по UA-2026-03-30-009078-a; попросити 1 пакет Н.14/Н.15</x:v>
      </x:c>
      <x:c r="W642" s="15" t="str">
        <x:v>Власник / виконавець; відповідальний за договір</x:v>
      </x:c>
      <x:c r="X642" s="15" t="str">
        <x:v>2 підтверджених перемог/договорів у Prozorro на 27 580 грн; 2 проєктів зі строком виконання не раніше 24.08.2026.</x:v>
      </x:c>
      <x:c r="Y642" s="15" t="str">
        <x:v>Послуги у сфері локальних мереж (встановлення роутера, налагодження ПК, прокладання витої пари, монтаж короба, прокладання електричного кабелю); строк до 2026-12-31. Попросити один знеособлений пакет здачі за цим workflow.</x:v>
      </x:c>
      <x:c r="Z642" s="15" t="str">
        <x:v>https://prozorro.gov.ua/tender/UA-2026-03-30-009078-a</x:v>
      </x:c>
      <x:c r="AA642" s="14" t="str">
        <x:v>3268604178</x:v>
      </x:c>
      <x:c r="AB642" s="14" t="str">
        <x:v>2026-08-24</x:v>
      </x:c>
      <x:c r="AC642" s="14" t="str"/>
      <x:c r="AD642" s="20" t="str"/>
      <x:c r="AE642" s="14" t="str"/>
      <x:c r="AF642" s="14" t="n">
        <x:v>45</x:v>
      </x:c>
      <x:c r="AG642" s="14" t="str">
        <x:v>I3</x:v>
      </x:c>
      <x:c r="AH642" s="14" t="n">
        <x:v>2</x:v>
      </x:c>
      <x:c r="AI642" s="14" t="n">
        <x:v>2</x:v>
      </x:c>
      <x:c r="AJ642" s="18" t="n">
        <x:v>27580</x:v>
      </x:c>
      <x:c r="AK642" s="14" t="str">
        <x:v>https://prozorro.gov.ua/tender/UA-2026-03-30-009078-a</x:v>
      </x:c>
      <x:c r="AL642" s="19" t="n">
        <x:v>46111.52540443287</x:v>
      </x:c>
      <x:c r="AM642" s="19" t="n">
        <x:v>46387.568333333336</x:v>
      </x:c>
      <x:c r="AN642" s="15" t="str">
        <x:v>Електромонтаж</x:v>
      </x:c>
      <x:c r="AO642" s="15" t="str">
        <x:v>not_found_in_top_search</x:v>
      </x:c>
    </x:row>
    <x:row r="643">
      <x:c r="A643" s="14" t="str">
        <x:v>W3-371</x:v>
      </x:c>
      <x:c r="B643" s="14" t="str">
        <x:v>Prozorro winners — 24.08</x:v>
      </x:c>
      <x:c r="C643" s="14" t="str">
        <x:v>ФОП ГОНЧАРУК ВОЛОДИМИР МИКОЛАЙОВИЧ</x:v>
      </x:c>
      <x:c r="D643" s="14" t="str">
        <x:v>HVAC / ОВіК</x:v>
      </x:c>
      <x:c r="E643" s="14" t="str">
        <x:v>Pilot now</x:v>
      </x:c>
      <x:c r="F643" s="17" t="str">
        <x:v>P3</x:v>
      </x:c>
      <x:c r="G643" s="14" t="str"/>
      <x:c r="H643" s="14" t="str">
        <x:v>Пілот зараз — Н.14</x:v>
      </x:c>
      <x:c r="I643" s="16" t="n">
        <x:v>5</x:v>
      </x:c>
      <x:c r="J643" s="16" t="n">
        <x:v>5</x:v>
      </x:c>
      <x:c r="K643" s="16" t="n">
        <x:v>5</x:v>
      </x:c>
      <x:c r="L643" s="16" t="n">
        <x:v>1</x:v>
      </x:c>
      <x:c r="M643" s="16" t="n">
        <x:v>5</x:v>
      </x:c>
      <x:c r="N643" s="16" t="n">
        <x:v>3</x:v>
      </x:c>
      <x:c r="O643" s="16" t="n">
        <x:v>5</x:v>
      </x:c>
      <x:c r="P643" s="16" t="n">
        <x:f>IF(COUNT(I643:O643)&lt;7,"",I643*8+J643*3+K643*2+L643*2+M643*2+N643*2+O643)</x:f>
        <x:v>88</x:v>
      </x:c>
      <x:c r="Q643" s="16" t="n">
        <x:f>IF(COUNT(J643:O643)&lt;6,"",J643*5+K643*4+M643*4+L643*3+N643*2+O643*2)</x:f>
        <x:v>84</x:v>
      </x:c>
      <x:c r="R643" s="14" t="str">
        <x:v>high</x:v>
      </x:c>
      <x:c r="S643" s="14" t="str">
        <x:v>official_prozorro_award_2025_2026</x:v>
      </x:c>
      <x:c r="T643" s="14" t="str">
        <x:v>official_prozorro_api</x:v>
      </x:c>
      <x:c r="U643" s="14" t="str">
        <x:v>Не контактували</x:v>
      </x:c>
      <x:c r="V643" s="15" t="str">
        <x:v>Персоналізований free-pilot outreach по UA-2026-03-09-013138-a; попросити 1 пакет Н.14/Н.15</x:v>
      </x:c>
      <x:c r="W643" s="15" t="str">
        <x:v>Власник / виконавець; відповідальний за договір</x:v>
      </x:c>
      <x:c r="X643" s="15" t="str">
        <x:v>2 підтверджених перемог/договорів у Prozorro на 9 300 грн; 2 проєктів зі строком виконання не раніше 24.08.2026.</x:v>
      </x:c>
      <x:c r="Y643" s="15" t="str">
        <x:v>Послуга з поточного ремонту системи опалення (демонтаж, монтаж радіаторів системи опалення); строк до 2026-12-31. Попросити один знеособлений пакет здачі за цим workflow.</x:v>
      </x:c>
      <x:c r="Z643" s="15" t="str">
        <x:v>https://prozorro.gov.ua/tender/UA-2026-03-09-013138-a</x:v>
      </x:c>
      <x:c r="AA643" s="14" t="str">
        <x:v>2761325735</x:v>
      </x:c>
      <x:c r="AB643" s="14" t="str">
        <x:v>2026-08-24</x:v>
      </x:c>
      <x:c r="AC643" s="14" t="str"/>
      <x:c r="AD643" s="20" t="str"/>
      <x:c r="AE643" s="14" t="str"/>
      <x:c r="AF643" s="14" t="n">
        <x:v>45</x:v>
      </x:c>
      <x:c r="AG643" s="14" t="str">
        <x:v>I3</x:v>
      </x:c>
      <x:c r="AH643" s="14" t="n">
        <x:v>2</x:v>
      </x:c>
      <x:c r="AI643" s="14" t="n">
        <x:v>2</x:v>
      </x:c>
      <x:c r="AJ643" s="18" t="n">
        <x:v>9300</x:v>
      </x:c>
      <x:c r="AK643" s="14" t="str">
        <x:v>https://prozorro.gov.ua/tender/UA-2026-03-09-013138-a</x:v>
      </x:c>
      <x:c r="AL643" s="19" t="n">
        <x:v>46090.64353076389</x:v>
      </x:c>
      <x:c r="AM643" s="19" t="n">
        <x:v>46387</x:v>
      </x:c>
      <x:c r="AN643" s="15" t="str">
        <x:v>HVAC / ОВіК</x:v>
      </x:c>
      <x:c r="AO643" s="15" t="str">
        <x:v>not_found_in_top_search</x:v>
      </x:c>
    </x:row>
    <x:row r="644">
      <x:c r="A644" s="14" t="str">
        <x:v>W3-372</x:v>
      </x:c>
      <x:c r="B644" s="14" t="str">
        <x:v>Prozorro winners — 24.08</x:v>
      </x:c>
      <x:c r="C644" s="14" t="str">
        <x:v>ФОП КРЯЧКО ВІТАЛІЙ ЮРІЙОВИЧ</x:v>
      </x:c>
      <x:c r="D644" s="14" t="str">
        <x:v>Електромонтаж</x:v>
      </x:c>
      <x:c r="E644" s="14" t="str">
        <x:v>Pilot now</x:v>
      </x:c>
      <x:c r="F644" s="17" t="str">
        <x:v>P3</x:v>
      </x:c>
      <x:c r="G644" s="14" t="str"/>
      <x:c r="H644" s="14" t="str">
        <x:v>Пілот зараз — Н.15</x:v>
      </x:c>
      <x:c r="I644" s="16" t="n">
        <x:v>5</x:v>
      </x:c>
      <x:c r="J644" s="16" t="n">
        <x:v>5</x:v>
      </x:c>
      <x:c r="K644" s="16" t="n">
        <x:v>5</x:v>
      </x:c>
      <x:c r="L644" s="16" t="n">
        <x:v>1</x:v>
      </x:c>
      <x:c r="M644" s="16" t="n">
        <x:v>5</x:v>
      </x:c>
      <x:c r="N644" s="16" t="n">
        <x:v>3</x:v>
      </x:c>
      <x:c r="O644" s="16" t="n">
        <x:v>5</x:v>
      </x:c>
      <x:c r="P644" s="16" t="n">
        <x:f>IF(COUNT(I644:O644)&lt;7,"",I644*8+J644*3+K644*2+L644*2+M644*2+N644*2+O644)</x:f>
        <x:v>88</x:v>
      </x:c>
      <x:c r="Q644" s="16" t="n">
        <x:f>IF(COUNT(J644:O644)&lt;6,"",J644*5+K644*4+M644*4+L644*3+N644*2+O644*2)</x:f>
        <x:v>84</x:v>
      </x:c>
      <x:c r="R644" s="14" t="str">
        <x:v>high</x:v>
      </x:c>
      <x:c r="S644" s="14" t="str">
        <x:v>official_prozorro_award_2025_2026</x:v>
      </x:c>
      <x:c r="T644" s="14" t="str">
        <x:v>official_prozorro_api</x:v>
      </x:c>
      <x:c r="U644" s="14" t="str">
        <x:v>Не контактували</x:v>
      </x:c>
      <x:c r="V644" s="15" t="str">
        <x:v>Персоналізований free-pilot outreach по UA-2026-07-10-007609-a; попросити 1 пакет Н.14/Н.15</x:v>
      </x:c>
      <x:c r="W644" s="15" t="str">
        <x:v>Власник / виконавець; відповідальний за договір</x:v>
      </x:c>
      <x:c r="X644" s="15" t="str">
        <x:v>1 підтверджених перемог/договорів у Prozorro на 95 900 грн; 0 проєктів зі строком виконання не раніше 24.08.2026.</x:v>
      </x:c>
      <x:c r="Y644" s="15" t="str">
        <x:v>Послуги з монтажу (заміни) частини електричного обладнання системи резервного живлення (дизель-генератора) будівлі літ. А-6 КНП "МКЛБ №17" ХМР, за адресою: м.Харків, вул. О. Гончара, буд. 5 (ДК 021:2015: 51110000-6 Послуги зі встановлення електричного обладнання); строк до 2026-07-31. Попросити один знеособлений пакет здачі за цим workflow.</x:v>
      </x:c>
      <x:c r="Z644" s="15" t="str">
        <x:v>https://prozorro.gov.ua/tender/UA-2026-07-10-007609-a</x:v>
      </x:c>
      <x:c r="AA644" s="14" t="str">
        <x:v>2815704419</x:v>
      </x:c>
      <x:c r="AB644" s="14" t="str">
        <x:v>2026-08-24</x:v>
      </x:c>
      <x:c r="AC644" s="14" t="str"/>
      <x:c r="AD644" s="20" t="str"/>
      <x:c r="AE644" s="14" t="str"/>
      <x:c r="AF644" s="14" t="n">
        <x:v>44</x:v>
      </x:c>
      <x:c r="AG644" s="14" t="str">
        <x:v>I3</x:v>
      </x:c>
      <x:c r="AH644" s="14" t="n">
        <x:v>1</x:v>
      </x:c>
      <x:c r="AI644" s="14" t="n">
        <x:v>0</x:v>
      </x:c>
      <x:c r="AJ644" s="18" t="n">
        <x:v>95900</x:v>
      </x:c>
      <x:c r="AK644" s="14" t="str">
        <x:v>https://prozorro.gov.ua/tender/UA-2026-07-10-007609-a</x:v>
      </x:c>
      <x:c r="AL644" s="19" t="n">
        <x:v>46213.47965162037</x:v>
      </x:c>
      <x:c r="AM644" s="19" t="n">
        <x:v>46234.87498842592</x:v>
      </x:c>
      <x:c r="AN644" s="15" t="str">
        <x:v>Електромонтаж</x:v>
      </x:c>
      <x:c r="AO644" s="15" t="str">
        <x:v>not_found_in_top_search</x:v>
      </x:c>
    </x:row>
    <x:row r="645">
      <x:c r="A645" s="14" t="str">
        <x:v>W3-373</x:v>
      </x:c>
      <x:c r="B645" s="14" t="str">
        <x:v>Prozorro winners — 24.08</x:v>
      </x:c>
      <x:c r="C645" s="14" t="str">
        <x:v>ПРОЙЧЕНКО ІВАН ІВАНОВИЧ</x:v>
      </x:c>
      <x:c r="D645" s="14" t="str">
        <x:v>Електромонтаж</x:v>
      </x:c>
      <x:c r="E645" s="14" t="str">
        <x:v>Pilot now</x:v>
      </x:c>
      <x:c r="F645" s="17" t="str">
        <x:v>P3</x:v>
      </x:c>
      <x:c r="G645" s="14" t="str"/>
      <x:c r="H645" s="14" t="str">
        <x:v>Пілот зараз — Н.15</x:v>
      </x:c>
      <x:c r="I645" s="16" t="n">
        <x:v>5</x:v>
      </x:c>
      <x:c r="J645" s="16" t="n">
        <x:v>5</x:v>
      </x:c>
      <x:c r="K645" s="16" t="n">
        <x:v>5</x:v>
      </x:c>
      <x:c r="L645" s="16" t="n">
        <x:v>1</x:v>
      </x:c>
      <x:c r="M645" s="16" t="n">
        <x:v>5</x:v>
      </x:c>
      <x:c r="N645" s="16" t="n">
        <x:v>3</x:v>
      </x:c>
      <x:c r="O645" s="16" t="n">
        <x:v>5</x:v>
      </x:c>
      <x:c r="P645" s="16" t="n">
        <x:f>IF(COUNT(I645:O645)&lt;7,"",I645*8+J645*3+K645*2+L645*2+M645*2+N645*2+O645)</x:f>
        <x:v>88</x:v>
      </x:c>
      <x:c r="Q645" s="16" t="n">
        <x:f>IF(COUNT(J645:O645)&lt;6,"",J645*5+K645*4+M645*4+L645*3+N645*2+O645*2)</x:f>
        <x:v>84</x:v>
      </x:c>
      <x:c r="R645" s="14" t="str">
        <x:v>high</x:v>
      </x:c>
      <x:c r="S645" s="14" t="str">
        <x:v>official_prozorro_award_2025_2026</x:v>
      </x:c>
      <x:c r="T645" s="14" t="str">
        <x:v>official_prozorro_api</x:v>
      </x:c>
      <x:c r="U645" s="14" t="str">
        <x:v>Не контактували</x:v>
      </x:c>
      <x:c r="V645" s="15" t="str">
        <x:v>Персоналізований free-pilot outreach по UA-2026-08-11-005325-a; попросити 1 пакет Н.14/Н.15</x:v>
      </x:c>
      <x:c r="W645" s="15" t="str">
        <x:v>Власник / виконавець; відповідальний за договір</x:v>
      </x:c>
      <x:c r="X645" s="15" t="str">
        <x:v>1 підтверджених перемог/договорів у Prozorro на 52 530 грн; 0 проєктів зі строком виконання не раніше 24.08.2026.</x:v>
      </x:c>
      <x:c r="Y645" s="15" t="str">
        <x:v>Послуги з утримання в належному стані внутрішніх мереж електропостачання: послуги зі встановлення контрольного обладнання ( демонтаж та встановлення (монтаж) електричних лічильників із забезпеченням їх державної повірки; строк до 2026-07-29. Попросити один знеособлений пакет здачі за цим workflow.</x:v>
      </x:c>
      <x:c r="Z645" s="15" t="str">
        <x:v>https://prozorro.gov.ua/tender/UA-2026-08-11-005325-a</x:v>
      </x:c>
      <x:c r="AA645" s="14" t="str">
        <x:v>3077618016</x:v>
      </x:c>
      <x:c r="AB645" s="14" t="str">
        <x:v>2026-08-24</x:v>
      </x:c>
      <x:c r="AC645" s="14" t="str"/>
      <x:c r="AD645" s="20" t="str"/>
      <x:c r="AE645" s="14" t="str"/>
      <x:c r="AF645" s="14" t="n">
        <x:v>44</x:v>
      </x:c>
      <x:c r="AG645" s="14" t="str">
        <x:v>I3</x:v>
      </x:c>
      <x:c r="AH645" s="14" t="n">
        <x:v>1</x:v>
      </x:c>
      <x:c r="AI645" s="14" t="n">
        <x:v>0</x:v>
      </x:c>
      <x:c r="AJ645" s="18" t="n">
        <x:v>52530</x:v>
      </x:c>
      <x:c r="AK645" s="14" t="str">
        <x:v>https://prozorro.gov.ua/tender/UA-2026-08-11-005325-a</x:v>
      </x:c>
      <x:c r="AL645" s="19" t="n">
        <x:v>46245.395472199074</x:v>
      </x:c>
      <x:c r="AM645" s="19" t="n">
        <x:v>46232</x:v>
      </x:c>
      <x:c r="AN645" s="15" t="str">
        <x:v>Електромонтаж</x:v>
      </x:c>
      <x:c r="AO645" s="15" t="str">
        <x:v>not_found_in_top_search</x:v>
      </x:c>
    </x:row>
    <x:row r="646">
      <x:c r="A646" s="14" t="str">
        <x:v>W3-374</x:v>
      </x:c>
      <x:c r="B646" s="14" t="str">
        <x:v>Prozorro winners — 24.08</x:v>
      </x:c>
      <x:c r="C646" s="14" t="str">
        <x:v>ПОПОВСЬКА ОКСАНА АНАТОЛІЇВНА</x:v>
      </x:c>
      <x:c r="D646" s="14" t="str">
        <x:v>Безпека / СКУД / CCTV</x:v>
      </x:c>
      <x:c r="E646" s="14" t="str">
        <x:v>Expansion discovery</x:v>
      </x:c>
      <x:c r="F646" s="17" t="str">
        <x:v>D3</x:v>
      </x:c>
      <x:c r="G646" s="14" t="str"/>
      <x:c r="H646" s="14" t="str">
        <x:v>Discovery розширення — 2 тижні</x:v>
      </x:c>
      <x:c r="I646" s="16" t="n">
        <x:v>1</x:v>
      </x:c>
      <x:c r="J646" s="16" t="n">
        <x:v>5</x:v>
      </x:c>
      <x:c r="K646" s="16" t="n">
        <x:v>4</x:v>
      </x:c>
      <x:c r="L646" s="16" t="n">
        <x:v>1</x:v>
      </x:c>
      <x:c r="M646" s="16" t="n">
        <x:v>5</x:v>
      </x:c>
      <x:c r="N646" s="16" t="n">
        <x:v>3</x:v>
      </x:c>
      <x:c r="O646" s="16" t="n">
        <x:v>5</x:v>
      </x:c>
      <x:c r="P646" s="16" t="n">
        <x:f>IF(COUNT(I646:O646)&lt;7,"",I646*8+J646*3+K646*2+L646*2+M646*2+N646*2+O646)</x:f>
        <x:v>54</x:v>
      </x:c>
      <x:c r="Q646" s="16" t="n">
        <x:f>IF(COUNT(J646:O646)&lt;6,"",J646*5+K646*4+M646*4+L646*3+N646*2+O646*2)</x:f>
        <x:v>80</x:v>
      </x:c>
      <x:c r="R646" s="14" t="str">
        <x:v>high</x:v>
      </x:c>
      <x:c r="S646" s="14" t="str">
        <x:v>official_prozorro_award_2025_2026</x:v>
      </x:c>
      <x:c r="T646" s="14" t="str">
        <x:v>official_prozorro_api</x:v>
      </x:c>
      <x:c r="U646" s="14" t="str">
        <x:v>Не контактували</x:v>
      </x:c>
      <x:c r="V646" s="15" t="str">
        <x:v>Workflow-audit outreach по UA-2026-07-22-002862-a; попросити 1 пакет здачі та вимоги проєкту</x:v>
      </x:c>
      <x:c r="W646" s="15" t="str">
        <x:v>Власник / виконавець; відповідальний за договір</x:v>
      </x:c>
      <x:c r="X646" s="15" t="str">
        <x:v>1 підтверджених перемог/договорів у Prozorro на 47 202 грн; 0 проєктів зі строком виконання не раніше 24.08.2026.</x:v>
      </x:c>
      <x:c r="Y646" s="15" t="str">
        <x:v>Послуги з монтажу системи відеоспостереження; строк до 2026-07-31. Попросити один знеособлений пакет здачі за цим workflow.</x:v>
      </x:c>
      <x:c r="Z646" s="15" t="str">
        <x:v>https://prozorro.gov.ua/tender/UA-2026-07-22-002862-a</x:v>
      </x:c>
      <x:c r="AA646" s="14" t="str">
        <x:v>2729308340</x:v>
      </x:c>
      <x:c r="AB646" s="14" t="str">
        <x:v>2026-08-24</x:v>
      </x:c>
      <x:c r="AC646" s="14" t="str"/>
      <x:c r="AD646" s="20" t="str"/>
      <x:c r="AE646" s="14" t="str"/>
      <x:c r="AF646" s="14" t="n">
        <x:v>44</x:v>
      </x:c>
      <x:c r="AG646" s="14" t="str">
        <x:v>I3</x:v>
      </x:c>
      <x:c r="AH646" s="14" t="n">
        <x:v>1</x:v>
      </x:c>
      <x:c r="AI646" s="14" t="n">
        <x:v>0</x:v>
      </x:c>
      <x:c r="AJ646" s="18" t="n">
        <x:v>47201.8</x:v>
      </x:c>
      <x:c r="AK646" s="14" t="str">
        <x:v>https://prozorro.gov.ua/tender/UA-2026-07-22-002862-a</x:v>
      </x:c>
      <x:c r="AL646" s="19" t="n">
        <x:v>46225.33639276621</x:v>
      </x:c>
      <x:c r="AM646" s="19" t="n">
        <x:v>46234</x:v>
      </x:c>
      <x:c r="AN646" s="15" t="str">
        <x:v>Безпека / СКУД / CCTV</x:v>
      </x:c>
      <x:c r="AO646" s="15" t="str">
        <x:v>not_found_in_top_search</x:v>
      </x:c>
    </x:row>
    <x:row r="647">
      <x:c r="A647" s="14" t="str">
        <x:v>W3-375</x:v>
      </x:c>
      <x:c r="B647" s="14" t="str">
        <x:v>Prozorro winners — 24.08</x:v>
      </x:c>
      <x:c r="C647" s="14" t="str">
        <x:v>Мельніковський Максим Олександрович</x:v>
      </x:c>
      <x:c r="D647" s="14" t="str">
        <x:v>Безпека / СКУД / CCTV</x:v>
      </x:c>
      <x:c r="E647" s="14" t="str">
        <x:v>Expansion discovery</x:v>
      </x:c>
      <x:c r="F647" s="17" t="str">
        <x:v>D3</x:v>
      </x:c>
      <x:c r="G647" s="14" t="str"/>
      <x:c r="H647" s="14" t="str">
        <x:v>Discovery розширення — 2 тижні</x:v>
      </x:c>
      <x:c r="I647" s="16" t="n">
        <x:v>1</x:v>
      </x:c>
      <x:c r="J647" s="16" t="n">
        <x:v>5</x:v>
      </x:c>
      <x:c r="K647" s="16" t="n">
        <x:v>4</x:v>
      </x:c>
      <x:c r="L647" s="16" t="n">
        <x:v>1</x:v>
      </x:c>
      <x:c r="M647" s="16" t="n">
        <x:v>5</x:v>
      </x:c>
      <x:c r="N647" s="16" t="n">
        <x:v>3</x:v>
      </x:c>
      <x:c r="O647" s="16" t="n">
        <x:v>5</x:v>
      </x:c>
      <x:c r="P647" s="16" t="n">
        <x:f>IF(COUNT(I647:O647)&lt;7,"",I647*8+J647*3+K647*2+L647*2+M647*2+N647*2+O647)</x:f>
        <x:v>54</x:v>
      </x:c>
      <x:c r="Q647" s="16" t="n">
        <x:f>IF(COUNT(J647:O647)&lt;6,"",J647*5+K647*4+M647*4+L647*3+N647*2+O647*2)</x:f>
        <x:v>80</x:v>
      </x:c>
      <x:c r="R647" s="14" t="str">
        <x:v>high</x:v>
      </x:c>
      <x:c r="S647" s="14" t="str">
        <x:v>official_prozorro_award_2025_2026</x:v>
      </x:c>
      <x:c r="T647" s="14" t="str">
        <x:v>official_prozorro_api</x:v>
      </x:c>
      <x:c r="U647" s="14" t="str">
        <x:v>Не контактували</x:v>
      </x:c>
      <x:c r="V647" s="15" t="str">
        <x:v>Workflow-audit outreach по UA-2026-08-03-003923-a; попросити 1 пакет здачі та вимоги проєкту</x:v>
      </x:c>
      <x:c r="W647" s="15" t="str">
        <x:v>Власник / виконавець; відповідальний за договір</x:v>
      </x:c>
      <x:c r="X647" s="15" t="str">
        <x:v>1 підтверджених перемог/договорів у Prozorro на 45 590 грн; 0 проєктів зі строком виконання не раніше 24.08.2026.</x:v>
      </x:c>
      <x:c r="Y647" s="15" t="str">
        <x:v>Послуги з монтажу та налагодження системи відеоспостереження; строк до 2026-08-14. Попросити один знеособлений пакет здачі за цим workflow.</x:v>
      </x:c>
      <x:c r="Z647" s="15" t="str">
        <x:v>https://prozorro.gov.ua/tender/UA-2026-08-03-003923-a</x:v>
      </x:c>
      <x:c r="AA647" s="14" t="str">
        <x:v>3177207373</x:v>
      </x:c>
      <x:c r="AB647" s="14" t="str">
        <x:v>2026-08-24</x:v>
      </x:c>
      <x:c r="AC647" s="14" t="str"/>
      <x:c r="AD647" s="20" t="str"/>
      <x:c r="AE647" s="14" t="str"/>
      <x:c r="AF647" s="14" t="n">
        <x:v>44</x:v>
      </x:c>
      <x:c r="AG647" s="14" t="str">
        <x:v>I3</x:v>
      </x:c>
      <x:c r="AH647" s="14" t="n">
        <x:v>1</x:v>
      </x:c>
      <x:c r="AI647" s="14" t="n">
        <x:v>0</x:v>
      </x:c>
      <x:c r="AJ647" s="18" t="n">
        <x:v>45590</x:v>
      </x:c>
      <x:c r="AK647" s="14" t="str">
        <x:v>https://prozorro.gov.ua/tender/UA-2026-08-03-003923-a</x:v>
      </x:c>
      <x:c r="AL647" s="19" t="n">
        <x:v>46237.37379709491</x:v>
      </x:c>
      <x:c r="AM647" s="19" t="n">
        <x:v>46248</x:v>
      </x:c>
      <x:c r="AN647" s="15" t="str">
        <x:v>Безпека / СКУД / CCTV</x:v>
      </x:c>
      <x:c r="AO647" s="15" t="str">
        <x:v>not_found_in_top_search</x:v>
      </x:c>
    </x:row>
    <x:row r="648">
      <x:c r="A648" s="14" t="str">
        <x:v>W3-376</x:v>
      </x:c>
      <x:c r="B648" s="14" t="str">
        <x:v>Prozorro winners — 24.08</x:v>
      </x:c>
      <x:c r="C648" s="14" t="str">
        <x:v>Антоненко Максим Юрійович</x:v>
      </x:c>
      <x:c r="D648" s="14" t="str">
        <x:v>Електромонтаж</x:v>
      </x:c>
      <x:c r="E648" s="14" t="str">
        <x:v>Pilot now</x:v>
      </x:c>
      <x:c r="F648" s="17" t="str">
        <x:v>P3</x:v>
      </x:c>
      <x:c r="G648" s="14" t="str"/>
      <x:c r="H648" s="14" t="str">
        <x:v>Пілот зараз — Н.15</x:v>
      </x:c>
      <x:c r="I648" s="16" t="n">
        <x:v>5</x:v>
      </x:c>
      <x:c r="J648" s="16" t="n">
        <x:v>5</x:v>
      </x:c>
      <x:c r="K648" s="16" t="n">
        <x:v>5</x:v>
      </x:c>
      <x:c r="L648" s="16" t="n">
        <x:v>1</x:v>
      </x:c>
      <x:c r="M648" s="16" t="n">
        <x:v>5</x:v>
      </x:c>
      <x:c r="N648" s="16" t="n">
        <x:v>3</x:v>
      </x:c>
      <x:c r="O648" s="16" t="n">
        <x:v>5</x:v>
      </x:c>
      <x:c r="P648" s="16" t="n">
        <x:f>IF(COUNT(I648:O648)&lt;7,"",I648*8+J648*3+K648*2+L648*2+M648*2+N648*2+O648)</x:f>
        <x:v>88</x:v>
      </x:c>
      <x:c r="Q648" s="16" t="n">
        <x:f>IF(COUNT(J648:O648)&lt;6,"",J648*5+K648*4+M648*4+L648*3+N648*2+O648*2)</x:f>
        <x:v>84</x:v>
      </x:c>
      <x:c r="R648" s="14" t="str">
        <x:v>high</x:v>
      </x:c>
      <x:c r="S648" s="14" t="str">
        <x:v>official_prozorro_award_2025_2026</x:v>
      </x:c>
      <x:c r="T648" s="14" t="str">
        <x:v>official_prozorro_api</x:v>
      </x:c>
      <x:c r="U648" s="14" t="str">
        <x:v>Не контактували</x:v>
      </x:c>
      <x:c r="V648" s="15" t="str">
        <x:v>Персоналізований free-pilot outreach по UA-2026-08-17-009902-a; попросити 1 пакет Н.14/Н.15</x:v>
      </x:c>
      <x:c r="W648" s="15" t="str">
        <x:v>Власник / виконавець; відповідальний за договір</x:v>
      </x:c>
      <x:c r="X648" s="15" t="str">
        <x:v>1 підтверджених перемог/договорів у Prozorro на 36 600 грн; 0 проєктів зі строком виконання не раніше 24.08.2026.</x:v>
      </x:c>
      <x:c r="Y648" s="15" t="str">
        <x:v>Електромонтажні роботи. Класифікація за ДК 021-2015 (CPV): 45310000-3 - Електромонтажні роботи; строк до 2026-08-17. Попросити один знеособлений пакет здачі за цим workflow.</x:v>
      </x:c>
      <x:c r="Z648" s="15" t="str">
        <x:v>https://prozorro.gov.ua/tender/UA-2026-08-17-009902-a</x:v>
      </x:c>
      <x:c r="AA648" s="14" t="str">
        <x:v>3716103678</x:v>
      </x:c>
      <x:c r="AB648" s="14" t="str">
        <x:v>2026-08-24</x:v>
      </x:c>
      <x:c r="AC648" s="14" t="str"/>
      <x:c r="AD648" s="20" t="str"/>
      <x:c r="AE648" s="14" t="str"/>
      <x:c r="AF648" s="14" t="n">
        <x:v>44</x:v>
      </x:c>
      <x:c r="AG648" s="14" t="str">
        <x:v>I3</x:v>
      </x:c>
      <x:c r="AH648" s="14" t="n">
        <x:v>1</x:v>
      </x:c>
      <x:c r="AI648" s="14" t="n">
        <x:v>0</x:v>
      </x:c>
      <x:c r="AJ648" s="18" t="n">
        <x:v>36600</x:v>
      </x:c>
      <x:c r="AK648" s="14" t="str">
        <x:v>https://prozorro.gov.ua/tender/UA-2026-08-17-009902-a</x:v>
      </x:c>
      <x:c r="AL648" s="19" t="n">
        <x:v>46251.53463201389</x:v>
      </x:c>
      <x:c r="AM648" s="19" t="n">
        <x:v>46251.53681712963</x:v>
      </x:c>
      <x:c r="AN648" s="15" t="str">
        <x:v>Електромонтаж</x:v>
      </x:c>
      <x:c r="AO648" s="15" t="str">
        <x:v>not_found_in_top_search</x:v>
      </x:c>
    </x:row>
    <x:row r="649">
      <x:c r="A649" s="14" t="str">
        <x:v>W3-377</x:v>
      </x:c>
      <x:c r="B649" s="14" t="str">
        <x:v>Prozorro winners — 24.08</x:v>
      </x:c>
      <x:c r="C649" s="14" t="str">
        <x:v>КОВАЛЕНКО ВОЛОДИМИР СЕРГІЙОВИЧ</x:v>
      </x:c>
      <x:c r="D649" s="14" t="str">
        <x:v>HVAC / ОВіК</x:v>
      </x:c>
      <x:c r="E649" s="14" t="str">
        <x:v>Pilot now</x:v>
      </x:c>
      <x:c r="F649" s="17" t="str">
        <x:v>P3</x:v>
      </x:c>
      <x:c r="G649" s="14" t="str"/>
      <x:c r="H649" s="14" t="str">
        <x:v>Пілот зараз — Н.14</x:v>
      </x:c>
      <x:c r="I649" s="16" t="n">
        <x:v>5</x:v>
      </x:c>
      <x:c r="J649" s="16" t="n">
        <x:v>5</x:v>
      </x:c>
      <x:c r="K649" s="16" t="n">
        <x:v>5</x:v>
      </x:c>
      <x:c r="L649" s="16" t="n">
        <x:v>1</x:v>
      </x:c>
      <x:c r="M649" s="16" t="n">
        <x:v>5</x:v>
      </x:c>
      <x:c r="N649" s="16" t="n">
        <x:v>3</x:v>
      </x:c>
      <x:c r="O649" s="16" t="n">
        <x:v>5</x:v>
      </x:c>
      <x:c r="P649" s="16" t="n">
        <x:f>IF(COUNT(I649:O649)&lt;7,"",I649*8+J649*3+K649*2+L649*2+M649*2+N649*2+O649)</x:f>
        <x:v>88</x:v>
      </x:c>
      <x:c r="Q649" s="16" t="n">
        <x:f>IF(COUNT(J649:O649)&lt;6,"",J649*5+K649*4+M649*4+L649*3+N649*2+O649*2)</x:f>
        <x:v>84</x:v>
      </x:c>
      <x:c r="R649" s="14" t="str">
        <x:v>high</x:v>
      </x:c>
      <x:c r="S649" s="14" t="str">
        <x:v>official_prozorro_award_2025_2026</x:v>
      </x:c>
      <x:c r="T649" s="14" t="str">
        <x:v>official_prozorro_api</x:v>
      </x:c>
      <x:c r="U649" s="14" t="str">
        <x:v>Не контактували</x:v>
      </x:c>
      <x:c r="V649" s="15" t="str">
        <x:v>Персоналізований free-pilot outreach по UA-2026-07-15-000429-a; попросити 1 пакет Н.14/Н.15</x:v>
      </x:c>
      <x:c r="W649" s="15" t="str">
        <x:v>Власник / виконавець; відповідальний за договір</x:v>
      </x:c>
      <x:c r="X649" s="15" t="str">
        <x:v>1 підтверджених перемог/договорів у Prozorro на 24 000 грн; 0 проєктів зі строком виконання не раніше 24.08.2026.</x:v>
      </x:c>
      <x:c r="Y649" s="15" t="str">
        <x:v>Послуги з виготовлення проектно-кошторисної документації на монтаж системи вентиляції у приміщеннях 2, 4, 7, 8 громадського будинку адміністративно-побутової будівлі ГУ ДСНС України у Полтавській області за адресою: м. Полтава, вул. Решетилівська, 26/1.; строк до 2026-08-10. Попросити один знеособлений пакет здачі за цим workflow.</x:v>
      </x:c>
      <x:c r="Z649" s="15" t="str">
        <x:v>https://prozorro.gov.ua/tender/UA-2026-07-15-000429-a</x:v>
      </x:c>
      <x:c r="AA649" s="14" t="str">
        <x:v>3110919730</x:v>
      </x:c>
      <x:c r="AB649" s="14" t="str">
        <x:v>2026-08-24</x:v>
      </x:c>
      <x:c r="AC649" s="14" t="str"/>
      <x:c r="AD649" s="20" t="str"/>
      <x:c r="AE649" s="14" t="str"/>
      <x:c r="AF649" s="14" t="n">
        <x:v>44</x:v>
      </x:c>
      <x:c r="AG649" s="14" t="str">
        <x:v>I3</x:v>
      </x:c>
      <x:c r="AH649" s="14" t="n">
        <x:v>1</x:v>
      </x:c>
      <x:c r="AI649" s="14" t="n">
        <x:v>0</x:v>
      </x:c>
      <x:c r="AJ649" s="18" t="n">
        <x:v>24000</x:v>
      </x:c>
      <x:c r="AK649" s="14" t="str">
        <x:v>https://prozorro.gov.ua/tender/UA-2026-07-15-000429-a</x:v>
      </x:c>
      <x:c r="AL649" s="19" t="n">
        <x:v>46218.25353581019</x:v>
      </x:c>
      <x:c r="AM649" s="19" t="n">
        <x:v>46244</x:v>
      </x:c>
      <x:c r="AN649" s="15" t="str">
        <x:v>HVAC / ОВіК</x:v>
      </x:c>
      <x:c r="AO649" s="15" t="str">
        <x:v>not_found_in_top_search</x:v>
      </x:c>
    </x:row>
    <x:row r="650">
      <x:c r="A650" s="14" t="str">
        <x:v>W3-378</x:v>
      </x:c>
      <x:c r="B650" s="14" t="str">
        <x:v>Prozorro winners — 24.08</x:v>
      </x:c>
      <x:c r="C650" s="14" t="str">
        <x:v>Владов Дмитро Олексійович</x:v>
      </x:c>
      <x:c r="D650" s="14" t="str">
        <x:v>HVAC / ОВіК</x:v>
      </x:c>
      <x:c r="E650" s="14" t="str">
        <x:v>Pilot now</x:v>
      </x:c>
      <x:c r="F650" s="17" t="str">
        <x:v>P3</x:v>
      </x:c>
      <x:c r="G650" s="14" t="str"/>
      <x:c r="H650" s="14" t="str">
        <x:v>Пілот зараз — Н.14</x:v>
      </x:c>
      <x:c r="I650" s="16" t="n">
        <x:v>5</x:v>
      </x:c>
      <x:c r="J650" s="16" t="n">
        <x:v>5</x:v>
      </x:c>
      <x:c r="K650" s="16" t="n">
        <x:v>5</x:v>
      </x:c>
      <x:c r="L650" s="16" t="n">
        <x:v>1</x:v>
      </x:c>
      <x:c r="M650" s="16" t="n">
        <x:v>5</x:v>
      </x:c>
      <x:c r="N650" s="16" t="n">
        <x:v>3</x:v>
      </x:c>
      <x:c r="O650" s="16" t="n">
        <x:v>5</x:v>
      </x:c>
      <x:c r="P650" s="16" t="n">
        <x:f>IF(COUNT(I650:O650)&lt;7,"",I650*8+J650*3+K650*2+L650*2+M650*2+N650*2+O650)</x:f>
        <x:v>88</x:v>
      </x:c>
      <x:c r="Q650" s="16" t="n">
        <x:f>IF(COUNT(J650:O650)&lt;6,"",J650*5+K650*4+M650*4+L650*3+N650*2+O650*2)</x:f>
        <x:v>84</x:v>
      </x:c>
      <x:c r="R650" s="14" t="str">
        <x:v>high</x:v>
      </x:c>
      <x:c r="S650" s="14" t="str">
        <x:v>official_prozorro_award_2025_2026</x:v>
      </x:c>
      <x:c r="T650" s="14" t="str">
        <x:v>official_prozorro_api</x:v>
      </x:c>
      <x:c r="U650" s="14" t="str">
        <x:v>Не контактували</x:v>
      </x:c>
      <x:c r="V650" s="15" t="str">
        <x:v>Персоналізований free-pilot outreach по UA-2026-08-03-008838-a; попросити 1 пакет Н.14/Н.15</x:v>
      </x:c>
      <x:c r="W650" s="15" t="str">
        <x:v>Власник / виконавець; відповідальний за договір</x:v>
      </x:c>
      <x:c r="X650" s="15" t="str">
        <x:v>1 підтверджених перемог/договорів у Prozorro на 19 825 грн; 0 проєктів зі строком виконання не раніше 24.08.2026.</x:v>
      </x:c>
      <x:c r="Y650" s="15" t="str">
        <x:v>послуги з демонтажу та монтажу, перегрупуванню та підключенню до системи опалення сталевих та чавуних  радіаторів, прокладання труб; строк до 2026-08-04. Попросити один знеособлений пакет здачі за цим workflow.</x:v>
      </x:c>
      <x:c r="Z650" s="15" t="str">
        <x:v>https://prozorro.gov.ua/tender/UA-2026-08-03-008838-a</x:v>
      </x:c>
      <x:c r="AA650" s="14" t="str">
        <x:v>1916807599</x:v>
      </x:c>
      <x:c r="AB650" s="14" t="str">
        <x:v>2026-08-24</x:v>
      </x:c>
      <x:c r="AC650" s="14" t="str"/>
      <x:c r="AD650" s="20" t="str"/>
      <x:c r="AE650" s="14" t="str"/>
      <x:c r="AF650" s="14" t="n">
        <x:v>44</x:v>
      </x:c>
      <x:c r="AG650" s="14" t="str">
        <x:v>I3</x:v>
      </x:c>
      <x:c r="AH650" s="14" t="n">
        <x:v>1</x:v>
      </x:c>
      <x:c r="AI650" s="14" t="n">
        <x:v>0</x:v>
      </x:c>
      <x:c r="AJ650" s="18" t="n">
        <x:v>19825</x:v>
      </x:c>
      <x:c r="AK650" s="14" t="str">
        <x:v>https://prozorro.gov.ua/tender/UA-2026-08-03-008838-a</x:v>
      </x:c>
      <x:c r="AL650" s="19" t="n">
        <x:v>46237.53604215278</x:v>
      </x:c>
      <x:c r="AM650" s="19" t="n">
        <x:v>46238.532175925924</x:v>
      </x:c>
      <x:c r="AN650" s="15" t="str">
        <x:v>HVAC / ОВіК</x:v>
      </x:c>
      <x:c r="AO650" s="15" t="str">
        <x:v>not_found_in_top_search</x:v>
      </x:c>
    </x:row>
    <x:row r="651">
      <x:c r="A651" s="14" t="str">
        <x:v>W3-379</x:v>
      </x:c>
      <x:c r="B651" s="14" t="str">
        <x:v>Prozorro winners — 24.08</x:v>
      </x:c>
      <x:c r="C651" s="14" t="str">
        <x:v>ФОП Різник Руслан Сергійович</x:v>
      </x:c>
      <x:c r="D651" s="14" t="str">
        <x:v>Мости / інфраструктура</x:v>
      </x:c>
      <x:c r="E651" s="14" t="str">
        <x:v>Expansion discovery</x:v>
      </x:c>
      <x:c r="F651" s="17" t="str">
        <x:v>D3</x:v>
      </x:c>
      <x:c r="G651" s="14" t="str"/>
      <x:c r="H651" s="14" t="str">
        <x:v>Discovery розширення — 2 тижні</x:v>
      </x:c>
      <x:c r="I651" s="16" t="n">
        <x:v>1</x:v>
      </x:c>
      <x:c r="J651" s="16" t="n">
        <x:v>5</x:v>
      </x:c>
      <x:c r="K651" s="16" t="n">
        <x:v>4</x:v>
      </x:c>
      <x:c r="L651" s="16" t="n">
        <x:v>1</x:v>
      </x:c>
      <x:c r="M651" s="16" t="n">
        <x:v>5</x:v>
      </x:c>
      <x:c r="N651" s="16" t="n">
        <x:v>3</x:v>
      </x:c>
      <x:c r="O651" s="16" t="n">
        <x:v>5</x:v>
      </x:c>
      <x:c r="P651" s="16" t="n">
        <x:f>IF(COUNT(I651:O651)&lt;7,"",I651*8+J651*3+K651*2+L651*2+M651*2+N651*2+O651)</x:f>
        <x:v>54</x:v>
      </x:c>
      <x:c r="Q651" s="16" t="n">
        <x:f>IF(COUNT(J651:O651)&lt;6,"",J651*5+K651*4+M651*4+L651*3+N651*2+O651*2)</x:f>
        <x:v>80</x:v>
      </x:c>
      <x:c r="R651" s="14" t="str">
        <x:v>high</x:v>
      </x:c>
      <x:c r="S651" s="14" t="str">
        <x:v>official_prozorro_award_2025_2026</x:v>
      </x:c>
      <x:c r="T651" s="14" t="str">
        <x:v>official_prozorro_api</x:v>
      </x:c>
      <x:c r="U651" s="14" t="str">
        <x:v>Не контактували</x:v>
      </x:c>
      <x:c r="V651" s="15" t="str">
        <x:v>Workflow-audit outreach по UA-2026-07-16-010202-a; попросити 1 пакет здачі та вимоги проєкту</x:v>
      </x:c>
      <x:c r="W651" s="15" t="str">
        <x:v>Власник / виконавець; відповідальний за договір</x:v>
      </x:c>
      <x:c r="X651" s="15" t="str">
        <x:v>1 підтверджених перемог/договорів у Prozorro на 11 000 грн; 0 проєктів зі строком виконання не раніше 24.08.2026.</x:v>
      </x:c>
      <x:c r="Y651" s="15" t="str">
        <x:v>Ремонт переднього моста, ремонт задньої підвіски, заміна фільтрів і оливи, змащування автобуса; строк до 2026-07-25. Попросити один знеособлений пакет здачі за цим workflow.</x:v>
      </x:c>
      <x:c r="Z651" s="15" t="str">
        <x:v>https://prozorro.gov.ua/tender/UA-2026-07-16-010202-a</x:v>
      </x:c>
      <x:c r="AA651" s="14" t="str">
        <x:v>3468107094</x:v>
      </x:c>
      <x:c r="AB651" s="14" t="str">
        <x:v>2026-08-24</x:v>
      </x:c>
      <x:c r="AC651" s="14" t="str"/>
      <x:c r="AD651" s="20" t="str"/>
      <x:c r="AE651" s="14" t="str"/>
      <x:c r="AF651" s="14" t="n">
        <x:v>44</x:v>
      </x:c>
      <x:c r="AG651" s="14" t="str">
        <x:v>I3</x:v>
      </x:c>
      <x:c r="AH651" s="14" t="n">
        <x:v>1</x:v>
      </x:c>
      <x:c r="AI651" s="14" t="n">
        <x:v>0</x:v>
      </x:c>
      <x:c r="AJ651" s="18" t="n">
        <x:v>11000</x:v>
      </x:c>
      <x:c r="AK651" s="14" t="str">
        <x:v>https://prozorro.gov.ua/tender/UA-2026-07-16-010202-a</x:v>
      </x:c>
      <x:c r="AL651" s="19" t="n">
        <x:v>46219.61719828704</x:v>
      </x:c>
      <x:c r="AM651" s="19" t="n">
        <x:v>46228.61788194445</x:v>
      </x:c>
      <x:c r="AN651" s="15" t="str">
        <x:v>Мости / інфраструктура</x:v>
      </x:c>
      <x:c r="AO651" s="15" t="str">
        <x:v>not_found_in_top_search</x:v>
      </x:c>
    </x:row>
    <x:row r="652">
      <x:c r="A652" s="14" t="str">
        <x:v>W3-380</x:v>
      </x:c>
      <x:c r="B652" s="14" t="str">
        <x:v>Prozorro winners — 24.08</x:v>
      </x:c>
      <x:c r="C652" s="14" t="str">
        <x:v>ФОП ОПАНАСЮК ВОЛОДИМИР ЛЕОНІДОВИЧ</x:v>
      </x:c>
      <x:c r="D652" s="14" t="str">
        <x:v>HVAC / ОВіК</x:v>
      </x:c>
      <x:c r="E652" s="14" t="str">
        <x:v>Pilot now</x:v>
      </x:c>
      <x:c r="F652" s="17" t="str">
        <x:v>P3</x:v>
      </x:c>
      <x:c r="G652" s="14" t="str"/>
      <x:c r="H652" s="14" t="str">
        <x:v>Пілот зараз — Н.14</x:v>
      </x:c>
      <x:c r="I652" s="16" t="n">
        <x:v>5</x:v>
      </x:c>
      <x:c r="J652" s="16" t="n">
        <x:v>5</x:v>
      </x:c>
      <x:c r="K652" s="16" t="n">
        <x:v>5</x:v>
      </x:c>
      <x:c r="L652" s="16" t="n">
        <x:v>3</x:v>
      </x:c>
      <x:c r="M652" s="16" t="n">
        <x:v>5</x:v>
      </x:c>
      <x:c r="N652" s="16" t="n">
        <x:v>3</x:v>
      </x:c>
      <x:c r="O652" s="16" t="n">
        <x:v>5</x:v>
      </x:c>
      <x:c r="P652" s="16" t="n">
        <x:f>IF(COUNT(I652:O652)&lt;7,"",I652*8+J652*3+K652*2+L652*2+M652*2+N652*2+O652)</x:f>
        <x:v>92</x:v>
      </x:c>
      <x:c r="Q652" s="16" t="n">
        <x:f>IF(COUNT(J652:O652)&lt;6,"",J652*5+K652*4+M652*4+L652*3+N652*2+O652*2)</x:f>
        <x:v>90</x:v>
      </x:c>
      <x:c r="R652" s="14" t="str">
        <x:v>high</x:v>
      </x:c>
      <x:c r="S652" s="14" t="str">
        <x:v>official_prozorro_award_2025_2026</x:v>
      </x:c>
      <x:c r="T652" s="14" t="str">
        <x:v>official_prozorro_api</x:v>
      </x:c>
      <x:c r="U652" s="14" t="str">
        <x:v>Не контактували</x:v>
      </x:c>
      <x:c r="V652" s="15" t="str">
        <x:v>Персоналізований free-pilot outreach по UA-2026-03-18-007973-a; попросити 1 пакет Н.14/Н.15</x:v>
      </x:c>
      <x:c r="W652" s="15" t="str">
        <x:v>Власник / виконавець; відповідальний за договір</x:v>
      </x:c>
      <x:c r="X652" s="15" t="str">
        <x:v>1 підтверджених перемог/договорів у Prozorro на 839 738 грн; 1 проєктів зі строком виконання не раніше 24.08.2026.</x:v>
      </x:c>
      <x:c r="Y652" s="15" t="str">
        <x:v>Послуги з демонтажу та монтажу тимчасової тентової конструкції накриття басейну з технічним обслуговуванням системи вентиляції; строк до 2026-11-30. Попросити один знеособлений пакет здачі за цим workflow.</x:v>
      </x:c>
      <x:c r="Z652" s="15" t="str">
        <x:v>https://prozorro.gov.ua/tender/UA-2026-03-18-007973-a</x:v>
      </x:c>
      <x:c r="AA652" s="14" t="str">
        <x:v>3308815293</x:v>
      </x:c>
      <x:c r="AB652" s="14" t="str">
        <x:v>2026-08-24</x:v>
      </x:c>
      <x:c r="AC652" s="14" t="str"/>
      <x:c r="AD652" s="20" t="str"/>
      <x:c r="AE652" s="14" t="str"/>
      <x:c r="AF652" s="14" t="n">
        <x:v>43</x:v>
      </x:c>
      <x:c r="AG652" s="14" t="str">
        <x:v>I3</x:v>
      </x:c>
      <x:c r="AH652" s="14" t="n">
        <x:v>1</x:v>
      </x:c>
      <x:c r="AI652" s="14" t="n">
        <x:v>1</x:v>
      </x:c>
      <x:c r="AJ652" s="18" t="n">
        <x:v>839738.07</x:v>
      </x:c>
      <x:c r="AK652" s="14" t="str">
        <x:v>https://prozorro.gov.ua/tender/UA-2026-03-18-007973-a</x:v>
      </x:c>
      <x:c r="AL652" s="19" t="n">
        <x:v>46113.573004432874</x:v>
      </x:c>
      <x:c r="AM652" s="19" t="n">
        <x:v>46356</x:v>
      </x:c>
      <x:c r="AN652" s="15" t="str">
        <x:v>HVAC / ОВіК</x:v>
      </x:c>
      <x:c r="AO652" s="15" t="str">
        <x:v>not_found_in_top_search</x:v>
      </x:c>
    </x:row>
    <x:row r="653">
      <x:c r="A653" s="14" t="str">
        <x:v>W3-381</x:v>
      </x:c>
      <x:c r="B653" s="14" t="str">
        <x:v>Prozorro winners — 24.08</x:v>
      </x:c>
      <x:c r="C653" s="14" t="str">
        <x:v>ОМЕЛЬЧУК ВІКТОР ПАВЛОВИЧ</x:v>
      </x:c>
      <x:c r="D653" s="14" t="str">
        <x:v>Водоочищення / очисні споруди</x:v>
      </x:c>
      <x:c r="E653" s="14" t="str">
        <x:v>Expansion discovery</x:v>
      </x:c>
      <x:c r="F653" s="17" t="str">
        <x:v>D3</x:v>
      </x:c>
      <x:c r="G653" s="14" t="str"/>
      <x:c r="H653" s="14" t="str">
        <x:v>Discovery розширення — 2 тижні</x:v>
      </x:c>
      <x:c r="I653" s="16" t="n">
        <x:v>1</x:v>
      </x:c>
      <x:c r="J653" s="16" t="n">
        <x:v>5</x:v>
      </x:c>
      <x:c r="K653" s="16" t="n">
        <x:v>4</x:v>
      </x:c>
      <x:c r="L653" s="16" t="n">
        <x:v>1</x:v>
      </x:c>
      <x:c r="M653" s="16" t="n">
        <x:v>5</x:v>
      </x:c>
      <x:c r="N653" s="16" t="n">
        <x:v>3</x:v>
      </x:c>
      <x:c r="O653" s="16" t="n">
        <x:v>5</x:v>
      </x:c>
      <x:c r="P653" s="16" t="n">
        <x:f>IF(COUNT(I653:O653)&lt;7,"",I653*8+J653*3+K653*2+L653*2+M653*2+N653*2+O653)</x:f>
        <x:v>54</x:v>
      </x:c>
      <x:c r="Q653" s="16" t="n">
        <x:f>IF(COUNT(J653:O653)&lt;6,"",J653*5+K653*4+M653*4+L653*3+N653*2+O653*2)</x:f>
        <x:v>80</x:v>
      </x:c>
      <x:c r="R653" s="14" t="str">
        <x:v>high</x:v>
      </x:c>
      <x:c r="S653" s="14" t="str">
        <x:v>official_prozorro_award_2025_2026</x:v>
      </x:c>
      <x:c r="T653" s="14" t="str">
        <x:v>official_prozorro_api</x:v>
      </x:c>
      <x:c r="U653" s="14" t="str">
        <x:v>Не контактували</x:v>
      </x:c>
      <x:c r="V653" s="15" t="str">
        <x:v>Workflow-audit outreach по UA-2026-07-09-011277-a; попросити 1 пакет здачі та вимоги проєкту</x:v>
      </x:c>
      <x:c r="W653" s="15" t="str">
        <x:v>Власник / виконавець; відповідальний за договір</x:v>
      </x:c>
      <x:c r="X653" s="15" t="str">
        <x:v>1 підтверджених перемог/договорів у Prozorro на 99 651 грн; 1 проєктів зі строком виконання не раніше 24.08.2026.</x:v>
      </x:c>
      <x:c r="Y653" s="15" t="str">
        <x:v>Виготовлення проектно-кошторисної документації по  робочому проекту: " Реконструкція очисних споруд каналізації с. Біла Криниця, Рівненського району, Рівненської області"; строк до 2026-12-31. Попросити один знеособлений пакет здачі за цим workflow.</x:v>
      </x:c>
      <x:c r="Z653" s="15" t="str">
        <x:v>https://prozorro.gov.ua/tender/UA-2026-07-09-011277-a</x:v>
      </x:c>
      <x:c r="AA653" s="14" t="str">
        <x:v>2522409470</x:v>
      </x:c>
      <x:c r="AB653" s="14" t="str">
        <x:v>2026-08-24</x:v>
      </x:c>
      <x:c r="AC653" s="14" t="str"/>
      <x:c r="AD653" s="20" t="str"/>
      <x:c r="AE653" s="14" t="str"/>
      <x:c r="AF653" s="14" t="n">
        <x:v>43</x:v>
      </x:c>
      <x:c r="AG653" s="14" t="str">
        <x:v>I3</x:v>
      </x:c>
      <x:c r="AH653" s="14" t="n">
        <x:v>1</x:v>
      </x:c>
      <x:c r="AI653" s="14" t="n">
        <x:v>1</x:v>
      </x:c>
      <x:c r="AJ653" s="18" t="n">
        <x:v>99651</x:v>
      </x:c>
      <x:c r="AK653" s="14" t="str">
        <x:v>https://prozorro.gov.ua/tender/UA-2026-07-09-011277-a</x:v>
      </x:c>
      <x:c r="AL653" s="19" t="n">
        <x:v>46212.63753219907</x:v>
      </x:c>
      <x:c r="AM653" s="19" t="n">
        <x:v>46387</x:v>
      </x:c>
      <x:c r="AN653" s="15" t="str">
        <x:v>Водоочищення / очисні споруди</x:v>
      </x:c>
      <x:c r="AO653" s="15" t="str">
        <x:v>not_found_in_top_search</x:v>
      </x:c>
    </x:row>
    <x:row r="654">
      <x:c r="A654" s="14" t="str">
        <x:v>W3-382</x:v>
      </x:c>
      <x:c r="B654" s="14" t="str">
        <x:v>Prozorro winners — 24.08</x:v>
      </x:c>
      <x:c r="C654" s="14" t="str">
        <x:v>МАКАРУХА МИХАЙЛО ІВАНОВИЧ</x:v>
      </x:c>
      <x:c r="D654" s="14" t="str">
        <x:v>HVAC / ОВіК</x:v>
      </x:c>
      <x:c r="E654" s="14" t="str">
        <x:v>Pilot now</x:v>
      </x:c>
      <x:c r="F654" s="17" t="str">
        <x:v>P3</x:v>
      </x:c>
      <x:c r="G654" s="14" t="str"/>
      <x:c r="H654" s="14" t="str">
        <x:v>Пілот зараз — Н.14</x:v>
      </x:c>
      <x:c r="I654" s="16" t="n">
        <x:v>5</x:v>
      </x:c>
      <x:c r="J654" s="16" t="n">
        <x:v>5</x:v>
      </x:c>
      <x:c r="K654" s="16" t="n">
        <x:v>5</x:v>
      </x:c>
      <x:c r="L654" s="16" t="n">
        <x:v>1</x:v>
      </x:c>
      <x:c r="M654" s="16" t="n">
        <x:v>5</x:v>
      </x:c>
      <x:c r="N654" s="16" t="n">
        <x:v>3</x:v>
      </x:c>
      <x:c r="O654" s="16" t="n">
        <x:v>5</x:v>
      </x:c>
      <x:c r="P654" s="16" t="n">
        <x:f>IF(COUNT(I654:O654)&lt;7,"",I654*8+J654*3+K654*2+L654*2+M654*2+N654*2+O654)</x:f>
        <x:v>88</x:v>
      </x:c>
      <x:c r="Q654" s="16" t="n">
        <x:f>IF(COUNT(J654:O654)&lt;6,"",J654*5+K654*4+M654*4+L654*3+N654*2+O654*2)</x:f>
        <x:v>84</x:v>
      </x:c>
      <x:c r="R654" s="14" t="str">
        <x:v>high</x:v>
      </x:c>
      <x:c r="S654" s="14" t="str">
        <x:v>official_prozorro_award_2025_2026</x:v>
      </x:c>
      <x:c r="T654" s="14" t="str">
        <x:v>official_prozorro_api</x:v>
      </x:c>
      <x:c r="U654" s="14" t="str">
        <x:v>Не контактували</x:v>
      </x:c>
      <x:c r="V654" s="15" t="str">
        <x:v>Персоналізований free-pilot outreach по UA-2026-06-05-011359-a; попросити 1 пакет Н.14/Н.15</x:v>
      </x:c>
      <x:c r="W654" s="15" t="str">
        <x:v>Власник / виконавець; відповідальний за договір</x:v>
      </x:c>
      <x:c r="X654" s="15" t="str">
        <x:v>1 підтверджених перемог/договорів у Prozorro на 96 596 грн; 1 проєктів зі строком виконання не раніше 24.08.2026.</x:v>
      </x:c>
      <x:c r="Y654" s="15" t="str">
        <x:v>Класифікатори	
ДК 021:2015
50720000-8 Послуги з ремонту і технічного обслуговування систем центрального опалення(послуги з монтажу додаткових елементів системи опалення у Судововишнянському ліцеї імені Тадея Дмитрасевича); строк до 2026-12-31. Попросити один знеособлений пакет здачі за цим workflow.</x:v>
      </x:c>
      <x:c r="Z654" s="15" t="str">
        <x:v>https://prozorro.gov.ua/tender/UA-2026-06-05-011359-a</x:v>
      </x:c>
      <x:c r="AA654" s="14" t="str">
        <x:v>3283304577</x:v>
      </x:c>
      <x:c r="AB654" s="14" t="str">
        <x:v>2026-08-24</x:v>
      </x:c>
      <x:c r="AC654" s="14" t="str"/>
      <x:c r="AD654" s="20" t="str"/>
      <x:c r="AE654" s="14" t="str"/>
      <x:c r="AF654" s="14" t="n">
        <x:v>43</x:v>
      </x:c>
      <x:c r="AG654" s="14" t="str">
        <x:v>I3</x:v>
      </x:c>
      <x:c r="AH654" s="14" t="n">
        <x:v>1</x:v>
      </x:c>
      <x:c r="AI654" s="14" t="n">
        <x:v>1</x:v>
      </x:c>
      <x:c r="AJ654" s="18" t="n">
        <x:v>96595.64</x:v>
      </x:c>
      <x:c r="AK654" s="14" t="str">
        <x:v>https://prozorro.gov.ua/tender/UA-2026-06-05-011359-a</x:v>
      </x:c>
      <x:c r="AL654" s="19" t="n">
        <x:v>46178.56325513889</x:v>
      </x:c>
      <x:c r="AM654" s="19" t="n">
        <x:v>46387</x:v>
      </x:c>
      <x:c r="AN654" s="15" t="str">
        <x:v>HVAC / ОВіК</x:v>
      </x:c>
      <x:c r="AO654" s="15" t="str">
        <x:v>not_found_in_top_search</x:v>
      </x:c>
    </x:row>
    <x:row r="655">
      <x:c r="A655" s="14" t="str">
        <x:v>W3-383</x:v>
      </x:c>
      <x:c r="B655" s="14" t="str">
        <x:v>Prozorro winners — 24.08</x:v>
      </x:c>
      <x:c r="C655" s="14" t="str">
        <x:v>ФОП Льогких Дмитро Анатолійович</x:v>
      </x:c>
      <x:c r="D655" s="14" t="str">
        <x:v>Пожежогасіння</x:v>
      </x:c>
      <x:c r="E655" s="14" t="str">
        <x:v>Expansion discovery</x:v>
      </x:c>
      <x:c r="F655" s="17" t="str">
        <x:v>D3</x:v>
      </x:c>
      <x:c r="G655" s="14" t="str"/>
      <x:c r="H655" s="14" t="str">
        <x:v>Discovery розширення — 2 тижні</x:v>
      </x:c>
      <x:c r="I655" s="16" t="n">
        <x:v>1</x:v>
      </x:c>
      <x:c r="J655" s="16" t="n">
        <x:v>5</x:v>
      </x:c>
      <x:c r="K655" s="16" t="n">
        <x:v>4</x:v>
      </x:c>
      <x:c r="L655" s="16" t="n">
        <x:v>1</x:v>
      </x:c>
      <x:c r="M655" s="16" t="n">
        <x:v>5</x:v>
      </x:c>
      <x:c r="N655" s="16" t="n">
        <x:v>3</x:v>
      </x:c>
      <x:c r="O655" s="16" t="n">
        <x:v>5</x:v>
      </x:c>
      <x:c r="P655" s="16" t="n">
        <x:f>IF(COUNT(I655:O655)&lt;7,"",I655*8+J655*3+K655*2+L655*2+M655*2+N655*2+O655)</x:f>
        <x:v>54</x:v>
      </x:c>
      <x:c r="Q655" s="16" t="n">
        <x:f>IF(COUNT(J655:O655)&lt;6,"",J655*5+K655*4+M655*4+L655*3+N655*2+O655*2)</x:f>
        <x:v>80</x:v>
      </x:c>
      <x:c r="R655" s="14" t="str">
        <x:v>high</x:v>
      </x:c>
      <x:c r="S655" s="14" t="str">
        <x:v>official_prozorro_award_2025_2026</x:v>
      </x:c>
      <x:c r="T655" s="14" t="str">
        <x:v>official_prozorro_api</x:v>
      </x:c>
      <x:c r="U655" s="14" t="str">
        <x:v>Не контактували</x:v>
      </x:c>
      <x:c r="V655" s="15" t="str">
        <x:v>Workflow-audit outreach по UA-2026-06-02-013120-a; попросити 1 пакет здачі та вимоги проєкту</x:v>
      </x:c>
      <x:c r="W655" s="15" t="str">
        <x:v>Власник / виконавець; відповідальний за договір</x:v>
      </x:c>
      <x:c r="X655" s="15" t="str">
        <x:v>1 підтверджених перемог/договорів у Prozorro на 86 857 грн; 1 проєктів зі строком виконання не раніше 24.08.2026.</x:v>
      </x:c>
      <x:c r="Y655" s="15" t="str">
        <x:v>Послуги з монтажу системи автоматичної пожежної сигналізації, системи оповіщення людей про пожежу, системи передавання тривожних сповіщень. (Поточний ремонт з монтажу системи автоматичної пожежної сигналізації, системи оповіщення людей про пожежу, системи передавання тривожних сповіщень частини підвальних приміщень учбового корпусу коледжу); строк до 2026-12-31. Попросити один знеособлений пакет здачі за цим workflow.</x:v>
      </x:c>
      <x:c r="Z655" s="15" t="str">
        <x:v>https://prozorro.gov.ua/tender/UA-2026-06-02-013120-a</x:v>
      </x:c>
      <x:c r="AA655" s="14" t="str">
        <x:v>3006011193</x:v>
      </x:c>
      <x:c r="AB655" s="14" t="str">
        <x:v>2026-08-24</x:v>
      </x:c>
      <x:c r="AC655" s="14" t="str"/>
      <x:c r="AD655" s="20" t="str"/>
      <x:c r="AE655" s="14" t="str"/>
      <x:c r="AF655" s="14" t="n">
        <x:v>43</x:v>
      </x:c>
      <x:c r="AG655" s="14" t="str">
        <x:v>I3</x:v>
      </x:c>
      <x:c r="AH655" s="14" t="n">
        <x:v>1</x:v>
      </x:c>
      <x:c r="AI655" s="14" t="n">
        <x:v>1</x:v>
      </x:c>
      <x:c r="AJ655" s="18" t="n">
        <x:v>86857.4</x:v>
      </x:c>
      <x:c r="AK655" s="14" t="str">
        <x:v>https://prozorro.gov.ua/tender/UA-2026-06-02-013120-a</x:v>
      </x:c>
      <x:c r="AL655" s="19" t="n">
        <x:v>46175.59332990741</x:v>
      </x:c>
      <x:c r="AM655" s="19" t="n">
        <x:v>46387</x:v>
      </x:c>
      <x:c r="AN655" s="15" t="str">
        <x:v>Пожежогасіння</x:v>
      </x:c>
      <x:c r="AO655" s="15" t="str">
        <x:v>not_found_in_top_search</x:v>
      </x:c>
    </x:row>
    <x:row r="656">
      <x:c r="A656" s="14" t="str">
        <x:v>W3-384</x:v>
      </x:c>
      <x:c r="B656" s="14" t="str">
        <x:v>Prozorro winners — 24.08</x:v>
      </x:c>
      <x:c r="C656" s="14" t="str">
        <x:v>ФОП Атясов Андрій Миколайович</x:v>
      </x:c>
      <x:c r="D656" s="14" t="str">
        <x:v>HVAC / ОВіК</x:v>
      </x:c>
      <x:c r="E656" s="14" t="str">
        <x:v>Pilot now</x:v>
      </x:c>
      <x:c r="F656" s="17" t="str">
        <x:v>P3</x:v>
      </x:c>
      <x:c r="G656" s="14" t="str"/>
      <x:c r="H656" s="14" t="str">
        <x:v>Пілот зараз — Н.14</x:v>
      </x:c>
      <x:c r="I656" s="16" t="n">
        <x:v>5</x:v>
      </x:c>
      <x:c r="J656" s="16" t="n">
        <x:v>5</x:v>
      </x:c>
      <x:c r="K656" s="16" t="n">
        <x:v>5</x:v>
      </x:c>
      <x:c r="L656" s="16" t="n">
        <x:v>1</x:v>
      </x:c>
      <x:c r="M656" s="16" t="n">
        <x:v>5</x:v>
      </x:c>
      <x:c r="N656" s="16" t="n">
        <x:v>3</x:v>
      </x:c>
      <x:c r="O656" s="16" t="n">
        <x:v>5</x:v>
      </x:c>
      <x:c r="P656" s="16" t="n">
        <x:f>IF(COUNT(I656:O656)&lt;7,"",I656*8+J656*3+K656*2+L656*2+M656*2+N656*2+O656)</x:f>
        <x:v>88</x:v>
      </x:c>
      <x:c r="Q656" s="16" t="n">
        <x:f>IF(COUNT(J656:O656)&lt;6,"",J656*5+K656*4+M656*4+L656*3+N656*2+O656*2)</x:f>
        <x:v>84</x:v>
      </x:c>
      <x:c r="R656" s="14" t="str">
        <x:v>high</x:v>
      </x:c>
      <x:c r="S656" s="14" t="str">
        <x:v>official_prozorro_award_2025_2026</x:v>
      </x:c>
      <x:c r="T656" s="14" t="str">
        <x:v>official_prozorro_api</x:v>
      </x:c>
      <x:c r="U656" s="14" t="str">
        <x:v>Не контактували</x:v>
      </x:c>
      <x:c r="V656" s="15" t="str">
        <x:v>Персоналізований free-pilot outreach по UA-2026-05-13-003291-a; попросити 1 пакет Н.14/Н.15</x:v>
      </x:c>
      <x:c r="W656" s="15" t="str">
        <x:v>Власник / виконавець; відповідальний за договір</x:v>
      </x:c>
      <x:c r="X656" s="15" t="str">
        <x:v>1 підтверджених перемог/договорів у Prozorro на 80 000 грн; 1 проєктів зі строком виконання не раніше 24.08.2026.</x:v>
      </x:c>
      <x:c r="Y656" s="15" t="str">
        <x:v>Монтаж буферної ємності системи опалення та димаря опалювального котла; строк до 2026-11-30. Попросити один знеособлений пакет здачі за цим workflow.</x:v>
      </x:c>
      <x:c r="Z656" s="15" t="str">
        <x:v>https://prozorro.gov.ua/tender/UA-2026-05-13-003291-a</x:v>
      </x:c>
      <x:c r="AA656" s="14" t="str">
        <x:v>2676702933</x:v>
      </x:c>
      <x:c r="AB656" s="14" t="str">
        <x:v>2026-08-24</x:v>
      </x:c>
      <x:c r="AC656" s="14" t="str"/>
      <x:c r="AD656" s="20" t="str"/>
      <x:c r="AE656" s="14" t="str"/>
      <x:c r="AF656" s="14" t="n">
        <x:v>43</x:v>
      </x:c>
      <x:c r="AG656" s="14" t="str">
        <x:v>I3</x:v>
      </x:c>
      <x:c r="AH656" s="14" t="n">
        <x:v>1</x:v>
      </x:c>
      <x:c r="AI656" s="14" t="n">
        <x:v>1</x:v>
      </x:c>
      <x:c r="AJ656" s="18" t="n">
        <x:v>80000</x:v>
      </x:c>
      <x:c r="AK656" s="14" t="str">
        <x:v>https://prozorro.gov.ua/tender/UA-2026-05-13-003291-a</x:v>
      </x:c>
      <x:c r="AL656" s="19" t="n">
        <x:v>46155.33405505787</x:v>
      </x:c>
      <x:c r="AM656" s="19" t="n">
        <x:v>46356.37567129629</x:v>
      </x:c>
      <x:c r="AN656" s="15" t="str">
        <x:v>HVAC / ОВіК</x:v>
      </x:c>
      <x:c r="AO656" s="15" t="str">
        <x:v>not_found_in_top_search</x:v>
      </x:c>
    </x:row>
    <x:row r="657">
      <x:c r="A657" s="14" t="str">
        <x:v>W3-385</x:v>
      </x:c>
      <x:c r="B657" s="14" t="str">
        <x:v>Prozorro winners — 24.08</x:v>
      </x:c>
      <x:c r="C657" s="14" t="str">
        <x:v>ФОП Буслаєв Дмитро Петрович</x:v>
      </x:c>
      <x:c r="D657" s="14" t="str">
        <x:v>Електромонтаж</x:v>
      </x:c>
      <x:c r="E657" s="14" t="str">
        <x:v>Pilot now</x:v>
      </x:c>
      <x:c r="F657" s="17" t="str">
        <x:v>P3</x:v>
      </x:c>
      <x:c r="G657" s="14" t="str"/>
      <x:c r="H657" s="14" t="str">
        <x:v>Пілот зараз — Н.15</x:v>
      </x:c>
      <x:c r="I657" s="16" t="n">
        <x:v>5</x:v>
      </x:c>
      <x:c r="J657" s="16" t="n">
        <x:v>5</x:v>
      </x:c>
      <x:c r="K657" s="16" t="n">
        <x:v>5</x:v>
      </x:c>
      <x:c r="L657" s="16" t="n">
        <x:v>1</x:v>
      </x:c>
      <x:c r="M657" s="16" t="n">
        <x:v>5</x:v>
      </x:c>
      <x:c r="N657" s="16" t="n">
        <x:v>3</x:v>
      </x:c>
      <x:c r="O657" s="16" t="n">
        <x:v>5</x:v>
      </x:c>
      <x:c r="P657" s="16" t="n">
        <x:f>IF(COUNT(I657:O657)&lt;7,"",I657*8+J657*3+K657*2+L657*2+M657*2+N657*2+O657)</x:f>
        <x:v>88</x:v>
      </x:c>
      <x:c r="Q657" s="16" t="n">
        <x:f>IF(COUNT(J657:O657)&lt;6,"",J657*5+K657*4+M657*4+L657*3+N657*2+O657*2)</x:f>
        <x:v>84</x:v>
      </x:c>
      <x:c r="R657" s="14" t="str">
        <x:v>high</x:v>
      </x:c>
      <x:c r="S657" s="14" t="str">
        <x:v>official_prozorro_award_2025_2026</x:v>
      </x:c>
      <x:c r="T657" s="14" t="str">
        <x:v>official_prozorro_api</x:v>
      </x:c>
      <x:c r="U657" s="14" t="str">
        <x:v>Не контактували</x:v>
      </x:c>
      <x:c r="V657" s="15" t="str">
        <x:v>Персоналізований free-pilot outreach по UA-2026-05-11-006522-a; попросити 1 пакет Н.14/Н.15</x:v>
      </x:c>
      <x:c r="W657" s="15" t="str">
        <x:v>Власник / виконавець; відповідальний за договір</x:v>
      </x:c>
      <x:c r="X657" s="15" t="str">
        <x:v>1 підтверджених перемог/договорів у Prozorro на 79 705 грн; 1 проєктів зі строком виконання не раніше 24.08.2026.</x:v>
      </x:c>
      <x:c r="Y657" s="15" t="str">
        <x:v>Послуги з прокладання, монтажу та підключення електричних мереж в адміністративній будівлі запорізького НДЕКЦ МВС за адресою: м. Запоріжжя, вул. Республіканська, 73 А; строк до 2026-12-31. Попросити один знеособлений пакет здачі за цим workflow.</x:v>
      </x:c>
      <x:c r="Z657" s="15" t="str">
        <x:v>https://prozorro.gov.ua/tender/UA-2026-05-11-006522-a</x:v>
      </x:c>
      <x:c r="AA657" s="14" t="str">
        <x:v>2930816259</x:v>
      </x:c>
      <x:c r="AB657" s="14" t="str">
        <x:v>2026-08-24</x:v>
      </x:c>
      <x:c r="AC657" s="14" t="str"/>
      <x:c r="AD657" s="20" t="str"/>
      <x:c r="AE657" s="14" t="str"/>
      <x:c r="AF657" s="14" t="n">
        <x:v>43</x:v>
      </x:c>
      <x:c r="AG657" s="14" t="str">
        <x:v>I3</x:v>
      </x:c>
      <x:c r="AH657" s="14" t="n">
        <x:v>1</x:v>
      </x:c>
      <x:c r="AI657" s="14" t="n">
        <x:v>1</x:v>
      </x:c>
      <x:c r="AJ657" s="18" t="n">
        <x:v>79705</x:v>
      </x:c>
      <x:c r="AK657" s="14" t="str">
        <x:v>https://prozorro.gov.ua/tender/UA-2026-05-11-006522-a</x:v>
      </x:c>
      <x:c r="AL657" s="19" t="n">
        <x:v>46153.42331789352</x:v>
      </x:c>
      <x:c r="AM657" s="19" t="n">
        <x:v>46387.464641203704</x:v>
      </x:c>
      <x:c r="AN657" s="15" t="str">
        <x:v>Електромонтаж</x:v>
      </x:c>
      <x:c r="AO657" s="15" t="str">
        <x:v>not_found_in_top_search</x:v>
      </x:c>
    </x:row>
    <x:row r="658">
      <x:c r="A658" s="14" t="str">
        <x:v>W3-386</x:v>
      </x:c>
      <x:c r="B658" s="14" t="str">
        <x:v>Prozorro winners — 24.08</x:v>
      </x:c>
      <x:c r="C658" s="14" t="str">
        <x:v>ФОП Сологуб Богдан Михайлович</x:v>
      </x:c>
      <x:c r="D658" s="14" t="str">
        <x:v>Безпека / СКУД / CCTV</x:v>
      </x:c>
      <x:c r="E658" s="14" t="str">
        <x:v>Expansion discovery</x:v>
      </x:c>
      <x:c r="F658" s="17" t="str">
        <x:v>D3</x:v>
      </x:c>
      <x:c r="G658" s="14" t="str"/>
      <x:c r="H658" s="14" t="str">
        <x:v>Discovery розширення — 2 тижні</x:v>
      </x:c>
      <x:c r="I658" s="16" t="n">
        <x:v>1</x:v>
      </x:c>
      <x:c r="J658" s="16" t="n">
        <x:v>5</x:v>
      </x:c>
      <x:c r="K658" s="16" t="n">
        <x:v>4</x:v>
      </x:c>
      <x:c r="L658" s="16" t="n">
        <x:v>1</x:v>
      </x:c>
      <x:c r="M658" s="16" t="n">
        <x:v>5</x:v>
      </x:c>
      <x:c r="N658" s="16" t="n">
        <x:v>3</x:v>
      </x:c>
      <x:c r="O658" s="16" t="n">
        <x:v>5</x:v>
      </x:c>
      <x:c r="P658" s="16" t="n">
        <x:f>IF(COUNT(I658:O658)&lt;7,"",I658*8+J658*3+K658*2+L658*2+M658*2+N658*2+O658)</x:f>
        <x:v>54</x:v>
      </x:c>
      <x:c r="Q658" s="16" t="n">
        <x:f>IF(COUNT(J658:O658)&lt;6,"",J658*5+K658*4+M658*4+L658*3+N658*2+O658*2)</x:f>
        <x:v>80</x:v>
      </x:c>
      <x:c r="R658" s="14" t="str">
        <x:v>high</x:v>
      </x:c>
      <x:c r="S658" s="14" t="str">
        <x:v>official_prozorro_award_2025_2026</x:v>
      </x:c>
      <x:c r="T658" s="14" t="str">
        <x:v>official_prozorro_api</x:v>
      </x:c>
      <x:c r="U658" s="14" t="str">
        <x:v>Не контактували</x:v>
      </x:c>
      <x:c r="V658" s="15" t="str">
        <x:v>Workflow-audit outreach по UA-2026-06-19-012235-a; попросити 1 пакет здачі та вимоги проєкту</x:v>
      </x:c>
      <x:c r="W658" s="15" t="str">
        <x:v>Власник / виконавець; відповідальний за договір</x:v>
      </x:c>
      <x:c r="X658" s="15" t="str">
        <x:v>2 підтверджених перемог/договорів у Prozorro на 76 000 грн; 0 проєктів зі строком виконання не раніше 24.08.2026.</x:v>
      </x:c>
      <x:c r="Y658" s="15" t="str">
        <x:v>Послуги з монтажу та підключення системи контролю доступу в службовому приміщенні Львівської обласної прокуратури за адресою: м. Яворів, вул. Львівська, 25; строк до 2026-07-03. Попросити один знеособлений пакет здачі за цим workflow.</x:v>
      </x:c>
      <x:c r="Z658" s="15" t="str">
        <x:v>https://prozorro.gov.ua/tender/UA-2026-06-19-012235-a</x:v>
      </x:c>
      <x:c r="AA658" s="14" t="str">
        <x:v>3329403156</x:v>
      </x:c>
      <x:c r="AB658" s="14" t="str">
        <x:v>2026-08-24</x:v>
      </x:c>
      <x:c r="AC658" s="14" t="str"/>
      <x:c r="AD658" s="20" t="str"/>
      <x:c r="AE658" s="14" t="str"/>
      <x:c r="AF658" s="14" t="n">
        <x:v>43</x:v>
      </x:c>
      <x:c r="AG658" s="14" t="str">
        <x:v>I3</x:v>
      </x:c>
      <x:c r="AH658" s="14" t="n">
        <x:v>2</x:v>
      </x:c>
      <x:c r="AI658" s="14" t="n">
        <x:v>0</x:v>
      </x:c>
      <x:c r="AJ658" s="18" t="n">
        <x:v>76000</x:v>
      </x:c>
      <x:c r="AK658" s="14" t="str">
        <x:v>https://prozorro.gov.ua/tender/UA-2026-06-19-012235-a</x:v>
      </x:c>
      <x:c r="AL658" s="19" t="n">
        <x:v>46192.57537104167</x:v>
      </x:c>
      <x:c r="AM658" s="19" t="n">
        <x:v>46206</x:v>
      </x:c>
      <x:c r="AN658" s="15" t="str">
        <x:v>Безпека / СКУД / CCTV</x:v>
      </x:c>
      <x:c r="AO658" s="15" t="str">
        <x:v>not_found_in_top_search</x:v>
      </x:c>
    </x:row>
    <x:row r="659">
      <x:c r="A659" s="14" t="str">
        <x:v>W3-387</x:v>
      </x:c>
      <x:c r="B659" s="14" t="str">
        <x:v>Prozorro winners — 24.08</x:v>
      </x:c>
      <x:c r="C659" s="14" t="str">
        <x:v>КИРПОТА ВАДИМ ВІКТОРОВИЧ</x:v>
      </x:c>
      <x:c r="D659" s="14" t="str">
        <x:v>HVAC / ОВіК</x:v>
      </x:c>
      <x:c r="E659" s="14" t="str">
        <x:v>Pilot now</x:v>
      </x:c>
      <x:c r="F659" s="17" t="str">
        <x:v>P3</x:v>
      </x:c>
      <x:c r="G659" s="14" t="str"/>
      <x:c r="H659" s="14" t="str">
        <x:v>Пілот зараз — Н.14</x:v>
      </x:c>
      <x:c r="I659" s="16" t="n">
        <x:v>5</x:v>
      </x:c>
      <x:c r="J659" s="16" t="n">
        <x:v>5</x:v>
      </x:c>
      <x:c r="K659" s="16" t="n">
        <x:v>5</x:v>
      </x:c>
      <x:c r="L659" s="16" t="n">
        <x:v>1</x:v>
      </x:c>
      <x:c r="M659" s="16" t="n">
        <x:v>5</x:v>
      </x:c>
      <x:c r="N659" s="16" t="n">
        <x:v>3</x:v>
      </x:c>
      <x:c r="O659" s="16" t="n">
        <x:v>5</x:v>
      </x:c>
      <x:c r="P659" s="16" t="n">
        <x:f>IF(COUNT(I659:O659)&lt;7,"",I659*8+J659*3+K659*2+L659*2+M659*2+N659*2+O659)</x:f>
        <x:v>88</x:v>
      </x:c>
      <x:c r="Q659" s="16" t="n">
        <x:f>IF(COUNT(J659:O659)&lt;6,"",J659*5+K659*4+M659*4+L659*3+N659*2+O659*2)</x:f>
        <x:v>84</x:v>
      </x:c>
      <x:c r="R659" s="14" t="str">
        <x:v>high</x:v>
      </x:c>
      <x:c r="S659" s="14" t="str">
        <x:v>official_prozorro_award_2025_2026</x:v>
      </x:c>
      <x:c r="T659" s="14" t="str">
        <x:v>official_prozorro_api</x:v>
      </x:c>
      <x:c r="U659" s="14" t="str">
        <x:v>Не контактували</x:v>
      </x:c>
      <x:c r="V659" s="15" t="str">
        <x:v>Повторне звернення з новим тендерним сигналом UA-2025-02-25-003559-a; попросити 1 пакет здачі</x:v>
      </x:c>
      <x:c r="W659" s="15" t="str">
        <x:v>Власник / виконавець; відповідальний за договір</x:v>
      </x:c>
      <x:c r="X659" s="15" t="str">
        <x:v>1 підтверджених перемог/договорів у Prozorro на 75 000 грн; 1 проєктів зі строком виконання не раніше 24.08.2026.</x:v>
      </x:c>
      <x:c r="Y659" s="15" t="str">
        <x:v>Послуги з монтажу та обслуговування систем кондиціонування та вентиляції; строк до 2026-12-31. Попросити один знеособлений пакет здачі за цим workflow.</x:v>
      </x:c>
      <x:c r="Z659" s="15" t="str">
        <x:v>https://prozorro.gov.ua/tender/UA-2026-05-15-000062-a</x:v>
      </x:c>
      <x:c r="AA659" s="14" t="str">
        <x:v>3204302870</x:v>
      </x:c>
      <x:c r="AB659" s="14" t="str">
        <x:v>2026-08-24</x:v>
      </x:c>
      <x:c r="AC659" s="14" t="str"/>
      <x:c r="AD659" s="20" t="str"/>
      <x:c r="AE659" s="14" t="str"/>
      <x:c r="AF659" s="14" t="n">
        <x:v>43</x:v>
      </x:c>
      <x:c r="AG659" s="14" t="str">
        <x:v>I3</x:v>
      </x:c>
      <x:c r="AH659" s="14" t="n">
        <x:v>2</x:v>
      </x:c>
      <x:c r="AI659" s="14" t="n">
        <x:v>1</x:v>
      </x:c>
      <x:c r="AJ659" s="18" t="n">
        <x:v>170000</x:v>
      </x:c>
      <x:c r="AK659" s="14" t="str">
        <x:v>https://prozorro.gov.ua/tender/UA-2025-02-25-003559-a</x:v>
      </x:c>
      <x:c r="AL659" s="19" t="n">
        <x:v>45713.374196412035</x:v>
      </x:c>
      <x:c r="AM659" s="19" t="n">
        <x:v>46022</x:v>
      </x:c>
      <x:c r="AN659" s="15" t="str">
        <x:v>HVAC / ОВіК</x:v>
      </x:c>
      <x:c r="AO659" s="15" t="str">
        <x:v>not_found_in_top_search</x:v>
      </x:c>
    </x:row>
    <x:row r="660">
      <x:c r="A660" s="14" t="str">
        <x:v>W3-388</x:v>
      </x:c>
      <x:c r="B660" s="14" t="str">
        <x:v>Prozorro winners — 24.08</x:v>
      </x:c>
      <x:c r="C660" s="14" t="str">
        <x:v>ФОП Лобода Марія Василівна</x:v>
      </x:c>
      <x:c r="D660" s="14" t="str">
        <x:v>HVAC / ОВіК</x:v>
      </x:c>
      <x:c r="E660" s="14" t="str">
        <x:v>Pilot now</x:v>
      </x:c>
      <x:c r="F660" s="17" t="str">
        <x:v>P3</x:v>
      </x:c>
      <x:c r="G660" s="14" t="str"/>
      <x:c r="H660" s="14" t="str">
        <x:v>Пілот зараз — Н.14</x:v>
      </x:c>
      <x:c r="I660" s="16" t="n">
        <x:v>5</x:v>
      </x:c>
      <x:c r="J660" s="16" t="n">
        <x:v>5</x:v>
      </x:c>
      <x:c r="K660" s="16" t="n">
        <x:v>5</x:v>
      </x:c>
      <x:c r="L660" s="16" t="n">
        <x:v>1</x:v>
      </x:c>
      <x:c r="M660" s="16" t="n">
        <x:v>5</x:v>
      </x:c>
      <x:c r="N660" s="16" t="n">
        <x:v>3</x:v>
      </x:c>
      <x:c r="O660" s="16" t="n">
        <x:v>5</x:v>
      </x:c>
      <x:c r="P660" s="16" t="n">
        <x:f>IF(COUNT(I660:O660)&lt;7,"",I660*8+J660*3+K660*2+L660*2+M660*2+N660*2+O660)</x:f>
        <x:v>88</x:v>
      </x:c>
      <x:c r="Q660" s="16" t="n">
        <x:f>IF(COUNT(J660:O660)&lt;6,"",J660*5+K660*4+M660*4+L660*3+N660*2+O660*2)</x:f>
        <x:v>84</x:v>
      </x:c>
      <x:c r="R660" s="14" t="str">
        <x:v>high</x:v>
      </x:c>
      <x:c r="S660" s="14" t="str">
        <x:v>official_prozorro_award_2025_2026</x:v>
      </x:c>
      <x:c r="T660" s="14" t="str">
        <x:v>official_prozorro_api</x:v>
      </x:c>
      <x:c r="U660" s="14" t="str">
        <x:v>Не контактували</x:v>
      </x:c>
      <x:c r="V660" s="15" t="str">
        <x:v>Персоналізований free-pilot outreach по UA-2026-05-12-005333-a; попросити 1 пакет Н.14/Н.15</x:v>
      </x:c>
      <x:c r="W660" s="15" t="str">
        <x:v>Власник / виконавець; відповідальний за договір</x:v>
      </x:c>
      <x:c r="X660" s="15" t="str">
        <x:v>1 підтверджених перемог/договорів у Prozorro на 74 300 грн; 1 проєктів зі строком виконання не раніше 24.08.2026.</x:v>
      </x:c>
      <x:c r="Y660" s="15" t="str">
        <x:v>Монтаж водопровідних мереж, систем опалення та кондиціонування; строк до 2026-12-31. Попросити один знеособлений пакет здачі за цим workflow.</x:v>
      </x:c>
      <x:c r="Z660" s="15" t="str">
        <x:v>https://prozorro.gov.ua/tender/UA-2026-05-12-005333-a</x:v>
      </x:c>
      <x:c r="AA660" s="14" t="str">
        <x:v>3478613245</x:v>
      </x:c>
      <x:c r="AB660" s="14" t="str">
        <x:v>2026-08-24</x:v>
      </x:c>
      <x:c r="AC660" s="14" t="str"/>
      <x:c r="AD660" s="20" t="str"/>
      <x:c r="AE660" s="14" t="str"/>
      <x:c r="AF660" s="14" t="n">
        <x:v>43</x:v>
      </x:c>
      <x:c r="AG660" s="14" t="str">
        <x:v>I3</x:v>
      </x:c>
      <x:c r="AH660" s="14" t="n">
        <x:v>1</x:v>
      </x:c>
      <x:c r="AI660" s="14" t="n">
        <x:v>1</x:v>
      </x:c>
      <x:c r="AJ660" s="18" t="n">
        <x:v>74300</x:v>
      </x:c>
      <x:c r="AK660" s="14" t="str">
        <x:v>https://prozorro.gov.ua/tender/UA-2026-05-12-005333-a</x:v>
      </x:c>
      <x:c r="AL660" s="19" t="n">
        <x:v>46154.36841935185</x:v>
      </x:c>
      <x:c r="AM660" s="19" t="n">
        <x:v>46387.40935185185</x:v>
      </x:c>
      <x:c r="AN660" s="15" t="str">
        <x:v>HVAC / ОВіК</x:v>
      </x:c>
      <x:c r="AO660" s="15" t="str">
        <x:v>not_found_in_top_search</x:v>
      </x:c>
    </x:row>
    <x:row r="661">
      <x:c r="A661" s="14" t="str">
        <x:v>W3-389</x:v>
      </x:c>
      <x:c r="B661" s="14" t="str">
        <x:v>Prozorro winners — 24.08</x:v>
      </x:c>
      <x:c r="C661" s="14" t="str">
        <x:v>ДАНИЛЮК ВОЛОДИМИР ВАСИЛЬОВИЧ</x:v>
      </x:c>
      <x:c r="D661" s="14" t="str">
        <x:v>HVAC / ОВіК</x:v>
      </x:c>
      <x:c r="E661" s="14" t="str">
        <x:v>Pilot now</x:v>
      </x:c>
      <x:c r="F661" s="17" t="str">
        <x:v>P3</x:v>
      </x:c>
      <x:c r="G661" s="14" t="str"/>
      <x:c r="H661" s="14" t="str">
        <x:v>Пілот зараз — Н.14</x:v>
      </x:c>
      <x:c r="I661" s="16" t="n">
        <x:v>5</x:v>
      </x:c>
      <x:c r="J661" s="16" t="n">
        <x:v>5</x:v>
      </x:c>
      <x:c r="K661" s="16" t="n">
        <x:v>5</x:v>
      </x:c>
      <x:c r="L661" s="16" t="n">
        <x:v>1</x:v>
      </x:c>
      <x:c r="M661" s="16" t="n">
        <x:v>5</x:v>
      </x:c>
      <x:c r="N661" s="16" t="n">
        <x:v>3</x:v>
      </x:c>
      <x:c r="O661" s="16" t="n">
        <x:v>5</x:v>
      </x:c>
      <x:c r="P661" s="16" t="n">
        <x:f>IF(COUNT(I661:O661)&lt;7,"",I661*8+J661*3+K661*2+L661*2+M661*2+N661*2+O661)</x:f>
        <x:v>88</x:v>
      </x:c>
      <x:c r="Q661" s="16" t="n">
        <x:f>IF(COUNT(J661:O661)&lt;6,"",J661*5+K661*4+M661*4+L661*3+N661*2+O661*2)</x:f>
        <x:v>84</x:v>
      </x:c>
      <x:c r="R661" s="14" t="str">
        <x:v>high</x:v>
      </x:c>
      <x:c r="S661" s="14" t="str">
        <x:v>official_prozorro_award_2025_2026</x:v>
      </x:c>
      <x:c r="T661" s="14" t="str">
        <x:v>official_prozorro_api</x:v>
      </x:c>
      <x:c r="U661" s="14" t="str">
        <x:v>Не контактували</x:v>
      </x:c>
      <x:c r="V661" s="15" t="str">
        <x:v>Персоналізований free-pilot outreach по UA-2026-05-13-001714-a; попросити 1 пакет Н.14/Н.15</x:v>
      </x:c>
      <x:c r="W661" s="15" t="str">
        <x:v>Власник / виконавець; відповідальний за договір</x:v>
      </x:c>
      <x:c r="X661" s="15" t="str">
        <x:v>1 підтверджених перемог/договорів у Prozorro на 72 248 грн; 1 проєктів зі строком виконання не раніше 24.08.2026.</x:v>
      </x:c>
      <x:c r="Y661" s="15" t="str">
        <x:v>Послуга з монтажу системи опалення теплиці; строк до 2026-12-31. Попросити один знеособлений пакет здачі за цим workflow.</x:v>
      </x:c>
      <x:c r="Z661" s="15" t="str">
        <x:v>https://prozorro.gov.ua/tender/UA-2026-05-13-001714-a</x:v>
      </x:c>
      <x:c r="AA661" s="14" t="str">
        <x:v>3025618591</x:v>
      </x:c>
      <x:c r="AB661" s="14" t="str">
        <x:v>2026-08-24</x:v>
      </x:c>
      <x:c r="AC661" s="14" t="str"/>
      <x:c r="AD661" s="20" t="str"/>
      <x:c r="AE661" s="14" t="str"/>
      <x:c r="AF661" s="14" t="n">
        <x:v>43</x:v>
      </x:c>
      <x:c r="AG661" s="14" t="str">
        <x:v>I3</x:v>
      </x:c>
      <x:c r="AH661" s="14" t="n">
        <x:v>1</x:v>
      </x:c>
      <x:c r="AI661" s="14" t="n">
        <x:v>1</x:v>
      </x:c>
      <x:c r="AJ661" s="18" t="n">
        <x:v>72248</x:v>
      </x:c>
      <x:c r="AK661" s="14" t="str">
        <x:v>https://prozorro.gov.ua/tender/UA-2026-05-13-001714-a</x:v>
      </x:c>
      <x:c r="AL661" s="19" t="n">
        <x:v>46155.29248162037</x:v>
      </x:c>
      <x:c r="AM661" s="19" t="n">
        <x:v>46387</x:v>
      </x:c>
      <x:c r="AN661" s="15" t="str">
        <x:v>HVAC / ОВіК</x:v>
      </x:c>
      <x:c r="AO661" s="15" t="str">
        <x:v>not_found_in_top_search</x:v>
      </x:c>
    </x:row>
    <x:row r="662">
      <x:c r="A662" s="14" t="str">
        <x:v>W3-390</x:v>
      </x:c>
      <x:c r="B662" s="14" t="str">
        <x:v>Prozorro winners — 24.08</x:v>
      </x:c>
      <x:c r="C662" s="14" t="str">
        <x:v>ФОП "Іваненко Я.О."</x:v>
      </x:c>
      <x:c r="D662" s="14" t="str">
        <x:v>Мости / інфраструктура</x:v>
      </x:c>
      <x:c r="E662" s="14" t="str">
        <x:v>Expansion discovery</x:v>
      </x:c>
      <x:c r="F662" s="17" t="str">
        <x:v>D3</x:v>
      </x:c>
      <x:c r="G662" s="14" t="str"/>
      <x:c r="H662" s="14" t="str">
        <x:v>Discovery розширення — 2 тижні</x:v>
      </x:c>
      <x:c r="I662" s="16" t="n">
        <x:v>1</x:v>
      </x:c>
      <x:c r="J662" s="16" t="n">
        <x:v>5</x:v>
      </x:c>
      <x:c r="K662" s="16" t="n">
        <x:v>4</x:v>
      </x:c>
      <x:c r="L662" s="16" t="n">
        <x:v>1</x:v>
      </x:c>
      <x:c r="M662" s="16" t="n">
        <x:v>5</x:v>
      </x:c>
      <x:c r="N662" s="16" t="n">
        <x:v>3</x:v>
      </x:c>
      <x:c r="O662" s="16" t="n">
        <x:v>5</x:v>
      </x:c>
      <x:c r="P662" s="16" t="n">
        <x:f>IF(COUNT(I662:O662)&lt;7,"",I662*8+J662*3+K662*2+L662*2+M662*2+N662*2+O662)</x:f>
        <x:v>54</x:v>
      </x:c>
      <x:c r="Q662" s="16" t="n">
        <x:f>IF(COUNT(J662:O662)&lt;6,"",J662*5+K662*4+M662*4+L662*3+N662*2+O662*2)</x:f>
        <x:v>80</x:v>
      </x:c>
      <x:c r="R662" s="14" t="str">
        <x:v>high</x:v>
      </x:c>
      <x:c r="S662" s="14" t="str">
        <x:v>official_prozorro_award_2025_2026</x:v>
      </x:c>
      <x:c r="T662" s="14" t="str">
        <x:v>official_prozorro_api</x:v>
      </x:c>
      <x:c r="U662" s="14" t="str">
        <x:v>Не контактували</x:v>
      </x:c>
      <x:c r="V662" s="15" t="str">
        <x:v>Workflow-audit outreach по UA-2026-06-17-011922-a; попросити 1 пакет здачі та вимоги проєкту</x:v>
      </x:c>
      <x:c r="W662" s="15" t="str">
        <x:v>Власник / виконавець; відповідальний за договір</x:v>
      </x:c>
      <x:c r="X662" s="15" t="str">
        <x:v>1 підтверджених перемог/договорів у Prozorro на 69 840 грн; 1 проєктів зі строком виконання не раніше 24.08.2026.</x:v>
      </x:c>
      <x:c r="Y662" s="15" t="str">
        <x:v>Запчастини для ремонту автомобіля ЗІЛ ММЗ(редуктор заднього моста, ресора задня(16 листів)); строк до 2026-12-31. Попросити один знеособлений пакет здачі за цим workflow.</x:v>
      </x:c>
      <x:c r="Z662" s="15" t="str">
        <x:v>https://prozorro.gov.ua/tender/UA-2026-06-17-011922-a</x:v>
      </x:c>
      <x:c r="AA662" s="14" t="str">
        <x:v>3031114075</x:v>
      </x:c>
      <x:c r="AB662" s="14" t="str">
        <x:v>2026-08-24</x:v>
      </x:c>
      <x:c r="AC662" s="14" t="str"/>
      <x:c r="AD662" s="20" t="str"/>
      <x:c r="AE662" s="14" t="str"/>
      <x:c r="AF662" s="14" t="n">
        <x:v>43</x:v>
      </x:c>
      <x:c r="AG662" s="14" t="str">
        <x:v>I3</x:v>
      </x:c>
      <x:c r="AH662" s="14" t="n">
        <x:v>1</x:v>
      </x:c>
      <x:c r="AI662" s="14" t="n">
        <x:v>1</x:v>
      </x:c>
      <x:c r="AJ662" s="18" t="n">
        <x:v>69840</x:v>
      </x:c>
      <x:c r="AK662" s="14" t="str">
        <x:v>https://prozorro.gov.ua/tender/UA-2026-06-17-011922-a</x:v>
      </x:c>
      <x:c r="AL662" s="19" t="n">
        <x:v>46190.54853583333</x:v>
      </x:c>
      <x:c r="AM662" s="19" t="n">
        <x:v>46387</x:v>
      </x:c>
      <x:c r="AN662" s="15" t="str">
        <x:v>Мости / інфраструктура</x:v>
      </x:c>
      <x:c r="AO662" s="15" t="str">
        <x:v>not_found_in_top_search</x:v>
      </x:c>
    </x:row>
    <x:row r="663">
      <x:c r="A663" s="14" t="str">
        <x:v>W3-391</x:v>
      </x:c>
      <x:c r="B663" s="14" t="str">
        <x:v>Prozorro winners — 24.08</x:v>
      </x:c>
      <x:c r="C663" s="14" t="str">
        <x:v>Гейне-Голованова Юлія Володимирівна</x:v>
      </x:c>
      <x:c r="D663" s="14" t="str">
        <x:v>Пожежогасіння</x:v>
      </x:c>
      <x:c r="E663" s="14" t="str">
        <x:v>Expansion discovery</x:v>
      </x:c>
      <x:c r="F663" s="17" t="str">
        <x:v>D3</x:v>
      </x:c>
      <x:c r="G663" s="14" t="str"/>
      <x:c r="H663" s="14" t="str">
        <x:v>Discovery розширення — 2 тижні</x:v>
      </x:c>
      <x:c r="I663" s="16" t="n">
        <x:v>1</x:v>
      </x:c>
      <x:c r="J663" s="16" t="n">
        <x:v>5</x:v>
      </x:c>
      <x:c r="K663" s="16" t="n">
        <x:v>4</x:v>
      </x:c>
      <x:c r="L663" s="16" t="n">
        <x:v>1</x:v>
      </x:c>
      <x:c r="M663" s="16" t="n">
        <x:v>5</x:v>
      </x:c>
      <x:c r="N663" s="16" t="n">
        <x:v>3</x:v>
      </x:c>
      <x:c r="O663" s="16" t="n">
        <x:v>5</x:v>
      </x:c>
      <x:c r="P663" s="16" t="n">
        <x:f>IF(COUNT(I663:O663)&lt;7,"",I663*8+J663*3+K663*2+L663*2+M663*2+N663*2+O663)</x:f>
        <x:v>54</x:v>
      </x:c>
      <x:c r="Q663" s="16" t="n">
        <x:f>IF(COUNT(J663:O663)&lt;6,"",J663*5+K663*4+M663*4+L663*3+N663*2+O663*2)</x:f>
        <x:v>80</x:v>
      </x:c>
      <x:c r="R663" s="14" t="str">
        <x:v>high</x:v>
      </x:c>
      <x:c r="S663" s="14" t="str">
        <x:v>official_prozorro_award_2025_2026</x:v>
      </x:c>
      <x:c r="T663" s="14" t="str">
        <x:v>official_prozorro_api</x:v>
      </x:c>
      <x:c r="U663" s="14" t="str">
        <x:v>Не контактували</x:v>
      </x:c>
      <x:c r="V663" s="15" t="str">
        <x:v>Повторне звернення з новим тендерним сигналом UA-2025-12-29-001097-a; попросити 1 пакет здачі</x:v>
      </x:c>
      <x:c r="W663" s="15" t="str">
        <x:v>Власник / виконавець; відповідальний за договір</x:v>
      </x:c>
      <x:c r="X663" s="15" t="str">
        <x:v>1 підтверджених перемог/договорів у Prozorro на 62 949 грн; 1 проєктів зі строком виконання не раніше 24.08.2026.</x:v>
      </x:c>
      <x:c r="Y663" s="15" t="str">
        <x:v>Монтаж системи пожежної сигналізації, системи оповіщення про пожежу та системи централізованого пожежного спостереження в Комунальній установі " Корнинський заклад позашкільної освіти " Талант" Корнинської селищної ради; строк до 2026-12-31. Попросити один знеособлений пакет здачі за цим workflow.</x:v>
      </x:c>
      <x:c r="Z663" s="15" t="str">
        <x:v>https://prozorro.gov.ua/tender/UA-2026-06-25-000434-a</x:v>
      </x:c>
      <x:c r="AA663" s="14" t="str">
        <x:v>3194207541</x:v>
      </x:c>
      <x:c r="AB663" s="14" t="str">
        <x:v>2026-08-24</x:v>
      </x:c>
      <x:c r="AC663" s="14" t="str"/>
      <x:c r="AD663" s="20" t="str"/>
      <x:c r="AE663" s="14" t="str"/>
      <x:c r="AF663" s="14" t="n">
        <x:v>43</x:v>
      </x:c>
      <x:c r="AG663" s="14" t="str">
        <x:v>I3</x:v>
      </x:c>
      <x:c r="AH663" s="14" t="n">
        <x:v>2</x:v>
      </x:c>
      <x:c r="AI663" s="14" t="n">
        <x:v>1</x:v>
      </x:c>
      <x:c r="AJ663" s="18" t="n">
        <x:v>112948.66</x:v>
      </x:c>
      <x:c r="AK663" s="14" t="str">
        <x:v>https://prozorro.gov.ua/tender/UA-2025-12-29-001097-a</x:v>
      </x:c>
      <x:c r="AL663" s="19" t="n">
        <x:v>46020.32758694445</x:v>
      </x:c>
      <x:c r="AM663" s="19" t="n">
        <x:v>46022.916666655095</x:v>
      </x:c>
      <x:c r="AN663" s="15" t="str">
        <x:v>Пожежогасіння</x:v>
      </x:c>
      <x:c r="AO663" s="15" t="str">
        <x:v>not_found_in_top_search</x:v>
      </x:c>
    </x:row>
    <x:row r="664">
      <x:c r="A664" s="14" t="str">
        <x:v>W3-392</x:v>
      </x:c>
      <x:c r="B664" s="14" t="str">
        <x:v>Prozorro winners — 24.08</x:v>
      </x:c>
      <x:c r="C664" s="14" t="str">
        <x:v>МАРЗАН ВАЛЕРІЙ ПЕТРОВИЧ</x:v>
      </x:c>
      <x:c r="D664" s="14" t="str">
        <x:v>Промисловий холод</x:v>
      </x:c>
      <x:c r="E664" s="14" t="str">
        <x:v>Expansion discovery</x:v>
      </x:c>
      <x:c r="F664" s="17" t="str">
        <x:v>D3</x:v>
      </x:c>
      <x:c r="G664" s="14" t="str"/>
      <x:c r="H664" s="14" t="str">
        <x:v>Discovery розширення — 2 тижні</x:v>
      </x:c>
      <x:c r="I664" s="16" t="n">
        <x:v>1</x:v>
      </x:c>
      <x:c r="J664" s="16" t="n">
        <x:v>5</x:v>
      </x:c>
      <x:c r="K664" s="16" t="n">
        <x:v>4</x:v>
      </x:c>
      <x:c r="L664" s="16" t="n">
        <x:v>1</x:v>
      </x:c>
      <x:c r="M664" s="16" t="n">
        <x:v>5</x:v>
      </x:c>
      <x:c r="N664" s="16" t="n">
        <x:v>3</x:v>
      </x:c>
      <x:c r="O664" s="16" t="n">
        <x:v>5</x:v>
      </x:c>
      <x:c r="P664" s="16" t="n">
        <x:f>IF(COUNT(I664:O664)&lt;7,"",I664*8+J664*3+K664*2+L664*2+M664*2+N664*2+O664)</x:f>
        <x:v>54</x:v>
      </x:c>
      <x:c r="Q664" s="16" t="n">
        <x:f>IF(COUNT(J664:O664)&lt;6,"",J664*5+K664*4+M664*4+L664*3+N664*2+O664*2)</x:f>
        <x:v>80</x:v>
      </x:c>
      <x:c r="R664" s="14" t="str">
        <x:v>high</x:v>
      </x:c>
      <x:c r="S664" s="14" t="str">
        <x:v>official_prozorro_award_2025_2026</x:v>
      </x:c>
      <x:c r="T664" s="14" t="str">
        <x:v>official_prozorro_api</x:v>
      </x:c>
      <x:c r="U664" s="14" t="str">
        <x:v>Не контактували</x:v>
      </x:c>
      <x:c r="V664" s="15" t="str">
        <x:v>Workflow-audit outreach по UA-2026-07-06-008444-a; попросити 1 пакет здачі та вимоги проєкту</x:v>
      </x:c>
      <x:c r="W664" s="15" t="str">
        <x:v>Власник / виконавець; відповідальний за договір</x:v>
      </x:c>
      <x:c r="X664" s="15" t="str">
        <x:v>1 підтверджених перемог/договорів у Prozorro на 60 000 грн; 1 проєктів зі строком виконання не раніше 24.08.2026.</x:v>
      </x:c>
      <x:c r="Y664" s="15" t="str">
        <x:v>Кондиціонер Osaka STV-18 HH з монтажем за ДК 021:2015 "42510000-4 Теплообмінники, кондиціонери повітря, холодильне обладнання та фільтрувальні пристрої"; строк до 2026-12-31. Попросити один знеособлений пакет здачі за цим workflow.</x:v>
      </x:c>
      <x:c r="Z664" s="15" t="str">
        <x:v>https://prozorro.gov.ua/tender/UA-2026-07-06-008444-a</x:v>
      </x:c>
      <x:c r="AA664" s="14" t="str">
        <x:v>2218713259</x:v>
      </x:c>
      <x:c r="AB664" s="14" t="str">
        <x:v>2026-08-24</x:v>
      </x:c>
      <x:c r="AC664" s="14" t="str"/>
      <x:c r="AD664" s="20" t="str"/>
      <x:c r="AE664" s="14" t="str"/>
      <x:c r="AF664" s="14" t="n">
        <x:v>43</x:v>
      </x:c>
      <x:c r="AG664" s="14" t="str">
        <x:v>I3</x:v>
      </x:c>
      <x:c r="AH664" s="14" t="n">
        <x:v>1</x:v>
      </x:c>
      <x:c r="AI664" s="14" t="n">
        <x:v>1</x:v>
      </x:c>
      <x:c r="AJ664" s="18" t="n">
        <x:v>60000</x:v>
      </x:c>
      <x:c r="AK664" s="14" t="str">
        <x:v>https://prozorro.gov.ua/tender/UA-2026-07-06-008444-a</x:v>
      </x:c>
      <x:c r="AL664" s="19" t="n">
        <x:v>46209.536425659724</x:v>
      </x:c>
      <x:c r="AM664" s="19" t="n">
        <x:v>46387</x:v>
      </x:c>
      <x:c r="AN664" s="15" t="str">
        <x:v>Промисловий холод</x:v>
      </x:c>
      <x:c r="AO664" s="15" t="str">
        <x:v>not_found_in_top_search</x:v>
      </x:c>
    </x:row>
    <x:row r="665">
      <x:c r="A665" s="14" t="str">
        <x:v>W3-393</x:v>
      </x:c>
      <x:c r="B665" s="14" t="str">
        <x:v>Prozorro winners — 24.08</x:v>
      </x:c>
      <x:c r="C665" s="14" t="str">
        <x:v>ВАЩЕНКО ВОЛОДИМИР ІВАНОВИЧ</x:v>
      </x:c>
      <x:c r="D665" s="14" t="str">
        <x:v>HVAC / ОВіК</x:v>
      </x:c>
      <x:c r="E665" s="14" t="str">
        <x:v>Pilot now</x:v>
      </x:c>
      <x:c r="F665" s="17" t="str">
        <x:v>P3</x:v>
      </x:c>
      <x:c r="G665" s="14" t="str"/>
      <x:c r="H665" s="14" t="str">
        <x:v>Пілот зараз — Н.14</x:v>
      </x:c>
      <x:c r="I665" s="16" t="n">
        <x:v>5</x:v>
      </x:c>
      <x:c r="J665" s="16" t="n">
        <x:v>5</x:v>
      </x:c>
      <x:c r="K665" s="16" t="n">
        <x:v>5</x:v>
      </x:c>
      <x:c r="L665" s="16" t="n">
        <x:v>1</x:v>
      </x:c>
      <x:c r="M665" s="16" t="n">
        <x:v>5</x:v>
      </x:c>
      <x:c r="N665" s="16" t="n">
        <x:v>3</x:v>
      </x:c>
      <x:c r="O665" s="16" t="n">
        <x:v>5</x:v>
      </x:c>
      <x:c r="P665" s="16" t="n">
        <x:f>IF(COUNT(I665:O665)&lt;7,"",I665*8+J665*3+K665*2+L665*2+M665*2+N665*2+O665)</x:f>
        <x:v>88</x:v>
      </x:c>
      <x:c r="Q665" s="16" t="n">
        <x:f>IF(COUNT(J665:O665)&lt;6,"",J665*5+K665*4+M665*4+L665*3+N665*2+O665*2)</x:f>
        <x:v>84</x:v>
      </x:c>
      <x:c r="R665" s="14" t="str">
        <x:v>high</x:v>
      </x:c>
      <x:c r="S665" s="14" t="str">
        <x:v>official_prozorro_award_2025_2026</x:v>
      </x:c>
      <x:c r="T665" s="14" t="str">
        <x:v>official_prozorro_api</x:v>
      </x:c>
      <x:c r="U665" s="14" t="str">
        <x:v>Не контактували</x:v>
      </x:c>
      <x:c r="V665" s="15" t="str">
        <x:v>Персоналізований free-pilot outreach по UA-2026-07-08-003640-a; попросити 1 пакет Н.14/Н.15</x:v>
      </x:c>
      <x:c r="W665" s="15" t="str">
        <x:v>Власник / виконавець; відповідальний за договір</x:v>
      </x:c>
      <x:c r="X665" s="15" t="str">
        <x:v>1 підтверджених перемог/договорів у Prozorro на 59 660 грн; 1 проєктів зі строком виконання не раніше 24.08.2026.</x:v>
      </x:c>
      <x:c r="Y665" s="15" t="str">
        <x:v>Роботи (послуги) з демонтажу та монтажу системи опалення за адресою вул. Любецька, 11 а, м. Чернігів (код згідно ЄЗС ДК 021:2015: 50720000-8 "Послуги з ремонту і технічного обслуговування систем центрального опалення ") ; строк до 2026-12-31. Попросити один знеособлений пакет здачі за цим workflow.</x:v>
      </x:c>
      <x:c r="Z665" s="15" t="str">
        <x:v>https://prozorro.gov.ua/tender/UA-2026-07-08-003640-a</x:v>
      </x:c>
      <x:c r="AA665" s="14" t="str">
        <x:v>2730510078</x:v>
      </x:c>
      <x:c r="AB665" s="14" t="str">
        <x:v>2026-08-24</x:v>
      </x:c>
      <x:c r="AC665" s="14" t="str"/>
      <x:c r="AD665" s="20" t="str"/>
      <x:c r="AE665" s="14" t="str"/>
      <x:c r="AF665" s="14" t="n">
        <x:v>43</x:v>
      </x:c>
      <x:c r="AG665" s="14" t="str">
        <x:v>I3</x:v>
      </x:c>
      <x:c r="AH665" s="14" t="n">
        <x:v>1</x:v>
      </x:c>
      <x:c r="AI665" s="14" t="n">
        <x:v>1</x:v>
      </x:c>
      <x:c r="AJ665" s="18" t="n">
        <x:v>59660</x:v>
      </x:c>
      <x:c r="AK665" s="14" t="str">
        <x:v>https://prozorro.gov.ua/tender/UA-2026-07-08-003640-a</x:v>
      </x:c>
      <x:c r="AL665" s="19" t="n">
        <x:v>46211.353690625</x:v>
      </x:c>
      <x:c r="AM665" s="19" t="n">
        <x:v>46387</x:v>
      </x:c>
      <x:c r="AN665" s="15" t="str">
        <x:v>HVAC / ОВіК</x:v>
      </x:c>
      <x:c r="AO665" s="15" t="str">
        <x:v>not_found_in_top_search</x:v>
      </x:c>
    </x:row>
    <x:row r="666">
      <x:c r="A666" s="14" t="str">
        <x:v>W3-394</x:v>
      </x:c>
      <x:c r="B666" s="14" t="str">
        <x:v>Prozorro winners — 24.08</x:v>
      </x:c>
      <x:c r="C666" s="14" t="str">
        <x:v>ФОП Поронюк Ольга Ігорівна</x:v>
      </x:c>
      <x:c r="D666" s="14" t="str">
        <x:v>Безпека / СКУД / CCTV</x:v>
      </x:c>
      <x:c r="E666" s="14" t="str">
        <x:v>Expansion discovery</x:v>
      </x:c>
      <x:c r="F666" s="17" t="str">
        <x:v>D3</x:v>
      </x:c>
      <x:c r="G666" s="14" t="str"/>
      <x:c r="H666" s="14" t="str">
        <x:v>Discovery розширення — 2 тижні</x:v>
      </x:c>
      <x:c r="I666" s="16" t="n">
        <x:v>1</x:v>
      </x:c>
      <x:c r="J666" s="16" t="n">
        <x:v>5</x:v>
      </x:c>
      <x:c r="K666" s="16" t="n">
        <x:v>4</x:v>
      </x:c>
      <x:c r="L666" s="16" t="n">
        <x:v>1</x:v>
      </x:c>
      <x:c r="M666" s="16" t="n">
        <x:v>5</x:v>
      </x:c>
      <x:c r="N666" s="16" t="n">
        <x:v>3</x:v>
      </x:c>
      <x:c r="O666" s="16" t="n">
        <x:v>5</x:v>
      </x:c>
      <x:c r="P666" s="16" t="n">
        <x:f>IF(COUNT(I666:O666)&lt;7,"",I666*8+J666*3+K666*2+L666*2+M666*2+N666*2+O666)</x:f>
        <x:v>54</x:v>
      </x:c>
      <x:c r="Q666" s="16" t="n">
        <x:f>IF(COUNT(J666:O666)&lt;6,"",J666*5+K666*4+M666*4+L666*3+N666*2+O666*2)</x:f>
        <x:v>80</x:v>
      </x:c>
      <x:c r="R666" s="14" t="str">
        <x:v>high</x:v>
      </x:c>
      <x:c r="S666" s="14" t="str">
        <x:v>official_prozorro_award_2025_2026</x:v>
      </x:c>
      <x:c r="T666" s="14" t="str">
        <x:v>official_prozorro_api</x:v>
      </x:c>
      <x:c r="U666" s="14" t="str">
        <x:v>Не контактували</x:v>
      </x:c>
      <x:c r="V666" s="15" t="str">
        <x:v>Workflow-audit outreach по UA-2026-06-29-005630-a; попросити 1 пакет здачі та вимоги проєкту</x:v>
      </x:c>
      <x:c r="W666" s="15" t="str">
        <x:v>Власник / виконавець; відповідальний за договір</x:v>
      </x:c>
      <x:c r="X666" s="15" t="str">
        <x:v>1 підтверджених перемог/договорів у Prozorro на 53 901 грн; 1 проєктів зі строком виконання не раніше 24.08.2026.</x:v>
      </x:c>
      <x:c r="Y666" s="15" t="str">
        <x:v>Послуги з монтажу та установки системи відеоспостереження; строк до 2026-08-31. Попросити один знеособлений пакет здачі за цим workflow.</x:v>
      </x:c>
      <x:c r="Z666" s="15" t="str">
        <x:v>https://prozorro.gov.ua/tender/UA-2026-06-29-005630-a</x:v>
      </x:c>
      <x:c r="AA666" s="14" t="str">
        <x:v>3261604001</x:v>
      </x:c>
      <x:c r="AB666" s="14" t="str">
        <x:v>2026-08-24</x:v>
      </x:c>
      <x:c r="AC666" s="14" t="str"/>
      <x:c r="AD666" s="20" t="str"/>
      <x:c r="AE666" s="14" t="str"/>
      <x:c r="AF666" s="14" t="n">
        <x:v>43</x:v>
      </x:c>
      <x:c r="AG666" s="14" t="str">
        <x:v>I3</x:v>
      </x:c>
      <x:c r="AH666" s="14" t="n">
        <x:v>1</x:v>
      </x:c>
      <x:c r="AI666" s="14" t="n">
        <x:v>1</x:v>
      </x:c>
      <x:c r="AJ666" s="18" t="n">
        <x:v>53901</x:v>
      </x:c>
      <x:c r="AK666" s="14" t="str">
        <x:v>https://prozorro.gov.ua/tender/UA-2026-06-29-005630-a</x:v>
      </x:c>
      <x:c r="AL666" s="19" t="n">
        <x:v>46202.44037795139</x:v>
      </x:c>
      <x:c r="AM666" s="19" t="n">
        <x:v>46265.44179398148</x:v>
      </x:c>
      <x:c r="AN666" s="15" t="str">
        <x:v>Безпека / СКУД / CCTV</x:v>
      </x:c>
      <x:c r="AO666" s="15" t="str">
        <x:v>not_found_in_top_search</x:v>
      </x:c>
    </x:row>
    <x:row r="667">
      <x:c r="A667" s="14" t="str">
        <x:v>W3-395</x:v>
      </x:c>
      <x:c r="B667" s="14" t="str">
        <x:v>Prozorro winners — 24.08</x:v>
      </x:c>
      <x:c r="C667" s="14" t="str">
        <x:v>ТОВ "БМП "Електросервіс"</x:v>
      </x:c>
      <x:c r="D667" s="14" t="str">
        <x:v>Електромонтаж</x:v>
      </x:c>
      <x:c r="E667" s="14" t="str">
        <x:v>Pilot now</x:v>
      </x:c>
      <x:c r="F667" s="17" t="str">
        <x:v>P3</x:v>
      </x:c>
      <x:c r="G667" s="14" t="str"/>
      <x:c r="H667" s="14" t="str">
        <x:v>Пілот зараз — Н.15</x:v>
      </x:c>
      <x:c r="I667" s="16" t="n">
        <x:v>5</x:v>
      </x:c>
      <x:c r="J667" s="16" t="n">
        <x:v>5</x:v>
      </x:c>
      <x:c r="K667" s="16" t="n">
        <x:v>5</x:v>
      </x:c>
      <x:c r="L667" s="16" t="n">
        <x:v>1</x:v>
      </x:c>
      <x:c r="M667" s="16" t="n">
        <x:v>5</x:v>
      </x:c>
      <x:c r="N667" s="16" t="n">
        <x:v>5</x:v>
      </x:c>
      <x:c r="O667" s="16" t="n">
        <x:v>5</x:v>
      </x:c>
      <x:c r="P667" s="16" t="n">
        <x:f>IF(COUNT(I667:O667)&lt;7,"",I667*8+J667*3+K667*2+L667*2+M667*2+N667*2+O667)</x:f>
        <x:v>92</x:v>
      </x:c>
      <x:c r="Q667" s="16" t="n">
        <x:f>IF(COUNT(J667:O667)&lt;6,"",J667*5+K667*4+M667*4+L667*3+N667*2+O667*2)</x:f>
        <x:v>88</x:v>
      </x:c>
      <x:c r="R667" s="14" t="str">
        <x:v>high</x:v>
      </x:c>
      <x:c r="S667" s="14" t="str">
        <x:v>official_prozorro_award_2025_2026</x:v>
      </x:c>
      <x:c r="T667" s="14" t="str">
        <x:v>official_prozorro_api</x:v>
      </x:c>
      <x:c r="U667" s="14" t="str">
        <x:v>Не контактували</x:v>
      </x:c>
      <x:c r="V667" s="15" t="str">
        <x:v>Персоналізований free-pilot outreach по UA-2026-03-26-000308-a; попросити 1 пакет Н.14/Н.15</x:v>
      </x:c>
      <x:c r="W667" s="15" t="str">
        <x:v>Власник / директор; керівник ПТО; відповідальний за договори</x:v>
      </x:c>
      <x:c r="X667" s="15" t="str">
        <x:v>2 підтверджених перемог/договорів у Prozorro на 50 809 грн; 1 проєктів зі строком виконання не раніше 24.08.2026.</x:v>
      </x:c>
      <x:c r="Y667" s="15" t="str">
        <x:v>Електровимірювальні роботи перехідного опору, опору ізоляції, петлі "фаза-нуль", контурів заземлення; строк до 2026-12-31. Попросити один знеособлений пакет здачі за цим workflow.</x:v>
      </x:c>
      <x:c r="Z667" s="15" t="str">
        <x:v>https://prozorro.gov.ua/tender/UA-2026-03-26-000308-a</x:v>
      </x:c>
      <x:c r="AA667" s="14" t="str">
        <x:v>42485094</x:v>
      </x:c>
      <x:c r="AB667" s="14" t="str">
        <x:v>2026-08-24</x:v>
      </x:c>
      <x:c r="AC667" s="14" t="str"/>
      <x:c r="AD667" s="20" t="str"/>
      <x:c r="AE667" s="14" t="str"/>
      <x:c r="AF667" s="14" t="n">
        <x:v>43</x:v>
      </x:c>
      <x:c r="AG667" s="14" t="str">
        <x:v>I3</x:v>
      </x:c>
      <x:c r="AH667" s="14" t="n">
        <x:v>2</x:v>
      </x:c>
      <x:c r="AI667" s="14" t="n">
        <x:v>1</x:v>
      </x:c>
      <x:c r="AJ667" s="18" t="n">
        <x:v>50808.8</x:v>
      </x:c>
      <x:c r="AK667" s="14" t="str">
        <x:v>https://prozorro.gov.ua/tender/UA-2026-03-26-000308-a</x:v>
      </x:c>
      <x:c r="AL667" s="19" t="n">
        <x:v>46107.27188730324</x:v>
      </x:c>
      <x:c r="AM667" s="19" t="n">
        <x:v>46387.27075231481</x:v>
      </x:c>
      <x:c r="AN667" s="15" t="str">
        <x:v>Електромонтаж</x:v>
      </x:c>
      <x:c r="AO667" s="15" t="str">
        <x:v>not_found_in_top_search</x:v>
      </x:c>
    </x:row>
    <x:row r="668">
      <x:c r="A668" s="14" t="str">
        <x:v>W3-396</x:v>
      </x:c>
      <x:c r="B668" s="14" t="str">
        <x:v>Prozorro winners — 24.08</x:v>
      </x:c>
      <x:c r="C668" s="14" t="str">
        <x:v>ФОП Ващенко Олег В'ячеславович</x:v>
      </x:c>
      <x:c r="D668" s="14" t="str">
        <x:v>HVAC / ОВіК</x:v>
      </x:c>
      <x:c r="E668" s="14" t="str">
        <x:v>Pilot now</x:v>
      </x:c>
      <x:c r="F668" s="17" t="str">
        <x:v>P3</x:v>
      </x:c>
      <x:c r="G668" s="14" t="str"/>
      <x:c r="H668" s="14" t="str">
        <x:v>Пілот зараз — Н.14</x:v>
      </x:c>
      <x:c r="I668" s="16" t="n">
        <x:v>5</x:v>
      </x:c>
      <x:c r="J668" s="16" t="n">
        <x:v>5</x:v>
      </x:c>
      <x:c r="K668" s="16" t="n">
        <x:v>5</x:v>
      </x:c>
      <x:c r="L668" s="16" t="n">
        <x:v>1</x:v>
      </x:c>
      <x:c r="M668" s="16" t="n">
        <x:v>5</x:v>
      </x:c>
      <x:c r="N668" s="16" t="n">
        <x:v>3</x:v>
      </x:c>
      <x:c r="O668" s="16" t="n">
        <x:v>5</x:v>
      </x:c>
      <x:c r="P668" s="16" t="n">
        <x:f>IF(COUNT(I668:O668)&lt;7,"",I668*8+J668*3+K668*2+L668*2+M668*2+N668*2+O668)</x:f>
        <x:v>88</x:v>
      </x:c>
      <x:c r="Q668" s="16" t="n">
        <x:f>IF(COUNT(J668:O668)&lt;6,"",J668*5+K668*4+M668*4+L668*3+N668*2+O668*2)</x:f>
        <x:v>84</x:v>
      </x:c>
      <x:c r="R668" s="14" t="str">
        <x:v>high</x:v>
      </x:c>
      <x:c r="S668" s="14" t="str">
        <x:v>official_prozorro_award_2025_2026</x:v>
      </x:c>
      <x:c r="T668" s="14" t="str">
        <x:v>official_prozorro_api</x:v>
      </x:c>
      <x:c r="U668" s="14" t="str">
        <x:v>Не контактували</x:v>
      </x:c>
      <x:c r="V668" s="15" t="str">
        <x:v>Персоналізований free-pilot outreach по UA-2026-06-24-002311-a; попросити 1 пакет Н.14/Н.15</x:v>
      </x:c>
      <x:c r="W668" s="15" t="str">
        <x:v>Власник / виконавець; відповідальний за договір</x:v>
      </x:c>
      <x:c r="X668" s="15" t="str">
        <x:v>1 підтверджених перемог/договорів у Prozorro на 49 294 грн; 1 проєктів зі строком виконання не раніше 24.08.2026.</x:v>
      </x:c>
      <x:c r="Y668" s="15" t="str">
        <x:v>Додаткове обладнання для безпосереднього монтажу припливно-витяжної системи вентиляції з рекуперацією тепла; строк до 2026-12-31. Попросити один знеособлений пакет здачі за цим workflow.</x:v>
      </x:c>
      <x:c r="Z668" s="15" t="str">
        <x:v>https://prozorro.gov.ua/tender/UA-2026-06-24-002311-a</x:v>
      </x:c>
      <x:c r="AA668" s="14" t="str">
        <x:v>3082719552</x:v>
      </x:c>
      <x:c r="AB668" s="14" t="str">
        <x:v>2026-08-24</x:v>
      </x:c>
      <x:c r="AC668" s="14" t="str"/>
      <x:c r="AD668" s="20" t="str"/>
      <x:c r="AE668" s="14" t="str"/>
      <x:c r="AF668" s="14" t="n">
        <x:v>43</x:v>
      </x:c>
      <x:c r="AG668" s="14" t="str">
        <x:v>I3</x:v>
      </x:c>
      <x:c r="AH668" s="14" t="n">
        <x:v>1</x:v>
      </x:c>
      <x:c r="AI668" s="14" t="n">
        <x:v>1</x:v>
      </x:c>
      <x:c r="AJ668" s="18" t="n">
        <x:v>49294</x:v>
      </x:c>
      <x:c r="AK668" s="14" t="str">
        <x:v>https://prozorro.gov.ua/tender/UA-2026-06-24-002311-a</x:v>
      </x:c>
      <x:c r="AL668" s="19" t="n">
        <x:v>46197.31053866898</x:v>
      </x:c>
      <x:c r="AM668" s="19" t="n">
        <x:v>46387.35335648148</x:v>
      </x:c>
      <x:c r="AN668" s="15" t="str">
        <x:v>HVAC / ОВіК</x:v>
      </x:c>
      <x:c r="AO668" s="15" t="str">
        <x:v>not_found_in_top_search</x:v>
      </x:c>
    </x:row>
    <x:row r="669">
      <x:c r="A669" s="14" t="str">
        <x:v>W3-397</x:v>
      </x:c>
      <x:c r="B669" s="14" t="str">
        <x:v>Prozorro winners — 24.08</x:v>
      </x:c>
      <x:c r="C669" s="14" t="str">
        <x:v>Фізична особа-підприємець Слободенюк Павло Іванович</x:v>
      </x:c>
      <x:c r="D669" s="14" t="str">
        <x:v>Безпека / СКУД / CCTV</x:v>
      </x:c>
      <x:c r="E669" s="14" t="str">
        <x:v>Expansion discovery</x:v>
      </x:c>
      <x:c r="F669" s="17" t="str">
        <x:v>D3</x:v>
      </x:c>
      <x:c r="G669" s="14" t="str"/>
      <x:c r="H669" s="14" t="str">
        <x:v>Discovery розширення — 2 тижні</x:v>
      </x:c>
      <x:c r="I669" s="16" t="n">
        <x:v>1</x:v>
      </x:c>
      <x:c r="J669" s="16" t="n">
        <x:v>5</x:v>
      </x:c>
      <x:c r="K669" s="16" t="n">
        <x:v>4</x:v>
      </x:c>
      <x:c r="L669" s="16" t="n">
        <x:v>1</x:v>
      </x:c>
      <x:c r="M669" s="16" t="n">
        <x:v>5</x:v>
      </x:c>
      <x:c r="N669" s="16" t="n">
        <x:v>3</x:v>
      </x:c>
      <x:c r="O669" s="16" t="n">
        <x:v>5</x:v>
      </x:c>
      <x:c r="P669" s="16" t="n">
        <x:f>IF(COUNT(I669:O669)&lt;7,"",I669*8+J669*3+K669*2+L669*2+M669*2+N669*2+O669)</x:f>
        <x:v>54</x:v>
      </x:c>
      <x:c r="Q669" s="16" t="n">
        <x:f>IF(COUNT(J669:O669)&lt;6,"",J669*5+K669*4+M669*4+L669*3+N669*2+O669*2)</x:f>
        <x:v>80</x:v>
      </x:c>
      <x:c r="R669" s="14" t="str">
        <x:v>high</x:v>
      </x:c>
      <x:c r="S669" s="14" t="str">
        <x:v>official_prozorro_award_2025_2026</x:v>
      </x:c>
      <x:c r="T669" s="14" t="str">
        <x:v>official_prozorro_api</x:v>
      </x:c>
      <x:c r="U669" s="14" t="str">
        <x:v>Не контактували</x:v>
      </x:c>
      <x:c r="V669" s="15" t="str">
        <x:v>Workflow-audit outreach по UA-2026-05-25-013477-a; попросити 1 пакет здачі та вимоги проєкту</x:v>
      </x:c>
      <x:c r="W669" s="15" t="str">
        <x:v>Власник / виконавець; відповідальний за договір</x:v>
      </x:c>
      <x:c r="X669" s="15" t="str">
        <x:v>1 підтверджених перемог/договорів у Prozorro на 39 206 грн; 1 проєктів зі строком виконання не раніше 24.08.2026.</x:v>
      </x:c>
      <x:c r="Y669" s="15" t="str">
        <x:v>Монтаж системи відеоспостереження; строк до 2026-12-31. Попросити один знеособлений пакет здачі за цим workflow.</x:v>
      </x:c>
      <x:c r="Z669" s="15" t="str">
        <x:v>https://prozorro.gov.ua/tender/UA-2026-05-25-013477-a</x:v>
      </x:c>
      <x:c r="AA669" s="14" t="str">
        <x:v>3416106495</x:v>
      </x:c>
      <x:c r="AB669" s="14" t="str">
        <x:v>2026-08-24</x:v>
      </x:c>
      <x:c r="AC669" s="14" t="str"/>
      <x:c r="AD669" s="20" t="str"/>
      <x:c r="AE669" s="14" t="str"/>
      <x:c r="AF669" s="14" t="n">
        <x:v>43</x:v>
      </x:c>
      <x:c r="AG669" s="14" t="str">
        <x:v>I3</x:v>
      </x:c>
      <x:c r="AH669" s="14" t="n">
        <x:v>1</x:v>
      </x:c>
      <x:c r="AI669" s="14" t="n">
        <x:v>1</x:v>
      </x:c>
      <x:c r="AJ669" s="18" t="n">
        <x:v>39206</x:v>
      </x:c>
      <x:c r="AK669" s="14" t="str">
        <x:v>https://prozorro.gov.ua/tender/UA-2026-05-25-013477-a</x:v>
      </x:c>
      <x:c r="AL669" s="19" t="n">
        <x:v>46167.60540934028</x:v>
      </x:c>
      <x:c r="AM669" s="19" t="n">
        <x:v>46387.64173611111</x:v>
      </x:c>
      <x:c r="AN669" s="15" t="str">
        <x:v>Безпека / СКУД / CCTV</x:v>
      </x:c>
      <x:c r="AO669" s="15" t="str">
        <x:v>not_found_in_top_search</x:v>
      </x:c>
    </x:row>
    <x:row r="670">
      <x:c r="A670" s="14" t="str">
        <x:v>W3-398</x:v>
      </x:c>
      <x:c r="B670" s="14" t="str">
        <x:v>Prozorro winners — 24.08</x:v>
      </x:c>
      <x:c r="C670" s="14" t="str">
        <x:v>КРАВЦОВА ДАРІЯ ОЛЕКСАНДРІВНА</x:v>
      </x:c>
      <x:c r="D670" s="14" t="str">
        <x:v>Теплові мережі</x:v>
      </x:c>
      <x:c r="E670" s="14" t="str">
        <x:v>Expansion discovery</x:v>
      </x:c>
      <x:c r="F670" s="17" t="str">
        <x:v>D3</x:v>
      </x:c>
      <x:c r="G670" s="14" t="str"/>
      <x:c r="H670" s="14" t="str">
        <x:v>Discovery розширення — 2 тижні</x:v>
      </x:c>
      <x:c r="I670" s="16" t="n">
        <x:v>1</x:v>
      </x:c>
      <x:c r="J670" s="16" t="n">
        <x:v>5</x:v>
      </x:c>
      <x:c r="K670" s="16" t="n">
        <x:v>4</x:v>
      </x:c>
      <x:c r="L670" s="16" t="n">
        <x:v>1</x:v>
      </x:c>
      <x:c r="M670" s="16" t="n">
        <x:v>5</x:v>
      </x:c>
      <x:c r="N670" s="16" t="n">
        <x:v>3</x:v>
      </x:c>
      <x:c r="O670" s="16" t="n">
        <x:v>5</x:v>
      </x:c>
      <x:c r="P670" s="16" t="n">
        <x:f>IF(COUNT(I670:O670)&lt;7,"",I670*8+J670*3+K670*2+L670*2+M670*2+N670*2+O670)</x:f>
        <x:v>54</x:v>
      </x:c>
      <x:c r="Q670" s="16" t="n">
        <x:f>IF(COUNT(J670:O670)&lt;6,"",J670*5+K670*4+M670*4+L670*3+N670*2+O670*2)</x:f>
        <x:v>80</x:v>
      </x:c>
      <x:c r="R670" s="14" t="str">
        <x:v>high</x:v>
      </x:c>
      <x:c r="S670" s="14" t="str">
        <x:v>official_prozorro_award_2025_2026</x:v>
      </x:c>
      <x:c r="T670" s="14" t="str">
        <x:v>official_prozorro_api</x:v>
      </x:c>
      <x:c r="U670" s="14" t="str">
        <x:v>Не контактували</x:v>
      </x:c>
      <x:c r="V670" s="15" t="str">
        <x:v>Workflow-audit outreach по UA-2026-07-08-007601-a; попросити 1 пакет здачі та вимоги проєкту</x:v>
      </x:c>
      <x:c r="W670" s="15" t="str">
        <x:v>Власник / виконавець; відповідальний за договір</x:v>
      </x:c>
      <x:c r="X670" s="15" t="str">
        <x:v>1 підтверджених перемог/договорів у Prozorro на 35 778 грн; 1 проєктів зі строком виконання не раніше 24.08.2026.</x:v>
      </x:c>
      <x:c r="Y670" s="15" t="str">
        <x:v>Авторський нагляд на об'єкті: "Реконструкція із заміною теплової мережі по вул. Привокзальна площа,5, м.Ірпінь; строк до 2026-09-30. Попросити один знеособлений пакет здачі за цим workflow.</x:v>
      </x:c>
      <x:c r="Z670" s="15" t="str">
        <x:v>https://prozorro.gov.ua/tender/UA-2026-07-08-007601-a</x:v>
      </x:c>
      <x:c r="AA670" s="14" t="str">
        <x:v>3313601482</x:v>
      </x:c>
      <x:c r="AB670" s="14" t="str">
        <x:v>2026-08-24</x:v>
      </x:c>
      <x:c r="AC670" s="14" t="str"/>
      <x:c r="AD670" s="20" t="str"/>
      <x:c r="AE670" s="14" t="str"/>
      <x:c r="AF670" s="14" t="n">
        <x:v>43</x:v>
      </x:c>
      <x:c r="AG670" s="14" t="str">
        <x:v>I3</x:v>
      </x:c>
      <x:c r="AH670" s="14" t="n">
        <x:v>1</x:v>
      </x:c>
      <x:c r="AI670" s="14" t="n">
        <x:v>1</x:v>
      </x:c>
      <x:c r="AJ670" s="18" t="n">
        <x:v>35778</x:v>
      </x:c>
      <x:c r="AK670" s="14" t="str">
        <x:v>https://prozorro.gov.ua/tender/UA-2026-07-08-007601-a</x:v>
      </x:c>
      <x:c r="AL670" s="19" t="n">
        <x:v>46211.4903653125</x:v>
      </x:c>
      <x:c r="AM670" s="19" t="n">
        <x:v>46295</x:v>
      </x:c>
      <x:c r="AN670" s="15" t="str">
        <x:v>Теплові мережі</x:v>
      </x:c>
      <x:c r="AO670" s="15" t="str">
        <x:v>not_found_in_top_search</x:v>
      </x:c>
    </x:row>
    <x:row r="671">
      <x:c r="A671" s="14" t="str">
        <x:v>W3-399</x:v>
      </x:c>
      <x:c r="B671" s="14" t="str">
        <x:v>Prozorro winners — 24.08</x:v>
      </x:c>
      <x:c r="C671" s="14" t="str">
        <x:v>ФОП Мрака Олеся Богданівна</x:v>
      </x:c>
      <x:c r="D671" s="14" t="str">
        <x:v>Безпека / СКУД / CCTV</x:v>
      </x:c>
      <x:c r="E671" s="14" t="str">
        <x:v>Expansion discovery</x:v>
      </x:c>
      <x:c r="F671" s="17" t="str">
        <x:v>D3</x:v>
      </x:c>
      <x:c r="G671" s="14" t="str"/>
      <x:c r="H671" s="14" t="str">
        <x:v>Discovery розширення — 2 тижні</x:v>
      </x:c>
      <x:c r="I671" s="16" t="n">
        <x:v>1</x:v>
      </x:c>
      <x:c r="J671" s="16" t="n">
        <x:v>5</x:v>
      </x:c>
      <x:c r="K671" s="16" t="n">
        <x:v>4</x:v>
      </x:c>
      <x:c r="L671" s="16" t="n">
        <x:v>1</x:v>
      </x:c>
      <x:c r="M671" s="16" t="n">
        <x:v>5</x:v>
      </x:c>
      <x:c r="N671" s="16" t="n">
        <x:v>3</x:v>
      </x:c>
      <x:c r="O671" s="16" t="n">
        <x:v>5</x:v>
      </x:c>
      <x:c r="P671" s="16" t="n">
        <x:f>IF(COUNT(I671:O671)&lt;7,"",I671*8+J671*3+K671*2+L671*2+M671*2+N671*2+O671)</x:f>
        <x:v>54</x:v>
      </x:c>
      <x:c r="Q671" s="16" t="n">
        <x:f>IF(COUNT(J671:O671)&lt;6,"",J671*5+K671*4+M671*4+L671*3+N671*2+O671*2)</x:f>
        <x:v>80</x:v>
      </x:c>
      <x:c r="R671" s="14" t="str">
        <x:v>high</x:v>
      </x:c>
      <x:c r="S671" s="14" t="str">
        <x:v>official_prozorro_award_2025_2026</x:v>
      </x:c>
      <x:c r="T671" s="14" t="str">
        <x:v>official_prozorro_api</x:v>
      </x:c>
      <x:c r="U671" s="14" t="str">
        <x:v>Не контактували</x:v>
      </x:c>
      <x:c r="V671" s="15" t="str">
        <x:v>Workflow-audit outreach по UA-2026-06-05-005357-a; попросити 1 пакет здачі та вимоги проєкту</x:v>
      </x:c>
      <x:c r="W671" s="15" t="str">
        <x:v>Власник / виконавець; відповідальний за договір</x:v>
      </x:c>
      <x:c r="X671" s="15" t="str">
        <x:v>1 підтверджених перемог/договорів у Prozorro на 35 514 грн; 1 проєктів зі строком виконання не раніше 24.08.2026.</x:v>
      </x:c>
      <x:c r="Y671" s="15" t="str">
        <x:v>Послуги з монтажу, встановлення та налаштування системи контролю доступу (аудіодомофону) у Закладі дошкільної освіти № 188, що знаходиться за адресою: м. Львів, вул. Сміливих, 26; строк до 2026-12-31. Попросити один знеособлений пакет здачі за цим workflow.</x:v>
      </x:c>
      <x:c r="Z671" s="15" t="str">
        <x:v>https://prozorro.gov.ua/tender/UA-2026-06-05-005357-a</x:v>
      </x:c>
      <x:c r="AA671" s="14" t="str">
        <x:v>3222204349</x:v>
      </x:c>
      <x:c r="AB671" s="14" t="str">
        <x:v>2026-08-24</x:v>
      </x:c>
      <x:c r="AC671" s="14" t="str"/>
      <x:c r="AD671" s="20" t="str"/>
      <x:c r="AE671" s="14" t="str"/>
      <x:c r="AF671" s="14" t="n">
        <x:v>43</x:v>
      </x:c>
      <x:c r="AG671" s="14" t="str">
        <x:v>I3</x:v>
      </x:c>
      <x:c r="AH671" s="14" t="n">
        <x:v>1</x:v>
      </x:c>
      <x:c r="AI671" s="14" t="n">
        <x:v>1</x:v>
      </x:c>
      <x:c r="AJ671" s="18" t="n">
        <x:v>35514</x:v>
      </x:c>
      <x:c r="AK671" s="14" t="str">
        <x:v>https://prozorro.gov.ua/tender/UA-2026-06-05-005357-a</x:v>
      </x:c>
      <x:c r="AL671" s="19" t="n">
        <x:v>46178.372875706016</x:v>
      </x:c>
      <x:c r="AM671" s="19" t="n">
        <x:v>46387</x:v>
      </x:c>
      <x:c r="AN671" s="15" t="str">
        <x:v>Безпека / СКУД / CCTV</x:v>
      </x:c>
      <x:c r="AO671" s="15" t="str">
        <x:v>not_found_in_top_search</x:v>
      </x:c>
    </x:row>
    <x:row r="672">
      <x:c r="A672" s="14" t="str">
        <x:v>W3-400</x:v>
      </x:c>
      <x:c r="B672" s="14" t="str">
        <x:v>Prozorro winners — 24.08</x:v>
      </x:c>
      <x:c r="C672" s="14" t="str">
        <x:v>ТИЧИНА СЕРГІЙ МИКОЛАЙОВИЧ</x:v>
      </x:c>
      <x:c r="D672" s="14" t="str">
        <x:v>Промисловий холод</x:v>
      </x:c>
      <x:c r="E672" s="14" t="str">
        <x:v>Expansion discovery</x:v>
      </x:c>
      <x:c r="F672" s="17" t="str">
        <x:v>D3</x:v>
      </x:c>
      <x:c r="G672" s="14" t="str"/>
      <x:c r="H672" s="14" t="str">
        <x:v>Discovery розширення — 2 тижні</x:v>
      </x:c>
      <x:c r="I672" s="16" t="n">
        <x:v>1</x:v>
      </x:c>
      <x:c r="J672" s="16" t="n">
        <x:v>5</x:v>
      </x:c>
      <x:c r="K672" s="16" t="n">
        <x:v>4</x:v>
      </x:c>
      <x:c r="L672" s="16" t="n">
        <x:v>1</x:v>
      </x:c>
      <x:c r="M672" s="16" t="n">
        <x:v>5</x:v>
      </x:c>
      <x:c r="N672" s="16" t="n">
        <x:v>3</x:v>
      </x:c>
      <x:c r="O672" s="16" t="n">
        <x:v>5</x:v>
      </x:c>
      <x:c r="P672" s="16" t="n">
        <x:f>IF(COUNT(I672:O672)&lt;7,"",I672*8+J672*3+K672*2+L672*2+M672*2+N672*2+O672)</x:f>
        <x:v>54</x:v>
      </x:c>
      <x:c r="Q672" s="16" t="n">
        <x:f>IF(COUNT(J672:O672)&lt;6,"",J672*5+K672*4+M672*4+L672*3+N672*2+O672*2)</x:f>
        <x:v>80</x:v>
      </x:c>
      <x:c r="R672" s="14" t="str">
        <x:v>high</x:v>
      </x:c>
      <x:c r="S672" s="14" t="str">
        <x:v>official_prozorro_award_2025_2026</x:v>
      </x:c>
      <x:c r="T672" s="14" t="str">
        <x:v>official_prozorro_api</x:v>
      </x:c>
      <x:c r="U672" s="14" t="str">
        <x:v>Не контактували</x:v>
      </x:c>
      <x:c r="V672" s="15" t="str">
        <x:v>Workflow-audit outreach по UA-2026-07-06-007484-a; попросити 1 пакет здачі та вимоги проєкту</x:v>
      </x:c>
      <x:c r="W672" s="15" t="str">
        <x:v>Власник / виконавець; відповідальний за договір</x:v>
      </x:c>
      <x:c r="X672" s="15" t="str">
        <x:v>1 підтверджених перемог/договорів у Prozorro на 32 770 грн; 1 проєктів зі строком виконання не раніше 24.08.2026.</x:v>
      </x:c>
      <x:c r="Y672" s="15" t="str">
        <x:v>Послуги з технічного обслуговування та поточного ремонту обладнання: монтаж кондиціонера з витратними матеріалами, дозаправка кондиціонера фреоном, за 100г, ремонт кондиціонера, чистка зовнішнього блоку кондиціонера без розбирання, чистка внутрішнього блоку кондиціонера з розбиранням та обробкою протигрибковими засобами, ремонт мотора вентилятора конденсатора холодильної камери, чистка холодильної камери без розбираня, згідно  коду ДК 021:2015 50730000-1Послуги з ремонту і технічного обслуговування охолоджувальних установок.; строк до 2026-12-31. Попросити один знеособлений пакет здачі за цим workflow.</x:v>
      </x:c>
      <x:c r="Z672" s="15" t="str">
        <x:v>https://prozorro.gov.ua/tender/UA-2026-07-06-007484-a</x:v>
      </x:c>
      <x:c r="AA672" s="14" t="str">
        <x:v>2750313610</x:v>
      </x:c>
      <x:c r="AB672" s="14" t="str">
        <x:v>2026-08-24</x:v>
      </x:c>
      <x:c r="AC672" s="14" t="str"/>
      <x:c r="AD672" s="20" t="str"/>
      <x:c r="AE672" s="14" t="str"/>
      <x:c r="AF672" s="14" t="n">
        <x:v>43</x:v>
      </x:c>
      <x:c r="AG672" s="14" t="str">
        <x:v>I3</x:v>
      </x:c>
      <x:c r="AH672" s="14" t="n">
        <x:v>1</x:v>
      </x:c>
      <x:c r="AI672" s="14" t="n">
        <x:v>1</x:v>
      </x:c>
      <x:c r="AJ672" s="18" t="n">
        <x:v>32770</x:v>
      </x:c>
      <x:c r="AK672" s="14" t="str">
        <x:v>https://prozorro.gov.ua/tender/UA-2026-07-06-007484-a</x:v>
      </x:c>
      <x:c r="AL672" s="19" t="n">
        <x:v>46209.51092287037</x:v>
      </x:c>
      <x:c r="AM672" s="19" t="n">
        <x:v>46387</x:v>
      </x:c>
      <x:c r="AN672" s="15" t="str">
        <x:v>Промисловий холод</x:v>
      </x:c>
      <x:c r="AO672" s="15" t="str">
        <x:v>not_found_in_top_search</x:v>
      </x:c>
    </x:row>
    <x:row r="673">
      <x:c r="A673" s="14" t="str">
        <x:v>W3-401</x:v>
      </x:c>
      <x:c r="B673" s="14" t="str">
        <x:v>Prozorro winners — 24.08</x:v>
      </x:c>
      <x:c r="C673" s="14" t="str">
        <x:v>Іванець Дмитро Ігорович</x:v>
      </x:c>
      <x:c r="D673" s="14" t="str">
        <x:v>Сонячна енергетика</x:v>
      </x:c>
      <x:c r="E673" s="14" t="str">
        <x:v>Expansion discovery</x:v>
      </x:c>
      <x:c r="F673" s="17" t="str">
        <x:v>D3</x:v>
      </x:c>
      <x:c r="G673" s="14" t="str"/>
      <x:c r="H673" s="14" t="str">
        <x:v>Discovery розширення — 2 тижні</x:v>
      </x:c>
      <x:c r="I673" s="16" t="n">
        <x:v>1</x:v>
      </x:c>
      <x:c r="J673" s="16" t="n">
        <x:v>5</x:v>
      </x:c>
      <x:c r="K673" s="16" t="n">
        <x:v>4</x:v>
      </x:c>
      <x:c r="L673" s="16" t="n">
        <x:v>1</x:v>
      </x:c>
      <x:c r="M673" s="16" t="n">
        <x:v>5</x:v>
      </x:c>
      <x:c r="N673" s="16" t="n">
        <x:v>3</x:v>
      </x:c>
      <x:c r="O673" s="16" t="n">
        <x:v>5</x:v>
      </x:c>
      <x:c r="P673" s="16" t="n">
        <x:f>IF(COUNT(I673:O673)&lt;7,"",I673*8+J673*3+K673*2+L673*2+M673*2+N673*2+O673)</x:f>
        <x:v>54</x:v>
      </x:c>
      <x:c r="Q673" s="16" t="n">
        <x:f>IF(COUNT(J673:O673)&lt;6,"",J673*5+K673*4+M673*4+L673*3+N673*2+O673*2)</x:f>
        <x:v>80</x:v>
      </x:c>
      <x:c r="R673" s="14" t="str">
        <x:v>high</x:v>
      </x:c>
      <x:c r="S673" s="14" t="str">
        <x:v>official_prozorro_award_2025_2026</x:v>
      </x:c>
      <x:c r="T673" s="14" t="str">
        <x:v>official_prozorro_api</x:v>
      </x:c>
      <x:c r="U673" s="14" t="str">
        <x:v>Не контактували</x:v>
      </x:c>
      <x:c r="V673" s="15" t="str">
        <x:v>Workflow-audit outreach по UA-2026-06-02-000725-a; попросити 1 пакет здачі та вимоги проєкту</x:v>
      </x:c>
      <x:c r="W673" s="15" t="str">
        <x:v>Власник / виконавець; відповідальний за договір</x:v>
      </x:c>
      <x:c r="X673" s="15" t="str">
        <x:v>1 підтверджених перемог/договорів у Prozorro на 27 693 грн; 1 проєктів зі строком виконання не раніше 24.08.2026.</x:v>
      </x:c>
      <x:c r="Y673" s="15" t="str">
        <x:v>Технічний нагляд по об’єкту: «Нове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 строк до 2026-08-31. Попросити один знеособлений пакет здачі за цим workflow.</x:v>
      </x:c>
      <x:c r="Z673" s="15" t="str">
        <x:v>https://prozorro.gov.ua/tender/UA-2026-06-02-000725-a</x:v>
      </x:c>
      <x:c r="AA673" s="14" t="str">
        <x:v>3097011118</x:v>
      </x:c>
      <x:c r="AB673" s="14" t="str">
        <x:v>2026-08-24</x:v>
      </x:c>
      <x:c r="AC673" s="14" t="str"/>
      <x:c r="AD673" s="20" t="str"/>
      <x:c r="AE673" s="14" t="str"/>
      <x:c r="AF673" s="14" t="n">
        <x:v>43</x:v>
      </x:c>
      <x:c r="AG673" s="14" t="str">
        <x:v>I3</x:v>
      </x:c>
      <x:c r="AH673" s="14" t="n">
        <x:v>1</x:v>
      </x:c>
      <x:c r="AI673" s="14" t="n">
        <x:v>1</x:v>
      </x:c>
      <x:c r="AJ673" s="18" t="n">
        <x:v>27693</x:v>
      </x:c>
      <x:c r="AK673" s="14" t="str">
        <x:v>https://prozorro.gov.ua/tender/UA-2026-06-02-000725-a</x:v>
      </x:c>
      <x:c r="AL673" s="19" t="n">
        <x:v>46175.26477175926</x:v>
      </x:c>
      <x:c r="AM673" s="19" t="n">
        <x:v>46265</x:v>
      </x:c>
      <x:c r="AN673" s="15" t="str">
        <x:v>Сонячна енергетика</x:v>
      </x:c>
      <x:c r="AO673" s="15" t="str">
        <x:v>not_found_in_top_search</x:v>
      </x:c>
    </x:row>
    <x:row r="674">
      <x:c r="A674" s="14" t="str">
        <x:v>W3-402</x:v>
      </x:c>
      <x:c r="B674" s="14" t="str">
        <x:v>Prozorro winners — 24.08</x:v>
      </x:c>
      <x:c r="C674" s="14" t="str">
        <x:v>ФОП Корабельський Дмитро Володимирович</x:v>
      </x:c>
      <x:c r="D674" s="14" t="str">
        <x:v>Безпека / СКУД / CCTV</x:v>
      </x:c>
      <x:c r="E674" s="14" t="str">
        <x:v>Expansion discovery</x:v>
      </x:c>
      <x:c r="F674" s="17" t="str">
        <x:v>D3</x:v>
      </x:c>
      <x:c r="G674" s="14" t="str"/>
      <x:c r="H674" s="14" t="str">
        <x:v>Discovery розширення — 2 тижні</x:v>
      </x:c>
      <x:c r="I674" s="16" t="n">
        <x:v>1</x:v>
      </x:c>
      <x:c r="J674" s="16" t="n">
        <x:v>5</x:v>
      </x:c>
      <x:c r="K674" s="16" t="n">
        <x:v>4</x:v>
      </x:c>
      <x:c r="L674" s="16" t="n">
        <x:v>1</x:v>
      </x:c>
      <x:c r="M674" s="16" t="n">
        <x:v>5</x:v>
      </x:c>
      <x:c r="N674" s="16" t="n">
        <x:v>3</x:v>
      </x:c>
      <x:c r="O674" s="16" t="n">
        <x:v>5</x:v>
      </x:c>
      <x:c r="P674" s="16" t="n">
        <x:f>IF(COUNT(I674:O674)&lt;7,"",I674*8+J674*3+K674*2+L674*2+M674*2+N674*2+O674)</x:f>
        <x:v>54</x:v>
      </x:c>
      <x:c r="Q674" s="16" t="n">
        <x:f>IF(COUNT(J674:O674)&lt;6,"",J674*5+K674*4+M674*4+L674*3+N674*2+O674*2)</x:f>
        <x:v>80</x:v>
      </x:c>
      <x:c r="R674" s="14" t="str">
        <x:v>high</x:v>
      </x:c>
      <x:c r="S674" s="14" t="str">
        <x:v>official_prozorro_award_2025_2026</x:v>
      </x:c>
      <x:c r="T674" s="14" t="str">
        <x:v>official_prozorro_api</x:v>
      </x:c>
      <x:c r="U674" s="14" t="str">
        <x:v>Не контактували</x:v>
      </x:c>
      <x:c r="V674" s="15" t="str">
        <x:v>Workflow-audit outreach по UA-2026-06-12-000137-a; попросити 1 пакет здачі та вимоги проєкту</x:v>
      </x:c>
      <x:c r="W674" s="15" t="str">
        <x:v>Власник / виконавець; відповідальний за договір</x:v>
      </x:c>
      <x:c r="X674" s="15" t="str">
        <x:v>1 підтверджених перемог/договорів у Prozorro на 24 175 грн; 1 проєктів зі строком виконання не раніше 24.08.2026.</x:v>
      </x:c>
      <x:c r="Y674" s="15" t="str">
        <x:v>Послуги з монтажу та налаштування системи відеоспостереження; строк до 2026-12-31. Попросити один знеособлений пакет здачі за цим workflow.</x:v>
      </x:c>
      <x:c r="Z674" s="15" t="str">
        <x:v>https://prozorro.gov.ua/tender/UA-2026-06-12-000137-a</x:v>
      </x:c>
      <x:c r="AA674" s="14" t="str">
        <x:v>3742802693</x:v>
      </x:c>
      <x:c r="AB674" s="14" t="str">
        <x:v>2026-08-24</x:v>
      </x:c>
      <x:c r="AC674" s="14" t="str"/>
      <x:c r="AD674" s="20" t="str"/>
      <x:c r="AE674" s="14" t="str"/>
      <x:c r="AF674" s="14" t="n">
        <x:v>43</x:v>
      </x:c>
      <x:c r="AG674" s="14" t="str">
        <x:v>I3</x:v>
      </x:c>
      <x:c r="AH674" s="14" t="n">
        <x:v>1</x:v>
      </x:c>
      <x:c r="AI674" s="14" t="n">
        <x:v>1</x:v>
      </x:c>
      <x:c r="AJ674" s="18" t="n">
        <x:v>24175</x:v>
      </x:c>
      <x:c r="AK674" s="14" t="str">
        <x:v>https://prozorro.gov.ua/tender/UA-2026-06-12-000137-a</x:v>
      </x:c>
      <x:c r="AL674" s="19" t="n">
        <x:v>46188.548678541665</x:v>
      </x:c>
      <x:c r="AM674" s="19" t="n">
        <x:v>46387.26008101852</x:v>
      </x:c>
      <x:c r="AN674" s="15" t="str">
        <x:v>Безпека / СКУД / CCTV</x:v>
      </x:c>
      <x:c r="AO674" s="15" t="str">
        <x:v>not_found_in_top_search</x:v>
      </x:c>
    </x:row>
    <x:row r="675">
      <x:c r="A675" s="14" t="str">
        <x:v>W3-403</x:v>
      </x:c>
      <x:c r="B675" s="14" t="str">
        <x:v>Prozorro winners — 24.08</x:v>
      </x:c>
      <x:c r="C675" s="14" t="str">
        <x:v>ІВАНДЮК ВІКТОР ВАСИЛЬОВИЧ</x:v>
      </x:c>
      <x:c r="D675" s="14" t="str">
        <x:v>Водоочищення / очисні споруди</x:v>
      </x:c>
      <x:c r="E675" s="14" t="str">
        <x:v>Expansion discovery</x:v>
      </x:c>
      <x:c r="F675" s="17" t="str">
        <x:v>D3</x:v>
      </x:c>
      <x:c r="G675" s="14" t="str"/>
      <x:c r="H675" s="14" t="str">
        <x:v>Discovery розширення — 2 тижні</x:v>
      </x:c>
      <x:c r="I675" s="16" t="n">
        <x:v>1</x:v>
      </x:c>
      <x:c r="J675" s="16" t="n">
        <x:v>5</x:v>
      </x:c>
      <x:c r="K675" s="16" t="n">
        <x:v>4</x:v>
      </x:c>
      <x:c r="L675" s="16" t="n">
        <x:v>1</x:v>
      </x:c>
      <x:c r="M675" s="16" t="n">
        <x:v>5</x:v>
      </x:c>
      <x:c r="N675" s="16" t="n">
        <x:v>3</x:v>
      </x:c>
      <x:c r="O675" s="16" t="n">
        <x:v>5</x:v>
      </x:c>
      <x:c r="P675" s="16" t="n">
        <x:f>IF(COUNT(I675:O675)&lt;7,"",I675*8+J675*3+K675*2+L675*2+M675*2+N675*2+O675)</x:f>
        <x:v>54</x:v>
      </x:c>
      <x:c r="Q675" s="16" t="n">
        <x:f>IF(COUNT(J675:O675)&lt;6,"",J675*5+K675*4+M675*4+L675*3+N675*2+O675*2)</x:f>
        <x:v>80</x:v>
      </x:c>
      <x:c r="R675" s="14" t="str">
        <x:v>high</x:v>
      </x:c>
      <x:c r="S675" s="14" t="str">
        <x:v>official_prozorro_award_2025_2026</x:v>
      </x:c>
      <x:c r="T675" s="14" t="str">
        <x:v>official_prozorro_api</x:v>
      </x:c>
      <x:c r="U675" s="14" t="str">
        <x:v>Не контактували</x:v>
      </x:c>
      <x:c r="V675" s="15" t="str">
        <x:v>Workflow-audit outreach по UA-2026-07-01-007304-a; попросити 1 пакет здачі та вимоги проєкту</x:v>
      </x:c>
      <x:c r="W675" s="15" t="str">
        <x:v>Власник / виконавець; відповідальний за договір</x:v>
      </x:c>
      <x:c r="X675" s="15" t="str">
        <x:v>1 підтверджених перемог/договорів у Prozorro на 22 902 грн; 1 проєктів зі строком виконання не раніше 24.08.2026.</x:v>
      </x:c>
      <x:c r="Y675" s="15" t="str">
        <x:v>Комплекс робіт по інженерно геодезичним вишукуванням на об*єкті "Реконструкція очисних споруд в м. Бобринець Кіровоградської області".; строк до 2026-12-31. Попросити один знеособлений пакет здачі за цим workflow.</x:v>
      </x:c>
      <x:c r="Z675" s="15" t="str">
        <x:v>https://prozorro.gov.ua/tender/UA-2026-07-01-007304-a</x:v>
      </x:c>
      <x:c r="AA675" s="14" t="str">
        <x:v>3028818933</x:v>
      </x:c>
      <x:c r="AB675" s="14" t="str">
        <x:v>2026-08-24</x:v>
      </x:c>
      <x:c r="AC675" s="14" t="str"/>
      <x:c r="AD675" s="20" t="str"/>
      <x:c r="AE675" s="14" t="str"/>
      <x:c r="AF675" s="14" t="n">
        <x:v>43</x:v>
      </x:c>
      <x:c r="AG675" s="14" t="str">
        <x:v>I3</x:v>
      </x:c>
      <x:c r="AH675" s="14" t="n">
        <x:v>1</x:v>
      </x:c>
      <x:c r="AI675" s="14" t="n">
        <x:v>1</x:v>
      </x:c>
      <x:c r="AJ675" s="18" t="n">
        <x:v>22902.06</x:v>
      </x:c>
      <x:c r="AK675" s="14" t="str">
        <x:v>https://prozorro.gov.ua/tender/UA-2026-07-01-007304-a</x:v>
      </x:c>
      <x:c r="AL675" s="19" t="n">
        <x:v>46204.518439074076</x:v>
      </x:c>
      <x:c r="AM675" s="19" t="n">
        <x:v>46387</x:v>
      </x:c>
      <x:c r="AN675" s="15" t="str">
        <x:v>Водоочищення / очисні споруди</x:v>
      </x:c>
      <x:c r="AO675" s="15" t="str">
        <x:v>not_found_in_top_search</x:v>
      </x:c>
    </x:row>
    <x:row r="676">
      <x:c r="A676" s="14" t="str">
        <x:v>W3-404</x:v>
      </x:c>
      <x:c r="B676" s="14" t="str">
        <x:v>Prozorro winners — 24.08</x:v>
      </x:c>
      <x:c r="C676" s="14" t="str">
        <x:v>ФОП Роман Віталій Васильович</x:v>
      </x:c>
      <x:c r="D676" s="14" t="str">
        <x:v>Безпека / СКУД / CCTV</x:v>
      </x:c>
      <x:c r="E676" s="14" t="str">
        <x:v>Expansion discovery</x:v>
      </x:c>
      <x:c r="F676" s="17" t="str">
        <x:v>D3</x:v>
      </x:c>
      <x:c r="G676" s="14" t="str"/>
      <x:c r="H676" s="14" t="str">
        <x:v>Discovery розширення — 2 тижні</x:v>
      </x:c>
      <x:c r="I676" s="16" t="n">
        <x:v>1</x:v>
      </x:c>
      <x:c r="J676" s="16" t="n">
        <x:v>5</x:v>
      </x:c>
      <x:c r="K676" s="16" t="n">
        <x:v>4</x:v>
      </x:c>
      <x:c r="L676" s="16" t="n">
        <x:v>1</x:v>
      </x:c>
      <x:c r="M676" s="16" t="n">
        <x:v>5</x:v>
      </x:c>
      <x:c r="N676" s="16" t="n">
        <x:v>3</x:v>
      </x:c>
      <x:c r="O676" s="16" t="n">
        <x:v>5</x:v>
      </x:c>
      <x:c r="P676" s="16" t="n">
        <x:f>IF(COUNT(I676:O676)&lt;7,"",I676*8+J676*3+K676*2+L676*2+M676*2+N676*2+O676)</x:f>
        <x:v>54</x:v>
      </x:c>
      <x:c r="Q676" s="16" t="n">
        <x:f>IF(COUNT(J676:O676)&lt;6,"",J676*5+K676*4+M676*4+L676*3+N676*2+O676*2)</x:f>
        <x:v>80</x:v>
      </x:c>
      <x:c r="R676" s="14" t="str">
        <x:v>high</x:v>
      </x:c>
      <x:c r="S676" s="14" t="str">
        <x:v>official_prozorro_award_2025_2026</x:v>
      </x:c>
      <x:c r="T676" s="14" t="str">
        <x:v>official_prozorro_api</x:v>
      </x:c>
      <x:c r="U676" s="14" t="str">
        <x:v>Не контактували</x:v>
      </x:c>
      <x:c r="V676" s="15" t="str">
        <x:v>Workflow-audit outreach по UA-2026-05-07-012002-a; попросити 1 пакет здачі та вимоги проєкту</x:v>
      </x:c>
      <x:c r="W676" s="15" t="str">
        <x:v>Власник / виконавець; відповідальний за договір</x:v>
      </x:c>
      <x:c r="X676" s="15" t="str">
        <x:v>1 підтверджених перемог/договорів у Prozorro на 21 825 грн; 1 проєктів зі строком виконання не раніше 24.08.2026.</x:v>
      </x:c>
      <x:c r="Y676" s="15" t="str">
        <x:v>Послуги з монтажу системи контролю доступу; строк до 2026-12-31. Попросити один знеособлений пакет здачі за цим workflow.</x:v>
      </x:c>
      <x:c r="Z676" s="15" t="str">
        <x:v>https://prozorro.gov.ua/tender/UA-2026-05-07-012002-a</x:v>
      </x:c>
      <x:c r="AA676" s="14" t="str">
        <x:v>3016409930</x:v>
      </x:c>
      <x:c r="AB676" s="14" t="str">
        <x:v>2026-08-24</x:v>
      </x:c>
      <x:c r="AC676" s="14" t="str"/>
      <x:c r="AD676" s="20" t="str"/>
      <x:c r="AE676" s="14" t="str"/>
      <x:c r="AF676" s="14" t="n">
        <x:v>43</x:v>
      </x:c>
      <x:c r="AG676" s="14" t="str">
        <x:v>I3</x:v>
      </x:c>
      <x:c r="AH676" s="14" t="n">
        <x:v>1</x:v>
      </x:c>
      <x:c r="AI676" s="14" t="n">
        <x:v>1</x:v>
      </x:c>
      <x:c r="AJ676" s="18" t="n">
        <x:v>21825</x:v>
      </x:c>
      <x:c r="AK676" s="14" t="str">
        <x:v>https://prozorro.gov.ua/tender/UA-2026-05-07-012002-a</x:v>
      </x:c>
      <x:c r="AL676" s="19" t="n">
        <x:v>46149.54091869213</x:v>
      </x:c>
      <x:c r="AM676" s="19" t="n">
        <x:v>46387.5783912037</x:v>
      </x:c>
      <x:c r="AN676" s="15" t="str">
        <x:v>Безпека / СКУД / CCTV</x:v>
      </x:c>
      <x:c r="AO676" s="15" t="str">
        <x:v>not_found_in_top_search</x:v>
      </x:c>
    </x:row>
    <x:row r="677">
      <x:c r="A677" s="14" t="str">
        <x:v>W3-405</x:v>
      </x:c>
      <x:c r="B677" s="14" t="str">
        <x:v>Prozorro winners — 24.08</x:v>
      </x:c>
      <x:c r="C677" s="14" t="str">
        <x:v>Фізична особа-підприємець Триндяк Богдан Григорович</x:v>
      </x:c>
      <x:c r="D677" s="14" t="str">
        <x:v>Водоочищення / очисні споруди</x:v>
      </x:c>
      <x:c r="E677" s="14" t="str">
        <x:v>Expansion discovery</x:v>
      </x:c>
      <x:c r="F677" s="17" t="str">
        <x:v>D3</x:v>
      </x:c>
      <x:c r="G677" s="14" t="str"/>
      <x:c r="H677" s="14" t="str">
        <x:v>Discovery розширення — 2 тижні</x:v>
      </x:c>
      <x:c r="I677" s="16" t="n">
        <x:v>1</x:v>
      </x:c>
      <x:c r="J677" s="16" t="n">
        <x:v>5</x:v>
      </x:c>
      <x:c r="K677" s="16" t="n">
        <x:v>4</x:v>
      </x:c>
      <x:c r="L677" s="16" t="n">
        <x:v>1</x:v>
      </x:c>
      <x:c r="M677" s="16" t="n">
        <x:v>5</x:v>
      </x:c>
      <x:c r="N677" s="16" t="n">
        <x:v>3</x:v>
      </x:c>
      <x:c r="O677" s="16" t="n">
        <x:v>5</x:v>
      </x:c>
      <x:c r="P677" s="16" t="n">
        <x:f>IF(COUNT(I677:O677)&lt;7,"",I677*8+J677*3+K677*2+L677*2+M677*2+N677*2+O677)</x:f>
        <x:v>54</x:v>
      </x:c>
      <x:c r="Q677" s="16" t="n">
        <x:f>IF(COUNT(J677:O677)&lt;6,"",J677*5+K677*4+M677*4+L677*3+N677*2+O677*2)</x:f>
        <x:v>80</x:v>
      </x:c>
      <x:c r="R677" s="14" t="str">
        <x:v>high</x:v>
      </x:c>
      <x:c r="S677" s="14" t="str">
        <x:v>official_prozorro_award_2025_2026</x:v>
      </x:c>
      <x:c r="T677" s="14" t="str">
        <x:v>official_prozorro_api</x:v>
      </x:c>
      <x:c r="U677" s="14" t="str">
        <x:v>Не контактували</x:v>
      </x:c>
      <x:c r="V677" s="15" t="str">
        <x:v>Workflow-audit outreach по UA-2026-06-30-005646-a; попросити 1 пакет здачі та вимоги проєкту</x:v>
      </x:c>
      <x:c r="W677" s="15" t="str">
        <x:v>Власник / виконавець; відповідальний за договір</x:v>
      </x:c>
      <x:c r="X677" s="15" t="str">
        <x:v>1 підтверджених перемог/договорів у Prozorro на 21 525 грн; 1 проєктів зі строком виконання не раніше 24.08.2026.</x:v>
      </x:c>
      <x:c r="Y677" s="15" t="str">
        <x:v>Здійснення технічного нагляду за будівельними роботами на обєкті "Реконструкція системи електропостачання (встановлення джерела резервного живлення сонячної електростанції ) на будівлі очисних споруд за адресою: вул. Яворницького, 106 м. Сокаль Львівська область"; строк до 2026-12-28. Попросити один знеособлений пакет здачі за цим workflow.</x:v>
      </x:c>
      <x:c r="Z677" s="15" t="str">
        <x:v>https://prozorro.gov.ua/tender/UA-2026-06-30-005646-a</x:v>
      </x:c>
      <x:c r="AA677" s="14" t="str">
        <x:v>2295118973</x:v>
      </x:c>
      <x:c r="AB677" s="14" t="str">
        <x:v>2026-08-24</x:v>
      </x:c>
      <x:c r="AC677" s="14" t="str"/>
      <x:c r="AD677" s="20" t="str"/>
      <x:c r="AE677" s="14" t="str"/>
      <x:c r="AF677" s="14" t="n">
        <x:v>43</x:v>
      </x:c>
      <x:c r="AG677" s="14" t="str">
        <x:v>I3</x:v>
      </x:c>
      <x:c r="AH677" s="14" t="n">
        <x:v>1</x:v>
      </x:c>
      <x:c r="AI677" s="14" t="n">
        <x:v>1</x:v>
      </x:c>
      <x:c r="AJ677" s="18" t="n">
        <x:v>21524.64</x:v>
      </x:c>
      <x:c r="AK677" s="14" t="str">
        <x:v>https://prozorro.gov.ua/tender/UA-2026-06-30-005646-a</x:v>
      </x:c>
      <x:c r="AL677" s="19" t="n">
        <x:v>46203.396445555554</x:v>
      </x:c>
      <x:c r="AM677" s="19" t="n">
        <x:v>46384</x:v>
      </x:c>
      <x:c r="AN677" s="15" t="str">
        <x:v>Водоочищення / очисні споруди</x:v>
      </x:c>
      <x:c r="AO677" s="15" t="str">
        <x:v>not_found_in_top_search</x:v>
      </x:c>
    </x:row>
    <x:row r="678">
      <x:c r="A678" s="14" t="str">
        <x:v>W3-406</x:v>
      </x:c>
      <x:c r="B678" s="14" t="str">
        <x:v>Prozorro winners — 24.08</x:v>
      </x:c>
      <x:c r="C678" s="14" t="str">
        <x:v>ФОП Дорош Ігор Григорович</x:v>
      </x:c>
      <x:c r="D678" s="14" t="str">
        <x:v>Пожежогасіння</x:v>
      </x:c>
      <x:c r="E678" s="14" t="str">
        <x:v>Expansion discovery</x:v>
      </x:c>
      <x:c r="F678" s="17" t="str">
        <x:v>D3</x:v>
      </x:c>
      <x:c r="G678" s="14" t="str"/>
      <x:c r="H678" s="14" t="str">
        <x:v>Discovery розширення — 2 тижні</x:v>
      </x:c>
      <x:c r="I678" s="16" t="n">
        <x:v>1</x:v>
      </x:c>
      <x:c r="J678" s="16" t="n">
        <x:v>5</x:v>
      </x:c>
      <x:c r="K678" s="16" t="n">
        <x:v>4</x:v>
      </x:c>
      <x:c r="L678" s="16" t="n">
        <x:v>1</x:v>
      </x:c>
      <x:c r="M678" s="16" t="n">
        <x:v>5</x:v>
      </x:c>
      <x:c r="N678" s="16" t="n">
        <x:v>3</x:v>
      </x:c>
      <x:c r="O678" s="16" t="n">
        <x:v>5</x:v>
      </x:c>
      <x:c r="P678" s="16" t="n">
        <x:f>IF(COUNT(I678:O678)&lt;7,"",I678*8+J678*3+K678*2+L678*2+M678*2+N678*2+O678)</x:f>
        <x:v>54</x:v>
      </x:c>
      <x:c r="Q678" s="16" t="n">
        <x:f>IF(COUNT(J678:O678)&lt;6,"",J678*5+K678*4+M678*4+L678*3+N678*2+O678*2)</x:f>
        <x:v>80</x:v>
      </x:c>
      <x:c r="R678" s="14" t="str">
        <x:v>high</x:v>
      </x:c>
      <x:c r="S678" s="14" t="str">
        <x:v>official_prozorro_award_2025_2026</x:v>
      </x:c>
      <x:c r="T678" s="14" t="str">
        <x:v>official_prozorro_api</x:v>
      </x:c>
      <x:c r="U678" s="14" t="str">
        <x:v>Не контактували</x:v>
      </x:c>
      <x:c r="V678" s="15" t="str">
        <x:v>Workflow-audit outreach по UA-2026-07-02-006539-a; попросити 1 пакет здачі та вимоги проєкту</x:v>
      </x:c>
      <x:c r="W678" s="15" t="str">
        <x:v>Власник / виконавець; відповідальний за договір</x:v>
      </x:c>
      <x:c r="X678" s="15" t="str">
        <x:v>1 підтверджених перемог/договорів у Prozorro на 15 870 грн; 1 проєктів зі строком виконання не раніше 24.08.2026.</x:v>
      </x:c>
      <x:c r="Y678" s="15" t="str">
        <x:v>Монтаж та пусконалагоджування системи пожежної сигналізації та системи оповіщення; строк до 2026-12-31. Попросити один знеособлений пакет здачі за цим workflow.</x:v>
      </x:c>
      <x:c r="Z678" s="15" t="str">
        <x:v>https://prozorro.gov.ua/tender/UA-2026-07-02-006539-a</x:v>
      </x:c>
      <x:c r="AA678" s="14" t="str">
        <x:v>2850617657</x:v>
      </x:c>
      <x:c r="AB678" s="14" t="str">
        <x:v>2026-08-24</x:v>
      </x:c>
      <x:c r="AC678" s="14" t="str"/>
      <x:c r="AD678" s="20" t="str"/>
      <x:c r="AE678" s="14" t="str"/>
      <x:c r="AF678" s="14" t="n">
        <x:v>43</x:v>
      </x:c>
      <x:c r="AG678" s="14" t="str">
        <x:v>I3</x:v>
      </x:c>
      <x:c r="AH678" s="14" t="n">
        <x:v>1</x:v>
      </x:c>
      <x:c r="AI678" s="14" t="n">
        <x:v>1</x:v>
      </x:c>
      <x:c r="AJ678" s="18" t="n">
        <x:v>15870.2</x:v>
      </x:c>
      <x:c r="AK678" s="14" t="str">
        <x:v>https://prozorro.gov.ua/tender/UA-2026-07-02-006539-a</x:v>
      </x:c>
      <x:c r="AL678" s="19" t="n">
        <x:v>46205.48432412037</x:v>
      </x:c>
      <x:c r="AM678" s="19" t="n">
        <x:v>46387.52408564815</x:v>
      </x:c>
      <x:c r="AN678" s="15" t="str">
        <x:v>Пожежогасіння</x:v>
      </x:c>
      <x:c r="AO678" s="15" t="str">
        <x:v>not_found_in_top_search</x:v>
      </x:c>
    </x:row>
    <x:row r="679">
      <x:c r="A679" s="14" t="str">
        <x:v>W3-407</x:v>
      </x:c>
      <x:c r="B679" s="14" t="str">
        <x:v>Prozorro winners — 24.08</x:v>
      </x:c>
      <x:c r="C679" s="14" t="str">
        <x:v>ФОП Пюрик Марія Василівна</x:v>
      </x:c>
      <x:c r="D679" s="14" t="str">
        <x:v>Електромонтаж</x:v>
      </x:c>
      <x:c r="E679" s="14" t="str">
        <x:v>Pilot now</x:v>
      </x:c>
      <x:c r="F679" s="17" t="str">
        <x:v>P3</x:v>
      </x:c>
      <x:c r="G679" s="14" t="str"/>
      <x:c r="H679" s="14" t="str">
        <x:v>Пілот зараз — Н.15</x:v>
      </x:c>
      <x:c r="I679" s="16" t="n">
        <x:v>5</x:v>
      </x:c>
      <x:c r="J679" s="16" t="n">
        <x:v>5</x:v>
      </x:c>
      <x:c r="K679" s="16" t="n">
        <x:v>5</x:v>
      </x:c>
      <x:c r="L679" s="16" t="n">
        <x:v>1</x:v>
      </x:c>
      <x:c r="M679" s="16" t="n">
        <x:v>5</x:v>
      </x:c>
      <x:c r="N679" s="16" t="n">
        <x:v>3</x:v>
      </x:c>
      <x:c r="O679" s="16" t="n">
        <x:v>5</x:v>
      </x:c>
      <x:c r="P679" s="16" t="n">
        <x:f>IF(COUNT(I679:O679)&lt;7,"",I679*8+J679*3+K679*2+L679*2+M679*2+N679*2+O679)</x:f>
        <x:v>88</x:v>
      </x:c>
      <x:c r="Q679" s="16" t="n">
        <x:f>IF(COUNT(J679:O679)&lt;6,"",J679*5+K679*4+M679*4+L679*3+N679*2+O679*2)</x:f>
        <x:v>84</x:v>
      </x:c>
      <x:c r="R679" s="14" t="str">
        <x:v>high</x:v>
      </x:c>
      <x:c r="S679" s="14" t="str">
        <x:v>official_prozorro_award_2025_2026</x:v>
      </x:c>
      <x:c r="T679" s="14" t="str">
        <x:v>official_prozorro_api</x:v>
      </x:c>
      <x:c r="U679" s="14" t="str">
        <x:v>Не контактували</x:v>
      </x:c>
      <x:c r="V679" s="15" t="str">
        <x:v>Повторне звернення з новим тендерним сигналом UA-2026-07-09-001752-a; попросити 1 пакет здачі</x:v>
      </x:c>
      <x:c r="W679" s="15" t="str">
        <x:v>Власник / виконавець; відповідальний за договір</x:v>
      </x:c>
      <x:c r="X679" s="15" t="str">
        <x:v>1 підтверджених перемог/договорів у Prozorro на 15 815 грн; 1 проєктів зі строком виконання не раніше 24.08.2026.</x:v>
      </x:c>
      <x:c r="Y679" s="15" t="str">
        <x:v>Електровимірювальні роботи по перевірці опорів контурів заземлення та опорів ізоляції силових і освітлювальних ліній у будівлі Ліцею №28 ЛМР, м. Львів, вул. Тютюнників, 2 (технічне обслуговування та утримання в належному стані внутрішніх електромереж); строк до 2026-12-31. Попросити один знеособлений пакет здачі за цим workflow.</x:v>
      </x:c>
      <x:c r="Z679" s="15" t="str">
        <x:v>https://prozorro.gov.ua/tender/UA-2026-05-07-005317-a</x:v>
      </x:c>
      <x:c r="AA679" s="14" t="str">
        <x:v>3124005822</x:v>
      </x:c>
      <x:c r="AB679" s="14" t="str">
        <x:v>2026-08-24</x:v>
      </x:c>
      <x:c r="AC679" s="14" t="str"/>
      <x:c r="AD679" s="20" t="str"/>
      <x:c r="AE679" s="14" t="str"/>
      <x:c r="AF679" s="14" t="n">
        <x:v>43</x:v>
      </x:c>
      <x:c r="AG679" s="14" t="str">
        <x:v>I3</x:v>
      </x:c>
      <x:c r="AH679" s="14" t="n">
        <x:v>2</x:v>
      </x:c>
      <x:c r="AI679" s="14" t="n">
        <x:v>1</x:v>
      </x:c>
      <x:c r="AJ679" s="18" t="n">
        <x:v>113815</x:v>
      </x:c>
      <x:c r="AK679" s="14" t="str">
        <x:v>https://prozorro.gov.ua/tender/UA-2026-07-09-001752-a</x:v>
      </x:c>
      <x:c r="AL679" s="19" t="n">
        <x:v>46212.30352969907</x:v>
      </x:c>
      <x:c r="AM679" s="19" t="n">
        <x:v>46235.30552083333</x:v>
      </x:c>
      <x:c r="AN679" s="15" t="str">
        <x:v>Електромонтаж; Блискавкозахист / заземлення</x:v>
      </x:c>
      <x:c r="AO679" s="15" t="str">
        <x:v>not_found_in_top_search</x:v>
      </x:c>
    </x:row>
    <x:row r="680">
      <x:c r="A680" s="14" t="str">
        <x:v>W3-408</x:v>
      </x:c>
      <x:c r="B680" s="14" t="str">
        <x:v>Prozorro winners — 24.08</x:v>
      </x:c>
      <x:c r="C680" s="14" t="str">
        <x:v>ФОП Ткачук Ю.Ю.</x:v>
      </x:c>
      <x:c r="D680" s="14" t="str">
        <x:v>Безпека / СКУД / CCTV</x:v>
      </x:c>
      <x:c r="E680" s="14" t="str">
        <x:v>Expansion discovery</x:v>
      </x:c>
      <x:c r="F680" s="17" t="str">
        <x:v>D3</x:v>
      </x:c>
      <x:c r="G680" s="14" t="str"/>
      <x:c r="H680" s="14" t="str">
        <x:v>Discovery розширення — 2 тижні</x:v>
      </x:c>
      <x:c r="I680" s="16" t="n">
        <x:v>1</x:v>
      </x:c>
      <x:c r="J680" s="16" t="n">
        <x:v>5</x:v>
      </x:c>
      <x:c r="K680" s="16" t="n">
        <x:v>4</x:v>
      </x:c>
      <x:c r="L680" s="16" t="n">
        <x:v>1</x:v>
      </x:c>
      <x:c r="M680" s="16" t="n">
        <x:v>5</x:v>
      </x:c>
      <x:c r="N680" s="16" t="n">
        <x:v>3</x:v>
      </x:c>
      <x:c r="O680" s="16" t="n">
        <x:v>5</x:v>
      </x:c>
      <x:c r="P680" s="16" t="n">
        <x:f>IF(COUNT(I680:O680)&lt;7,"",I680*8+J680*3+K680*2+L680*2+M680*2+N680*2+O680)</x:f>
        <x:v>54</x:v>
      </x:c>
      <x:c r="Q680" s="16" t="n">
        <x:f>IF(COUNT(J680:O680)&lt;6,"",J680*5+K680*4+M680*4+L680*3+N680*2+O680*2)</x:f>
        <x:v>80</x:v>
      </x:c>
      <x:c r="R680" s="14" t="str">
        <x:v>high</x:v>
      </x:c>
      <x:c r="S680" s="14" t="str">
        <x:v>official_prozorro_award_2025_2026</x:v>
      </x:c>
      <x:c r="T680" s="14" t="str">
        <x:v>official_prozorro_api</x:v>
      </x:c>
      <x:c r="U680" s="14" t="str">
        <x:v>Не контактували</x:v>
      </x:c>
      <x:c r="V680" s="15" t="str">
        <x:v>Workflow-audit outreach по UA-2026-05-28-000899-a; попросити 1 пакет здачі та вимоги проєкту</x:v>
      </x:c>
      <x:c r="W680" s="15" t="str">
        <x:v>Власник / виконавець; відповідальний за договір</x:v>
      </x:c>
      <x:c r="X680" s="15" t="str">
        <x:v>1 підтверджених перемог/договорів у Prozorro на 12 000 грн; 1 проєктів зі строком виконання не раніше 24.08.2026.</x:v>
      </x:c>
      <x:c r="Y680" s="15" t="str">
        <x:v>Послуги з монтажу системи контролю доступу у приміщенні Косівської окружної прокуратури; строк до 2026-12-31. Попросити один знеособлений пакет здачі за цим workflow.</x:v>
      </x:c>
      <x:c r="Z680" s="15" t="str">
        <x:v>https://prozorro.gov.ua/tender/UA-2026-05-28-000899-a</x:v>
      </x:c>
      <x:c r="AA680" s="14" t="str">
        <x:v>3193923935</x:v>
      </x:c>
      <x:c r="AB680" s="14" t="str">
        <x:v>2026-08-24</x:v>
      </x:c>
      <x:c r="AC680" s="14" t="str"/>
      <x:c r="AD680" s="20" t="str"/>
      <x:c r="AE680" s="14" t="str"/>
      <x:c r="AF680" s="14" t="n">
        <x:v>43</x:v>
      </x:c>
      <x:c r="AG680" s="14" t="str">
        <x:v>I3</x:v>
      </x:c>
      <x:c r="AH680" s="14" t="n">
        <x:v>1</x:v>
      </x:c>
      <x:c r="AI680" s="14" t="n">
        <x:v>1</x:v>
      </x:c>
      <x:c r="AJ680" s="18" t="n">
        <x:v>12000</x:v>
      </x:c>
      <x:c r="AK680" s="14" t="str">
        <x:v>https://prozorro.gov.ua/tender/UA-2026-05-28-000899-a</x:v>
      </x:c>
      <x:c r="AL680" s="19" t="n">
        <x:v>46170.26546267361</x:v>
      </x:c>
      <x:c r="AM680" s="19" t="n">
        <x:v>46387</x:v>
      </x:c>
      <x:c r="AN680" s="15" t="str">
        <x:v>Безпека / СКУД / CCTV</x:v>
      </x:c>
      <x:c r="AO680" s="15" t="str">
        <x:v>not_found_in_top_search</x:v>
      </x:c>
    </x:row>
    <x:row r="681">
      <x:c r="A681" s="14" t="str">
        <x:v>W3-409</x:v>
      </x:c>
      <x:c r="B681" s="14" t="str">
        <x:v>Prozorro winners — 24.08</x:v>
      </x:c>
      <x:c r="C681" s="14" t="str">
        <x:v>НЕЧМОГЛОД АНДРІЙ ОЛЕКСАНДРОВИЧ</x:v>
      </x:c>
      <x:c r="D681" s="14" t="str">
        <x:v>Мости / інфраструктура</x:v>
      </x:c>
      <x:c r="E681" s="14" t="str">
        <x:v>Expansion discovery</x:v>
      </x:c>
      <x:c r="F681" s="17" t="str">
        <x:v>D3</x:v>
      </x:c>
      <x:c r="G681" s="14" t="str"/>
      <x:c r="H681" s="14" t="str">
        <x:v>Discovery розширення — 2 тижні</x:v>
      </x:c>
      <x:c r="I681" s="16" t="n">
        <x:v>1</x:v>
      </x:c>
      <x:c r="J681" s="16" t="n">
        <x:v>5</x:v>
      </x:c>
      <x:c r="K681" s="16" t="n">
        <x:v>4</x:v>
      </x:c>
      <x:c r="L681" s="16" t="n">
        <x:v>1</x:v>
      </x:c>
      <x:c r="M681" s="16" t="n">
        <x:v>5</x:v>
      </x:c>
      <x:c r="N681" s="16" t="n">
        <x:v>3</x:v>
      </x:c>
      <x:c r="O681" s="16" t="n">
        <x:v>5</x:v>
      </x:c>
      <x:c r="P681" s="16" t="n">
        <x:f>IF(COUNT(I681:O681)&lt;7,"",I681*8+J681*3+K681*2+L681*2+M681*2+N681*2+O681)</x:f>
        <x:v>54</x:v>
      </x:c>
      <x:c r="Q681" s="16" t="n">
        <x:f>IF(COUNT(J681:O681)&lt;6,"",J681*5+K681*4+M681*4+L681*3+N681*2+O681*2)</x:f>
        <x:v>80</x:v>
      </x:c>
      <x:c r="R681" s="14" t="str">
        <x:v>high</x:v>
      </x:c>
      <x:c r="S681" s="14" t="str">
        <x:v>official_prozorro_award_2025_2026</x:v>
      </x:c>
      <x:c r="T681" s="14" t="str">
        <x:v>official_prozorro_api</x:v>
      </x:c>
      <x:c r="U681" s="14" t="str">
        <x:v>Не контактували</x:v>
      </x:c>
      <x:c r="V681" s="15" t="str">
        <x:v>Workflow-audit outreach по UA-2026-06-02-010608-a; попросити 1 пакет здачі та вимоги проєкту</x:v>
      </x:c>
      <x:c r="W681" s="15" t="str">
        <x:v>Власник / виконавець; відповідальний за договір</x:v>
      </x:c>
      <x:c r="X681" s="15" t="str">
        <x:v>1 підтверджених перемог/договорів у Prozorro на 10 240 грн; 1 проєктів зі строком виконання не раніше 24.08.2026.</x:v>
      </x:c>
      <x:c r="Y681" s="15" t="str">
        <x:v>Запчастини для ремонту автомобільного транспорту, а саме: (датчик температури рідини, вал карданний УАЗ-452 моста заднього, вал карданний УАЗ-452 моста переднього, датчик температури рідини Lanos); строк до 2026-12-31. Попросити один знеособлений пакет здачі за цим workflow.</x:v>
      </x:c>
      <x:c r="Z681" s="15" t="str">
        <x:v>https://prozorro.gov.ua/tender/UA-2026-06-02-010608-a</x:v>
      </x:c>
      <x:c r="AA681" s="14" t="str">
        <x:v>2775613999</x:v>
      </x:c>
      <x:c r="AB681" s="14" t="str">
        <x:v>2026-08-24</x:v>
      </x:c>
      <x:c r="AC681" s="14" t="str"/>
      <x:c r="AD681" s="20" t="str"/>
      <x:c r="AE681" s="14" t="str"/>
      <x:c r="AF681" s="14" t="n">
        <x:v>43</x:v>
      </x:c>
      <x:c r="AG681" s="14" t="str">
        <x:v>I3</x:v>
      </x:c>
      <x:c r="AH681" s="14" t="n">
        <x:v>1</x:v>
      </x:c>
      <x:c r="AI681" s="14" t="n">
        <x:v>1</x:v>
      </x:c>
      <x:c r="AJ681" s="18" t="n">
        <x:v>10240</x:v>
      </x:c>
      <x:c r="AK681" s="14" t="str">
        <x:v>https://prozorro.gov.ua/tender/UA-2026-06-02-010608-a</x:v>
      </x:c>
      <x:c r="AL681" s="19" t="n">
        <x:v>46175.526990046295</x:v>
      </x:c>
      <x:c r="AM681" s="19" t="n">
        <x:v>46387</x:v>
      </x:c>
      <x:c r="AN681" s="15" t="str">
        <x:v>Мости / інфраструктура</x:v>
      </x:c>
      <x:c r="AO681" s="15" t="str">
        <x:v>not_found_in_top_search</x:v>
      </x:c>
    </x:row>
    <x:row r="682">
      <x:c r="A682" s="14" t="str">
        <x:v>W3-410</x:v>
      </x:c>
      <x:c r="B682" s="14" t="str">
        <x:v>Prozorro winners — 24.08</x:v>
      </x:c>
      <x:c r="C682" s="14" t="str">
        <x:v>ЧЕРЕДНІЧЕНКО ДМИТРО ІВАНОВИЧ</x:v>
      </x:c>
      <x:c r="D682" s="14" t="str">
        <x:v>Безпека / СКУД / CCTV</x:v>
      </x:c>
      <x:c r="E682" s="14" t="str">
        <x:v>Expansion discovery</x:v>
      </x:c>
      <x:c r="F682" s="17" t="str">
        <x:v>D3</x:v>
      </x:c>
      <x:c r="G682" s="14" t="str"/>
      <x:c r="H682" s="14" t="str">
        <x:v>Discovery розширення — 2 тижні</x:v>
      </x:c>
      <x:c r="I682" s="16" t="n">
        <x:v>1</x:v>
      </x:c>
      <x:c r="J682" s="16" t="n">
        <x:v>5</x:v>
      </x:c>
      <x:c r="K682" s="16" t="n">
        <x:v>4</x:v>
      </x:c>
      <x:c r="L682" s="16" t="n">
        <x:v>1</x:v>
      </x:c>
      <x:c r="M682" s="16" t="n">
        <x:v>5</x:v>
      </x:c>
      <x:c r="N682" s="16" t="n">
        <x:v>3</x:v>
      </x:c>
      <x:c r="O682" s="16" t="n">
        <x:v>5</x:v>
      </x:c>
      <x:c r="P682" s="16" t="n">
        <x:f>IF(COUNT(I682:O682)&lt;7,"",I682*8+J682*3+K682*2+L682*2+M682*2+N682*2+O682)</x:f>
        <x:v>54</x:v>
      </x:c>
      <x:c r="Q682" s="16" t="n">
        <x:f>IF(COUNT(J682:O682)&lt;6,"",J682*5+K682*4+M682*4+L682*3+N682*2+O682*2)</x:f>
        <x:v>80</x:v>
      </x:c>
      <x:c r="R682" s="14" t="str">
        <x:v>high</x:v>
      </x:c>
      <x:c r="S682" s="14" t="str">
        <x:v>official_prozorro_award_2025_2026</x:v>
      </x:c>
      <x:c r="T682" s="14" t="str">
        <x:v>official_prozorro_api</x:v>
      </x:c>
      <x:c r="U682" s="14" t="str">
        <x:v>Не контактували</x:v>
      </x:c>
      <x:c r="V682" s="15" t="str">
        <x:v>Workflow-audit outreach по UA-2026-07-07-001969-a; попросити 1 пакет здачі та вимоги проєкту</x:v>
      </x:c>
      <x:c r="W682" s="15" t="str">
        <x:v>Власник / виконавець; відповідальний за договір</x:v>
      </x:c>
      <x:c r="X682" s="15" t="str">
        <x:v>1 підтверджених перемог/договорів у Prozorro на 7 200 грн; 1 проєктів зі строком виконання не раніше 24.08.2026.</x:v>
      </x:c>
      <x:c r="Y682" s="15" t="str">
        <x:v>Послуги монтажу та налаштування системи відеоспостереження; строк до 2026-12-31. Попросити один знеособлений пакет здачі за цим workflow.</x:v>
      </x:c>
      <x:c r="Z682" s="15" t="str">
        <x:v>https://prozorro.gov.ua/tender/UA-2026-07-07-001969-a</x:v>
      </x:c>
      <x:c r="AA682" s="14" t="str">
        <x:v>3041613994</x:v>
      </x:c>
      <x:c r="AB682" s="14" t="str">
        <x:v>2026-08-24</x:v>
      </x:c>
      <x:c r="AC682" s="14" t="str"/>
      <x:c r="AD682" s="20" t="str"/>
      <x:c r="AE682" s="14" t="str"/>
      <x:c r="AF682" s="14" t="n">
        <x:v>43</x:v>
      </x:c>
      <x:c r="AG682" s="14" t="str">
        <x:v>I3</x:v>
      </x:c>
      <x:c r="AH682" s="14" t="n">
        <x:v>1</x:v>
      </x:c>
      <x:c r="AI682" s="14" t="n">
        <x:v>1</x:v>
      </x:c>
      <x:c r="AJ682" s="18" t="n">
        <x:v>7200</x:v>
      </x:c>
      <x:c r="AK682" s="14" t="str">
        <x:v>https://prozorro.gov.ua/tender/UA-2026-07-07-001969-a</x:v>
      </x:c>
      <x:c r="AL682" s="19" t="n">
        <x:v>46210.311359375</x:v>
      </x:c>
      <x:c r="AM682" s="19" t="n">
        <x:v>46387</x:v>
      </x:c>
      <x:c r="AN682" s="15" t="str">
        <x:v>Безпека / СКУД / CCTV</x:v>
      </x:c>
      <x:c r="AO682" s="15" t="str">
        <x:v>not_found_in_top_search</x:v>
      </x:c>
    </x:row>
    <x:row r="683">
      <x:c r="A683" s="14" t="str">
        <x:v>W3-411</x:v>
      </x:c>
      <x:c r="B683" s="14" t="str">
        <x:v>Prozorro winners — 24.08</x:v>
      </x:c>
      <x:c r="C683" s="14" t="str">
        <x:v>ШИПОША ОЛЕКСАНДР АНАТОЛІЙОВИЧ</x:v>
      </x:c>
      <x:c r="D683" s="14" t="str">
        <x:v>Сонячна енергетика</x:v>
      </x:c>
      <x:c r="E683" s="14" t="str">
        <x:v>Expansion discovery</x:v>
      </x:c>
      <x:c r="F683" s="17" t="str">
        <x:v>D3</x:v>
      </x:c>
      <x:c r="G683" s="14" t="str"/>
      <x:c r="H683" s="14" t="str">
        <x:v>Discovery розширення — 2 тижні</x:v>
      </x:c>
      <x:c r="I683" s="16" t="n">
        <x:v>1</x:v>
      </x:c>
      <x:c r="J683" s="16" t="n">
        <x:v>5</x:v>
      </x:c>
      <x:c r="K683" s="16" t="n">
        <x:v>4</x:v>
      </x:c>
      <x:c r="L683" s="16" t="n">
        <x:v>1</x:v>
      </x:c>
      <x:c r="M683" s="16" t="n">
        <x:v>5</x:v>
      </x:c>
      <x:c r="N683" s="16" t="n">
        <x:v>3</x:v>
      </x:c>
      <x:c r="O683" s="16" t="n">
        <x:v>5</x:v>
      </x:c>
      <x:c r="P683" s="16" t="n">
        <x:f>IF(COUNT(I683:O683)&lt;7,"",I683*8+J683*3+K683*2+L683*2+M683*2+N683*2+O683)</x:f>
        <x:v>54</x:v>
      </x:c>
      <x:c r="Q683" s="16" t="n">
        <x:f>IF(COUNT(J683:O683)&lt;6,"",J683*5+K683*4+M683*4+L683*3+N683*2+O683*2)</x:f>
        <x:v>80</x:v>
      </x:c>
      <x:c r="R683" s="14" t="str">
        <x:v>high</x:v>
      </x:c>
      <x:c r="S683" s="14" t="str">
        <x:v>official_prozorro_award_2025_2026</x:v>
      </x:c>
      <x:c r="T683" s="14" t="str">
        <x:v>official_prozorro_api</x:v>
      </x:c>
      <x:c r="U683" s="14" t="str">
        <x:v>Не контактували</x:v>
      </x:c>
      <x:c r="V683" s="15" t="str">
        <x:v>Workflow-audit outreach по UA-2026-06-01-009569-a; попросити 1 пакет здачі та вимоги проєкту</x:v>
      </x:c>
      <x:c r="W683" s="15" t="str">
        <x:v>Власник / виконавець; відповідальний за договір</x:v>
      </x:c>
      <x:c r="X683" s="15" t="str">
        <x:v>1 підтверджених перемог/договорів у Prozorro на 7 120 грн; 1 проєктів зі строком виконання не раніше 24.08.2026.</x:v>
      </x:c>
      <x:c r="Y683" s="15" t="str">
        <x:v>Виконання авторського нагляду за об’єктом будівництва «Нове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 строк до 2026-08-31. Попросити один знеособлений пакет здачі за цим workflow.</x:v>
      </x:c>
      <x:c r="Z683" s="15" t="str">
        <x:v>https://prozorro.gov.ua/tender/UA-2026-06-01-009569-a</x:v>
      </x:c>
      <x:c r="AA683" s="14" t="str">
        <x:v>2888517635</x:v>
      </x:c>
      <x:c r="AB683" s="14" t="str">
        <x:v>2026-08-24</x:v>
      </x:c>
      <x:c r="AC683" s="14" t="str"/>
      <x:c r="AD683" s="20" t="str"/>
      <x:c r="AE683" s="14" t="str"/>
      <x:c r="AF683" s="14" t="n">
        <x:v>43</x:v>
      </x:c>
      <x:c r="AG683" s="14" t="str">
        <x:v>I3</x:v>
      </x:c>
      <x:c r="AH683" s="14" t="n">
        <x:v>1</x:v>
      </x:c>
      <x:c r="AI683" s="14" t="n">
        <x:v>1</x:v>
      </x:c>
      <x:c r="AJ683" s="18" t="n">
        <x:v>7120</x:v>
      </x:c>
      <x:c r="AK683" s="14" t="str">
        <x:v>https://prozorro.gov.ua/tender/UA-2026-06-01-009569-a</x:v>
      </x:c>
      <x:c r="AL683" s="19" t="n">
        <x:v>46174.526771689816</x:v>
      </x:c>
      <x:c r="AM683" s="19" t="n">
        <x:v>46265</x:v>
      </x:c>
      <x:c r="AN683" s="15" t="str">
        <x:v>Сонячна енергетика</x:v>
      </x:c>
      <x:c r="AO683" s="15" t="str">
        <x:v>not_found_in_top_search</x:v>
      </x:c>
    </x:row>
    <x:row r="684">
      <x:c r="A684" s="14" t="str">
        <x:v>W3-412</x:v>
      </x:c>
      <x:c r="B684" s="14" t="str">
        <x:v>Prozorro winners — 24.08</x:v>
      </x:c>
      <x:c r="C684" s="14" t="str">
        <x:v>Фізична особа-підприємець Зягун Микола Володимирович</x:v>
      </x:c>
      <x:c r="D684" s="14" t="str">
        <x:v>Безпека / СКУД / CCTV</x:v>
      </x:c>
      <x:c r="E684" s="14" t="str">
        <x:v>Expansion discovery</x:v>
      </x:c>
      <x:c r="F684" s="17" t="str">
        <x:v>D3</x:v>
      </x:c>
      <x:c r="G684" s="14" t="str"/>
      <x:c r="H684" s="14" t="str">
        <x:v>Discovery розширення — 2 тижні</x:v>
      </x:c>
      <x:c r="I684" s="16" t="n">
        <x:v>1</x:v>
      </x:c>
      <x:c r="J684" s="16" t="n">
        <x:v>5</x:v>
      </x:c>
      <x:c r="K684" s="16" t="n">
        <x:v>4</x:v>
      </x:c>
      <x:c r="L684" s="16" t="n">
        <x:v>1</x:v>
      </x:c>
      <x:c r="M684" s="16" t="n">
        <x:v>5</x:v>
      </x:c>
      <x:c r="N684" s="16" t="n">
        <x:v>3</x:v>
      </x:c>
      <x:c r="O684" s="16" t="n">
        <x:v>5</x:v>
      </x:c>
      <x:c r="P684" s="16" t="n">
        <x:f>IF(COUNT(I684:O684)&lt;7,"",I684*8+J684*3+K684*2+L684*2+M684*2+N684*2+O684)</x:f>
        <x:v>54</x:v>
      </x:c>
      <x:c r="Q684" s="16" t="n">
        <x:f>IF(COUNT(J684:O684)&lt;6,"",J684*5+K684*4+M684*4+L684*3+N684*2+O684*2)</x:f>
        <x:v>80</x:v>
      </x:c>
      <x:c r="R684" s="14" t="str">
        <x:v>high</x:v>
      </x:c>
      <x:c r="S684" s="14" t="str">
        <x:v>official_prozorro_award_2025_2026</x:v>
      </x:c>
      <x:c r="T684" s="14" t="str">
        <x:v>official_prozorro_api</x:v>
      </x:c>
      <x:c r="U684" s="14" t="str">
        <x:v>Не контактували</x:v>
      </x:c>
      <x:c r="V684" s="15" t="str">
        <x:v>Workflow-audit outreach по UA-2026-06-17-005254-a; попросити 1 пакет здачі та вимоги проєкту</x:v>
      </x:c>
      <x:c r="W684" s="15" t="str">
        <x:v>Власник / виконавець; відповідальний за договір</x:v>
      </x:c>
      <x:c r="X684" s="15" t="str">
        <x:v>1 підтверджених перемог/договорів у Prozorro на 5 616 грн; 1 проєктів зі строком виконання не раніше 24.08.2026.</x:v>
      </x:c>
      <x:c r="Y684" s="15" t="str">
        <x:v>Послуги по монтажу системи відеоспостереження; строк до 2026-12-31. Попросити один знеособлений пакет здачі за цим workflow.</x:v>
      </x:c>
      <x:c r="Z684" s="15" t="str">
        <x:v>https://prozorro.gov.ua/tender/UA-2026-06-17-005254-a</x:v>
      </x:c>
      <x:c r="AA684" s="14" t="str">
        <x:v>3045015151</x:v>
      </x:c>
      <x:c r="AB684" s="14" t="str">
        <x:v>2026-08-24</x:v>
      </x:c>
      <x:c r="AC684" s="14" t="str"/>
      <x:c r="AD684" s="20" t="str"/>
      <x:c r="AE684" s="14" t="str"/>
      <x:c r="AF684" s="14" t="n">
        <x:v>43</x:v>
      </x:c>
      <x:c r="AG684" s="14" t="str">
        <x:v>I3</x:v>
      </x:c>
      <x:c r="AH684" s="14" t="n">
        <x:v>1</x:v>
      </x:c>
      <x:c r="AI684" s="14" t="n">
        <x:v>1</x:v>
      </x:c>
      <x:c r="AJ684" s="18" t="n">
        <x:v>5616</x:v>
      </x:c>
      <x:c r="AK684" s="14" t="str">
        <x:v>https://prozorro.gov.ua/tender/UA-2026-06-17-005254-a</x:v>
      </x:c>
      <x:c r="AL684" s="19" t="n">
        <x:v>46190.376203148146</x:v>
      </x:c>
      <x:c r="AM684" s="19" t="n">
        <x:v>46387</x:v>
      </x:c>
      <x:c r="AN684" s="15" t="str">
        <x:v>Безпека / СКУД / CCTV</x:v>
      </x:c>
      <x:c r="AO684" s="15" t="str">
        <x:v>not_found_in_top_search</x:v>
      </x:c>
    </x:row>
    <x:row r="685">
      <x:c r="A685" s="14" t="str">
        <x:v>W3-413</x:v>
      </x:c>
      <x:c r="B685" s="14" t="str">
        <x:v>Prozorro winners — 24.08</x:v>
      </x:c>
      <x:c r="C685" s="14" t="str">
        <x:v>ФОП Синиця Олександр Олександрович</x:v>
      </x:c>
      <x:c r="D685" s="14" t="str">
        <x:v>Насосні станції</x:v>
      </x:c>
      <x:c r="E685" s="14" t="str">
        <x:v>Expansion discovery</x:v>
      </x:c>
      <x:c r="F685" s="17" t="str">
        <x:v>D3</x:v>
      </x:c>
      <x:c r="G685" s="14" t="str"/>
      <x:c r="H685" s="14" t="str">
        <x:v>Discovery розширення — 2 тижні</x:v>
      </x:c>
      <x:c r="I685" s="16" t="n">
        <x:v>1</x:v>
      </x:c>
      <x:c r="J685" s="16" t="n">
        <x:v>5</x:v>
      </x:c>
      <x:c r="K685" s="16" t="n">
        <x:v>4</x:v>
      </x:c>
      <x:c r="L685" s="16" t="n">
        <x:v>1</x:v>
      </x:c>
      <x:c r="M685" s="16" t="n">
        <x:v>5</x:v>
      </x:c>
      <x:c r="N685" s="16" t="n">
        <x:v>3</x:v>
      </x:c>
      <x:c r="O685" s="16" t="n">
        <x:v>5</x:v>
      </x:c>
      <x:c r="P685" s="16" t="n">
        <x:f>IF(COUNT(I685:O685)&lt;7,"",I685*8+J685*3+K685*2+L685*2+M685*2+N685*2+O685)</x:f>
        <x:v>54</x:v>
      </x:c>
      <x:c r="Q685" s="16" t="n">
        <x:f>IF(COUNT(J685:O685)&lt;6,"",J685*5+K685*4+M685*4+L685*3+N685*2+O685*2)</x:f>
        <x:v>80</x:v>
      </x:c>
      <x:c r="R685" s="14" t="str">
        <x:v>high</x:v>
      </x:c>
      <x:c r="S685" s="14" t="str">
        <x:v>official_prozorro_award_2025_2026</x:v>
      </x:c>
      <x:c r="T685" s="14" t="str">
        <x:v>official_prozorro_api</x:v>
      </x:c>
      <x:c r="U685" s="14" t="str">
        <x:v>Не контактували</x:v>
      </x:c>
      <x:c r="V685" s="15" t="str">
        <x:v>Workflow-audit outreach по UA-2026-05-05-006402-a; попросити 1 пакет здачі та вимоги проєкту</x:v>
      </x:c>
      <x:c r="W685" s="15" t="str">
        <x:v>Власник / виконавець; відповідальний за договір</x:v>
      </x:c>
      <x:c r="X685" s="15" t="str">
        <x:v>1 підтверджених перемог/договорів у Prozorro на 5 340 грн; 1 проєктів зі строком виконання не раніше 24.08.2026.</x:v>
      </x:c>
      <x:c r="Y685" s="15" t="str">
        <x:v>авторський нагляд за об'єктом: "Реконструкція електричних  мереж зі встановлення мережевої  СЕС на резервній станції насосної станції І-го підйому водозабору за адресою: Стрийський р-н, с. Дубина, вул. Дачна, 51-А."; строк до 2026-12-31. Попросити один знеособлений пакет здачі за цим workflow.</x:v>
      </x:c>
      <x:c r="Z685" s="15" t="str">
        <x:v>https://prozorro.gov.ua/tender/UA-2026-05-05-006402-a</x:v>
      </x:c>
      <x:c r="AA685" s="14" t="str">
        <x:v>3664310511</x:v>
      </x:c>
      <x:c r="AB685" s="14" t="str">
        <x:v>2026-08-24</x:v>
      </x:c>
      <x:c r="AC685" s="14" t="str"/>
      <x:c r="AD685" s="20" t="str"/>
      <x:c r="AE685" s="14" t="str"/>
      <x:c r="AF685" s="14" t="n">
        <x:v>43</x:v>
      </x:c>
      <x:c r="AG685" s="14" t="str">
        <x:v>I3</x:v>
      </x:c>
      <x:c r="AH685" s="14" t="n">
        <x:v>1</x:v>
      </x:c>
      <x:c r="AI685" s="14" t="n">
        <x:v>1</x:v>
      </x:c>
      <x:c r="AJ685" s="18" t="n">
        <x:v>5340</x:v>
      </x:c>
      <x:c r="AK685" s="14" t="str">
        <x:v>https://prozorro.gov.ua/tender/UA-2026-05-05-006402-a</x:v>
      </x:c>
      <x:c r="AL685" s="19" t="n">
        <x:v>46147.398541041664</x:v>
      </x:c>
      <x:c r="AM685" s="19" t="n">
        <x:v>46387.438784722224</x:v>
      </x:c>
      <x:c r="AN685" s="15" t="str">
        <x:v>Насосні станції</x:v>
      </x:c>
      <x:c r="AO685" s="15" t="str">
        <x:v>not_found_in_top_search</x:v>
      </x:c>
    </x:row>
    <x:row r="686">
      <x:c r="A686" s="14" t="str">
        <x:v>W3-414</x:v>
      </x:c>
      <x:c r="B686" s="14" t="str">
        <x:v>Prozorro winners — 24.08</x:v>
      </x:c>
      <x:c r="C686" s="14" t="str">
        <x:v>ФОП Семеник Олексій Сергійович</x:v>
      </x:c>
      <x:c r="D686" s="14" t="str">
        <x:v>HVAC / ОВіК</x:v>
      </x:c>
      <x:c r="E686" s="14" t="str">
        <x:v>Pilot now</x:v>
      </x:c>
      <x:c r="F686" s="17" t="str">
        <x:v>P3</x:v>
      </x:c>
      <x:c r="G686" s="14" t="str"/>
      <x:c r="H686" s="14" t="str">
        <x:v>Пілот зараз — Н.14</x:v>
      </x:c>
      <x:c r="I686" s="16" t="n">
        <x:v>5</x:v>
      </x:c>
      <x:c r="J686" s="16" t="n">
        <x:v>5</x:v>
      </x:c>
      <x:c r="K686" s="16" t="n">
        <x:v>5</x:v>
      </x:c>
      <x:c r="L686" s="16" t="n">
        <x:v>1</x:v>
      </x:c>
      <x:c r="M686" s="16" t="n">
        <x:v>5</x:v>
      </x:c>
      <x:c r="N686" s="16" t="n">
        <x:v>3</x:v>
      </x:c>
      <x:c r="O686" s="16" t="n">
        <x:v>5</x:v>
      </x:c>
      <x:c r="P686" s="16" t="n">
        <x:f>IF(COUNT(I686:O686)&lt;7,"",I686*8+J686*3+K686*2+L686*2+M686*2+N686*2+O686)</x:f>
        <x:v>88</x:v>
      </x:c>
      <x:c r="Q686" s="16" t="n">
        <x:f>IF(COUNT(J686:O686)&lt;6,"",J686*5+K686*4+M686*4+L686*3+N686*2+O686*2)</x:f>
        <x:v>84</x:v>
      </x:c>
      <x:c r="R686" s="14" t="str">
        <x:v>high</x:v>
      </x:c>
      <x:c r="S686" s="14" t="str">
        <x:v>official_prozorro_award_2025_2026</x:v>
      </x:c>
      <x:c r="T686" s="14" t="str">
        <x:v>official_prozorro_api</x:v>
      </x:c>
      <x:c r="U686" s="14" t="str">
        <x:v>Не контактували</x:v>
      </x:c>
      <x:c r="V686" s="15" t="str">
        <x:v>Персоналізований free-pilot outreach по UA-2026-04-30-007020-a; попросити 1 пакет Н.14/Н.15</x:v>
      </x:c>
      <x:c r="W686" s="15" t="str">
        <x:v>Власник / виконавець; відповідальний за договір</x:v>
      </x:c>
      <x:c r="X686" s="15" t="str">
        <x:v>1 підтверджених перемог/договорів у Prozorro на 5 000 грн; 1 проєктів зі строком виконання не раніше 24.08.2026.</x:v>
      </x:c>
      <x:c r="Y686" s="15" t="str">
        <x:v>Послуги з монтажу, демонтажу лічильників тепла та контрольного лічильника води, всатновлених в системі опалення в ЗДО № 5 по вул. Князя Святослава, 9, м. Васильків, Київська область
(код ДК 021:2015: 50720000-8 Послуги з ремонту і технічного обслговування систем центрального опалення); строк до 2026-12-31. Попросити один знеособлений пакет здачі за цим workflow.</x:v>
      </x:c>
      <x:c r="Z686" s="15" t="str">
        <x:v>https://prozorro.gov.ua/tender/UA-2026-04-30-007020-a</x:v>
      </x:c>
      <x:c r="AA686" s="14" t="str">
        <x:v>3299302258</x:v>
      </x:c>
      <x:c r="AB686" s="14" t="str">
        <x:v>2026-08-24</x:v>
      </x:c>
      <x:c r="AC686" s="14" t="str"/>
      <x:c r="AD686" s="20" t="str"/>
      <x:c r="AE686" s="14" t="str"/>
      <x:c r="AF686" s="14" t="n">
        <x:v>43</x:v>
      </x:c>
      <x:c r="AG686" s="14" t="str">
        <x:v>I3</x:v>
      </x:c>
      <x:c r="AH686" s="14" t="n">
        <x:v>1</x:v>
      </x:c>
      <x:c r="AI686" s="14" t="n">
        <x:v>1</x:v>
      </x:c>
      <x:c r="AJ686" s="18" t="n">
        <x:v>5000</x:v>
      </x:c>
      <x:c r="AK686" s="14" t="str">
        <x:v>https://prozorro.gov.ua/tender/UA-2026-04-30-007020-a</x:v>
      </x:c>
      <x:c r="AL686" s="19" t="n">
        <x:v>46142.47348383102</x:v>
      </x:c>
      <x:c r="AM686" s="19" t="n">
        <x:v>46387</x:v>
      </x:c>
      <x:c r="AN686" s="15" t="str">
        <x:v>HVAC / ОВіК</x:v>
      </x:c>
      <x:c r="AO686" s="15" t="str">
        <x:v>not_found_in_top_search</x:v>
      </x:c>
    </x:row>
    <x:row r="687">
      <x:c r="A687" s="14" t="str">
        <x:v>W3-415</x:v>
      </x:c>
      <x:c r="B687" s="14" t="str">
        <x:v>Prozorro winners — 24.08</x:v>
      </x:c>
      <x:c r="C687" s="14" t="str">
        <x:v>МАЛЬЦЕВ ВЯЧЕСЛАВ ВОЛОДИМИРОВИЧ</x:v>
      </x:c>
      <x:c r="D687" s="14" t="str">
        <x:v>Газопостачання / котельні</x:v>
      </x:c>
      <x:c r="E687" s="14" t="str">
        <x:v>Expansion discovery</x:v>
      </x:c>
      <x:c r="F687" s="17" t="str">
        <x:v>D3</x:v>
      </x:c>
      <x:c r="G687" s="14" t="str"/>
      <x:c r="H687" s="14" t="str">
        <x:v>Discovery розширення — 2 тижні</x:v>
      </x:c>
      <x:c r="I687" s="16" t="n">
        <x:v>1</x:v>
      </x:c>
      <x:c r="J687" s="16" t="n">
        <x:v>5</x:v>
      </x:c>
      <x:c r="K687" s="16" t="n">
        <x:v>4</x:v>
      </x:c>
      <x:c r="L687" s="16" t="n">
        <x:v>2</x:v>
      </x:c>
      <x:c r="M687" s="16" t="n">
        <x:v>5</x:v>
      </x:c>
      <x:c r="N687" s="16" t="n">
        <x:v>3</x:v>
      </x:c>
      <x:c r="O687" s="16" t="n">
        <x:v>5</x:v>
      </x:c>
      <x:c r="P687" s="16" t="n">
        <x:f>IF(COUNT(I687:O687)&lt;7,"",I687*8+J687*3+K687*2+L687*2+M687*2+N687*2+O687)</x:f>
        <x:v>56</x:v>
      </x:c>
      <x:c r="Q687" s="16" t="n">
        <x:f>IF(COUNT(J687:O687)&lt;6,"",J687*5+K687*4+M687*4+L687*3+N687*2+O687*2)</x:f>
        <x:v>83</x:v>
      </x:c>
      <x:c r="R687" s="14" t="str">
        <x:v>high</x:v>
      </x:c>
      <x:c r="S687" s="14" t="str">
        <x:v>official_prozorro_award_2025_2026</x:v>
      </x:c>
      <x:c r="T687" s="14" t="str">
        <x:v>official_prozorro_api</x:v>
      </x:c>
      <x:c r="U687" s="14" t="str">
        <x:v>Не контактували</x:v>
      </x:c>
      <x:c r="V687" s="15" t="str">
        <x:v>Workflow-audit outreach по UA-2026-05-18-007697-a; попросити 1 пакет здачі та вимоги проєкту</x:v>
      </x:c>
      <x:c r="W687" s="15" t="str">
        <x:v>Власник / виконавець; відповідальний за договір</x:v>
      </x:c>
      <x:c r="X687" s="15" t="str">
        <x:v>1 підтверджених перемог/договорів у Prozorro на 241 293 грн; 0 проєктів зі строком виконання не раніше 24.08.2026.</x:v>
      </x:c>
      <x:c r="Y687" s="15" t="str">
        <x:v>Нове будівництво модульної транспортабельної котельні у м. Харкові за адресою: вул. ********** (резервне живлення). Монтаж димових труб та зовнішньої каналізації (код ДК 021:2015 – 45251000-1 "Будівництво електростанцій і теплових станцій").; строк до 2026-06-30. Попросити один знеособлений пакет здачі за цим workflow.</x:v>
      </x:c>
      <x:c r="Z687" s="15" t="str">
        <x:v>https://prozorro.gov.ua/tender/UA-2026-05-18-007697-a</x:v>
      </x:c>
      <x:c r="AA687" s="14" t="str">
        <x:v>3050226417</x:v>
      </x:c>
      <x:c r="AB687" s="14" t="str">
        <x:v>2026-08-24</x:v>
      </x:c>
      <x:c r="AC687" s="14" t="str"/>
      <x:c r="AD687" s="20" t="str"/>
      <x:c r="AE687" s="14" t="str"/>
      <x:c r="AF687" s="14" t="n">
        <x:v>42</x:v>
      </x:c>
      <x:c r="AG687" s="14" t="str">
        <x:v>I3</x:v>
      </x:c>
      <x:c r="AH687" s="14" t="n">
        <x:v>1</x:v>
      </x:c>
      <x:c r="AI687" s="14" t="n">
        <x:v>0</x:v>
      </x:c>
      <x:c r="AJ687" s="18" t="n">
        <x:v>241293.44</x:v>
      </x:c>
      <x:c r="AK687" s="14" t="str">
        <x:v>https://prozorro.gov.ua/tender/UA-2026-05-18-007697-a</x:v>
      </x:c>
      <x:c r="AL687" s="19" t="n">
        <x:v>46160.46988414352</x:v>
      </x:c>
      <x:c r="AM687" s="19" t="n">
        <x:v>46203</x:v>
      </x:c>
      <x:c r="AN687" s="15" t="str">
        <x:v>Газопостачання / котельні</x:v>
      </x:c>
      <x:c r="AO687" s="15" t="str">
        <x:v>not_found_in_top_search</x:v>
      </x:c>
    </x:row>
    <x:row r="688">
      <x:c r="A688" s="14" t="str">
        <x:v>W3-416</x:v>
      </x:c>
      <x:c r="B688" s="14" t="str">
        <x:v>Prozorro winners — 24.08</x:v>
      </x:c>
      <x:c r="C688" s="14" t="str">
        <x:v>ТзОВ "Інфоком"</x:v>
      </x:c>
      <x:c r="D688" s="14" t="str">
        <x:v>ГНБ / безтраншейні роботи</x:v>
      </x:c>
      <x:c r="E688" s="14" t="str">
        <x:v>Expansion discovery</x:v>
      </x:c>
      <x:c r="F688" s="17" t="str">
        <x:v>D3</x:v>
      </x:c>
      <x:c r="G688" s="14" t="str"/>
      <x:c r="H688" s="14" t="str">
        <x:v>Discovery розширення — 2 тижні</x:v>
      </x:c>
      <x:c r="I688" s="16" t="n">
        <x:v>1</x:v>
      </x:c>
      <x:c r="J688" s="16" t="n">
        <x:v>5</x:v>
      </x:c>
      <x:c r="K688" s="16" t="n">
        <x:v>4</x:v>
      </x:c>
      <x:c r="L688" s="16" t="n">
        <x:v>2</x:v>
      </x:c>
      <x:c r="M688" s="16" t="n">
        <x:v>5</x:v>
      </x:c>
      <x:c r="N688" s="16" t="n">
        <x:v>5</x:v>
      </x:c>
      <x:c r="O688" s="16" t="n">
        <x:v>5</x:v>
      </x:c>
      <x:c r="P688" s="16" t="n">
        <x:f>IF(COUNT(I688:O688)&lt;7,"",I688*8+J688*3+K688*2+L688*2+M688*2+N688*2+O688)</x:f>
        <x:v>60</x:v>
      </x:c>
      <x:c r="Q688" s="16" t="n">
        <x:f>IF(COUNT(J688:O688)&lt;6,"",J688*5+K688*4+M688*4+L688*3+N688*2+O688*2)</x:f>
        <x:v>87</x:v>
      </x:c>
      <x:c r="R688" s="14" t="str">
        <x:v>high</x:v>
      </x:c>
      <x:c r="S688" s="14" t="str">
        <x:v>official_prozorro_award_2025_2026</x:v>
      </x:c>
      <x:c r="T688" s="14" t="str">
        <x:v>official_prozorro_api</x:v>
      </x:c>
      <x:c r="U688" s="14" t="str">
        <x:v>Не контактували</x:v>
      </x:c>
      <x:c r="V688" s="15" t="str">
        <x:v>Повторне звернення з новим тендерним сигналом UA-2024-10-09-003692-a; попросити 1 пакет здачі</x:v>
      </x:c>
      <x:c r="W688" s="15" t="str">
        <x:v>Власник / директор; керівник ПТО; відповідальний за договори</x:v>
      </x:c>
      <x:c r="X688" s="15" t="str">
        <x:v>2 підтверджених перемог/договорів у Prozorro на 202 309 грн; 0 проєктів зі строком виконання не раніше 24.08.2026.</x:v>
      </x:c>
      <x:c r="Y688" s="15" t="str">
        <x:v>Поточний ремонт КЛ-0.6кВ ТП-7, фідер "Аеропорт"(Влаштування переходу методом горизонтально-направленого буріння (ГНБ) через перешкоди для прокладання футлярів під електрокабель по вул. Любінська-Виговського у м. Львові; строк до 2026-02-28. Попросити один знеособлений пакет здачі за цим workflow.</x:v>
      </x:c>
      <x:c r="Z688" s="15" t="str">
        <x:v>https://prozorro.gov.ua/tender/UA-2026-02-13-000625-a</x:v>
      </x:c>
      <x:c r="AA688" s="14" t="str">
        <x:v>25228900</x:v>
      </x:c>
      <x:c r="AB688" s="14" t="str">
        <x:v>2026-08-24</x:v>
      </x:c>
      <x:c r="AC688" s="14" t="str"/>
      <x:c r="AD688" s="20" t="str"/>
      <x:c r="AE688" s="14" t="str"/>
      <x:c r="AF688" s="14" t="n">
        <x:v>50</x:v>
      </x:c>
      <x:c r="AG688" s="14" t="str">
        <x:v>I3</x:v>
      </x:c>
      <x:c r="AH688" s="14" t="n">
        <x:v>5</x:v>
      </x:c>
      <x:c r="AI688" s="14" t="n">
        <x:v>0</x:v>
      </x:c>
      <x:c r="AJ688" s="18" t="n">
        <x:v>391083.70999999996</x:v>
      </x:c>
      <x:c r="AK688" s="14" t="str">
        <x:v>https://prozorro.gov.ua/tender/UA-2024-10-09-003692-a</x:v>
      </x:c>
      <x:c r="AL688" s="19" t="n">
        <x:v>45574.337673333335</x:v>
      </x:c>
      <x:c r="AM688" s="19" t="n">
        <x:v>45657.380324074074</x:v>
      </x:c>
      <x:c r="AN688" s="15" t="str">
        <x:v>ГНБ / безтраншейні роботи</x:v>
      </x:c>
      <x:c r="AO688" s="15" t="str">
        <x:v>not_found_in_top_search</x:v>
      </x:c>
    </x:row>
    <x:row r="689">
      <x:c r="A689" s="14" t="str">
        <x:v>W3-417</x:v>
      </x:c>
      <x:c r="B689" s="14" t="str">
        <x:v>Prozorro winners — 24.08</x:v>
      </x:c>
      <x:c r="C689" s="14" t="str">
        <x:v>Товариство з обмеженою відповідальністю "Ковельпроект"</x:v>
      </x:c>
      <x:c r="D689" s="14" t="str">
        <x:v>Водоочищення / очисні споруди</x:v>
      </x:c>
      <x:c r="E689" s="14" t="str">
        <x:v>Expansion discovery</x:v>
      </x:c>
      <x:c r="F689" s="17" t="str">
        <x:v>D3</x:v>
      </x:c>
      <x:c r="G689" s="14" t="str"/>
      <x:c r="H689" s="14" t="str">
        <x:v>Discovery розширення — 2 тижні</x:v>
      </x:c>
      <x:c r="I689" s="16" t="n">
        <x:v>1</x:v>
      </x:c>
      <x:c r="J689" s="16" t="n">
        <x:v>5</x:v>
      </x:c>
      <x:c r="K689" s="16" t="n">
        <x:v>4</x:v>
      </x:c>
      <x:c r="L689" s="16" t="n">
        <x:v>2</x:v>
      </x:c>
      <x:c r="M689" s="16" t="n">
        <x:v>5</x:v>
      </x:c>
      <x:c r="N689" s="16" t="n">
        <x:v>5</x:v>
      </x:c>
      <x:c r="O689" s="16" t="n">
        <x:v>5</x:v>
      </x:c>
      <x:c r="P689" s="16" t="n">
        <x:f>IF(COUNT(I689:O689)&lt;7,"",I689*8+J689*3+K689*2+L689*2+M689*2+N689*2+O689)</x:f>
        <x:v>60</x:v>
      </x:c>
      <x:c r="Q689" s="16" t="n">
        <x:f>IF(COUNT(J689:O689)&lt;6,"",J689*5+K689*4+M689*4+L689*3+N689*2+O689*2)</x:f>
        <x:v>87</x:v>
      </x:c>
      <x:c r="R689" s="14" t="str">
        <x:v>high</x:v>
      </x:c>
      <x:c r="S689" s="14" t="str">
        <x:v>official_prozorro_award_2025_2026</x:v>
      </x:c>
      <x:c r="T689" s="14" t="str">
        <x:v>official_prozorro_api</x:v>
      </x:c>
      <x:c r="U689" s="14" t="str">
        <x:v>Не контактували</x:v>
      </x:c>
      <x:c r="V689" s="15" t="str">
        <x:v>Повторне звернення з новим тендерним сигналом UA-2026-06-22-009670-a; попросити 1 пакет здачі</x:v>
      </x:c>
      <x:c r="W689" s="15" t="str">
        <x:v>Власник / директор; керівник ПТО; відповідальний за договори</x:v>
      </x:c>
      <x:c r="X689" s="15" t="str">
        <x:v>1 підтверджених перемог/договорів у Prozorro на 100 858 грн; 1 проєктів зі строком виконання не раніше 24.08.2026.</x:v>
      </x:c>
      <x:c r="Y689" s="15" t="str">
        <x:v>Реконструкція електромереж від КГУ на котельні с. Вербка, вул. Молодіжна, 13 до очисних споруд по вул. Грабовського в м. Ковель; строк до 2026-12-31. Попросити один знеособлений пакет здачі за цим workflow.</x:v>
      </x:c>
      <x:c r="Z689" s="15" t="str">
        <x:v>https://prozorro.gov.ua/tender/UA-2026-03-20-004544-a</x:v>
      </x:c>
      <x:c r="AA689" s="14" t="str">
        <x:v>45937126</x:v>
      </x:c>
      <x:c r="AB689" s="14" t="str">
        <x:v>2026-08-24</x:v>
      </x:c>
      <x:c r="AC689" s="14" t="str"/>
      <x:c r="AD689" s="20" t="str"/>
      <x:c r="AE689" s="14" t="str"/>
      <x:c r="AF689" s="14" t="n">
        <x:v>46</x:v>
      </x:c>
      <x:c r="AG689" s="14" t="str">
        <x:v>I3</x:v>
      </x:c>
      <x:c r="AH689" s="14" t="n">
        <x:v>2</x:v>
      </x:c>
      <x:c r="AI689" s="14" t="n">
        <x:v>2</x:v>
      </x:c>
      <x:c r="AJ689" s="18" t="n">
        <x:v>180358</x:v>
      </x:c>
      <x:c r="AK689" s="14" t="str">
        <x:v>https://prozorro.gov.ua/tender/UA-2026-06-22-009670-a</x:v>
      </x:c>
      <x:c r="AL689" s="19" t="n">
        <x:v>46195.51080287037</x:v>
      </x:c>
      <x:c r="AM689" s="19" t="n">
        <x:v>46387</x:v>
      </x:c>
      <x:c r="AN689" s="15" t="str">
        <x:v>Водоочищення / очисні споруди; Зовнішні мережі</x:v>
      </x:c>
      <x:c r="AO689" s="15" t="str">
        <x:v>not_found_in_top_search</x:v>
      </x:c>
    </x:row>
    <x:row r="690">
      <x:c r="A690" s="14" t="str">
        <x:v>W3-418</x:v>
      </x:c>
      <x:c r="B690" s="14" t="str">
        <x:v>Prozorro winners — 24.08</x:v>
      </x:c>
      <x:c r="C690" s="14" t="str">
        <x:v>ТОВАРИСТВО З ОБМЕЖЕНОЮ ВІДПОВІДАЛЬНІСТЮ З ІНОЗЕМНИМИ ІНВЕСТИЦІЯМИ "ЮРОМАШ"</x:v>
      </x:c>
      <x:c r="D690" s="14" t="str">
        <x:v>ГНБ / безтраншейні роботи</x:v>
      </x:c>
      <x:c r="E690" s="14" t="str">
        <x:v>Expansion discovery</x:v>
      </x:c>
      <x:c r="F690" s="17" t="str">
        <x:v>D3</x:v>
      </x:c>
      <x:c r="G690" s="14" t="str"/>
      <x:c r="H690" s="14" t="str">
        <x:v>Discovery розширення — 2 тижні</x:v>
      </x:c>
      <x:c r="I690" s="16" t="n">
        <x:v>1</x:v>
      </x:c>
      <x:c r="J690" s="16" t="n">
        <x:v>5</x:v>
      </x:c>
      <x:c r="K690" s="16" t="n">
        <x:v>4</x:v>
      </x:c>
      <x:c r="L690" s="16" t="n">
        <x:v>5</x:v>
      </x:c>
      <x:c r="M690" s="16" t="n">
        <x:v>5</x:v>
      </x:c>
      <x:c r="N690" s="16" t="n">
        <x:v>5</x:v>
      </x:c>
      <x:c r="O690" s="16" t="n">
        <x:v>5</x:v>
      </x:c>
      <x:c r="P690" s="16" t="n">
        <x:f>IF(COUNT(I690:O690)&lt;7,"",I690*8+J690*3+K690*2+L690*2+M690*2+N690*2+O690)</x:f>
        <x:v>66</x:v>
      </x:c>
      <x:c r="Q690" s="16" t="n">
        <x:f>IF(COUNT(J690:O690)&lt;6,"",J690*5+K690*4+M690*4+L690*3+N690*2+O690*2)</x:f>
        <x:v>96</x:v>
      </x:c>
      <x:c r="R690" s="14" t="str">
        <x:v>high</x:v>
      </x:c>
      <x:c r="S690" s="14" t="str">
        <x:v>official_prozorro_award_2025_2026</x:v>
      </x:c>
      <x:c r="T690" s="14" t="str">
        <x:v>official_prozorro_api</x:v>
      </x:c>
      <x:c r="U690" s="14" t="str">
        <x:v>Не контактували</x:v>
      </x:c>
      <x:c r="V690" s="15" t="str">
        <x:v>Workflow-audit outreach по UA-2025-10-01-003923-a; попросити 1 пакет здачі та вимоги проєкту</x:v>
      </x:c>
      <x:c r="W690" s="15" t="str">
        <x:v>Власник / директор; керівник ПТО; відповідальний за договори</x:v>
      </x:c>
      <x:c r="X690" s="15" t="str">
        <x:v>1 підтверджених перемог/договорів у Prozorro на 12 433 700 грн; 0 проєктів зі строком виконання не раніше 24.08.2026.</x:v>
      </x:c>
      <x:c r="Y690" s="15" t="str">
        <x:v>25Т-469_43130000-3 - Бурове обладнання (Установка горизонтально-направленого буріння); строк до 2025-12-31. Попросити один знеособлений пакет здачі за цим workflow.</x:v>
      </x:c>
      <x:c r="Z690" s="15" t="str">
        <x:v>https://prozorro.gov.ua/tender/UA-2025-10-01-003923-a</x:v>
      </x:c>
      <x:c r="AA690" s="14" t="str">
        <x:v>32849408</x:v>
      </x:c>
      <x:c r="AB690" s="14" t="str">
        <x:v>2026-08-24</x:v>
      </x:c>
      <x:c r="AC690" s="14" t="str"/>
      <x:c r="AD690" s="20" t="str"/>
      <x:c r="AE690" s="14" t="str"/>
      <x:c r="AF690" s="14" t="n">
        <x:v>41</x:v>
      </x:c>
      <x:c r="AG690" s="14" t="str">
        <x:v>I3</x:v>
      </x:c>
      <x:c r="AH690" s="14" t="n">
        <x:v>1</x:v>
      </x:c>
      <x:c r="AI690" s="14" t="n">
        <x:v>0</x:v>
      </x:c>
      <x:c r="AJ690" s="18" t="n">
        <x:v>12433700</x:v>
      </x:c>
      <x:c r="AK690" s="14" t="str">
        <x:v>https://prozorro.gov.ua/tender/UA-2025-10-01-003923-a</x:v>
      </x:c>
      <x:c r="AL690" s="19" t="n">
        <x:v>45960.35516327546</x:v>
      </x:c>
      <x:c r="AM690" s="19" t="n">
        <x:v>46022</x:v>
      </x:c>
      <x:c r="AN690" s="15" t="str">
        <x:v>ГНБ / безтраншейні роботи</x:v>
      </x:c>
      <x:c r="AO690" s="15" t="str">
        <x:v>not_found_in_top_search</x:v>
      </x:c>
    </x:row>
    <x:row r="691">
      <x:c r="A691" s="14" t="str">
        <x:v>W3-419</x:v>
      </x:c>
      <x:c r="B691" s="14" t="str">
        <x:v>Prozorro winners — 24.08</x:v>
      </x:c>
      <x:c r="C691" s="14" t="str">
        <x:v>ТОВАРИСТВО З ОБМЕЖЕНОЮ ВІДПОВІДАЛЬНІСТЮ "ВЕНТПРОМЕЛЕКТРОМОНТАЖ"</x:v>
      </x:c>
      <x:c r="D691" s="14" t="str">
        <x:v>HVAC / ОВіК</x:v>
      </x:c>
      <x:c r="E691" s="14" t="str">
        <x:v>Pilot now</x:v>
      </x:c>
      <x:c r="F691" s="17" t="str">
        <x:v>P3</x:v>
      </x:c>
      <x:c r="G691" s="14" t="str"/>
      <x:c r="H691" s="14" t="str">
        <x:v>Пілот зараз — Н.14</x:v>
      </x:c>
      <x:c r="I691" s="16" t="n">
        <x:v>5</x:v>
      </x:c>
      <x:c r="J691" s="16" t="n">
        <x:v>5</x:v>
      </x:c>
      <x:c r="K691" s="16" t="n">
        <x:v>5</x:v>
      </x:c>
      <x:c r="L691" s="16" t="n">
        <x:v>3</x:v>
      </x:c>
      <x:c r="M691" s="16" t="n">
        <x:v>5</x:v>
      </x:c>
      <x:c r="N691" s="16" t="n">
        <x:v>5</x:v>
      </x:c>
      <x:c r="O691" s="16" t="n">
        <x:v>5</x:v>
      </x:c>
      <x:c r="P691" s="16" t="n">
        <x:f>IF(COUNT(I691:O691)&lt;7,"",I691*8+J691*3+K691*2+L691*2+M691*2+N691*2+O691)</x:f>
        <x:v>96</x:v>
      </x:c>
      <x:c r="Q691" s="16" t="n">
        <x:f>IF(COUNT(J691:O691)&lt;6,"",J691*5+K691*4+M691*4+L691*3+N691*2+O691*2)</x:f>
        <x:v>94</x:v>
      </x:c>
      <x:c r="R691" s="14" t="str">
        <x:v>high</x:v>
      </x:c>
      <x:c r="S691" s="14" t="str">
        <x:v>official_prozorro_award_2025_2026</x:v>
      </x:c>
      <x:c r="T691" s="14" t="str">
        <x:v>official_prozorro_api</x:v>
      </x:c>
      <x:c r="U691" s="14" t="str">
        <x:v>Не контактували</x:v>
      </x:c>
      <x:c r="V691" s="15" t="str">
        <x:v>Персоналізований free-pilot outreach по UA-2026-01-12-006627-a; попросити 1 пакет Н.14/Н.15</x:v>
      </x:c>
      <x:c r="W691" s="15" t="str">
        <x:v>Власник / директор; керівник ПТО; відповідальний за договори</x:v>
      </x:c>
      <x:c r="X691" s="15" t="str">
        <x:v>1 підтверджених перемог/договорів у Prozorro на 1 098 000 грн; 0 проєктів зі строком виконання не раніше 24.08.2026.</x:v>
      </x:c>
      <x:c r="Y691" s="15" t="str">
        <x:v>Придбання, монтаж та пусконалагодження системи вентиляції ДНК-лабораторії.; строк до 2026-02-27. Попросити один знеособлений пакет здачі за цим workflow.</x:v>
      </x:c>
      <x:c r="Z691" s="15" t="str">
        <x:v>https://prozorro.gov.ua/tender/UA-2026-01-12-006627-a</x:v>
      </x:c>
      <x:c r="AA691" s="14" t="str">
        <x:v>41731677</x:v>
      </x:c>
      <x:c r="AB691" s="14" t="str">
        <x:v>2026-08-24</x:v>
      </x:c>
      <x:c r="AC691" s="14" t="str"/>
      <x:c r="AD691" s="20" t="str"/>
      <x:c r="AE691" s="14" t="str"/>
      <x:c r="AF691" s="14" t="n">
        <x:v>41</x:v>
      </x:c>
      <x:c r="AG691" s="14" t="str">
        <x:v>I3</x:v>
      </x:c>
      <x:c r="AH691" s="14" t="n">
        <x:v>1</x:v>
      </x:c>
      <x:c r="AI691" s="14" t="n">
        <x:v>0</x:v>
      </x:c>
      <x:c r="AJ691" s="18" t="n">
        <x:v>1098000</x:v>
      </x:c>
      <x:c r="AK691" s="14" t="str">
        <x:v>https://prozorro.gov.ua/tender/UA-2026-01-12-006627-a</x:v>
      </x:c>
      <x:c r="AL691" s="19" t="n">
        <x:v>46049.36088487269</x:v>
      </x:c>
      <x:c r="AM691" s="19" t="n">
        <x:v>46080</x:v>
      </x:c>
      <x:c r="AN691" s="15" t="str">
        <x:v>HVAC / ОВіК</x:v>
      </x:c>
      <x:c r="AO691" s="15" t="str">
        <x:v>not_found_in_top_search</x:v>
      </x:c>
    </x:row>
    <x:row r="692">
      <x:c r="A692" s="14" t="str">
        <x:v>W3-420</x:v>
      </x:c>
      <x:c r="B692" s="14" t="str">
        <x:v>Prozorro winners — 24.08</x:v>
      </x:c>
      <x:c r="C692" s="14" t="str">
        <x:v>ТОВ "ТОРГІВЕЛЬНИЙ ДІМ ВЕДА"</x:v>
      </x:c>
      <x:c r="D692" s="14" t="str">
        <x:v>HVAC / ОВіК</x:v>
      </x:c>
      <x:c r="E692" s="14" t="str">
        <x:v>Pilot now</x:v>
      </x:c>
      <x:c r="F692" s="17" t="str">
        <x:v>P3</x:v>
      </x:c>
      <x:c r="G692" s="14" t="str"/>
      <x:c r="H692" s="14" t="str">
        <x:v>Пілот зараз — Н.14</x:v>
      </x:c>
      <x:c r="I692" s="16" t="n">
        <x:v>5</x:v>
      </x:c>
      <x:c r="J692" s="16" t="n">
        <x:v>5</x:v>
      </x:c>
      <x:c r="K692" s="16" t="n">
        <x:v>5</x:v>
      </x:c>
      <x:c r="L692" s="16" t="n">
        <x:v>1</x:v>
      </x:c>
      <x:c r="M692" s="16" t="n">
        <x:v>5</x:v>
      </x:c>
      <x:c r="N692" s="16" t="n">
        <x:v>5</x:v>
      </x:c>
      <x:c r="O692" s="16" t="n">
        <x:v>5</x:v>
      </x:c>
      <x:c r="P692" s="16" t="n">
        <x:f>IF(COUNT(I692:O692)&lt;7,"",I692*8+J692*3+K692*2+L692*2+M692*2+N692*2+O692)</x:f>
        <x:v>92</x:v>
      </x:c>
      <x:c r="Q692" s="16" t="n">
        <x:f>IF(COUNT(J692:O692)&lt;6,"",J692*5+K692*4+M692*4+L692*3+N692*2+O692*2)</x:f>
        <x:v>88</x:v>
      </x:c>
      <x:c r="R692" s="14" t="str">
        <x:v>high</x:v>
      </x:c>
      <x:c r="S692" s="14" t="str">
        <x:v>official_prozorro_award_2025_2026</x:v>
      </x:c>
      <x:c r="T692" s="14" t="str">
        <x:v>official_prozorro_api</x:v>
      </x:c>
      <x:c r="U692" s="14" t="str">
        <x:v>Не контактували</x:v>
      </x:c>
      <x:c r="V692" s="15" t="str">
        <x:v>Персоналізований free-pilot outreach по UA-2026-05-19-014964-a; попросити 1 пакет Н.14/Н.15</x:v>
      </x:c>
      <x:c r="W692" s="15" t="str">
        <x:v>Власник / директор; керівник ПТО; відповідальний за договори</x:v>
      </x:c>
      <x:c r="X692" s="15" t="str">
        <x:v>1 підтверджених перемог/договорів у Prozorro на 75 000 грн; 0 проєктів зі строком виконання не раніше 24.08.2026.</x:v>
      </x:c>
      <x:c r="Y692" s="15" t="str">
        <x:v> Закупівля ділеться на лоти:Твердопаливний котел потужністю 40 кВт у комплекті з автоматикою та вентилятором наддуву .
Комплект елементів димоходу з нержавіючої сталі двостінних (утеплених) та одностінних. 
Трубопровідна арматура, фітинги та приладдя для монтажу системи опалення; строк до 2026-07-01. Попросити один знеособлений пакет здачі за цим workflow.</x:v>
      </x:c>
      <x:c r="Z692" s="15" t="str">
        <x:v>https://prozorro.gov.ua/tender/UA-2026-05-19-014964-a</x:v>
      </x:c>
      <x:c r="AA692" s="14" t="str">
        <x:v>43070563</x:v>
      </x:c>
      <x:c r="AB692" s="14" t="str">
        <x:v>2026-08-24</x:v>
      </x:c>
      <x:c r="AC692" s="14" t="str"/>
      <x:c r="AD692" s="20" t="str"/>
      <x:c r="AE692" s="14" t="str"/>
      <x:c r="AF692" s="14" t="n">
        <x:v>41</x:v>
      </x:c>
      <x:c r="AG692" s="14" t="str">
        <x:v>I3</x:v>
      </x:c>
      <x:c r="AH692" s="14" t="n">
        <x:v>1</x:v>
      </x:c>
      <x:c r="AI692" s="14" t="n">
        <x:v>0</x:v>
      </x:c>
      <x:c r="AJ692" s="18" t="n">
        <x:v>75000</x:v>
      </x:c>
      <x:c r="AK692" s="14" t="str">
        <x:v>https://prozorro.gov.ua/tender/UA-2026-05-19-014964-a</x:v>
      </x:c>
      <x:c r="AL692" s="19" t="n">
        <x:v>46169.46751858796</x:v>
      </x:c>
      <x:c r="AM692" s="19" t="n">
        <x:v>46204</x:v>
      </x:c>
      <x:c r="AN692" s="15" t="str">
        <x:v>HVAC / ОВіК</x:v>
      </x:c>
      <x:c r="AO692" s="15" t="str">
        <x:v>not_found_in_top_search</x:v>
      </x:c>
    </x:row>
    <x:row r="693">
      <x:c r="A693" s="14" t="str">
        <x:v>W3-421</x:v>
      </x:c>
      <x:c r="B693" s="14" t="str">
        <x:v>Prozorro winners — 24.08</x:v>
      </x:c>
      <x:c r="C693" s="14" t="str">
        <x:v>ТОВАРИСТВО З ОБМЕЖЕНОЮ ВІДПОВІДАЛЬНІСТЮ "ОХОРОННЕ ПІДПРИЄМСТВО "ФОРТ"</x:v>
      </x:c>
      <x:c r="D693" s="14" t="str">
        <x:v>Безпека / СКУД / CCTV</x:v>
      </x:c>
      <x:c r="E693" s="14" t="str">
        <x:v>Expansion discovery</x:v>
      </x:c>
      <x:c r="F693" s="17" t="str">
        <x:v>D3</x:v>
      </x:c>
      <x:c r="G693" s="14" t="str"/>
      <x:c r="H693" s="14" t="str">
        <x:v>Discovery розширення — 2 тижні</x:v>
      </x:c>
      <x:c r="I693" s="16" t="n">
        <x:v>1</x:v>
      </x:c>
      <x:c r="J693" s="16" t="n">
        <x:v>5</x:v>
      </x:c>
      <x:c r="K693" s="16" t="n">
        <x:v>4</x:v>
      </x:c>
      <x:c r="L693" s="16" t="n">
        <x:v>1</x:v>
      </x:c>
      <x:c r="M693" s="16" t="n">
        <x:v>5</x:v>
      </x:c>
      <x:c r="N693" s="16" t="n">
        <x:v>5</x:v>
      </x:c>
      <x:c r="O693" s="16" t="n">
        <x:v>5</x:v>
      </x:c>
      <x:c r="P693" s="16" t="n">
        <x:f>IF(COUNT(I693:O693)&lt;7,"",I693*8+J693*3+K693*2+L693*2+M693*2+N693*2+O693)</x:f>
        <x:v>58</x:v>
      </x:c>
      <x:c r="Q693" s="16" t="n">
        <x:f>IF(COUNT(J693:O693)&lt;6,"",J693*5+K693*4+M693*4+L693*3+N693*2+O693*2)</x:f>
        <x:v>84</x:v>
      </x:c>
      <x:c r="R693" s="14" t="str">
        <x:v>high</x:v>
      </x:c>
      <x:c r="S693" s="14" t="str">
        <x:v>official_prozorro_award_2025_2026</x:v>
      </x:c>
      <x:c r="T693" s="14" t="str">
        <x:v>official_prozorro_api</x:v>
      </x:c>
      <x:c r="U693" s="14" t="str">
        <x:v>Не контактували</x:v>
      </x:c>
      <x:c r="V693" s="15" t="str">
        <x:v>Workflow-audit outreach по UA-2026-07-01-002439-a; попросити 1 пакет здачі та вимоги проєкту</x:v>
      </x:c>
      <x:c r="W693" s="15" t="str">
        <x:v>Власник / директор; керівник ПТО; відповідальний за договори</x:v>
      </x:c>
      <x:c r="X693" s="15" t="str">
        <x:v>1 підтверджених перемог/договорів у Prozorro на 73 321 грн; 0 проєктів зі строком виконання не раніше 24.08.2026.</x:v>
      </x:c>
      <x:c r="Y693" s="15" t="str">
        <x:v>Послуги зі встановлення контрольного обладнання код ДК 021:2015:51220000-0  (Монтаж та пусконалагоджувальні роботи системи контролю та управління доступом); строк до 2026-08-03. Попросити один знеособлений пакет здачі за цим workflow.</x:v>
      </x:c>
      <x:c r="Z693" s="15" t="str">
        <x:v>https://prozorro.gov.ua/tender/UA-2026-07-01-002439-a</x:v>
      </x:c>
      <x:c r="AA693" s="14" t="str">
        <x:v>32081955</x:v>
      </x:c>
      <x:c r="AB693" s="14" t="str">
        <x:v>2026-08-24</x:v>
      </x:c>
      <x:c r="AC693" s="14" t="str"/>
      <x:c r="AD693" s="20" t="str"/>
      <x:c r="AE693" s="14" t="str"/>
      <x:c r="AF693" s="14" t="n">
        <x:v>41</x:v>
      </x:c>
      <x:c r="AG693" s="14" t="str">
        <x:v>I3</x:v>
      </x:c>
      <x:c r="AH693" s="14" t="n">
        <x:v>1</x:v>
      </x:c>
      <x:c r="AI693" s="14" t="n">
        <x:v>0</x:v>
      </x:c>
      <x:c r="AJ693" s="18" t="n">
        <x:v>73321.2</x:v>
      </x:c>
      <x:c r="AK693" s="14" t="str">
        <x:v>https://prozorro.gov.ua/tender/UA-2026-07-01-002439-a</x:v>
      </x:c>
      <x:c r="AL693" s="19" t="n">
        <x:v>46204.362556064814</x:v>
      </x:c>
      <x:c r="AM693" s="19" t="n">
        <x:v>46237.34087962963</x:v>
      </x:c>
      <x:c r="AN693" s="15" t="str">
        <x:v>Безпека / СКУД / CCTV</x:v>
      </x:c>
      <x:c r="AO693" s="15" t="str">
        <x:v>not_found_in_top_search</x:v>
      </x:c>
    </x:row>
    <x:row r="694">
      <x:c r="A694" s="14" t="str">
        <x:v>W3-422</x:v>
      </x:c>
      <x:c r="B694" s="14" t="str">
        <x:v>Prozorro winners — 24.08</x:v>
      </x:c>
      <x:c r="C694" s="14" t="str">
        <x:v>Товариство з обмеженою відповідальністю "СЕРВІСРУМ"</x:v>
      </x:c>
      <x:c r="D694" s="14" t="str">
        <x:v>HVAC / ОВіК</x:v>
      </x:c>
      <x:c r="E694" s="14" t="str">
        <x:v>Pilot now</x:v>
      </x:c>
      <x:c r="F694" s="17" t="str">
        <x:v>P3</x:v>
      </x:c>
      <x:c r="G694" s="14" t="str"/>
      <x:c r="H694" s="14" t="str">
        <x:v>Пілот зараз — Н.14</x:v>
      </x:c>
      <x:c r="I694" s="16" t="n">
        <x:v>5</x:v>
      </x:c>
      <x:c r="J694" s="16" t="n">
        <x:v>5</x:v>
      </x:c>
      <x:c r="K694" s="16" t="n">
        <x:v>5</x:v>
      </x:c>
      <x:c r="L694" s="16" t="n">
        <x:v>1</x:v>
      </x:c>
      <x:c r="M694" s="16" t="n">
        <x:v>5</x:v>
      </x:c>
      <x:c r="N694" s="16" t="n">
        <x:v>5</x:v>
      </x:c>
      <x:c r="O694" s="16" t="n">
        <x:v>5</x:v>
      </x:c>
      <x:c r="P694" s="16" t="n">
        <x:f>IF(COUNT(I694:O694)&lt;7,"",I694*8+J694*3+K694*2+L694*2+M694*2+N694*2+O694)</x:f>
        <x:v>92</x:v>
      </x:c>
      <x:c r="Q694" s="16" t="n">
        <x:f>IF(COUNT(J694:O694)&lt;6,"",J694*5+K694*4+M694*4+L694*3+N694*2+O694*2)</x:f>
        <x:v>88</x:v>
      </x:c>
      <x:c r="R694" s="14" t="str">
        <x:v>high</x:v>
      </x:c>
      <x:c r="S694" s="14" t="str">
        <x:v>official_prozorro_award_2025_2026</x:v>
      </x:c>
      <x:c r="T694" s="14" t="str">
        <x:v>official_prozorro_api</x:v>
      </x:c>
      <x:c r="U694" s="14" t="str">
        <x:v>Не контактували</x:v>
      </x:c>
      <x:c r="V694" s="15" t="str">
        <x:v>Персоналізований free-pilot outreach по UA-2026-05-08-008912-a; попросити 1 пакет Н.14/Н.15</x:v>
      </x:c>
      <x:c r="W694" s="15" t="str">
        <x:v>Власник / директор; керівник ПТО; відповідальний за договори</x:v>
      </x:c>
      <x:c r="X694" s="15" t="str">
        <x:v>1 підтверджених перемог/договорів у Prozorro на 68 700 грн; 0 проєктів зі строком виконання не раніше 24.08.2026.</x:v>
      </x:c>
      <x:c r="Y694" s="15" t="str">
        <x:v>Комплекс послуг з монтажу водопровідних мереж та системи опалення за адресою м.Київ, вул. Євгена Чикаленка, буд. 34 Б, В; строк до 2026-05-31. Попросити один знеособлений пакет здачі за цим workflow.</x:v>
      </x:c>
      <x:c r="Z694" s="15" t="str">
        <x:v>https://prozorro.gov.ua/tender/UA-2026-05-08-008912-a</x:v>
      </x:c>
      <x:c r="AA694" s="14" t="str">
        <x:v>45408976</x:v>
      </x:c>
      <x:c r="AB694" s="14" t="str">
        <x:v>2026-08-24</x:v>
      </x:c>
      <x:c r="AC694" s="14" t="str"/>
      <x:c r="AD694" s="20" t="str"/>
      <x:c r="AE694" s="14" t="str"/>
      <x:c r="AF694" s="14" t="n">
        <x:v>41</x:v>
      </x:c>
      <x:c r="AG694" s="14" t="str">
        <x:v>I3</x:v>
      </x:c>
      <x:c r="AH694" s="14" t="n">
        <x:v>1</x:v>
      </x:c>
      <x:c r="AI694" s="14" t="n">
        <x:v>0</x:v>
      </x:c>
      <x:c r="AJ694" s="18" t="n">
        <x:v>68700</x:v>
      </x:c>
      <x:c r="AK694" s="14" t="str">
        <x:v>https://prozorro.gov.ua/tender/UA-2026-05-08-008912-a</x:v>
      </x:c>
      <x:c r="AL694" s="19" t="n">
        <x:v>46150.474411145835</x:v>
      </x:c>
      <x:c r="AM694" s="19" t="n">
        <x:v>46173</x:v>
      </x:c>
      <x:c r="AN694" s="15" t="str">
        <x:v>HVAC / ОВіК</x:v>
      </x:c>
      <x:c r="AO694" s="15" t="str">
        <x:v>not_found_in_top_search</x:v>
      </x:c>
    </x:row>
    <x:row r="695">
      <x:c r="A695" s="14" t="str">
        <x:v>W3-423</x:v>
      </x:c>
      <x:c r="B695" s="14" t="str">
        <x:v>Prozorro winners — 24.08</x:v>
      </x:c>
      <x:c r="C695" s="14" t="str">
        <x:v>ТОВАРИСТВО З ОБМЕЖЕНОЮ ВІДПОВІДАЛЬНІСТЮ "КОНСАЛТИНГОВА АГЕНЦІЯ "ГАЛІЛЕО"</x:v>
      </x:c>
      <x:c r="D695" s="14" t="str">
        <x:v>Насосні станції</x:v>
      </x:c>
      <x:c r="E695" s="14" t="str">
        <x:v>Expansion discovery</x:v>
      </x:c>
      <x:c r="F695" s="17" t="str">
        <x:v>D3</x:v>
      </x:c>
      <x:c r="G695" s="14" t="str"/>
      <x:c r="H695" s="14" t="str">
        <x:v>Discovery розширення — 2 тижні</x:v>
      </x:c>
      <x:c r="I695" s="16" t="n">
        <x:v>1</x:v>
      </x:c>
      <x:c r="J695" s="16" t="n">
        <x:v>5</x:v>
      </x:c>
      <x:c r="K695" s="16" t="n">
        <x:v>4</x:v>
      </x:c>
      <x:c r="L695" s="16" t="n">
        <x:v>1</x:v>
      </x:c>
      <x:c r="M695" s="16" t="n">
        <x:v>5</x:v>
      </x:c>
      <x:c r="N695" s="16" t="n">
        <x:v>5</x:v>
      </x:c>
      <x:c r="O695" s="16" t="n">
        <x:v>5</x:v>
      </x:c>
      <x:c r="P695" s="16" t="n">
        <x:f>IF(COUNT(I695:O695)&lt;7,"",I695*8+J695*3+K695*2+L695*2+M695*2+N695*2+O695)</x:f>
        <x:v>58</x:v>
      </x:c>
      <x:c r="Q695" s="16" t="n">
        <x:f>IF(COUNT(J695:O695)&lt;6,"",J695*5+K695*4+M695*4+L695*3+N695*2+O695*2)</x:f>
        <x:v>84</x:v>
      </x:c>
      <x:c r="R695" s="14" t="str">
        <x:v>high</x:v>
      </x:c>
      <x:c r="S695" s="14" t="str">
        <x:v>official_prozorro_award_2025_2026</x:v>
      </x:c>
      <x:c r="T695" s="14" t="str">
        <x:v>official_prozorro_api</x:v>
      </x:c>
      <x:c r="U695" s="14" t="str">
        <x:v>Не контактували</x:v>
      </x:c>
      <x:c r="V695" s="15" t="str">
        <x:v>Workflow-audit outreach по UA-2026-06-01-009371-a; попросити 1 пакет здачі та вимоги проєкту</x:v>
      </x:c>
      <x:c r="W695" s="15" t="str">
        <x:v>Власник / директор; керівник ПТО; відповідальний за договори</x:v>
      </x:c>
      <x:c r="X695" s="15" t="str">
        <x:v>1 підтверджених перемог/договорів у Prozorro на 68 352 грн; 0 проєктів зі строком виконання не раніше 24.08.2026.</x:v>
      </x:c>
      <x:c r="Y695" s="15" t="str">
        <x:v>проведення експертизи проектної документації на проєкт будівництва: «Реконструкція каналізаційної насосної станції із встановленням модульної КНС, розташованої  за адресою: Савинське шосе, 2-В в м. Балаклія, Ізюмського району, Харківської області»; строк до 2026-07-31. Попросити один знеособлений пакет здачі за цим workflow.</x:v>
      </x:c>
      <x:c r="Z695" s="15" t="str">
        <x:v>https://prozorro.gov.ua/tender/UA-2026-06-01-009371-a</x:v>
      </x:c>
      <x:c r="AA695" s="14" t="str">
        <x:v>40716972</x:v>
      </x:c>
      <x:c r="AB695" s="14" t="str">
        <x:v>2026-08-24</x:v>
      </x:c>
      <x:c r="AC695" s="14" t="str"/>
      <x:c r="AD695" s="20" t="str"/>
      <x:c r="AE695" s="14" t="str"/>
      <x:c r="AF695" s="14" t="n">
        <x:v>41</x:v>
      </x:c>
      <x:c r="AG695" s="14" t="str">
        <x:v>I3</x:v>
      </x:c>
      <x:c r="AH695" s="14" t="n">
        <x:v>1</x:v>
      </x:c>
      <x:c r="AI695" s="14" t="n">
        <x:v>0</x:v>
      </x:c>
      <x:c r="AJ695" s="18" t="n">
        <x:v>68352</x:v>
      </x:c>
      <x:c r="AK695" s="14" t="str">
        <x:v>https://prozorro.gov.ua/tender/UA-2026-06-01-009371-a</x:v>
      </x:c>
      <x:c r="AL695" s="19" t="n">
        <x:v>46174.522606666666</x:v>
      </x:c>
      <x:c r="AM695" s="19" t="n">
        <x:v>46234</x:v>
      </x:c>
      <x:c r="AN695" s="15" t="str">
        <x:v>Насосні станції</x:v>
      </x:c>
      <x:c r="AO695" s="15" t="str">
        <x:v>not_found_in_top_search</x:v>
      </x:c>
    </x:row>
    <x:row r="696">
      <x:c r="A696" s="14" t="str">
        <x:v>W3-424</x:v>
      </x:c>
      <x:c r="B696" s="14" t="str">
        <x:v>Prozorro winners — 24.08</x:v>
      </x:c>
      <x:c r="C696" s="14" t="str">
        <x:v>КУДРАЙ ПЕТРО МИКОЛАЙОВИЧ</x:v>
      </x:c>
      <x:c r="D696" s="14" t="str">
        <x:v>HVAC / ОВіК</x:v>
      </x:c>
      <x:c r="E696" s="14" t="str">
        <x:v>Pilot now</x:v>
      </x:c>
      <x:c r="F696" s="17" t="str">
        <x:v>P3</x:v>
      </x:c>
      <x:c r="G696" s="14" t="str"/>
      <x:c r="H696" s="14" t="str">
        <x:v>Пілот зараз — Н.14</x:v>
      </x:c>
      <x:c r="I696" s="16" t="n">
        <x:v>5</x:v>
      </x:c>
      <x:c r="J696" s="16" t="n">
        <x:v>5</x:v>
      </x:c>
      <x:c r="K696" s="16" t="n">
        <x:v>5</x:v>
      </x:c>
      <x:c r="L696" s="16" t="n">
        <x:v>1</x:v>
      </x:c>
      <x:c r="M696" s="16" t="n">
        <x:v>5</x:v>
      </x:c>
      <x:c r="N696" s="16" t="n">
        <x:v>3</x:v>
      </x:c>
      <x:c r="O696" s="16" t="n">
        <x:v>5</x:v>
      </x:c>
      <x:c r="P696" s="16" t="n">
        <x:f>IF(COUNT(I696:O696)&lt;7,"",I696*8+J696*3+K696*2+L696*2+M696*2+N696*2+O696)</x:f>
        <x:v>88</x:v>
      </x:c>
      <x:c r="Q696" s="16" t="n">
        <x:f>IF(COUNT(J696:O696)&lt;6,"",J696*5+K696*4+M696*4+L696*3+N696*2+O696*2)</x:f>
        <x:v>84</x:v>
      </x:c>
      <x:c r="R696" s="14" t="str">
        <x:v>high</x:v>
      </x:c>
      <x:c r="S696" s="14" t="str">
        <x:v>official_prozorro_award_2025_2026</x:v>
      </x:c>
      <x:c r="T696" s="14" t="str">
        <x:v>official_prozorro_api</x:v>
      </x:c>
      <x:c r="U696" s="14" t="str">
        <x:v>Не контактували</x:v>
      </x:c>
      <x:c r="V696" s="15" t="str">
        <x:v>Персоналізований free-pilot outreach по UA-2026-06-17-009046-a; попросити 1 пакет Н.14/Н.15</x:v>
      </x:c>
      <x:c r="W696" s="15" t="str">
        <x:v>Власник / виконавець; відповідальний за договір</x:v>
      </x:c>
      <x:c r="X696" s="15" t="str">
        <x:v>1 підтверджених перемог/договорів у Prozorro на 59 800 грн; 0 проєктів зі строком виконання не раніше 24.08.2026.</x:v>
      </x:c>
      <x:c r="Y696"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 строк до 2026-06-30. Попросити один знеособлений пакет здачі за цим workflow.</x:v>
      </x:c>
      <x:c r="Z696" s="15" t="str">
        <x:v>https://prozorro.gov.ua/tender/UA-2026-06-17-009046-a</x:v>
      </x:c>
      <x:c r="AA696" s="14" t="str">
        <x:v>2164313634</x:v>
      </x:c>
      <x:c r="AB696" s="14" t="str">
        <x:v>2026-08-24</x:v>
      </x:c>
      <x:c r="AC696" s="14" t="str"/>
      <x:c r="AD696" s="20" t="str"/>
      <x:c r="AE696" s="14" t="str"/>
      <x:c r="AF696" s="14" t="n">
        <x:v>41</x:v>
      </x:c>
      <x:c r="AG696" s="14" t="str">
        <x:v>I3</x:v>
      </x:c>
      <x:c r="AH696" s="14" t="n">
        <x:v>1</x:v>
      </x:c>
      <x:c r="AI696" s="14" t="n">
        <x:v>0</x:v>
      </x:c>
      <x:c r="AJ696" s="18" t="n">
        <x:v>59800</x:v>
      </x:c>
      <x:c r="AK696" s="14" t="str">
        <x:v>https://prozorro.gov.ua/tender/UA-2026-06-17-009046-a</x:v>
      </x:c>
      <x:c r="AL696" s="19" t="n">
        <x:v>46190.49012988426</x:v>
      </x:c>
      <x:c r="AM696" s="19" t="n">
        <x:v>46203</x:v>
      </x:c>
      <x:c r="AN696" s="15" t="str">
        <x:v>HVAC / ОВіК; Промисловий холод</x:v>
      </x:c>
      <x:c r="AO696" s="15" t="str">
        <x:v>not_found_in_top_search</x:v>
      </x:c>
    </x:row>
    <x:row r="697">
      <x:c r="A697" s="14" t="str">
        <x:v>W3-425</x:v>
      </x:c>
      <x:c r="B697" s="14" t="str">
        <x:v>Prozorro winners — 24.08</x:v>
      </x:c>
      <x:c r="C697" s="14" t="str">
        <x:v>ТОВАРИСТВО З ОБМЕЖЕНОЮ ВІДПОВІДАЛЬНІСТЮ ПІДПРИЄМСТВО "СПЕЦАВТОМАТИКА"</x:v>
      </x:c>
      <x:c r="D697" s="14" t="str">
        <x:v>Безпека / СКУД / CCTV</x:v>
      </x:c>
      <x:c r="E697" s="14" t="str">
        <x:v>Expansion discovery</x:v>
      </x:c>
      <x:c r="F697" s="17" t="str">
        <x:v>D3</x:v>
      </x:c>
      <x:c r="G697" s="14" t="str"/>
      <x:c r="H697" s="14" t="str">
        <x:v>Discovery розширення — 2 тижні</x:v>
      </x:c>
      <x:c r="I697" s="16" t="n">
        <x:v>1</x:v>
      </x:c>
      <x:c r="J697" s="16" t="n">
        <x:v>5</x:v>
      </x:c>
      <x:c r="K697" s="16" t="n">
        <x:v>4</x:v>
      </x:c>
      <x:c r="L697" s="16" t="n">
        <x:v>1</x:v>
      </x:c>
      <x:c r="M697" s="16" t="n">
        <x:v>5</x:v>
      </x:c>
      <x:c r="N697" s="16" t="n">
        <x:v>5</x:v>
      </x:c>
      <x:c r="O697" s="16" t="n">
        <x:v>5</x:v>
      </x:c>
      <x:c r="P697" s="16" t="n">
        <x:f>IF(COUNT(I697:O697)&lt;7,"",I697*8+J697*3+K697*2+L697*2+M697*2+N697*2+O697)</x:f>
        <x:v>58</x:v>
      </x:c>
      <x:c r="Q697" s="16" t="n">
        <x:f>IF(COUNT(J697:O697)&lt;6,"",J697*5+K697*4+M697*4+L697*3+N697*2+O697*2)</x:f>
        <x:v>84</x:v>
      </x:c>
      <x:c r="R697" s="14" t="str">
        <x:v>high</x:v>
      </x:c>
      <x:c r="S697" s="14" t="str">
        <x:v>official_prozorro_award_2025_2026</x:v>
      </x:c>
      <x:c r="T697" s="14" t="str">
        <x:v>official_prozorro_api</x:v>
      </x:c>
      <x:c r="U697" s="14" t="str">
        <x:v>Не контактували</x:v>
      </x:c>
      <x:c r="V697" s="15" t="str">
        <x:v>Workflow-audit outreach по UA-2026-05-06-010791-a; попросити 1 пакет здачі та вимоги проєкту</x:v>
      </x:c>
      <x:c r="W697" s="15" t="str">
        <x:v>Власник / директор; керівник ПТО; відповідальний за договори</x:v>
      </x:c>
      <x:c r="X697" s="15" t="str">
        <x:v>1 підтверджених перемог/договорів у Prozorro на 54 900 грн; 0 проєктів зі строком виконання не раніше 24.08.2026.</x:v>
      </x:c>
      <x:c r="Y697" s="15" t="str">
        <x:v>Монтаж та налаштування системи контролю доступу шлагбаума; строк до 2026-05-08. Попросити один знеособлений пакет здачі за цим workflow.</x:v>
      </x:c>
      <x:c r="Z697" s="15" t="str">
        <x:v>https://prozorro.gov.ua/tender/UA-2026-05-06-010791-a</x:v>
      </x:c>
      <x:c r="AA697" s="14" t="str">
        <x:v>25612046</x:v>
      </x:c>
      <x:c r="AB697" s="14" t="str">
        <x:v>2026-08-24</x:v>
      </x:c>
      <x:c r="AC697" s="14" t="str"/>
      <x:c r="AD697" s="20" t="str"/>
      <x:c r="AE697" s="14" t="str"/>
      <x:c r="AF697" s="14" t="n">
        <x:v>41</x:v>
      </x:c>
      <x:c r="AG697" s="14" t="str">
        <x:v>I3</x:v>
      </x:c>
      <x:c r="AH697" s="14" t="n">
        <x:v>1</x:v>
      </x:c>
      <x:c r="AI697" s="14" t="n">
        <x:v>0</x:v>
      </x:c>
      <x:c r="AJ697" s="18" t="n">
        <x:v>54900</x:v>
      </x:c>
      <x:c r="AK697" s="14" t="str">
        <x:v>https://prozorro.gov.ua/tender/UA-2026-05-06-010791-a</x:v>
      </x:c>
      <x:c r="AL697" s="19" t="n">
        <x:v>46148.51074971065</x:v>
      </x:c>
      <x:c r="AM697" s="19" t="n">
        <x:v>46150</x:v>
      </x:c>
      <x:c r="AN697" s="15" t="str">
        <x:v>Безпека / СКУД / CCTV</x:v>
      </x:c>
      <x:c r="AO697" s="15" t="str">
        <x:v>not_found_in_top_search</x:v>
      </x:c>
    </x:row>
    <x:row r="698">
      <x:c r="A698" s="14" t="str">
        <x:v>W3-426</x:v>
      </x:c>
      <x:c r="B698" s="14" t="str">
        <x:v>Prozorro winners — 24.08</x:v>
      </x:c>
      <x:c r="C698" s="14" t="str">
        <x:v>ТОВАРИСТВО З ОБМЕЖЕНОЮ ВІДПОВІДАЛЬНІСТЮ "ТЕРНОПІЛЬВОДПРОЕКТ"</x:v>
      </x:c>
      <x:c r="D698" s="14" t="str">
        <x:v>Мости / інфраструктура</x:v>
      </x:c>
      <x:c r="E698" s="14" t="str">
        <x:v>Expansion discovery</x:v>
      </x:c>
      <x:c r="F698" s="17" t="str">
        <x:v>D3</x:v>
      </x:c>
      <x:c r="G698" s="14" t="str"/>
      <x:c r="H698" s="14" t="str">
        <x:v>Discovery розширення — 2 тижні</x:v>
      </x:c>
      <x:c r="I698" s="16" t="n">
        <x:v>1</x:v>
      </x:c>
      <x:c r="J698" s="16" t="n">
        <x:v>5</x:v>
      </x:c>
      <x:c r="K698" s="16" t="n">
        <x:v>4</x:v>
      </x:c>
      <x:c r="L698" s="16" t="n">
        <x:v>1</x:v>
      </x:c>
      <x:c r="M698" s="16" t="n">
        <x:v>5</x:v>
      </x:c>
      <x:c r="N698" s="16" t="n">
        <x:v>5</x:v>
      </x:c>
      <x:c r="O698" s="16" t="n">
        <x:v>5</x:v>
      </x:c>
      <x:c r="P698" s="16" t="n">
        <x:f>IF(COUNT(I698:O698)&lt;7,"",I698*8+J698*3+K698*2+L698*2+M698*2+N698*2+O698)</x:f>
        <x:v>58</x:v>
      </x:c>
      <x:c r="Q698" s="16" t="n">
        <x:f>IF(COUNT(J698:O698)&lt;6,"",J698*5+K698*4+M698*4+L698*3+N698*2+O698*2)</x:f>
        <x:v>84</x:v>
      </x:c>
      <x:c r="R698" s="14" t="str">
        <x:v>high</x:v>
      </x:c>
      <x:c r="S698" s="14" t="str">
        <x:v>official_prozorro_award_2025_2026</x:v>
      </x:c>
      <x:c r="T698" s="14" t="str">
        <x:v>official_prozorro_api</x:v>
      </x:c>
      <x:c r="U698" s="14" t="str">
        <x:v>Не контактували</x:v>
      </x:c>
      <x:c r="V698" s="15" t="str">
        <x:v>Workflow-audit outreach по UA-2026-06-26-010257-a; попросити 1 пакет здачі та вимоги проєкту</x:v>
      </x:c>
      <x:c r="W698" s="15" t="str">
        <x:v>Власник / директор; керівник ПТО; відповідальний за договори</x:v>
      </x:c>
      <x:c r="X698" s="15" t="str">
        <x:v>1 підтверджених перемог/договорів у Prozorro на 54 230 грн; 0 проєктів зі строком виконання не раніше 24.08.2026.</x:v>
      </x:c>
      <x:c r="Y698" s="15" t="str">
        <x:v>Виготовлення проектно-кошторисної документації на об'єкт : "Капітальний ремонт верхнього шару покриття, огородження пішохідного мосту на річці Стрипа в місті Зборові Тернопільського району Тернопільської області"; строк до 2026-07-30. Попросити один знеособлений пакет здачі за цим workflow.</x:v>
      </x:c>
      <x:c r="Z698" s="15" t="str">
        <x:v>https://prozorro.gov.ua/tender/UA-2026-06-26-010257-a</x:v>
      </x:c>
      <x:c r="AA698" s="14" t="str">
        <x:v>01035182</x:v>
      </x:c>
      <x:c r="AB698" s="14" t="str">
        <x:v>2026-08-24</x:v>
      </x:c>
      <x:c r="AC698" s="14" t="str"/>
      <x:c r="AD698" s="20" t="str"/>
      <x:c r="AE698" s="14" t="str"/>
      <x:c r="AF698" s="14" t="n">
        <x:v>41</x:v>
      </x:c>
      <x:c r="AG698" s="14" t="str">
        <x:v>I3</x:v>
      </x:c>
      <x:c r="AH698" s="14" t="n">
        <x:v>1</x:v>
      </x:c>
      <x:c r="AI698" s="14" t="n">
        <x:v>0</x:v>
      </x:c>
      <x:c r="AJ698" s="18" t="n">
        <x:v>54230</x:v>
      </x:c>
      <x:c r="AK698" s="14" t="str">
        <x:v>https://prozorro.gov.ua/tender/UA-2026-06-26-010257-a</x:v>
      </x:c>
      <x:c r="AL698" s="19" t="n">
        <x:v>46199.54265590278</x:v>
      </x:c>
      <x:c r="AM698" s="19" t="n">
        <x:v>46233</x:v>
      </x:c>
      <x:c r="AN698" s="15" t="str">
        <x:v>Мости / інфраструктура</x:v>
      </x:c>
      <x:c r="AO698" s="15" t="str">
        <x:v>not_found_in_top_search</x:v>
      </x:c>
    </x:row>
    <x:row r="699">
      <x:c r="A699" s="14" t="str">
        <x:v>W3-427</x:v>
      </x:c>
      <x:c r="B699" s="14" t="str">
        <x:v>Prozorro winners — 24.08</x:v>
      </x:c>
      <x:c r="C699" s="14" t="str">
        <x:v>ПП Явір-2000</x:v>
      </x:c>
      <x:c r="D699" s="14" t="str">
        <x:v>Газопостачання / котельні</x:v>
      </x:c>
      <x:c r="E699" s="14" t="str">
        <x:v>Expansion discovery</x:v>
      </x:c>
      <x:c r="F699" s="17" t="str">
        <x:v>D3</x:v>
      </x:c>
      <x:c r="G699" s="14" t="str"/>
      <x:c r="H699" s="14" t="str">
        <x:v>Discovery розширення — 2 тижні</x:v>
      </x:c>
      <x:c r="I699" s="16" t="n">
        <x:v>1</x:v>
      </x:c>
      <x:c r="J699" s="16" t="n">
        <x:v>5</x:v>
      </x:c>
      <x:c r="K699" s="16" t="n">
        <x:v>4</x:v>
      </x:c>
      <x:c r="L699" s="16" t="n">
        <x:v>1</x:v>
      </x:c>
      <x:c r="M699" s="16" t="n">
        <x:v>5</x:v>
      </x:c>
      <x:c r="N699" s="16" t="n">
        <x:v>5</x:v>
      </x:c>
      <x:c r="O699" s="16" t="n">
        <x:v>5</x:v>
      </x:c>
      <x:c r="P699" s="16" t="n">
        <x:f>IF(COUNT(I699:O699)&lt;7,"",I699*8+J699*3+K699*2+L699*2+M699*2+N699*2+O699)</x:f>
        <x:v>58</x:v>
      </x:c>
      <x:c r="Q699" s="16" t="n">
        <x:f>IF(COUNT(J699:O699)&lt;6,"",J699*5+K699*4+M699*4+L699*3+N699*2+O699*2)</x:f>
        <x:v>84</x:v>
      </x:c>
      <x:c r="R699" s="14" t="str">
        <x:v>high</x:v>
      </x:c>
      <x:c r="S699" s="14" t="str">
        <x:v>official_prozorro_award_2025_2026</x:v>
      </x:c>
      <x:c r="T699" s="14" t="str">
        <x:v>official_prozorro_api</x:v>
      </x:c>
      <x:c r="U699" s="14" t="str">
        <x:v>Не контактували</x:v>
      </x:c>
      <x:c r="V699" s="15" t="str">
        <x:v>Повторне звернення з новим тендерним сигналом UA-2025-11-27-013570-a; попросити 1 пакет здачі</x:v>
      </x:c>
      <x:c r="W699" s="15" t="str">
        <x:v>Власник / директор; керівник ПТО; відповідальний за договори</x:v>
      </x:c>
      <x:c r="X699" s="15" t="str">
        <x:v>1 підтверджених перемог/договорів у Prozorro на 50 720 грн; 0 проєктів зі строком виконання не раніше 24.08.2026.</x:v>
      </x:c>
      <x:c r="Y699" s="15" t="str">
        <x:v>Роботи з проєктування та монтажу системи пожежної сигналізації на об’єкті: Приміщення духової котельні за адресою: м. Полтава, вул. Європейська, 68; строк до 2026-05-31. Попросити один знеособлений пакет здачі за цим workflow.</x:v>
      </x:c>
      <x:c r="Z699" s="15" t="str">
        <x:v>https://prozorro.gov.ua/tender/UA-2026-05-25-012079-a</x:v>
      </x:c>
      <x:c r="AA699" s="14" t="str">
        <x:v>31175036</x:v>
      </x:c>
      <x:c r="AB699" s="14" t="str">
        <x:v>2026-08-24</x:v>
      </x:c>
      <x:c r="AC699" s="14" t="str"/>
      <x:c r="AD699" s="20" t="str"/>
      <x:c r="AE699" s="14" t="str"/>
      <x:c r="AF699" s="14" t="n">
        <x:v>58</x:v>
      </x:c>
      <x:c r="AG699" s="14" t="str">
        <x:v>I2</x:v>
      </x:c>
      <x:c r="AH699" s="14" t="n">
        <x:v>5</x:v>
      </x:c>
      <x:c r="AI699" s="14" t="n">
        <x:v>3</x:v>
      </x:c>
      <x:c r="AJ699" s="18" t="n">
        <x:v>1417270.08</x:v>
      </x:c>
      <x:c r="AK699" s="14" t="str">
        <x:v>https://prozorro.gov.ua/tender/UA-2025-11-27-013570-a</x:v>
      </x:c>
      <x:c r="AL699" s="19" t="n">
        <x:v>45988.561781585646</x:v>
      </x:c>
      <x:c r="AM699" s="19" t="n">
        <x:v>46326</x:v>
      </x:c>
      <x:c r="AN699" s="15" t="str">
        <x:v>Газопостачання / котельні; Пожежогасіння; Промислова автоматизація / SCADA</x:v>
      </x:c>
      <x:c r="AO699" s="15" t="str">
        <x:v>not_found_in_top_search</x:v>
      </x:c>
    </x:row>
    <x:row r="700">
      <x:c r="A700" s="14" t="str">
        <x:v>W3-428</x:v>
      </x:c>
      <x:c r="B700" s="14" t="str">
        <x:v>Prozorro winners — 24.08</x:v>
      </x:c>
      <x:c r="C700" s="14" t="str">
        <x:v>ТзОВ фірма "АЛЕРТ КОМ"</x:v>
      </x:c>
      <x:c r="D700" s="14" t="str">
        <x:v>Пожежогасіння</x:v>
      </x:c>
      <x:c r="E700" s="14" t="str">
        <x:v>Expansion discovery</x:v>
      </x:c>
      <x:c r="F700" s="17" t="str">
        <x:v>D3</x:v>
      </x:c>
      <x:c r="G700" s="14" t="str"/>
      <x:c r="H700" s="14" t="str">
        <x:v>Discovery розширення — 2 тижні</x:v>
      </x:c>
      <x:c r="I700" s="16" t="n">
        <x:v>1</x:v>
      </x:c>
      <x:c r="J700" s="16" t="n">
        <x:v>5</x:v>
      </x:c>
      <x:c r="K700" s="16" t="n">
        <x:v>4</x:v>
      </x:c>
      <x:c r="L700" s="16" t="n">
        <x:v>1</x:v>
      </x:c>
      <x:c r="M700" s="16" t="n">
        <x:v>5</x:v>
      </x:c>
      <x:c r="N700" s="16" t="n">
        <x:v>5</x:v>
      </x:c>
      <x:c r="O700" s="16" t="n">
        <x:v>5</x:v>
      </x:c>
      <x:c r="P700" s="16" t="n">
        <x:f>IF(COUNT(I700:O700)&lt;7,"",I700*8+J700*3+K700*2+L700*2+M700*2+N700*2+O700)</x:f>
        <x:v>58</x:v>
      </x:c>
      <x:c r="Q700" s="16" t="n">
        <x:f>IF(COUNT(J700:O700)&lt;6,"",J700*5+K700*4+M700*4+L700*3+N700*2+O700*2)</x:f>
        <x:v>84</x:v>
      </x:c>
      <x:c r="R700" s="14" t="str">
        <x:v>high</x:v>
      </x:c>
      <x:c r="S700" s="14" t="str">
        <x:v>official_prozorro_award_2025_2026</x:v>
      </x:c>
      <x:c r="T700" s="14" t="str">
        <x:v>official_prozorro_api</x:v>
      </x:c>
      <x:c r="U700" s="14" t="str">
        <x:v>Не контактували</x:v>
      </x:c>
      <x:c r="V700" s="15" t="str">
        <x:v>Workflow-audit outreach по UA-2026-07-02-001567-a; попросити 1 пакет здачі та вимоги проєкту</x:v>
      </x:c>
      <x:c r="W700" s="15" t="str">
        <x:v>Власник / директор; керівник ПТО; відповідальний за договори</x:v>
      </x:c>
      <x:c r="X700" s="15" t="str">
        <x:v>1 підтверджених перемог/договорів у Prozorro на 30 789 грн; 0 проєктів зі строком виконання не раніше 24.08.2026.</x:v>
      </x:c>
      <x:c r="Y700" s="15" t="str">
        <x:v>Послуги з монтажу системи пожежної сигналізації, оповіщення про пожежу та управління евакуацією людей, устаткування  передавання тривожних сповіщень; строк до 2026-07-31. Попросити один знеособлений пакет здачі за цим workflow.</x:v>
      </x:c>
      <x:c r="Z700" s="15" t="str">
        <x:v>https://prozorro.gov.ua/tender/UA-2026-07-02-001567-a</x:v>
      </x:c>
      <x:c r="AA700" s="14" t="str">
        <x:v>30555702</x:v>
      </x:c>
      <x:c r="AB700" s="14" t="str">
        <x:v>2026-08-24</x:v>
      </x:c>
      <x:c r="AC700" s="14" t="str"/>
      <x:c r="AD700" s="20" t="str"/>
      <x:c r="AE700" s="14" t="str"/>
      <x:c r="AF700" s="14" t="n">
        <x:v>41</x:v>
      </x:c>
      <x:c r="AG700" s="14" t="str">
        <x:v>I3</x:v>
      </x:c>
      <x:c r="AH700" s="14" t="n">
        <x:v>1</x:v>
      </x:c>
      <x:c r="AI700" s="14" t="n">
        <x:v>0</x:v>
      </x:c>
      <x:c r="AJ700" s="18" t="n">
        <x:v>30789.34</x:v>
      </x:c>
      <x:c r="AK700" s="14" t="str">
        <x:v>https://prozorro.gov.ua/tender/UA-2026-07-02-001567-a</x:v>
      </x:c>
      <x:c r="AL700" s="19" t="n">
        <x:v>46205.301480277776</x:v>
      </x:c>
      <x:c r="AM700" s="19" t="n">
        <x:v>46234</x:v>
      </x:c>
      <x:c r="AN700" s="15" t="str">
        <x:v>Пожежогасіння</x:v>
      </x:c>
      <x:c r="AO700" s="15" t="str">
        <x:v>not_found_in_top_search</x:v>
      </x:c>
    </x:row>
    <x:row r="701">
      <x:c r="A701" s="14" t="str">
        <x:v>W3-429</x:v>
      </x:c>
      <x:c r="B701" s="14" t="str">
        <x:v>Prozorro winners — 24.08</x:v>
      </x:c>
      <x:c r="C701" s="14" t="str">
        <x:v>ТОВ "Файберлінк"</x:v>
      </x:c>
      <x:c r="D701" s="14" t="str">
        <x:v>Безпека / СКУД / CCTV</x:v>
      </x:c>
      <x:c r="E701" s="14" t="str">
        <x:v>Expansion discovery</x:v>
      </x:c>
      <x:c r="F701" s="17" t="str">
        <x:v>D3</x:v>
      </x:c>
      <x:c r="G701" s="14" t="str"/>
      <x:c r="H701" s="14" t="str">
        <x:v>Discovery розширення — 2 тижні</x:v>
      </x:c>
      <x:c r="I701" s="16" t="n">
        <x:v>1</x:v>
      </x:c>
      <x:c r="J701" s="16" t="n">
        <x:v>5</x:v>
      </x:c>
      <x:c r="K701" s="16" t="n">
        <x:v>4</x:v>
      </x:c>
      <x:c r="L701" s="16" t="n">
        <x:v>1</x:v>
      </x:c>
      <x:c r="M701" s="16" t="n">
        <x:v>5</x:v>
      </x:c>
      <x:c r="N701" s="16" t="n">
        <x:v>5</x:v>
      </x:c>
      <x:c r="O701" s="16" t="n">
        <x:v>5</x:v>
      </x:c>
      <x:c r="P701" s="16" t="n">
        <x:f>IF(COUNT(I701:O701)&lt;7,"",I701*8+J701*3+K701*2+L701*2+M701*2+N701*2+O701)</x:f>
        <x:v>58</x:v>
      </x:c>
      <x:c r="Q701" s="16" t="n">
        <x:f>IF(COUNT(J701:O701)&lt;6,"",J701*5+K701*4+M701*4+L701*3+N701*2+O701*2)</x:f>
        <x:v>84</x:v>
      </x:c>
      <x:c r="R701" s="14" t="str">
        <x:v>high</x:v>
      </x:c>
      <x:c r="S701" s="14" t="str">
        <x:v>official_prozorro_award_2025_2026</x:v>
      </x:c>
      <x:c r="T701" s="14" t="str">
        <x:v>official_prozorro_api</x:v>
      </x:c>
      <x:c r="U701" s="14" t="str">
        <x:v>Не контактували</x:v>
      </x:c>
      <x:c r="V701" s="15" t="str">
        <x:v>Workflow-audit outreach по UA-2026-06-02-004197-a; попросити 1 пакет здачі та вимоги проєкту</x:v>
      </x:c>
      <x:c r="W701" s="15" t="str">
        <x:v>Власник / директор; керівник ПТО; відповідальний за договори</x:v>
      </x:c>
      <x:c r="X701" s="15" t="str">
        <x:v>1 підтверджених перемог/договорів у Prozorro на 27 200 грн; 0 проєктів зі строком виконання не раніше 24.08.2026.</x:v>
      </x:c>
      <x:c r="Y701" s="15" t="str">
        <x:v>Послуги з монтажу системи відеоспостереження; строк до 2026-06-30. Попросити один знеособлений пакет здачі за цим workflow.</x:v>
      </x:c>
      <x:c r="Z701" s="15" t="str">
        <x:v>https://prozorro.gov.ua/tender/UA-2026-06-02-004197-a</x:v>
      </x:c>
      <x:c r="AA701" s="14" t="str">
        <x:v>39492269</x:v>
      </x:c>
      <x:c r="AB701" s="14" t="str">
        <x:v>2026-08-24</x:v>
      </x:c>
      <x:c r="AC701" s="14" t="str"/>
      <x:c r="AD701" s="20" t="str"/>
      <x:c r="AE701" s="14" t="str"/>
      <x:c r="AF701" s="14" t="n">
        <x:v>41</x:v>
      </x:c>
      <x:c r="AG701" s="14" t="str">
        <x:v>I3</x:v>
      </x:c>
      <x:c r="AH701" s="14" t="n">
        <x:v>1</x:v>
      </x:c>
      <x:c r="AI701" s="14" t="n">
        <x:v>0</x:v>
      </x:c>
      <x:c r="AJ701" s="18" t="n">
        <x:v>27200</x:v>
      </x:c>
      <x:c r="AK701" s="14" t="str">
        <x:v>https://prozorro.gov.ua/tender/UA-2026-06-02-004197-a</x:v>
      </x:c>
      <x:c r="AL701" s="19" t="n">
        <x:v>46175.35395547454</x:v>
      </x:c>
      <x:c r="AM701" s="19" t="n">
        <x:v>46203</x:v>
      </x:c>
      <x:c r="AN701" s="15" t="str">
        <x:v>Безпека / СКУД / CCTV</x:v>
      </x:c>
      <x:c r="AO701" s="15" t="str">
        <x:v>not_found_in_top_search</x:v>
      </x:c>
    </x:row>
    <x:row r="702">
      <x:c r="A702" s="14" t="str">
        <x:v>W3-430</x:v>
      </x:c>
      <x:c r="B702" s="14" t="str">
        <x:v>Prozorro winners — 24.08</x:v>
      </x:c>
      <x:c r="C702" s="14" t="str">
        <x:v>ТОВАРИСТВО З ОБМЕЖЕНОЮ ВІДПОВІДАЛЬНІСТЮ "ОХОРОНА-КОМПЛЕКС-ТИТАН"</x:v>
      </x:c>
      <x:c r="D702" s="14" t="str">
        <x:v>Пожежогасіння</x:v>
      </x:c>
      <x:c r="E702" s="14" t="str">
        <x:v>Expansion discovery</x:v>
      </x:c>
      <x:c r="F702" s="17" t="str">
        <x:v>D3</x:v>
      </x:c>
      <x:c r="G702" s="14" t="str"/>
      <x:c r="H702" s="14" t="str">
        <x:v>Discovery розширення — 2 тижні</x:v>
      </x:c>
      <x:c r="I702" s="16" t="n">
        <x:v>1</x:v>
      </x:c>
      <x:c r="J702" s="16" t="n">
        <x:v>5</x:v>
      </x:c>
      <x:c r="K702" s="16" t="n">
        <x:v>4</x:v>
      </x:c>
      <x:c r="L702" s="16" t="n">
        <x:v>1</x:v>
      </x:c>
      <x:c r="M702" s="16" t="n">
        <x:v>5</x:v>
      </x:c>
      <x:c r="N702" s="16" t="n">
        <x:v>5</x:v>
      </x:c>
      <x:c r="O702" s="16" t="n">
        <x:v>5</x:v>
      </x:c>
      <x:c r="P702" s="16" t="n">
        <x:f>IF(COUNT(I702:O702)&lt;7,"",I702*8+J702*3+K702*2+L702*2+M702*2+N702*2+O702)</x:f>
        <x:v>58</x:v>
      </x:c>
      <x:c r="Q702" s="16" t="n">
        <x:f>IF(COUNT(J702:O702)&lt;6,"",J702*5+K702*4+M702*4+L702*3+N702*2+O702*2)</x:f>
        <x:v>84</x:v>
      </x:c>
      <x:c r="R702" s="14" t="str">
        <x:v>high</x:v>
      </x:c>
      <x:c r="S702" s="14" t="str">
        <x:v>official_prozorro_award_2025_2026</x:v>
      </x:c>
      <x:c r="T702" s="14" t="str">
        <x:v>official_prozorro_api</x:v>
      </x:c>
      <x:c r="U702" s="14" t="str">
        <x:v>Не контактували</x:v>
      </x:c>
      <x:c r="V702" s="15" t="str">
        <x:v>Workflow-audit outreach по UA-2026-04-30-006603-a; попросити 1 пакет здачі та вимоги проєкту</x:v>
      </x:c>
      <x:c r="W702" s="15" t="str">
        <x:v>Власник / директор; керівник ПТО; відповідальний за договори</x:v>
      </x:c>
      <x:c r="X702" s="15" t="str">
        <x:v>1 підтверджених перемог/договорів у Prozorro на 26 502 грн; 0 проєктів зі строком виконання не раніше 24.08.2026.</x:v>
      </x:c>
      <x:c r="Y702" s="15" t="str">
        <x:v>Послуги зі встановлення протипожежного устаткування (монтаж та налагодження системи пожежної сигналізації); строк до 2026-05-31. Попросити один знеособлений пакет здачі за цим workflow.</x:v>
      </x:c>
      <x:c r="Z702" s="15" t="str">
        <x:v>https://prozorro.gov.ua/tender/UA-2026-04-30-006603-a</x:v>
      </x:c>
      <x:c r="AA702" s="14" t="str">
        <x:v>32639815</x:v>
      </x:c>
      <x:c r="AB702" s="14" t="str">
        <x:v>2026-08-24</x:v>
      </x:c>
      <x:c r="AC702" s="14" t="str"/>
      <x:c r="AD702" s="20" t="str"/>
      <x:c r="AE702" s="14" t="str"/>
      <x:c r="AF702" s="14" t="n">
        <x:v>41</x:v>
      </x:c>
      <x:c r="AG702" s="14" t="str">
        <x:v>I3</x:v>
      </x:c>
      <x:c r="AH702" s="14" t="n">
        <x:v>1</x:v>
      </x:c>
      <x:c r="AI702" s="14" t="n">
        <x:v>0</x:v>
      </x:c>
      <x:c r="AJ702" s="18" t="n">
        <x:v>26502.01</x:v>
      </x:c>
      <x:c r="AK702" s="14" t="str">
        <x:v>https://prozorro.gov.ua/tender/UA-2026-04-30-006603-a</x:v>
      </x:c>
      <x:c r="AL702" s="19" t="n">
        <x:v>46142.45822862269</x:v>
      </x:c>
      <x:c r="AM702" s="19" t="n">
        <x:v>46173</x:v>
      </x:c>
      <x:c r="AN702" s="15" t="str">
        <x:v>Пожежогасіння</x:v>
      </x:c>
      <x:c r="AO702" s="15" t="str">
        <x:v>not_found_in_top_search</x:v>
      </x:c>
    </x:row>
    <x:row r="703">
      <x:c r="A703" s="14" t="str">
        <x:v>W3-431</x:v>
      </x:c>
      <x:c r="B703" s="14" t="str">
        <x:v>Prozorro winners — 24.08</x:v>
      </x:c>
      <x:c r="C703" s="14" t="str">
        <x:v>ТОВАРИСТВО З ОБМЕЖЕНОЮ ВІДПОВІДАЛЬНІСТЮ "ЕКОФАКТОР ЧАРДЖ"</x:v>
      </x:c>
      <x:c r="D703" s="14" t="str">
        <x:v>Сонячна енергетика</x:v>
      </x:c>
      <x:c r="E703" s="14" t="str">
        <x:v>Expansion discovery</x:v>
      </x:c>
      <x:c r="F703" s="17" t="str">
        <x:v>D3</x:v>
      </x:c>
      <x:c r="G703" s="14" t="str"/>
      <x:c r="H703" s="14" t="str">
        <x:v>Discovery розширення — 2 тижні</x:v>
      </x:c>
      <x:c r="I703" s="16" t="n">
        <x:v>1</x:v>
      </x:c>
      <x:c r="J703" s="16" t="n">
        <x:v>5</x:v>
      </x:c>
      <x:c r="K703" s="16" t="n">
        <x:v>4</x:v>
      </x:c>
      <x:c r="L703" s="16" t="n">
        <x:v>1</x:v>
      </x:c>
      <x:c r="M703" s="16" t="n">
        <x:v>5</x:v>
      </x:c>
      <x:c r="N703" s="16" t="n">
        <x:v>5</x:v>
      </x:c>
      <x:c r="O703" s="16" t="n">
        <x:v>5</x:v>
      </x:c>
      <x:c r="P703" s="16" t="n">
        <x:f>IF(COUNT(I703:O703)&lt;7,"",I703*8+J703*3+K703*2+L703*2+M703*2+N703*2+O703)</x:f>
        <x:v>58</x:v>
      </x:c>
      <x:c r="Q703" s="16" t="n">
        <x:f>IF(COUNT(J703:O703)&lt;6,"",J703*5+K703*4+M703*4+L703*3+N703*2+O703*2)</x:f>
        <x:v>84</x:v>
      </x:c>
      <x:c r="R703" s="14" t="str">
        <x:v>high</x:v>
      </x:c>
      <x:c r="S703" s="14" t="str">
        <x:v>official_prozorro_award_2025_2026</x:v>
      </x:c>
      <x:c r="T703" s="14" t="str">
        <x:v>official_prozorro_api</x:v>
      </x:c>
      <x:c r="U703" s="14" t="str">
        <x:v>Не контактували</x:v>
      </x:c>
      <x:c r="V703" s="15" t="str">
        <x:v>Workflow-audit outreach по UA-2026-06-23-003080-a; попросити 1 пакет здачі та вимоги проєкту</x:v>
      </x:c>
      <x:c r="W703" s="15" t="str">
        <x:v>Власник / директор; керівник ПТО; відповідальний за договори</x:v>
      </x:c>
      <x:c r="X703" s="15" t="str">
        <x:v>1 підтверджених перемог/договорів у Prozorro на 25 194 грн; 0 проєктів зі строком виконання не раніше 24.08.2026.</x:v>
      </x:c>
      <x:c r="Y703" s="15" t="str">
        <x:v>Послуги зі встановленням джерел резервного живлення  (з монтажу сонячної електростанції); строк до 2026-06-30. Попросити один знеособлений пакет здачі за цим workflow.</x:v>
      </x:c>
      <x:c r="Z703" s="15" t="str">
        <x:v>https://prozorro.gov.ua/tender/UA-2026-06-23-003080-a</x:v>
      </x:c>
      <x:c r="AA703" s="14" t="str">
        <x:v>26568146</x:v>
      </x:c>
      <x:c r="AB703" s="14" t="str">
        <x:v>2026-08-24</x:v>
      </x:c>
      <x:c r="AC703" s="14" t="str"/>
      <x:c r="AD703" s="20" t="str"/>
      <x:c r="AE703" s="14" t="str"/>
      <x:c r="AF703" s="14" t="n">
        <x:v>41</x:v>
      </x:c>
      <x:c r="AG703" s="14" t="str">
        <x:v>I3</x:v>
      </x:c>
      <x:c r="AH703" s="14" t="n">
        <x:v>1</x:v>
      </x:c>
      <x:c r="AI703" s="14" t="n">
        <x:v>0</x:v>
      </x:c>
      <x:c r="AJ703" s="18" t="n">
        <x:v>25194</x:v>
      </x:c>
      <x:c r="AK703" s="14" t="str">
        <x:v>https://prozorro.gov.ua/tender/UA-2026-06-23-003080-a</x:v>
      </x:c>
      <x:c r="AL703" s="19" t="n">
        <x:v>46196.32071678241</x:v>
      </x:c>
      <x:c r="AM703" s="19" t="n">
        <x:v>46203</x:v>
      </x:c>
      <x:c r="AN703" s="15" t="str">
        <x:v>Сонячна енергетика</x:v>
      </x:c>
      <x:c r="AO703" s="15" t="str">
        <x:v>not_found_in_top_search</x:v>
      </x:c>
    </x:row>
    <x:row r="704">
      <x:c r="A704" s="14" t="str">
        <x:v>W3-432</x:v>
      </x:c>
      <x:c r="B704" s="14" t="str">
        <x:v>Prozorro winners — 24.08</x:v>
      </x:c>
      <x:c r="C704" s="14" t="str">
        <x:v> ФОП Гриценко С.В.   Надавачем послуги є ФОП ГРИЦЕНКО СЕРГІЙ ВІТАЛІЙОВИЧ, код ЄДРПОУ 2226713797, яке у відповідності до статті 5-1 Закону України «Про запобігання та протидію легалізації (відмиванню) доходів, одержаних злочинним шляхом, фінансуванню тероризму та фінансуванню розповсюдження зброї масового знищення» немає кінцевого бенефіціарного власника), що підтверджується витягом з Єдиного державного реєстру юридичних осіб, фізичних осіб - підприємців та громадських формувань</x:v>
      </x:c>
      <x:c r="D704" s="14" t="str">
        <x:v>Електромонтаж</x:v>
      </x:c>
      <x:c r="E704" s="14" t="str">
        <x:v>Pilot now</x:v>
      </x:c>
      <x:c r="F704" s="17" t="str">
        <x:v>P3</x:v>
      </x:c>
      <x:c r="G704" s="14" t="str"/>
      <x:c r="H704" s="14" t="str">
        <x:v>Пілот зараз — Н.15</x:v>
      </x:c>
      <x:c r="I704" s="16" t="n">
        <x:v>5</x:v>
      </x:c>
      <x:c r="J704" s="16" t="n">
        <x:v>5</x:v>
      </x:c>
      <x:c r="K704" s="16" t="n">
        <x:v>5</x:v>
      </x:c>
      <x:c r="L704" s="16" t="n">
        <x:v>1</x:v>
      </x:c>
      <x:c r="M704" s="16" t="n">
        <x:v>5</x:v>
      </x:c>
      <x:c r="N704" s="16" t="n">
        <x:v>3</x:v>
      </x:c>
      <x:c r="O704" s="16" t="n">
        <x:v>5</x:v>
      </x:c>
      <x:c r="P704" s="16" t="n">
        <x:f>IF(COUNT(I704:O704)&lt;7,"",I704*8+J704*3+K704*2+L704*2+M704*2+N704*2+O704)</x:f>
        <x:v>88</x:v>
      </x:c>
      <x:c r="Q704" s="16" t="n">
        <x:f>IF(COUNT(J704:O704)&lt;6,"",J704*5+K704*4+M704*4+L704*3+N704*2+O704*2)</x:f>
        <x:v>84</x:v>
      </x:c>
      <x:c r="R704" s="14" t="str">
        <x:v>high</x:v>
      </x:c>
      <x:c r="S704" s="14" t="str">
        <x:v>official_prozorro_award_2025_2026</x:v>
      </x:c>
      <x:c r="T704" s="14" t="str">
        <x:v>official_prozorro_api</x:v>
      </x:c>
      <x:c r="U704" s="14" t="str">
        <x:v>Не контактували</x:v>
      </x:c>
      <x:c r="V704" s="15" t="str">
        <x:v>Персоналізований free-pilot outreach по UA-2026-04-17-011774-a; попросити 1 пакет Н.14/Н.15</x:v>
      </x:c>
      <x:c r="W704" s="15" t="str">
        <x:v>Власник / виконавець; відповідальний за договір</x:v>
      </x:c>
      <x:c r="X704" s="15" t="str">
        <x:v>2 підтверджених перемог/договорів у Prozorro на 7 500 грн; 1 проєктів зі строком виконання не раніше 24.08.2026.</x:v>
      </x:c>
      <x:c r="Y704" s="15" t="str">
        <x:v>Послуги щодо виконання електровимірювальних робіт
 (Вимірювання опору заземлюючих пристроїв електроустановок;
 визначення повного опору петлі "фаза-нуль" шляхом виміру повного опору петлі "фаза-нульовий захисний провідник" та узгодження параметрів ланцюга "фаза-нуль" з характеристиками пристроїв автоматичного відключення живлення; 
перевірка працездатності пристроїв захисного відключення; 
вимірювання перехідного опору між заземлюючими пристроями та елементами заземлення електроустановок; 
вимірювання опору їзоляції електрообладнання та електромереж; 
розробка і виготовлення паспортів заземлюючого пристрою (при необхідності); строк до 2026-12-31. Попросити один знеособлений пакет здачі за цим workflow.</x:v>
      </x:c>
      <x:c r="Z704" s="15" t="str">
        <x:v>https://prozorro.gov.ua/tender/UA-2026-04-17-011774-a</x:v>
      </x:c>
      <x:c r="AA704" s="14" t="str">
        <x:v>2226713797</x:v>
      </x:c>
      <x:c r="AB704" s="14" t="str">
        <x:v>2026-08-24</x:v>
      </x:c>
      <x:c r="AC704" s="14" t="str"/>
      <x:c r="AD704" s="20" t="str"/>
      <x:c r="AE704" s="14" t="str"/>
      <x:c r="AF704" s="14" t="n">
        <x:v>40</x:v>
      </x:c>
      <x:c r="AG704" s="14" t="str">
        <x:v>I3</x:v>
      </x:c>
      <x:c r="AH704" s="14" t="n">
        <x:v>2</x:v>
      </x:c>
      <x:c r="AI704" s="14" t="n">
        <x:v>1</x:v>
      </x:c>
      <x:c r="AJ704" s="18" t="n">
        <x:v>7500</x:v>
      </x:c>
      <x:c r="AK704" s="14" t="str">
        <x:v>https://prozorro.gov.ua/tender/UA-2026-04-17-011774-a</x:v>
      </x:c>
      <x:c r="AL704" s="19" t="n">
        <x:v>46129.57997133102</x:v>
      </x:c>
      <x:c r="AM704" s="19" t="n">
        <x:v>46387</x:v>
      </x:c>
      <x:c r="AN704" s="15" t="str">
        <x:v>Електромонтаж</x:v>
      </x:c>
      <x:c r="AO704" s="15" t="str">
        <x:v>not_found_in_top_search</x:v>
      </x:c>
    </x:row>
    <x:row r="705">
      <x:c r="A705" s="14" t="str">
        <x:v>W3-433</x:v>
      </x:c>
      <x:c r="B705" s="14" t="str">
        <x:v>Prozorro winners — 24.08</x:v>
      </x:c>
      <x:c r="C705" s="14" t="str">
        <x:v>СИДОРЕНКО СЕРГІЙ ВІКТОРОВИЧ</x:v>
      </x:c>
      <x:c r="D705" s="14" t="str">
        <x:v>Водоочищення / очисні споруди</x:v>
      </x:c>
      <x:c r="E705" s="14" t="str">
        <x:v>Expansion discovery</x:v>
      </x:c>
      <x:c r="F705" s="17" t="str">
        <x:v>D3</x:v>
      </x:c>
      <x:c r="G705" s="14" t="str"/>
      <x:c r="H705" s="14" t="str">
        <x:v>Discovery розширення — 2 тижні</x:v>
      </x:c>
      <x:c r="I705" s="16" t="n">
        <x:v>1</x:v>
      </x:c>
      <x:c r="J705" s="16" t="n">
        <x:v>5</x:v>
      </x:c>
      <x:c r="K705" s="16" t="n">
        <x:v>4</x:v>
      </x:c>
      <x:c r="L705" s="16" t="n">
        <x:v>2</x:v>
      </x:c>
      <x:c r="M705" s="16" t="n">
        <x:v>5</x:v>
      </x:c>
      <x:c r="N705" s="16" t="n">
        <x:v>3</x:v>
      </x:c>
      <x:c r="O705" s="16" t="n">
        <x:v>5</x:v>
      </x:c>
      <x:c r="P705" s="16" t="n">
        <x:f>IF(COUNT(I705:O705)&lt;7,"",I705*8+J705*3+K705*2+L705*2+M705*2+N705*2+O705)</x:f>
        <x:v>56</x:v>
      </x:c>
      <x:c r="Q705" s="16" t="n">
        <x:f>IF(COUNT(J705:O705)&lt;6,"",J705*5+K705*4+M705*4+L705*3+N705*2+O705*2)</x:f>
        <x:v>83</x:v>
      </x:c>
      <x:c r="R705" s="14" t="str">
        <x:v>high</x:v>
      </x:c>
      <x:c r="S705" s="14" t="str">
        <x:v>official_prozorro_award_2025_2026</x:v>
      </x:c>
      <x:c r="T705" s="14" t="str">
        <x:v>official_prozorro_api</x:v>
      </x:c>
      <x:c r="U705" s="14" t="str">
        <x:v>Не контактували</x:v>
      </x:c>
      <x:c r="V705" s="15" t="str">
        <x:v>Workflow-audit outreach по UA-2026-04-20-000865-a; попросити 1 пакет здачі та вимоги проєкту</x:v>
      </x:c>
      <x:c r="W705" s="15" t="str">
        <x:v>Власник / виконавець; відповідальний за договір</x:v>
      </x:c>
      <x:c r="X705" s="15" t="str">
        <x:v>1 підтверджених перемог/договорів у Prozorro на 380 000 грн; 1 проєктів зі строком виконання не раніше 24.08.2026.</x:v>
      </x:c>
      <x:c r="Y705" s="15" t="str">
        <x:v>Розроблення звіту з оцінки впливу на довкілля (ОВД) робочого проєкту "Реконструкція каналізаційних очисних споруд (аеротенки та повітродувна станція з повітроводом) в м.Глухів вул.Жужоми,51; строк до 2026-12-31. Попросити один знеособлений пакет здачі за цим workflow.</x:v>
      </x:c>
      <x:c r="Z705" s="15" t="str">
        <x:v>https://prozorro.gov.ua/tender/UA-2026-04-20-000865-a</x:v>
      </x:c>
      <x:c r="AA705" s="14" t="str">
        <x:v>2977111590</x:v>
      </x:c>
      <x:c r="AB705" s="14" t="str">
        <x:v>2026-08-24</x:v>
      </x:c>
      <x:c r="AC705" s="14" t="str"/>
      <x:c r="AD705" s="20" t="str"/>
      <x:c r="AE705" s="14" t="str"/>
      <x:c r="AF705" s="14" t="n">
        <x:v>39</x:v>
      </x:c>
      <x:c r="AG705" s="14" t="str">
        <x:v>I3</x:v>
      </x:c>
      <x:c r="AH705" s="14" t="n">
        <x:v>1</x:v>
      </x:c>
      <x:c r="AI705" s="14" t="n">
        <x:v>1</x:v>
      </x:c>
      <x:c r="AJ705" s="18" t="n">
        <x:v>380000</x:v>
      </x:c>
      <x:c r="AK705" s="14" t="str">
        <x:v>https://prozorro.gov.ua/tender/UA-2026-04-20-000865-a</x:v>
      </x:c>
      <x:c r="AL705" s="19" t="n">
        <x:v>46132.27426259259</x:v>
      </x:c>
      <x:c r="AM705" s="19" t="n">
        <x:v>46387</x:v>
      </x:c>
      <x:c r="AN705" s="15" t="str">
        <x:v>Водоочищення / очисні споруди</x:v>
      </x:c>
      <x:c r="AO705" s="15" t="str">
        <x:v>not_found_in_top_search</x:v>
      </x:c>
    </x:row>
    <x:row r="706">
      <x:c r="A706" s="14" t="str">
        <x:v>W3-434</x:v>
      </x:c>
      <x:c r="B706" s="14" t="str">
        <x:v>Prozorro winners — 24.08</x:v>
      </x:c>
      <x:c r="C706" s="14" t="str">
        <x:v>ФОП ЛОГІНОВ ОЛЕКСАНДР ІВАНОВИЧ</x:v>
      </x:c>
      <x:c r="D706" s="14" t="str">
        <x:v>Медичні гази</x:v>
      </x:c>
      <x:c r="E706" s="14" t="str">
        <x:v>Expansion discovery</x:v>
      </x:c>
      <x:c r="F706" s="17" t="str">
        <x:v>D3</x:v>
      </x:c>
      <x:c r="G706" s="14" t="str"/>
      <x:c r="H706" s="14" t="str">
        <x:v>Discovery розширення — 2 тижні</x:v>
      </x:c>
      <x:c r="I706" s="16" t="n">
        <x:v>1</x:v>
      </x:c>
      <x:c r="J706" s="16" t="n">
        <x:v>5</x:v>
      </x:c>
      <x:c r="K706" s="16" t="n">
        <x:v>4</x:v>
      </x:c>
      <x:c r="L706" s="16" t="n">
        <x:v>2</x:v>
      </x:c>
      <x:c r="M706" s="16" t="n">
        <x:v>5</x:v>
      </x:c>
      <x:c r="N706" s="16" t="n">
        <x:v>3</x:v>
      </x:c>
      <x:c r="O706" s="16" t="n">
        <x:v>5</x:v>
      </x:c>
      <x:c r="P706" s="16" t="n">
        <x:f>IF(COUNT(I706:O706)&lt;7,"",I706*8+J706*3+K706*2+L706*2+M706*2+N706*2+O706)</x:f>
        <x:v>56</x:v>
      </x:c>
      <x:c r="Q706" s="16" t="n">
        <x:f>IF(COUNT(J706:O706)&lt;6,"",J706*5+K706*4+M706*4+L706*3+N706*2+O706*2)</x:f>
        <x:v>83</x:v>
      </x:c>
      <x:c r="R706" s="14" t="str">
        <x:v>high</x:v>
      </x:c>
      <x:c r="S706" s="14" t="str">
        <x:v>official_prozorro_award_2025_2026</x:v>
      </x:c>
      <x:c r="T706" s="14" t="str">
        <x:v>official_prozorro_api</x:v>
      </x:c>
      <x:c r="U706" s="14" t="str">
        <x:v>Не контактували</x:v>
      </x:c>
      <x:c r="V706" s="15" t="str">
        <x:v>Повторне звернення з новим тендерним сигналом UA-2026-08-06-005657-a; попросити 1 пакет здачі</x:v>
      </x:c>
      <x:c r="W706" s="15" t="str">
        <x:v>Власник / виконавець; відповідальний за договір</x:v>
      </x:c>
      <x:c r="X706" s="15" t="str">
        <x:v>1 підтверджених перемог/договорів у Prozorro на 245 395 грн; 1 проєктів зі строком виконання не раніше 24.08.2026.</x:v>
      </x:c>
      <x:c r="Y706" s="15" t="str">
        <x:v>50420000-5 Послуги з ремонту і технічного обслуговування медичного та хірургічного обладнання (Послуги з поточного ремонту та монтажу системи постачання медичних газів); строк до 2026-12-22. Попросити один знеособлений пакет здачі за цим workflow.</x:v>
      </x:c>
      <x:c r="Z706" s="15" t="str">
        <x:v>https://prozorro.gov.ua/tender/UA-2026-03-18-001697-a</x:v>
      </x:c>
      <x:c r="AA706" s="14" t="str">
        <x:v>2444315539</x:v>
      </x:c>
      <x:c r="AB706" s="14" t="str">
        <x:v>2026-08-24</x:v>
      </x:c>
      <x:c r="AC706" s="14" t="str"/>
      <x:c r="AD706" s="20" t="str"/>
      <x:c r="AE706" s="14" t="str"/>
      <x:c r="AF706" s="14" t="n">
        <x:v>49</x:v>
      </x:c>
      <x:c r="AG706" s="14" t="str">
        <x:v>I3</x:v>
      </x:c>
      <x:c r="AH706" s="14" t="n">
        <x:v>2</x:v>
      </x:c>
      <x:c r="AI706" s="14" t="n">
        <x:v>2</x:v>
      </x:c>
      <x:c r="AJ706" s="18" t="n">
        <x:v>328689</x:v>
      </x:c>
      <x:c r="AK706" s="14" t="str">
        <x:v>https://prozorro.gov.ua/tender/UA-2026-08-06-005657-a</x:v>
      </x:c>
      <x:c r="AL706" s="19" t="n">
        <x:v>46248.29334256944</x:v>
      </x:c>
      <x:c r="AM706" s="19" t="n">
        <x:v>46378.46013888889</x:v>
      </x:c>
      <x:c r="AN706" s="15" t="str">
        <x:v>Медичні гази</x:v>
      </x:c>
      <x:c r="AO706" s="15" t="str">
        <x:v>not_found_in_top_search</x:v>
      </x:c>
    </x:row>
    <x:row r="707">
      <x:c r="A707" s="14" t="str">
        <x:v>W3-435</x:v>
      </x:c>
      <x:c r="B707" s="14" t="str">
        <x:v>Prozorro winners — 24.08</x:v>
      </x:c>
      <x:c r="C707" s="14" t="str">
        <x:v>ТОВ "Біляївська будівельна компанія"</x:v>
      </x:c>
      <x:c r="D707" s="14" t="str">
        <x:v>ГНБ / безтраншейні роботи</x:v>
      </x:c>
      <x:c r="E707" s="14" t="str">
        <x:v>Expansion discovery</x:v>
      </x:c>
      <x:c r="F707" s="17" t="str">
        <x:v>D3</x:v>
      </x:c>
      <x:c r="G707" s="14" t="str"/>
      <x:c r="H707" s="14" t="str">
        <x:v>Discovery розширення — 2 тижні</x:v>
      </x:c>
      <x:c r="I707" s="16" t="n">
        <x:v>1</x:v>
      </x:c>
      <x:c r="J707" s="16" t="n">
        <x:v>5</x:v>
      </x:c>
      <x:c r="K707" s="16" t="n">
        <x:v>4</x:v>
      </x:c>
      <x:c r="L707" s="16" t="n">
        <x:v>2</x:v>
      </x:c>
      <x:c r="M707" s="16" t="n">
        <x:v>5</x:v>
      </x:c>
      <x:c r="N707" s="16" t="n">
        <x:v>5</x:v>
      </x:c>
      <x:c r="O707" s="16" t="n">
        <x:v>5</x:v>
      </x:c>
      <x:c r="P707" s="16" t="n">
        <x:f>IF(COUNT(I707:O707)&lt;7,"",I707*8+J707*3+K707*2+L707*2+M707*2+N707*2+O707)</x:f>
        <x:v>60</x:v>
      </x:c>
      <x:c r="Q707" s="16" t="n">
        <x:f>IF(COUNT(J707:O707)&lt;6,"",J707*5+K707*4+M707*4+L707*3+N707*2+O707*2)</x:f>
        <x:v>87</x:v>
      </x:c>
      <x:c r="R707" s="14" t="str">
        <x:v>high</x:v>
      </x:c>
      <x:c r="S707" s="14" t="str">
        <x:v>official_prozorro_award_2025_2026</x:v>
      </x:c>
      <x:c r="T707" s="14" t="str">
        <x:v>official_prozorro_api</x:v>
      </x:c>
      <x:c r="U707" s="14" t="str">
        <x:v>Не контактували</x:v>
      </x:c>
      <x:c r="V707" s="15" t="str">
        <x:v>Workflow-audit outreach по UA-2025-11-21-002037-a; попросити 1 пакет здачі та вимоги проєкту</x:v>
      </x:c>
      <x:c r="W707" s="15" t="str">
        <x:v>Власник / директор; керівник ПТО; відповідальний за договори</x:v>
      </x:c>
      <x:c r="X707" s="15" t="str">
        <x:v>3 підтверджених перемог/договорів у Prozorro на 242 194 грн; 0 проєктів зі строком виконання не раніше 24.08.2026.</x:v>
      </x:c>
      <x:c r="Y707" s="15" t="str">
        <x:v>Послуги з поточного ремонту зовнішніх мереж водопостачання протяжністю 150 метрів погонних, в межах неселеного пункту с.Великий Дальник по 1-му Тепличному провулку (влаштування проколу методом горизонтально-направленого буріння); строк до 2025-12-30. Попросити один знеособлений пакет здачі за цим workflow.</x:v>
      </x:c>
      <x:c r="Z707" s="15" t="str">
        <x:v>https://prozorro.gov.ua/tender/UA-2025-11-21-002037-a</x:v>
      </x:c>
      <x:c r="AA707" s="14" t="str">
        <x:v>41381317</x:v>
      </x:c>
      <x:c r="AB707" s="14" t="str">
        <x:v>2026-08-24</x:v>
      </x:c>
      <x:c r="AC707" s="14" t="str"/>
      <x:c r="AD707" s="20" t="str"/>
      <x:c r="AE707" s="14" t="str"/>
      <x:c r="AF707" s="14" t="n">
        <x:v>39</x:v>
      </x:c>
      <x:c r="AG707" s="14" t="str">
        <x:v>I3</x:v>
      </x:c>
      <x:c r="AH707" s="14" t="n">
        <x:v>3</x:v>
      </x:c>
      <x:c r="AI707" s="14" t="n">
        <x:v>0</x:v>
      </x:c>
      <x:c r="AJ707" s="18" t="n">
        <x:v>242193.6</x:v>
      </x:c>
      <x:c r="AK707" s="14" t="str">
        <x:v>https://prozorro.gov.ua/tender/UA-2025-11-21-002037-a</x:v>
      </x:c>
      <x:c r="AL707" s="19" t="n">
        <x:v>45982.33196025463</x:v>
      </x:c>
      <x:c r="AM707" s="19" t="n">
        <x:v>46021.33216435185</x:v>
      </x:c>
      <x:c r="AN707" s="15" t="str">
        <x:v>ГНБ / безтраншейні роботи</x:v>
      </x:c>
      <x:c r="AO707" s="15" t="str">
        <x:v>not_found_in_top_search</x:v>
      </x:c>
    </x:row>
    <x:row r="708">
      <x:c r="A708" s="14" t="str">
        <x:v>W3-436</x:v>
      </x:c>
      <x:c r="B708" s="14" t="str">
        <x:v>Prozorro winners — 24.08</x:v>
      </x:c>
      <x:c r="C708" s="14" t="str">
        <x:v>ФІЗИЧНА ОСОБА ПІДПРИЄМЕЦЬ ТРЯНОВ АНАТОЛІЙ АНАТОЛІЙОВИЧ</x:v>
      </x:c>
      <x:c r="D708" s="14" t="str">
        <x:v>Електромонтаж</x:v>
      </x:c>
      <x:c r="E708" s="14" t="str">
        <x:v>Pilot now</x:v>
      </x:c>
      <x:c r="F708" s="17" t="str">
        <x:v>P3</x:v>
      </x:c>
      <x:c r="G708" s="14" t="str"/>
      <x:c r="H708" s="14" t="str">
        <x:v>Пілот зараз — Н.15</x:v>
      </x:c>
      <x:c r="I708" s="16" t="n">
        <x:v>5</x:v>
      </x:c>
      <x:c r="J708" s="16" t="n">
        <x:v>5</x:v>
      </x:c>
      <x:c r="K708" s="16" t="n">
        <x:v>5</x:v>
      </x:c>
      <x:c r="L708" s="16" t="n">
        <x:v>2</x:v>
      </x:c>
      <x:c r="M708" s="16" t="n">
        <x:v>5</x:v>
      </x:c>
      <x:c r="N708" s="16" t="n">
        <x:v>3</x:v>
      </x:c>
      <x:c r="O708" s="16" t="n">
        <x:v>5</x:v>
      </x:c>
      <x:c r="P708" s="16" t="n">
        <x:f>IF(COUNT(I708:O708)&lt;7,"",I708*8+J708*3+K708*2+L708*2+M708*2+N708*2+O708)</x:f>
        <x:v>90</x:v>
      </x:c>
      <x:c r="Q708" s="16" t="n">
        <x:f>IF(COUNT(J708:O708)&lt;6,"",J708*5+K708*4+M708*4+L708*3+N708*2+O708*2)</x:f>
        <x:v>87</x:v>
      </x:c>
      <x:c r="R708" s="14" t="str">
        <x:v>high</x:v>
      </x:c>
      <x:c r="S708" s="14" t="str">
        <x:v>official_prozorro_award_2025_2026</x:v>
      </x:c>
      <x:c r="T708" s="14" t="str">
        <x:v>official_prozorro_api</x:v>
      </x:c>
      <x:c r="U708" s="14" t="str">
        <x:v>Не контактували</x:v>
      </x:c>
      <x:c r="V708" s="15" t="str">
        <x:v>Персоналізований free-pilot outreach по UA-2026-04-08-010233-a; попросити 1 пакет Н.14/Н.15</x:v>
      </x:c>
      <x:c r="W708" s="15" t="str">
        <x:v>Власник / виконавець; відповідальний за договір</x:v>
      </x:c>
      <x:c r="X708" s="15" t="str">
        <x:v>1 підтверджених перемог/договорів у Prozorro на 199 736 грн; 1 проєктів зі строком виконання не раніше 24.08.2026.</x:v>
      </x:c>
      <x:c r="Y708" s="15" t="str">
        <x:v>Реконструкція електричних мереж 0,4 кВ з підключенням та монтажем дахової сонячної електростанції на даху опорного закладу освіти "Петровірівський ліцей" Петровірівської сільської ради Березівського району Одеської області за адресою: 66860, Одеська область, Березівський район, с.Петровірівка, вул. Центральна, 24          ; строк до 2026-10-08. Попросити один знеособлений пакет здачі за цим workflow.</x:v>
      </x:c>
      <x:c r="Z708" s="15" t="str">
        <x:v>https://prozorro.gov.ua/tender/UA-2026-04-08-010233-a</x:v>
      </x:c>
      <x:c r="AA708" s="14" t="str">
        <x:v>3131519514</x:v>
      </x:c>
      <x:c r="AB708" s="14" t="str">
        <x:v>2026-08-24</x:v>
      </x:c>
      <x:c r="AC708" s="14" t="str"/>
      <x:c r="AD708" s="20" t="str"/>
      <x:c r="AE708" s="14" t="str"/>
      <x:c r="AF708" s="14" t="n">
        <x:v>39</x:v>
      </x:c>
      <x:c r="AG708" s="14" t="str">
        <x:v>I3</x:v>
      </x:c>
      <x:c r="AH708" s="14" t="n">
        <x:v>1</x:v>
      </x:c>
      <x:c r="AI708" s="14" t="n">
        <x:v>1</x:v>
      </x:c>
      <x:c r="AJ708" s="18" t="n">
        <x:v>199736.15</x:v>
      </x:c>
      <x:c r="AK708" s="14" t="str">
        <x:v>https://prozorro.gov.ua/tender/UA-2026-04-08-010233-a</x:v>
      </x:c>
      <x:c r="AL708" s="19" t="n">
        <x:v>46120.50775244213</x:v>
      </x:c>
      <x:c r="AM708" s="19" t="n">
        <x:v>46303.508888888886</x:v>
      </x:c>
      <x:c r="AN708" s="15" t="str">
        <x:v>Електромонтаж</x:v>
      </x:c>
      <x:c r="AO708" s="15" t="str">
        <x:v>not_found_in_top_search</x:v>
      </x:c>
    </x:row>
    <x:row r="709">
      <x:c r="A709" s="14" t="str">
        <x:v>W3-437</x:v>
      </x:c>
      <x:c r="B709" s="14" t="str">
        <x:v>Prozorro winners — 24.08</x:v>
      </x:c>
      <x:c r="C709" s="14" t="str">
        <x:v>ТОВАРИСТВО З ОБМЕЖЕНОЮ ВІДПОВІДАЛЬНІСТЮ "ПОЖЕЖНА БЕЗПЕКА-ЦЕНТР"</x:v>
      </x:c>
      <x:c r="D709" s="14" t="str">
        <x:v>Пожежогасіння</x:v>
      </x:c>
      <x:c r="E709" s="14" t="str">
        <x:v>Expansion discovery</x:v>
      </x:c>
      <x:c r="F709" s="17" t="str">
        <x:v>D3</x:v>
      </x:c>
      <x:c r="G709" s="14" t="str"/>
      <x:c r="H709" s="14" t="str">
        <x:v>Discovery розширення — 2 тижні</x:v>
      </x:c>
      <x:c r="I709" s="16" t="n">
        <x:v>1</x:v>
      </x:c>
      <x:c r="J709" s="16" t="n">
        <x:v>5</x:v>
      </x:c>
      <x:c r="K709" s="16" t="n">
        <x:v>4</x:v>
      </x:c>
      <x:c r="L709" s="16" t="n">
        <x:v>1</x:v>
      </x:c>
      <x:c r="M709" s="16" t="n">
        <x:v>5</x:v>
      </x:c>
      <x:c r="N709" s="16" t="n">
        <x:v>5</x:v>
      </x:c>
      <x:c r="O709" s="16" t="n">
        <x:v>5</x:v>
      </x:c>
      <x:c r="P709" s="16" t="n">
        <x:f>IF(COUNT(I709:O709)&lt;7,"",I709*8+J709*3+K709*2+L709*2+M709*2+N709*2+O709)</x:f>
        <x:v>58</x:v>
      </x:c>
      <x:c r="Q709" s="16" t="n">
        <x:f>IF(COUNT(J709:O709)&lt;6,"",J709*5+K709*4+M709*4+L709*3+N709*2+O709*2)</x:f>
        <x:v>84</x:v>
      </x:c>
      <x:c r="R709" s="14" t="str">
        <x:v>high</x:v>
      </x:c>
      <x:c r="S709" s="14" t="str">
        <x:v>official_prozorro_award_2025_2026</x:v>
      </x:c>
      <x:c r="T709" s="14" t="str">
        <x:v>official_prozorro_api</x:v>
      </x:c>
      <x:c r="U709" s="14" t="str">
        <x:v>Не контактували</x:v>
      </x:c>
      <x:c r="V709" s="15" t="str">
        <x:v>Повторне звернення з новим тендерним сигналом UA-2025-11-25-000459-a; попросити 1 пакет здачі</x:v>
      </x:c>
      <x:c r="W709" s="15" t="str">
        <x:v>Власник / директор; керівник ПТО; відповідальний за договори</x:v>
      </x:c>
      <x:c r="X709" s="15" t="str">
        <x:v>1 підтверджених перемог/договорів у Prozorro на 99 972 грн; 1 проєктів зі строком виконання не раніше 24.08.2026.</x:v>
      </x:c>
      <x:c r="Y709" s="15" t="str">
        <x:v>Послуги з монтажу системи  пожежної сигналізації та системи тривожних сповіщень; строк до 2026-12-31. Попросити один знеособлений пакет здачі за цим workflow.</x:v>
      </x:c>
      <x:c r="Z709" s="15" t="str">
        <x:v>https://prozorro.gov.ua/tender/UA-2026-04-24-004247-a</x:v>
      </x:c>
      <x:c r="AA709" s="14" t="str">
        <x:v>44930287</x:v>
      </x:c>
      <x:c r="AB709" s="14" t="str">
        <x:v>2026-08-24</x:v>
      </x:c>
      <x:c r="AC709" s="14" t="str"/>
      <x:c r="AD709" s="20" t="str"/>
      <x:c r="AE709" s="14" t="str"/>
      <x:c r="AF709" s="14" t="n">
        <x:v>66</x:v>
      </x:c>
      <x:c r="AG709" s="14" t="str">
        <x:v>I2</x:v>
      </x:c>
      <x:c r="AH709" s="14" t="n">
        <x:v>4</x:v>
      </x:c>
      <x:c r="AI709" s="14" t="n">
        <x:v>1</x:v>
      </x:c>
      <x:c r="AJ709" s="18" t="n">
        <x:v>305726.35</x:v>
      </x:c>
      <x:c r="AK709" s="14" t="str">
        <x:v>https://prozorro.gov.ua/tender/UA-2025-11-25-000459-a</x:v>
      </x:c>
      <x:c r="AL709" s="19" t="n">
        <x:v>45986.28103888889</x:v>
      </x:c>
      <x:c r="AM709" s="19" t="n">
        <x:v>46022.28202546296</x:v>
      </x:c>
      <x:c r="AN709" s="15" t="str">
        <x:v>Пожежогасіння; Пасивний вогнезахист; Блискавкозахист / заземлення</x:v>
      </x:c>
      <x:c r="AO709" s="15" t="str">
        <x:v>not_found_in_top_search</x:v>
      </x:c>
    </x:row>
    <x:row r="710">
      <x:c r="A710" s="14" t="str">
        <x:v>W3-438</x:v>
      </x:c>
      <x:c r="B710" s="14" t="str">
        <x:v>Prozorro winners — 24.08</x:v>
      </x:c>
      <x:c r="C710" s="14" t="str">
        <x:v>РАДЗИВІЛ ОЛЕКСАНДР АРКАДІЙОВИЧ</x:v>
      </x:c>
      <x:c r="D710" s="14" t="str">
        <x:v>Безпека / СКУД / CCTV</x:v>
      </x:c>
      <x:c r="E710" s="14" t="str">
        <x:v>Expansion discovery</x:v>
      </x:c>
      <x:c r="F710" s="17" t="str">
        <x:v>D3</x:v>
      </x:c>
      <x:c r="G710" s="14" t="str"/>
      <x:c r="H710" s="14" t="str">
        <x:v>Discovery розширення — 2 тижні</x:v>
      </x:c>
      <x:c r="I710" s="16" t="n">
        <x:v>1</x:v>
      </x:c>
      <x:c r="J710" s="16" t="n">
        <x:v>5</x:v>
      </x:c>
      <x:c r="K710" s="16" t="n">
        <x:v>4</x:v>
      </x:c>
      <x:c r="L710" s="16" t="n">
        <x:v>1</x:v>
      </x:c>
      <x:c r="M710" s="16" t="n">
        <x:v>5</x:v>
      </x:c>
      <x:c r="N710" s="16" t="n">
        <x:v>3</x:v>
      </x:c>
      <x:c r="O710" s="16" t="n">
        <x:v>5</x:v>
      </x:c>
      <x:c r="P710" s="16" t="n">
        <x:f>IF(COUNT(I710:O710)&lt;7,"",I710*8+J710*3+K710*2+L710*2+M710*2+N710*2+O710)</x:f>
        <x:v>54</x:v>
      </x:c>
      <x:c r="Q710" s="16" t="n">
        <x:f>IF(COUNT(J710:O710)&lt;6,"",J710*5+K710*4+M710*4+L710*3+N710*2+O710*2)</x:f>
        <x:v>80</x:v>
      </x:c>
      <x:c r="R710" s="14" t="str">
        <x:v>high</x:v>
      </x:c>
      <x:c r="S710" s="14" t="str">
        <x:v>official_prozorro_award_2025_2026</x:v>
      </x:c>
      <x:c r="T710" s="14" t="str">
        <x:v>official_prozorro_api</x:v>
      </x:c>
      <x:c r="U710" s="14" t="str">
        <x:v>Не контактували</x:v>
      </x:c>
      <x:c r="V710" s="15" t="str">
        <x:v>Workflow-audit outreach по UA-2026-06-25-007871-a; попросити 1 пакет здачі та вимоги проєкту</x:v>
      </x:c>
      <x:c r="W710" s="15" t="str">
        <x:v>Власник / виконавець; відповідальний за договір</x:v>
      </x:c>
      <x:c r="X710" s="15" t="str">
        <x:v>1 підтверджених перемог/договорів у Prozorro на 99 920 грн; 0 проєктів зі строком виконання не раніше 24.08.2026.</x:v>
      </x:c>
      <x:c r="Y710" s="15" t="str">
        <x:v>Послуги монтажу та налаштування системи  відеоспостереження; строк до 2026-07-20. Попросити один знеособлений пакет здачі за цим workflow.</x:v>
      </x:c>
      <x:c r="Z710" s="15" t="str">
        <x:v>https://prozorro.gov.ua/tender/UA-2026-06-25-007871-a</x:v>
      </x:c>
      <x:c r="AA710" s="14" t="str">
        <x:v>3023319734</x:v>
      </x:c>
      <x:c r="AB710" s="14" t="str">
        <x:v>2026-08-24</x:v>
      </x:c>
      <x:c r="AC710" s="14" t="str"/>
      <x:c r="AD710" s="20" t="str"/>
      <x:c r="AE710" s="14" t="str"/>
      <x:c r="AF710" s="14" t="n">
        <x:v>38</x:v>
      </x:c>
      <x:c r="AG710" s="14" t="str">
        <x:v>I3</x:v>
      </x:c>
      <x:c r="AH710" s="14" t="n">
        <x:v>1</x:v>
      </x:c>
      <x:c r="AI710" s="14" t="n">
        <x:v>0</x:v>
      </x:c>
      <x:c r="AJ710" s="18" t="n">
        <x:v>99920</x:v>
      </x:c>
      <x:c r="AK710" s="14" t="str">
        <x:v>https://prozorro.gov.ua/tender/UA-2026-06-25-007871-a</x:v>
      </x:c>
      <x:c r="AL710" s="19" t="n">
        <x:v>46198.47282954861</x:v>
      </x:c>
      <x:c r="AM710" s="19" t="n">
        <x:v>46223</x:v>
      </x:c>
      <x:c r="AN710" s="15" t="str">
        <x:v>Безпека / СКУД / CCTV</x:v>
      </x:c>
      <x:c r="AO710" s="15" t="str">
        <x:v>not_found_in_top_search</x:v>
      </x:c>
    </x:row>
    <x:row r="711">
      <x:c r="A711" s="14" t="str">
        <x:v>W3-439</x:v>
      </x:c>
      <x:c r="B711" s="14" t="str">
        <x:v>Prozorro winners — 24.08</x:v>
      </x:c>
      <x:c r="C711" s="14" t="str">
        <x:v>ІГНАТЮК ВАСИЛИНА ІВАНІВНА</x:v>
      </x:c>
      <x:c r="D711" s="14" t="str">
        <x:v>Сонячна енергетика</x:v>
      </x:c>
      <x:c r="E711" s="14" t="str">
        <x:v>Expansion discovery</x:v>
      </x:c>
      <x:c r="F711" s="17" t="str">
        <x:v>D3</x:v>
      </x:c>
      <x:c r="G711" s="14" t="str"/>
      <x:c r="H711" s="14" t="str">
        <x:v>Discovery розширення — 2 тижні</x:v>
      </x:c>
      <x:c r="I711" s="16" t="n">
        <x:v>1</x:v>
      </x:c>
      <x:c r="J711" s="16" t="n">
        <x:v>5</x:v>
      </x:c>
      <x:c r="K711" s="16" t="n">
        <x:v>4</x:v>
      </x:c>
      <x:c r="L711" s="16" t="n">
        <x:v>1</x:v>
      </x:c>
      <x:c r="M711" s="16" t="n">
        <x:v>5</x:v>
      </x:c>
      <x:c r="N711" s="16" t="n">
        <x:v>3</x:v>
      </x:c>
      <x:c r="O711" s="16" t="n">
        <x:v>5</x:v>
      </x:c>
      <x:c r="P711" s="16" t="n">
        <x:f>IF(COUNT(I711:O711)&lt;7,"",I711*8+J711*3+K711*2+L711*2+M711*2+N711*2+O711)</x:f>
        <x:v>54</x:v>
      </x:c>
      <x:c r="Q711" s="16" t="n">
        <x:f>IF(COUNT(J711:O711)&lt;6,"",J711*5+K711*4+M711*4+L711*3+N711*2+O711*2)</x:f>
        <x:v>80</x:v>
      </x:c>
      <x:c r="R711" s="14" t="str">
        <x:v>high</x:v>
      </x:c>
      <x:c r="S711" s="14" t="str">
        <x:v>official_prozorro_award_2025_2026</x:v>
      </x:c>
      <x:c r="T711" s="14" t="str">
        <x:v>official_prozorro_api</x:v>
      </x:c>
      <x:c r="U711" s="14" t="str">
        <x:v>Не контактували</x:v>
      </x:c>
      <x:c r="V711" s="15" t="str">
        <x:v>Workflow-audit outreach по UA-2026-05-18-010340-a; попросити 1 пакет здачі та вимоги проєкту</x:v>
      </x:c>
      <x:c r="W711" s="15" t="str">
        <x:v>Власник / виконавець; відповідальний за договір</x:v>
      </x:c>
      <x:c r="X711" s="15" t="str">
        <x:v>1 підтверджених перемог/договорів у Prozorro на 99 900 грн; 0 проєктів зі строком виконання не раніше 24.08.2026.</x:v>
      </x:c>
      <x:c r="Y711" s="15" t="str">
        <x:v>45260000-7 Покрівельні роботи та інші спеціалізовані будівельні роботи (Роботи з монтажу сонячної електростанції з системою накопичення енергії за адресою 68600, Одеська обл., м. Ізмаїл, пр. Миру, 15); строк до 2026-06-30. Попросити один знеособлений пакет здачі за цим workflow.</x:v>
      </x:c>
      <x:c r="Z711" s="15" t="str">
        <x:v>https://prozorro.gov.ua/tender/UA-2026-05-18-010340-a</x:v>
      </x:c>
      <x:c r="AA711" s="14" t="str">
        <x:v>2448402807</x:v>
      </x:c>
      <x:c r="AB711" s="14" t="str">
        <x:v>2026-08-24</x:v>
      </x:c>
      <x:c r="AC711" s="14" t="str"/>
      <x:c r="AD711" s="20" t="str"/>
      <x:c r="AE711" s="14" t="str"/>
      <x:c r="AF711" s="14" t="n">
        <x:v>38</x:v>
      </x:c>
      <x:c r="AG711" s="14" t="str">
        <x:v>I3</x:v>
      </x:c>
      <x:c r="AH711" s="14" t="n">
        <x:v>1</x:v>
      </x:c>
      <x:c r="AI711" s="14" t="n">
        <x:v>0</x:v>
      </x:c>
      <x:c r="AJ711" s="18" t="n">
        <x:v>99900</x:v>
      </x:c>
      <x:c r="AK711" s="14" t="str">
        <x:v>https://prozorro.gov.ua/tender/UA-2026-05-18-010340-a</x:v>
      </x:c>
      <x:c r="AL711" s="19" t="n">
        <x:v>46160.528846863424</x:v>
      </x:c>
      <x:c r="AM711" s="19" t="n">
        <x:v>46203</x:v>
      </x:c>
      <x:c r="AN711" s="15" t="str">
        <x:v>Сонячна енергетика</x:v>
      </x:c>
      <x:c r="AO711" s="15" t="str">
        <x:v>not_found_in_top_search</x:v>
      </x:c>
    </x:row>
    <x:row r="712">
      <x:c r="A712" s="14" t="str">
        <x:v>W3-440</x:v>
      </x:c>
      <x:c r="B712" s="14" t="str">
        <x:v>Prozorro winners — 24.08</x:v>
      </x:c>
      <x:c r="C712" s="14" t="str">
        <x:v>ПП «КОЛЕКС»</x:v>
      </x:c>
      <x:c r="D712" s="14" t="str">
        <x:v>Пожежогасіння</x:v>
      </x:c>
      <x:c r="E712" s="14" t="str">
        <x:v>Expansion discovery</x:v>
      </x:c>
      <x:c r="F712" s="17" t="str">
        <x:v>D3</x:v>
      </x:c>
      <x:c r="G712" s="14" t="str"/>
      <x:c r="H712" s="14" t="str">
        <x:v>Discovery розширення — 2 тижні</x:v>
      </x:c>
      <x:c r="I712" s="16" t="n">
        <x:v>1</x:v>
      </x:c>
      <x:c r="J712" s="16" t="n">
        <x:v>5</x:v>
      </x:c>
      <x:c r="K712" s="16" t="n">
        <x:v>4</x:v>
      </x:c>
      <x:c r="L712" s="16" t="n">
        <x:v>1</x:v>
      </x:c>
      <x:c r="M712" s="16" t="n">
        <x:v>5</x:v>
      </x:c>
      <x:c r="N712" s="16" t="n">
        <x:v>5</x:v>
      </x:c>
      <x:c r="O712" s="16" t="n">
        <x:v>5</x:v>
      </x:c>
      <x:c r="P712" s="16" t="n">
        <x:f>IF(COUNT(I712:O712)&lt;7,"",I712*8+J712*3+K712*2+L712*2+M712*2+N712*2+O712)</x:f>
        <x:v>58</x:v>
      </x:c>
      <x:c r="Q712" s="16" t="n">
        <x:f>IF(COUNT(J712:O712)&lt;6,"",J712*5+K712*4+M712*4+L712*3+N712*2+O712*2)</x:f>
        <x:v>84</x:v>
      </x:c>
      <x:c r="R712" s="14" t="str">
        <x:v>high</x:v>
      </x:c>
      <x:c r="S712" s="14" t="str">
        <x:v>official_prozorro_award_2025_2026</x:v>
      </x:c>
      <x:c r="T712" s="14" t="str">
        <x:v>official_prozorro_api</x:v>
      </x:c>
      <x:c r="U712" s="14" t="str">
        <x:v>Не контактували</x:v>
      </x:c>
      <x:c r="V712" s="15" t="str">
        <x:v>Workflow-audit outreach по UA-2026-03-27-011149-a; попросити 1 пакет здачі та вимоги проєкту</x:v>
      </x:c>
      <x:c r="W712" s="15" t="str">
        <x:v>Власник / директор; керівник ПТО; відповідальний за договори</x:v>
      </x:c>
      <x:c r="X712" s="15" t="str">
        <x:v>1 підтверджених перемог/договорів у Prozorro на 94 275 грн; 1 проєктів зі строком виконання не раніше 24.08.2026.</x:v>
      </x:c>
      <x:c r="Y712" s="15" t="str">
        <x:v>Монтаж та налагодження системи охоронної та пожежної сигналізації; строк до 2026-12-31. Попросити один знеособлений пакет здачі за цим workflow.</x:v>
      </x:c>
      <x:c r="Z712" s="15" t="str">
        <x:v>https://prozorro.gov.ua/tender/UA-2026-03-27-011149-a</x:v>
      </x:c>
      <x:c r="AA712" s="14" t="str">
        <x:v>34606315</x:v>
      </x:c>
      <x:c r="AB712" s="14" t="str">
        <x:v>2026-08-24</x:v>
      </x:c>
      <x:c r="AC712" s="14" t="str"/>
      <x:c r="AD712" s="20" t="str"/>
      <x:c r="AE712" s="14" t="str"/>
      <x:c r="AF712" s="14" t="n">
        <x:v>38</x:v>
      </x:c>
      <x:c r="AG712" s="14" t="str">
        <x:v>I3</x:v>
      </x:c>
      <x:c r="AH712" s="14" t="n">
        <x:v>1</x:v>
      </x:c>
      <x:c r="AI712" s="14" t="n">
        <x:v>1</x:v>
      </x:c>
      <x:c r="AJ712" s="18" t="n">
        <x:v>94274.59</x:v>
      </x:c>
      <x:c r="AK712" s="14" t="str">
        <x:v>https://prozorro.gov.ua/tender/UA-2026-03-27-011149-a</x:v>
      </x:c>
      <x:c r="AL712" s="19" t="n">
        <x:v>46108.6047377662</x:v>
      </x:c>
      <x:c r="AM712" s="19" t="n">
        <x:v>46387</x:v>
      </x:c>
      <x:c r="AN712" s="15" t="str">
        <x:v>Пожежогасіння</x:v>
      </x:c>
      <x:c r="AO712" s="15" t="str">
        <x:v>not_found_in_top_search</x:v>
      </x:c>
    </x:row>
    <x:row r="713">
      <x:c r="A713" s="14" t="str">
        <x:v>W3-441</x:v>
      </x:c>
      <x:c r="B713" s="14" t="str">
        <x:v>Prozorro winners — 24.08</x:v>
      </x:c>
      <x:c r="C713" s="14" t="str">
        <x:v>ФОП Микитюк Микола Георгійович</x:v>
      </x:c>
      <x:c r="D713" s="14" t="str">
        <x:v>Газопостачання / котельні</x:v>
      </x:c>
      <x:c r="E713" s="14" t="str">
        <x:v>Expansion discovery</x:v>
      </x:c>
      <x:c r="F713" s="17" t="str">
        <x:v>D3</x:v>
      </x:c>
      <x:c r="G713" s="14" t="str"/>
      <x:c r="H713" s="14" t="str">
        <x:v>Discovery розширення — 2 тижні</x:v>
      </x:c>
      <x:c r="I713" s="16" t="n">
        <x:v>1</x:v>
      </x:c>
      <x:c r="J713" s="16" t="n">
        <x:v>5</x:v>
      </x:c>
      <x:c r="K713" s="16" t="n">
        <x:v>4</x:v>
      </x:c>
      <x:c r="L713" s="16" t="n">
        <x:v>1</x:v>
      </x:c>
      <x:c r="M713" s="16" t="n">
        <x:v>5</x:v>
      </x:c>
      <x:c r="N713" s="16" t="n">
        <x:v>3</x:v>
      </x:c>
      <x:c r="O713" s="16" t="n">
        <x:v>5</x:v>
      </x:c>
      <x:c r="P713" s="16" t="n">
        <x:f>IF(COUNT(I713:O713)&lt;7,"",I713*8+J713*3+K713*2+L713*2+M713*2+N713*2+O713)</x:f>
        <x:v>54</x:v>
      </x:c>
      <x:c r="Q713" s="16" t="n">
        <x:f>IF(COUNT(J713:O713)&lt;6,"",J713*5+K713*4+M713*4+L713*3+N713*2+O713*2)</x:f>
        <x:v>80</x:v>
      </x:c>
      <x:c r="R713" s="14" t="str">
        <x:v>high</x:v>
      </x:c>
      <x:c r="S713" s="14" t="str">
        <x:v>official_prozorro_award_2025_2026</x:v>
      </x:c>
      <x:c r="T713" s="14" t="str">
        <x:v>official_prozorro_api</x:v>
      </x:c>
      <x:c r="U713" s="14" t="str">
        <x:v>Не контактували</x:v>
      </x:c>
      <x:c r="V713" s="15" t="str">
        <x:v>Workflow-audit outreach по UA-2026-07-01-003861-a; попросити 1 пакет здачі та вимоги проєкту</x:v>
      </x:c>
      <x:c r="W713" s="15" t="str">
        <x:v>Власник / виконавець; відповідальний за договір</x:v>
      </x:c>
      <x:c r="X713" s="15" t="str">
        <x:v>1 підтверджених перемог/договорів у Prozorro на 88 970 грн; 0 проєктів зі строком виконання не раніше 24.08.2026.</x:v>
      </x:c>
      <x:c r="Y713" s="15" t="str">
        <x:v>Послуги з демонтажу та монтажу димової труби в котельні Мамаївського ЗДО; строк до 2026-07-31. Попросити один знеособлений пакет здачі за цим workflow.</x:v>
      </x:c>
      <x:c r="Z713" s="15" t="str">
        <x:v>https://prozorro.gov.ua/tender/UA-2026-07-01-003861-a</x:v>
      </x:c>
      <x:c r="AA713" s="14" t="str">
        <x:v>2307214319</x:v>
      </x:c>
      <x:c r="AB713" s="14" t="str">
        <x:v>2026-08-24</x:v>
      </x:c>
      <x:c r="AC713" s="14" t="str"/>
      <x:c r="AD713" s="20" t="str"/>
      <x:c r="AE713" s="14" t="str"/>
      <x:c r="AF713" s="14" t="n">
        <x:v>38</x:v>
      </x:c>
      <x:c r="AG713" s="14" t="str">
        <x:v>I3</x:v>
      </x:c>
      <x:c r="AH713" s="14" t="n">
        <x:v>1</x:v>
      </x:c>
      <x:c r="AI713" s="14" t="n">
        <x:v>0</x:v>
      </x:c>
      <x:c r="AJ713" s="18" t="n">
        <x:v>88970</x:v>
      </x:c>
      <x:c r="AK713" s="14" t="str">
        <x:v>https://prozorro.gov.ua/tender/UA-2026-07-01-003861-a</x:v>
      </x:c>
      <x:c r="AL713" s="19" t="n">
        <x:v>46204.3824987037</x:v>
      </x:c>
      <x:c r="AM713" s="19" t="n">
        <x:v>46234</x:v>
      </x:c>
      <x:c r="AN713" s="15" t="str">
        <x:v>Газопостачання / котельні</x:v>
      </x:c>
      <x:c r="AO713" s="15" t="str">
        <x:v>not_found_in_top_search</x:v>
      </x:c>
    </x:row>
    <x:row r="714">
      <x:c r="A714" s="14" t="str">
        <x:v>W3-442</x:v>
      </x:c>
      <x:c r="B714" s="14" t="str">
        <x:v>Prozorro winners — 24.08</x:v>
      </x:c>
      <x:c r="C714" s="14" t="str">
        <x:v>ДП "Укрдержекспертиза"</x:v>
      </x:c>
      <x:c r="D714" s="14" t="str">
        <x:v>Зовнішні мережі</x:v>
      </x:c>
      <x:c r="E714" s="14" t="str">
        <x:v>Expansion discovery</x:v>
      </x:c>
      <x:c r="F714" s="17" t="str">
        <x:v>D3</x:v>
      </x:c>
      <x:c r="G714" s="14" t="str"/>
      <x:c r="H714" s="14" t="str">
        <x:v>Discovery розширення — 2 тижні</x:v>
      </x:c>
      <x:c r="I714" s="16" t="n">
        <x:v>1</x:v>
      </x:c>
      <x:c r="J714" s="16" t="n">
        <x:v>5</x:v>
      </x:c>
      <x:c r="K714" s="16" t="n">
        <x:v>4</x:v>
      </x:c>
      <x:c r="L714" s="16" t="n">
        <x:v>1</x:v>
      </x:c>
      <x:c r="M714" s="16" t="n">
        <x:v>5</x:v>
      </x:c>
      <x:c r="N714" s="16" t="n">
        <x:v>5</x:v>
      </x:c>
      <x:c r="O714" s="16" t="n">
        <x:v>5</x:v>
      </x:c>
      <x:c r="P714" s="16" t="n">
        <x:f>IF(COUNT(I714:O714)&lt;7,"",I714*8+J714*3+K714*2+L714*2+M714*2+N714*2+O714)</x:f>
        <x:v>58</x:v>
      </x:c>
      <x:c r="Q714" s="16" t="n">
        <x:f>IF(COUNT(J714:O714)&lt;6,"",J714*5+K714*4+M714*4+L714*3+N714*2+O714*2)</x:f>
        <x:v>84</x:v>
      </x:c>
      <x:c r="R714" s="14" t="str">
        <x:v>high</x:v>
      </x:c>
      <x:c r="S714" s="14" t="str">
        <x:v>official_prozorro_award_2025_2026</x:v>
      </x:c>
      <x:c r="T714" s="14" t="str">
        <x:v>official_prozorro_api</x:v>
      </x:c>
      <x:c r="U714" s="14" t="str">
        <x:v>Не контактували</x:v>
      </x:c>
      <x:c r="V714" s="15" t="str">
        <x:v>Workflow-audit outreach по UA-2026-03-18-002291-a; попросити 1 пакет здачі та вимоги проєкту</x:v>
      </x:c>
      <x:c r="W714" s="15" t="str">
        <x:v>Власник / директор; керівник ПТО; відповідальний за договори</x:v>
      </x:c>
      <x:c r="X714" s="15" t="str">
        <x:v>1 підтверджених перемог/договорів у Prozorro на 79 819 грн; 1 проєктів зі строком виконання не раніше 24.08.2026.</x:v>
      </x:c>
      <x:c r="Y714" s="15" t="str">
        <x:v>Виконання експертизи проєкту будівництва: “Нове будівництво зовнішніх інженерних мереж
електропостачання військового містечка № 50, село Мала Любаша, Рівненська область”; строк до 2026-12-31. Попросити один знеособлений пакет здачі за цим workflow.</x:v>
      </x:c>
      <x:c r="Z714" s="15" t="str">
        <x:v>https://prozorro.gov.ua/tender/UA-2026-03-18-002291-a</x:v>
      </x:c>
      <x:c r="AA714" s="14" t="str">
        <x:v>35917794</x:v>
      </x:c>
      <x:c r="AB714" s="14" t="str">
        <x:v>2026-08-24</x:v>
      </x:c>
      <x:c r="AC714" s="14" t="str"/>
      <x:c r="AD714" s="20" t="str"/>
      <x:c r="AE714" s="14" t="str"/>
      <x:c r="AF714" s="14" t="n">
        <x:v>38</x:v>
      </x:c>
      <x:c r="AG714" s="14" t="str">
        <x:v>I3</x:v>
      </x:c>
      <x:c r="AH714" s="14" t="n">
        <x:v>1</x:v>
      </x:c>
      <x:c r="AI714" s="14" t="n">
        <x:v>1</x:v>
      </x:c>
      <x:c r="AJ714" s="18" t="n">
        <x:v>79819.21</x:v>
      </x:c>
      <x:c r="AK714" s="14" t="str">
        <x:v>https://prozorro.gov.ua/tender/UA-2026-03-18-002291-a</x:v>
      </x:c>
      <x:c r="AL714" s="19" t="n">
        <x:v>46099.34066887732</x:v>
      </x:c>
      <x:c r="AM714" s="19" t="n">
        <x:v>46387</x:v>
      </x:c>
      <x:c r="AN714" s="15" t="str">
        <x:v>Зовнішні мережі</x:v>
      </x:c>
      <x:c r="AO714" s="15" t="str">
        <x:v>not_found_in_top_search</x:v>
      </x:c>
    </x:row>
    <x:row r="715">
      <x:c r="A715" s="14" t="str">
        <x:v>W3-443</x:v>
      </x:c>
      <x:c r="B715" s="14" t="str">
        <x:v>Prozorro winners — 24.08</x:v>
      </x:c>
      <x:c r="C715" s="14" t="str">
        <x:v>ТОВАРИСТВО З ОБМЕЖЕНОЮ ВІДПОВІДАЛЬНІСТЮ "БУД-ПРОЕКТ-СТРОЙ"</x:v>
      </x:c>
      <x:c r="D715" s="14" t="str">
        <x:v>Електромонтаж</x:v>
      </x:c>
      <x:c r="E715" s="14" t="str">
        <x:v>Pilot now</x:v>
      </x:c>
      <x:c r="F715" s="17" t="str">
        <x:v>P3</x:v>
      </x:c>
      <x:c r="G715" s="14" t="str"/>
      <x:c r="H715" s="14" t="str">
        <x:v>Пілот зараз — Н.15</x:v>
      </x:c>
      <x:c r="I715" s="16" t="n">
        <x:v>5</x:v>
      </x:c>
      <x:c r="J715" s="16" t="n">
        <x:v>5</x:v>
      </x:c>
      <x:c r="K715" s="16" t="n">
        <x:v>5</x:v>
      </x:c>
      <x:c r="L715" s="16" t="n">
        <x:v>1</x:v>
      </x:c>
      <x:c r="M715" s="16" t="n">
        <x:v>5</x:v>
      </x:c>
      <x:c r="N715" s="16" t="n">
        <x:v>5</x:v>
      </x:c>
      <x:c r="O715" s="16" t="n">
        <x:v>5</x:v>
      </x:c>
      <x:c r="P715" s="16" t="n">
        <x:f>IF(COUNT(I715:O715)&lt;7,"",I715*8+J715*3+K715*2+L715*2+M715*2+N715*2+O715)</x:f>
        <x:v>92</x:v>
      </x:c>
      <x:c r="Q715" s="16" t="n">
        <x:f>IF(COUNT(J715:O715)&lt;6,"",J715*5+K715*4+M715*4+L715*3+N715*2+O715*2)</x:f>
        <x:v>88</x:v>
      </x:c>
      <x:c r="R715" s="14" t="str">
        <x:v>high</x:v>
      </x:c>
      <x:c r="S715" s="14" t="str">
        <x:v>official_prozorro_award_2025_2026</x:v>
      </x:c>
      <x:c r="T715" s="14" t="str">
        <x:v>official_prozorro_api</x:v>
      </x:c>
      <x:c r="U715" s="14" t="str">
        <x:v>Не контактували</x:v>
      </x:c>
      <x:c r="V715" s="15" t="str">
        <x:v>Персоналізований free-pilot outreach по UA-2026-02-20-002524-a; попросити 1 пакет Н.14/Н.15</x:v>
      </x:c>
      <x:c r="W715" s="15" t="str">
        <x:v>Власник / директор; керівник ПТО; відповідальний за договори</x:v>
      </x:c>
      <x:c r="X715" s="15" t="str">
        <x:v>1 підтверджених перемог/договорів у Prozorro на 71 800 грн; 1 проєктів зі строком виконання не раніше 24.08.2026.</x:v>
      </x:c>
      <x:c r="Y715" s="15" t="str">
        <x:v>Послуги з будівництва та монтажу електричних мереж; строк до 2026-12-31. Попросити один знеособлений пакет здачі за цим workflow.</x:v>
      </x:c>
      <x:c r="Z715" s="15" t="str">
        <x:v>https://prozorro.gov.ua/tender/UA-2026-02-20-002524-a</x:v>
      </x:c>
      <x:c r="AA715" s="14" t="str">
        <x:v>41025681</x:v>
      </x:c>
      <x:c r="AB715" s="14" t="str">
        <x:v>2026-08-24</x:v>
      </x:c>
      <x:c r="AC715" s="14" t="str"/>
      <x:c r="AD715" s="20" t="str"/>
      <x:c r="AE715" s="14" t="str"/>
      <x:c r="AF715" s="14" t="n">
        <x:v>38</x:v>
      </x:c>
      <x:c r="AG715" s="14" t="str">
        <x:v>I3</x:v>
      </x:c>
      <x:c r="AH715" s="14" t="n">
        <x:v>1</x:v>
      </x:c>
      <x:c r="AI715" s="14" t="n">
        <x:v>1</x:v>
      </x:c>
      <x:c r="AJ715" s="18" t="n">
        <x:v>71800</x:v>
      </x:c>
      <x:c r="AK715" s="14" t="str">
        <x:v>https://prozorro.gov.ua/tender/UA-2026-02-20-002524-a</x:v>
      </x:c>
      <x:c r="AL715" s="19" t="n">
        <x:v>46073.35758332176</x:v>
      </x:c>
      <x:c r="AM715" s="19" t="n">
        <x:v>46387</x:v>
      </x:c>
      <x:c r="AN715" s="15" t="str">
        <x:v>Електромонтаж</x:v>
      </x:c>
      <x:c r="AO715" s="15" t="str">
        <x:v>not_found_in_top_search</x:v>
      </x:c>
    </x:row>
    <x:row r="716">
      <x:c r="A716" s="14" t="str">
        <x:v>W3-444</x:v>
      </x:c>
      <x:c r="B716" s="14" t="str">
        <x:v>Prozorro winners — 24.08</x:v>
      </x:c>
      <x:c r="C716" s="14" t="str">
        <x:v>ФОП Чабан І.В.</x:v>
      </x:c>
      <x:c r="D716" s="14" t="str">
        <x:v>Безпека / СКУД / CCTV</x:v>
      </x:c>
      <x:c r="E716" s="14" t="str">
        <x:v>Expansion discovery</x:v>
      </x:c>
      <x:c r="F716" s="17" t="str">
        <x:v>D3</x:v>
      </x:c>
      <x:c r="G716" s="14" t="str"/>
      <x:c r="H716" s="14" t="str">
        <x:v>Discovery розширення — 2 тижні</x:v>
      </x:c>
      <x:c r="I716" s="16" t="n">
        <x:v>1</x:v>
      </x:c>
      <x:c r="J716" s="16" t="n">
        <x:v>5</x:v>
      </x:c>
      <x:c r="K716" s="16" t="n">
        <x:v>4</x:v>
      </x:c>
      <x:c r="L716" s="16" t="n">
        <x:v>1</x:v>
      </x:c>
      <x:c r="M716" s="16" t="n">
        <x:v>5</x:v>
      </x:c>
      <x:c r="N716" s="16" t="n">
        <x:v>3</x:v>
      </x:c>
      <x:c r="O716" s="16" t="n">
        <x:v>5</x:v>
      </x:c>
      <x:c r="P716" s="16" t="n">
        <x:f>IF(COUNT(I716:O716)&lt;7,"",I716*8+J716*3+K716*2+L716*2+M716*2+N716*2+O716)</x:f>
        <x:v>54</x:v>
      </x:c>
      <x:c r="Q716" s="16" t="n">
        <x:f>IF(COUNT(J716:O716)&lt;6,"",J716*5+K716*4+M716*4+L716*3+N716*2+O716*2)</x:f>
        <x:v>80</x:v>
      </x:c>
      <x:c r="R716" s="14" t="str">
        <x:v>high</x:v>
      </x:c>
      <x:c r="S716" s="14" t="str">
        <x:v>official_prozorro_award_2025_2026</x:v>
      </x:c>
      <x:c r="T716" s="14" t="str">
        <x:v>official_prozorro_api</x:v>
      </x:c>
      <x:c r="U716" s="14" t="str">
        <x:v>Не контактували</x:v>
      </x:c>
      <x:c r="V716" s="15" t="str">
        <x:v>Workflow-audit outreach по UA-2026-06-25-011830-a; попросити 1 пакет здачі та вимоги проєкту</x:v>
      </x:c>
      <x:c r="W716" s="15" t="str">
        <x:v>Власник / виконавець; відповідальний за договір</x:v>
      </x:c>
      <x:c r="X716" s="15" t="str">
        <x:v>1 підтверджених перемог/договорів у Prozorro на 50 825 грн; 0 проєктів зі строком виконання не раніше 24.08.2026.</x:v>
      </x:c>
      <x:c r="Y716" s="15" t="str">
        <x:v>послуги з монтажу,установки системи відеоспостереження; строк до 2026-06-25. Попросити один знеособлений пакет здачі за цим workflow.</x:v>
      </x:c>
      <x:c r="Z716" s="15" t="str">
        <x:v>https://prozorro.gov.ua/tender/UA-2026-06-25-011830-a</x:v>
      </x:c>
      <x:c r="AA716" s="14" t="str">
        <x:v>3524713121</x:v>
      </x:c>
      <x:c r="AB716" s="14" t="str">
        <x:v>2026-08-24</x:v>
      </x:c>
      <x:c r="AC716" s="14" t="str"/>
      <x:c r="AD716" s="20" t="str"/>
      <x:c r="AE716" s="14" t="str"/>
      <x:c r="AF716" s="14" t="n">
        <x:v>38</x:v>
      </x:c>
      <x:c r="AG716" s="14" t="str">
        <x:v>I3</x:v>
      </x:c>
      <x:c r="AH716" s="14" t="n">
        <x:v>1</x:v>
      </x:c>
      <x:c r="AI716" s="14" t="n">
        <x:v>0</x:v>
      </x:c>
      <x:c r="AJ716" s="18" t="n">
        <x:v>50825</x:v>
      </x:c>
      <x:c r="AK716" s="14" t="str">
        <x:v>https://prozorro.gov.ua/tender/UA-2026-06-25-011830-a</x:v>
      </x:c>
      <x:c r="AL716" s="19" t="n">
        <x:v>46198.56511065972</x:v>
      </x:c>
      <x:c r="AM716" s="19" t="n">
        <x:v>46198</x:v>
      </x:c>
      <x:c r="AN716" s="15" t="str">
        <x:v>Безпека / СКУД / CCTV</x:v>
      </x:c>
      <x:c r="AO716" s="15" t="str">
        <x:v>not_found_in_top_search</x:v>
      </x:c>
    </x:row>
    <x:row r="717">
      <x:c r="A717" s="14" t="str">
        <x:v>W3-445</x:v>
      </x:c>
      <x:c r="B717" s="14" t="str">
        <x:v>Prozorro winners — 24.08</x:v>
      </x:c>
      <x:c r="C717" s="14" t="str">
        <x:v>ТОВАРИСТВО З ОБМЕЖЕНОЮ ВІДПОВІДАЛЬНІСТЮ "КОНСАЛТИНГ ЛТД"</x:v>
      </x:c>
      <x:c r="D717" s="14" t="str">
        <x:v>Резервне живлення</x:v>
      </x:c>
      <x:c r="E717" s="14" t="str">
        <x:v>Expansion discovery</x:v>
      </x:c>
      <x:c r="F717" s="17" t="str">
        <x:v>D3</x:v>
      </x:c>
      <x:c r="G717" s="14" t="str"/>
      <x:c r="H717" s="14" t="str">
        <x:v>Discovery розширення — 2 тижні</x:v>
      </x:c>
      <x:c r="I717" s="16" t="n">
        <x:v>1</x:v>
      </x:c>
      <x:c r="J717" s="16" t="n">
        <x:v>5</x:v>
      </x:c>
      <x:c r="K717" s="16" t="n">
        <x:v>4</x:v>
      </x:c>
      <x:c r="L717" s="16" t="n">
        <x:v>1</x:v>
      </x:c>
      <x:c r="M717" s="16" t="n">
        <x:v>5</x:v>
      </x:c>
      <x:c r="N717" s="16" t="n">
        <x:v>5</x:v>
      </x:c>
      <x:c r="O717" s="16" t="n">
        <x:v>5</x:v>
      </x:c>
      <x:c r="P717" s="16" t="n">
        <x:f>IF(COUNT(I717:O717)&lt;7,"",I717*8+J717*3+K717*2+L717*2+M717*2+N717*2+O717)</x:f>
        <x:v>58</x:v>
      </x:c>
      <x:c r="Q717" s="16" t="n">
        <x:f>IF(COUNT(J717:O717)&lt;6,"",J717*5+K717*4+M717*4+L717*3+N717*2+O717*2)</x:f>
        <x:v>84</x:v>
      </x:c>
      <x:c r="R717" s="14" t="str">
        <x:v>high</x:v>
      </x:c>
      <x:c r="S717" s="14" t="str">
        <x:v>official_prozorro_award_2025_2026</x:v>
      </x:c>
      <x:c r="T717" s="14" t="str">
        <x:v>official_prozorro_api</x:v>
      </x:c>
      <x:c r="U717" s="14" t="str">
        <x:v>Не контактували</x:v>
      </x:c>
      <x:c r="V717" s="15" t="str">
        <x:v>Workflow-audit outreach по UA-2026-01-21-004427-a; попросити 1 пакет здачі та вимоги проєкту</x:v>
      </x:c>
      <x:c r="W717" s="15" t="str">
        <x:v>Власник / директор; керівник ПТО; відповідальний за договори</x:v>
      </x:c>
      <x:c r="X717" s="15" t="str">
        <x:v>1 підтверджених перемог/договорів у Prozorro на 50 000 грн; 1 проєктів зі строком виконання не раніше 24.08.2026.</x:v>
      </x:c>
      <x:c r="Y717" s="15" t="str">
        <x:v>Монтаж та пусконалагоджувальні роботи системи безперебійного живлення будівлі КНП "Міська лікарня швидкої медичної допомоги" Кропивницької міської ради" по вул. Героїв-земляків, 56 м. Кропивницький"; строк до 2026-12-31. Попросити один знеособлений пакет здачі за цим workflow.</x:v>
      </x:c>
      <x:c r="Z717" s="15" t="str">
        <x:v>https://prozorro.gov.ua/tender/UA-2026-01-21-004427-a</x:v>
      </x:c>
      <x:c r="AA717" s="14" t="str">
        <x:v>34724383</x:v>
      </x:c>
      <x:c r="AB717" s="14" t="str">
        <x:v>2026-08-24</x:v>
      </x:c>
      <x:c r="AC717" s="14" t="str"/>
      <x:c r="AD717" s="20" t="str"/>
      <x:c r="AE717" s="14" t="str"/>
      <x:c r="AF717" s="14" t="n">
        <x:v>38</x:v>
      </x:c>
      <x:c r="AG717" s="14" t="str">
        <x:v>I3</x:v>
      </x:c>
      <x:c r="AH717" s="14" t="n">
        <x:v>1</x:v>
      </x:c>
      <x:c r="AI717" s="14" t="n">
        <x:v>1</x:v>
      </x:c>
      <x:c r="AJ717" s="18" t="n">
        <x:v>50000</x:v>
      </x:c>
      <x:c r="AK717" s="14" t="str">
        <x:v>https://prozorro.gov.ua/tender/UA-2026-01-21-004427-a</x:v>
      </x:c>
      <x:c r="AL717" s="19" t="n">
        <x:v>46043.37433818287</x:v>
      </x:c>
      <x:c r="AM717" s="19" t="n">
        <x:v>46387</x:v>
      </x:c>
      <x:c r="AN717" s="15" t="str">
        <x:v>Резервне живлення</x:v>
      </x:c>
      <x:c r="AO717" s="15" t="str">
        <x:v>not_found_in_top_search</x:v>
      </x:c>
    </x:row>
    <x:row r="718">
      <x:c r="A718" s="14" t="str">
        <x:v>W3-446</x:v>
      </x:c>
      <x:c r="B718" s="14" t="str">
        <x:v>Prozorro winners — 24.08</x:v>
      </x:c>
      <x:c r="C718" s="14" t="str">
        <x:v>ПП "Грантекс"</x:v>
      </x:c>
      <x:c r="D718" s="14" t="str">
        <x:v>Сонячна енергетика</x:v>
      </x:c>
      <x:c r="E718" s="14" t="str">
        <x:v>Expansion discovery</x:v>
      </x:c>
      <x:c r="F718" s="17" t="str">
        <x:v>D3</x:v>
      </x:c>
      <x:c r="G718" s="14" t="str"/>
      <x:c r="H718" s="14" t="str">
        <x:v>Discovery розширення — 2 тижні</x:v>
      </x:c>
      <x:c r="I718" s="16" t="n">
        <x:v>1</x:v>
      </x:c>
      <x:c r="J718" s="16" t="n">
        <x:v>5</x:v>
      </x:c>
      <x:c r="K718" s="16" t="n">
        <x:v>4</x:v>
      </x:c>
      <x:c r="L718" s="16" t="n">
        <x:v>1</x:v>
      </x:c>
      <x:c r="M718" s="16" t="n">
        <x:v>5</x:v>
      </x:c>
      <x:c r="N718" s="16" t="n">
        <x:v>5</x:v>
      </x:c>
      <x:c r="O718" s="16" t="n">
        <x:v>5</x:v>
      </x:c>
      <x:c r="P718" s="16" t="n">
        <x:f>IF(COUNT(I718:O718)&lt;7,"",I718*8+J718*3+K718*2+L718*2+M718*2+N718*2+O718)</x:f>
        <x:v>58</x:v>
      </x:c>
      <x:c r="Q718" s="16" t="n">
        <x:f>IF(COUNT(J718:O718)&lt;6,"",J718*5+K718*4+M718*4+L718*3+N718*2+O718*2)</x:f>
        <x:v>84</x:v>
      </x:c>
      <x:c r="R718" s="14" t="str">
        <x:v>high</x:v>
      </x:c>
      <x:c r="S718" s="14" t="str">
        <x:v>official_prozorro_award_2025_2026</x:v>
      </x:c>
      <x:c r="T718" s="14" t="str">
        <x:v>official_prozorro_api</x:v>
      </x:c>
      <x:c r="U718" s="14" t="str">
        <x:v>Не контактували</x:v>
      </x:c>
      <x:c r="V718" s="15" t="str">
        <x:v>Workflow-audit outreach по UA-2026-04-08-014234-a; попросити 1 пакет здачі та вимоги проєкту</x:v>
      </x:c>
      <x:c r="W718" s="15" t="str">
        <x:v>Власник / директор; керівник ПТО; відповідальний за договори</x:v>
      </x:c>
      <x:c r="X718" s="15" t="str">
        <x:v>1 підтверджених перемог/договорів у Prozorro на 48 670 грн; 1 проєктів зі строком виконання не раніше 24.08.2026.</x:v>
      </x:c>
      <x:c r="Y718" s="15" t="str">
        <x:v>Електротехнічне обладнання для монтажу сонячної електростанції; строк до 2026-12-31. Попросити один знеособлений пакет здачі за цим workflow.</x:v>
      </x:c>
      <x:c r="Z718" s="15" t="str">
        <x:v>https://prozorro.gov.ua/tender/UA-2026-04-08-014234-a</x:v>
      </x:c>
      <x:c r="AA718" s="14" t="str">
        <x:v>32729285</x:v>
      </x:c>
      <x:c r="AB718" s="14" t="str">
        <x:v>2026-08-24</x:v>
      </x:c>
      <x:c r="AC718" s="14" t="str"/>
      <x:c r="AD718" s="20" t="str"/>
      <x:c r="AE718" s="14" t="str"/>
      <x:c r="AF718" s="14" t="n">
        <x:v>38</x:v>
      </x:c>
      <x:c r="AG718" s="14" t="str">
        <x:v>I3</x:v>
      </x:c>
      <x:c r="AH718" s="14" t="n">
        <x:v>1</x:v>
      </x:c>
      <x:c r="AI718" s="14" t="n">
        <x:v>1</x:v>
      </x:c>
      <x:c r="AJ718" s="18" t="n">
        <x:v>48669.53</x:v>
      </x:c>
      <x:c r="AK718" s="14" t="str">
        <x:v>https://prozorro.gov.ua/tender/UA-2026-04-08-014234-a</x:v>
      </x:c>
      <x:c r="AL718" s="19" t="n">
        <x:v>46120.610908194445</x:v>
      </x:c>
      <x:c r="AM718" s="19" t="n">
        <x:v>46387</x:v>
      </x:c>
      <x:c r="AN718" s="15" t="str">
        <x:v>Сонячна енергетика</x:v>
      </x:c>
      <x:c r="AO718" s="15" t="str">
        <x:v>not_found_in_top_search</x:v>
      </x:c>
    </x:row>
    <x:row r="719">
      <x:c r="A719" s="14" t="str">
        <x:v>W3-447</x:v>
      </x:c>
      <x:c r="B719" s="14" t="str">
        <x:v>Prozorro winners — 24.08</x:v>
      </x:c>
      <x:c r="C719" s="14" t="str">
        <x:v>ТОВАРИСТВО З ОБМЕЖЕНОЮ ВІДПОВІДАЛЬНІСТЮ "АРТЛАЙН ІНТЕГРАЦІЯ"</x:v>
      </x:c>
      <x:c r="D719" s="14" t="str">
        <x:v>Резервне живлення</x:v>
      </x:c>
      <x:c r="E719" s="14" t="str">
        <x:v>Expansion discovery</x:v>
      </x:c>
      <x:c r="F719" s="17" t="str">
        <x:v>D3</x:v>
      </x:c>
      <x:c r="G719" s="14" t="str"/>
      <x:c r="H719" s="14" t="str">
        <x:v>Discovery розширення — 2 тижні</x:v>
      </x:c>
      <x:c r="I719" s="16" t="n">
        <x:v>1</x:v>
      </x:c>
      <x:c r="J719" s="16" t="n">
        <x:v>5</x:v>
      </x:c>
      <x:c r="K719" s="16" t="n">
        <x:v>4</x:v>
      </x:c>
      <x:c r="L719" s="16" t="n">
        <x:v>1</x:v>
      </x:c>
      <x:c r="M719" s="16" t="n">
        <x:v>5</x:v>
      </x:c>
      <x:c r="N719" s="16" t="n">
        <x:v>5</x:v>
      </x:c>
      <x:c r="O719" s="16" t="n">
        <x:v>5</x:v>
      </x:c>
      <x:c r="P719" s="16" t="n">
        <x:f>IF(COUNT(I719:O719)&lt;7,"",I719*8+J719*3+K719*2+L719*2+M719*2+N719*2+O719)</x:f>
        <x:v>58</x:v>
      </x:c>
      <x:c r="Q719" s="16" t="n">
        <x:f>IF(COUNT(J719:O719)&lt;6,"",J719*5+K719*4+M719*4+L719*3+N719*2+O719*2)</x:f>
        <x:v>84</x:v>
      </x:c>
      <x:c r="R719" s="14" t="str">
        <x:v>high</x:v>
      </x:c>
      <x:c r="S719" s="14" t="str">
        <x:v>official_prozorro_award_2025_2026</x:v>
      </x:c>
      <x:c r="T719" s="14" t="str">
        <x:v>official_prozorro_api</x:v>
      </x:c>
      <x:c r="U719" s="14" t="str">
        <x:v>Не контактували</x:v>
      </x:c>
      <x:c r="V719" s="15" t="str">
        <x:v>Повторне звернення з новим тендерним сигналом UA-2025-09-05-002422-a; попросити 1 пакет здачі</x:v>
      </x:c>
      <x:c r="W719" s="15" t="str">
        <x:v>Власник / директор; керівник ПТО; відповідальний за договори</x:v>
      </x:c>
      <x:c r="X719" s="15" t="str">
        <x:v>1 підтверджених перемог/договорів у Prozorro на 37 320 грн; 1 проєктів зі строком виконання не раніше 24.08.2026.</x:v>
      </x:c>
      <x:c r="Y719" s="15" t="str">
        <x:v>Послуги встановлення системи безперебійного живлення; строк до 2026-12-31. Попросити один знеособлений пакет здачі за цим workflow.</x:v>
      </x:c>
      <x:c r="Z719" s="15" t="str">
        <x:v>https://prozorro.gov.ua/tender/UA-2026-02-18-004664-a</x:v>
      </x:c>
      <x:c r="AA719" s="14" t="str">
        <x:v>40733799</x:v>
      </x:c>
      <x:c r="AB719" s="14" t="str">
        <x:v>2026-08-24</x:v>
      </x:c>
      <x:c r="AC719" s="14" t="str"/>
      <x:c r="AD719" s="20" t="str"/>
      <x:c r="AE719" s="14" t="str"/>
      <x:c r="AF719" s="14" t="n">
        <x:v>38</x:v>
      </x:c>
      <x:c r="AG719" s="14" t="str">
        <x:v>I3</x:v>
      </x:c>
      <x:c r="AH719" s="14" t="n">
        <x:v>2</x:v>
      </x:c>
      <x:c r="AI719" s="14" t="n">
        <x:v>1</x:v>
      </x:c>
      <x:c r="AJ719" s="18" t="n">
        <x:v>125467</x:v>
      </x:c>
      <x:c r="AK719" s="14" t="str">
        <x:v>https://prozorro.gov.ua/tender/UA-2025-09-05-002422-a</x:v>
      </x:c>
      <x:c r="AL719" s="19" t="n">
        <x:v>45905.30608782407</x:v>
      </x:c>
      <x:c r="AM719" s="19" t="n">
        <x:v>46022.916666655095</x:v>
      </x:c>
      <x:c r="AN719" s="15" t="str">
        <x:v>Резервне живлення</x:v>
      </x:c>
      <x:c r="AO719" s="15" t="str">
        <x:v>not_found_in_top_search</x:v>
      </x:c>
    </x:row>
    <x:row r="720">
      <x:c r="A720" s="14" t="str">
        <x:v>W3-448</x:v>
      </x:c>
      <x:c r="B720" s="14" t="str">
        <x:v>Prozorro winners — 24.08</x:v>
      </x:c>
      <x:c r="C720" s="14" t="str">
        <x:v>КОЖЕМЯКІНА ХРИСТИНА ВОЛОДИМИРІВНА</x:v>
      </x:c>
      <x:c r="D720" s="14" t="str">
        <x:v>HVAC / ОВіК</x:v>
      </x:c>
      <x:c r="E720" s="14" t="str">
        <x:v>Pilot now</x:v>
      </x:c>
      <x:c r="F720" s="17" t="str">
        <x:v>P3</x:v>
      </x:c>
      <x:c r="G720" s="14" t="str"/>
      <x:c r="H720" s="14" t="str">
        <x:v>Пілот зараз — Н.14</x:v>
      </x:c>
      <x:c r="I720" s="16" t="n">
        <x:v>5</x:v>
      </x:c>
      <x:c r="J720" s="16" t="n">
        <x:v>5</x:v>
      </x:c>
      <x:c r="K720" s="16" t="n">
        <x:v>5</x:v>
      </x:c>
      <x:c r="L720" s="16" t="n">
        <x:v>1</x:v>
      </x:c>
      <x:c r="M720" s="16" t="n">
        <x:v>5</x:v>
      </x:c>
      <x:c r="N720" s="16" t="n">
        <x:v>3</x:v>
      </x:c>
      <x:c r="O720" s="16" t="n">
        <x:v>5</x:v>
      </x:c>
      <x:c r="P720" s="16" t="n">
        <x:f>IF(COUNT(I720:O720)&lt;7,"",I720*8+J720*3+K720*2+L720*2+M720*2+N720*2+O720)</x:f>
        <x:v>88</x:v>
      </x:c>
      <x:c r="Q720" s="16" t="n">
        <x:f>IF(COUNT(J720:O720)&lt;6,"",J720*5+K720*4+M720*4+L720*3+N720*2+O720*2)</x:f>
        <x:v>84</x:v>
      </x:c>
      <x:c r="R720" s="14" t="str">
        <x:v>high</x:v>
      </x:c>
      <x:c r="S720" s="14" t="str">
        <x:v>official_prozorro_award_2025_2026</x:v>
      </x:c>
      <x:c r="T720" s="14" t="str">
        <x:v>official_prozorro_api</x:v>
      </x:c>
      <x:c r="U720" s="14" t="str">
        <x:v>Не контактували</x:v>
      </x:c>
      <x:c r="V720" s="15" t="str">
        <x:v>Персоналізований free-pilot outreach по UA-2026-06-24-009983-a; попросити 1 пакет Н.14/Н.15</x:v>
      </x:c>
      <x:c r="W720" s="15" t="str">
        <x:v>Власник / виконавець; відповідальний за договір</x:v>
      </x:c>
      <x:c r="X720" s="15" t="str">
        <x:v>1 підтверджених перемог/договорів у Prozorro на 31 000 грн; 0 проєктів зі строком виконання не раніше 24.08.2026.</x:v>
      </x:c>
      <x:c r="Y720" s="15" t="str">
        <x:v>Послуги з монтажу системи вентиляції та системи кондиціонування повітря у КЗ "ЗОШВСМ"ЗОР; строк до 2026-06-30. Попросити один знеособлений пакет здачі за цим workflow.</x:v>
      </x:c>
      <x:c r="Z720" s="15" t="str">
        <x:v>https://prozorro.gov.ua/tender/UA-2026-06-24-009983-a</x:v>
      </x:c>
      <x:c r="AA720" s="14" t="str">
        <x:v>3247111125</x:v>
      </x:c>
      <x:c r="AB720" s="14" t="str">
        <x:v>2026-08-24</x:v>
      </x:c>
      <x:c r="AC720" s="14" t="str"/>
      <x:c r="AD720" s="20" t="str"/>
      <x:c r="AE720" s="14" t="str"/>
      <x:c r="AF720" s="14" t="n">
        <x:v>38</x:v>
      </x:c>
      <x:c r="AG720" s="14" t="str">
        <x:v>I3</x:v>
      </x:c>
      <x:c r="AH720" s="14" t="n">
        <x:v>1</x:v>
      </x:c>
      <x:c r="AI720" s="14" t="n">
        <x:v>0</x:v>
      </x:c>
      <x:c r="AJ720" s="18" t="n">
        <x:v>31000</x:v>
      </x:c>
      <x:c r="AK720" s="14" t="str">
        <x:v>https://prozorro.gov.ua/tender/UA-2026-06-24-009983-a</x:v>
      </x:c>
      <x:c r="AL720" s="19" t="n">
        <x:v>46197.5185555787</x:v>
      </x:c>
      <x:c r="AM720" s="19" t="n">
        <x:v>46203</x:v>
      </x:c>
      <x:c r="AN720" s="15" t="str">
        <x:v>HVAC / ОВіК</x:v>
      </x:c>
      <x:c r="AO720" s="15" t="str">
        <x:v>not_found_in_top_search</x:v>
      </x:c>
    </x:row>
    <x:row r="721">
      <x:c r="A721" s="14" t="str">
        <x:v>W3-449</x:v>
      </x:c>
      <x:c r="B721" s="14" t="str">
        <x:v>Prozorro winners — 24.08</x:v>
      </x:c>
      <x:c r="C721" s="14" t="str">
        <x:v>ОСАДЧЕНКО ВАЛЕРІЙ ВАСИЛЬОВИЧ</x:v>
      </x:c>
      <x:c r="D721" s="14" t="str">
        <x:v>Резервне живлення</x:v>
      </x:c>
      <x:c r="E721" s="14" t="str">
        <x:v>Expansion discovery</x:v>
      </x:c>
      <x:c r="F721" s="17" t="str">
        <x:v>D3</x:v>
      </x:c>
      <x:c r="G721" s="14" t="str"/>
      <x:c r="H721" s="14" t="str">
        <x:v>Discovery розширення — 2 тижні</x:v>
      </x:c>
      <x:c r="I721" s="16" t="n">
        <x:v>1</x:v>
      </x:c>
      <x:c r="J721" s="16" t="n">
        <x:v>5</x:v>
      </x:c>
      <x:c r="K721" s="16" t="n">
        <x:v>4</x:v>
      </x:c>
      <x:c r="L721" s="16" t="n">
        <x:v>1</x:v>
      </x:c>
      <x:c r="M721" s="16" t="n">
        <x:v>5</x:v>
      </x:c>
      <x:c r="N721" s="16" t="n">
        <x:v>3</x:v>
      </x:c>
      <x:c r="O721" s="16" t="n">
        <x:v>5</x:v>
      </x:c>
      <x:c r="P721" s="16" t="n">
        <x:f>IF(COUNT(I721:O721)&lt;7,"",I721*8+J721*3+K721*2+L721*2+M721*2+N721*2+O721)</x:f>
        <x:v>54</x:v>
      </x:c>
      <x:c r="Q721" s="16" t="n">
        <x:f>IF(COUNT(J721:O721)&lt;6,"",J721*5+K721*4+M721*4+L721*3+N721*2+O721*2)</x:f>
        <x:v>80</x:v>
      </x:c>
      <x:c r="R721" s="14" t="str">
        <x:v>high</x:v>
      </x:c>
      <x:c r="S721" s="14" t="str">
        <x:v>official_prozorro_award_2025_2026</x:v>
      </x:c>
      <x:c r="T721" s="14" t="str">
        <x:v>official_prozorro_api</x:v>
      </x:c>
      <x:c r="U721" s="14" t="str">
        <x:v>Не контактували</x:v>
      </x:c>
      <x:c r="V721" s="15" t="str">
        <x:v>Workflow-audit outreach по UA-2026-05-20-001780-a; попросити 1 пакет здачі та вимоги проєкту</x:v>
      </x:c>
      <x:c r="W721" s="15" t="str">
        <x:v>Власник / виконавець; відповідальний за договір</x:v>
      </x:c>
      <x:c r="X721" s="15" t="str">
        <x:v>1 підтверджених перемог/договорів у Prozorro на 28 280 грн; 0 проєктів зі строком виконання не раніше 24.08.2026.</x:v>
      </x:c>
      <x:c r="Y721" s="15" t="str">
        <x:v>Монтаж, підключення, налаштування та здача в експлуатацію системи безперебійного живлення; строк до 2026-05-31. Попросити один знеособлений пакет здачі за цим workflow.</x:v>
      </x:c>
      <x:c r="Z721" s="15" t="str">
        <x:v>https://prozorro.gov.ua/tender/UA-2026-05-20-001780-a</x:v>
      </x:c>
      <x:c r="AA721" s="14" t="str">
        <x:v>2199015537</x:v>
      </x:c>
      <x:c r="AB721" s="14" t="str">
        <x:v>2026-08-24</x:v>
      </x:c>
      <x:c r="AC721" s="14" t="str"/>
      <x:c r="AD721" s="20" t="str"/>
      <x:c r="AE721" s="14" t="str"/>
      <x:c r="AF721" s="14" t="n">
        <x:v>38</x:v>
      </x:c>
      <x:c r="AG721" s="14" t="str">
        <x:v>I3</x:v>
      </x:c>
      <x:c r="AH721" s="14" t="n">
        <x:v>1</x:v>
      </x:c>
      <x:c r="AI721" s="14" t="n">
        <x:v>0</x:v>
      </x:c>
      <x:c r="AJ721" s="18" t="n">
        <x:v>28280</x:v>
      </x:c>
      <x:c r="AK721" s="14" t="str">
        <x:v>https://prozorro.gov.ua/tender/UA-2026-05-20-001780-a</x:v>
      </x:c>
      <x:c r="AL721" s="19" t="n">
        <x:v>46162.294158969904</x:v>
      </x:c>
      <x:c r="AM721" s="19" t="n">
        <x:v>46173</x:v>
      </x:c>
      <x:c r="AN721" s="15" t="str">
        <x:v>Резервне живлення</x:v>
      </x:c>
      <x:c r="AO721" s="15" t="str">
        <x:v>not_found_in_top_search</x:v>
      </x:c>
    </x:row>
    <x:row r="722">
      <x:c r="A722" s="14" t="str">
        <x:v>W3-450</x:v>
      </x:c>
      <x:c r="B722" s="14" t="str">
        <x:v>Prozorro winners — 24.08</x:v>
      </x:c>
      <x:c r="C722" s="14" t="str">
        <x:v>ФОП БОРСУК ІВАННА ПЕТРІВНА</x:v>
      </x:c>
      <x:c r="D722" s="14" t="str">
        <x:v>Безпека / СКУД / CCTV</x:v>
      </x:c>
      <x:c r="E722" s="14" t="str">
        <x:v>Expansion discovery</x:v>
      </x:c>
      <x:c r="F722" s="17" t="str">
        <x:v>D3</x:v>
      </x:c>
      <x:c r="G722" s="14" t="str"/>
      <x:c r="H722" s="14" t="str">
        <x:v>Discovery розширення — 2 тижні</x:v>
      </x:c>
      <x:c r="I722" s="16" t="n">
        <x:v>1</x:v>
      </x:c>
      <x:c r="J722" s="16" t="n">
        <x:v>5</x:v>
      </x:c>
      <x:c r="K722" s="16" t="n">
        <x:v>4</x:v>
      </x:c>
      <x:c r="L722" s="16" t="n">
        <x:v>1</x:v>
      </x:c>
      <x:c r="M722" s="16" t="n">
        <x:v>5</x:v>
      </x:c>
      <x:c r="N722" s="16" t="n">
        <x:v>3</x:v>
      </x:c>
      <x:c r="O722" s="16" t="n">
        <x:v>5</x:v>
      </x:c>
      <x:c r="P722" s="16" t="n">
        <x:f>IF(COUNT(I722:O722)&lt;7,"",I722*8+J722*3+K722*2+L722*2+M722*2+N722*2+O722)</x:f>
        <x:v>54</x:v>
      </x:c>
      <x:c r="Q722" s="16" t="n">
        <x:f>IF(COUNT(J722:O722)&lt;6,"",J722*5+K722*4+M722*4+L722*3+N722*2+O722*2)</x:f>
        <x:v>80</x:v>
      </x:c>
      <x:c r="R722" s="14" t="str">
        <x:v>high</x:v>
      </x:c>
      <x:c r="S722" s="14" t="str">
        <x:v>official_prozorro_award_2025_2026</x:v>
      </x:c>
      <x:c r="T722" s="14" t="str">
        <x:v>official_prozorro_api</x:v>
      </x:c>
      <x:c r="U722" s="14" t="str">
        <x:v>Не контактували</x:v>
      </x:c>
      <x:c r="V722" s="15" t="str">
        <x:v>Повторне звернення з новим тендерним сигналом UA-2024-12-23-016127-a; попросити 1 пакет здачі</x:v>
      </x:c>
      <x:c r="W722" s="15" t="str">
        <x:v>Власник / виконавець; відповідальний за договір</x:v>
      </x:c>
      <x:c r="X722" s="15" t="str">
        <x:v>1 підтверджених перемог/договорів у Prozorro на 23 396 грн; 0 проєктів зі строком виконання не раніше 24.08.2026.</x:v>
      </x:c>
      <x:c r="Y722" s="15" t="str">
        <x:v>Матеріали та обладнання для монтажу системи відеоспостереження (камера відеоспостереження); строк до 2026-06-10. Попросити один знеособлений пакет здачі за цим workflow.</x:v>
      </x:c>
      <x:c r="Z722" s="15" t="str">
        <x:v>https://prozorro.gov.ua/tender/UA-2026-06-08-008397-a</x:v>
      </x:c>
      <x:c r="AA722" s="14" t="str">
        <x:v>3446913988</x:v>
      </x:c>
      <x:c r="AB722" s="14" t="str">
        <x:v>2026-08-24</x:v>
      </x:c>
      <x:c r="AC722" s="14" t="str"/>
      <x:c r="AD722" s="20" t="str"/>
      <x:c r="AE722" s="14" t="str"/>
      <x:c r="AF722" s="14" t="n">
        <x:v>38</x:v>
      </x:c>
      <x:c r="AG722" s="14" t="str">
        <x:v>I3</x:v>
      </x:c>
      <x:c r="AH722" s="14" t="n">
        <x:v>3</x:v>
      </x:c>
      <x:c r="AI722" s="14" t="n">
        <x:v>0</x:v>
      </x:c>
      <x:c r="AJ722" s="18" t="n">
        <x:v>41056</x:v>
      </x:c>
      <x:c r="AK722" s="14" t="str">
        <x:v>https://prozorro.gov.ua/tender/UA-2024-12-23-016127-a</x:v>
      </x:c>
      <x:c r="AL722" s="19" t="n">
        <x:v>45649.57345732639</x:v>
      </x:c>
      <x:c r="AM722" s="19" t="n">
        <x:v>45657</x:v>
      </x:c>
      <x:c r="AN722" s="15" t="str">
        <x:v>Безпека / СКУД / CCTV; Резервуари / промислові ємності</x:v>
      </x:c>
      <x:c r="AO722" s="15" t="str">
        <x:v>not_found_in_top_search</x:v>
      </x:c>
    </x:row>
    <x:row r="723">
      <x:c r="A723" s="14" t="str">
        <x:v>W3-451</x:v>
      </x:c>
      <x:c r="B723" s="14" t="str">
        <x:v>Prozorro winners — 24.08</x:v>
      </x:c>
      <x:c r="C723" s="14" t="str">
        <x:v>БЄЛЯЄВ СЕРГІЙ ВІКТОРОВИЧ</x:v>
      </x:c>
      <x:c r="D723" s="14" t="str">
        <x:v>Промисловий холод</x:v>
      </x:c>
      <x:c r="E723" s="14" t="str">
        <x:v>Expansion discovery</x:v>
      </x:c>
      <x:c r="F723" s="17" t="str">
        <x:v>D3</x:v>
      </x:c>
      <x:c r="G723" s="14" t="str"/>
      <x:c r="H723" s="14" t="str">
        <x:v>Discovery розширення — 2 тижні</x:v>
      </x:c>
      <x:c r="I723" s="16" t="n">
        <x:v>1</x:v>
      </x:c>
      <x:c r="J723" s="16" t="n">
        <x:v>5</x:v>
      </x:c>
      <x:c r="K723" s="16" t="n">
        <x:v>4</x:v>
      </x:c>
      <x:c r="L723" s="16" t="n">
        <x:v>1</x:v>
      </x:c>
      <x:c r="M723" s="16" t="n">
        <x:v>5</x:v>
      </x:c>
      <x:c r="N723" s="16" t="n">
        <x:v>3</x:v>
      </x:c>
      <x:c r="O723" s="16" t="n">
        <x:v>5</x:v>
      </x:c>
      <x:c r="P723" s="16" t="n">
        <x:f>IF(COUNT(I723:O723)&lt;7,"",I723*8+J723*3+K723*2+L723*2+M723*2+N723*2+O723)</x:f>
        <x:v>54</x:v>
      </x:c>
      <x:c r="Q723" s="16" t="n">
        <x:f>IF(COUNT(J723:O723)&lt;6,"",J723*5+K723*4+M723*4+L723*3+N723*2+O723*2)</x:f>
        <x:v>80</x:v>
      </x:c>
      <x:c r="R723" s="14" t="str">
        <x:v>high</x:v>
      </x:c>
      <x:c r="S723" s="14" t="str">
        <x:v>official_prozorro_award_2025_2026</x:v>
      </x:c>
      <x:c r="T723" s="14" t="str">
        <x:v>official_prozorro_api</x:v>
      </x:c>
      <x:c r="U723" s="14" t="str">
        <x:v>Не контактували</x:v>
      </x:c>
      <x:c r="V723" s="15" t="str">
        <x:v>Повторне звернення з новим тендерним сигналом UA-2025-07-16-000743-a; попросити 1 пакет здачі</x:v>
      </x:c>
      <x:c r="W723" s="15" t="str">
        <x:v>Власник / виконавець; відповідальний за договір</x:v>
      </x:c>
      <x:c r="X723" s="15" t="str">
        <x:v>1 підтверджених перемог/договорів у Prozorro на 21 800 грн; 0 проєктів зі строком виконання не раніше 24.08.2026.</x:v>
      </x:c>
      <x:c r="Y723" s="15" t="str">
        <x:v>Кондиціонер Osaka STV 07 HH з монтажем за ДК 021:2015 "42510000-4 Теплообмінники, кондиціонери повітря, холодильне обладнання та фільтрувальні пристрої"
; строк до 2026-05-31. Попросити один знеособлений пакет здачі за цим workflow.</x:v>
      </x:c>
      <x:c r="Z723" s="15" t="str">
        <x:v>https://prozorro.gov.ua/tender/UA-2026-05-18-008042-a</x:v>
      </x:c>
      <x:c r="AA723" s="14" t="str">
        <x:v>2296809197</x:v>
      </x:c>
      <x:c r="AB723" s="14" t="str">
        <x:v>2026-08-24</x:v>
      </x:c>
      <x:c r="AC723" s="14" t="str"/>
      <x:c r="AD723" s="20" t="str"/>
      <x:c r="AE723" s="14" t="str"/>
      <x:c r="AF723" s="14" t="n">
        <x:v>40</x:v>
      </x:c>
      <x:c r="AG723" s="14" t="str">
        <x:v>I3</x:v>
      </x:c>
      <x:c r="AH723" s="14" t="n">
        <x:v>3</x:v>
      </x:c>
      <x:c r="AI723" s="14" t="n">
        <x:v>0</x:v>
      </x:c>
      <x:c r="AJ723" s="18" t="n">
        <x:v>85360</x:v>
      </x:c>
      <x:c r="AK723" s="14" t="str">
        <x:v>https://prozorro.gov.ua/tender/UA-2025-07-16-000743-a</x:v>
      </x:c>
      <x:c r="AL723" s="19" t="n">
        <x:v>45854.269776458335</x:v>
      </x:c>
      <x:c r="AM723" s="19" t="n">
        <x:v>46022</x:v>
      </x:c>
      <x:c r="AN723" s="15" t="str">
        <x:v>Промисловий холод</x:v>
      </x:c>
      <x:c r="AO723" s="15" t="str">
        <x:v>not_found_in_top_search</x:v>
      </x:c>
    </x:row>
    <x:row r="724">
      <x:c r="A724" s="14" t="str">
        <x:v>W3-452</x:v>
      </x:c>
      <x:c r="B724" s="14" t="str">
        <x:v>Prozorro winners — 24.08</x:v>
      </x:c>
      <x:c r="C724" s="14" t="str">
        <x:v>ТОВ "ВЕНБЕСТ"-Харківська філія ТОВ "ВЕНБЕСТ"</x:v>
      </x:c>
      <x:c r="D724" s="14" t="str">
        <x:v>Пожежогасіння</x:v>
      </x:c>
      <x:c r="E724" s="14" t="str">
        <x:v>Expansion discovery</x:v>
      </x:c>
      <x:c r="F724" s="17" t="str">
        <x:v>D3</x:v>
      </x:c>
      <x:c r="G724" s="14" t="str"/>
      <x:c r="H724" s="14" t="str">
        <x:v>Discovery розширення — 2 тижні</x:v>
      </x:c>
      <x:c r="I724" s="16" t="n">
        <x:v>1</x:v>
      </x:c>
      <x:c r="J724" s="16" t="n">
        <x:v>5</x:v>
      </x:c>
      <x:c r="K724" s="16" t="n">
        <x:v>4</x:v>
      </x:c>
      <x:c r="L724" s="16" t="n">
        <x:v>1</x:v>
      </x:c>
      <x:c r="M724" s="16" t="n">
        <x:v>5</x:v>
      </x:c>
      <x:c r="N724" s="16" t="n">
        <x:v>5</x:v>
      </x:c>
      <x:c r="O724" s="16" t="n">
        <x:v>5</x:v>
      </x:c>
      <x:c r="P724" s="16" t="n">
        <x:f>IF(COUNT(I724:O724)&lt;7,"",I724*8+J724*3+K724*2+L724*2+M724*2+N724*2+O724)</x:f>
        <x:v>58</x:v>
      </x:c>
      <x:c r="Q724" s="16" t="n">
        <x:f>IF(COUNT(J724:O724)&lt;6,"",J724*5+K724*4+M724*4+L724*3+N724*2+O724*2)</x:f>
        <x:v>84</x:v>
      </x:c>
      <x:c r="R724" s="14" t="str">
        <x:v>high</x:v>
      </x:c>
      <x:c r="S724" s="14" t="str">
        <x:v>official_prozorro_award_2025_2026</x:v>
      </x:c>
      <x:c r="T724" s="14" t="str">
        <x:v>official_prozorro_api</x:v>
      </x:c>
      <x:c r="U724" s="14" t="str">
        <x:v>Не контактували</x:v>
      </x:c>
      <x:c r="V724" s="15" t="str">
        <x:v>Workflow-audit outreach по UA-2026-04-06-012301-a; попросити 1 пакет здачі та вимоги проєкту</x:v>
      </x:c>
      <x:c r="W724" s="15" t="str">
        <x:v>Власник / директор; керівник ПТО; відповідальний за договори</x:v>
      </x:c>
      <x:c r="X724" s="15" t="str">
        <x:v>1 підтверджених перемог/договорів у Prozorro на 12 749 грн; 1 проєктів зі строком виконання не раніше 24.08.2026.</x:v>
      </x:c>
      <x:c r="Y724" s="15" t="str">
        <x:v>Послуга з монтажу системи пожежної сигналізації; строк до 2026-12-31. Попросити один знеособлений пакет здачі за цим workflow.</x:v>
      </x:c>
      <x:c r="Z724" s="15" t="str">
        <x:v>https://prozorro.gov.ua/tender/UA-2026-04-06-012301-a</x:v>
      </x:c>
      <x:c r="AA724" s="14" t="str">
        <x:v>33307679</x:v>
      </x:c>
      <x:c r="AB724" s="14" t="str">
        <x:v>2026-08-24</x:v>
      </x:c>
      <x:c r="AC724" s="14" t="str"/>
      <x:c r="AD724" s="20" t="str"/>
      <x:c r="AE724" s="14" t="str"/>
      <x:c r="AF724" s="14" t="n">
        <x:v>38</x:v>
      </x:c>
      <x:c r="AG724" s="14" t="str">
        <x:v>I3</x:v>
      </x:c>
      <x:c r="AH724" s="14" t="n">
        <x:v>1</x:v>
      </x:c>
      <x:c r="AI724" s="14" t="n">
        <x:v>1</x:v>
      </x:c>
      <x:c r="AJ724" s="18" t="n">
        <x:v>12749</x:v>
      </x:c>
      <x:c r="AK724" s="14" t="str">
        <x:v>https://prozorro.gov.ua/tender/UA-2026-04-06-012301-a</x:v>
      </x:c>
      <x:c r="AL724" s="19" t="n">
        <x:v>46118.56968915509</x:v>
      </x:c>
      <x:c r="AM724" s="19" t="n">
        <x:v>46387</x:v>
      </x:c>
      <x:c r="AN724" s="15" t="str">
        <x:v>Пожежогасіння</x:v>
      </x:c>
      <x:c r="AO724" s="15" t="str">
        <x:v>not_found_in_top_search</x:v>
      </x:c>
    </x:row>
    <x:row r="725">
      <x:c r="A725" s="14" t="str">
        <x:v>W3-453</x:v>
      </x:c>
      <x:c r="B725" s="14" t="str">
        <x:v>Prozorro winners — 24.08</x:v>
      </x:c>
      <x:c r="C725" s="14" t="str">
        <x:v>ФОП  КОСИНСЬКИЙ ВАЛЕРІЙ МИХАЙЛОВИЧ</x:v>
      </x:c>
      <x:c r="D725" s="14" t="str">
        <x:v>ГНБ / безтраншейні роботи</x:v>
      </x:c>
      <x:c r="E725" s="14" t="str">
        <x:v>Expansion discovery</x:v>
      </x:c>
      <x:c r="F725" s="17" t="str">
        <x:v>D3</x:v>
      </x:c>
      <x:c r="G725" s="14" t="str"/>
      <x:c r="H725" s="14" t="str">
        <x:v>Discovery розширення — 2 тижні</x:v>
      </x:c>
      <x:c r="I725" s="16" t="n">
        <x:v>1</x:v>
      </x:c>
      <x:c r="J725" s="16" t="n">
        <x:v>5</x:v>
      </x:c>
      <x:c r="K725" s="16" t="n">
        <x:v>4</x:v>
      </x:c>
      <x:c r="L725" s="16" t="n">
        <x:v>1</x:v>
      </x:c>
      <x:c r="M725" s="16" t="n">
        <x:v>5</x:v>
      </x:c>
      <x:c r="N725" s="16" t="n">
        <x:v>3</x:v>
      </x:c>
      <x:c r="O725" s="16" t="n">
        <x:v>5</x:v>
      </x:c>
      <x:c r="P725" s="16" t="n">
        <x:f>IF(COUNT(I725:O725)&lt;7,"",I725*8+J725*3+K725*2+L725*2+M725*2+N725*2+O725)</x:f>
        <x:v>54</x:v>
      </x:c>
      <x:c r="Q725" s="16" t="n">
        <x:f>IF(COUNT(J725:O725)&lt;6,"",J725*5+K725*4+M725*4+L725*3+N725*2+O725*2)</x:f>
        <x:v>80</x:v>
      </x:c>
      <x:c r="R725" s="14" t="str">
        <x:v>high</x:v>
      </x:c>
      <x:c r="S725" s="14" t="str">
        <x:v>official_prozorro_award_2025_2026</x:v>
      </x:c>
      <x:c r="T725" s="14" t="str">
        <x:v>official_prozorro_api</x:v>
      </x:c>
      <x:c r="U725" s="14" t="str">
        <x:v>Не контактували</x:v>
      </x:c>
      <x:c r="V725" s="15" t="str">
        <x:v>Workflow-audit outreach по UA-2026-07-01-002295-a; попросити 1 пакет здачі та вимоги проєкту</x:v>
      </x:c>
      <x:c r="W725" s="15" t="str">
        <x:v>Власник / виконавець; відповідальний за договір</x:v>
      </x:c>
      <x:c r="X725" s="15" t="str">
        <x:v>1 підтверджених перемог/договорів у Prozorro на 10 800 грн; 0 проєктів зі строком виконання не раніше 24.08.2026.</x:v>
      </x:c>
      <x:c r="Y725" s="15" t="str">
        <x:v>Горизонтально-направлене буріння ґрунту довжиною 6м, глибиною 1,2м, діаметром 120мм; строк до 2026-07-31. Попросити один знеособлений пакет здачі за цим workflow.</x:v>
      </x:c>
      <x:c r="Z725" s="15" t="str">
        <x:v>https://prozorro.gov.ua/tender/UA-2026-07-01-002295-a</x:v>
      </x:c>
      <x:c r="AA725" s="14" t="str">
        <x:v>2210914319</x:v>
      </x:c>
      <x:c r="AB725" s="14" t="str">
        <x:v>2026-08-24</x:v>
      </x:c>
      <x:c r="AC725" s="14" t="str"/>
      <x:c r="AD725" s="20" t="str"/>
      <x:c r="AE725" s="14" t="str"/>
      <x:c r="AF725" s="14" t="n">
        <x:v>38</x:v>
      </x:c>
      <x:c r="AG725" s="14" t="str">
        <x:v>I3</x:v>
      </x:c>
      <x:c r="AH725" s="14" t="n">
        <x:v>1</x:v>
      </x:c>
      <x:c r="AI725" s="14" t="n">
        <x:v>0</x:v>
      </x:c>
      <x:c r="AJ725" s="18" t="n">
        <x:v>10800</x:v>
      </x:c>
      <x:c r="AK725" s="14" t="str">
        <x:v>https://prozorro.gov.ua/tender/UA-2026-07-01-002295-a</x:v>
      </x:c>
      <x:c r="AL725" s="19" t="n">
        <x:v>46204.33350625</x:v>
      </x:c>
      <x:c r="AM725" s="19" t="n">
        <x:v>46234</x:v>
      </x:c>
      <x:c r="AN725" s="15" t="str">
        <x:v>ГНБ / безтраншейні роботи</x:v>
      </x:c>
      <x:c r="AO725" s="15" t="str">
        <x:v>not_found_in_top_search</x:v>
      </x:c>
    </x:row>
    <x:row r="726">
      <x:c r="A726" s="14" t="str">
        <x:v>W3-454</x:v>
      </x:c>
      <x:c r="B726" s="14" t="str">
        <x:v>Prozorro winners — 24.08</x:v>
      </x:c>
      <x:c r="C726" s="14" t="str">
        <x:v>Блошенко Олександр Олександрович</x:v>
      </x:c>
      <x:c r="D726" s="14" t="str">
        <x:v>Сонячна енергетика</x:v>
      </x:c>
      <x:c r="E726" s="14" t="str">
        <x:v>Expansion discovery</x:v>
      </x:c>
      <x:c r="F726" s="17" t="str">
        <x:v>D3</x:v>
      </x:c>
      <x:c r="G726" s="14" t="str"/>
      <x:c r="H726" s="14" t="str">
        <x:v>Discovery розширення — 2 тижні</x:v>
      </x:c>
      <x:c r="I726" s="16" t="n">
        <x:v>1</x:v>
      </x:c>
      <x:c r="J726" s="16" t="n">
        <x:v>5</x:v>
      </x:c>
      <x:c r="K726" s="16" t="n">
        <x:v>4</x:v>
      </x:c>
      <x:c r="L726" s="16" t="n">
        <x:v>1</x:v>
      </x:c>
      <x:c r="M726" s="16" t="n">
        <x:v>5</x:v>
      </x:c>
      <x:c r="N726" s="16" t="n">
        <x:v>3</x:v>
      </x:c>
      <x:c r="O726" s="16" t="n">
        <x:v>5</x:v>
      </x:c>
      <x:c r="P726" s="16" t="n">
        <x:f>IF(COUNT(I726:O726)&lt;7,"",I726*8+J726*3+K726*2+L726*2+M726*2+N726*2+O726)</x:f>
        <x:v>54</x:v>
      </x:c>
      <x:c r="Q726" s="16" t="n">
        <x:f>IF(COUNT(J726:O726)&lt;6,"",J726*5+K726*4+M726*4+L726*3+N726*2+O726*2)</x:f>
        <x:v>80</x:v>
      </x:c>
      <x:c r="R726" s="14" t="str">
        <x:v>high</x:v>
      </x:c>
      <x:c r="S726" s="14" t="str">
        <x:v>official_prozorro_award_2025_2026</x:v>
      </x:c>
      <x:c r="T726" s="14" t="str">
        <x:v>official_prozorro_api</x:v>
      </x:c>
      <x:c r="U726" s="14" t="str">
        <x:v>Не контактували</x:v>
      </x:c>
      <x:c r="V726" s="15" t="str">
        <x:v>Workflow-audit outreach по UA-2026-05-18-010643-a; попросити 1 пакет здачі та вимоги проєкту</x:v>
      </x:c>
      <x:c r="W726" s="15" t="str">
        <x:v>Власник / виконавець; відповідальний за договір</x:v>
      </x:c>
      <x:c r="X726" s="15" t="str">
        <x:v>1 підтверджених перемог/договорів у Prozorro на 8 000 грн; 0 проєктів зі строком виконання не раніше 24.08.2026.</x:v>
      </x:c>
      <x:c r="Y726" s="15" t="str">
        <x:v>71520000-9 Послуги з нагляду за виконанням будівельних робіт Технічний нагляд по об’єкту «Роботи з монтажу сонячної електростанції з системою накопичення енергії за адресою 68600, Одеська обл., м. Ізмаїл, пр. Миру, 15»; строк до 2026-06-30. Попросити один знеособлений пакет здачі за цим workflow.</x:v>
      </x:c>
      <x:c r="Z726" s="15" t="str">
        <x:v>https://prozorro.gov.ua/tender/UA-2026-05-18-010643-a</x:v>
      </x:c>
      <x:c r="AA726" s="14" t="str">
        <x:v>3309014950</x:v>
      </x:c>
      <x:c r="AB726" s="14" t="str">
        <x:v>2026-08-24</x:v>
      </x:c>
      <x:c r="AC726" s="14" t="str"/>
      <x:c r="AD726" s="20" t="str"/>
      <x:c r="AE726" s="14" t="str"/>
      <x:c r="AF726" s="14" t="n">
        <x:v>38</x:v>
      </x:c>
      <x:c r="AG726" s="14" t="str">
        <x:v>I3</x:v>
      </x:c>
      <x:c r="AH726" s="14" t="n">
        <x:v>1</x:v>
      </x:c>
      <x:c r="AI726" s="14" t="n">
        <x:v>0</x:v>
      </x:c>
      <x:c r="AJ726" s="18" t="n">
        <x:v>8000</x:v>
      </x:c>
      <x:c r="AK726" s="14" t="str">
        <x:v>https://prozorro.gov.ua/tender/UA-2026-05-18-010643-a</x:v>
      </x:c>
      <x:c r="AL726" s="19" t="n">
        <x:v>46160.5288471875</x:v>
      </x:c>
      <x:c r="AM726" s="19" t="n">
        <x:v>46203</x:v>
      </x:c>
      <x:c r="AN726" s="15" t="str">
        <x:v>Сонячна енергетика</x:v>
      </x:c>
      <x:c r="AO726" s="15" t="str">
        <x:v>not_found_in_top_search</x:v>
      </x:c>
    </x:row>
    <x:row r="727">
      <x:c r="A727" s="14" t="str">
        <x:v>W3-455</x:v>
      </x:c>
      <x:c r="B727" s="14" t="str">
        <x:v>Prozorro winners — 24.08</x:v>
      </x:c>
      <x:c r="C727" s="14" t="str">
        <x:v>Микитин Володимир Васильович</x:v>
      </x:c>
      <x:c r="D727" s="14" t="str">
        <x:v>Безпека / СКУД / CCTV</x:v>
      </x:c>
      <x:c r="E727" s="14" t="str">
        <x:v>Expansion discovery</x:v>
      </x:c>
      <x:c r="F727" s="17" t="str">
        <x:v>D3</x:v>
      </x:c>
      <x:c r="G727" s="14" t="str"/>
      <x:c r="H727" s="14" t="str">
        <x:v>Discovery розширення — 2 тижні</x:v>
      </x:c>
      <x:c r="I727" s="16" t="n">
        <x:v>1</x:v>
      </x:c>
      <x:c r="J727" s="16" t="n">
        <x:v>5</x:v>
      </x:c>
      <x:c r="K727" s="16" t="n">
        <x:v>4</x:v>
      </x:c>
      <x:c r="L727" s="16" t="n">
        <x:v>1</x:v>
      </x:c>
      <x:c r="M727" s="16" t="n">
        <x:v>5</x:v>
      </x:c>
      <x:c r="N727" s="16" t="n">
        <x:v>3</x:v>
      </x:c>
      <x:c r="O727" s="16" t="n">
        <x:v>5</x:v>
      </x:c>
      <x:c r="P727" s="16" t="n">
        <x:f>IF(COUNT(I727:O727)&lt;7,"",I727*8+J727*3+K727*2+L727*2+M727*2+N727*2+O727)</x:f>
        <x:v>54</x:v>
      </x:c>
      <x:c r="Q727" s="16" t="n">
        <x:f>IF(COUNT(J727:O727)&lt;6,"",J727*5+K727*4+M727*4+L727*3+N727*2+O727*2)</x:f>
        <x:v>80</x:v>
      </x:c>
      <x:c r="R727" s="14" t="str">
        <x:v>high</x:v>
      </x:c>
      <x:c r="S727" s="14" t="str">
        <x:v>official_prozorro_award_2025_2026</x:v>
      </x:c>
      <x:c r="T727" s="14" t="str">
        <x:v>official_prozorro_api</x:v>
      </x:c>
      <x:c r="U727" s="14" t="str">
        <x:v>Не контактували</x:v>
      </x:c>
      <x:c r="V727" s="15" t="str">
        <x:v>Workflow-audit outreach по UA-2026-07-06-009128-a; попросити 1 пакет здачі та вимоги проєкту</x:v>
      </x:c>
      <x:c r="W727" s="15" t="str">
        <x:v>Власник / виконавець; відповідальний за договір</x:v>
      </x:c>
      <x:c r="X727" s="15" t="str">
        <x:v>1 підтверджених перемог/договорів у Prozorro на 7 680 грн; 0 проєктів зі строком виконання не раніше 24.08.2026.</x:v>
      </x:c>
      <x:c r="Y727" s="15" t="str">
        <x:v>Монтаж та налаштування системи відеоспостереження; строк до 2026-07-31. Попросити один знеособлений пакет здачі за цим workflow.</x:v>
      </x:c>
      <x:c r="Z727" s="15" t="str">
        <x:v>https://prozorro.gov.ua/tender/UA-2026-07-06-009128-a</x:v>
      </x:c>
      <x:c r="AA727" s="14" t="str">
        <x:v>3217413037</x:v>
      </x:c>
      <x:c r="AB727" s="14" t="str">
        <x:v>2026-08-24</x:v>
      </x:c>
      <x:c r="AC727" s="14" t="str"/>
      <x:c r="AD727" s="20" t="str"/>
      <x:c r="AE727" s="14" t="str"/>
      <x:c r="AF727" s="14" t="n">
        <x:v>38</x:v>
      </x:c>
      <x:c r="AG727" s="14" t="str">
        <x:v>I3</x:v>
      </x:c>
      <x:c r="AH727" s="14" t="n">
        <x:v>1</x:v>
      </x:c>
      <x:c r="AI727" s="14" t="n">
        <x:v>0</x:v>
      </x:c>
      <x:c r="AJ727" s="18" t="n">
        <x:v>7680</x:v>
      </x:c>
      <x:c r="AK727" s="14" t="str">
        <x:v>https://prozorro.gov.ua/tender/UA-2026-07-06-009128-a</x:v>
      </x:c>
      <x:c r="AL727" s="19" t="n">
        <x:v>46209.55647822917</x:v>
      </x:c>
      <x:c r="AM727" s="19" t="n">
        <x:v>46234</x:v>
      </x:c>
      <x:c r="AN727" s="15" t="str">
        <x:v>Безпека / СКУД / CCTV</x:v>
      </x:c>
      <x:c r="AO727" s="15" t="str">
        <x:v>not_found_in_top_search</x:v>
      </x:c>
    </x:row>
    <x:row r="728">
      <x:c r="A728" s="14" t="str">
        <x:v>W3-456</x:v>
      </x:c>
      <x:c r="B728" s="14" t="str">
        <x:v>Prozorro winners — 24.08</x:v>
      </x:c>
      <x:c r="C728" s="14" t="str">
        <x:v>ЯКИМЕНКО ВІТАЛІЙ ВАСИЛЬОВИЧ</x:v>
      </x:c>
      <x:c r="D728" s="14" t="str">
        <x:v>Безпека / СКУД / CCTV</x:v>
      </x:c>
      <x:c r="E728" s="14" t="str">
        <x:v>Expansion discovery</x:v>
      </x:c>
      <x:c r="F728" s="17" t="str">
        <x:v>D3</x:v>
      </x:c>
      <x:c r="G728" s="14" t="str"/>
      <x:c r="H728" s="14" t="str">
        <x:v>Discovery розширення — 2 тижні</x:v>
      </x:c>
      <x:c r="I728" s="16" t="n">
        <x:v>1</x:v>
      </x:c>
      <x:c r="J728" s="16" t="n">
        <x:v>5</x:v>
      </x:c>
      <x:c r="K728" s="16" t="n">
        <x:v>4</x:v>
      </x:c>
      <x:c r="L728" s="16" t="n">
        <x:v>1</x:v>
      </x:c>
      <x:c r="M728" s="16" t="n">
        <x:v>5</x:v>
      </x:c>
      <x:c r="N728" s="16" t="n">
        <x:v>3</x:v>
      </x:c>
      <x:c r="O728" s="16" t="n">
        <x:v>5</x:v>
      </x:c>
      <x:c r="P728" s="16" t="n">
        <x:f>IF(COUNT(I728:O728)&lt;7,"",I728*8+J728*3+K728*2+L728*2+M728*2+N728*2+O728)</x:f>
        <x:v>54</x:v>
      </x:c>
      <x:c r="Q728" s="16" t="n">
        <x:f>IF(COUNT(J728:O728)&lt;6,"",J728*5+K728*4+M728*4+L728*3+N728*2+O728*2)</x:f>
        <x:v>80</x:v>
      </x:c>
      <x:c r="R728" s="14" t="str">
        <x:v>high</x:v>
      </x:c>
      <x:c r="S728" s="14" t="str">
        <x:v>official_prozorro_award_2025_2026</x:v>
      </x:c>
      <x:c r="T728" s="14" t="str">
        <x:v>official_prozorro_api</x:v>
      </x:c>
      <x:c r="U728" s="14" t="str">
        <x:v>Не контактували</x:v>
      </x:c>
      <x:c r="V728" s="15" t="str">
        <x:v>Workflow-audit outreach по UA-2026-06-12-005736-a; попросити 1 пакет здачі та вимоги проєкту</x:v>
      </x:c>
      <x:c r="W728" s="15" t="str">
        <x:v>Власник / виконавець; відповідальний за договір</x:v>
      </x:c>
      <x:c r="X728" s="15" t="str">
        <x:v>1 підтверджених перемог/договорів у Prozorro на 5 060 грн; 0 проєктів зі строком виконання не раніше 24.08.2026.</x:v>
      </x:c>
      <x:c r="Y728" s="15" t="str">
        <x:v>Послуги з монтажу та установки системи відеоспостереження; строк до 2026-06-12. Попросити один знеособлений пакет здачі за цим workflow.</x:v>
      </x:c>
      <x:c r="Z728" s="15" t="str">
        <x:v>https://prozorro.gov.ua/tender/UA-2026-06-12-005736-a</x:v>
      </x:c>
      <x:c r="AA728" s="14" t="str">
        <x:v>2703713476</x:v>
      </x:c>
      <x:c r="AB728" s="14" t="str">
        <x:v>2026-08-24</x:v>
      </x:c>
      <x:c r="AC728" s="14" t="str"/>
      <x:c r="AD728" s="20" t="str"/>
      <x:c r="AE728" s="14" t="str"/>
      <x:c r="AF728" s="14" t="n">
        <x:v>38</x:v>
      </x:c>
      <x:c r="AG728" s="14" t="str">
        <x:v>I3</x:v>
      </x:c>
      <x:c r="AH728" s="14" t="n">
        <x:v>1</x:v>
      </x:c>
      <x:c r="AI728" s="14" t="n">
        <x:v>0</x:v>
      </x:c>
      <x:c r="AJ728" s="18" t="n">
        <x:v>5060</x:v>
      </x:c>
      <x:c r="AK728" s="14" t="str">
        <x:v>https://prozorro.gov.ua/tender/UA-2026-06-12-005736-a</x:v>
      </x:c>
      <x:c r="AL728" s="19" t="n">
        <x:v>46185.38756188657</x:v>
      </x:c>
      <x:c r="AM728" s="19" t="n">
        <x:v>46185</x:v>
      </x:c>
      <x:c r="AN728" s="15" t="str">
        <x:v>Безпека / СКУД / CCTV</x:v>
      </x:c>
      <x:c r="AO728" s="15" t="str">
        <x:v>not_found_in_top_search</x:v>
      </x:c>
    </x:row>
    <x:row r="729">
      <x:c r="A729" s="14" t="str">
        <x:v>W3-457</x:v>
      </x:c>
      <x:c r="B729" s="14" t="str">
        <x:v>Prozorro winners — 24.08</x:v>
      </x:c>
      <x:c r="C729" s="14" t="str">
        <x:v>Фізична особа-підприємець Хоманець Валентина Іванівна</x:v>
      </x:c>
      <x:c r="D729" s="14" t="str">
        <x:v>Безпека / СКУД / CCTV</x:v>
      </x:c>
      <x:c r="E729" s="14" t="str">
        <x:v>Expansion discovery</x:v>
      </x:c>
      <x:c r="F729" s="17" t="str">
        <x:v>D3</x:v>
      </x:c>
      <x:c r="G729" s="14" t="str"/>
      <x:c r="H729" s="14" t="str">
        <x:v>Discovery розширення — 2 тижні</x:v>
      </x:c>
      <x:c r="I729" s="16" t="n">
        <x:v>1</x:v>
      </x:c>
      <x:c r="J729" s="16" t="n">
        <x:v>5</x:v>
      </x:c>
      <x:c r="K729" s="16" t="n">
        <x:v>4</x:v>
      </x:c>
      <x:c r="L729" s="16" t="n">
        <x:v>1</x:v>
      </x:c>
      <x:c r="M729" s="16" t="n">
        <x:v>5</x:v>
      </x:c>
      <x:c r="N729" s="16" t="n">
        <x:v>3</x:v>
      </x:c>
      <x:c r="O729" s="16" t="n">
        <x:v>5</x:v>
      </x:c>
      <x:c r="P729" s="16" t="n">
        <x:f>IF(COUNT(I729:O729)&lt;7,"",I729*8+J729*3+K729*2+L729*2+M729*2+N729*2+O729)</x:f>
        <x:v>54</x:v>
      </x:c>
      <x:c r="Q729" s="16" t="n">
        <x:f>IF(COUNT(J729:O729)&lt;6,"",J729*5+K729*4+M729*4+L729*3+N729*2+O729*2)</x:f>
        <x:v>80</x:v>
      </x:c>
      <x:c r="R729" s="14" t="str">
        <x:v>high</x:v>
      </x:c>
      <x:c r="S729" s="14" t="str">
        <x:v>official_prozorro_award_2025_2026</x:v>
      </x:c>
      <x:c r="T729" s="14" t="str">
        <x:v>official_prozorro_api</x:v>
      </x:c>
      <x:c r="U729" s="14" t="str">
        <x:v>Не контактували</x:v>
      </x:c>
      <x:c r="V729" s="15" t="str">
        <x:v>Workflow-audit outreach по UA-2026-05-13-005151-a; попросити 1 пакет здачі та вимоги проєкту</x:v>
      </x:c>
      <x:c r="W729" s="15" t="str">
        <x:v>Власник / виконавець; відповідальний за договір</x:v>
      </x:c>
      <x:c r="X729" s="15" t="str">
        <x:v>1 підтверджених перемог/договорів у Prozorro на 550 грн; 0 проєктів зі строком виконання не раніше 24.08.2026.</x:v>
      </x:c>
      <x:c r="Y729" s="15" t="str">
        <x:v>Кабель сигналізаційний для монтажу системи контролю доступу у ЗДО №51 Львівської міської ради (ДК 021:2015:44320000-9 - Кабелі та супутня продукція); строк до 2026-06-30. Попросити один знеособлений пакет здачі за цим workflow.</x:v>
      </x:c>
      <x:c r="Z729" s="15" t="str">
        <x:v>https://prozorro.gov.ua/tender/UA-2026-05-13-005151-a</x:v>
      </x:c>
      <x:c r="AA729" s="14" t="str">
        <x:v>2531503308</x:v>
      </x:c>
      <x:c r="AB729" s="14" t="str">
        <x:v>2026-08-24</x:v>
      </x:c>
      <x:c r="AC729" s="14" t="str"/>
      <x:c r="AD729" s="20" t="str"/>
      <x:c r="AE729" s="14" t="str"/>
      <x:c r="AF729" s="14" t="n">
        <x:v>38</x:v>
      </x:c>
      <x:c r="AG729" s="14" t="str">
        <x:v>I3</x:v>
      </x:c>
      <x:c r="AH729" s="14" t="n">
        <x:v>1</x:v>
      </x:c>
      <x:c r="AI729" s="14" t="n">
        <x:v>0</x:v>
      </x:c>
      <x:c r="AJ729" s="18" t="n">
        <x:v>550</x:v>
      </x:c>
      <x:c r="AK729" s="14" t="str">
        <x:v>https://prozorro.gov.ua/tender/UA-2026-05-13-005151-a</x:v>
      </x:c>
      <x:c r="AL729" s="19" t="n">
        <x:v>46155.37156013889</x:v>
      </x:c>
      <x:c r="AM729" s="19" t="n">
        <x:v>46203</x:v>
      </x:c>
      <x:c r="AN729" s="15" t="str">
        <x:v>Безпека / СКУД / CCTV</x:v>
      </x:c>
      <x:c r="AO729" s="15" t="str">
        <x:v>not_found_in_top_search</x:v>
      </x:c>
    </x:row>
    <x:row r="730">
      <x:c r="A730" s="14" t="str">
        <x:v>W3-458</x:v>
      </x:c>
      <x:c r="B730" s="14" t="str">
        <x:v>Prozorro winners — 24.08</x:v>
      </x:c>
      <x:c r="C730" s="14" t="str">
        <x:v>ТОВ "НГХ СЕРВІС"</x:v>
      </x:c>
      <x:c r="D730" s="14" t="str">
        <x:v>Технологічні трубопроводи</x:v>
      </x:c>
      <x:c r="E730" s="14" t="str">
        <x:v>Expansion discovery</x:v>
      </x:c>
      <x:c r="F730" s="17" t="str">
        <x:v>D3</x:v>
      </x:c>
      <x:c r="G730" s="14" t="str">
        <x:v>ogcs.com.ua</x:v>
      </x:c>
      <x:c r="H730" s="14" t="str">
        <x:v>Discovery розширення — 2 тижні</x:v>
      </x:c>
      <x:c r="I730" s="16" t="n">
        <x:v>1</x:v>
      </x:c>
      <x:c r="J730" s="16" t="n">
        <x:v>5</x:v>
      </x:c>
      <x:c r="K730" s="16" t="n">
        <x:v>4</x:v>
      </x:c>
      <x:c r="L730" s="16" t="n">
        <x:v>4</x:v>
      </x:c>
      <x:c r="M730" s="16" t="n">
        <x:v>5</x:v>
      </x:c>
      <x:c r="N730" s="16" t="n">
        <x:v>5</x:v>
      </x:c>
      <x:c r="O730" s="16" t="n">
        <x:v>5</x:v>
      </x:c>
      <x:c r="P730" s="16" t="n">
        <x:f>IF(COUNT(I730:O730)&lt;7,"",I730*8+J730*3+K730*2+L730*2+M730*2+N730*2+O730)</x:f>
        <x:v>64</x:v>
      </x:c>
      <x:c r="Q730" s="16" t="n">
        <x:f>IF(COUNT(J730:O730)&lt;6,"",J730*5+K730*4+M730*4+L730*3+N730*2+O730*2)</x:f>
        <x:v>93</x:v>
      </x:c>
      <x:c r="R730" s="14" t="str">
        <x:v>high</x:v>
      </x:c>
      <x:c r="S730" s="14" t="str">
        <x:v>official_prozorro_award_2025_2026</x:v>
      </x:c>
      <x:c r="T730" s="14" t="str">
        <x:v>official_prozorro_api</x:v>
      </x:c>
      <x:c r="U730" s="14" t="str">
        <x:v>Не контактували</x:v>
      </x:c>
      <x:c r="V730" s="15" t="str">
        <x:v>Повторне звернення з новим тендерним сигналом UA-2026-06-12-011530-a; попросити 1 пакет здачі</x:v>
      </x:c>
      <x:c r="W730" s="15" t="str">
        <x:v>Власник / директор; керівник ПТО; відповідальний за договори</x:v>
      </x:c>
      <x:c r="X730" s="15" t="str">
        <x:v>1 підтверджених перемог/договорів у Prozorro на 7 229 604 грн; 0 проєктів зі строком виконання не раніше 24.08.2026.</x:v>
      </x:c>
      <x:c r="Y730" s="15" t="str">
        <x:v>Технічне переоснащення в частині відновлення товарно-сировинного парку ЦПСН КГПЗ з монтажем внутрішньопаркових технологічних трубопроводів та РВС по вул. Центральна, 1,  с. Мала Павлівка, Охтирського району Сумської області, ДК 021:2015 45220000-5  інженерні та будівельні роботи; строк до 2025-12-31. Попросити один знеособлений пакет здачі за цим workflow.</x:v>
      </x:c>
      <x:c r="Z730" s="15" t="str">
        <x:v>https://prozorro.gov.ua/tender/UA-2025-01-08-007081-a</x:v>
      </x:c>
      <x:c r="AA730" s="14" t="str">
        <x:v>38781431</x:v>
      </x:c>
      <x:c r="AB730" s="14" t="str">
        <x:v>2026-08-24</x:v>
      </x:c>
      <x:c r="AC730" s="14" t="str"/>
      <x:c r="AD730" s="20" t="str"/>
      <x:c r="AE730" s="14" t="str"/>
      <x:c r="AF730" s="14" t="n">
        <x:v>82</x:v>
      </x:c>
      <x:c r="AG730" s="14" t="str">
        <x:v>I1</x:v>
      </x:c>
      <x:c r="AH730" s="14" t="n">
        <x:v>4</x:v>
      </x:c>
      <x:c r="AI730" s="14" t="n">
        <x:v>1</x:v>
      </x:c>
      <x:c r="AJ730" s="18" t="n">
        <x:v>284892709.98</x:v>
      </x:c>
      <x:c r="AK730" s="14" t="str">
        <x:v>https://prozorro.gov.ua/tender/UA-2026-06-12-011530-a</x:v>
      </x:c>
      <x:c r="AL730" s="19" t="n">
        <x:v>46185.545990659724</x:v>
      </x:c>
      <x:c r="AM730" s="19" t="n">
        <x:v>46265</x:v>
      </x:c>
      <x:c r="AN730" s="15" t="str">
        <x:v>Технологічні трубопроводи; Стиснене повітря / компресорні</x:v>
      </x:c>
      <x:c r="AO730" s="15" t="str">
        <x:v>supplier_provided_url</x:v>
      </x:c>
    </x:row>
    <x:row r="731">
      <x:c r="A731" s="14" t="str">
        <x:v>W3-459</x:v>
      </x:c>
      <x:c r="B731" s="14" t="str">
        <x:v>Prozorro winners — 24.08</x:v>
      </x:c>
      <x:c r="C731" s="14" t="str">
        <x:v>ТОВ "МОНТАЖТРАНСГАЗ"</x:v>
      </x:c>
      <x:c r="D731" s="14" t="str">
        <x:v>Технологічні трубопроводи</x:v>
      </x:c>
      <x:c r="E731" s="14" t="str">
        <x:v>Expansion discovery</x:v>
      </x:c>
      <x:c r="F731" s="17" t="str">
        <x:v>D3</x:v>
      </x:c>
      <x:c r="G731" s="14" t="str"/>
      <x:c r="H731" s="14" t="str">
        <x:v>Discovery розширення — 2 тижні</x:v>
      </x:c>
      <x:c r="I731" s="16" t="n">
        <x:v>1</x:v>
      </x:c>
      <x:c r="J731" s="16" t="n">
        <x:v>5</x:v>
      </x:c>
      <x:c r="K731" s="16" t="n">
        <x:v>4</x:v>
      </x:c>
      <x:c r="L731" s="16" t="n">
        <x:v>4</x:v>
      </x:c>
      <x:c r="M731" s="16" t="n">
        <x:v>5</x:v>
      </x:c>
      <x:c r="N731" s="16" t="n">
        <x:v>5</x:v>
      </x:c>
      <x:c r="O731" s="16" t="n">
        <x:v>5</x:v>
      </x:c>
      <x:c r="P731" s="16" t="n">
        <x:f>IF(COUNT(I731:O731)&lt;7,"",I731*8+J731*3+K731*2+L731*2+M731*2+N731*2+O731)</x:f>
        <x:v>64</x:v>
      </x:c>
      <x:c r="Q731" s="16" t="n">
        <x:f>IF(COUNT(J731:O731)&lt;6,"",J731*5+K731*4+M731*4+L731*3+N731*2+O731*2)</x:f>
        <x:v>93</x:v>
      </x:c>
      <x:c r="R731" s="14" t="str">
        <x:v>high</x:v>
      </x:c>
      <x:c r="S731" s="14" t="str">
        <x:v>official_prozorro_award_2025_2026</x:v>
      </x:c>
      <x:c r="T731" s="14" t="str">
        <x:v>official_prozorro_api</x:v>
      </x:c>
      <x:c r="U731" s="14" t="str">
        <x:v>Не контактували</x:v>
      </x:c>
      <x:c r="V731" s="15" t="str">
        <x:v>Workflow-audit outreach по UA-2025-04-24-010173-a; попросити 1 пакет здачі та вимоги проєкту</x:v>
      </x:c>
      <x:c r="W731" s="15" t="str">
        <x:v>Власник / директор; керівник ПТО; відповідальний за договори</x:v>
      </x:c>
      <x:c r="X731" s="15" t="str">
        <x:v>1 підтверджених перемог/договорів у Prozorro на 6 210 180 грн; 0 проєктів зі строком виконання не раніше 24.08.2026.</x:v>
      </x:c>
      <x:c r="Y731" s="15" t="str">
        <x:v>Технічне переоснащення в частині відновлення товарно-сировинного парку ХХХ з монтажем внутрішньо-паркових технологічних трубопроводів та РВС; строк до 2025-12-31. Попросити один знеособлений пакет здачі за цим workflow.</x:v>
      </x:c>
      <x:c r="Z731" s="15" t="str">
        <x:v>https://prozorro.gov.ua/tender/UA-2025-04-24-010173-a</x:v>
      </x:c>
      <x:c r="AA731" s="14" t="str">
        <x:v>13958101</x:v>
      </x:c>
      <x:c r="AB731" s="14" t="str">
        <x:v>2026-08-24</x:v>
      </x:c>
      <x:c r="AC731" s="14" t="str"/>
      <x:c r="AD731" s="20" t="str"/>
      <x:c r="AE731" s="14" t="str"/>
      <x:c r="AF731" s="14" t="n">
        <x:v>37</x:v>
      </x:c>
      <x:c r="AG731" s="14" t="str">
        <x:v>I3</x:v>
      </x:c>
      <x:c r="AH731" s="14" t="n">
        <x:v>1</x:v>
      </x:c>
      <x:c r="AI731" s="14" t="n">
        <x:v>0</x:v>
      </x:c>
      <x:c r="AJ731" s="18" t="n">
        <x:v>6210180</x:v>
      </x:c>
      <x:c r="AK731" s="14" t="str">
        <x:v>https://prozorro.gov.ua/tender/UA-2025-04-24-010173-a</x:v>
      </x:c>
      <x:c r="AL731" s="19" t="n">
        <x:v>45806.45531452546</x:v>
      </x:c>
      <x:c r="AM731" s="19" t="n">
        <x:v>46022</x:v>
      </x:c>
      <x:c r="AN731" s="15" t="str">
        <x:v>Технологічні трубопроводи</x:v>
      </x:c>
      <x:c r="AO731" s="15" t="str">
        <x:v>not_found_in_top_search</x:v>
      </x:c>
    </x:row>
    <x:row r="732">
      <x:c r="A732" s="14" t="str">
        <x:v>W3-460</x:v>
      </x:c>
      <x:c r="B732" s="14" t="str">
        <x:v>Prozorro winners — 24.08</x:v>
      </x:c>
      <x:c r="C732" s="14" t="str">
        <x:v>ТОВ "ОДЕСАСПЕ­ЦЕНЕРГО"</x:v>
      </x:c>
      <x:c r="D732" s="14" t="str">
        <x:v>ГНБ / безтраншейні роботи</x:v>
      </x:c>
      <x:c r="E732" s="14" t="str">
        <x:v>Expansion discovery</x:v>
      </x:c>
      <x:c r="F732" s="17" t="str">
        <x:v>D3</x:v>
      </x:c>
      <x:c r="G732" s="14" t="str"/>
      <x:c r="H732" s="14" t="str">
        <x:v>Discovery розширення — 2 тижні</x:v>
      </x:c>
      <x:c r="I732" s="16" t="n">
        <x:v>1</x:v>
      </x:c>
      <x:c r="J732" s="16" t="n">
        <x:v>5</x:v>
      </x:c>
      <x:c r="K732" s="16" t="n">
        <x:v>4</x:v>
      </x:c>
      <x:c r="L732" s="16" t="n">
        <x:v>4</x:v>
      </x:c>
      <x:c r="M732" s="16" t="n">
        <x:v>5</x:v>
      </x:c>
      <x:c r="N732" s="16" t="n">
        <x:v>5</x:v>
      </x:c>
      <x:c r="O732" s="16" t="n">
        <x:v>5</x:v>
      </x:c>
      <x:c r="P732" s="16" t="n">
        <x:f>IF(COUNT(I732:O732)&lt;7,"",I732*8+J732*3+K732*2+L732*2+M732*2+N732*2+O732)</x:f>
        <x:v>64</x:v>
      </x:c>
      <x:c r="Q732" s="16" t="n">
        <x:f>IF(COUNT(J732:O732)&lt;6,"",J732*5+K732*4+M732*4+L732*3+N732*2+O732*2)</x:f>
        <x:v>93</x:v>
      </x:c>
      <x:c r="R732" s="14" t="str">
        <x:v>high</x:v>
      </x:c>
      <x:c r="S732" s="14" t="str">
        <x:v>official_prozorro_award_2025_2026</x:v>
      </x:c>
      <x:c r="T732" s="14" t="str">
        <x:v>official_prozorro_api</x:v>
      </x:c>
      <x:c r="U732" s="14" t="str">
        <x:v>Не контактували</x:v>
      </x:c>
      <x:c r="V732" s="15" t="str">
        <x:v>Workflow-audit outreach по UA-2025-08-08-003722-a; попросити 1 пакет здачі та вимоги проєкту</x:v>
      </x:c>
      <x:c r="W732" s="15" t="str">
        <x:v>Власник / директор; керівник ПТО; відповідальний за договори</x:v>
      </x:c>
      <x:c r="X732" s="15" t="str">
        <x:v>1 підтверджених перемог/договорів у Prozorro на 4 449 000 грн; 0 проєктів зі строком виконання не раніше 24.08.2026.</x:v>
      </x:c>
      <x:c r="Y732" s="15" t="str">
        <x:v>Реконструкція газопроводу-відводу до газорозподільної станції «Чорногузи» на ділянці переходу через річку Черемош на межі Вижницького району Чернівецької області та Косівського району Івано-Франківської області (роботи з горизонтально-направленого буріння) (Будівельні роботи та поточний ремонт); строк до 2026-03-16. Попросити один знеособлений пакет здачі за цим workflow.</x:v>
      </x:c>
      <x:c r="Z732" s="15" t="str">
        <x:v>https://prozorro.gov.ua/tender/UA-2025-08-08-003722-a</x:v>
      </x:c>
      <x:c r="AA732" s="14" t="str">
        <x:v>34490487</x:v>
      </x:c>
      <x:c r="AB732" s="14" t="str">
        <x:v>2026-08-24</x:v>
      </x:c>
      <x:c r="AC732" s="14" t="str"/>
      <x:c r="AD732" s="20" t="str"/>
      <x:c r="AE732" s="14" t="str"/>
      <x:c r="AF732" s="14" t="n">
        <x:v>37</x:v>
      </x:c>
      <x:c r="AG732" s="14" t="str">
        <x:v>I3</x:v>
      </x:c>
      <x:c r="AH732" s="14" t="n">
        <x:v>1</x:v>
      </x:c>
      <x:c r="AI732" s="14" t="n">
        <x:v>0</x:v>
      </x:c>
      <x:c r="AJ732" s="18" t="n">
        <x:v>4449000</x:v>
      </x:c>
      <x:c r="AK732" s="14" t="str">
        <x:v>https://prozorro.gov.ua/tender/UA-2025-08-08-003722-a</x:v>
      </x:c>
      <x:c r="AL732" s="19" t="n">
        <x:v>45908.31016237268</x:v>
      </x:c>
      <x:c r="AM732" s="19" t="n">
        <x:v>46097</x:v>
      </x:c>
      <x:c r="AN732" s="15" t="str">
        <x:v>ГНБ / безтраншейні роботи</x:v>
      </x:c>
      <x:c r="AO732" s="15" t="str">
        <x:v>not_found_in_top_search</x:v>
      </x:c>
    </x:row>
    <x:row r="733">
      <x:c r="A733" s="14" t="str">
        <x:v>W3-461</x:v>
      </x:c>
      <x:c r="B733" s="14" t="str">
        <x:v>Prozorro winners — 24.08</x:v>
      </x:c>
      <x:c r="C733" s="14" t="str">
        <x:v>Науково-виробниче підприємство"Електропром" у формі ТОВ</x:v>
      </x:c>
      <x:c r="D733" s="14" t="str">
        <x:v>Електромонтаж</x:v>
      </x:c>
      <x:c r="E733" s="14" t="str">
        <x:v>Pilot now</x:v>
      </x:c>
      <x:c r="F733" s="17" t="str">
        <x:v>P3</x:v>
      </x:c>
      <x:c r="G733" s="14" t="str"/>
      <x:c r="H733" s="14" t="str">
        <x:v>Пілот зараз — Н.15</x:v>
      </x:c>
      <x:c r="I733" s="16" t="n">
        <x:v>5</x:v>
      </x:c>
      <x:c r="J733" s="16" t="n">
        <x:v>5</x:v>
      </x:c>
      <x:c r="K733" s="16" t="n">
        <x:v>5</x:v>
      </x:c>
      <x:c r="L733" s="16" t="n">
        <x:v>2</x:v>
      </x:c>
      <x:c r="M733" s="16" t="n">
        <x:v>5</x:v>
      </x:c>
      <x:c r="N733" s="16" t="n">
        <x:v>5</x:v>
      </x:c>
      <x:c r="O733" s="16" t="n">
        <x:v>5</x:v>
      </x:c>
      <x:c r="P733" s="16" t="n">
        <x:f>IF(COUNT(I733:O733)&lt;7,"",I733*8+J733*3+K733*2+L733*2+M733*2+N733*2+O733)</x:f>
        <x:v>94</x:v>
      </x:c>
      <x:c r="Q733" s="16" t="n">
        <x:f>IF(COUNT(J733:O733)&lt;6,"",J733*5+K733*4+M733*4+L733*3+N733*2+O733*2)</x:f>
        <x:v>91</x:v>
      </x:c>
      <x:c r="R733" s="14" t="str">
        <x:v>high</x:v>
      </x:c>
      <x:c r="S733" s="14" t="str">
        <x:v>official_prozorro_award_2025_2026</x:v>
      </x:c>
      <x:c r="T733" s="14" t="str">
        <x:v>official_prozorro_api</x:v>
      </x:c>
      <x:c r="U733" s="14" t="str">
        <x:v>Не контактували</x:v>
      </x:c>
      <x:c r="V733" s="15" t="str">
        <x:v>Персоналізований free-pilot outreach по UA-2026-04-16-004889-a; попросити 1 пакет Н.14/Н.15</x:v>
      </x:c>
      <x:c r="W733" s="15" t="str">
        <x:v>Власник / директор; керівник ПТО; відповідальний за договори</x:v>
      </x:c>
      <x:c r="X733" s="15" t="str">
        <x:v>1 підтверджених перемог/договорів у Prozorro на 389 416 грн; 0 проєктів зі строком виконання не раніше 24.08.2026.</x:v>
      </x:c>
      <x:c r="Y733" s="15" t="str">
        <x:v>Монтаж мереж  електричного кабелю 9-го під'їзду та 4-го під'їзду будинку за адресою: пл. Свободи, 5 в м. Харкові; строк до 2026-06-30. Попросити один знеособлений пакет здачі за цим workflow.</x:v>
      </x:c>
      <x:c r="Z733" s="15" t="str">
        <x:v>https://prozorro.gov.ua/tender/UA-2026-04-16-004889-a</x:v>
      </x:c>
      <x:c r="AA733" s="14" t="str">
        <x:v>14089096</x:v>
      </x:c>
      <x:c r="AB733" s="14" t="str">
        <x:v>2026-08-24</x:v>
      </x:c>
      <x:c r="AC733" s="14" t="str"/>
      <x:c r="AD733" s="20" t="str"/>
      <x:c r="AE733" s="14" t="str"/>
      <x:c r="AF733" s="14" t="n">
        <x:v>37</x:v>
      </x:c>
      <x:c r="AG733" s="14" t="str">
        <x:v>I3</x:v>
      </x:c>
      <x:c r="AH733" s="14" t="n">
        <x:v>1</x:v>
      </x:c>
      <x:c r="AI733" s="14" t="n">
        <x:v>0</x:v>
      </x:c>
      <x:c r="AJ733" s="18" t="n">
        <x:v>389415.6</x:v>
      </x:c>
      <x:c r="AK733" s="14" t="str">
        <x:v>https://prozorro.gov.ua/tender/UA-2026-04-16-004889-a</x:v>
      </x:c>
      <x:c r="AL733" s="19" t="n">
        <x:v>46128.366191064815</x:v>
      </x:c>
      <x:c r="AM733" s="19" t="n">
        <x:v>46203</x:v>
      </x:c>
      <x:c r="AN733" s="15" t="str">
        <x:v>Електромонтаж</x:v>
      </x:c>
      <x:c r="AO733" s="15" t="str">
        <x:v>not_found_in_top_search</x:v>
      </x:c>
    </x:row>
    <x:row r="734">
      <x:c r="A734" s="14" t="str">
        <x:v>W3-462</x:v>
      </x:c>
      <x:c r="B734" s="14" t="str">
        <x:v>Prozorro winners — 24.08</x:v>
      </x:c>
      <x:c r="C734" s="14" t="str">
        <x:v>КУЛЬЧИЦЬКИЙ ВОЛОДИМИР БОГДАНОВИЧ</x:v>
      </x:c>
      <x:c r="D734" s="14" t="str">
        <x:v>ГНБ / безтраншейні роботи</x:v>
      </x:c>
      <x:c r="E734" s="14" t="str">
        <x:v>Expansion discovery</x:v>
      </x:c>
      <x:c r="F734" s="17" t="str">
        <x:v>D3</x:v>
      </x:c>
      <x:c r="G734" s="14" t="str"/>
      <x:c r="H734" s="14" t="str">
        <x:v>Discovery розширення — 2 тижні</x:v>
      </x:c>
      <x:c r="I734" s="16" t="n">
        <x:v>1</x:v>
      </x:c>
      <x:c r="J734" s="16" t="n">
        <x:v>5</x:v>
      </x:c>
      <x:c r="K734" s="16" t="n">
        <x:v>4</x:v>
      </x:c>
      <x:c r="L734" s="16" t="n">
        <x:v>3</x:v>
      </x:c>
      <x:c r="M734" s="16" t="n">
        <x:v>5</x:v>
      </x:c>
      <x:c r="N734" s="16" t="n">
        <x:v>3</x:v>
      </x:c>
      <x:c r="O734" s="16" t="n">
        <x:v>5</x:v>
      </x:c>
      <x:c r="P734" s="16" t="n">
        <x:f>IF(COUNT(I734:O734)&lt;7,"",I734*8+J734*3+K734*2+L734*2+M734*2+N734*2+O734)</x:f>
        <x:v>58</x:v>
      </x:c>
      <x:c r="Q734" s="16" t="n">
        <x:f>IF(COUNT(J734:O734)&lt;6,"",J734*5+K734*4+M734*4+L734*3+N734*2+O734*2)</x:f>
        <x:v>86</x:v>
      </x:c>
      <x:c r="R734" s="14" t="str">
        <x:v>high</x:v>
      </x:c>
      <x:c r="S734" s="14" t="str">
        <x:v>official_prozorro_award_2025_2026</x:v>
      </x:c>
      <x:c r="T734" s="14" t="str">
        <x:v>official_prozorro_api</x:v>
      </x:c>
      <x:c r="U734" s="14" t="str">
        <x:v>Не контактували</x:v>
      </x:c>
      <x:c r="V734" s="15" t="str">
        <x:v>Повторне звернення з новим тендерним сигналом UA-2024-07-12-004311-a; попросити 1 пакет здачі</x:v>
      </x:c>
      <x:c r="W734" s="15" t="str">
        <x:v>Власник / виконавець; відповідальний за договір</x:v>
      </x:c>
      <x:c r="X734" s="15" t="str">
        <x:v>2 підтверджених перемог/договорів у Prozorro на 902 371 грн; 0 проєктів зі строком виконання не раніше 24.08.2026.</x:v>
      </x:c>
      <x:c r="Y734" s="15" t="str">
        <x:v>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 строк до 2025-12-31. Попросити один знеособлений пакет здачі за цим workflow.</x:v>
      </x:c>
      <x:c r="Z734" s="15" t="str">
        <x:v>https://prozorro.gov.ua/tender/UA-2025-11-26-006530-a</x:v>
      </x:c>
      <x:c r="AA734" s="14" t="str">
        <x:v>2497618018</x:v>
      </x:c>
      <x:c r="AB734" s="14" t="str">
        <x:v>2026-08-24</x:v>
      </x:c>
      <x:c r="AC734" s="14" t="str"/>
      <x:c r="AD734" s="20" t="str"/>
      <x:c r="AE734" s="14" t="str"/>
      <x:c r="AF734" s="14" t="n">
        <x:v>36</x:v>
      </x:c>
      <x:c r="AG734" s="14" t="str">
        <x:v>I3</x:v>
      </x:c>
      <x:c r="AH734" s="14" t="n">
        <x:v>4</x:v>
      </x:c>
      <x:c r="AI734" s="14" t="n">
        <x:v>0</x:v>
      </x:c>
      <x:c r="AJ734" s="18" t="n">
        <x:v>968839.44</x:v>
      </x:c>
      <x:c r="AK734" s="14" t="str">
        <x:v>https://prozorro.gov.ua/tender/UA-2024-07-12-004311-a</x:v>
      </x:c>
      <x:c r="AL734" s="19" t="n">
        <x:v>45485.39818945602</x:v>
      </x:c>
      <x:c r="AM734" s="19" t="n">
        <x:v>45657</x:v>
      </x:c>
      <x:c r="AN734" s="15" t="str">
        <x:v>ГНБ / безтраншейні роботи</x:v>
      </x:c>
      <x:c r="AO734" s="15" t="str">
        <x:v>not_found_in_top_search</x:v>
      </x:c>
    </x:row>
    <x:row r="735">
      <x:c r="A735" s="14" t="str">
        <x:v>W3-463</x:v>
      </x:c>
      <x:c r="B735" s="14" t="str">
        <x:v>Prozorro winners — 24.08</x:v>
      </x:c>
      <x:c r="C735" s="14" t="str">
        <x:v>ФОП "МЕРЕЖКО МИКИТА АНДРІЙОВИЧ"</x:v>
      </x:c>
      <x:c r="D735" s="14" t="str">
        <x:v>Промисловий холод</x:v>
      </x:c>
      <x:c r="E735" s="14" t="str">
        <x:v>Expansion discovery</x:v>
      </x:c>
      <x:c r="F735" s="17" t="str">
        <x:v>D3</x:v>
      </x:c>
      <x:c r="G735" s="14" t="str"/>
      <x:c r="H735" s="14" t="str">
        <x:v>Discovery розширення — 2 тижні</x:v>
      </x:c>
      <x:c r="I735" s="16" t="n">
        <x:v>1</x:v>
      </x:c>
      <x:c r="J735" s="16" t="n">
        <x:v>5</x:v>
      </x:c>
      <x:c r="K735" s="16" t="n">
        <x:v>4</x:v>
      </x:c>
      <x:c r="L735" s="16" t="n">
        <x:v>3</x:v>
      </x:c>
      <x:c r="M735" s="16" t="n">
        <x:v>5</x:v>
      </x:c>
      <x:c r="N735" s="16" t="n">
        <x:v>3</x:v>
      </x:c>
      <x:c r="O735" s="16" t="n">
        <x:v>5</x:v>
      </x:c>
      <x:c r="P735" s="16" t="n">
        <x:f>IF(COUNT(I735:O735)&lt;7,"",I735*8+J735*3+K735*2+L735*2+M735*2+N735*2+O735)</x:f>
        <x:v>58</x:v>
      </x:c>
      <x:c r="Q735" s="16" t="n">
        <x:f>IF(COUNT(J735:O735)&lt;6,"",J735*5+K735*4+M735*4+L735*3+N735*2+O735*2)</x:f>
        <x:v>86</x:v>
      </x:c>
      <x:c r="R735" s="14" t="str">
        <x:v>high</x:v>
      </x:c>
      <x:c r="S735" s="14" t="str">
        <x:v>official_prozorro_award_2025_2026</x:v>
      </x:c>
      <x:c r="T735" s="14" t="str">
        <x:v>official_prozorro_api</x:v>
      </x:c>
      <x:c r="U735" s="14" t="str">
        <x:v>Не контактували</x:v>
      </x:c>
      <x:c r="V735" s="15" t="str">
        <x:v>Workflow-audit outreach по UA-2025-12-15-018436-a; попросити 1 пакет здачі та вимоги проєкту</x:v>
      </x:c>
      <x:c r="W735" s="15" t="str">
        <x:v>Власник / виконавець; відповідальний за договір</x:v>
      </x:c>
      <x:c r="X735" s="15" t="str">
        <x:v>1 підтверджених перемог/договорів у Prozorro на 600 000 грн; 1 проєктів зі строком виконання не раніше 24.08.2026.</x:v>
      </x:c>
      <x:c r="Y735" s="15" t="str">
        <x:v>Строкове платне користування обладнанням та роботи з його монтажу (ДК: 42510000-4: Теплообмінники, кондиціонери повітря, холодильне обладнання та фільтрувальні пристрої).; строк до 2026-12-31. Попросити один знеособлений пакет здачі за цим workflow.</x:v>
      </x:c>
      <x:c r="Z735" s="15" t="str">
        <x:v>https://prozorro.gov.ua/tender/UA-2025-12-15-018436-a</x:v>
      </x:c>
      <x:c r="AA735" s="14" t="str">
        <x:v>3408617498</x:v>
      </x:c>
      <x:c r="AB735" s="14" t="str">
        <x:v>2026-08-24</x:v>
      </x:c>
      <x:c r="AC735" s="14" t="str"/>
      <x:c r="AD735" s="20" t="str"/>
      <x:c r="AE735" s="14" t="str"/>
      <x:c r="AF735" s="14" t="n">
        <x:v>35</x:v>
      </x:c>
      <x:c r="AG735" s="14" t="str">
        <x:v>I3</x:v>
      </x:c>
      <x:c r="AH735" s="14" t="n">
        <x:v>1</x:v>
      </x:c>
      <x:c r="AI735" s="14" t="n">
        <x:v>1</x:v>
      </x:c>
      <x:c r="AJ735" s="18" t="n">
        <x:v>600000</x:v>
      </x:c>
      <x:c r="AK735" s="14" t="str">
        <x:v>https://prozorro.gov.ua/tender/UA-2025-12-15-018436-a</x:v>
      </x:c>
      <x:c r="AL735" s="19" t="n">
        <x:v>46014.59971059028</x:v>
      </x:c>
      <x:c r="AM735" s="19" t="n">
        <x:v>46387</x:v>
      </x:c>
      <x:c r="AN735" s="15" t="str">
        <x:v>Промисловий холод</x:v>
      </x:c>
      <x:c r="AO735" s="15" t="str">
        <x:v>not_found_in_top_search</x:v>
      </x:c>
    </x:row>
    <x:row r="736">
      <x:c r="A736" s="14" t="str">
        <x:v>W3-464</x:v>
      </x:c>
      <x:c r="B736" s="14" t="str">
        <x:v>Prozorro winners — 24.08</x:v>
      </x:c>
      <x:c r="C736" s="14" t="str">
        <x:v>РУМЯНЦЕВ РУСЛАН СЕРГІЙОВИЧ</x:v>
      </x:c>
      <x:c r="D736" s="14" t="str">
        <x:v>HVAC / ОВіК</x:v>
      </x:c>
      <x:c r="E736" s="14" t="str">
        <x:v>Pilot now</x:v>
      </x:c>
      <x:c r="F736" s="17" t="str">
        <x:v>P3</x:v>
      </x:c>
      <x:c r="G736" s="14" t="str"/>
      <x:c r="H736" s="14" t="str">
        <x:v>Пілот зараз — Н.14</x:v>
      </x:c>
      <x:c r="I736" s="16" t="n">
        <x:v>5</x:v>
      </x:c>
      <x:c r="J736" s="16" t="n">
        <x:v>5</x:v>
      </x:c>
      <x:c r="K736" s="16" t="n">
        <x:v>5</x:v>
      </x:c>
      <x:c r="L736" s="16" t="n">
        <x:v>1</x:v>
      </x:c>
      <x:c r="M736" s="16" t="n">
        <x:v>5</x:v>
      </x:c>
      <x:c r="N736" s="16" t="n">
        <x:v>3</x:v>
      </x:c>
      <x:c r="O736" s="16" t="n">
        <x:v>5</x:v>
      </x:c>
      <x:c r="P736" s="16" t="n">
        <x:f>IF(COUNT(I736:O736)&lt;7,"",I736*8+J736*3+K736*2+L736*2+M736*2+N736*2+O736)</x:f>
        <x:v>88</x:v>
      </x:c>
      <x:c r="Q736" s="16" t="n">
        <x:f>IF(COUNT(J736:O736)&lt;6,"",J736*5+K736*4+M736*4+L736*3+N736*2+O736*2)</x:f>
        <x:v>84</x:v>
      </x:c>
      <x:c r="R736" s="14" t="str">
        <x:v>high</x:v>
      </x:c>
      <x:c r="S736" s="14" t="str">
        <x:v>official_prozorro_award_2025_2026</x:v>
      </x:c>
      <x:c r="T736" s="14" t="str">
        <x:v>official_prozorro_api</x:v>
      </x:c>
      <x:c r="U736" s="14" t="str">
        <x:v>Не контактували</x:v>
      </x:c>
      <x:c r="V736" s="15" t="str">
        <x:v>Персоналізований free-pilot outreach по UA-2026-03-05-009153-a; попросити 1 пакет Н.14/Н.15</x:v>
      </x:c>
      <x:c r="W736" s="15" t="str">
        <x:v>Власник / виконавець; відповідальний за договір</x:v>
      </x:c>
      <x:c r="X736" s="15" t="str">
        <x:v>1 підтверджених перемог/договорів у Prozorro на 99 520 грн; 1 проєктів зі строком виконання не раніше 24.08.2026.</x:v>
      </x:c>
      <x:c r="Y736" s="15" t="str">
        <x:v>Послуги з монтажу та демонтажу стояків системи опалення та радіаторів в приміщенні за адресою: Харківська область, Чугуївський район, м.Зміїв, вул.Бутівська, буд.5 ; строк до 2026-12-31. Попросити один знеособлений пакет здачі за цим workflow.</x:v>
      </x:c>
      <x:c r="Z736" s="15" t="str">
        <x:v>https://prozorro.gov.ua/tender/UA-2026-03-05-009153-a</x:v>
      </x:c>
      <x:c r="AA736" s="14" t="str">
        <x:v>2858401831</x:v>
      </x:c>
      <x:c r="AB736" s="14" t="str">
        <x:v>2026-08-24</x:v>
      </x:c>
      <x:c r="AC736" s="14" t="str"/>
      <x:c r="AD736" s="20" t="str"/>
      <x:c r="AE736" s="14" t="str"/>
      <x:c r="AF736" s="14" t="n">
        <x:v>35</x:v>
      </x:c>
      <x:c r="AG736" s="14" t="str">
        <x:v>I3</x:v>
      </x:c>
      <x:c r="AH736" s="14" t="n">
        <x:v>1</x:v>
      </x:c>
      <x:c r="AI736" s="14" t="n">
        <x:v>1</x:v>
      </x:c>
      <x:c r="AJ736" s="18" t="n">
        <x:v>99520</x:v>
      </x:c>
      <x:c r="AK736" s="14" t="str">
        <x:v>https://prozorro.gov.ua/tender/UA-2026-03-05-009153-a</x:v>
      </x:c>
      <x:c r="AL736" s="19" t="n">
        <x:v>46086.51481393519</x:v>
      </x:c>
      <x:c r="AM736" s="19" t="n">
        <x:v>46387</x:v>
      </x:c>
      <x:c r="AN736" s="15" t="str">
        <x:v>HVAC / ОВіК</x:v>
      </x:c>
      <x:c r="AO736" s="15" t="str">
        <x:v>not_found_in_top_search</x:v>
      </x:c>
    </x:row>
    <x:row r="737">
      <x:c r="A737" s="14" t="str">
        <x:v>W3-465</x:v>
      </x:c>
      <x:c r="B737" s="14" t="str">
        <x:v>Prozorro winners — 24.08</x:v>
      </x:c>
      <x:c r="C737" s="14" t="str">
        <x:v>ФОП Бортнік Роман Андрійович</x:v>
      </x:c>
      <x:c r="D737" s="14" t="str">
        <x:v>Сонячна енергетика</x:v>
      </x:c>
      <x:c r="E737" s="14" t="str">
        <x:v>Expansion discovery</x:v>
      </x:c>
      <x:c r="F737" s="17" t="str">
        <x:v>D3</x:v>
      </x:c>
      <x:c r="G737" s="14" t="str"/>
      <x:c r="H737" s="14" t="str">
        <x:v>Discovery розширення — 2 тижні</x:v>
      </x:c>
      <x:c r="I737" s="16" t="n">
        <x:v>1</x:v>
      </x:c>
      <x:c r="J737" s="16" t="n">
        <x:v>5</x:v>
      </x:c>
      <x:c r="K737" s="16" t="n">
        <x:v>4</x:v>
      </x:c>
      <x:c r="L737" s="16" t="n">
        <x:v>1</x:v>
      </x:c>
      <x:c r="M737" s="16" t="n">
        <x:v>5</x:v>
      </x:c>
      <x:c r="N737" s="16" t="n">
        <x:v>3</x:v>
      </x:c>
      <x:c r="O737" s="16" t="n">
        <x:v>5</x:v>
      </x:c>
      <x:c r="P737" s="16" t="n">
        <x:f>IF(COUNT(I737:O737)&lt;7,"",I737*8+J737*3+K737*2+L737*2+M737*2+N737*2+O737)</x:f>
        <x:v>54</x:v>
      </x:c>
      <x:c r="Q737" s="16" t="n">
        <x:f>IF(COUNT(J737:O737)&lt;6,"",J737*5+K737*4+M737*4+L737*3+N737*2+O737*2)</x:f>
        <x:v>80</x:v>
      </x:c>
      <x:c r="R737" s="14" t="str">
        <x:v>high</x:v>
      </x:c>
      <x:c r="S737" s="14" t="str">
        <x:v>official_prozorro_award_2025_2026</x:v>
      </x:c>
      <x:c r="T737" s="14" t="str">
        <x:v>official_prozorro_api</x:v>
      </x:c>
      <x:c r="U737" s="14" t="str">
        <x:v>Не контактували</x:v>
      </x:c>
      <x:c r="V737" s="15" t="str">
        <x:v>Workflow-audit outreach по UA-2026-01-08-004937-a; попросити 1 пакет здачі та вимоги проєкту</x:v>
      </x:c>
      <x:c r="W737" s="15" t="str">
        <x:v>Власник / виконавець; відповідальний за договір</x:v>
      </x:c>
      <x:c r="X737" s="15" t="str">
        <x:v>1 підтверджених перемог/договорів у Prozorro на 99 000 грн; 1 проєктів зі строком виконання не раніше 24.08.2026.</x:v>
      </x:c>
      <x:c r="Y737" s="15" t="str">
        <x:v>Послуги монтажу  сонячної електростанції; строк до 2026-12-31. Попросити один знеособлений пакет здачі за цим workflow.</x:v>
      </x:c>
      <x:c r="Z737" s="15" t="str">
        <x:v>https://prozorro.gov.ua/tender/UA-2026-01-08-004937-a</x:v>
      </x:c>
      <x:c r="AA737" s="14" t="str">
        <x:v>3376707477</x:v>
      </x:c>
      <x:c r="AB737" s="14" t="str">
        <x:v>2026-08-24</x:v>
      </x:c>
      <x:c r="AC737" s="14" t="str"/>
      <x:c r="AD737" s="20" t="str"/>
      <x:c r="AE737" s="14" t="str"/>
      <x:c r="AF737" s="14" t="n">
        <x:v>35</x:v>
      </x:c>
      <x:c r="AG737" s="14" t="str">
        <x:v>I3</x:v>
      </x:c>
      <x:c r="AH737" s="14" t="n">
        <x:v>1</x:v>
      </x:c>
      <x:c r="AI737" s="14" t="n">
        <x:v>1</x:v>
      </x:c>
      <x:c r="AJ737" s="18" t="n">
        <x:v>99000</x:v>
      </x:c>
      <x:c r="AK737" s="14" t="str">
        <x:v>https://prozorro.gov.ua/tender/UA-2026-01-08-004937-a</x:v>
      </x:c>
      <x:c r="AL737" s="19" t="n">
        <x:v>46030.520002083336</x:v>
      </x:c>
      <x:c r="AM737" s="19" t="n">
        <x:v>46387.52075231481</x:v>
      </x:c>
      <x:c r="AN737" s="15" t="str">
        <x:v>Сонячна енергетика</x:v>
      </x:c>
      <x:c r="AO737" s="15" t="str">
        <x:v>not_found_in_top_search</x:v>
      </x:c>
    </x:row>
    <x:row r="738">
      <x:c r="A738" s="14" t="str">
        <x:v>W3-466</x:v>
      </x:c>
      <x:c r="B738" s="14" t="str">
        <x:v>Prozorro winners — 24.08</x:v>
      </x:c>
      <x:c r="C738" s="14" t="str">
        <x:v>ФОП Дзюба Олександр Володимирович</x:v>
      </x:c>
      <x:c r="D738" s="14" t="str">
        <x:v>Промисловий холод</x:v>
      </x:c>
      <x:c r="E738" s="14" t="str">
        <x:v>Expansion discovery</x:v>
      </x:c>
      <x:c r="F738" s="17" t="str">
        <x:v>D3</x:v>
      </x:c>
      <x:c r="G738" s="14" t="str"/>
      <x:c r="H738" s="14" t="str">
        <x:v>Discovery розширення — 2 тижні</x:v>
      </x:c>
      <x:c r="I738" s="16" t="n">
        <x:v>1</x:v>
      </x:c>
      <x:c r="J738" s="16" t="n">
        <x:v>5</x:v>
      </x:c>
      <x:c r="K738" s="16" t="n">
        <x:v>4</x:v>
      </x:c>
      <x:c r="L738" s="16" t="n">
        <x:v>1</x:v>
      </x:c>
      <x:c r="M738" s="16" t="n">
        <x:v>5</x:v>
      </x:c>
      <x:c r="N738" s="16" t="n">
        <x:v>3</x:v>
      </x:c>
      <x:c r="O738" s="16" t="n">
        <x:v>5</x:v>
      </x:c>
      <x:c r="P738" s="16" t="n">
        <x:f>IF(COUNT(I738:O738)&lt;7,"",I738*8+J738*3+K738*2+L738*2+M738*2+N738*2+O738)</x:f>
        <x:v>54</x:v>
      </x:c>
      <x:c r="Q738" s="16" t="n">
        <x:f>IF(COUNT(J738:O738)&lt;6,"",J738*5+K738*4+M738*4+L738*3+N738*2+O738*2)</x:f>
        <x:v>80</x:v>
      </x:c>
      <x:c r="R738" s="14" t="str">
        <x:v>high</x:v>
      </x:c>
      <x:c r="S738" s="14" t="str">
        <x:v>official_prozorro_award_2025_2026</x:v>
      </x:c>
      <x:c r="T738" s="14" t="str">
        <x:v>official_prozorro_api</x:v>
      </x:c>
      <x:c r="U738" s="14" t="str">
        <x:v>Не контактували</x:v>
      </x:c>
      <x:c r="V738" s="15" t="str">
        <x:v>Workflow-audit outreach по UA-2026-03-24-003055-a; попросити 1 пакет здачі та вимоги проєкту</x:v>
      </x:c>
      <x:c r="W738" s="15" t="str">
        <x:v>Власник / виконавець; відповідальний за договір</x:v>
      </x:c>
      <x:c r="X738" s="15" t="str">
        <x:v>1 підтверджених перемог/договорів у Prozorro на 98 064 грн; 1 проєктів зі строком виконання не раніше 24.08.2026.</x:v>
      </x:c>
      <x:c r="Y738" s="15" t="str">
        <x:v>Послуги з монтажу/демонтажу холодильного обладнання; строк до 2026-12-31. Попросити один знеособлений пакет здачі за цим workflow.</x:v>
      </x:c>
      <x:c r="Z738" s="15" t="str">
        <x:v>https://prozorro.gov.ua/tender/UA-2026-03-24-003055-a</x:v>
      </x:c>
      <x:c r="AA738" s="14" t="str">
        <x:v>3017110871</x:v>
      </x:c>
      <x:c r="AB738" s="14" t="str">
        <x:v>2026-08-24</x:v>
      </x:c>
      <x:c r="AC738" s="14" t="str"/>
      <x:c r="AD738" s="20" t="str"/>
      <x:c r="AE738" s="14" t="str"/>
      <x:c r="AF738" s="14" t="n">
        <x:v>35</x:v>
      </x:c>
      <x:c r="AG738" s="14" t="str">
        <x:v>I3</x:v>
      </x:c>
      <x:c r="AH738" s="14" t="n">
        <x:v>1</x:v>
      </x:c>
      <x:c r="AI738" s="14" t="n">
        <x:v>1</x:v>
      </x:c>
      <x:c r="AJ738" s="18" t="n">
        <x:v>98064</x:v>
      </x:c>
      <x:c r="AK738" s="14" t="str">
        <x:v>https://prozorro.gov.ua/tender/UA-2026-03-24-003055-a</x:v>
      </x:c>
      <x:c r="AL738" s="19" t="n">
        <x:v>46105.356499421294</x:v>
      </x:c>
      <x:c r="AM738" s="19" t="n">
        <x:v>46387.35738425926</x:v>
      </x:c>
      <x:c r="AN738" s="15" t="str">
        <x:v>Промисловий холод</x:v>
      </x:c>
      <x:c r="AO738" s="15" t="str">
        <x:v>not_found_in_top_search</x:v>
      </x:c>
    </x:row>
    <x:row r="739">
      <x:c r="A739" s="14" t="str">
        <x:v>W3-467</x:v>
      </x:c>
      <x:c r="B739" s="14" t="str">
        <x:v>Prozorro winners — 24.08</x:v>
      </x:c>
      <x:c r="C739" s="14" t="str">
        <x:v>ПРИВАТНЕ ПІДПРИЄМСТВО "ІНСТАЛ ГРУП"</x:v>
      </x:c>
      <x:c r="D739" s="14" t="str">
        <x:v>Резервне живлення</x:v>
      </x:c>
      <x:c r="E739" s="14" t="str">
        <x:v>Expansion discovery</x:v>
      </x:c>
      <x:c r="F739" s="17" t="str">
        <x:v>D3</x:v>
      </x:c>
      <x:c r="G739" s="14" t="str"/>
      <x:c r="H739" s="14" t="str">
        <x:v>Discovery розширення — 2 тижні</x:v>
      </x:c>
      <x:c r="I739" s="16" t="n">
        <x:v>1</x:v>
      </x:c>
      <x:c r="J739" s="16" t="n">
        <x:v>5</x:v>
      </x:c>
      <x:c r="K739" s="16" t="n">
        <x:v>4</x:v>
      </x:c>
      <x:c r="L739" s="16" t="n">
        <x:v>1</x:v>
      </x:c>
      <x:c r="M739" s="16" t="n">
        <x:v>5</x:v>
      </x:c>
      <x:c r="N739" s="16" t="n">
        <x:v>5</x:v>
      </x:c>
      <x:c r="O739" s="16" t="n">
        <x:v>5</x:v>
      </x:c>
      <x:c r="P739" s="16" t="n">
        <x:f>IF(COUNT(I739:O739)&lt;7,"",I739*8+J739*3+K739*2+L739*2+M739*2+N739*2+O739)</x:f>
        <x:v>58</x:v>
      </x:c>
      <x:c r="Q739" s="16" t="n">
        <x:f>IF(COUNT(J739:O739)&lt;6,"",J739*5+K739*4+M739*4+L739*3+N739*2+O739*2)</x:f>
        <x:v>84</x:v>
      </x:c>
      <x:c r="R739" s="14" t="str">
        <x:v>high</x:v>
      </x:c>
      <x:c r="S739" s="14" t="str">
        <x:v>official_prozorro_award_2025_2026</x:v>
      </x:c>
      <x:c r="T739" s="14" t="str">
        <x:v>official_prozorro_api</x:v>
      </x:c>
      <x:c r="U739" s="14" t="str">
        <x:v>Не контактували</x:v>
      </x:c>
      <x:c r="V739" s="15" t="str">
        <x:v>Workflow-audit outreach по UA-2025-12-10-001371-a; попросити 1 пакет здачі та вимоги проєкту</x:v>
      </x:c>
      <x:c r="W739" s="15" t="str">
        <x:v>Власник / директор; керівник ПТО; відповідальний за договори</x:v>
      </x:c>
      <x:c r="X739" s="15" t="str">
        <x:v>3 підтверджених перемог/договорів у Prozorro на 46 000 грн; 0 проєктів зі строком виконання не раніше 24.08.2026.</x:v>
      </x:c>
      <x:c r="Y739" s="15" t="str">
        <x:v>Електромонтажні роботи (послуги з монтажу системи безперебійного живлення); строк до 2025-12-31. Попросити один знеособлений пакет здачі за цим workflow.</x:v>
      </x:c>
      <x:c r="Z739" s="15" t="str">
        <x:v>https://prozorro.gov.ua/tender/UA-2025-12-10-001371-a</x:v>
      </x:c>
      <x:c r="AA739" s="14" t="str">
        <x:v>39812602</x:v>
      </x:c>
      <x:c r="AB739" s="14" t="str">
        <x:v>2026-08-24</x:v>
      </x:c>
      <x:c r="AC739" s="14" t="str"/>
      <x:c r="AD739" s="20" t="str"/>
      <x:c r="AE739" s="14" t="str"/>
      <x:c r="AF739" s="14" t="n">
        <x:v>35</x:v>
      </x:c>
      <x:c r="AG739" s="14" t="str">
        <x:v>I3</x:v>
      </x:c>
      <x:c r="AH739" s="14" t="n">
        <x:v>3</x:v>
      </x:c>
      <x:c r="AI739" s="14" t="n">
        <x:v>0</x:v>
      </x:c>
      <x:c r="AJ739" s="18" t="n">
        <x:v>46000</x:v>
      </x:c>
      <x:c r="AK739" s="14" t="str">
        <x:v>https://prozorro.gov.ua/tender/UA-2025-12-10-001371-a</x:v>
      </x:c>
      <x:c r="AL739" s="19" t="n">
        <x:v>46001.31072509259</x:v>
      </x:c>
      <x:c r="AM739" s="19" t="n">
        <x:v>46022.31108796296</x:v>
      </x:c>
      <x:c r="AN739" s="15" t="str">
        <x:v>Резервне живлення</x:v>
      </x:c>
      <x:c r="AO739" s="15" t="str">
        <x:v>not_found_in_top_search</x:v>
      </x:c>
    </x:row>
    <x:row r="740">
      <x:c r="A740" s="14" t="str">
        <x:v>W3-468</x:v>
      </x:c>
      <x:c r="B740" s="14" t="str">
        <x:v>Prozorro winners — 24.08</x:v>
      </x:c>
      <x:c r="C740" s="14" t="str">
        <x:v>МАКОВІЙ ОЛЕКСАНДР ВІКТОРОВИЧ</x:v>
      </x:c>
      <x:c r="D740" s="14" t="str">
        <x:v>Електромонтаж</x:v>
      </x:c>
      <x:c r="E740" s="14" t="str">
        <x:v>Pilot now</x:v>
      </x:c>
      <x:c r="F740" s="17" t="str">
        <x:v>P3</x:v>
      </x:c>
      <x:c r="G740" s="14" t="str"/>
      <x:c r="H740" s="14" t="str">
        <x:v>Пілот зараз — Н.15</x:v>
      </x:c>
      <x:c r="I740" s="16" t="n">
        <x:v>5</x:v>
      </x:c>
      <x:c r="J740" s="16" t="n">
        <x:v>5</x:v>
      </x:c>
      <x:c r="K740" s="16" t="n">
        <x:v>5</x:v>
      </x:c>
      <x:c r="L740" s="16" t="n">
        <x:v>1</x:v>
      </x:c>
      <x:c r="M740" s="16" t="n">
        <x:v>5</x:v>
      </x:c>
      <x:c r="N740" s="16" t="n">
        <x:v>3</x:v>
      </x:c>
      <x:c r="O740" s="16" t="n">
        <x:v>5</x:v>
      </x:c>
      <x:c r="P740" s="16" t="n">
        <x:f>IF(COUNT(I740:O740)&lt;7,"",I740*8+J740*3+K740*2+L740*2+M740*2+N740*2+O740)</x:f>
        <x:v>88</x:v>
      </x:c>
      <x:c r="Q740" s="16" t="n">
        <x:f>IF(COUNT(J740:O740)&lt;6,"",J740*5+K740*4+M740*4+L740*3+N740*2+O740*2)</x:f>
        <x:v>84</x:v>
      </x:c>
      <x:c r="R740" s="14" t="str">
        <x:v>high</x:v>
      </x:c>
      <x:c r="S740" s="14" t="str">
        <x:v>official_prozorro_award_2025_2026</x:v>
      </x:c>
      <x:c r="T740" s="14" t="str">
        <x:v>official_prozorro_api</x:v>
      </x:c>
      <x:c r="U740" s="14" t="str">
        <x:v>Не контактували</x:v>
      </x:c>
      <x:c r="V740" s="15" t="str">
        <x:v>Персоналізований free-pilot outreach по UA-2026-02-02-000218-a; попросити 1 пакет Н.14/Н.15</x:v>
      </x:c>
      <x:c r="W740" s="15" t="str">
        <x:v>Власник / виконавець; відповідальний за договір</x:v>
      </x:c>
      <x:c r="X740" s="15" t="str">
        <x:v>1 підтверджених перемог/договорів у Prozorro на 22 315 грн; 1 проєктів зі строком виконання не раніше 24.08.2026.</x:v>
      </x:c>
      <x:c r="Y740" s="15" t="str">
        <x:v>Послуги щодо виконання електровимірювальних робіт (Вимірювання опору заземлюючих пристроїв електроустановок; визначення повного опору петлі "фаза-нуль" шляхом виміру повного опору петлі "фаза-нульовий захисний провідник" та узгодження параметрів ланцюга "фаза-нуль" з характеристиками пристроїв автоматичного відключення живлення; перевірка працездатності пристроїв захисного відключення; вимірювання перехідного опору між заземлюючими пристроями та елементами заземлення електроустановок; вимірювання опору їзоляції електрообладнання та електромереж); строк до 2026-12-31. Попросити один знеособлений пакет здачі за цим workflow.</x:v>
      </x:c>
      <x:c r="Z740" s="15" t="str">
        <x:v>https://prozorro.gov.ua/tender/UA-2026-02-02-000218-a</x:v>
      </x:c>
      <x:c r="AA740" s="14" t="str">
        <x:v>3225620512</x:v>
      </x:c>
      <x:c r="AB740" s="14" t="str">
        <x:v>2026-08-24</x:v>
      </x:c>
      <x:c r="AC740" s="14" t="str"/>
      <x:c r="AD740" s="20" t="str"/>
      <x:c r="AE740" s="14" t="str"/>
      <x:c r="AF740" s="14" t="n">
        <x:v>35</x:v>
      </x:c>
      <x:c r="AG740" s="14" t="str">
        <x:v>I3</x:v>
      </x:c>
      <x:c r="AH740" s="14" t="n">
        <x:v>1</x:v>
      </x:c>
      <x:c r="AI740" s="14" t="n">
        <x:v>1</x:v>
      </x:c>
      <x:c r="AJ740" s="18" t="n">
        <x:v>22315</x:v>
      </x:c>
      <x:c r="AK740" s="14" t="str">
        <x:v>https://prozorro.gov.ua/tender/UA-2026-02-02-000218-a</x:v>
      </x:c>
      <x:c r="AL740" s="19" t="n">
        <x:v>46055.277131284725</x:v>
      </x:c>
      <x:c r="AM740" s="19" t="n">
        <x:v>46387</x:v>
      </x:c>
      <x:c r="AN740" s="15" t="str">
        <x:v>Електромонтаж</x:v>
      </x:c>
      <x:c r="AO740" s="15" t="str">
        <x:v>not_found_in_top_search</x:v>
      </x:c>
    </x:row>
    <x:row r="741">
      <x:c r="A741" s="14" t="str">
        <x:v>W3-469</x:v>
      </x:c>
      <x:c r="B741" s="14" t="str">
        <x:v>Prozorro winners — 24.08</x:v>
      </x:c>
      <x:c r="C741" s="14" t="str">
        <x:v>ГАВРИЩУК ТЕТЯНА ЯРОСЛАВІВНА</x:v>
      </x:c>
      <x:c r="D741" s="14" t="str">
        <x:v>HVAC / ОВіК</x:v>
      </x:c>
      <x:c r="E741" s="14" t="str">
        <x:v>Pilot now</x:v>
      </x:c>
      <x:c r="F741" s="17" t="str">
        <x:v>P3</x:v>
      </x:c>
      <x:c r="G741" s="14" t="str"/>
      <x:c r="H741" s="14" t="str">
        <x:v>Пілот зараз — Н.14</x:v>
      </x:c>
      <x:c r="I741" s="16" t="n">
        <x:v>5</x:v>
      </x:c>
      <x:c r="J741" s="16" t="n">
        <x:v>5</x:v>
      </x:c>
      <x:c r="K741" s="16" t="n">
        <x:v>5</x:v>
      </x:c>
      <x:c r="L741" s="16" t="n">
        <x:v>1</x:v>
      </x:c>
      <x:c r="M741" s="16" t="n">
        <x:v>5</x:v>
      </x:c>
      <x:c r="N741" s="16" t="n">
        <x:v>3</x:v>
      </x:c>
      <x:c r="O741" s="16" t="n">
        <x:v>5</x:v>
      </x:c>
      <x:c r="P741" s="16" t="n">
        <x:f>IF(COUNT(I741:O741)&lt;7,"",I741*8+J741*3+K741*2+L741*2+M741*2+N741*2+O741)</x:f>
        <x:v>88</x:v>
      </x:c>
      <x:c r="Q741" s="16" t="n">
        <x:f>IF(COUNT(J741:O741)&lt;6,"",J741*5+K741*4+M741*4+L741*3+N741*2+O741*2)</x:f>
        <x:v>84</x:v>
      </x:c>
      <x:c r="R741" s="14" t="str">
        <x:v>high</x:v>
      </x:c>
      <x:c r="S741" s="14" t="str">
        <x:v>official_prozorro_award_2025_2026</x:v>
      </x:c>
      <x:c r="T741" s="14" t="str">
        <x:v>official_prozorro_api</x:v>
      </x:c>
      <x:c r="U741" s="14" t="str">
        <x:v>Не контактували</x:v>
      </x:c>
      <x:c r="V741" s="15" t="str">
        <x:v>Персоналізований free-pilot outreach по UA-2026-03-11-009469-a; попросити 1 пакет Н.14/Н.15</x:v>
      </x:c>
      <x:c r="W741" s="15" t="str">
        <x:v>Власник / виконавець; відповідальний за договір</x:v>
      </x:c>
      <x:c r="X741" s="15" t="str">
        <x:v>1 підтверджених перемог/договорів у Prozorro на 21 058 грн; 1 проєктів зі строком виконання не раніше 24.08.2026.</x:v>
      </x:c>
      <x:c r="Y741" s="15" t="str">
        <x:v>Монтаж обладнання для системи вентиляції повітря; строк до 2026-12-31. Попросити один знеособлений пакет здачі за цим workflow.</x:v>
      </x:c>
      <x:c r="Z741" s="15" t="str">
        <x:v>https://prozorro.gov.ua/tender/UA-2026-03-11-009469-a</x:v>
      </x:c>
      <x:c r="AA741" s="14" t="str">
        <x:v>2964801488</x:v>
      </x:c>
      <x:c r="AB741" s="14" t="str">
        <x:v>2026-08-24</x:v>
      </x:c>
      <x:c r="AC741" s="14" t="str"/>
      <x:c r="AD741" s="20" t="str"/>
      <x:c r="AE741" s="14" t="str"/>
      <x:c r="AF741" s="14" t="n">
        <x:v>35</x:v>
      </x:c>
      <x:c r="AG741" s="14" t="str">
        <x:v>I3</x:v>
      </x:c>
      <x:c r="AH741" s="14" t="n">
        <x:v>1</x:v>
      </x:c>
      <x:c r="AI741" s="14" t="n">
        <x:v>1</x:v>
      </x:c>
      <x:c r="AJ741" s="18" t="n">
        <x:v>21058</x:v>
      </x:c>
      <x:c r="AK741" s="14" t="str">
        <x:v>https://prozorro.gov.ua/tender/UA-2026-03-11-009469-a</x:v>
      </x:c>
      <x:c r="AL741" s="19" t="n">
        <x:v>46092.52821265046</x:v>
      </x:c>
      <x:c r="AM741" s="19" t="n">
        <x:v>46387</x:v>
      </x:c>
      <x:c r="AN741" s="15" t="str">
        <x:v>HVAC / ОВіК</x:v>
      </x:c>
      <x:c r="AO741" s="15" t="str">
        <x:v>not_found_in_top_search</x:v>
      </x:c>
    </x:row>
    <x:row r="742">
      <x:c r="A742" s="14" t="str">
        <x:v>W3-470</x:v>
      </x:c>
      <x:c r="B742" s="14" t="str">
        <x:v>Prozorro winners — 24.08</x:v>
      </x:c>
      <x:c r="C742" s="14" t="str">
        <x:v>ФОП Ковальчук П. Я.</x:v>
      </x:c>
      <x:c r="D742" s="14" t="str">
        <x:v>Мости / інфраструктура</x:v>
      </x:c>
      <x:c r="E742" s="14" t="str">
        <x:v>Expansion discovery</x:v>
      </x:c>
      <x:c r="F742" s="17" t="str">
        <x:v>D3</x:v>
      </x:c>
      <x:c r="G742" s="14" t="str"/>
      <x:c r="H742" s="14" t="str">
        <x:v>Discovery розширення — 2 тижні</x:v>
      </x:c>
      <x:c r="I742" s="16" t="n">
        <x:v>1</x:v>
      </x:c>
      <x:c r="J742" s="16" t="n">
        <x:v>5</x:v>
      </x:c>
      <x:c r="K742" s="16" t="n">
        <x:v>4</x:v>
      </x:c>
      <x:c r="L742" s="16" t="n">
        <x:v>1</x:v>
      </x:c>
      <x:c r="M742" s="16" t="n">
        <x:v>5</x:v>
      </x:c>
      <x:c r="N742" s="16" t="n">
        <x:v>3</x:v>
      </x:c>
      <x:c r="O742" s="16" t="n">
        <x:v>5</x:v>
      </x:c>
      <x:c r="P742" s="16" t="n">
        <x:f>IF(COUNT(I742:O742)&lt;7,"",I742*8+J742*3+K742*2+L742*2+M742*2+N742*2+O742)</x:f>
        <x:v>54</x:v>
      </x:c>
      <x:c r="Q742" s="16" t="n">
        <x:f>IF(COUNT(J742:O742)&lt;6,"",J742*5+K742*4+M742*4+L742*3+N742*2+O742*2)</x:f>
        <x:v>80</x:v>
      </x:c>
      <x:c r="R742" s="14" t="str">
        <x:v>high</x:v>
      </x:c>
      <x:c r="S742" s="14" t="str">
        <x:v>official_prozorro_award_2025_2026</x:v>
      </x:c>
      <x:c r="T742" s="14" t="str">
        <x:v>official_prozorro_api</x:v>
      </x:c>
      <x:c r="U742" s="14" t="str">
        <x:v>Не контактували</x:v>
      </x:c>
      <x:c r="V742" s="15" t="str">
        <x:v>Workflow-audit outreach по UA-2026-04-17-004350-a; попросити 1 пакет здачі та вимоги проєкту</x:v>
      </x:c>
      <x:c r="W742" s="15" t="str">
        <x:v>Власник / виконавець; відповідальний за договір</x:v>
      </x:c>
      <x:c r="X742" s="15" t="str">
        <x:v>1 підтверджених перемог/договорів у Prozorro на 18 700 грн; 1 проєктів зі строком виконання не раніше 24.08.2026.</x:v>
      </x:c>
      <x:c r="Y742" s="15" t="str">
        <x:v>Ремонт заднього моста автобуса KING LONG; строк до 2026-12-31. Попросити один знеособлений пакет здачі за цим workflow.</x:v>
      </x:c>
      <x:c r="Z742" s="15" t="str">
        <x:v>https://prozorro.gov.ua/tender/UA-2026-04-17-004350-a</x:v>
      </x:c>
      <x:c r="AA742" s="14" t="str">
        <x:v>3529106677</x:v>
      </x:c>
      <x:c r="AB742" s="14" t="str">
        <x:v>2026-08-24</x:v>
      </x:c>
      <x:c r="AC742" s="14" t="str"/>
      <x:c r="AD742" s="20" t="str"/>
      <x:c r="AE742" s="14" t="str"/>
      <x:c r="AF742" s="14" t="n">
        <x:v>35</x:v>
      </x:c>
      <x:c r="AG742" s="14" t="str">
        <x:v>I3</x:v>
      </x:c>
      <x:c r="AH742" s="14" t="n">
        <x:v>1</x:v>
      </x:c>
      <x:c r="AI742" s="14" t="n">
        <x:v>1</x:v>
      </x:c>
      <x:c r="AJ742" s="18" t="n">
        <x:v>18700</x:v>
      </x:c>
      <x:c r="AK742" s="14" t="str">
        <x:v>https://prozorro.gov.ua/tender/UA-2026-04-17-004350-a</x:v>
      </x:c>
      <x:c r="AL742" s="19" t="n">
        <x:v>46129.35597673611</x:v>
      </x:c>
      <x:c r="AM742" s="19" t="n">
        <x:v>46387.39959490741</x:v>
      </x:c>
      <x:c r="AN742" s="15" t="str">
        <x:v>Мости / інфраструктура</x:v>
      </x:c>
      <x:c r="AO742" s="15" t="str">
        <x:v>not_found_in_top_search</x:v>
      </x:c>
    </x:row>
    <x:row r="743">
      <x:c r="A743" s="14" t="str">
        <x:v>W3-471</x:v>
      </x:c>
      <x:c r="B743" s="14" t="str">
        <x:v>Prozorro winners — 24.08</x:v>
      </x:c>
      <x:c r="C743" s="14" t="str">
        <x:v>ВІТИК ТАРАС РОМАНОВИЧ</x:v>
      </x:c>
      <x:c r="D743" s="14" t="str">
        <x:v>Безпека / СКУД / CCTV</x:v>
      </x:c>
      <x:c r="E743" s="14" t="str">
        <x:v>Expansion discovery</x:v>
      </x:c>
      <x:c r="F743" s="17" t="str">
        <x:v>D3</x:v>
      </x:c>
      <x:c r="G743" s="14" t="str"/>
      <x:c r="H743" s="14" t="str">
        <x:v>Discovery розширення — 2 тижні</x:v>
      </x:c>
      <x:c r="I743" s="16" t="n">
        <x:v>1</x:v>
      </x:c>
      <x:c r="J743" s="16" t="n">
        <x:v>5</x:v>
      </x:c>
      <x:c r="K743" s="16" t="n">
        <x:v>4</x:v>
      </x:c>
      <x:c r="L743" s="16" t="n">
        <x:v>1</x:v>
      </x:c>
      <x:c r="M743" s="16" t="n">
        <x:v>5</x:v>
      </x:c>
      <x:c r="N743" s="16" t="n">
        <x:v>3</x:v>
      </x:c>
      <x:c r="O743" s="16" t="n">
        <x:v>5</x:v>
      </x:c>
      <x:c r="P743" s="16" t="n">
        <x:f>IF(COUNT(I743:O743)&lt;7,"",I743*8+J743*3+K743*2+L743*2+M743*2+N743*2+O743)</x:f>
        <x:v>54</x:v>
      </x:c>
      <x:c r="Q743" s="16" t="n">
        <x:f>IF(COUNT(J743:O743)&lt;6,"",J743*5+K743*4+M743*4+L743*3+N743*2+O743*2)</x:f>
        <x:v>80</x:v>
      </x:c>
      <x:c r="R743" s="14" t="str">
        <x:v>high</x:v>
      </x:c>
      <x:c r="S743" s="14" t="str">
        <x:v>official_prozorro_award_2025_2026</x:v>
      </x:c>
      <x:c r="T743" s="14" t="str">
        <x:v>official_prozorro_api</x:v>
      </x:c>
      <x:c r="U743" s="14" t="str">
        <x:v>Не контактували</x:v>
      </x:c>
      <x:c r="V743" s="15" t="str">
        <x:v>Workflow-audit outreach по UA-2026-04-07-008585-a; попросити 1 пакет здачі та вимоги проєкту</x:v>
      </x:c>
      <x:c r="W743" s="15" t="str">
        <x:v>Власник / виконавець; відповідальний за договір</x:v>
      </x:c>
      <x:c r="X743" s="15" t="str">
        <x:v>1 підтверджених перемог/договорів у Prozorro на 14 387 грн; 1 проєктів зі строком виконання не раніше 24.08.2026.</x:v>
      </x:c>
      <x:c r="Y743" s="15" t="str">
        <x:v>Послуги з монтажу та налагоджування системи контролю доступу по вул.Стефаника,2; строк до 2026-12-31. Попросити один знеособлений пакет здачі за цим workflow.</x:v>
      </x:c>
      <x:c r="Z743" s="15" t="str">
        <x:v>https://prozorro.gov.ua/tender/UA-2026-04-07-008585-a</x:v>
      </x:c>
      <x:c r="AA743" s="14" t="str">
        <x:v>2746811436</x:v>
      </x:c>
      <x:c r="AB743" s="14" t="str">
        <x:v>2026-08-24</x:v>
      </x:c>
      <x:c r="AC743" s="14" t="str"/>
      <x:c r="AD743" s="20" t="str"/>
      <x:c r="AE743" s="14" t="str"/>
      <x:c r="AF743" s="14" t="n">
        <x:v>35</x:v>
      </x:c>
      <x:c r="AG743" s="14" t="str">
        <x:v>I3</x:v>
      </x:c>
      <x:c r="AH743" s="14" t="n">
        <x:v>1</x:v>
      </x:c>
      <x:c r="AI743" s="14" t="n">
        <x:v>1</x:v>
      </x:c>
      <x:c r="AJ743" s="18" t="n">
        <x:v>14387.31</x:v>
      </x:c>
      <x:c r="AK743" s="14" t="str">
        <x:v>https://prozorro.gov.ua/tender/UA-2026-04-07-008585-a</x:v>
      </x:c>
      <x:c r="AL743" s="19" t="n">
        <x:v>46119.47239679398</x:v>
      </x:c>
      <x:c r="AM743" s="19" t="n">
        <x:v>46387</x:v>
      </x:c>
      <x:c r="AN743" s="15" t="str">
        <x:v>Безпека / СКУД / CCTV</x:v>
      </x:c>
      <x:c r="AO743" s="15" t="str">
        <x:v>not_found_in_top_search</x:v>
      </x:c>
    </x:row>
    <x:row r="744">
      <x:c r="A744" s="14" t="str">
        <x:v>W3-472</x:v>
      </x:c>
      <x:c r="B744" s="14" t="str">
        <x:v>Prozorro winners — 24.08</x:v>
      </x:c>
      <x:c r="C744" s="14" t="str">
        <x:v>ФОП "Іванов Р.О."</x:v>
      </x:c>
      <x:c r="D744" s="14" t="str">
        <x:v>Промисловий холод</x:v>
      </x:c>
      <x:c r="E744" s="14" t="str">
        <x:v>Expansion discovery</x:v>
      </x:c>
      <x:c r="F744" s="17" t="str">
        <x:v>D3</x:v>
      </x:c>
      <x:c r="G744" s="14" t="str"/>
      <x:c r="H744" s="14" t="str">
        <x:v>Discovery розширення — 2 тижні</x:v>
      </x:c>
      <x:c r="I744" s="16" t="n">
        <x:v>1</x:v>
      </x:c>
      <x:c r="J744" s="16" t="n">
        <x:v>5</x:v>
      </x:c>
      <x:c r="K744" s="16" t="n">
        <x:v>4</x:v>
      </x:c>
      <x:c r="L744" s="16" t="n">
        <x:v>1</x:v>
      </x:c>
      <x:c r="M744" s="16" t="n">
        <x:v>5</x:v>
      </x:c>
      <x:c r="N744" s="16" t="n">
        <x:v>3</x:v>
      </x:c>
      <x:c r="O744" s="16" t="n">
        <x:v>5</x:v>
      </x:c>
      <x:c r="P744" s="16" t="n">
        <x:f>IF(COUNT(I744:O744)&lt;7,"",I744*8+J744*3+K744*2+L744*2+M744*2+N744*2+O744)</x:f>
        <x:v>54</x:v>
      </x:c>
      <x:c r="Q744" s="16" t="n">
        <x:f>IF(COUNT(J744:O744)&lt;6,"",J744*5+K744*4+M744*4+L744*3+N744*2+O744*2)</x:f>
        <x:v>80</x:v>
      </x:c>
      <x:c r="R744" s="14" t="str">
        <x:v>high</x:v>
      </x:c>
      <x:c r="S744" s="14" t="str">
        <x:v>official_prozorro_award_2025_2026</x:v>
      </x:c>
      <x:c r="T744" s="14" t="str">
        <x:v>official_prozorro_api</x:v>
      </x:c>
      <x:c r="U744" s="14" t="str">
        <x:v>Не контактували</x:v>
      </x:c>
      <x:c r="V744" s="15" t="str">
        <x:v>Workflow-audit outreach по UA-2026-03-03-000950-a; попросити 1 пакет здачі та вимоги проєкту</x:v>
      </x:c>
      <x:c r="W744" s="15" t="str">
        <x:v>Власник / виконавець; відповідальний за договір</x:v>
      </x:c>
      <x:c r="X744" s="15" t="str">
        <x:v>1 підтверджених перемог/договорів у Prozorro на 11 500 грн; 1 проєктів зі строком виконання не раніше 24.08.2026.</x:v>
      </x:c>
      <x:c r="Y744" s="15" t="str">
        <x:v>Монтаж та технічне обслуговування холодильного обладнання (холодильний кулбаїн Olmo ECO-COOL S3.1k).; строк до 2026-12-21. Попросити один знеособлений пакет здачі за цим workflow.</x:v>
      </x:c>
      <x:c r="Z744" s="15" t="str">
        <x:v>https://prozorro.gov.ua/tender/UA-2026-03-03-000950-a</x:v>
      </x:c>
      <x:c r="AA744" s="14" t="str">
        <x:v>2645312176</x:v>
      </x:c>
      <x:c r="AB744" s="14" t="str">
        <x:v>2026-08-24</x:v>
      </x:c>
      <x:c r="AC744" s="14" t="str"/>
      <x:c r="AD744" s="20" t="str"/>
      <x:c r="AE744" s="14" t="str"/>
      <x:c r="AF744" s="14" t="n">
        <x:v>35</x:v>
      </x:c>
      <x:c r="AG744" s="14" t="str">
        <x:v>I3</x:v>
      </x:c>
      <x:c r="AH744" s="14" t="n">
        <x:v>1</x:v>
      </x:c>
      <x:c r="AI744" s="14" t="n">
        <x:v>1</x:v>
      </x:c>
      <x:c r="AJ744" s="18" t="n">
        <x:v>11500</x:v>
      </x:c>
      <x:c r="AK744" s="14" t="str">
        <x:v>https://prozorro.gov.ua/tender/UA-2026-03-03-000950-a</x:v>
      </x:c>
      <x:c r="AL744" s="19" t="n">
        <x:v>46084.31268465278</x:v>
      </x:c>
      <x:c r="AM744" s="19" t="n">
        <x:v>46377.31267361111</x:v>
      </x:c>
      <x:c r="AN744" s="15" t="str">
        <x:v>Промисловий холод</x:v>
      </x:c>
      <x:c r="AO744" s="15" t="str">
        <x:v>not_found_in_top_search</x:v>
      </x:c>
    </x:row>
    <x:row r="745">
      <x:c r="A745" s="14" t="str">
        <x:v>W3-473</x:v>
      </x:c>
      <x:c r="B745" s="14" t="str">
        <x:v>Prozorro winners — 24.08</x:v>
      </x:c>
      <x:c r="C745" s="14" t="str">
        <x:v>ПОДОЛЯКА АНАТОЛІЙ МИКОЛАЙОВИЧ</x:v>
      </x:c>
      <x:c r="D745" s="14" t="str">
        <x:v>Електромонтаж</x:v>
      </x:c>
      <x:c r="E745" s="14" t="str">
        <x:v>Pilot now</x:v>
      </x:c>
      <x:c r="F745" s="17" t="str">
        <x:v>P3</x:v>
      </x:c>
      <x:c r="G745" s="14" t="str"/>
      <x:c r="H745" s="14" t="str">
        <x:v>Пілот зараз — Н.15</x:v>
      </x:c>
      <x:c r="I745" s="16" t="n">
        <x:v>5</x:v>
      </x:c>
      <x:c r="J745" s="16" t="n">
        <x:v>5</x:v>
      </x:c>
      <x:c r="K745" s="16" t="n">
        <x:v>5</x:v>
      </x:c>
      <x:c r="L745" s="16" t="n">
        <x:v>1</x:v>
      </x:c>
      <x:c r="M745" s="16" t="n">
        <x:v>5</x:v>
      </x:c>
      <x:c r="N745" s="16" t="n">
        <x:v>3</x:v>
      </x:c>
      <x:c r="O745" s="16" t="n">
        <x:v>5</x:v>
      </x:c>
      <x:c r="P745" s="16" t="n">
        <x:f>IF(COUNT(I745:O745)&lt;7,"",I745*8+J745*3+K745*2+L745*2+M745*2+N745*2+O745)</x:f>
        <x:v>88</x:v>
      </x:c>
      <x:c r="Q745" s="16" t="n">
        <x:f>IF(COUNT(J745:O745)&lt;6,"",J745*5+K745*4+M745*4+L745*3+N745*2+O745*2)</x:f>
        <x:v>84</x:v>
      </x:c>
      <x:c r="R745" s="14" t="str">
        <x:v>high</x:v>
      </x:c>
      <x:c r="S745" s="14" t="str">
        <x:v>official_prozorro_award_2025_2026</x:v>
      </x:c>
      <x:c r="T745" s="14" t="str">
        <x:v>official_prozorro_api</x:v>
      </x:c>
      <x:c r="U745" s="14" t="str">
        <x:v>Не контактували</x:v>
      </x:c>
      <x:c r="V745" s="15" t="str">
        <x:v>Повторне звернення з новим тендерним сигналом UA-2026-08-17-006717-a; попросити 1 пакет здачі</x:v>
      </x:c>
      <x:c r="W745" s="15" t="str">
        <x:v>Власник / виконавець; відповідальний за договір</x:v>
      </x:c>
      <x:c r="X745" s="15" t="str">
        <x:v>2 підтверджених перемог/договорів у Prozorro на 8 300 грн; 0 проєктів зі строком виконання не раніше 24.08.2026.</x:v>
      </x:c>
      <x:c r="Y745" s="15" t="str">
        <x:v>ДК 021:2015: 71630000-3 Послуги з технічного огляду та випробовувань (електровимірювальні роботи (ЕР) по вимірюванню опору: контуру заземлення блискавозахисту та виготовлення паспорту блискавозахисту); строк до 2026-01-31. Попросити один знеособлений пакет здачі за цим workflow.</x:v>
      </x:c>
      <x:c r="Z745" s="15" t="str">
        <x:v>https://prozorro.gov.ua/tender/UA-2026-01-09-007123-a</x:v>
      </x:c>
      <x:c r="AA745" s="14" t="str">
        <x:v>2099304597</x:v>
      </x:c>
      <x:c r="AB745" s="14" t="str">
        <x:v>2026-08-24</x:v>
      </x:c>
      <x:c r="AC745" s="14" t="str"/>
      <x:c r="AD745" s="20" t="str"/>
      <x:c r="AE745" s="14" t="str"/>
      <x:c r="AF745" s="14" t="n">
        <x:v>73</x:v>
      </x:c>
      <x:c r="AG745" s="14" t="str">
        <x:v>I2</x:v>
      </x:c>
      <x:c r="AH745" s="14" t="n">
        <x:v>4</x:v>
      </x:c>
      <x:c r="AI745" s="14" t="n">
        <x:v>2</x:v>
      </x:c>
      <x:c r="AJ745" s="18" t="n">
        <x:v>731456.22</x:v>
      </x:c>
      <x:c r="AK745" s="14" t="str">
        <x:v>https://prozorro.gov.ua/tender/UA-2026-08-17-006717-a</x:v>
      </x:c>
      <x:c r="AL745" s="19" t="n">
        <x:v>46251.53373239583</x:v>
      </x:c>
      <x:c r="AM745" s="19" t="n">
        <x:v>46295</x:v>
      </x:c>
      <x:c r="AN745" s="15" t="str">
        <x:v>Електромонтаж; Полігони відходів; Промислова електрика / ПНР</x:v>
      </x:c>
      <x:c r="AO745" s="15" t="str">
        <x:v>not_found_in_top_search</x:v>
      </x:c>
    </x:row>
    <x:row r="746">
      <x:c r="A746" s="14" t="str">
        <x:v>W3-474</x:v>
      </x:c>
      <x:c r="B746" s="14" t="str">
        <x:v>Prozorro winners — 24.08</x:v>
      </x:c>
      <x:c r="C746" s="14" t="str">
        <x:v>ТОВАРИСТВО З ОБМЕЖЕНОЮ ВІД­ПО­ВІД­АЛЬ­НІ­СТЮ «БУДІВЕЛЬНІ СПОРУДИ МІСТА»</x:v>
      </x:c>
      <x:c r="D746" s="14" t="str">
        <x:v>ГНБ / безтраншейні роботи</x:v>
      </x:c>
      <x:c r="E746" s="14" t="str">
        <x:v>Expansion discovery</x:v>
      </x:c>
      <x:c r="F746" s="17" t="str">
        <x:v>D3</x:v>
      </x:c>
      <x:c r="G746" s="14" t="str"/>
      <x:c r="H746" s="14" t="str">
        <x:v>Discovery розширення — 2 тижні</x:v>
      </x:c>
      <x:c r="I746" s="16" t="n">
        <x:v>1</x:v>
      </x:c>
      <x:c r="J746" s="16" t="n">
        <x:v>5</x:v>
      </x:c>
      <x:c r="K746" s="16" t="n">
        <x:v>4</x:v>
      </x:c>
      <x:c r="L746" s="16" t="n">
        <x:v>2</x:v>
      </x:c>
      <x:c r="M746" s="16" t="n">
        <x:v>5</x:v>
      </x:c>
      <x:c r="N746" s="16" t="n">
        <x:v>5</x:v>
      </x:c>
      <x:c r="O746" s="16" t="n">
        <x:v>5</x:v>
      </x:c>
      <x:c r="P746" s="16" t="n">
        <x:f>IF(COUNT(I746:O746)&lt;7,"",I746*8+J746*3+K746*2+L746*2+M746*2+N746*2+O746)</x:f>
        <x:v>60</x:v>
      </x:c>
      <x:c r="Q746" s="16" t="n">
        <x:f>IF(COUNT(J746:O746)&lt;6,"",J746*5+K746*4+M746*4+L746*3+N746*2+O746*2)</x:f>
        <x:v>87</x:v>
      </x:c>
      <x:c r="R746" s="14" t="str">
        <x:v>high</x:v>
      </x:c>
      <x:c r="S746" s="14" t="str">
        <x:v>official_prozorro_award_2025_2026</x:v>
      </x:c>
      <x:c r="T746" s="14" t="str">
        <x:v>official_prozorro_api</x:v>
      </x:c>
      <x:c r="U746" s="14" t="str">
        <x:v>Не контактували</x:v>
      </x:c>
      <x:c r="V746" s="15" t="str">
        <x:v>Workflow-audit outreach по UA-2025-12-18-018759-a; попросити 1 пакет здачі та вимоги проєкту</x:v>
      </x:c>
      <x:c r="W746" s="15" t="str">
        <x:v>Власник / директор; керівник ПТО; відповідальний за договори</x:v>
      </x:c>
      <x:c r="X746" s="15" t="str">
        <x:v>2 підтверджених перемог/договорів у Prozorro на 333 690 грн; 0 проєктів зі строком виконання не раніше 24.08.2026.</x:v>
      </x:c>
      <x:c r="Y746" s="15" t="str">
        <x:v>Поточний ремонт частини водопроводу по вул. Житомирська, 85 методом горизонтально-направленого буріння в м. Звягель Житомирської області; строк до 2025-12-19. Попросити один знеособлений пакет здачі за цим workflow.</x:v>
      </x:c>
      <x:c r="Z746" s="15" t="str">
        <x:v>https://prozorro.gov.ua/tender/UA-2025-12-18-018759-a</x:v>
      </x:c>
      <x:c r="AA746" s="14" t="str">
        <x:v>43037877</x:v>
      </x:c>
      <x:c r="AB746" s="14" t="str">
        <x:v>2026-08-24</x:v>
      </x:c>
      <x:c r="AC746" s="14" t="str"/>
      <x:c r="AD746" s="20" t="str"/>
      <x:c r="AE746" s="14" t="str"/>
      <x:c r="AF746" s="14" t="n">
        <x:v>34</x:v>
      </x:c>
      <x:c r="AG746" s="14" t="str">
        <x:v>I3</x:v>
      </x:c>
      <x:c r="AH746" s="14" t="n">
        <x:v>2</x:v>
      </x:c>
      <x:c r="AI746" s="14" t="n">
        <x:v>0</x:v>
      </x:c>
      <x:c r="AJ746" s="18" t="n">
        <x:v>333690</x:v>
      </x:c>
      <x:c r="AK746" s="14" t="str">
        <x:v>https://prozorro.gov.ua/tender/UA-2025-12-18-018759-a</x:v>
      </x:c>
      <x:c r="AL746" s="19" t="n">
        <x:v>46009.57103386574</x:v>
      </x:c>
      <x:c r="AM746" s="19" t="n">
        <x:v>46010</x:v>
      </x:c>
      <x:c r="AN746" s="15" t="str">
        <x:v>ГНБ / безтраншейні роботи</x:v>
      </x:c>
      <x:c r="AO746" s="15" t="str">
        <x:v>not_found_in_top_search</x:v>
      </x:c>
    </x:row>
    <x:row r="747">
      <x:c r="A747" s="14" t="str">
        <x:v>W3-475</x:v>
      </x:c>
      <x:c r="B747" s="14" t="str">
        <x:v>Prozorro winners — 24.08</x:v>
      </x:c>
      <x:c r="C747" s="14" t="str">
        <x:v>ФОП АЛФІМОВ ІГОР ДМИТРОВИЧ</x:v>
      </x:c>
      <x:c r="D747" s="14" t="str">
        <x:v>Електромонтаж</x:v>
      </x:c>
      <x:c r="E747" s="14" t="str">
        <x:v>Pilot now</x:v>
      </x:c>
      <x:c r="F747" s="17" t="str">
        <x:v>P3</x:v>
      </x:c>
      <x:c r="G747" s="14" t="str"/>
      <x:c r="H747" s="14" t="str">
        <x:v>Пілот зараз — Н.15</x:v>
      </x:c>
      <x:c r="I747" s="16" t="n">
        <x:v>5</x:v>
      </x:c>
      <x:c r="J747" s="16" t="n">
        <x:v>5</x:v>
      </x:c>
      <x:c r="K747" s="16" t="n">
        <x:v>5</x:v>
      </x:c>
      <x:c r="L747" s="16" t="n">
        <x:v>2</x:v>
      </x:c>
      <x:c r="M747" s="16" t="n">
        <x:v>5</x:v>
      </x:c>
      <x:c r="N747" s="16" t="n">
        <x:v>3</x:v>
      </x:c>
      <x:c r="O747" s="16" t="n">
        <x:v>5</x:v>
      </x:c>
      <x:c r="P747" s="16" t="n">
        <x:f>IF(COUNT(I747:O747)&lt;7,"",I747*8+J747*3+K747*2+L747*2+M747*2+N747*2+O747)</x:f>
        <x:v>90</x:v>
      </x:c>
      <x:c r="Q747" s="16" t="n">
        <x:f>IF(COUNT(J747:O747)&lt;6,"",J747*5+K747*4+M747*4+L747*3+N747*2+O747*2)</x:f>
        <x:v>87</x:v>
      </x:c>
      <x:c r="R747" s="14" t="str">
        <x:v>high</x:v>
      </x:c>
      <x:c r="S747" s="14" t="str">
        <x:v>official_prozorro_award_2025_2026</x:v>
      </x:c>
      <x:c r="T747" s="14" t="str">
        <x:v>official_prozorro_api</x:v>
      </x:c>
      <x:c r="U747" s="14" t="str">
        <x:v>Не контактували</x:v>
      </x:c>
      <x:c r="V747" s="15" t="str">
        <x:v>Персоналізований free-pilot outreach по UA-2026-04-21-004189-a; попросити 1 пакет Н.14/Н.15</x:v>
      </x:c>
      <x:c r="W747" s="15" t="str">
        <x:v>Власник / виконавець; відповідальний за договір</x:v>
      </x:c>
      <x:c r="X747" s="15" t="str">
        <x:v>1 підтверджених перемог/договорів у Prozorro на 198 570 грн; 0 проєктів зі строком виконання не раніше 24.08.2026.</x:v>
      </x:c>
      <x:c r="Y747" s="15" t="str">
        <x:v>ДК 021:2015 код 45310000-3 Електромонтажні роботи (Поточний ремонт внутрішніх електричних мереж Козирського ліцею, що розташований за адресою: Миколаївський район, Миколаївська область, село Козирка, вул. Шкільна, 1-В - ДК 021:2015 код 45311100-1 Монтаж електропроводки) ; строк до 2026-05-15. Попросити один знеособлений пакет здачі за цим workflow.</x:v>
      </x:c>
      <x:c r="Z747" s="15" t="str">
        <x:v>https://prozorro.gov.ua/tender/UA-2026-04-21-004189-a</x:v>
      </x:c>
      <x:c r="AA747" s="14" t="str">
        <x:v>3413506156</x:v>
      </x:c>
      <x:c r="AB747" s="14" t="str">
        <x:v>2026-08-24</x:v>
      </x:c>
      <x:c r="AC747" s="14" t="str"/>
      <x:c r="AD747" s="20" t="str"/>
      <x:c r="AE747" s="14" t="str"/>
      <x:c r="AF747" s="14" t="n">
        <x:v>34</x:v>
      </x:c>
      <x:c r="AG747" s="14" t="str">
        <x:v>I3</x:v>
      </x:c>
      <x:c r="AH747" s="14" t="n">
        <x:v>1</x:v>
      </x:c>
      <x:c r="AI747" s="14" t="n">
        <x:v>0</x:v>
      </x:c>
      <x:c r="AJ747" s="18" t="n">
        <x:v>198569.6</x:v>
      </x:c>
      <x:c r="AK747" s="14" t="str">
        <x:v>https://prozorro.gov.ua/tender/UA-2026-04-21-004189-a</x:v>
      </x:c>
      <x:c r="AL747" s="19" t="n">
        <x:v>46133.36862380787</x:v>
      </x:c>
      <x:c r="AM747" s="19" t="n">
        <x:v>46157</x:v>
      </x:c>
      <x:c r="AN747" s="15" t="str">
        <x:v>Електромонтаж</x:v>
      </x:c>
      <x:c r="AO747" s="15" t="str">
        <x:v>not_found_in_top_search</x:v>
      </x:c>
    </x:row>
    <x:row r="748">
      <x:c r="A748" s="14" t="str">
        <x:v>W3-476</x:v>
      </x:c>
      <x:c r="B748" s="14" t="str">
        <x:v>Prozorro winners — 24.08</x:v>
      </x:c>
      <x:c r="C748" s="14" t="str">
        <x:v>ПП "Компанія Інсталбуд"</x:v>
      </x:c>
      <x:c r="D748" s="14" t="str">
        <x:v>ГНБ / безтраншейні роботи</x:v>
      </x:c>
      <x:c r="E748" s="14" t="str">
        <x:v>Expansion discovery</x:v>
      </x:c>
      <x:c r="F748" s="17" t="str">
        <x:v>D3</x:v>
      </x:c>
      <x:c r="G748" s="14" t="str"/>
      <x:c r="H748" s="14" t="str">
        <x:v>Discovery розширення — 2 тижні</x:v>
      </x:c>
      <x:c r="I748" s="16" t="n">
        <x:v>1</x:v>
      </x:c>
      <x:c r="J748" s="16" t="n">
        <x:v>5</x:v>
      </x:c>
      <x:c r="K748" s="16" t="n">
        <x:v>4</x:v>
      </x:c>
      <x:c r="L748" s="16" t="n">
        <x:v>2</x:v>
      </x:c>
      <x:c r="M748" s="16" t="n">
        <x:v>5</x:v>
      </x:c>
      <x:c r="N748" s="16" t="n">
        <x:v>5</x:v>
      </x:c>
      <x:c r="O748" s="16" t="n">
        <x:v>5</x:v>
      </x:c>
      <x:c r="P748" s="16" t="n">
        <x:f>IF(COUNT(I748:O748)&lt;7,"",I748*8+J748*3+K748*2+L748*2+M748*2+N748*2+O748)</x:f>
        <x:v>60</x:v>
      </x:c>
      <x:c r="Q748" s="16" t="n">
        <x:f>IF(COUNT(J748:O748)&lt;6,"",J748*5+K748*4+M748*4+L748*3+N748*2+O748*2)</x:f>
        <x:v>87</x:v>
      </x:c>
      <x:c r="R748" s="14" t="str">
        <x:v>high</x:v>
      </x:c>
      <x:c r="S748" s="14" t="str">
        <x:v>official_prozorro_award_2025_2026</x:v>
      </x:c>
      <x:c r="T748" s="14" t="str">
        <x:v>official_prozorro_api</x:v>
      </x:c>
      <x:c r="U748" s="14" t="str">
        <x:v>Не контактували</x:v>
      </x:c>
      <x:c r="V748" s="15" t="str">
        <x:v>Повторне звернення з новим тендерним сигналом UA-2024-12-09-009669-a; попросити 1 пакет здачі</x:v>
      </x:c>
      <x:c r="W748" s="15" t="str">
        <x:v>Власник / директор; керівник ПТО; відповідальний за договори</x:v>
      </x:c>
      <x:c r="X748" s="15" t="str">
        <x:v>2 підтверджених перемог/договорів у Prozorro на 148 477 грн; 0 проєктів зі строком виконання не раніше 24.08.2026.</x:v>
      </x:c>
      <x:c r="Y748" s="15" t="str">
        <x:v>Поточний ремонт водопроводу по вул. Сокальська, 2 в м.Шептицький Львівської області (Перехід доріг методом горизонтально-направленого буріння); строк до 2025-09-30. Попросити один знеособлений пакет здачі за цим workflow.</x:v>
      </x:c>
      <x:c r="Z748" s="15" t="str">
        <x:v>https://prozorro.gov.ua/tender/UA-2025-09-02-003676-a</x:v>
      </x:c>
      <x:c r="AA748" s="14" t="str">
        <x:v>33465397</x:v>
      </x:c>
      <x:c r="AB748" s="14" t="str">
        <x:v>2026-08-24</x:v>
      </x:c>
      <x:c r="AC748" s="14" t="str"/>
      <x:c r="AD748" s="20" t="str"/>
      <x:c r="AE748" s="14" t="str"/>
      <x:c r="AF748" s="14" t="n">
        <x:v>59</x:v>
      </x:c>
      <x:c r="AG748" s="14" t="str">
        <x:v>I2</x:v>
      </x:c>
      <x:c r="AH748" s="14" t="n">
        <x:v>6</x:v>
      </x:c>
      <x:c r="AI748" s="14" t="n">
        <x:v>0</x:v>
      </x:c>
      <x:c r="AJ748" s="18" t="n">
        <x:v>1430082.49</x:v>
      </x:c>
      <x:c r="AK748" s="14" t="str">
        <x:v>https://prozorro.gov.ua/tender/UA-2024-12-09-009669-a</x:v>
      </x:c>
      <x:c r="AL748" s="19" t="n">
        <x:v>45635.56451888889</x:v>
      </x:c>
      <x:c r="AM748" s="19" t="n">
        <x:v>45657.47255787037</x:v>
      </x:c>
      <x:c r="AN748" s="15" t="str">
        <x:v>ГНБ / безтраншейні роботи</x:v>
      </x:c>
      <x:c r="AO748" s="15" t="str">
        <x:v>not_found_in_top_search</x:v>
      </x:c>
    </x:row>
    <x:row r="749">
      <x:c r="A749" s="14" t="str">
        <x:v>W3-477</x:v>
      </x:c>
      <x:c r="B749" s="14" t="str">
        <x:v>Prozorro winners — 24.08</x:v>
      </x:c>
      <x:c r="C749" s="14" t="str">
        <x:v>ТОВ "ВІННИЦЯ БЛАГОУСТРІЙ"</x:v>
      </x:c>
      <x:c r="D749" s="14" t="str">
        <x:v>ГНБ / безтраншейні роботи</x:v>
      </x:c>
      <x:c r="E749" s="14" t="str">
        <x:v>Expansion discovery</x:v>
      </x:c>
      <x:c r="F749" s="17" t="str">
        <x:v>D3</x:v>
      </x:c>
      <x:c r="G749" s="14" t="str"/>
      <x:c r="H749" s="14" t="str">
        <x:v>Discovery розширення — 2 тижні</x:v>
      </x:c>
      <x:c r="I749" s="16" t="n">
        <x:v>1</x:v>
      </x:c>
      <x:c r="J749" s="16" t="n">
        <x:v>5</x:v>
      </x:c>
      <x:c r="K749" s="16" t="n">
        <x:v>4</x:v>
      </x:c>
      <x:c r="L749" s="16" t="n">
        <x:v>3</x:v>
      </x:c>
      <x:c r="M749" s="16" t="n">
        <x:v>5</x:v>
      </x:c>
      <x:c r="N749" s="16" t="n">
        <x:v>5</x:v>
      </x:c>
      <x:c r="O749" s="16" t="n">
        <x:v>5</x:v>
      </x:c>
      <x:c r="P749" s="16" t="n">
        <x:f>IF(COUNT(I749:O749)&lt;7,"",I749*8+J749*3+K749*2+L749*2+M749*2+N749*2+O749)</x:f>
        <x:v>62</x:v>
      </x:c>
      <x:c r="Q749" s="16" t="n">
        <x:f>IF(COUNT(J749:O749)&lt;6,"",J749*5+K749*4+M749*4+L749*3+N749*2+O749*2)</x:f>
        <x:v>90</x:v>
      </x:c>
      <x:c r="R749" s="14" t="str">
        <x:v>high</x:v>
      </x:c>
      <x:c r="S749" s="14" t="str">
        <x:v>official_prozorro_award_2025_2026</x:v>
      </x:c>
      <x:c r="T749" s="14" t="str">
        <x:v>official_prozorro_api</x:v>
      </x:c>
      <x:c r="U749" s="14" t="str">
        <x:v>Не контактували</x:v>
      </x:c>
      <x:c r="V749" s="15" t="str">
        <x:v>Повторне звернення з новим тендерним сигналом UA-2025-10-06-001013-a; попросити 1 пакет здачі</x:v>
      </x:c>
      <x:c r="W749" s="15" t="str">
        <x:v>Власник / директор; керівник ПТО; відповідальний за договори</x:v>
      </x:c>
      <x:c r="X749" s="15" t="str">
        <x:v>1 підтверджених перемог/договорів у Prozorro на 850 236 грн; 0 проєктів зі строком виконання не раніше 24.08.2026.</x:v>
      </x:c>
      <x:c r="Y749" s="15" t="str">
        <x:v>Супутні роботи: благоустрій території – облаштування тротуарів та пандусів, острівця безпеки на розділовій смузі дороги; облаштування регульованого пішохідного переходу – прокол (горизонтально направлене буріння) по капітальному ремонту об’єкту: «Облаштування регульованого пішохідного переходу через вул. Барське шосе в районі зупинки міського пасажирського транспорту «вул. Стельмаха» в м. Вінниці» за кодом ДК 021:2015 Єдиного закупівельного словника 45450000-6 Інші завершальні будівельні роботи (45453000-7 Капітальний ремонт і реставрація).; строк до 2025-12-25. Попросити один знеособлений пакет здачі за цим workflow.</x:v>
      </x:c>
      <x:c r="Z749" s="15" t="str">
        <x:v>https://prozorro.gov.ua/tender/UA-2025-11-28-001410-a</x:v>
      </x:c>
      <x:c r="AA749" s="14" t="str">
        <x:v>41164193</x:v>
      </x:c>
      <x:c r="AB749" s="14" t="str">
        <x:v>2026-08-24</x:v>
      </x:c>
      <x:c r="AC749" s="14" t="str"/>
      <x:c r="AD749" s="20" t="str"/>
      <x:c r="AE749" s="14" t="str"/>
      <x:c r="AF749" s="14" t="n">
        <x:v>42</x:v>
      </x:c>
      <x:c r="AG749" s="14" t="str">
        <x:v>I3</x:v>
      </x:c>
      <x:c r="AH749" s="14" t="n">
        <x:v>2</x:v>
      </x:c>
      <x:c r="AI749" s="14" t="n">
        <x:v>1</x:v>
      </x:c>
      <x:c r="AJ749" s="18" t="n">
        <x:v>7471980.34</x:v>
      </x:c>
      <x:c r="AK749" s="14" t="str">
        <x:v>https://prozorro.gov.ua/tender/UA-2025-10-06-001013-a</x:v>
      </x:c>
      <x:c r="AL749" s="19" t="n">
        <x:v>45952.54528399306</x:v>
      </x:c>
      <x:c r="AM749" s="19" t="n">
        <x:v>46356</x:v>
      </x:c>
      <x:c r="AN749" s="15" t="str">
        <x:v>ГНБ / безтраншейні роботи; Тунелі / підземні споруди</x:v>
      </x:c>
      <x:c r="AO749" s="15" t="str">
        <x:v>not_found_in_top_search</x:v>
      </x:c>
    </x:row>
    <x:row r="750">
      <x:c r="A750" s="14" t="str">
        <x:v>W3-478</x:v>
      </x:c>
      <x:c r="B750" s="14" t="str">
        <x:v>Prozorro winners — 24.08</x:v>
      </x:c>
      <x:c r="C750" s="14" t="str">
        <x:v>ПрАТ Львівське спеціалізоване будівельно-монтажне управління №1</x:v>
      </x:c>
      <x:c r="D750" s="14" t="str">
        <x:v>ГНБ / безтраншейні роботи</x:v>
      </x:c>
      <x:c r="E750" s="14" t="str">
        <x:v>Expansion discovery</x:v>
      </x:c>
      <x:c r="F750" s="17" t="str">
        <x:v>D3</x:v>
      </x:c>
      <x:c r="G750" s="14" t="str"/>
      <x:c r="H750" s="14" t="str">
        <x:v>Discovery розширення — 2 тижні</x:v>
      </x:c>
      <x:c r="I750" s="16" t="n">
        <x:v>1</x:v>
      </x:c>
      <x:c r="J750" s="16" t="n">
        <x:v>5</x:v>
      </x:c>
      <x:c r="K750" s="16" t="n">
        <x:v>4</x:v>
      </x:c>
      <x:c r="L750" s="16" t="n">
        <x:v>3</x:v>
      </x:c>
      <x:c r="M750" s="16" t="n">
        <x:v>5</x:v>
      </x:c>
      <x:c r="N750" s="16" t="n">
        <x:v>5</x:v>
      </x:c>
      <x:c r="O750" s="16" t="n">
        <x:v>5</x:v>
      </x:c>
      <x:c r="P750" s="16" t="n">
        <x:f>IF(COUNT(I750:O750)&lt;7,"",I750*8+J750*3+K750*2+L750*2+M750*2+N750*2+O750)</x:f>
        <x:v>62</x:v>
      </x:c>
      <x:c r="Q750" s="16" t="n">
        <x:f>IF(COUNT(J750:O750)&lt;6,"",J750*5+K750*4+M750*4+L750*3+N750*2+O750*2)</x:f>
        <x:v>90</x:v>
      </x:c>
      <x:c r="R750" s="14" t="str">
        <x:v>high</x:v>
      </x:c>
      <x:c r="S750" s="14" t="str">
        <x:v>official_prozorro_award_2025_2026</x:v>
      </x:c>
      <x:c r="T750" s="14" t="str">
        <x:v>official_prozorro_api</x:v>
      </x:c>
      <x:c r="U750" s="14" t="str">
        <x:v>Не контактували</x:v>
      </x:c>
      <x:c r="V750" s="15" t="str">
        <x:v>Workflow-audit outreach по UA-2025-08-18-011728-a; попросити 1 пакет здачі та вимоги проєкту</x:v>
      </x:c>
      <x:c r="W750" s="15" t="str">
        <x:v>Власник / директор; керівник ПТО; відповідальний за договори</x:v>
      </x:c>
      <x:c r="X750" s="15" t="str">
        <x:v>1 підтверджених перемог/договорів у Prozorro на 571 027 грн; 0 проєктів зі строком виконання не раніше 24.08.2026.</x:v>
      </x:c>
      <x:c r="Y750" s="15" t="str">
        <x:v>Виконання робіт по об’єкту: ««Реконструкція напірних колекторів від КНС "Кільцева" в м. Винники до КОС». Коригування» (Перетин автомобільної дороги методом горизонтально направленого буріння)»; строк до 2025-12-31. Попросити один знеособлений пакет здачі за цим workflow.</x:v>
      </x:c>
      <x:c r="Z750" s="15" t="str">
        <x:v>https://prozorro.gov.ua/tender/UA-2025-08-18-011728-a</x:v>
      </x:c>
      <x:c r="AA750" s="14" t="str">
        <x:v>03335511</x:v>
      </x:c>
      <x:c r="AB750" s="14" t="str">
        <x:v>2026-08-24</x:v>
      </x:c>
      <x:c r="AC750" s="14" t="str"/>
      <x:c r="AD750" s="20" t="str"/>
      <x:c r="AE750" s="14" t="str"/>
      <x:c r="AF750" s="14" t="n">
        <x:v>33</x:v>
      </x:c>
      <x:c r="AG750" s="14" t="str">
        <x:v>I3</x:v>
      </x:c>
      <x:c r="AH750" s="14" t="n">
        <x:v>1</x:v>
      </x:c>
      <x:c r="AI750" s="14" t="n">
        <x:v>0</x:v>
      </x:c>
      <x:c r="AJ750" s="18" t="n">
        <x:v>571026.58</x:v>
      </x:c>
      <x:c r="AK750" s="14" t="str">
        <x:v>https://prozorro.gov.ua/tender/UA-2025-08-18-011728-a</x:v>
      </x:c>
      <x:c r="AL750" s="19" t="n">
        <x:v>45908.623008194445</x:v>
      </x:c>
      <x:c r="AM750" s="19" t="n">
        <x:v>46022</x:v>
      </x:c>
      <x:c r="AN750" s="15" t="str">
        <x:v>ГНБ / безтраншейні роботи</x:v>
      </x:c>
      <x:c r="AO750" s="15" t="str">
        <x:v>not_found_in_top_search</x:v>
      </x:c>
    </x:row>
    <x:row r="751">
      <x:c r="A751" s="14" t="str">
        <x:v>W3-479</x:v>
      </x:c>
      <x:c r="B751" s="14" t="str">
        <x:v>Prozorro winners — 24.08</x:v>
      </x:c>
      <x:c r="C751" s="14" t="str">
        <x:v>УПРАВЛІННЯ ПОЛІЦІЇ ОХОРОНИ В КИЇВСЬКІЙ ОБЛАСТІ</x:v>
      </x:c>
      <x:c r="D751" s="14" t="str">
        <x:v>Газопостачання / котельні</x:v>
      </x:c>
      <x:c r="E751" s="14" t="str">
        <x:v>Expansion discovery</x:v>
      </x:c>
      <x:c r="F751" s="17" t="str">
        <x:v>D3</x:v>
      </x:c>
      <x:c r="G751" s="14" t="str"/>
      <x:c r="H751" s="14" t="str">
        <x:v>Discovery розширення — 2 тижні</x:v>
      </x:c>
      <x:c r="I751" s="16" t="n">
        <x:v>1</x:v>
      </x:c>
      <x:c r="J751" s="16" t="n">
        <x:v>5</x:v>
      </x:c>
      <x:c r="K751" s="16" t="n">
        <x:v>4</x:v>
      </x:c>
      <x:c r="L751" s="16" t="n">
        <x:v>1</x:v>
      </x:c>
      <x:c r="M751" s="16" t="n">
        <x:v>5</x:v>
      </x:c>
      <x:c r="N751" s="16" t="n">
        <x:v>5</x:v>
      </x:c>
      <x:c r="O751" s="16" t="n">
        <x:v>5</x:v>
      </x:c>
      <x:c r="P751" s="16" t="n">
        <x:f>IF(COUNT(I751:O751)&lt;7,"",I751*8+J751*3+K751*2+L751*2+M751*2+N751*2+O751)</x:f>
        <x:v>58</x:v>
      </x:c>
      <x:c r="Q751" s="16" t="n">
        <x:f>IF(COUNT(J751:O751)&lt;6,"",J751*5+K751*4+M751*4+L751*3+N751*2+O751*2)</x:f>
        <x:v>84</x:v>
      </x:c>
      <x:c r="R751" s="14" t="str">
        <x:v>high</x:v>
      </x:c>
      <x:c r="S751" s="14" t="str">
        <x:v>official_prozorro_award_2025_2026</x:v>
      </x:c>
      <x:c r="T751" s="14" t="str">
        <x:v>official_prozorro_api</x:v>
      </x:c>
      <x:c r="U751" s="14" t="str">
        <x:v>Не контактували</x:v>
      </x:c>
      <x:c r="V751" s="15" t="str">
        <x:v>Повторне звернення з новим тендерним сигналом UA-2026-04-14-008013-a; попросити 1 пакет здачі</x:v>
      </x:c>
      <x:c r="W751" s="15" t="str">
        <x:v>Власник / директор; керівник ПТО; відповідальний за договори</x:v>
      </x:c>
      <x:c r="X751" s="15" t="str">
        <x:v>1 підтверджених перемог/договорів у Prozorro на 88 689 грн; 0 проєктів зі строком виконання не раніше 24.08.2026.</x:v>
      </x:c>
      <x:c r="Y751" s="15" t="str">
        <x:v>Монтаж, пусконалагоджування охоронно-тривожної системи сигналізації на об'єкті: котельня по вулиці Київський Шлях, 39-б; котельня по вулиці Нижній Вал, 1-а; котельня по вулиці Княгині Ольги, 1-г; котельня по вулиці Глібова, 3; котельня по вулиці Володимира Момота, 42-б; котельня по вулиці Соборна, 8-а; котельня по вулиці Привокзальна, 2-г; котельня по вулиці Соцмістечко, 242
(45310000-3	Електромонтажні роботи); строк до 2026-05-30. Попросити один знеособлений пакет здачі за цим workflow.</x:v>
      </x:c>
      <x:c r="Z751" s="15" t="str">
        <x:v>https://prozorro.gov.ua/tender/UA-2026-04-23-013132-a</x:v>
      </x:c>
      <x:c r="AA751" s="14" t="str">
        <x:v>40109063</x:v>
      </x:c>
      <x:c r="AB751" s="14" t="str">
        <x:v>2026-08-24</x:v>
      </x:c>
      <x:c r="AC751" s="14" t="str"/>
      <x:c r="AD751" s="20" t="str"/>
      <x:c r="AE751" s="14" t="str"/>
      <x:c r="AF751" s="14" t="n">
        <x:v>38</x:v>
      </x:c>
      <x:c r="AG751" s="14" t="str">
        <x:v>I3</x:v>
      </x:c>
      <x:c r="AH751" s="14" t="n">
        <x:v>2</x:v>
      </x:c>
      <x:c r="AI751" s="14" t="n">
        <x:v>1</x:v>
      </x:c>
      <x:c r="AJ751" s="18" t="n">
        <x:v>94918.14</x:v>
      </x:c>
      <x:c r="AK751" s="14" t="str">
        <x:v>https://prozorro.gov.ua/tender/UA-2026-04-14-008013-a</x:v>
      </x:c>
      <x:c r="AL751" s="19" t="n">
        <x:v>46126.50086414352</x:v>
      </x:c>
      <x:c r="AM751" s="19" t="n">
        <x:v>46387</x:v>
      </x:c>
      <x:c r="AN751" s="15" t="str">
        <x:v>Газопостачання / котельні; Пожежогасіння</x:v>
      </x:c>
      <x:c r="AO751" s="15" t="str">
        <x:v>not_found_in_top_search</x:v>
      </x:c>
    </x:row>
    <x:row r="752">
      <x:c r="A752" s="14" t="str">
        <x:v>W3-480</x:v>
      </x:c>
      <x:c r="B752" s="14" t="str">
        <x:v>Prozorro winners — 24.08</x:v>
      </x:c>
      <x:c r="C752" s="14" t="str">
        <x:v>ДЕРЖАВНЕ ПІДПРИЄМСТВО "ЖИЛКОМ"</x:v>
      </x:c>
      <x:c r="D752" s="14" t="str">
        <x:v>Зовнішні мережі</x:v>
      </x:c>
      <x:c r="E752" s="14" t="str">
        <x:v>Expansion discovery</x:v>
      </x:c>
      <x:c r="F752" s="17" t="str">
        <x:v>D3</x:v>
      </x:c>
      <x:c r="G752" s="14" t="str"/>
      <x:c r="H752" s="14" t="str">
        <x:v>Discovery розширення — 2 тижні</x:v>
      </x:c>
      <x:c r="I752" s="16" t="n">
        <x:v>1</x:v>
      </x:c>
      <x:c r="J752" s="16" t="n">
        <x:v>5</x:v>
      </x:c>
      <x:c r="K752" s="16" t="n">
        <x:v>4</x:v>
      </x:c>
      <x:c r="L752" s="16" t="n">
        <x:v>1</x:v>
      </x:c>
      <x:c r="M752" s="16" t="n">
        <x:v>5</x:v>
      </x:c>
      <x:c r="N752" s="16" t="n">
        <x:v>5</x:v>
      </x:c>
      <x:c r="O752" s="16" t="n">
        <x:v>5</x:v>
      </x:c>
      <x:c r="P752" s="16" t="n">
        <x:f>IF(COUNT(I752:O752)&lt;7,"",I752*8+J752*3+K752*2+L752*2+M752*2+N752*2+O752)</x:f>
        <x:v>58</x:v>
      </x:c>
      <x:c r="Q752" s="16" t="n">
        <x:f>IF(COUNT(J752:O752)&lt;6,"",J752*5+K752*4+M752*4+L752*3+N752*2+O752*2)</x:f>
        <x:v>84</x:v>
      </x:c>
      <x:c r="R752" s="14" t="str">
        <x:v>high</x:v>
      </x:c>
      <x:c r="S752" s="14" t="str">
        <x:v>official_prozorro_award_2025_2026</x:v>
      </x:c>
      <x:c r="T752" s="14" t="str">
        <x:v>official_prozorro_api</x:v>
      </x:c>
      <x:c r="U752" s="14" t="str">
        <x:v>Не контактували</x:v>
      </x:c>
      <x:c r="V752" s="15" t="str">
        <x:v>Workflow-audit outreach по UA-2026-04-09-006861-a; попросити 1 пакет здачі та вимоги проєкту</x:v>
      </x:c>
      <x:c r="W752" s="15" t="str">
        <x:v>Власник / директор; керівник ПТО; відповідальний за договори</x:v>
      </x:c>
      <x:c r="X752" s="15" t="str">
        <x:v>1 підтверджених перемог/договорів у Prozorro на 74 967 грн; 0 проєктів зі строком виконання не раніше 24.08.2026.</x:v>
      </x:c>
      <x:c r="Y752" s="15" t="str">
        <x:v>Роботи на виконання експертизи проєкту будівництва: “Нове будівництво зовнішніх інженерних мереж електропостачання, військове містечко № 7, с. Тетерівка, Житомирська обл.”; строк до 2026-05-09. Попросити один знеособлений пакет здачі за цим workflow.</x:v>
      </x:c>
      <x:c r="Z752" s="15" t="str">
        <x:v>https://prozorro.gov.ua/tender/UA-2026-04-09-006861-a</x:v>
      </x:c>
      <x:c r="AA752" s="14" t="str">
        <x:v>32350021</x:v>
      </x:c>
      <x:c r="AB752" s="14" t="str">
        <x:v>2026-08-24</x:v>
      </x:c>
      <x:c r="AC752" s="14" t="str"/>
      <x:c r="AD752" s="20" t="str"/>
      <x:c r="AE752" s="14" t="str"/>
      <x:c r="AF752" s="14" t="n">
        <x:v>33</x:v>
      </x:c>
      <x:c r="AG752" s="14" t="str">
        <x:v>I3</x:v>
      </x:c>
      <x:c r="AH752" s="14" t="n">
        <x:v>1</x:v>
      </x:c>
      <x:c r="AI752" s="14" t="n">
        <x:v>0</x:v>
      </x:c>
      <x:c r="AJ752" s="18" t="n">
        <x:v>74966.69</x:v>
      </x:c>
      <x:c r="AK752" s="14" t="str">
        <x:v>https://prozorro.gov.ua/tender/UA-2026-04-09-006861-a</x:v>
      </x:c>
      <x:c r="AL752" s="19" t="n">
        <x:v>46121.44054548611</x:v>
      </x:c>
      <x:c r="AM752" s="19" t="n">
        <x:v>46151</x:v>
      </x:c>
      <x:c r="AN752" s="15" t="str">
        <x:v>Зовнішні мережі</x:v>
      </x:c>
      <x:c r="AO752" s="15" t="str">
        <x:v>not_found_in_top_search</x:v>
      </x:c>
    </x:row>
    <x:row r="753">
      <x:c r="A753" s="14" t="str">
        <x:v>W3-481</x:v>
      </x:c>
      <x:c r="B753" s="14" t="str">
        <x:v>Prozorro winners — 24.08</x:v>
      </x:c>
      <x:c r="C753" s="14" t="str">
        <x:v>Товариство з додатковою відповідальністю "БЗКУ АРДЕНЗ"</x:v>
      </x:c>
      <x:c r="D753" s="14" t="str">
        <x:v>Газопостачання / котельні</x:v>
      </x:c>
      <x:c r="E753" s="14" t="str">
        <x:v>Expansion discovery</x:v>
      </x:c>
      <x:c r="F753" s="17" t="str">
        <x:v>D3</x:v>
      </x:c>
      <x:c r="G753" s="14" t="str"/>
      <x:c r="H753" s="14" t="str">
        <x:v>Discovery розширення — 2 тижні</x:v>
      </x:c>
      <x:c r="I753" s="16" t="n">
        <x:v>1</x:v>
      </x:c>
      <x:c r="J753" s="16" t="n">
        <x:v>5</x:v>
      </x:c>
      <x:c r="K753" s="16" t="n">
        <x:v>4</x:v>
      </x:c>
      <x:c r="L753" s="16" t="n">
        <x:v>1</x:v>
      </x:c>
      <x:c r="M753" s="16" t="n">
        <x:v>5</x:v>
      </x:c>
      <x:c r="N753" s="16" t="n">
        <x:v>5</x:v>
      </x:c>
      <x:c r="O753" s="16" t="n">
        <x:v>5</x:v>
      </x:c>
      <x:c r="P753" s="16" t="n">
        <x:f>IF(COUNT(I753:O753)&lt;7,"",I753*8+J753*3+K753*2+L753*2+M753*2+N753*2+O753)</x:f>
        <x:v>58</x:v>
      </x:c>
      <x:c r="Q753" s="16" t="n">
        <x:f>IF(COUNT(J753:O753)&lt;6,"",J753*5+K753*4+M753*4+L753*3+N753*2+O753*2)</x:f>
        <x:v>84</x:v>
      </x:c>
      <x:c r="R753" s="14" t="str">
        <x:v>high</x:v>
      </x:c>
      <x:c r="S753" s="14" t="str">
        <x:v>official_prozorro_award_2025_2026</x:v>
      </x:c>
      <x:c r="T753" s="14" t="str">
        <x:v>official_prozorro_api</x:v>
      </x:c>
      <x:c r="U753" s="14" t="str">
        <x:v>Не контактували</x:v>
      </x:c>
      <x:c r="V753" s="15" t="str">
        <x:v>Workflow-audit outreach по UA-2026-03-25-004989-a; попросити 1 пакет здачі та вимоги проєкту</x:v>
      </x:c>
      <x:c r="W753" s="15" t="str">
        <x:v>Власник / директор; керівник ПТО; відповідальний за договори</x:v>
      </x:c>
      <x:c r="X753" s="15" t="str">
        <x:v>1 підтверджених перемог/договорів у Prozorro на 55 392 грн; 0 проєктів зі строком виконання не раніше 24.08.2026.</x:v>
      </x:c>
      <x:c r="Y753" s="15" t="str">
        <x:v>Послуги з монтажу та технологічне налагодження котельного обладнання, що розташоване в котельні за адресою м.Шостка, вул. Заводська,30; строк до 2026-04-24. Попросити один знеособлений пакет здачі за цим workflow.</x:v>
      </x:c>
      <x:c r="Z753" s="15" t="str">
        <x:v>https://prozorro.gov.ua/tender/UA-2026-03-25-004989-a</x:v>
      </x:c>
      <x:c r="AA753" s="14" t="str">
        <x:v>05495354</x:v>
      </x:c>
      <x:c r="AB753" s="14" t="str">
        <x:v>2026-08-24</x:v>
      </x:c>
      <x:c r="AC753" s="14" t="str"/>
      <x:c r="AD753" s="20" t="str"/>
      <x:c r="AE753" s="14" t="str"/>
      <x:c r="AF753" s="14" t="n">
        <x:v>33</x:v>
      </x:c>
      <x:c r="AG753" s="14" t="str">
        <x:v>I3</x:v>
      </x:c>
      <x:c r="AH753" s="14" t="n">
        <x:v>1</x:v>
      </x:c>
      <x:c r="AI753" s="14" t="n">
        <x:v>0</x:v>
      </x:c>
      <x:c r="AJ753" s="18" t="n">
        <x:v>55392</x:v>
      </x:c>
      <x:c r="AK753" s="14" t="str">
        <x:v>https://prozorro.gov.ua/tender/UA-2026-03-25-004989-a</x:v>
      </x:c>
      <x:c r="AL753" s="19" t="n">
        <x:v>46106.40369903935</x:v>
      </x:c>
      <x:c r="AM753" s="19" t="n">
        <x:v>46136.362662037034</x:v>
      </x:c>
      <x:c r="AN753" s="15" t="str">
        <x:v>Газопостачання / котельні</x:v>
      </x:c>
      <x:c r="AO753" s="15" t="str">
        <x:v>not_found_in_top_search</x:v>
      </x:c>
    </x:row>
    <x:row r="754">
      <x:c r="A754" s="14" t="str">
        <x:v>W3-482</x:v>
      </x:c>
      <x:c r="B754" s="14" t="str">
        <x:v>Prozorro winners — 24.08</x:v>
      </x:c>
      <x:c r="C754" s="14" t="str">
        <x:v>ТОВАРИСТВО З ОБМЕЖЕНОЮ ВІДПОВІДАЛЬНІСТЮ "ВЕТО"</x:v>
      </x:c>
      <x:c r="D754" s="14" t="str">
        <x:v>Пожежогасіння</x:v>
      </x:c>
      <x:c r="E754" s="14" t="str">
        <x:v>Expansion discovery</x:v>
      </x:c>
      <x:c r="F754" s="17" t="str">
        <x:v>D3</x:v>
      </x:c>
      <x:c r="G754" s="14" t="str"/>
      <x:c r="H754" s="14" t="str">
        <x:v>Discovery розширення — 2 тижні</x:v>
      </x:c>
      <x:c r="I754" s="16" t="n">
        <x:v>1</x:v>
      </x:c>
      <x:c r="J754" s="16" t="n">
        <x:v>5</x:v>
      </x:c>
      <x:c r="K754" s="16" t="n">
        <x:v>4</x:v>
      </x:c>
      <x:c r="L754" s="16" t="n">
        <x:v>1</x:v>
      </x:c>
      <x:c r="M754" s="16" t="n">
        <x:v>5</x:v>
      </x:c>
      <x:c r="N754" s="16" t="n">
        <x:v>5</x:v>
      </x:c>
      <x:c r="O754" s="16" t="n">
        <x:v>5</x:v>
      </x:c>
      <x:c r="P754" s="16" t="n">
        <x:f>IF(COUNT(I754:O754)&lt;7,"",I754*8+J754*3+K754*2+L754*2+M754*2+N754*2+O754)</x:f>
        <x:v>58</x:v>
      </x:c>
      <x:c r="Q754" s="16" t="n">
        <x:f>IF(COUNT(J754:O754)&lt;6,"",J754*5+K754*4+M754*4+L754*3+N754*2+O754*2)</x:f>
        <x:v>84</x:v>
      </x:c>
      <x:c r="R754" s="14" t="str">
        <x:v>high</x:v>
      </x:c>
      <x:c r="S754" s="14" t="str">
        <x:v>official_prozorro_award_2025_2026</x:v>
      </x:c>
      <x:c r="T754" s="14" t="str">
        <x:v>official_prozorro_api</x:v>
      </x:c>
      <x:c r="U754" s="14" t="str">
        <x:v>Не контактували</x:v>
      </x:c>
      <x:c r="V754" s="15" t="str">
        <x:v>Workflow-audit outreach по UA-2026-04-10-004562-a; попросити 1 пакет здачі та вимоги проєкту</x:v>
      </x:c>
      <x:c r="W754" s="15" t="str">
        <x:v>Власник / директор; керівник ПТО; відповідальний за договори</x:v>
      </x:c>
      <x:c r="X754" s="15" t="str">
        <x:v>1 підтверджених перемог/договорів у Prozorro на 28 128 грн; 0 проєктів зі строком виконання не раніше 24.08.2026.</x:v>
      </x:c>
      <x:c r="Y754" s="15" t="str">
        <x:v>Роботи з монтажу і наладки засобів системи пожежної сигналізації ; строк до 2026-04-30. Попросити один знеособлений пакет здачі за цим workflow.</x:v>
      </x:c>
      <x:c r="Z754" s="15" t="str">
        <x:v>https://prozorro.gov.ua/tender/UA-2026-04-10-004562-a</x:v>
      </x:c>
      <x:c r="AA754" s="14" t="str">
        <x:v>32653295</x:v>
      </x:c>
      <x:c r="AB754" s="14" t="str">
        <x:v>2026-08-24</x:v>
      </x:c>
      <x:c r="AC754" s="14" t="str"/>
      <x:c r="AD754" s="20" t="str"/>
      <x:c r="AE754" s="14" t="str"/>
      <x:c r="AF754" s="14" t="n">
        <x:v>33</x:v>
      </x:c>
      <x:c r="AG754" s="14" t="str">
        <x:v>I3</x:v>
      </x:c>
      <x:c r="AH754" s="14" t="n">
        <x:v>1</x:v>
      </x:c>
      <x:c r="AI754" s="14" t="n">
        <x:v>0</x:v>
      </x:c>
      <x:c r="AJ754" s="18" t="n">
        <x:v>28128</x:v>
      </x:c>
      <x:c r="AK754" s="14" t="str">
        <x:v>https://prozorro.gov.ua/tender/UA-2026-04-10-004562-a</x:v>
      </x:c>
      <x:c r="AL754" s="19" t="n">
        <x:v>46122.36283795139</x:v>
      </x:c>
      <x:c r="AM754" s="19" t="n">
        <x:v>46142</x:v>
      </x:c>
      <x:c r="AN754" s="15" t="str">
        <x:v>Пожежогасіння</x:v>
      </x:c>
      <x:c r="AO754" s="15" t="str">
        <x:v>not_found_in_top_search</x:v>
      </x:c>
    </x:row>
    <x:row r="755">
      <x:c r="A755" s="14" t="str">
        <x:v>W3-483</x:v>
      </x:c>
      <x:c r="B755" s="14" t="str">
        <x:v>Prozorro winners — 24.08</x:v>
      </x:c>
      <x:c r="C755" s="14" t="str">
        <x:v>ТОВ "Ротор-24"</x:v>
      </x:c>
      <x:c r="D755" s="14" t="str">
        <x:v>Електромонтаж</x:v>
      </x:c>
      <x:c r="E755" s="14" t="str">
        <x:v>Pilot now</x:v>
      </x:c>
      <x:c r="F755" s="17" t="str">
        <x:v>P3</x:v>
      </x:c>
      <x:c r="G755" s="14" t="str"/>
      <x:c r="H755" s="14" t="str">
        <x:v>Пілот зараз — Н.15</x:v>
      </x:c>
      <x:c r="I755" s="16" t="n">
        <x:v>5</x:v>
      </x:c>
      <x:c r="J755" s="16" t="n">
        <x:v>5</x:v>
      </x:c>
      <x:c r="K755" s="16" t="n">
        <x:v>5</x:v>
      </x:c>
      <x:c r="L755" s="16" t="n">
        <x:v>1</x:v>
      </x:c>
      <x:c r="M755" s="16" t="n">
        <x:v>5</x:v>
      </x:c>
      <x:c r="N755" s="16" t="n">
        <x:v>5</x:v>
      </x:c>
      <x:c r="O755" s="16" t="n">
        <x:v>5</x:v>
      </x:c>
      <x:c r="P755" s="16" t="n">
        <x:f>IF(COUNT(I755:O755)&lt;7,"",I755*8+J755*3+K755*2+L755*2+M755*2+N755*2+O755)</x:f>
        <x:v>92</x:v>
      </x:c>
      <x:c r="Q755" s="16" t="n">
        <x:f>IF(COUNT(J755:O755)&lt;6,"",J755*5+K755*4+M755*4+L755*3+N755*2+O755*2)</x:f>
        <x:v>88</x:v>
      </x:c>
      <x:c r="R755" s="14" t="str">
        <x:v>high</x:v>
      </x:c>
      <x:c r="S755" s="14" t="str">
        <x:v>official_prozorro_award_2025_2026</x:v>
      </x:c>
      <x:c r="T755" s="14" t="str">
        <x:v>official_prozorro_api</x:v>
      </x:c>
      <x:c r="U755" s="14" t="str">
        <x:v>Не контактували</x:v>
      </x:c>
      <x:c r="V755" s="15" t="str">
        <x:v>Персоналізований free-pilot outreach по UA-2026-04-07-006143-a; попросити 1 пакет Н.14/Н.15</x:v>
      </x:c>
      <x:c r="W755" s="15" t="str">
        <x:v>Власник / директор; керівник ПТО; відповідальний за договори</x:v>
      </x:c>
      <x:c r="X755" s="15" t="str">
        <x:v>1 підтверджених перемог/договорів у Prozorro на 15 630 грн; 0 проєктів зі строком виконання не раніше 24.08.2026.</x:v>
      </x:c>
      <x:c r="Y755" s="15" t="str">
        <x:v>Електровимірювальні роботи (вимірювння опору заземлення та ізоляції- за адресою:  вул.Лаврська 9 , корп. 24,26 та по вул. Велика Всильківська, 121 ); строк до 2026-04-10. Попросити один знеособлений пакет здачі за цим workflow.</x:v>
      </x:c>
      <x:c r="Z755" s="15" t="str">
        <x:v>https://prozorro.gov.ua/tender/UA-2026-04-07-006143-a</x:v>
      </x:c>
      <x:c r="AA755" s="14" t="str">
        <x:v>44505709</x:v>
      </x:c>
      <x:c r="AB755" s="14" t="str">
        <x:v>2026-08-24</x:v>
      </x:c>
      <x:c r="AC755" s="14" t="str"/>
      <x:c r="AD755" s="20" t="str"/>
      <x:c r="AE755" s="14" t="str"/>
      <x:c r="AF755" s="14" t="n">
        <x:v>33</x:v>
      </x:c>
      <x:c r="AG755" s="14" t="str">
        <x:v>I3</x:v>
      </x:c>
      <x:c r="AH755" s="14" t="n">
        <x:v>1</x:v>
      </x:c>
      <x:c r="AI755" s="14" t="n">
        <x:v>0</x:v>
      </x:c>
      <x:c r="AJ755" s="18" t="n">
        <x:v>15630</x:v>
      </x:c>
      <x:c r="AK755" s="14" t="str">
        <x:v>https://prozorro.gov.ua/tender/UA-2026-04-07-006143-a</x:v>
      </x:c>
      <x:c r="AL755" s="19" t="n">
        <x:v>46119.39454677083</x:v>
      </x:c>
      <x:c r="AM755" s="19" t="n">
        <x:v>46122</x:v>
      </x:c>
      <x:c r="AN755" s="15" t="str">
        <x:v>Електромонтаж</x:v>
      </x:c>
      <x:c r="AO755" s="15" t="str">
        <x:v>not_found_in_top_search</x:v>
      </x:c>
    </x:row>
    <x:row r="756">
      <x:c r="A756" s="14" t="str">
        <x:v>W3-484</x:v>
      </x:c>
      <x:c r="B756" s="14" t="str">
        <x:v>Prozorro winners — 24.08</x:v>
      </x:c>
      <x:c r="C756" s="14" t="str">
        <x:v>ПП "ЕВЕРЕСТ О"</x:v>
      </x:c>
      <x:c r="D756" s="14" t="str">
        <x:v>Газопостачання / котельні</x:v>
      </x:c>
      <x:c r="E756" s="14" t="str">
        <x:v>Expansion discovery</x:v>
      </x:c>
      <x:c r="F756" s="17" t="str">
        <x:v>D3</x:v>
      </x:c>
      <x:c r="G756" s="14" t="str"/>
      <x:c r="H756" s="14" t="str">
        <x:v>Discovery розширення — 2 тижні</x:v>
      </x:c>
      <x:c r="I756" s="16" t="n">
        <x:v>1</x:v>
      </x:c>
      <x:c r="J756" s="16" t="n">
        <x:v>5</x:v>
      </x:c>
      <x:c r="K756" s="16" t="n">
        <x:v>4</x:v>
      </x:c>
      <x:c r="L756" s="16" t="n">
        <x:v>1</x:v>
      </x:c>
      <x:c r="M756" s="16" t="n">
        <x:v>5</x:v>
      </x:c>
      <x:c r="N756" s="16" t="n">
        <x:v>5</x:v>
      </x:c>
      <x:c r="O756" s="16" t="n">
        <x:v>5</x:v>
      </x:c>
      <x:c r="P756" s="16" t="n">
        <x:f>IF(COUNT(I756:O756)&lt;7,"",I756*8+J756*3+K756*2+L756*2+M756*2+N756*2+O756)</x:f>
        <x:v>58</x:v>
      </x:c>
      <x:c r="Q756" s="16" t="n">
        <x:f>IF(COUNT(J756:O756)&lt;6,"",J756*5+K756*4+M756*4+L756*3+N756*2+O756*2)</x:f>
        <x:v>84</x:v>
      </x:c>
      <x:c r="R756" s="14" t="str">
        <x:v>high</x:v>
      </x:c>
      <x:c r="S756" s="14" t="str">
        <x:v>official_prozorro_award_2025_2026</x:v>
      </x:c>
      <x:c r="T756" s="14" t="str">
        <x:v>official_prozorro_api</x:v>
      </x:c>
      <x:c r="U756" s="14" t="str">
        <x:v>Не контактували</x:v>
      </x:c>
      <x:c r="V756" s="15" t="str">
        <x:v>Workflow-audit outreach по UA-2026-04-01-001928-a; попросити 1 пакет здачі та вимоги проєкту</x:v>
      </x:c>
      <x:c r="W756" s="15" t="str">
        <x:v>Власник / директор; керівник ПТО; відповідальний за договори</x:v>
      </x:c>
      <x:c r="X756" s="15" t="str">
        <x:v>1 підтверджених перемог/договорів у Prozorro на 8 599 грн; 0 проєктів зі строком виконання не раніше 24.08.2026.</x:v>
      </x:c>
      <x:c r="Y756" s="15" t="str">
        <x:v>Послуги з демонтажу, ремонту та монтажу протипожежного обладнання на котельні в м. Кременчуці; строк до 2026-05-12. Попросити один знеособлений пакет здачі за цим workflow.</x:v>
      </x:c>
      <x:c r="Z756" s="15" t="str">
        <x:v>https://prozorro.gov.ua/tender/UA-2026-04-01-001928-a</x:v>
      </x:c>
      <x:c r="AA756" s="14" t="str">
        <x:v>36274877</x:v>
      </x:c>
      <x:c r="AB756" s="14" t="str">
        <x:v>2026-08-24</x:v>
      </x:c>
      <x:c r="AC756" s="14" t="str"/>
      <x:c r="AD756" s="20" t="str"/>
      <x:c r="AE756" s="14" t="str"/>
      <x:c r="AF756" s="14" t="n">
        <x:v>33</x:v>
      </x:c>
      <x:c r="AG756" s="14" t="str">
        <x:v>I3</x:v>
      </x:c>
      <x:c r="AH756" s="14" t="n">
        <x:v>1</x:v>
      </x:c>
      <x:c r="AI756" s="14" t="n">
        <x:v>0</x:v>
      </x:c>
      <x:c r="AJ756" s="18" t="n">
        <x:v>8599.2</x:v>
      </x:c>
      <x:c r="AK756" s="14" t="str">
        <x:v>https://prozorro.gov.ua/tender/UA-2026-04-01-001928-a</x:v>
      </x:c>
      <x:c r="AL756" s="19" t="n">
        <x:v>46113.30135084491</x:v>
      </x:c>
      <x:c r="AM756" s="19" t="n">
        <x:v>46154.302199074074</x:v>
      </x:c>
      <x:c r="AN756" s="15" t="str">
        <x:v>Газопостачання / котельні</x:v>
      </x:c>
      <x:c r="AO756" s="15" t="str">
        <x:v>not_found_in_top_search</x:v>
      </x:c>
    </x:row>
    <x:row r="757">
      <x:c r="A757" s="14" t="str">
        <x:v>W3-485</x:v>
      </x:c>
      <x:c r="B757" s="14" t="str">
        <x:v>Prozorro winners — 24.08</x:v>
      </x:c>
      <x:c r="C757" s="14" t="str">
        <x:v>Фізична особа підприємець Корчемлюк Володимир Васильович</x:v>
      </x:c>
      <x:c r="D757" s="14" t="str">
        <x:v>Електромонтаж</x:v>
      </x:c>
      <x:c r="E757" s="14" t="str">
        <x:v>Pilot now</x:v>
      </x:c>
      <x:c r="F757" s="17" t="str">
        <x:v>P3</x:v>
      </x:c>
      <x:c r="G757" s="14" t="str"/>
      <x:c r="H757" s="14" t="str">
        <x:v>Пілот зараз — Н.15</x:v>
      </x:c>
      <x:c r="I757" s="16" t="n">
        <x:v>5</x:v>
      </x:c>
      <x:c r="J757" s="16" t="n">
        <x:v>5</x:v>
      </x:c>
      <x:c r="K757" s="16" t="n">
        <x:v>5</x:v>
      </x:c>
      <x:c r="L757" s="16" t="n">
        <x:v>1</x:v>
      </x:c>
      <x:c r="M757" s="16" t="n">
        <x:v>5</x:v>
      </x:c>
      <x:c r="N757" s="16" t="n">
        <x:v>3</x:v>
      </x:c>
      <x:c r="O757" s="16" t="n">
        <x:v>5</x:v>
      </x:c>
      <x:c r="P757" s="16" t="n">
        <x:f>IF(COUNT(I757:O757)&lt;7,"",I757*8+J757*3+K757*2+L757*2+M757*2+N757*2+O757)</x:f>
        <x:v>88</x:v>
      </x:c>
      <x:c r="Q757" s="16" t="n">
        <x:f>IF(COUNT(J757:O757)&lt;6,"",J757*5+K757*4+M757*4+L757*3+N757*2+O757*2)</x:f>
        <x:v>84</x:v>
      </x:c>
      <x:c r="R757" s="14" t="str">
        <x:v>high</x:v>
      </x:c>
      <x:c r="S757" s="14" t="str">
        <x:v>official_prozorro_award_2025_2026</x:v>
      </x:c>
      <x:c r="T757" s="14" t="str">
        <x:v>official_prozorro_api</x:v>
      </x:c>
      <x:c r="U757" s="14" t="str">
        <x:v>Не контактували</x:v>
      </x:c>
      <x:c r="V757" s="15" t="str">
        <x:v>Персоналізований free-pilot outreach по UA-2025-07-11-007985-a; попросити 1 пакет Н.14/Н.15</x:v>
      </x:c>
      <x:c r="W757" s="15" t="str">
        <x:v>Власник / виконавець; відповідальний за договір</x:v>
      </x:c>
      <x:c r="X757" s="15" t="str">
        <x:v>3 підтверджених перемог/договорів у Prozorro на 74 565 грн; 0 проєктів зі строком виконання не раніше 24.08.2026.</x:v>
      </x:c>
      <x:c r="Y757" s="15" t="str">
        <x:v>Поточний ремонт системи контурів заземлення, електровимірювальні роботи із виготовленням паспортів контурів  заземлення нежитлового приміщення адмінбудинку Карпатського національного природного парку за адресою: вул. Стуса, 6, м. Яремче Івано-Франківської області.; строк до 2025-09-05. Попросити один знеособлений пакет здачі за цим workflow.</x:v>
      </x:c>
      <x:c r="Z757" s="15" t="str">
        <x:v>https://prozorro.gov.ua/tender/UA-2025-07-11-007985-a</x:v>
      </x:c>
      <x:c r="AA757" s="14" t="str">
        <x:v>2448308158</x:v>
      </x:c>
      <x:c r="AB757" s="14" t="str">
        <x:v>2026-08-24</x:v>
      </x:c>
      <x:c r="AC757" s="14" t="str"/>
      <x:c r="AD757" s="20" t="str"/>
      <x:c r="AE757" s="14" t="str"/>
      <x:c r="AF757" s="14" t="n">
        <x:v>32</x:v>
      </x:c>
      <x:c r="AG757" s="14" t="str">
        <x:v>I3</x:v>
      </x:c>
      <x:c r="AH757" s="14" t="n">
        <x:v>3</x:v>
      </x:c>
      <x:c r="AI757" s="14" t="n">
        <x:v>0</x:v>
      </x:c>
      <x:c r="AJ757" s="18" t="n">
        <x:v>74565.36</x:v>
      </x:c>
      <x:c r="AK757" s="14" t="str">
        <x:v>https://prozorro.gov.ua/tender/UA-2025-07-11-007985-a</x:v>
      </x:c>
      <x:c r="AL757" s="19" t="n">
        <x:v>45849.489091689815</x:v>
      </x:c>
      <x:c r="AM757" s="19" t="n">
        <x:v>45905.491481481484</x:v>
      </x:c>
      <x:c r="AN757" s="15" t="str">
        <x:v>Електромонтаж</x:v>
      </x:c>
      <x:c r="AO757" s="15" t="str">
        <x:v>not_found_in_top_search</x:v>
      </x:c>
    </x:row>
    <x:row r="758">
      <x:c r="A758" s="14" t="str">
        <x:v>W3-486</x:v>
      </x:c>
      <x:c r="B758" s="14" t="str">
        <x:v>Prozorro winners — 24.08</x:v>
      </x:c>
      <x:c r="C758" s="14" t="str">
        <x:v>Фізична особа - підприємець Хрущ Сергій Володимирович</x:v>
      </x:c>
      <x:c r="D758" s="14" t="str">
        <x:v>Резервне живлення</x:v>
      </x:c>
      <x:c r="E758" s="14" t="str">
        <x:v>Expansion discovery</x:v>
      </x:c>
      <x:c r="F758" s="17" t="str">
        <x:v>D3</x:v>
      </x:c>
      <x:c r="G758" s="14" t="str"/>
      <x:c r="H758" s="14" t="str">
        <x:v>Discovery розширення — 2 тижні</x:v>
      </x:c>
      <x:c r="I758" s="16" t="n">
        <x:v>1</x:v>
      </x:c>
      <x:c r="J758" s="16" t="n">
        <x:v>5</x:v>
      </x:c>
      <x:c r="K758" s="16" t="n">
        <x:v>4</x:v>
      </x:c>
      <x:c r="L758" s="16" t="n">
        <x:v>2</x:v>
      </x:c>
      <x:c r="M758" s="16" t="n">
        <x:v>5</x:v>
      </x:c>
      <x:c r="N758" s="16" t="n">
        <x:v>3</x:v>
      </x:c>
      <x:c r="O758" s="16" t="n">
        <x:v>5</x:v>
      </x:c>
      <x:c r="P758" s="16" t="n">
        <x:f>IF(COUNT(I758:O758)&lt;7,"",I758*8+J758*3+K758*2+L758*2+M758*2+N758*2+O758)</x:f>
        <x:v>56</x:v>
      </x:c>
      <x:c r="Q758" s="16" t="n">
        <x:f>IF(COUNT(J758:O758)&lt;6,"",J758*5+K758*4+M758*4+L758*3+N758*2+O758*2)</x:f>
        <x:v>83</x:v>
      </x:c>
      <x:c r="R758" s="14" t="str">
        <x:v>high</x:v>
      </x:c>
      <x:c r="S758" s="14" t="str">
        <x:v>official_prozorro_award_2025_2026</x:v>
      </x:c>
      <x:c r="T758" s="14" t="str">
        <x:v>official_prozorro_api</x:v>
      </x:c>
      <x:c r="U758" s="14" t="str">
        <x:v>Не контактували</x:v>
      </x:c>
      <x:c r="V758" s="15" t="str">
        <x:v>Workflow-audit outreach по UA-2025-12-23-016856-a; попросити 1 пакет здачі та вимоги проєкту</x:v>
      </x:c>
      <x:c r="W758" s="15" t="str">
        <x:v>Власник / виконавець; відповідальний за договір</x:v>
      </x:c>
      <x:c r="X758" s="15" t="str">
        <x:v>2 підтверджених перемог/договорів у Prozorro на 115 260 грн; 0 проєктів зі строком виконання не раніше 24.08.2026.</x:v>
      </x:c>
      <x:c r="Y758" s="15" t="str">
        <x:v>Послуги з монтажу джерел безперебійного живлення та системи резервного освітлення; строк до 2025-12-31. Попросити один знеособлений пакет здачі за цим workflow.</x:v>
      </x:c>
      <x:c r="Z758" s="15" t="str">
        <x:v>https://prozorro.gov.ua/tender/UA-2025-12-23-016856-a</x:v>
      </x:c>
      <x:c r="AA758" s="14" t="str">
        <x:v>3318711816</x:v>
      </x:c>
      <x:c r="AB758" s="14" t="str">
        <x:v>2026-08-24</x:v>
      </x:c>
      <x:c r="AC758" s="14" t="str"/>
      <x:c r="AD758" s="20" t="str"/>
      <x:c r="AE758" s="14" t="str"/>
      <x:c r="AF758" s="14" t="n">
        <x:v>31</x:v>
      </x:c>
      <x:c r="AG758" s="14" t="str">
        <x:v>I3</x:v>
      </x:c>
      <x:c r="AH758" s="14" t="n">
        <x:v>2</x:v>
      </x:c>
      <x:c r="AI758" s="14" t="n">
        <x:v>0</x:v>
      </x:c>
      <x:c r="AJ758" s="18" t="n">
        <x:v>115260</x:v>
      </x:c>
      <x:c r="AK758" s="14" t="str">
        <x:v>https://prozorro.gov.ua/tender/UA-2025-12-23-016856-a</x:v>
      </x:c>
      <x:c r="AL758" s="19" t="n">
        <x:v>46014.56969240741</x:v>
      </x:c>
      <x:c r="AM758" s="19" t="n">
        <x:v>46022.57048611111</x:v>
      </x:c>
      <x:c r="AN758" s="15" t="str">
        <x:v>Резервне живлення</x:v>
      </x:c>
      <x:c r="AO758" s="15" t="str">
        <x:v>not_found_in_top_search</x:v>
      </x:c>
    </x:row>
    <x:row r="759">
      <x:c r="A759" s="14" t="str">
        <x:v>W3-487</x:v>
      </x:c>
      <x:c r="B759" s="14" t="str">
        <x:v>Prozorro winners — 24.08</x:v>
      </x:c>
      <x:c r="C759" s="14" t="str">
        <x:v>ДОБРІНОВ СЕРГІЙ ПЕТРОВИЧ</x:v>
      </x:c>
      <x:c r="D759" s="14" t="str">
        <x:v>Електромонтаж</x:v>
      </x:c>
      <x:c r="E759" s="14" t="str">
        <x:v>Pilot now</x:v>
      </x:c>
      <x:c r="F759" s="17" t="str">
        <x:v>P3</x:v>
      </x:c>
      <x:c r="G759" s="14" t="str"/>
      <x:c r="H759" s="14" t="str">
        <x:v>Пілот зараз — Н.15</x:v>
      </x:c>
      <x:c r="I759" s="16" t="n">
        <x:v>5</x:v>
      </x:c>
      <x:c r="J759" s="16" t="n">
        <x:v>5</x:v>
      </x:c>
      <x:c r="K759" s="16" t="n">
        <x:v>5</x:v>
      </x:c>
      <x:c r="L759" s="16" t="n">
        <x:v>1</x:v>
      </x:c>
      <x:c r="M759" s="16" t="n">
        <x:v>5</x:v>
      </x:c>
      <x:c r="N759" s="16" t="n">
        <x:v>3</x:v>
      </x:c>
      <x:c r="O759" s="16" t="n">
        <x:v>5</x:v>
      </x:c>
      <x:c r="P759" s="16" t="n">
        <x:f>IF(COUNT(I759:O759)&lt;7,"",I759*8+J759*3+K759*2+L759*2+M759*2+N759*2+O759)</x:f>
        <x:v>88</x:v>
      </x:c>
      <x:c r="Q759" s="16" t="n">
        <x:f>IF(COUNT(J759:O759)&lt;6,"",J759*5+K759*4+M759*4+L759*3+N759*2+O759*2)</x:f>
        <x:v>84</x:v>
      </x:c>
      <x:c r="R759" s="14" t="str">
        <x:v>high</x:v>
      </x:c>
      <x:c r="S759" s="14" t="str">
        <x:v>official_prozorro_award_2025_2026</x:v>
      </x:c>
      <x:c r="T759" s="14" t="str">
        <x:v>official_prozorro_api</x:v>
      </x:c>
      <x:c r="U759" s="14" t="str">
        <x:v>Не контактували</x:v>
      </x:c>
      <x:c r="V759" s="15" t="str">
        <x:v>Персоналізований free-pilot outreach по UA-2026-04-15-010231-a; попросити 1 пакет Н.14/Н.15</x:v>
      </x:c>
      <x:c r="W759" s="15" t="str">
        <x:v>Власник / виконавець; відповідальний за договір</x:v>
      </x:c>
      <x:c r="X759" s="15" t="str">
        <x:v>1 підтверджених перемог/договорів у Prozorro на 92 560 грн; 0 проєктів зі строком виконання не раніше 24.08.2026.</x:v>
      </x:c>
      <x:c r="Y759" s="15" t="str">
        <x:v>виготовлення  проєктно-кошторисної документації  по об’єкту: «Реконструкція електричних мереж комунального підприємства «Миколаївкомунтранс» шляхом монтажу та підключення сонячної електростанції на даху з установкою зберігання енергії за адресою: 54034, м. Микола-їв, вул. Ковальська, 199»  (71320000-7 Послуги з інженерного проектування); строк до 2026-07-04. Попросити один знеособлений пакет здачі за цим workflow.</x:v>
      </x:c>
      <x:c r="Z759" s="15" t="str">
        <x:v>https://prozorro.gov.ua/tender/UA-2026-04-15-010231-a</x:v>
      </x:c>
      <x:c r="AA759" s="14" t="str">
        <x:v>2347816559</x:v>
      </x:c>
      <x:c r="AB759" s="14" t="str">
        <x:v>2026-08-24</x:v>
      </x:c>
      <x:c r="AC759" s="14" t="str"/>
      <x:c r="AD759" s="20" t="str"/>
      <x:c r="AE759" s="14" t="str"/>
      <x:c r="AF759" s="14" t="n">
        <x:v>30</x:v>
      </x:c>
      <x:c r="AG759" s="14" t="str">
        <x:v>I3</x:v>
      </x:c>
      <x:c r="AH759" s="14" t="n">
        <x:v>1</x:v>
      </x:c>
      <x:c r="AI759" s="14" t="n">
        <x:v>0</x:v>
      </x:c>
      <x:c r="AJ759" s="18" t="n">
        <x:v>92560</x:v>
      </x:c>
      <x:c r="AK759" s="14" t="str">
        <x:v>https://prozorro.gov.ua/tender/UA-2026-04-15-010231-a</x:v>
      </x:c>
      <x:c r="AL759" s="19" t="n">
        <x:v>46127.52486856481</x:v>
      </x:c>
      <x:c r="AM759" s="19" t="n">
        <x:v>46207</x:v>
      </x:c>
      <x:c r="AN759" s="15" t="str">
        <x:v>Електромонтаж</x:v>
      </x:c>
      <x:c r="AO759" s="15" t="str">
        <x:v>not_found_in_top_search</x:v>
      </x:c>
    </x:row>
    <x:row r="760">
      <x:c r="A760" s="14" t="str">
        <x:v>W3-488</x:v>
      </x:c>
      <x:c r="B760" s="14" t="str">
        <x:v>Prozorro winners — 24.08</x:v>
      </x:c>
      <x:c r="C760" s="14" t="str">
        <x:v>Фізична особа-підприємець Ковач Семен Семенович</x:v>
      </x:c>
      <x:c r="D760" s="14" t="str">
        <x:v>Безпека / СКУД / CCTV</x:v>
      </x:c>
      <x:c r="E760" s="14" t="str">
        <x:v>Expansion discovery</x:v>
      </x:c>
      <x:c r="F760" s="17" t="str">
        <x:v>D3</x:v>
      </x:c>
      <x:c r="G760" s="14" t="str"/>
      <x:c r="H760" s="14" t="str">
        <x:v>Discovery розширення — 2 тижні</x:v>
      </x:c>
      <x:c r="I760" s="16" t="n">
        <x:v>1</x:v>
      </x:c>
      <x:c r="J760" s="16" t="n">
        <x:v>5</x:v>
      </x:c>
      <x:c r="K760" s="16" t="n">
        <x:v>4</x:v>
      </x:c>
      <x:c r="L760" s="16" t="n">
        <x:v>1</x:v>
      </x:c>
      <x:c r="M760" s="16" t="n">
        <x:v>5</x:v>
      </x:c>
      <x:c r="N760" s="16" t="n">
        <x:v>3</x:v>
      </x:c>
      <x:c r="O760" s="16" t="n">
        <x:v>5</x:v>
      </x:c>
      <x:c r="P760" s="16" t="n">
        <x:f>IF(COUNT(I760:O760)&lt;7,"",I760*8+J760*3+K760*2+L760*2+M760*2+N760*2+O760)</x:f>
        <x:v>54</x:v>
      </x:c>
      <x:c r="Q760" s="16" t="n">
        <x:f>IF(COUNT(J760:O760)&lt;6,"",J760*5+K760*4+M760*4+L760*3+N760*2+O760*2)</x:f>
        <x:v>80</x:v>
      </x:c>
      <x:c r="R760" s="14" t="str">
        <x:v>high</x:v>
      </x:c>
      <x:c r="S760" s="14" t="str">
        <x:v>official_prozorro_award_2025_2026</x:v>
      </x:c>
      <x:c r="T760" s="14" t="str">
        <x:v>official_prozorro_api</x:v>
      </x:c>
      <x:c r="U760" s="14" t="str">
        <x:v>Не контактували</x:v>
      </x:c>
      <x:c r="V760" s="15" t="str">
        <x:v>Workflow-audit outreach по UA-2026-04-17-000711-a; попросити 1 пакет здачі та вимоги проєкту</x:v>
      </x:c>
      <x:c r="W760" s="15" t="str">
        <x:v>Власник / виконавець; відповідальний за договір</x:v>
      </x:c>
      <x:c r="X760" s="15" t="str">
        <x:v>1 підтверджених перемог/договорів у Prozorro на 76 600 грн; 0 проєктів зі строком виконання не раніше 24.08.2026.</x:v>
      </x:c>
      <x:c r="Y760" s="15" t="str">
        <x:v>Послуги з встановлення системи керування та контролю доступу для воріт за адресою: м. Тернопіль, вул. Галицька, 40Б: монтаж та налаштування автоматики розпашних воріт; монтаж та налаштування система керування та контролю доступу (SafetyEye SE-IPC-2BP47-I10ZA (2.8-12мм);  монтаж та налаштування СКУД  для калітки; прокладання кабеля; прокладання гофрорукава;монтаж електромеханічного замка з використанням  зварювальних  послуг.; строк до 2026-06-30. Попросити один знеособлений пакет здачі за цим workflow.</x:v>
      </x:c>
      <x:c r="Z760" s="15" t="str">
        <x:v>https://prozorro.gov.ua/tender/UA-2026-04-17-000711-a</x:v>
      </x:c>
      <x:c r="AA760" s="14" t="str">
        <x:v>3076004037</x:v>
      </x:c>
      <x:c r="AB760" s="14" t="str">
        <x:v>2026-08-24</x:v>
      </x:c>
      <x:c r="AC760" s="14" t="str"/>
      <x:c r="AD760" s="20" t="str"/>
      <x:c r="AE760" s="14" t="str"/>
      <x:c r="AF760" s="14" t="n">
        <x:v>30</x:v>
      </x:c>
      <x:c r="AG760" s="14" t="str">
        <x:v>I3</x:v>
      </x:c>
      <x:c r="AH760" s="14" t="n">
        <x:v>1</x:v>
      </x:c>
      <x:c r="AI760" s="14" t="n">
        <x:v>0</x:v>
      </x:c>
      <x:c r="AJ760" s="18" t="n">
        <x:v>76600</x:v>
      </x:c>
      <x:c r="AK760" s="14" t="str">
        <x:v>https://prozorro.gov.ua/tender/UA-2026-04-17-000711-a</x:v>
      </x:c>
      <x:c r="AL760" s="19" t="n">
        <x:v>46129.26033920139</x:v>
      </x:c>
      <x:c r="AM760" s="19" t="n">
        <x:v>46203.26263888889</x:v>
      </x:c>
      <x:c r="AN760" s="15" t="str">
        <x:v>Безпека / СКУД / CCTV</x:v>
      </x:c>
      <x:c r="AO760" s="15" t="str">
        <x:v>not_found_in_top_search</x:v>
      </x:c>
    </x:row>
    <x:row r="761">
      <x:c r="A761" s="14" t="str">
        <x:v>W3-489</x:v>
      </x:c>
      <x:c r="B761" s="14" t="str">
        <x:v>Prozorro winners — 24.08</x:v>
      </x:c>
      <x:c r="C761" s="14" t="str">
        <x:v>ПРИВАТНЕ ПІДПРИЄМСТВО "ТЕРМО-БУД-СЕРВІС"</x:v>
      </x:c>
      <x:c r="D761" s="14" t="str">
        <x:v>HVAC / ОВіК</x:v>
      </x:c>
      <x:c r="E761" s="14" t="str">
        <x:v>Pilot now</x:v>
      </x:c>
      <x:c r="F761" s="17" t="str">
        <x:v>P3</x:v>
      </x:c>
      <x:c r="G761" s="14" t="str"/>
      <x:c r="H761" s="14" t="str">
        <x:v>Пілот зараз — Н.14</x:v>
      </x:c>
      <x:c r="I761" s="16" t="n">
        <x:v>5</x:v>
      </x:c>
      <x:c r="J761" s="16" t="n">
        <x:v>5</x:v>
      </x:c>
      <x:c r="K761" s="16" t="n">
        <x:v>5</x:v>
      </x:c>
      <x:c r="L761" s="16" t="n">
        <x:v>1</x:v>
      </x:c>
      <x:c r="M761" s="16" t="n">
        <x:v>5</x:v>
      </x:c>
      <x:c r="N761" s="16" t="n">
        <x:v>5</x:v>
      </x:c>
      <x:c r="O761" s="16" t="n">
        <x:v>5</x:v>
      </x:c>
      <x:c r="P761" s="16" t="n">
        <x:f>IF(COUNT(I761:O761)&lt;7,"",I761*8+J761*3+K761*2+L761*2+M761*2+N761*2+O761)</x:f>
        <x:v>92</x:v>
      </x:c>
      <x:c r="Q761" s="16" t="n">
        <x:f>IF(COUNT(J761:O761)&lt;6,"",J761*5+K761*4+M761*4+L761*3+N761*2+O761*2)</x:f>
        <x:v>88</x:v>
      </x:c>
      <x:c r="R761" s="14" t="str">
        <x:v>high</x:v>
      </x:c>
      <x:c r="S761" s="14" t="str">
        <x:v>official_prozorro_award_2025_2026</x:v>
      </x:c>
      <x:c r="T761" s="14" t="str">
        <x:v>official_prozorro_api</x:v>
      </x:c>
      <x:c r="U761" s="14" t="str">
        <x:v>Не контактували</x:v>
      </x:c>
      <x:c r="V761" s="15" t="str">
        <x:v>Персоналізований free-pilot outreach по UA-2025-12-16-024067-a; попросити 1 пакет Н.14/Н.15</x:v>
      </x:c>
      <x:c r="W761" s="15" t="str">
        <x:v>Власник / директор; керівник ПТО; відповідальний за договори</x:v>
      </x:c>
      <x:c r="X761" s="15" t="str">
        <x:v>2 підтверджених перемог/договорів у Prozorro на 76 536 грн; 0 проєктів зі строком виконання не раніше 24.08.2026.</x:v>
      </x:c>
      <x:c r="Y761" s="15" t="str">
        <x:v>Монтаж системи вентиляції; строк до 2025-12-19. Попросити один знеособлений пакет здачі за цим workflow.</x:v>
      </x:c>
      <x:c r="Z761" s="15" t="str">
        <x:v>https://prozorro.gov.ua/tender/UA-2025-12-16-024067-a</x:v>
      </x:c>
      <x:c r="AA761" s="14" t="str">
        <x:v>37076562</x:v>
      </x:c>
      <x:c r="AB761" s="14" t="str">
        <x:v>2026-08-24</x:v>
      </x:c>
      <x:c r="AC761" s="14" t="str"/>
      <x:c r="AD761" s="20" t="str"/>
      <x:c r="AE761" s="14" t="str"/>
      <x:c r="AF761" s="14" t="n">
        <x:v>30</x:v>
      </x:c>
      <x:c r="AG761" s="14" t="str">
        <x:v>I3</x:v>
      </x:c>
      <x:c r="AH761" s="14" t="n">
        <x:v>2</x:v>
      </x:c>
      <x:c r="AI761" s="14" t="n">
        <x:v>0</x:v>
      </x:c>
      <x:c r="AJ761" s="18" t="n">
        <x:v>76536</x:v>
      </x:c>
      <x:c r="AK761" s="14" t="str">
        <x:v>https://prozorro.gov.ua/tender/UA-2025-12-16-024067-a</x:v>
      </x:c>
      <x:c r="AL761" s="19" t="n">
        <x:v>46007.66713553241</x:v>
      </x:c>
      <x:c r="AM761" s="19" t="n">
        <x:v>46010</x:v>
      </x:c>
      <x:c r="AN761" s="15" t="str">
        <x:v>HVAC / ОВіК</x:v>
      </x:c>
      <x:c r="AO761" s="15" t="str">
        <x:v>not_found_in_top_search</x:v>
      </x:c>
    </x:row>
    <x:row r="762">
      <x:c r="A762" s="14" t="str">
        <x:v>W3-490</x:v>
      </x:c>
      <x:c r="B762" s="14" t="str">
        <x:v>Prozorro winners — 24.08</x:v>
      </x:c>
      <x:c r="C762" s="14" t="str">
        <x:v>ТОВ "Гармонія сонця"</x:v>
      </x:c>
      <x:c r="D762" s="14" t="str">
        <x:v>Резервне живлення</x:v>
      </x:c>
      <x:c r="E762" s="14" t="str">
        <x:v>Expansion discovery</x:v>
      </x:c>
      <x:c r="F762" s="17" t="str">
        <x:v>D3</x:v>
      </x:c>
      <x:c r="G762" s="14" t="str"/>
      <x:c r="H762" s="14" t="str">
        <x:v>Discovery розширення — 2 тижні</x:v>
      </x:c>
      <x:c r="I762" s="16" t="n">
        <x:v>1</x:v>
      </x:c>
      <x:c r="J762" s="16" t="n">
        <x:v>5</x:v>
      </x:c>
      <x:c r="K762" s="16" t="n">
        <x:v>4</x:v>
      </x:c>
      <x:c r="L762" s="16" t="n">
        <x:v>1</x:v>
      </x:c>
      <x:c r="M762" s="16" t="n">
        <x:v>5</x:v>
      </x:c>
      <x:c r="N762" s="16" t="n">
        <x:v>5</x:v>
      </x:c>
      <x:c r="O762" s="16" t="n">
        <x:v>5</x:v>
      </x:c>
      <x:c r="P762" s="16" t="n">
        <x:f>IF(COUNT(I762:O762)&lt;7,"",I762*8+J762*3+K762*2+L762*2+M762*2+N762*2+O762)</x:f>
        <x:v>58</x:v>
      </x:c>
      <x:c r="Q762" s="16" t="n">
        <x:f>IF(COUNT(J762:O762)&lt;6,"",J762*5+K762*4+M762*4+L762*3+N762*2+O762*2)</x:f>
        <x:v>84</x:v>
      </x:c>
      <x:c r="R762" s="14" t="str">
        <x:v>high</x:v>
      </x:c>
      <x:c r="S762" s="14" t="str">
        <x:v>official_prozorro_award_2025_2026</x:v>
      </x:c>
      <x:c r="T762" s="14" t="str">
        <x:v>official_prozorro_api</x:v>
      </x:c>
      <x:c r="U762" s="14" t="str">
        <x:v>Не контактували</x:v>
      </x:c>
      <x:c r="V762" s="15" t="str">
        <x:v>Повторне звернення з новим тендерним сигналом UA-2024-12-19-006046-a; попросити 1 пакет здачі</x:v>
      </x:c>
      <x:c r="W762" s="15" t="str">
        <x:v>Власник / директор; керівник ПТО; відповідальний за договори</x:v>
      </x:c>
      <x:c r="X762" s="15" t="str">
        <x:v>2 підтверджених перемог/договорів у Prozorro на 60 000 грн; 0 проєктів зі строком виконання не раніше 24.08.2026.</x:v>
      </x:c>
      <x:c r="Y762" s="15" t="str">
        <x:v>Встановлення комплекту системи безперебійного живлення (встановлення, монтаж та налаштування електричного обладнання Tesla Powerwall2); строк до 2025-12-31. Попросити один знеособлений пакет здачі за цим workflow.</x:v>
      </x:c>
      <x:c r="Z762" s="15" t="str">
        <x:v>https://prozorro.gov.ua/tender/UA-2025-08-22-002549-a</x:v>
      </x:c>
      <x:c r="AA762" s="14" t="str">
        <x:v>45494756</x:v>
      </x:c>
      <x:c r="AB762" s="14" t="str">
        <x:v>2026-08-24</x:v>
      </x:c>
      <x:c r="AC762" s="14" t="str"/>
      <x:c r="AD762" s="20" t="str"/>
      <x:c r="AE762" s="14" t="str"/>
      <x:c r="AF762" s="14" t="n">
        <x:v>30</x:v>
      </x:c>
      <x:c r="AG762" s="14" t="str">
        <x:v>I3</x:v>
      </x:c>
      <x:c r="AH762" s="14" t="n">
        <x:v>3</x:v>
      </x:c>
      <x:c r="AI762" s="14" t="n">
        <x:v>0</x:v>
      </x:c>
      <x:c r="AJ762" s="18" t="n">
        <x:v>91500</x:v>
      </x:c>
      <x:c r="AK762" s="14" t="str">
        <x:v>https://prozorro.gov.ua/tender/UA-2024-12-19-006046-a</x:v>
      </x:c>
      <x:c r="AL762" s="19" t="n">
        <x:v>45645.38893548611</x:v>
      </x:c>
      <x:c r="AM762" s="19" t="n">
        <x:v>45657.389328703706</x:v>
      </x:c>
      <x:c r="AN762" s="15" t="str">
        <x:v>Резервне живлення</x:v>
      </x:c>
      <x:c r="AO762" s="15" t="str">
        <x:v>not_found_in_top_search</x:v>
      </x:c>
    </x:row>
    <x:row r="763">
      <x:c r="A763" s="14" t="str">
        <x:v>W3-491</x:v>
      </x:c>
      <x:c r="B763" s="14" t="str">
        <x:v>Prozorro winners — 24.08</x:v>
      </x:c>
      <x:c r="C763" s="14" t="str">
        <x:v>НЕВАРЕНИХ ГАННА МИКОЛАЇВНА</x:v>
      </x:c>
      <x:c r="D763" s="14" t="str">
        <x:v>Газопостачання / котельні</x:v>
      </x:c>
      <x:c r="E763" s="14" t="str">
        <x:v>Expansion discovery</x:v>
      </x:c>
      <x:c r="F763" s="17" t="str">
        <x:v>D3</x:v>
      </x:c>
      <x:c r="G763" s="14" t="str"/>
      <x:c r="H763" s="14" t="str">
        <x:v>Discovery розширення — 2 тижні</x:v>
      </x:c>
      <x:c r="I763" s="16" t="n">
        <x:v>1</x:v>
      </x:c>
      <x:c r="J763" s="16" t="n">
        <x:v>5</x:v>
      </x:c>
      <x:c r="K763" s="16" t="n">
        <x:v>4</x:v>
      </x:c>
      <x:c r="L763" s="16" t="n">
        <x:v>1</x:v>
      </x:c>
      <x:c r="M763" s="16" t="n">
        <x:v>5</x:v>
      </x:c>
      <x:c r="N763" s="16" t="n">
        <x:v>3</x:v>
      </x:c>
      <x:c r="O763" s="16" t="n">
        <x:v>5</x:v>
      </x:c>
      <x:c r="P763" s="16" t="n">
        <x:f>IF(COUNT(I763:O763)&lt;7,"",I763*8+J763*3+K763*2+L763*2+M763*2+N763*2+O763)</x:f>
        <x:v>54</x:v>
      </x:c>
      <x:c r="Q763" s="16" t="n">
        <x:f>IF(COUNT(J763:O763)&lt;6,"",J763*5+K763*4+M763*4+L763*3+N763*2+O763*2)</x:f>
        <x:v>80</x:v>
      </x:c>
      <x:c r="R763" s="14" t="str">
        <x:v>high</x:v>
      </x:c>
      <x:c r="S763" s="14" t="str">
        <x:v>official_prozorro_award_2025_2026</x:v>
      </x:c>
      <x:c r="T763" s="14" t="str">
        <x:v>official_prozorro_api</x:v>
      </x:c>
      <x:c r="U763" s="14" t="str">
        <x:v>Не контактували</x:v>
      </x:c>
      <x:c r="V763" s="15" t="str">
        <x:v>Workflow-audit outreach по UA-2026-03-23-007547-a; попросити 1 пакет здачі та вимоги проєкту</x:v>
      </x:c>
      <x:c r="W763" s="15" t="str">
        <x:v>Власник / виконавець; відповідальний за договір</x:v>
      </x:c>
      <x:c r="X763" s="15" t="str">
        <x:v>1 підтверджених перемог/договорів у Prozorro на 53 694 грн; 0 проєктів зі строком виконання не раніше 24.08.2026.</x:v>
      </x:c>
      <x:c r="Y763" s="15" t="str">
        <x:v>Послуга аварійної заміни вхідного кабелю, монтажу виносної шафи обліку, заміни та підключення кабеля живлення в приміщенні котельні Дубровицького ЗЗСО; строк до 2026-06-30. Попросити один знеособлений пакет здачі за цим workflow.</x:v>
      </x:c>
      <x:c r="Z763" s="15" t="str">
        <x:v>https://prozorro.gov.ua/tender/UA-2026-03-23-007547-a</x:v>
      </x:c>
      <x:c r="AA763" s="14" t="str">
        <x:v>2515106803</x:v>
      </x:c>
      <x:c r="AB763" s="14" t="str">
        <x:v>2026-08-24</x:v>
      </x:c>
      <x:c r="AC763" s="14" t="str"/>
      <x:c r="AD763" s="20" t="str"/>
      <x:c r="AE763" s="14" t="str"/>
      <x:c r="AF763" s="14" t="n">
        <x:v>30</x:v>
      </x:c>
      <x:c r="AG763" s="14" t="str">
        <x:v>I3</x:v>
      </x:c>
      <x:c r="AH763" s="14" t="n">
        <x:v>1</x:v>
      </x:c>
      <x:c r="AI763" s="14" t="n">
        <x:v>0</x:v>
      </x:c>
      <x:c r="AJ763" s="18" t="n">
        <x:v>53694</x:v>
      </x:c>
      <x:c r="AK763" s="14" t="str">
        <x:v>https://prozorro.gov.ua/tender/UA-2026-03-23-007547-a</x:v>
      </x:c>
      <x:c r="AL763" s="19" t="n">
        <x:v>46104.57060160879</x:v>
      </x:c>
      <x:c r="AM763" s="19" t="n">
        <x:v>46203</x:v>
      </x:c>
      <x:c r="AN763" s="15" t="str">
        <x:v>Газопостачання / котельні</x:v>
      </x:c>
      <x:c r="AO763" s="15" t="str">
        <x:v>not_found_in_top_search</x:v>
      </x:c>
    </x:row>
    <x:row r="764">
      <x:c r="A764" s="14" t="str">
        <x:v>W3-492</x:v>
      </x:c>
      <x:c r="B764" s="14" t="str">
        <x:v>Prozorro winners — 24.08</x:v>
      </x:c>
      <x:c r="C764" s="14" t="str">
        <x:v>ТОВ «СЕКУР ІНТЕГРАЦІЯ»</x:v>
      </x:c>
      <x:c r="D764" s="14" t="str">
        <x:v>Безпека / СКУД / CCTV</x:v>
      </x:c>
      <x:c r="E764" s="14" t="str">
        <x:v>Expansion discovery</x:v>
      </x:c>
      <x:c r="F764" s="17" t="str">
        <x:v>D3</x:v>
      </x:c>
      <x:c r="G764" s="14" t="str"/>
      <x:c r="H764" s="14" t="str">
        <x:v>Discovery розширення — 2 тижні</x:v>
      </x:c>
      <x:c r="I764" s="16" t="n">
        <x:v>1</x:v>
      </x:c>
      <x:c r="J764" s="16" t="n">
        <x:v>5</x:v>
      </x:c>
      <x:c r="K764" s="16" t="n">
        <x:v>4</x:v>
      </x:c>
      <x:c r="L764" s="16" t="n">
        <x:v>1</x:v>
      </x:c>
      <x:c r="M764" s="16" t="n">
        <x:v>5</x:v>
      </x:c>
      <x:c r="N764" s="16" t="n">
        <x:v>5</x:v>
      </x:c>
      <x:c r="O764" s="16" t="n">
        <x:v>5</x:v>
      </x:c>
      <x:c r="P764" s="16" t="n">
        <x:f>IF(COUNT(I764:O764)&lt;7,"",I764*8+J764*3+K764*2+L764*2+M764*2+N764*2+O764)</x:f>
        <x:v>58</x:v>
      </x:c>
      <x:c r="Q764" s="16" t="n">
        <x:f>IF(COUNT(J764:O764)&lt;6,"",J764*5+K764*4+M764*4+L764*3+N764*2+O764*2)</x:f>
        <x:v>84</x:v>
      </x:c>
      <x:c r="R764" s="14" t="str">
        <x:v>high</x:v>
      </x:c>
      <x:c r="S764" s="14" t="str">
        <x:v>official_prozorro_award_2025_2026</x:v>
      </x:c>
      <x:c r="T764" s="14" t="str">
        <x:v>official_prozorro_api</x:v>
      </x:c>
      <x:c r="U764" s="14" t="str">
        <x:v>Не контактували</x:v>
      </x:c>
      <x:c r="V764" s="15" t="str">
        <x:v>Workflow-audit outreach по UA-2025-12-17-004604-a; попросити 1 пакет здачі та вимоги проєкту</x:v>
      </x:c>
      <x:c r="W764" s="15" t="str">
        <x:v>Власник / директор; керівник ПТО; відповідальний за договори</x:v>
      </x:c>
      <x:c r="X764" s="15" t="str">
        <x:v>2 підтверджених перемог/договорів у Prozorro на 30 612 грн; 0 проєктів зі строком виконання не раніше 24.08.2026.</x:v>
      </x:c>
      <x:c r="Y764" s="15" t="str">
        <x:v>Послуги з монтажу та пусконалагоджування системи контролю доступу; строк до 2025-12-24. Попросити один знеособлений пакет здачі за цим workflow.</x:v>
      </x:c>
      <x:c r="Z764" s="15" t="str">
        <x:v>https://prozorro.gov.ua/tender/UA-2025-12-17-004604-a</x:v>
      </x:c>
      <x:c r="AA764" s="14" t="str">
        <x:v>39328390</x:v>
      </x:c>
      <x:c r="AB764" s="14" t="str">
        <x:v>2026-08-24</x:v>
      </x:c>
      <x:c r="AC764" s="14" t="str"/>
      <x:c r="AD764" s="20" t="str"/>
      <x:c r="AE764" s="14" t="str"/>
      <x:c r="AF764" s="14" t="n">
        <x:v>30</x:v>
      </x:c>
      <x:c r="AG764" s="14" t="str">
        <x:v>I3</x:v>
      </x:c>
      <x:c r="AH764" s="14" t="n">
        <x:v>2</x:v>
      </x:c>
      <x:c r="AI764" s="14" t="n">
        <x:v>0</x:v>
      </x:c>
      <x:c r="AJ764" s="18" t="n">
        <x:v>30612</x:v>
      </x:c>
      <x:c r="AK764" s="14" t="str">
        <x:v>https://prozorro.gov.ua/tender/UA-2025-12-17-004604-a</x:v>
      </x:c>
      <x:c r="AL764" s="19" t="n">
        <x:v>46008.35794201389</x:v>
      </x:c>
      <x:c r="AM764" s="19" t="n">
        <x:v>46015</x:v>
      </x:c>
      <x:c r="AN764" s="15" t="str">
        <x:v>Безпека / СКУД / CCTV</x:v>
      </x:c>
      <x:c r="AO764" s="15" t="str">
        <x:v>not_found_in_top_search</x:v>
      </x:c>
    </x:row>
    <x:row r="765">
      <x:c r="A765" s="14" t="str">
        <x:v>W3-493</x:v>
      </x:c>
      <x:c r="B765" s="14" t="str">
        <x:v>Prozorro winners — 24.08</x:v>
      </x:c>
      <x:c r="C765" s="14" t="str">
        <x:v>ПП "ЕПТ"</x:v>
      </x:c>
      <x:c r="D765" s="14" t="str">
        <x:v>HVAC / ОВіК</x:v>
      </x:c>
      <x:c r="E765" s="14" t="str">
        <x:v>Pilot now</x:v>
      </x:c>
      <x:c r="F765" s="17" t="str">
        <x:v>P3</x:v>
      </x:c>
      <x:c r="G765" s="14" t="str"/>
      <x:c r="H765" s="14" t="str">
        <x:v>Пілот зараз — Н.14</x:v>
      </x:c>
      <x:c r="I765" s="16" t="n">
        <x:v>5</x:v>
      </x:c>
      <x:c r="J765" s="16" t="n">
        <x:v>5</x:v>
      </x:c>
      <x:c r="K765" s="16" t="n">
        <x:v>5</x:v>
      </x:c>
      <x:c r="L765" s="16" t="n">
        <x:v>1</x:v>
      </x:c>
      <x:c r="M765" s="16" t="n">
        <x:v>5</x:v>
      </x:c>
      <x:c r="N765" s="16" t="n">
        <x:v>5</x:v>
      </x:c>
      <x:c r="O765" s="16" t="n">
        <x:v>5</x:v>
      </x:c>
      <x:c r="P765" s="16" t="n">
        <x:f>IF(COUNT(I765:O765)&lt;7,"",I765*8+J765*3+K765*2+L765*2+M765*2+N765*2+O765)</x:f>
        <x:v>92</x:v>
      </x:c>
      <x:c r="Q765" s="16" t="n">
        <x:f>IF(COUNT(J765:O765)&lt;6,"",J765*5+K765*4+M765*4+L765*3+N765*2+O765*2)</x:f>
        <x:v>88</x:v>
      </x:c>
      <x:c r="R765" s="14" t="str">
        <x:v>high</x:v>
      </x:c>
      <x:c r="S765" s="14" t="str">
        <x:v>official_prozorro_award_2025_2026</x:v>
      </x:c>
      <x:c r="T765" s="14" t="str">
        <x:v>official_prozorro_api</x:v>
      </x:c>
      <x:c r="U765" s="14" t="str">
        <x:v>Не контактували</x:v>
      </x:c>
      <x:c r="V765" s="15" t="str">
        <x:v>Персоналізований free-pilot outreach по UA-2025-12-17-007470-a; попросити 1 пакет Н.14/Н.15</x:v>
      </x:c>
      <x:c r="W765" s="15" t="str">
        <x:v>Власник / директор; керівник ПТО; відповідальний за договори</x:v>
      </x:c>
      <x:c r="X765" s="15" t="str">
        <x:v>2 підтверджених перемог/договорів у Prozorro на 27 000 грн; 0 проєктів зі строком виконання не раніше 24.08.2026.</x:v>
      </x:c>
      <x:c r="Y765" s="15" t="str">
        <x:v>Монтаж витяжної системи вентиляції; строк до 2025-12-31. Попросити один знеособлений пакет здачі за цим workflow.</x:v>
      </x:c>
      <x:c r="Z765" s="15" t="str">
        <x:v>https://prozorro.gov.ua/tender/UA-2025-12-17-007470-a</x:v>
      </x:c>
      <x:c r="AA765" s="14" t="str">
        <x:v>37259687</x:v>
      </x:c>
      <x:c r="AB765" s="14" t="str">
        <x:v>2026-08-24</x:v>
      </x:c>
      <x:c r="AC765" s="14" t="str"/>
      <x:c r="AD765" s="20" t="str"/>
      <x:c r="AE765" s="14" t="str"/>
      <x:c r="AF765" s="14" t="n">
        <x:v>30</x:v>
      </x:c>
      <x:c r="AG765" s="14" t="str">
        <x:v>I3</x:v>
      </x:c>
      <x:c r="AH765" s="14" t="n">
        <x:v>2</x:v>
      </x:c>
      <x:c r="AI765" s="14" t="n">
        <x:v>0</x:v>
      </x:c>
      <x:c r="AJ765" s="18" t="n">
        <x:v>27000</x:v>
      </x:c>
      <x:c r="AK765" s="14" t="str">
        <x:v>https://prozorro.gov.ua/tender/UA-2025-12-17-007470-a</x:v>
      </x:c>
      <x:c r="AL765" s="19" t="n">
        <x:v>46008.39795467593</x:v>
      </x:c>
      <x:c r="AM765" s="19" t="n">
        <x:v>46022.916666655095</x:v>
      </x:c>
      <x:c r="AN765" s="15" t="str">
        <x:v>HVAC / ОВіК</x:v>
      </x:c>
      <x:c r="AO765" s="15" t="str">
        <x:v>not_found_in_top_search</x:v>
      </x:c>
    </x:row>
    <x:row r="766">
      <x:c r="A766" s="14" t="str">
        <x:v>W3-494</x:v>
      </x:c>
      <x:c r="B766" s="14" t="str">
        <x:v>Prozorro winners — 24.08</x:v>
      </x:c>
      <x:c r="C766" s="14" t="str">
        <x:v>ТОВАРИСТВО З ОБМЕЖЕНОЮ ВІДПОВІДАЛЬНІСТЮ ВИРОБНИЧЕ ПІДПРИЄМСТВО "ЕЛЕКТРОТЕХНІКА"</x:v>
      </x:c>
      <x:c r="D766" s="14" t="str">
        <x:v>Електромонтаж</x:v>
      </x:c>
      <x:c r="E766" s="14" t="str">
        <x:v>Pilot now</x:v>
      </x:c>
      <x:c r="F766" s="17" t="str">
        <x:v>P3</x:v>
      </x:c>
      <x:c r="G766" s="14" t="str"/>
      <x:c r="H766" s="14" t="str">
        <x:v>Пілот зараз — Н.15</x:v>
      </x:c>
      <x:c r="I766" s="16" t="n">
        <x:v>5</x:v>
      </x:c>
      <x:c r="J766" s="16" t="n">
        <x:v>5</x:v>
      </x:c>
      <x:c r="K766" s="16" t="n">
        <x:v>5</x:v>
      </x:c>
      <x:c r="L766" s="16" t="n">
        <x:v>1</x:v>
      </x:c>
      <x:c r="M766" s="16" t="n">
        <x:v>5</x:v>
      </x:c>
      <x:c r="N766" s="16" t="n">
        <x:v>5</x:v>
      </x:c>
      <x:c r="O766" s="16" t="n">
        <x:v>5</x:v>
      </x:c>
      <x:c r="P766" s="16" t="n">
        <x:f>IF(COUNT(I766:O766)&lt;7,"",I766*8+J766*3+K766*2+L766*2+M766*2+N766*2+O766)</x:f>
        <x:v>92</x:v>
      </x:c>
      <x:c r="Q766" s="16" t="n">
        <x:f>IF(COUNT(J766:O766)&lt;6,"",J766*5+K766*4+M766*4+L766*3+N766*2+O766*2)</x:f>
        <x:v>88</x:v>
      </x:c>
      <x:c r="R766" s="14" t="str">
        <x:v>high</x:v>
      </x:c>
      <x:c r="S766" s="14" t="str">
        <x:v>official_prozorro_award_2025_2026</x:v>
      </x:c>
      <x:c r="T766" s="14" t="str">
        <x:v>official_prozorro_api</x:v>
      </x:c>
      <x:c r="U766" s="14" t="str">
        <x:v>Не контактували</x:v>
      </x:c>
      <x:c r="V766" s="15" t="str">
        <x:v>Персоналізований free-pilot outreach по UA-2025-09-22-000985-a; попросити 1 пакет Н.14/Н.15</x:v>
      </x:c>
      <x:c r="W766" s="15" t="str">
        <x:v>Власник / директор; керівник ПТО; відповідальний за договори</x:v>
      </x:c>
      <x:c r="X766" s="15" t="str">
        <x:v>2 підтверджених перемог/договорів у Prozorro на 16 710 грн; 0 проєктів зі строком виконання не раніше 24.08.2026.</x:v>
      </x:c>
      <x:c r="Y766" s="15" t="str">
        <x:v>Електровимірювальні роботи пов'язані з електробезпекою (вимірювання опору ізоляції проводів та кабелів, повного опору петлі фаза-нуль, перехідних контактів заземлення); строк до 2025-12-31. Попросити один знеособлений пакет здачі за цим workflow.</x:v>
      </x:c>
      <x:c r="Z766" s="15" t="str">
        <x:v>https://prozorro.gov.ua/tender/UA-2025-09-22-000985-a</x:v>
      </x:c>
      <x:c r="AA766" s="14" t="str">
        <x:v>14227397</x:v>
      </x:c>
      <x:c r="AB766" s="14" t="str">
        <x:v>2026-08-24</x:v>
      </x:c>
      <x:c r="AC766" s="14" t="str"/>
      <x:c r="AD766" s="20" t="str"/>
      <x:c r="AE766" s="14" t="str"/>
      <x:c r="AF766" s="14" t="n">
        <x:v>30</x:v>
      </x:c>
      <x:c r="AG766" s="14" t="str">
        <x:v>I3</x:v>
      </x:c>
      <x:c r="AH766" s="14" t="n">
        <x:v>2</x:v>
      </x:c>
      <x:c r="AI766" s="14" t="n">
        <x:v>0</x:v>
      </x:c>
      <x:c r="AJ766" s="18" t="n">
        <x:v>16710</x:v>
      </x:c>
      <x:c r="AK766" s="14" t="str">
        <x:v>https://prozorro.gov.ua/tender/UA-2025-09-22-000985-a</x:v>
      </x:c>
      <x:c r="AL766" s="19" t="n">
        <x:v>45922.27730739583</x:v>
      </x:c>
      <x:c r="AM766" s="19" t="n">
        <x:v>46022</x:v>
      </x:c>
      <x:c r="AN766" s="15" t="str">
        <x:v>Електромонтаж</x:v>
      </x:c>
      <x:c r="AO766" s="15" t="str">
        <x:v>not_found_in_top_search</x:v>
      </x:c>
    </x:row>
    <x:row r="767">
      <x:c r="A767" s="14" t="str">
        <x:v>W3-495</x:v>
      </x:c>
      <x:c r="B767" s="14" t="str">
        <x:v>Prozorro winners — 24.08</x:v>
      </x:c>
      <x:c r="C767" s="14" t="str">
        <x:v>ТОВ "Технолоджі Мувмент"</x:v>
      </x:c>
      <x:c r="D767" s="14" t="str">
        <x:v>Резервне живлення</x:v>
      </x:c>
      <x:c r="E767" s="14" t="str">
        <x:v>Expansion discovery</x:v>
      </x:c>
      <x:c r="F767" s="17" t="str">
        <x:v>D3</x:v>
      </x:c>
      <x:c r="G767" s="14" t="str"/>
      <x:c r="H767" s="14" t="str">
        <x:v>Discovery розширення — 2 тижні</x:v>
      </x:c>
      <x:c r="I767" s="16" t="n">
        <x:v>1</x:v>
      </x:c>
      <x:c r="J767" s="16" t="n">
        <x:v>5</x:v>
      </x:c>
      <x:c r="K767" s="16" t="n">
        <x:v>4</x:v>
      </x:c>
      <x:c r="L767" s="16" t="n">
        <x:v>1</x:v>
      </x:c>
      <x:c r="M767" s="16" t="n">
        <x:v>5</x:v>
      </x:c>
      <x:c r="N767" s="16" t="n">
        <x:v>5</x:v>
      </x:c>
      <x:c r="O767" s="16" t="n">
        <x:v>5</x:v>
      </x:c>
      <x:c r="P767" s="16" t="n">
        <x:f>IF(COUNT(I767:O767)&lt;7,"",I767*8+J767*3+K767*2+L767*2+M767*2+N767*2+O767)</x:f>
        <x:v>58</x:v>
      </x:c>
      <x:c r="Q767" s="16" t="n">
        <x:f>IF(COUNT(J767:O767)&lt;6,"",J767*5+K767*4+M767*4+L767*3+N767*2+O767*2)</x:f>
        <x:v>84</x:v>
      </x:c>
      <x:c r="R767" s="14" t="str">
        <x:v>high</x:v>
      </x:c>
      <x:c r="S767" s="14" t="str">
        <x:v>official_prozorro_award_2025_2026</x:v>
      </x:c>
      <x:c r="T767" s="14" t="str">
        <x:v>official_prozorro_api</x:v>
      </x:c>
      <x:c r="U767" s="14" t="str">
        <x:v>Не контактували</x:v>
      </x:c>
      <x:c r="V767" s="15" t="str">
        <x:v>Workflow-audit outreach по UA-2025-12-23-018432-a; попросити 1 пакет здачі та вимоги проєкту</x:v>
      </x:c>
      <x:c r="W767" s="15" t="str">
        <x:v>Власник / директор; керівник ПТО; відповідальний за договори</x:v>
      </x:c>
      <x:c r="X767" s="15" t="str">
        <x:v>2 підтверджених перемог/договорів у Prozorro на 15 900 грн; 0 проєктів зі строком виконання не раніше 24.08.2026.</x:v>
      </x:c>
      <x:c r="Y767" s="15" t="str">
        <x:v>Монтаж системи безперебійного живлення; строк до 2025-12-31. Попросити один знеособлений пакет здачі за цим workflow.</x:v>
      </x:c>
      <x:c r="Z767" s="15" t="str">
        <x:v>https://prozorro.gov.ua/tender/UA-2025-12-23-018432-a</x:v>
      </x:c>
      <x:c r="AA767" s="14" t="str">
        <x:v>43961513</x:v>
      </x:c>
      <x:c r="AB767" s="14" t="str">
        <x:v>2026-08-24</x:v>
      </x:c>
      <x:c r="AC767" s="14" t="str"/>
      <x:c r="AD767" s="20" t="str"/>
      <x:c r="AE767" s="14" t="str"/>
      <x:c r="AF767" s="14" t="n">
        <x:v>30</x:v>
      </x:c>
      <x:c r="AG767" s="14" t="str">
        <x:v>I3</x:v>
      </x:c>
      <x:c r="AH767" s="14" t="n">
        <x:v>2</x:v>
      </x:c>
      <x:c r="AI767" s="14" t="n">
        <x:v>0</x:v>
      </x:c>
      <x:c r="AJ767" s="18" t="n">
        <x:v>15900</x:v>
      </x:c>
      <x:c r="AK767" s="14" t="str">
        <x:v>https://prozorro.gov.ua/tender/UA-2025-12-23-018432-a</x:v>
      </x:c>
      <x:c r="AL767" s="19" t="n">
        <x:v>46014.593210416664</x:v>
      </x:c>
      <x:c r="AM767" s="19" t="n">
        <x:v>46022.59162037037</x:v>
      </x:c>
      <x:c r="AN767" s="15" t="str">
        <x:v>Резервне живлення</x:v>
      </x:c>
      <x:c r="AO767" s="15" t="str">
        <x:v>not_found_in_top_search</x:v>
      </x:c>
    </x:row>
    <x:row r="768">
      <x:c r="A768" s="14" t="str">
        <x:v>W3-496</x:v>
      </x:c>
      <x:c r="B768" s="14" t="str">
        <x:v>Prozorro winners — 24.08</x:v>
      </x:c>
      <x:c r="C768" s="14" t="str">
        <x:v>ПЕТРОВ ДМИТРО ОЛЕКСАНДРОВИЧ</x:v>
      </x:c>
      <x:c r="D768" s="14" t="str">
        <x:v>HVAC / ОВіК</x:v>
      </x:c>
      <x:c r="E768" s="14" t="str">
        <x:v>Pilot now</x:v>
      </x:c>
      <x:c r="F768" s="17" t="str">
        <x:v>P3</x:v>
      </x:c>
      <x:c r="G768" s="14" t="str"/>
      <x:c r="H768" s="14" t="str">
        <x:v>Пілот зараз — Н.14</x:v>
      </x:c>
      <x:c r="I768" s="16" t="n">
        <x:v>5</x:v>
      </x:c>
      <x:c r="J768" s="16" t="n">
        <x:v>5</x:v>
      </x:c>
      <x:c r="K768" s="16" t="n">
        <x:v>5</x:v>
      </x:c>
      <x:c r="L768" s="16" t="n">
        <x:v>1</x:v>
      </x:c>
      <x:c r="M768" s="16" t="n">
        <x:v>5</x:v>
      </x:c>
      <x:c r="N768" s="16" t="n">
        <x:v>3</x:v>
      </x:c>
      <x:c r="O768" s="16" t="n">
        <x:v>5</x:v>
      </x:c>
      <x:c r="P768" s="16" t="n">
        <x:f>IF(COUNT(I768:O768)&lt;7,"",I768*8+J768*3+K768*2+L768*2+M768*2+N768*2+O768)</x:f>
        <x:v>88</x:v>
      </x:c>
      <x:c r="Q768" s="16" t="n">
        <x:f>IF(COUNT(J768:O768)&lt;6,"",J768*5+K768*4+M768*4+L768*3+N768*2+O768*2)</x:f>
        <x:v>84</x:v>
      </x:c>
      <x:c r="R768" s="14" t="str">
        <x:v>high</x:v>
      </x:c>
      <x:c r="S768" s="14" t="str">
        <x:v>official_prozorro_award_2025_2026</x:v>
      </x:c>
      <x:c r="T768" s="14" t="str">
        <x:v>official_prozorro_api</x:v>
      </x:c>
      <x:c r="U768" s="14" t="str">
        <x:v>Не контактували</x:v>
      </x:c>
      <x:c r="V768" s="15" t="str">
        <x:v>Повторне звернення з новим тендерним сигналом UA-2026-06-10-000726-a; попросити 1 пакет здачі</x:v>
      </x:c>
      <x:c r="W768" s="15" t="str">
        <x:v>Власник / виконавець; відповідальний за договір</x:v>
      </x:c>
      <x:c r="X768" s="15" t="str">
        <x:v>1 підтверджених перемог/договорів у Prozorro на 15 623 грн; 0 проєктів зі строком виконання не раніше 24.08.2026.</x:v>
      </x:c>
      <x:c r="Y768" s="15" t="str">
        <x:v>Послуги з монтажу системи вентиляції; строк до 2026-04-30. Попросити один знеособлений пакет здачі за цим workflow.</x:v>
      </x:c>
      <x:c r="Z768" s="15" t="str">
        <x:v>https://prozorro.gov.ua/tender/UA-2026-03-23-004571-a</x:v>
      </x:c>
      <x:c r="AA768" s="14" t="str">
        <x:v>2464303831</x:v>
      </x:c>
      <x:c r="AB768" s="14" t="str">
        <x:v>2026-08-24</x:v>
      </x:c>
      <x:c r="AC768" s="14" t="str"/>
      <x:c r="AD768" s="20" t="str"/>
      <x:c r="AE768" s="14" t="str"/>
      <x:c r="AF768" s="14" t="n">
        <x:v>46</x:v>
      </x:c>
      <x:c r="AG768" s="14" t="str">
        <x:v>I3</x:v>
      </x:c>
      <x:c r="AH768" s="14" t="n">
        <x:v>2</x:v>
      </x:c>
      <x:c r="AI768" s="14" t="n">
        <x:v>0</x:v>
      </x:c>
      <x:c r="AJ768" s="18" t="n">
        <x:v>26676.46</x:v>
      </x:c>
      <x:c r="AK768" s="14" t="str">
        <x:v>https://prozorro.gov.ua/tender/UA-2026-06-10-000726-a</x:v>
      </x:c>
      <x:c r="AL768" s="19" t="n">
        <x:v>46183.259785636576</x:v>
      </x:c>
      <x:c r="AM768" s="19" t="n">
        <x:v>46203</x:v>
      </x:c>
      <x:c r="AN768" s="15" t="str">
        <x:v>HVAC / ОВіК; Промислова аспірація</x:v>
      </x:c>
      <x:c r="AO768" s="15" t="str">
        <x:v>not_found_in_top_search</x:v>
      </x:c>
    </x:row>
    <x:row r="769">
      <x:c r="A769" s="14" t="str">
        <x:v>W3-497</x:v>
      </x:c>
      <x:c r="B769" s="14" t="str">
        <x:v>Prozorro winners — 24.08</x:v>
      </x:c>
      <x:c r="C769" s="14" t="str">
        <x:v>ФОП Богдан Сергій Іванович</x:v>
      </x:c>
      <x:c r="D769" s="14" t="str">
        <x:v>Мости / інфраструктура</x:v>
      </x:c>
      <x:c r="E769" s="14" t="str">
        <x:v>Expansion discovery</x:v>
      </x:c>
      <x:c r="F769" s="17" t="str">
        <x:v>D3</x:v>
      </x:c>
      <x:c r="G769" s="14" t="str"/>
      <x:c r="H769" s="14" t="str">
        <x:v>Discovery розширення — 2 тижні</x:v>
      </x:c>
      <x:c r="I769" s="16" t="n">
        <x:v>1</x:v>
      </x:c>
      <x:c r="J769" s="16" t="n">
        <x:v>5</x:v>
      </x:c>
      <x:c r="K769" s="16" t="n">
        <x:v>4</x:v>
      </x:c>
      <x:c r="L769" s="16" t="n">
        <x:v>1</x:v>
      </x:c>
      <x:c r="M769" s="16" t="n">
        <x:v>5</x:v>
      </x:c>
      <x:c r="N769" s="16" t="n">
        <x:v>3</x:v>
      </x:c>
      <x:c r="O769" s="16" t="n">
        <x:v>5</x:v>
      </x:c>
      <x:c r="P769" s="16" t="n">
        <x:f>IF(COUNT(I769:O769)&lt;7,"",I769*8+J769*3+K769*2+L769*2+M769*2+N769*2+O769)</x:f>
        <x:v>54</x:v>
      </x:c>
      <x:c r="Q769" s="16" t="n">
        <x:f>IF(COUNT(J769:O769)&lt;6,"",J769*5+K769*4+M769*4+L769*3+N769*2+O769*2)</x:f>
        <x:v>80</x:v>
      </x:c>
      <x:c r="R769" s="14" t="str">
        <x:v>high</x:v>
      </x:c>
      <x:c r="S769" s="14" t="str">
        <x:v>official_prozorro_award_2025_2026</x:v>
      </x:c>
      <x:c r="T769" s="14" t="str">
        <x:v>official_prozorro_api</x:v>
      </x:c>
      <x:c r="U769" s="14" t="str">
        <x:v>Не контактували</x:v>
      </x:c>
      <x:c r="V769" s="15" t="str">
        <x:v>Workflow-audit outreach по UA-2026-02-14-000356-a; попросити 1 пакет здачі та вимоги проєкту</x:v>
      </x:c>
      <x:c r="W769" s="15" t="str">
        <x:v>Власник / виконавець; відповідальний за договір</x:v>
      </x:c>
      <x:c r="X769" s="15" t="str">
        <x:v>1 підтверджених перемог/договорів у Prozorro на 14 040 грн; 0 проєктів зі строком виконання не раніше 24.08.2026.</x:v>
      </x:c>
      <x:c r="Y769" s="15" t="str">
        <x:v>Ремонт моста КАМАЗ; строк до 2026-02-28. Попросити один знеособлений пакет здачі за цим workflow.</x:v>
      </x:c>
      <x:c r="Z769" s="15" t="str">
        <x:v>https://prozorro.gov.ua/tender/UA-2026-02-14-000356-a</x:v>
      </x:c>
      <x:c r="AA769" s="14" t="str">
        <x:v>2726615794</x:v>
      </x:c>
      <x:c r="AB769" s="14" t="str">
        <x:v>2026-08-24</x:v>
      </x:c>
      <x:c r="AC769" s="14" t="str"/>
      <x:c r="AD769" s="20" t="str"/>
      <x:c r="AE769" s="14" t="str"/>
      <x:c r="AF769" s="14" t="n">
        <x:v>30</x:v>
      </x:c>
      <x:c r="AG769" s="14" t="str">
        <x:v>I3</x:v>
      </x:c>
      <x:c r="AH769" s="14" t="n">
        <x:v>1</x:v>
      </x:c>
      <x:c r="AI769" s="14" t="n">
        <x:v>0</x:v>
      </x:c>
      <x:c r="AJ769" s="18" t="n">
        <x:v>14040</x:v>
      </x:c>
      <x:c r="AK769" s="14" t="str">
        <x:v>https://prozorro.gov.ua/tender/UA-2026-02-14-000356-a</x:v>
      </x:c>
      <x:c r="AL769" s="19" t="n">
        <x:v>46067.45584920139</x:v>
      </x:c>
      <x:c r="AM769" s="19" t="n">
        <x:v>46081.45789351852</x:v>
      </x:c>
      <x:c r="AN769" s="15" t="str">
        <x:v>Мости / інфраструктура</x:v>
      </x:c>
      <x:c r="AO769" s="15" t="str">
        <x:v>not_found_in_top_search</x:v>
      </x:c>
    </x:row>
    <x:row r="770">
      <x:c r="A770" s="14" t="str">
        <x:v>W3-498</x:v>
      </x:c>
      <x:c r="B770" s="14" t="str">
        <x:v>Prozorro winners — 24.08</x:v>
      </x:c>
      <x:c r="C770" s="14" t="str">
        <x:v>ФОП Голомоз Микола Федорович</x:v>
      </x:c>
      <x:c r="D770" s="14" t="str">
        <x:v>Сонячна енергетика</x:v>
      </x:c>
      <x:c r="E770" s="14" t="str">
        <x:v>Expansion discovery</x:v>
      </x:c>
      <x:c r="F770" s="17" t="str">
        <x:v>D3</x:v>
      </x:c>
      <x:c r="G770" s="14" t="str"/>
      <x:c r="H770" s="14" t="str">
        <x:v>Discovery розширення — 2 тижні</x:v>
      </x:c>
      <x:c r="I770" s="16" t="n">
        <x:v>1</x:v>
      </x:c>
      <x:c r="J770" s="16" t="n">
        <x:v>5</x:v>
      </x:c>
      <x:c r="K770" s="16" t="n">
        <x:v>4</x:v>
      </x:c>
      <x:c r="L770" s="16" t="n">
        <x:v>1</x:v>
      </x:c>
      <x:c r="M770" s="16" t="n">
        <x:v>5</x:v>
      </x:c>
      <x:c r="N770" s="16" t="n">
        <x:v>3</x:v>
      </x:c>
      <x:c r="O770" s="16" t="n">
        <x:v>5</x:v>
      </x:c>
      <x:c r="P770" s="16" t="n">
        <x:f>IF(COUNT(I770:O770)&lt;7,"",I770*8+J770*3+K770*2+L770*2+M770*2+N770*2+O770)</x:f>
        <x:v>54</x:v>
      </x:c>
      <x:c r="Q770" s="16" t="n">
        <x:f>IF(COUNT(J770:O770)&lt;6,"",J770*5+K770*4+M770*4+L770*3+N770*2+O770*2)</x:f>
        <x:v>80</x:v>
      </x:c>
      <x:c r="R770" s="14" t="str">
        <x:v>high</x:v>
      </x:c>
      <x:c r="S770" s="14" t="str">
        <x:v>official_prozorro_award_2025_2026</x:v>
      </x:c>
      <x:c r="T770" s="14" t="str">
        <x:v>official_prozorro_api</x:v>
      </x:c>
      <x:c r="U770" s="14" t="str">
        <x:v>Не контактували</x:v>
      </x:c>
      <x:c r="V770" s="15" t="str">
        <x:v>Workflow-audit outreach по UA-2026-03-09-003294-a; попросити 1 пакет здачі та вимоги проєкту</x:v>
      </x:c>
      <x:c r="W770" s="15" t="str">
        <x:v>Власник / виконавець; відповідальний за договір</x:v>
      </x:c>
      <x:c r="X770" s="15" t="str">
        <x:v>1 підтверджених перемог/договорів у Prozorro на 10 000 грн; 0 проєктів зі строком виконання не раніше 24.08.2026.</x:v>
      </x:c>
      <x:c r="Y770" s="15" t="str">
        <x:v>Технічний нагляд на об'єкті "Монтаж сонячної електростанції з накопичувачами енергії (аккумуляторами)"; строк до 2026-05-29. Попросити один знеособлений пакет здачі за цим workflow.</x:v>
      </x:c>
      <x:c r="Z770" s="15" t="str">
        <x:v>https://prozorro.gov.ua/tender/UA-2026-03-09-003294-a</x:v>
      </x:c>
      <x:c r="AA770" s="14" t="str">
        <x:v>2131015451</x:v>
      </x:c>
      <x:c r="AB770" s="14" t="str">
        <x:v>2026-08-24</x:v>
      </x:c>
      <x:c r="AC770" s="14" t="str"/>
      <x:c r="AD770" s="20" t="str"/>
      <x:c r="AE770" s="14" t="str"/>
      <x:c r="AF770" s="14" t="n">
        <x:v>30</x:v>
      </x:c>
      <x:c r="AG770" s="14" t="str">
        <x:v>I3</x:v>
      </x:c>
      <x:c r="AH770" s="14" t="n">
        <x:v>1</x:v>
      </x:c>
      <x:c r="AI770" s="14" t="n">
        <x:v>0</x:v>
      </x:c>
      <x:c r="AJ770" s="18" t="n">
        <x:v>10000</x:v>
      </x:c>
      <x:c r="AK770" s="14" t="str">
        <x:v>https://prozorro.gov.ua/tender/UA-2026-03-09-003294-a</x:v>
      </x:c>
      <x:c r="AL770" s="19" t="n">
        <x:v>46090.37973890046</x:v>
      </x:c>
      <x:c r="AM770" s="19" t="n">
        <x:v>46171</x:v>
      </x:c>
      <x:c r="AN770" s="15" t="str">
        <x:v>Сонячна енергетика</x:v>
      </x:c>
      <x:c r="AO770" s="15" t="str">
        <x:v>not_found_in_top_search</x:v>
      </x:c>
    </x:row>
    <x:row r="771">
      <x:c r="A771" s="14" t="str">
        <x:v>W3-499</x:v>
      </x:c>
      <x:c r="B771" s="14" t="str">
        <x:v>Prozorro winners — 24.08</x:v>
      </x:c>
      <x:c r="C771" s="14" t="str">
        <x:v>ПРИВАТНЕ ПІДПРИЄМСТВО "ПРОМТЕХВОД-Ч"</x:v>
      </x:c>
      <x:c r="D771" s="14" t="str">
        <x:v>ГНБ / безтраншейні роботи</x:v>
      </x:c>
      <x:c r="E771" s="14" t="str">
        <x:v>Expansion discovery</x:v>
      </x:c>
      <x:c r="F771" s="17" t="str">
        <x:v>D3</x:v>
      </x:c>
      <x:c r="G771" s="14" t="str"/>
      <x:c r="H771" s="14" t="str">
        <x:v>Discovery розширення — 2 тижні</x:v>
      </x:c>
      <x:c r="I771" s="16" t="n">
        <x:v>1</x:v>
      </x:c>
      <x:c r="J771" s="16" t="n">
        <x:v>5</x:v>
      </x:c>
      <x:c r="K771" s="16" t="n">
        <x:v>4</x:v>
      </x:c>
      <x:c r="L771" s="16" t="n">
        <x:v>1</x:v>
      </x:c>
      <x:c r="M771" s="16" t="n">
        <x:v>5</x:v>
      </x:c>
      <x:c r="N771" s="16" t="n">
        <x:v>5</x:v>
      </x:c>
      <x:c r="O771" s="16" t="n">
        <x:v>5</x:v>
      </x:c>
      <x:c r="P771" s="16" t="n">
        <x:f>IF(COUNT(I771:O771)&lt;7,"",I771*8+J771*3+K771*2+L771*2+M771*2+N771*2+O771)</x:f>
        <x:v>58</x:v>
      </x:c>
      <x:c r="Q771" s="16" t="n">
        <x:f>IF(COUNT(J771:O771)&lt;6,"",J771*5+K771*4+M771*4+L771*3+N771*2+O771*2)</x:f>
        <x:v>84</x:v>
      </x:c>
      <x:c r="R771" s="14" t="str">
        <x:v>high</x:v>
      </x:c>
      <x:c r="S771" s="14" t="str">
        <x:v>official_prozorro_award_2025_2026</x:v>
      </x:c>
      <x:c r="T771" s="14" t="str">
        <x:v>official_prozorro_api</x:v>
      </x:c>
      <x:c r="U771" s="14" t="str">
        <x:v>Не контактували</x:v>
      </x:c>
      <x:c r="V771" s="15" t="str">
        <x:v>Workflow-audit outreach по UA-2025-11-26-003686-a; попросити 1 пакет здачі та вимоги проєкту</x:v>
      </x:c>
      <x:c r="W771" s="15" t="str">
        <x:v>Власник / директор; керівник ПТО; відповідальний за договори</x:v>
      </x:c>
      <x:c r="X771" s="15" t="str">
        <x:v>2 підтверджених перемог/договорів у Prozorro на 8 816 грн; 0 проєктів зі строком виконання не раніше 24.08.2026.</x:v>
      </x:c>
      <x:c r="Y771" s="15" t="str">
        <x:v>Виконання кошторисної документації об'єкту: 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 строк до 2025-12-31. Попросити один знеособлений пакет здачі за цим workflow.</x:v>
      </x:c>
      <x:c r="Z771" s="15" t="str">
        <x:v>https://prozorro.gov.ua/tender/UA-2025-11-26-003686-a</x:v>
      </x:c>
      <x:c r="AA771" s="14" t="str">
        <x:v>35263361</x:v>
      </x:c>
      <x:c r="AB771" s="14" t="str">
        <x:v>2026-08-24</x:v>
      </x:c>
      <x:c r="AC771" s="14" t="str"/>
      <x:c r="AD771" s="20" t="str"/>
      <x:c r="AE771" s="14" t="str"/>
      <x:c r="AF771" s="14" t="n">
        <x:v>30</x:v>
      </x:c>
      <x:c r="AG771" s="14" t="str">
        <x:v>I3</x:v>
      </x:c>
      <x:c r="AH771" s="14" t="n">
        <x:v>2</x:v>
      </x:c>
      <x:c r="AI771" s="14" t="n">
        <x:v>0</x:v>
      </x:c>
      <x:c r="AJ771" s="18" t="n">
        <x:v>8816.4</x:v>
      </x:c>
      <x:c r="AK771" s="14" t="str">
        <x:v>https://prozorro.gov.ua/tender/UA-2025-11-26-003686-a</x:v>
      </x:c>
      <x:c r="AL771" s="19" t="n">
        <x:v>45987.3591599537</x:v>
      </x:c>
      <x:c r="AM771" s="19" t="n">
        <x:v>46022</x:v>
      </x:c>
      <x:c r="AN771" s="15" t="str">
        <x:v>ГНБ / безтраншейні роботи</x:v>
      </x:c>
      <x:c r="AO771" s="15" t="str">
        <x:v>not_found_in_top_search</x:v>
      </x:c>
    </x:row>
    <x:row r="772">
      <x:c r="A772" s="14" t="str">
        <x:v>W3-500</x:v>
      </x:c>
      <x:c r="B772" s="14" t="str">
        <x:v>Prozorro winners — 24.08</x:v>
      </x:c>
      <x:c r="C772" s="14" t="str">
        <x:v>ТОВАРИСТВО З ОБМЕЖЕНОЮ ВІДПОВІДАЛЬНІСТЮ "ВІНАКВАБУД"</x:v>
      </x:c>
      <x:c r="D772" s="14" t="str">
        <x:v>ГНБ / безтраншейні роботи</x:v>
      </x:c>
      <x:c r="E772" s="14" t="str">
        <x:v>Expansion discovery</x:v>
      </x:c>
      <x:c r="F772" s="17" t="str">
        <x:v>D3</x:v>
      </x:c>
      <x:c r="G772" s="14" t="str"/>
      <x:c r="H772" s="14" t="str">
        <x:v>Discovery розширення — 2 тижні</x:v>
      </x:c>
      <x:c r="I772" s="16" t="n">
        <x:v>1</x:v>
      </x:c>
      <x:c r="J772" s="16" t="n">
        <x:v>5</x:v>
      </x:c>
      <x:c r="K772" s="16" t="n">
        <x:v>4</x:v>
      </x:c>
      <x:c r="L772" s="16" t="n">
        <x:v>2</x:v>
      </x:c>
      <x:c r="M772" s="16" t="n">
        <x:v>5</x:v>
      </x:c>
      <x:c r="N772" s="16" t="n">
        <x:v>5</x:v>
      </x:c>
      <x:c r="O772" s="16" t="n">
        <x:v>5</x:v>
      </x:c>
      <x:c r="P772" s="16" t="n">
        <x:f>IF(COUNT(I772:O772)&lt;7,"",I772*8+J772*3+K772*2+L772*2+M772*2+N772*2+O772)</x:f>
        <x:v>60</x:v>
      </x:c>
      <x:c r="Q772" s="16" t="n">
        <x:f>IF(COUNT(J772:O772)&lt;6,"",J772*5+K772*4+M772*4+L772*3+N772*2+O772*2)</x:f>
        <x:v>87</x:v>
      </x:c>
      <x:c r="R772" s="14" t="str">
        <x:v>high</x:v>
      </x:c>
      <x:c r="S772" s="14" t="str">
        <x:v>official_prozorro_award_2025_2026</x:v>
      </x:c>
      <x:c r="T772" s="14" t="str">
        <x:v>official_prozorro_api</x:v>
      </x:c>
      <x:c r="U772" s="14" t="str">
        <x:v>Не контактували</x:v>
      </x:c>
      <x:c r="V772" s="15" t="str">
        <x:v>Workflow-audit outreach по UA-2025-04-24-010542-a; попросити 1 пакет здачі та вимоги проєкту</x:v>
      </x:c>
      <x:c r="W772" s="15" t="str">
        <x:v>Власник / директор; керівник ПТО; відповідальний за договори</x:v>
      </x:c>
      <x:c r="X772" s="15" t="str">
        <x:v>1 підтверджених перемог/договорів у Prozorro на 398 442 грн; 0 проєктів зі строком виконання не раніше 24.08.2026.</x:v>
      </x:c>
      <x:c r="Y772" s="15" t="str">
        <x:v>Влаштування футляру методом горизонтально направленого буріння по вул. Р. Скалецького, в рамках проекту "Реконструкція системи теплозабезпечення мікрорайонів по вул. Пирогова, вул. Матроса Кішки, по вул.Князів Коріатовичів" в м. Вінниця."; строк до 2025-12-31. Попросити один знеособлений пакет здачі за цим workflow.</x:v>
      </x:c>
      <x:c r="Z772" s="15" t="str">
        <x:v>https://prozorro.gov.ua/tender/UA-2025-04-24-010542-a</x:v>
      </x:c>
      <x:c r="AA772" s="14" t="str">
        <x:v>43076612</x:v>
      </x:c>
      <x:c r="AB772" s="14" t="str">
        <x:v>2026-08-24</x:v>
      </x:c>
      <x:c r="AC772" s="14" t="str"/>
      <x:c r="AD772" s="20" t="str"/>
      <x:c r="AE772" s="14" t="str"/>
      <x:c r="AF772" s="14" t="n">
        <x:v>29</x:v>
      </x:c>
      <x:c r="AG772" s="14" t="str">
        <x:v>I3</x:v>
      </x:c>
      <x:c r="AH772" s="14" t="n">
        <x:v>1</x:v>
      </x:c>
      <x:c r="AI772" s="14" t="n">
        <x:v>0</x:v>
      </x:c>
      <x:c r="AJ772" s="18" t="n">
        <x:v>398441.92</x:v>
      </x:c>
      <x:c r="AK772" s="14" t="str">
        <x:v>https://prozorro.gov.ua/tender/UA-2025-04-24-010542-a</x:v>
      </x:c>
      <x:c r="AL772" s="19" t="n">
        <x:v>45771.539392847226</x:v>
      </x:c>
      <x:c r="AM772" s="19" t="n">
        <x:v>46022</x:v>
      </x:c>
      <x:c r="AN772" s="15" t="str">
        <x:v>ГНБ / безтраншейні роботи</x:v>
      </x:c>
      <x:c r="AO772" s="15" t="str">
        <x:v>not_found_in_top_search</x:v>
      </x:c>
    </x:row>
    <x:row r="773">
      <x:c r="A773" s="14" t="str">
        <x:v>W3-501</x:v>
      </x:c>
      <x:c r="B773" s="14" t="str">
        <x:v>Prozorro winners — 24.08</x:v>
      </x:c>
      <x:c r="C773" s="14" t="str">
        <x:v>ТОВ "Тім Білд"</x:v>
      </x:c>
      <x:c r="D773" s="14" t="str">
        <x:v>Технологічні трубопроводи</x:v>
      </x:c>
      <x:c r="E773" s="14" t="str">
        <x:v>Expansion discovery</x:v>
      </x:c>
      <x:c r="F773" s="17" t="str">
        <x:v>D3</x:v>
      </x:c>
      <x:c r="G773" s="14" t="str"/>
      <x:c r="H773" s="14" t="str">
        <x:v>Discovery розширення — 2 тижні</x:v>
      </x:c>
      <x:c r="I773" s="16" t="n">
        <x:v>1</x:v>
      </x:c>
      <x:c r="J773" s="16" t="n">
        <x:v>5</x:v>
      </x:c>
      <x:c r="K773" s="16" t="n">
        <x:v>4</x:v>
      </x:c>
      <x:c r="L773" s="16" t="n">
        <x:v>2</x:v>
      </x:c>
      <x:c r="M773" s="16" t="n">
        <x:v>5</x:v>
      </x:c>
      <x:c r="N773" s="16" t="n">
        <x:v>5</x:v>
      </x:c>
      <x:c r="O773" s="16" t="n">
        <x:v>5</x:v>
      </x:c>
      <x:c r="P773" s="16" t="n">
        <x:f>IF(COUNT(I773:O773)&lt;7,"",I773*8+J773*3+K773*2+L773*2+M773*2+N773*2+O773)</x:f>
        <x:v>60</x:v>
      </x:c>
      <x:c r="Q773" s="16" t="n">
        <x:f>IF(COUNT(J773:O773)&lt;6,"",J773*5+K773*4+M773*4+L773*3+N773*2+O773*2)</x:f>
        <x:v>87</x:v>
      </x:c>
      <x:c r="R773" s="14" t="str">
        <x:v>high</x:v>
      </x:c>
      <x:c r="S773" s="14" t="str">
        <x:v>official_prozorro_award_2025_2026</x:v>
      </x:c>
      <x:c r="T773" s="14" t="str">
        <x:v>official_prozorro_api</x:v>
      </x:c>
      <x:c r="U773" s="14" t="str">
        <x:v>Не контактували</x:v>
      </x:c>
      <x:c r="V773" s="15" t="str">
        <x:v>Workflow-audit outreach по UA-2025-06-06-006281-a; попросити 1 пакет здачі та вимоги проєкту</x:v>
      </x:c>
      <x:c r="W773" s="15" t="str">
        <x:v>Власник / директор; керівник ПТО; відповідальний за договори</x:v>
      </x:c>
      <x:c r="X773" s="15" t="str">
        <x:v>1 підтверджених перемог/договорів у Prozorro на 332 142 грн; 0 проєктів зі строком виконання не раніше 24.08.2026.</x:v>
      </x:c>
      <x:c r="Y773" s="15" t="str">
        <x:v>Поточний ремонт з облаштування шахт доступу до резервуарів, монтаж ущільнень, монтаж технологічних трубопроводів подачі та зливу палива, виготовлення та монтаж вентиляції, проведення дефектоскопії та градуювання; строк до 2025-11-30. Попросити один знеособлений пакет здачі за цим workflow.</x:v>
      </x:c>
      <x:c r="Z773" s="15" t="str">
        <x:v>https://prozorro.gov.ua/tender/UA-2025-06-06-006281-a</x:v>
      </x:c>
      <x:c r="AA773" s="14" t="str">
        <x:v>41105693</x:v>
      </x:c>
      <x:c r="AB773" s="14" t="str">
        <x:v>2026-08-24</x:v>
      </x:c>
      <x:c r="AC773" s="14" t="str"/>
      <x:c r="AD773" s="20" t="str"/>
      <x:c r="AE773" s="14" t="str"/>
      <x:c r="AF773" s="14" t="n">
        <x:v>29</x:v>
      </x:c>
      <x:c r="AG773" s="14" t="str">
        <x:v>I3</x:v>
      </x:c>
      <x:c r="AH773" s="14" t="n">
        <x:v>1</x:v>
      </x:c>
      <x:c r="AI773" s="14" t="n">
        <x:v>0</x:v>
      </x:c>
      <x:c r="AJ773" s="18" t="n">
        <x:v>332142</x:v>
      </x:c>
      <x:c r="AK773" s="14" t="str">
        <x:v>https://prozorro.gov.ua/tender/UA-2025-06-06-006281-a</x:v>
      </x:c>
      <x:c r="AL773" s="19" t="n">
        <x:v>45814.41394949074</x:v>
      </x:c>
      <x:c r="AM773" s="19" t="n">
        <x:v>45991</x:v>
      </x:c>
      <x:c r="AN773" s="15" t="str">
        <x:v>Технологічні трубопроводи</x:v>
      </x:c>
      <x:c r="AO773" s="15" t="str">
        <x:v>not_found_in_top_search</x:v>
      </x:c>
    </x:row>
    <x:row r="774">
      <x:c r="A774" s="14" t="str">
        <x:v>W3-502</x:v>
      </x:c>
      <x:c r="B774" s="14" t="str">
        <x:v>Prozorro winners — 24.08</x:v>
      </x:c>
      <x:c r="C774" s="14" t="str">
        <x:v>ТОВАРИСТВО З ОБМЕЖЕНОЮ ВІДПОВІДАЛЬНІСТЮ "СТТ-АЛЬФА"</x:v>
      </x:c>
      <x:c r="D774" s="14" t="str">
        <x:v>ВОЛЗ / телеком</x:v>
      </x:c>
      <x:c r="E774" s="14" t="str">
        <x:v>Expansion discovery</x:v>
      </x:c>
      <x:c r="F774" s="17" t="str">
        <x:v>D3</x:v>
      </x:c>
      <x:c r="G774" s="14" t="str"/>
      <x:c r="H774" s="14" t="str">
        <x:v>Discovery розширення — 2 тижні</x:v>
      </x:c>
      <x:c r="I774" s="16" t="n">
        <x:v>1</x:v>
      </x:c>
      <x:c r="J774" s="16" t="n">
        <x:v>5</x:v>
      </x:c>
      <x:c r="K774" s="16" t="n">
        <x:v>4</x:v>
      </x:c>
      <x:c r="L774" s="16" t="n">
        <x:v>2</x:v>
      </x:c>
      <x:c r="M774" s="16" t="n">
        <x:v>5</x:v>
      </x:c>
      <x:c r="N774" s="16" t="n">
        <x:v>5</x:v>
      </x:c>
      <x:c r="O774" s="16" t="n">
        <x:v>5</x:v>
      </x:c>
      <x:c r="P774" s="16" t="n">
        <x:f>IF(COUNT(I774:O774)&lt;7,"",I774*8+J774*3+K774*2+L774*2+M774*2+N774*2+O774)</x:f>
        <x:v>60</x:v>
      </x:c>
      <x:c r="Q774" s="16" t="n">
        <x:f>IF(COUNT(J774:O774)&lt;6,"",J774*5+K774*4+M774*4+L774*3+N774*2+O774*2)</x:f>
        <x:v>87</x:v>
      </x:c>
      <x:c r="R774" s="14" t="str">
        <x:v>high</x:v>
      </x:c>
      <x:c r="S774" s="14" t="str">
        <x:v>official_prozorro_award_2025_2026</x:v>
      </x:c>
      <x:c r="T774" s="14" t="str">
        <x:v>official_prozorro_api</x:v>
      </x:c>
      <x:c r="U774" s="14" t="str">
        <x:v>Не контактували</x:v>
      </x:c>
      <x:c r="V774" s="15" t="str">
        <x:v>Повторне звернення з новим тендерним сигналом UA-2025-05-09-011925-a; попросити 1 пакет здачі</x:v>
      </x:c>
      <x:c r="W774" s="15" t="str">
        <x:v>Власник / директор; керівник ПТО; відповідальний за договори</x:v>
      </x:c>
      <x:c r="X774" s="15" t="str">
        <x:v>1 підтверджених перемог/договорів у Prozorro на 240 000 грн; 0 проєктів зі строком виконання не раніше 24.08.2026.</x:v>
      </x:c>
      <x:c r="Y774" s="15" t="str">
        <x:v>Роботи  по будівництву волоконно-оптичної ліній зв’язку для ПрАТ «Закарпаттяобленерго»: «ВОЛЗ Ужгородська філія – Укртелеком»; строк до 2025-11-30. Попросити один знеособлений пакет здачі за цим workflow.</x:v>
      </x:c>
      <x:c r="Z774" s="15" t="str">
        <x:v>https://prozorro.gov.ua/tender/UA-2025-01-01-001875-a</x:v>
      </x:c>
      <x:c r="AA774" s="14" t="str">
        <x:v>37013937</x:v>
      </x:c>
      <x:c r="AB774" s="14" t="str">
        <x:v>2026-08-24</x:v>
      </x:c>
      <x:c r="AC774" s="14" t="str"/>
      <x:c r="AD774" s="20" t="str"/>
      <x:c r="AE774" s="14" t="str"/>
      <x:c r="AF774" s="14" t="n">
        <x:v>30</x:v>
      </x:c>
      <x:c r="AG774" s="14" t="str">
        <x:v>I3</x:v>
      </x:c>
      <x:c r="AH774" s="14" t="n">
        <x:v>2</x:v>
      </x:c>
      <x:c r="AI774" s="14" t="n">
        <x:v>0</x:v>
      </x:c>
      <x:c r="AJ774" s="18" t="n">
        <x:v>320000</x:v>
      </x:c>
      <x:c r="AK774" s="14" t="str">
        <x:v>https://prozorro.gov.ua/tender/UA-2025-05-09-011925-a</x:v>
      </x:c>
      <x:c r="AL774" s="19" t="n">
        <x:v>45786.54898666667</x:v>
      </x:c>
      <x:c r="AM774" s="19" t="n">
        <x:v>45839</x:v>
      </x:c>
      <x:c r="AN774" s="15" t="str">
        <x:v>ВОЛЗ / телеком</x:v>
      </x:c>
      <x:c r="AO774" s="15" t="str">
        <x:v>not_found_in_top_search</x:v>
      </x:c>
    </x:row>
    <x:row r="775">
      <x:c r="A775" s="14" t="str">
        <x:v>W3-503</x:v>
      </x:c>
      <x:c r="B775" s="14" t="str">
        <x:v>Prozorro winners — 24.08</x:v>
      </x:c>
      <x:c r="C775" s="14" t="str">
        <x:v>Товариство з обмеженою відповідальністю "Елітар"</x:v>
      </x:c>
      <x:c r="D775" s="14" t="str">
        <x:v>ГНБ / безтраншейні роботи</x:v>
      </x:c>
      <x:c r="E775" s="14" t="str">
        <x:v>Expansion discovery</x:v>
      </x:c>
      <x:c r="F775" s="17" t="str">
        <x:v>D3</x:v>
      </x:c>
      <x:c r="G775" s="14" t="str"/>
      <x:c r="H775" s="14" t="str">
        <x:v>Discovery розширення — 2 тижні</x:v>
      </x:c>
      <x:c r="I775" s="16" t="n">
        <x:v>1</x:v>
      </x:c>
      <x:c r="J775" s="16" t="n">
        <x:v>5</x:v>
      </x:c>
      <x:c r="K775" s="16" t="n">
        <x:v>4</x:v>
      </x:c>
      <x:c r="L775" s="16" t="n">
        <x:v>2</x:v>
      </x:c>
      <x:c r="M775" s="16" t="n">
        <x:v>5</x:v>
      </x:c>
      <x:c r="N775" s="16" t="n">
        <x:v>5</x:v>
      </x:c>
      <x:c r="O775" s="16" t="n">
        <x:v>5</x:v>
      </x:c>
      <x:c r="P775" s="16" t="n">
        <x:f>IF(COUNT(I775:O775)&lt;7,"",I775*8+J775*3+K775*2+L775*2+M775*2+N775*2+O775)</x:f>
        <x:v>60</x:v>
      </x:c>
      <x:c r="Q775" s="16" t="n">
        <x:f>IF(COUNT(J775:O775)&lt;6,"",J775*5+K775*4+M775*4+L775*3+N775*2+O775*2)</x:f>
        <x:v>87</x:v>
      </x:c>
      <x:c r="R775" s="14" t="str">
        <x:v>high</x:v>
      </x:c>
      <x:c r="S775" s="14" t="str">
        <x:v>official_prozorro_award_2025_2026</x:v>
      </x:c>
      <x:c r="T775" s="14" t="str">
        <x:v>official_prozorro_api</x:v>
      </x:c>
      <x:c r="U775" s="14" t="str">
        <x:v>Не контактували</x:v>
      </x:c>
      <x:c r="V775" s="15" t="str">
        <x:v>Повторне звернення з новим тендерним сигналом UA-2024-11-25-017403-a; попросити 1 пакет здачі</x:v>
      </x:c>
      <x:c r="W775" s="15" t="str">
        <x:v>Власник / директор; керівник ПТО; відповідальний за договори</x:v>
      </x:c>
      <x:c r="X775" s="15" t="str">
        <x:v>1 підтверджених перемог/договорів у Prozorro на 168 130 грн; 0 проєктів зі строком виконання не раніше 24.08.2026.</x:v>
      </x:c>
      <x:c r="Y775" s="15" t="str">
        <x:v>Роботи з прокладання водопровідної мережі Д-200 мм методом горизонтально-направленого буріння через частину дороги.; строк до 2025-02-20. Попросити один знеособлений пакет здачі за цим workflow.</x:v>
      </x:c>
      <x:c r="Z775" s="15" t="str">
        <x:v>https://prozorro.gov.ua/tender/UA-2025-01-24-004278-a</x:v>
      </x:c>
      <x:c r="AA775" s="14" t="str">
        <x:v>32549968</x:v>
      </x:c>
      <x:c r="AB775" s="14" t="str">
        <x:v>2026-08-24</x:v>
      </x:c>
      <x:c r="AC775" s="14" t="str"/>
      <x:c r="AD775" s="20" t="str"/>
      <x:c r="AE775" s="14" t="str"/>
      <x:c r="AF775" s="14" t="n">
        <x:v>40</x:v>
      </x:c>
      <x:c r="AG775" s="14" t="str">
        <x:v>I3</x:v>
      </x:c>
      <x:c r="AH775" s="14" t="n">
        <x:v>3</x:v>
      </x:c>
      <x:c r="AI775" s="14" t="n">
        <x:v>0</x:v>
      </x:c>
      <x:c r="AJ775" s="18" t="n">
        <x:v>364621.2</x:v>
      </x:c>
      <x:c r="AK775" s="14" t="str">
        <x:v>https://prozorro.gov.ua/tender/UA-2024-11-25-017403-a</x:v>
      </x:c>
      <x:c r="AL775" s="19" t="n">
        <x:v>45621.623676759256</x:v>
      </x:c>
      <x:c r="AM775" s="19" t="n">
        <x:v>45657</x:v>
      </x:c>
      <x:c r="AN775" s="15" t="str">
        <x:v>ГНБ / безтраншейні роботи</x:v>
      </x:c>
      <x:c r="AO775" s="15" t="str">
        <x:v>not_found_in_top_search</x:v>
      </x:c>
    </x:row>
    <x:row r="776">
      <x:c r="A776" s="14" t="str">
        <x:v>W3-504</x:v>
      </x:c>
      <x:c r="B776" s="14" t="str">
        <x:v>Prozorro winners — 24.08</x:v>
      </x:c>
      <x:c r="C776" s="14" t="str">
        <x:v>ТОВ "КЛІМАТ-ЕКСПЕРТ"</x:v>
      </x:c>
      <x:c r="D776" s="14" t="str">
        <x:v>Промисловий холод</x:v>
      </x:c>
      <x:c r="E776" s="14" t="str">
        <x:v>Expansion discovery</x:v>
      </x:c>
      <x:c r="F776" s="17" t="str">
        <x:v>D3</x:v>
      </x:c>
      <x:c r="G776" s="14" t="str"/>
      <x:c r="H776" s="14" t="str">
        <x:v>Discovery розширення — 2 тижні</x:v>
      </x:c>
      <x:c r="I776" s="16" t="n">
        <x:v>1</x:v>
      </x:c>
      <x:c r="J776" s="16" t="n">
        <x:v>5</x:v>
      </x:c>
      <x:c r="K776" s="16" t="n">
        <x:v>4</x:v>
      </x:c>
      <x:c r="L776" s="16" t="n">
        <x:v>2</x:v>
      </x:c>
      <x:c r="M776" s="16" t="n">
        <x:v>5</x:v>
      </x:c>
      <x:c r="N776" s="16" t="n">
        <x:v>5</x:v>
      </x:c>
      <x:c r="O776" s="16" t="n">
        <x:v>5</x:v>
      </x:c>
      <x:c r="P776" s="16" t="n">
        <x:f>IF(COUNT(I776:O776)&lt;7,"",I776*8+J776*3+K776*2+L776*2+M776*2+N776*2+O776)</x:f>
        <x:v>60</x:v>
      </x:c>
      <x:c r="Q776" s="16" t="n">
        <x:f>IF(COUNT(J776:O776)&lt;6,"",J776*5+K776*4+M776*4+L776*3+N776*2+O776*2)</x:f>
        <x:v>87</x:v>
      </x:c>
      <x:c r="R776" s="14" t="str">
        <x:v>high</x:v>
      </x:c>
      <x:c r="S776" s="14" t="str">
        <x:v>official_prozorro_award_2025_2026</x:v>
      </x:c>
      <x:c r="T776" s="14" t="str">
        <x:v>official_prozorro_api</x:v>
      </x:c>
      <x:c r="U776" s="14" t="str">
        <x:v>Не контактували</x:v>
      </x:c>
      <x:c r="V776" s="15" t="str">
        <x:v>Workflow-audit outreach по UA-2025-11-28-009910-a; попросити 1 пакет здачі та вимоги проєкту</x:v>
      </x:c>
      <x:c r="W776" s="15" t="str">
        <x:v>Власник / директор; керівник ПТО; відповідальний за договори</x:v>
      </x:c>
      <x:c r="X776" s="15" t="str">
        <x:v>1 підтверджених перемог/договорів у Prozorro на 129 999 грн; 0 проєктів зі строком виконання не раніше 24.08.2026.</x:v>
      </x:c>
      <x:c r="Y776" s="15" t="str">
        <x:v>Кондиціонери спліт-системи з монтажем (ДК 021:2015 код 42510000-4 Теплообмінники, кондиціонери повітря, холодильне обладнання та фільтрувальні пристрої); строк до 2025-12-29. Попросити один знеособлений пакет здачі за цим workflow.</x:v>
      </x:c>
      <x:c r="Z776" s="15" t="str">
        <x:v>https://prozorro.gov.ua/tender/UA-2025-11-28-009910-a</x:v>
      </x:c>
      <x:c r="AA776" s="14" t="str">
        <x:v>43105056</x:v>
      </x:c>
      <x:c r="AB776" s="14" t="str">
        <x:v>2026-08-24</x:v>
      </x:c>
      <x:c r="AC776" s="14" t="str"/>
      <x:c r="AD776" s="20" t="str"/>
      <x:c r="AE776" s="14" t="str"/>
      <x:c r="AF776" s="14" t="n">
        <x:v>29</x:v>
      </x:c>
      <x:c r="AG776" s="14" t="str">
        <x:v>I3</x:v>
      </x:c>
      <x:c r="AH776" s="14" t="n">
        <x:v>1</x:v>
      </x:c>
      <x:c r="AI776" s="14" t="n">
        <x:v>0</x:v>
      </x:c>
      <x:c r="AJ776" s="18" t="n">
        <x:v>129999</x:v>
      </x:c>
      <x:c r="AK776" s="14" t="str">
        <x:v>https://prozorro.gov.ua/tender/UA-2025-11-28-009910-a</x:v>
      </x:c>
      <x:c r="AL776" s="19" t="n">
        <x:v>46000.588347997684</x:v>
      </x:c>
      <x:c r="AM776" s="19" t="n">
        <x:v>46020</x:v>
      </x:c>
      <x:c r="AN776" s="15" t="str">
        <x:v>Промисловий холод</x:v>
      </x:c>
      <x:c r="AO776" s="15" t="str">
        <x:v>not_found_in_top_search</x:v>
      </x:c>
    </x:row>
    <x:row r="777">
      <x:c r="A777" s="14" t="str">
        <x:v>W3-505</x:v>
      </x:c>
      <x:c r="B777" s="14" t="str">
        <x:v>Prozorro winners — 24.08</x:v>
      </x:c>
      <x:c r="C777" s="14" t="str">
        <x:v>ІЩУК ІГОР ІВАНОВИЧ</x:v>
      </x:c>
      <x:c r="D777" s="14" t="str">
        <x:v>HVAC / ОВіК</x:v>
      </x:c>
      <x:c r="E777" s="14" t="str">
        <x:v>Pilot now</x:v>
      </x:c>
      <x:c r="F777" s="17" t="str">
        <x:v>P3</x:v>
      </x:c>
      <x:c r="G777" s="14" t="str"/>
      <x:c r="H777" s="14" t="str">
        <x:v>Пілот зараз — Н.14</x:v>
      </x:c>
      <x:c r="I777" s="16" t="n">
        <x:v>5</x:v>
      </x:c>
      <x:c r="J777" s="16" t="n">
        <x:v>5</x:v>
      </x:c>
      <x:c r="K777" s="16" t="n">
        <x:v>5</x:v>
      </x:c>
      <x:c r="L777" s="16" t="n">
        <x:v>1</x:v>
      </x:c>
      <x:c r="M777" s="16" t="n">
        <x:v>5</x:v>
      </x:c>
      <x:c r="N777" s="16" t="n">
        <x:v>3</x:v>
      </x:c>
      <x:c r="O777" s="16" t="n">
        <x:v>5</x:v>
      </x:c>
      <x:c r="P777" s="16" t="n">
        <x:f>IF(COUNT(I777:O777)&lt;7,"",I777*8+J777*3+K777*2+L777*2+M777*2+N777*2+O777)</x:f>
        <x:v>88</x:v>
      </x:c>
      <x:c r="Q777" s="16" t="n">
        <x:f>IF(COUNT(J777:O777)&lt;6,"",J777*5+K777*4+M777*4+L777*3+N777*2+O777*2)</x:f>
        <x:v>84</x:v>
      </x:c>
      <x:c r="R777" s="14" t="str">
        <x:v>high</x:v>
      </x:c>
      <x:c r="S777" s="14" t="str">
        <x:v>official_prozorro_award_2025_2026</x:v>
      </x:c>
      <x:c r="T777" s="14" t="str">
        <x:v>official_prozorro_api</x:v>
      </x:c>
      <x:c r="U777" s="14" t="str">
        <x:v>Не контактували</x:v>
      </x:c>
      <x:c r="V777" s="15" t="str">
        <x:v>Персоналізований free-pilot outreach по UA-2025-12-18-017182-a; попросити 1 пакет Н.14/Н.15</x:v>
      </x:c>
      <x:c r="W777" s="15" t="str">
        <x:v>Власник / виконавець; відповідальний за договір</x:v>
      </x:c>
      <x:c r="X777" s="15" t="str">
        <x:v>2 підтверджених перемог/договорів у Prozorro на 20 450 грн; 0 проєктів зі строком виконання не раніше 24.08.2026.</x:v>
      </x:c>
      <x:c r="Y777" s="15" t="str">
        <x:v>Послуги з монтажу системи опалення за адресою: м.Тернопіль, вул.Р.Купчинського,14; строк до 2025-12-31. Попросити один знеособлений пакет здачі за цим workflow.</x:v>
      </x:c>
      <x:c r="Z777" s="15" t="str">
        <x:v>https://prozorro.gov.ua/tender/UA-2025-12-18-017182-a</x:v>
      </x:c>
      <x:c r="AA777" s="14" t="str">
        <x:v>2598101832</x:v>
      </x:c>
      <x:c r="AB777" s="14" t="str">
        <x:v>2026-08-24</x:v>
      </x:c>
      <x:c r="AC777" s="14" t="str"/>
      <x:c r="AD777" s="20" t="str"/>
      <x:c r="AE777" s="14" t="str"/>
      <x:c r="AF777" s="14" t="n">
        <x:v>27</x:v>
      </x:c>
      <x:c r="AG777" s="14" t="str">
        <x:v>I3</x:v>
      </x:c>
      <x:c r="AH777" s="14" t="n">
        <x:v>2</x:v>
      </x:c>
      <x:c r="AI777" s="14" t="n">
        <x:v>0</x:v>
      </x:c>
      <x:c r="AJ777" s="18" t="n">
        <x:v>20450</x:v>
      </x:c>
      <x:c r="AK777" s="14" t="str">
        <x:v>https://prozorro.gov.ua/tender/UA-2025-12-18-017182-a</x:v>
      </x:c>
      <x:c r="AL777" s="19" t="n">
        <x:v>46009.55050619213</x:v>
      </x:c>
      <x:c r="AM777" s="19" t="n">
        <x:v>46022.916666655095</x:v>
      </x:c>
      <x:c r="AN777" s="15" t="str">
        <x:v>HVAC / ОВіК</x:v>
      </x:c>
      <x:c r="AO777" s="15" t="str">
        <x:v>not_found_in_top_search</x:v>
      </x:c>
    </x:row>
    <x:row r="778">
      <x:c r="A778" s="14" t="str">
        <x:v>W3-506</x:v>
      </x:c>
      <x:c r="B778" s="14" t="str">
        <x:v>Prozorro winners — 24.08</x:v>
      </x:c>
      <x:c r="C778" s="14" t="str">
        <x:v>ОЛЕКСІЄНКО ВОЛОДИМИР ВАЛЕНТИНОВИЧ</x:v>
      </x:c>
      <x:c r="D778" s="14" t="str">
        <x:v>Електромонтаж</x:v>
      </x:c>
      <x:c r="E778" s="14" t="str">
        <x:v>Pilot now</x:v>
      </x:c>
      <x:c r="F778" s="17" t="str">
        <x:v>P3</x:v>
      </x:c>
      <x:c r="G778" s="14" t="str"/>
      <x:c r="H778" s="14" t="str">
        <x:v>Пілот зараз — Н.15</x:v>
      </x:c>
      <x:c r="I778" s="16" t="n">
        <x:v>5</x:v>
      </x:c>
      <x:c r="J778" s="16" t="n">
        <x:v>5</x:v>
      </x:c>
      <x:c r="K778" s="16" t="n">
        <x:v>5</x:v>
      </x:c>
      <x:c r="L778" s="16" t="n">
        <x:v>1</x:v>
      </x:c>
      <x:c r="M778" s="16" t="n">
        <x:v>5</x:v>
      </x:c>
      <x:c r="N778" s="16" t="n">
        <x:v>3</x:v>
      </x:c>
      <x:c r="O778" s="16" t="n">
        <x:v>5</x:v>
      </x:c>
      <x:c r="P778" s="16" t="n">
        <x:f>IF(COUNT(I778:O778)&lt;7,"",I778*8+J778*3+K778*2+L778*2+M778*2+N778*2+O778)</x:f>
        <x:v>88</x:v>
      </x:c>
      <x:c r="Q778" s="16" t="n">
        <x:f>IF(COUNT(J778:O778)&lt;6,"",J778*5+K778*4+M778*4+L778*3+N778*2+O778*2)</x:f>
        <x:v>84</x:v>
      </x:c>
      <x:c r="R778" s="14" t="str">
        <x:v>high</x:v>
      </x:c>
      <x:c r="S778" s="14" t="str">
        <x:v>official_prozorro_award_2025_2026</x:v>
      </x:c>
      <x:c r="T778" s="14" t="str">
        <x:v>official_prozorro_api</x:v>
      </x:c>
      <x:c r="U778" s="14" t="str">
        <x:v>Не контактували</x:v>
      </x:c>
      <x:c r="V778" s="15" t="str">
        <x:v>Персоналізований free-pilot outreach по UA-2025-11-21-005492-a; попросити 1 пакет Н.14/Н.15</x:v>
      </x:c>
      <x:c r="W778" s="15" t="str">
        <x:v>Власник / виконавець; відповідальний за договір</x:v>
      </x:c>
      <x:c r="X778" s="15" t="str">
        <x:v>2 підтверджених перемог/договорів у Prozorro на 16 000 грн; 0 проєктів зі строком виконання не раніше 24.08.2026.</x:v>
      </x:c>
      <x:c r="Y778" s="15" t="str">
        <x:v>Електровимірювальні послуги з вимірювання заземлення, петлі "фаза-нуль" та ізоляції електромагістралей в приміщеннях Омельницький культурно-спортивний комплекс "Дивограй" с. Омельник вул. Центральна 67, Рокитненський сільський будинок культури (с. П'ятихатки), вул. Центральна, 1; Демидівський сільський клуб с. Демидівка, вул. Тараса Шевченка, 3; Запсільський сільський клуб с. Запсілля, вул. Центральна,100.; строк до 2025-12-31. Попросити один знеособлений пакет здачі за цим workflow.</x:v>
      </x:c>
      <x:c r="Z778" s="15" t="str">
        <x:v>https://prozorro.gov.ua/tender/UA-2025-11-21-005492-a</x:v>
      </x:c>
      <x:c r="AA778" s="14" t="str">
        <x:v>2455604611</x:v>
      </x:c>
      <x:c r="AB778" s="14" t="str">
        <x:v>2026-08-24</x:v>
      </x:c>
      <x:c r="AC778" s="14" t="str"/>
      <x:c r="AD778" s="20" t="str"/>
      <x:c r="AE778" s="14" t="str"/>
      <x:c r="AF778" s="14" t="n">
        <x:v>27</x:v>
      </x:c>
      <x:c r="AG778" s="14" t="str">
        <x:v>I3</x:v>
      </x:c>
      <x:c r="AH778" s="14" t="n">
        <x:v>2</x:v>
      </x:c>
      <x:c r="AI778" s="14" t="n">
        <x:v>0</x:v>
      </x:c>
      <x:c r="AJ778" s="18" t="n">
        <x:v>16000</x:v>
      </x:c>
      <x:c r="AK778" s="14" t="str">
        <x:v>https://prozorro.gov.ua/tender/UA-2025-11-21-005492-a</x:v>
      </x:c>
      <x:c r="AL778" s="19" t="n">
        <x:v>45982.397251319446</x:v>
      </x:c>
      <x:c r="AM778" s="19" t="n">
        <x:v>46022</x:v>
      </x:c>
      <x:c r="AN778" s="15" t="str">
        <x:v>Електромонтаж</x:v>
      </x:c>
      <x:c r="AO778" s="15" t="str">
        <x:v>not_found_in_top_search</x:v>
      </x:c>
    </x:row>
    <x:row r="779">
      <x:c r="A779" s="14" t="str">
        <x:v>W3-507</x:v>
      </x:c>
      <x:c r="B779" s="14" t="str">
        <x:v>Prozorro winners — 24.08</x:v>
      </x:c>
      <x:c r="C779" s="14" t="str">
        <x:v>ВАЩИШИН ВОЛОДИМИР МИХАЙЛОВИЧ</x:v>
      </x:c>
      <x:c r="D779" s="14" t="str">
        <x:v>ГНБ / безтраншейні роботи</x:v>
      </x:c>
      <x:c r="E779" s="14" t="str">
        <x:v>Expansion discovery</x:v>
      </x:c>
      <x:c r="F779" s="17" t="str">
        <x:v>D3</x:v>
      </x:c>
      <x:c r="G779" s="14" t="str"/>
      <x:c r="H779" s="14" t="str">
        <x:v>Discovery розширення — 2 тижні</x:v>
      </x:c>
      <x:c r="I779" s="16" t="n">
        <x:v>1</x:v>
      </x:c>
      <x:c r="J779" s="16" t="n">
        <x:v>5</x:v>
      </x:c>
      <x:c r="K779" s="16" t="n">
        <x:v>4</x:v>
      </x:c>
      <x:c r="L779" s="16" t="n">
        <x:v>1</x:v>
      </x:c>
      <x:c r="M779" s="16" t="n">
        <x:v>5</x:v>
      </x:c>
      <x:c r="N779" s="16" t="n">
        <x:v>3</x:v>
      </x:c>
      <x:c r="O779" s="16" t="n">
        <x:v>5</x:v>
      </x:c>
      <x:c r="P779" s="16" t="n">
        <x:f>IF(COUNT(I779:O779)&lt;7,"",I779*8+J779*3+K779*2+L779*2+M779*2+N779*2+O779)</x:f>
        <x:v>54</x:v>
      </x:c>
      <x:c r="Q779" s="16" t="n">
        <x:f>IF(COUNT(J779:O779)&lt;6,"",J779*5+K779*4+M779*4+L779*3+N779*2+O779*2)</x:f>
        <x:v>80</x:v>
      </x:c>
      <x:c r="R779" s="14" t="str">
        <x:v>high</x:v>
      </x:c>
      <x:c r="S779" s="14" t="str">
        <x:v>official_prozorro_award_2025_2026</x:v>
      </x:c>
      <x:c r="T779" s="14" t="str">
        <x:v>official_prozorro_api</x:v>
      </x:c>
      <x:c r="U779" s="14" t="str">
        <x:v>Не контактували</x:v>
      </x:c>
      <x:c r="V779" s="15" t="str">
        <x:v>Workflow-audit outreach по UA-2025-11-26-006748-a; попросити 1 пакет здачі та вимоги проєкту</x:v>
      </x:c>
      <x:c r="W779" s="15" t="str">
        <x:v>Власник / виконавець; відповідальний за договір</x:v>
      </x:c>
      <x:c r="X779" s="15" t="str">
        <x:v>2 підтверджених перемог/договорів у Prozorro на 11 601 грн; 0 проєктів зі строком виконання не раніше 24.08.2026.</x:v>
      </x:c>
      <x:c r="Y779" s="15" t="str">
        <x:v>Технічний нагляд за виконанням робіт при будівництві об'єкта: 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 строк до 2025-12-31. Попросити один знеособлений пакет здачі за цим workflow.</x:v>
      </x:c>
      <x:c r="Z779" s="15" t="str">
        <x:v>https://prozorro.gov.ua/tender/UA-2025-11-26-006748-a</x:v>
      </x:c>
      <x:c r="AA779" s="14" t="str">
        <x:v>2254112355</x:v>
      </x:c>
      <x:c r="AB779" s="14" t="str">
        <x:v>2026-08-24</x:v>
      </x:c>
      <x:c r="AC779" s="14" t="str"/>
      <x:c r="AD779" s="20" t="str"/>
      <x:c r="AE779" s="14" t="str"/>
      <x:c r="AF779" s="14" t="n">
        <x:v>27</x:v>
      </x:c>
      <x:c r="AG779" s="14" t="str">
        <x:v>I3</x:v>
      </x:c>
      <x:c r="AH779" s="14" t="n">
        <x:v>2</x:v>
      </x:c>
      <x:c r="AI779" s="14" t="n">
        <x:v>0</x:v>
      </x:c>
      <x:c r="AJ779" s="18" t="n">
        <x:v>11601.05</x:v>
      </x:c>
      <x:c r="AK779" s="14" t="str">
        <x:v>https://prozorro.gov.ua/tender/UA-2025-11-26-006748-a</x:v>
      </x:c>
      <x:c r="AL779" s="19" t="n">
        <x:v>45987.4106021412</x:v>
      </x:c>
      <x:c r="AM779" s="19" t="n">
        <x:v>46022</x:v>
      </x:c>
      <x:c r="AN779" s="15" t="str">
        <x:v>ГНБ / безтраншейні роботи</x:v>
      </x:c>
      <x:c r="AO779" s="15" t="str">
        <x:v>not_found_in_top_search</x:v>
      </x:c>
    </x:row>
    <x:row r="780">
      <x:c r="A780" s="14" t="str">
        <x:v>W3-508</x:v>
      </x:c>
      <x:c r="B780" s="14" t="str">
        <x:v>Prozorro winners — 24.08</x:v>
      </x:c>
      <x:c r="C780" s="14" t="str">
        <x:v>ПОГИБА АНДРІЙ ВОЛОДИМИРОВИЧ</x:v>
      </x:c>
      <x:c r="D780" s="14" t="str">
        <x:v>Газопостачання / котельні</x:v>
      </x:c>
      <x:c r="E780" s="14" t="str">
        <x:v>Expansion discovery</x:v>
      </x:c>
      <x:c r="F780" s="17" t="str">
        <x:v>D3</x:v>
      </x:c>
      <x:c r="G780" s="14" t="str"/>
      <x:c r="H780" s="14" t="str">
        <x:v>Discovery розширення — 2 тижні</x:v>
      </x:c>
      <x:c r="I780" s="16" t="n">
        <x:v>1</x:v>
      </x:c>
      <x:c r="J780" s="16" t="n">
        <x:v>5</x:v>
      </x:c>
      <x:c r="K780" s="16" t="n">
        <x:v>4</x:v>
      </x:c>
      <x:c r="L780" s="16" t="n">
        <x:v>2</x:v>
      </x:c>
      <x:c r="M780" s="16" t="n">
        <x:v>5</x:v>
      </x:c>
      <x:c r="N780" s="16" t="n">
        <x:v>3</x:v>
      </x:c>
      <x:c r="O780" s="16" t="n">
        <x:v>5</x:v>
      </x:c>
      <x:c r="P780" s="16" t="n">
        <x:f>IF(COUNT(I780:O780)&lt;7,"",I780*8+J780*3+K780*2+L780*2+M780*2+N780*2+O780)</x:f>
        <x:v>56</x:v>
      </x:c>
      <x:c r="Q780" s="16" t="n">
        <x:f>IF(COUNT(J780:O780)&lt;6,"",J780*5+K780*4+M780*4+L780*3+N780*2+O780*2)</x:f>
        <x:v>83</x:v>
      </x:c>
      <x:c r="R780" s="14" t="str">
        <x:v>high</x:v>
      </x:c>
      <x:c r="S780" s="14" t="str">
        <x:v>official_prozorro_award_2025_2026</x:v>
      </x:c>
      <x:c r="T780" s="14" t="str">
        <x:v>official_prozorro_api</x:v>
      </x:c>
      <x:c r="U780" s="14" t="str">
        <x:v>Не контактували</x:v>
      </x:c>
      <x:c r="V780" s="15" t="str">
        <x:v>Повторне звернення з новим тендерним сигналом UA-2024-07-30-009061-a; попросити 1 пакет здачі</x:v>
      </x:c>
      <x:c r="W780" s="15" t="str">
        <x:v>Власник / виконавець; відповідальний за договір</x:v>
      </x:c>
      <x:c r="X780" s="15" t="str">
        <x:v>1 підтверджених перемог/договорів у Prozorro на 169 988 грн; 0 проєктів зі строком виконання не раніше 24.08.2026.</x:v>
      </x:c>
      <x:c r="Y780" s="15" t="str">
        <x:v>Послуги по демонтажу та монтажу системи димоходу котельні; строк до 2025-12-31. Попросити один знеособлений пакет здачі за цим workflow.</x:v>
      </x:c>
      <x:c r="Z780" s="15" t="str">
        <x:v>https://prozorro.gov.ua/tender/UA-2025-11-24-002038-a</x:v>
      </x:c>
      <x:c r="AA780" s="14" t="str">
        <x:v>2874505737</x:v>
      </x:c>
      <x:c r="AB780" s="14" t="str">
        <x:v>2026-08-24</x:v>
      </x:c>
      <x:c r="AC780" s="14" t="str"/>
      <x:c r="AD780" s="20" t="str"/>
      <x:c r="AE780" s="14" t="str"/>
      <x:c r="AF780" s="14" t="n">
        <x:v>26</x:v>
      </x:c>
      <x:c r="AG780" s="14" t="str">
        <x:v>I3</x:v>
      </x:c>
      <x:c r="AH780" s="14" t="n">
        <x:v>2</x:v>
      </x:c>
      <x:c r="AI780" s="14" t="n">
        <x:v>0</x:v>
      </x:c>
      <x:c r="AJ780" s="18" t="n">
        <x:v>175487.72</x:v>
      </x:c>
      <x:c r="AK780" s="14" t="str">
        <x:v>https://prozorro.gov.ua/tender/UA-2024-07-30-009061-a</x:v>
      </x:c>
      <x:c r="AL780" s="19" t="n">
        <x:v>45503.58954800926</x:v>
      </x:c>
      <x:c r="AM780" s="19" t="n">
        <x:v>45518</x:v>
      </x:c>
      <x:c r="AN780" s="15" t="str">
        <x:v>Газопостачання / котельні; Промислові котельні</x:v>
      </x:c>
      <x:c r="AO780" s="15" t="str">
        <x:v>not_found_in_top_search</x:v>
      </x:c>
    </x:row>
    <x:row r="781">
      <x:c r="A781" s="14" t="str">
        <x:v>W3-509</x:v>
      </x:c>
      <x:c r="B781" s="14" t="str">
        <x:v>Prozorro winners — 24.08</x:v>
      </x:c>
      <x:c r="C781" s="14" t="str">
        <x:v>ТОВ " ХОЛОД-МАРКЕТ"</x:v>
      </x:c>
      <x:c r="D781" s="14" t="str">
        <x:v>Промисловий холод</x:v>
      </x:c>
      <x:c r="E781" s="14" t="str">
        <x:v>Expansion discovery</x:v>
      </x:c>
      <x:c r="F781" s="17" t="str">
        <x:v>D3</x:v>
      </x:c>
      <x:c r="G781" s="14" t="str"/>
      <x:c r="H781" s="14" t="str">
        <x:v>Discovery розширення — 2 тижні</x:v>
      </x:c>
      <x:c r="I781" s="16" t="n">
        <x:v>1</x:v>
      </x:c>
      <x:c r="J781" s="16" t="n">
        <x:v>5</x:v>
      </x:c>
      <x:c r="K781" s="16" t="n">
        <x:v>4</x:v>
      </x:c>
      <x:c r="L781" s="16" t="n">
        <x:v>1</x:v>
      </x:c>
      <x:c r="M781" s="16" t="n">
        <x:v>5</x:v>
      </x:c>
      <x:c r="N781" s="16" t="n">
        <x:v>5</x:v>
      </x:c>
      <x:c r="O781" s="16" t="n">
        <x:v>5</x:v>
      </x:c>
      <x:c r="P781" s="16" t="n">
        <x:f>IF(COUNT(I781:O781)&lt;7,"",I781*8+J781*3+K781*2+L781*2+M781*2+N781*2+O781)</x:f>
        <x:v>58</x:v>
      </x:c>
      <x:c r="Q781" s="16" t="n">
        <x:f>IF(COUNT(J781:O781)&lt;6,"",J781*5+K781*4+M781*4+L781*3+N781*2+O781*2)</x:f>
        <x:v>84</x:v>
      </x:c>
      <x:c r="R781" s="14" t="str">
        <x:v>high</x:v>
      </x:c>
      <x:c r="S781" s="14" t="str">
        <x:v>official_prozorro_award_2025_2026</x:v>
      </x:c>
      <x:c r="T781" s="14" t="str">
        <x:v>official_prozorro_api</x:v>
      </x:c>
      <x:c r="U781" s="14" t="str">
        <x:v>Не контактували</x:v>
      </x:c>
      <x:c r="V781" s="15" t="str">
        <x:v>Workflow-audit outreach по UA-2025-08-06-010195-a; попросити 1 пакет здачі та вимоги проєкту</x:v>
      </x:c>
      <x:c r="W781" s="15" t="str">
        <x:v>Власник / директор; керівник ПТО; відповідальний за договори</x:v>
      </x:c>
      <x:c r="X781" s="15" t="str">
        <x:v>1 підтверджених перемог/договорів у Prozorro на 96 000 грн; 0 проєктів зі строком виконання не раніше 24.08.2026.</x:v>
      </x:c>
      <x:c r="Y781" s="15" t="str">
        <x:v>Послуги з монтажу/демонтажу холодильного обладнання; строк до 2025-12-31. Попросити один знеособлений пакет здачі за цим workflow.</x:v>
      </x:c>
      <x:c r="Z781" s="15" t="str">
        <x:v>https://prozorro.gov.ua/tender/UA-2025-08-06-010195-a</x:v>
      </x:c>
      <x:c r="AA781" s="14" t="str">
        <x:v>35064513</x:v>
      </x:c>
      <x:c r="AB781" s="14" t="str">
        <x:v>2026-08-24</x:v>
      </x:c>
      <x:c r="AC781" s="14" t="str"/>
      <x:c r="AD781" s="20" t="str"/>
      <x:c r="AE781" s="14" t="str"/>
      <x:c r="AF781" s="14" t="n">
        <x:v>25</x:v>
      </x:c>
      <x:c r="AG781" s="14" t="str">
        <x:v>I3</x:v>
      </x:c>
      <x:c r="AH781" s="14" t="n">
        <x:v>1</x:v>
      </x:c>
      <x:c r="AI781" s="14" t="n">
        <x:v>0</x:v>
      </x:c>
      <x:c r="AJ781" s="18" t="n">
        <x:v>96000</x:v>
      </x:c>
      <x:c r="AK781" s="14" t="str">
        <x:v>https://prozorro.gov.ua/tender/UA-2025-08-06-010195-a</x:v>
      </x:c>
      <x:c r="AL781" s="19" t="n">
        <x:v>45875.55539864583</x:v>
      </x:c>
      <x:c r="AM781" s="19" t="n">
        <x:v>46022.59888888889</x:v>
      </x:c>
      <x:c r="AN781" s="15" t="str">
        <x:v>Промисловий холод</x:v>
      </x:c>
      <x:c r="AO781" s="15" t="str">
        <x:v>not_found_in_top_search</x:v>
      </x:c>
    </x:row>
    <x:row r="782">
      <x:c r="A782" s="14" t="str">
        <x:v>W3-510</x:v>
      </x:c>
      <x:c r="B782" s="14" t="str">
        <x:v>Prozorro winners — 24.08</x:v>
      </x:c>
      <x:c r="C782" s="14" t="str">
        <x:v>Товариство з обмеженою відповідальністю "Інженерно-виробнича фірма "РІВАС"</x:v>
      </x:c>
      <x:c r="D782" s="14" t="str">
        <x:v>ВОЛЗ / телеком</x:v>
      </x:c>
      <x:c r="E782" s="14" t="str">
        <x:v>Expansion discovery</x:v>
      </x:c>
      <x:c r="F782" s="17" t="str">
        <x:v>D3</x:v>
      </x:c>
      <x:c r="G782" s="14" t="str"/>
      <x:c r="H782" s="14" t="str">
        <x:v>Discovery розширення — 2 тижні</x:v>
      </x:c>
      <x:c r="I782" s="16" t="n">
        <x:v>1</x:v>
      </x:c>
      <x:c r="J782" s="16" t="n">
        <x:v>5</x:v>
      </x:c>
      <x:c r="K782" s="16" t="n">
        <x:v>4</x:v>
      </x:c>
      <x:c r="L782" s="16" t="n">
        <x:v>1</x:v>
      </x:c>
      <x:c r="M782" s="16" t="n">
        <x:v>5</x:v>
      </x:c>
      <x:c r="N782" s="16" t="n">
        <x:v>5</x:v>
      </x:c>
      <x:c r="O782" s="16" t="n">
        <x:v>5</x:v>
      </x:c>
      <x:c r="P782" s="16" t="n">
        <x:f>IF(COUNT(I782:O782)&lt;7,"",I782*8+J782*3+K782*2+L782*2+M782*2+N782*2+O782)</x:f>
        <x:v>58</x:v>
      </x:c>
      <x:c r="Q782" s="16" t="n">
        <x:f>IF(COUNT(J782:O782)&lt;6,"",J782*5+K782*4+M782*4+L782*3+N782*2+O782*2)</x:f>
        <x:v>84</x:v>
      </x:c>
      <x:c r="R782" s="14" t="str">
        <x:v>high</x:v>
      </x:c>
      <x:c r="S782" s="14" t="str">
        <x:v>official_prozorro_award_2025_2026</x:v>
      </x:c>
      <x:c r="T782" s="14" t="str">
        <x:v>official_prozorro_api</x:v>
      </x:c>
      <x:c r="U782" s="14" t="str">
        <x:v>Не контактували</x:v>
      </x:c>
      <x:c r="V782" s="15" t="str">
        <x:v>Workflow-audit outreach по UA-2025-02-04-011367-a; попросити 1 пакет здачі та вимоги проєкту</x:v>
      </x:c>
      <x:c r="W782" s="15" t="str">
        <x:v>Власник / директор; керівник ПТО; відповідальний за договори</x:v>
      </x:c>
      <x:c r="X782" s="15" t="str">
        <x:v>1 підтверджених перемог/договорів у Prozorro на 82 902 грн; 0 проєктів зі строком виконання не раніше 24.08.2026.</x:v>
      </x:c>
      <x:c r="Y782" s="15" t="str">
        <x:v>Роботи з нового будівництва сегменту ВОЛЗ від пров. Донбасівський, 17 до вул. Новий Побут, 12; строк до 2025-03-31. Попросити один знеособлений пакет здачі за цим workflow.</x:v>
      </x:c>
      <x:c r="Z782" s="15" t="str">
        <x:v>https://prozorro.gov.ua/tender/UA-2025-02-04-011367-a</x:v>
      </x:c>
      <x:c r="AA782" s="14" t="str">
        <x:v>21227104</x:v>
      </x:c>
      <x:c r="AB782" s="14" t="str">
        <x:v>2026-08-24</x:v>
      </x:c>
      <x:c r="AC782" s="14" t="str"/>
      <x:c r="AD782" s="20" t="str"/>
      <x:c r="AE782" s="14" t="str"/>
      <x:c r="AF782" s="14" t="n">
        <x:v>25</x:v>
      </x:c>
      <x:c r="AG782" s="14" t="str">
        <x:v>I3</x:v>
      </x:c>
      <x:c r="AH782" s="14" t="n">
        <x:v>1</x:v>
      </x:c>
      <x:c r="AI782" s="14" t="n">
        <x:v>0</x:v>
      </x:c>
      <x:c r="AJ782" s="18" t="n">
        <x:v>82902.16</x:v>
      </x:c>
      <x:c r="AK782" s="14" t="str">
        <x:v>https://prozorro.gov.ua/tender/UA-2025-02-04-011367-a</x:v>
      </x:c>
      <x:c r="AL782" s="19" t="n">
        <x:v>45692.53341179398</x:v>
      </x:c>
      <x:c r="AM782" s="19" t="n">
        <x:v>45747</x:v>
      </x:c>
      <x:c r="AN782" s="15" t="str">
        <x:v>ВОЛЗ / телеком</x:v>
      </x:c>
      <x:c r="AO782" s="15" t="str">
        <x:v>not_found_in_top_search</x:v>
      </x:c>
    </x:row>
    <x:row r="783">
      <x:c r="A783" s="14" t="str">
        <x:v>W3-511</x:v>
      </x:c>
      <x:c r="B783" s="14" t="str">
        <x:v>Prozorro winners — 24.08</x:v>
      </x:c>
      <x:c r="C783" s="14" t="str">
        <x:v>ТОВАРИСТВО З ОБМЕЖЕНОЮ ВІДПОВІДАЛЬНІСТЮ "ВИРОБНИЧО-СЕРВІСНА КОМПАНІЯ МЕДТЕХОКСІГЕН"</x:v>
      </x:c>
      <x:c r="D783" s="14" t="str">
        <x:v>Медичні гази</x:v>
      </x:c>
      <x:c r="E783" s="14" t="str">
        <x:v>Expansion discovery</x:v>
      </x:c>
      <x:c r="F783" s="17" t="str">
        <x:v>D3</x:v>
      </x:c>
      <x:c r="G783" s="14" t="str"/>
      <x:c r="H783" s="14" t="str">
        <x:v>Discovery розширення — 2 тижні</x:v>
      </x:c>
      <x:c r="I783" s="16" t="n">
        <x:v>1</x:v>
      </x:c>
      <x:c r="J783" s="16" t="n">
        <x:v>5</x:v>
      </x:c>
      <x:c r="K783" s="16" t="n">
        <x:v>4</x:v>
      </x:c>
      <x:c r="L783" s="16" t="n">
        <x:v>1</x:v>
      </x:c>
      <x:c r="M783" s="16" t="n">
        <x:v>5</x:v>
      </x:c>
      <x:c r="N783" s="16" t="n">
        <x:v>5</x:v>
      </x:c>
      <x:c r="O783" s="16" t="n">
        <x:v>5</x:v>
      </x:c>
      <x:c r="P783" s="16" t="n">
        <x:f>IF(COUNT(I783:O783)&lt;7,"",I783*8+J783*3+K783*2+L783*2+M783*2+N783*2+O783)</x:f>
        <x:v>58</x:v>
      </x:c>
      <x:c r="Q783" s="16" t="n">
        <x:f>IF(COUNT(J783:O783)&lt;6,"",J783*5+K783*4+M783*4+L783*3+N783*2+O783*2)</x:f>
        <x:v>84</x:v>
      </x:c>
      <x:c r="R783" s="14" t="str">
        <x:v>high</x:v>
      </x:c>
      <x:c r="S783" s="14" t="str">
        <x:v>official_prozorro_award_2025_2026</x:v>
      </x:c>
      <x:c r="T783" s="14" t="str">
        <x:v>official_prozorro_api</x:v>
      </x:c>
      <x:c r="U783" s="14" t="str">
        <x:v>Не контактували</x:v>
      </x:c>
      <x:c r="V783" s="15" t="str">
        <x:v>Повторне звернення з новим тендерним сигналом UA-2024-11-13-003692-a; попросити 1 пакет здачі</x:v>
      </x:c>
      <x:c r="W783" s="15" t="str">
        <x:v>Власник / директор; керівник ПТО; відповідальний за договори</x:v>
      </x:c>
      <x:c r="X783" s="15" t="str">
        <x:v>1 підтверджених перемог/договорів у Prozorro на 66 290 грн; 0 проєктів зі строком виконання не раніше 24.08.2026.</x:v>
      </x:c>
      <x:c r="Y783" s="15" t="str">
        <x:v>Монтаж системи постачання медичних газів, облаштування додаткових кисневих точок на 1 поверсі головного корпусу (приймально-діагностичного відділення); строк до 2025-11-14. Попросити один знеособлений пакет здачі за цим workflow.</x:v>
      </x:c>
      <x:c r="Z783" s="15" t="str">
        <x:v>https://prozorro.gov.ua/tender/UA-2025-11-03-008134-a</x:v>
      </x:c>
      <x:c r="AA783" s="14" t="str">
        <x:v>44470933</x:v>
      </x:c>
      <x:c r="AB783" s="14" t="str">
        <x:v>2026-08-24</x:v>
      </x:c>
      <x:c r="AC783" s="14" t="str"/>
      <x:c r="AD783" s="20" t="str"/>
      <x:c r="AE783" s="14" t="str"/>
      <x:c r="AF783" s="14" t="n">
        <x:v>26</x:v>
      </x:c>
      <x:c r="AG783" s="14" t="str">
        <x:v>I3</x:v>
      </x:c>
      <x:c r="AH783" s="14" t="n">
        <x:v>2</x:v>
      </x:c>
      <x:c r="AI783" s="14" t="n">
        <x:v>0</x:v>
      </x:c>
      <x:c r="AJ783" s="18" t="n">
        <x:v>106965.89000000001</x:v>
      </x:c>
      <x:c r="AK783" s="14" t="str">
        <x:v>https://prozorro.gov.ua/tender/UA-2024-11-13-003692-a</x:v>
      </x:c>
      <x:c r="AL783" s="19" t="n">
        <x:v>45609.58302783565</x:v>
      </x:c>
      <x:c r="AM783" s="19" t="n">
        <x:v>45618</x:v>
      </x:c>
      <x:c r="AN783" s="15" t="str">
        <x:v>Медичні гази</x:v>
      </x:c>
      <x:c r="AO783" s="15" t="str">
        <x:v>not_found_in_top_search</x:v>
      </x:c>
    </x:row>
    <x:row r="784">
      <x:c r="A784" s="14" t="str">
        <x:v>W3-512</x:v>
      </x:c>
      <x:c r="B784" s="14" t="str">
        <x:v>Prozorro winners — 24.08</x:v>
      </x:c>
      <x:c r="C784" s="14" t="str">
        <x:v>ТОВАРИСТВО З ОБМЕЖЕНОЮ ВІДПОВІДАЛЬНІСТЮ "ІНВЕСТИЦІЙНО-БУДІВЕЛЬНА ФІРМА "ЄВРОБУДСЕРВІС"</x:v>
      </x:c>
      <x:c r="D784" s="14" t="str">
        <x:v>Електромонтаж</x:v>
      </x:c>
      <x:c r="E784" s="14" t="str">
        <x:v>Pilot now</x:v>
      </x:c>
      <x:c r="F784" s="17" t="str">
        <x:v>P3</x:v>
      </x:c>
      <x:c r="G784" s="14" t="str"/>
      <x:c r="H784" s="14" t="str">
        <x:v>Пілот зараз — Н.15</x:v>
      </x:c>
      <x:c r="I784" s="16" t="n">
        <x:v>5</x:v>
      </x:c>
      <x:c r="J784" s="16" t="n">
        <x:v>5</x:v>
      </x:c>
      <x:c r="K784" s="16" t="n">
        <x:v>5</x:v>
      </x:c>
      <x:c r="L784" s="16" t="n">
        <x:v>1</x:v>
      </x:c>
      <x:c r="M784" s="16" t="n">
        <x:v>5</x:v>
      </x:c>
      <x:c r="N784" s="16" t="n">
        <x:v>5</x:v>
      </x:c>
      <x:c r="O784" s="16" t="n">
        <x:v>5</x:v>
      </x:c>
      <x:c r="P784" s="16" t="n">
        <x:f>IF(COUNT(I784:O784)&lt;7,"",I784*8+J784*3+K784*2+L784*2+M784*2+N784*2+O784)</x:f>
        <x:v>92</x:v>
      </x:c>
      <x:c r="Q784" s="16" t="n">
        <x:f>IF(COUNT(J784:O784)&lt;6,"",J784*5+K784*4+M784*4+L784*3+N784*2+O784*2)</x:f>
        <x:v>88</x:v>
      </x:c>
      <x:c r="R784" s="14" t="str">
        <x:v>high</x:v>
      </x:c>
      <x:c r="S784" s="14" t="str">
        <x:v>official_prozorro_award_2025_2026</x:v>
      </x:c>
      <x:c r="T784" s="14" t="str">
        <x:v>official_prozorro_api</x:v>
      </x:c>
      <x:c r="U784" s="14" t="str">
        <x:v>Не контактували</x:v>
      </x:c>
      <x:c r="V784" s="15" t="str">
        <x:v>Персоналізований free-pilot outreach по UA-2025-10-20-008856-a; попросити 1 пакет Н.14/Н.15</x:v>
      </x:c>
      <x:c r="W784" s="15" t="str">
        <x:v>Власник / директор; керівник ПТО; відповідальний за договори</x:v>
      </x:c>
      <x:c r="X784" s="15" t="str">
        <x:v>1 підтверджених перемог/договорів у Prozorro на 64 145 грн; 0 проєктів зі строком виконання не раніше 24.08.2026.</x:v>
      </x:c>
      <x:c r="Y784" s="15" t="str">
        <x:v>Послуги з демонтажу та монтажу шаф керування вуличним освітленням (без під"єднання до електричних мереж) у м. Трускавець; строк до 2025-11-30. Попросити один знеособлений пакет здачі за цим workflow.</x:v>
      </x:c>
      <x:c r="Z784" s="15" t="str">
        <x:v>https://prozorro.gov.ua/tender/UA-2025-10-20-008856-a</x:v>
      </x:c>
      <x:c r="AA784" s="14" t="str">
        <x:v>34744813</x:v>
      </x:c>
      <x:c r="AB784" s="14" t="str">
        <x:v>2026-08-24</x:v>
      </x:c>
      <x:c r="AC784" s="14" t="str"/>
      <x:c r="AD784" s="20" t="str"/>
      <x:c r="AE784" s="14" t="str"/>
      <x:c r="AF784" s="14" t="n">
        <x:v>25</x:v>
      </x:c>
      <x:c r="AG784" s="14" t="str">
        <x:v>I3</x:v>
      </x:c>
      <x:c r="AH784" s="14" t="n">
        <x:v>1</x:v>
      </x:c>
      <x:c r="AI784" s="14" t="n">
        <x:v>0</x:v>
      </x:c>
      <x:c r="AJ784" s="18" t="n">
        <x:v>64144.65</x:v>
      </x:c>
      <x:c r="AK784" s="14" t="str">
        <x:v>https://prozorro.gov.ua/tender/UA-2025-10-20-008856-a</x:v>
      </x:c>
      <x:c r="AL784" s="19" t="n">
        <x:v>45950.46692756945</x:v>
      </x:c>
      <x:c r="AM784" s="19" t="n">
        <x:v>45991</x:v>
      </x:c>
      <x:c r="AN784" s="15" t="str">
        <x:v>Електромонтаж</x:v>
      </x:c>
      <x:c r="AO784" s="15" t="str">
        <x:v>not_found_in_top_search</x:v>
      </x:c>
    </x:row>
    <x:row r="785">
      <x:c r="A785" s="14" t="str">
        <x:v>W3-513</x:v>
      </x:c>
      <x:c r="B785" s="14" t="str">
        <x:v>Prozorro winners — 24.08</x:v>
      </x:c>
      <x:c r="C785" s="14" t="str">
        <x:v>ПРИВАТНЕ ПІДПРИЄМСТВО "ПРОФДЕЗІНФЕКЦІЯ КОНТАКТ"</x:v>
      </x:c>
      <x:c r="D785" s="14" t="str">
        <x:v>Внутрішні сантехнічні системи</x:v>
      </x:c>
      <x:c r="E785" s="14" t="str">
        <x:v>Pilot now</x:v>
      </x:c>
      <x:c r="F785" s="17" t="str">
        <x:v>P3</x:v>
      </x:c>
      <x:c r="G785" s="14" t="str"/>
      <x:c r="H785" s="14" t="str">
        <x:v>Пілот зараз — Н.14</x:v>
      </x:c>
      <x:c r="I785" s="16" t="n">
        <x:v>5</x:v>
      </x:c>
      <x:c r="J785" s="16" t="n">
        <x:v>5</x:v>
      </x:c>
      <x:c r="K785" s="16" t="n">
        <x:v>5</x:v>
      </x:c>
      <x:c r="L785" s="16" t="n">
        <x:v>1</x:v>
      </x:c>
      <x:c r="M785" s="16" t="n">
        <x:v>5</x:v>
      </x:c>
      <x:c r="N785" s="16" t="n">
        <x:v>5</x:v>
      </x:c>
      <x:c r="O785" s="16" t="n">
        <x:v>5</x:v>
      </x:c>
      <x:c r="P785" s="16" t="n">
        <x:f>IF(COUNT(I785:O785)&lt;7,"",I785*8+J785*3+K785*2+L785*2+M785*2+N785*2+O785)</x:f>
        <x:v>92</x:v>
      </x:c>
      <x:c r="Q785" s="16" t="n">
        <x:f>IF(COUNT(J785:O785)&lt;6,"",J785*5+K785*4+M785*4+L785*3+N785*2+O785*2)</x:f>
        <x:v>88</x:v>
      </x:c>
      <x:c r="R785" s="14" t="str">
        <x:v>high</x:v>
      </x:c>
      <x:c r="S785" s="14" t="str">
        <x:v>official_prozorro_award_2025_2026</x:v>
      </x:c>
      <x:c r="T785" s="14" t="str">
        <x:v>official_prozorro_api</x:v>
      </x:c>
      <x:c r="U785" s="14" t="str">
        <x:v>Не контактували</x:v>
      </x:c>
      <x:c r="V785" s="15" t="str">
        <x:v>Персоналізований free-pilot outreach по UA-2025-07-21-001538-a; попросити 1 пакет Н.14/Н.15</x:v>
      </x:c>
      <x:c r="W785" s="15" t="str">
        <x:v>Власник / директор; керівник ПТО; відповідальний за договори</x:v>
      </x:c>
      <x:c r="X785" s="15" t="str">
        <x:v>1 підтверджених перемог/договорів у Prozorro на 63 000 грн; 0 проєктів зі строком виконання не раніше 24.08.2026.</x:v>
      </x:c>
      <x:c r="Y785" s="15" t="str">
        <x:v>Послуги з утримання в належному стані внутрішніх мереж водопостачання та водовідведення (демонтаж унітазів зі змивними бачками --4 комплекти, установлення унітазів з безпосередньо приєднаним бачком - 4 комплекти та повязані з цим заміна труб ХВП, ГВП та каналізації в санвузлах на 1 та 2 поверсі адміністративної будівлі, прочищення внутрішньої каналізаційної мережі, заміна труб столяків води, заміна стояка каналізації); строк до 2025-12-31. Попросити один знеособлений пакет здачі за цим workflow.</x:v>
      </x:c>
      <x:c r="Z785" s="15" t="str">
        <x:v>https://prozorro.gov.ua/tender/UA-2025-07-21-001538-a</x:v>
      </x:c>
      <x:c r="AA785" s="14" t="str">
        <x:v>39516090</x:v>
      </x:c>
      <x:c r="AB785" s="14" t="str">
        <x:v>2026-08-24</x:v>
      </x:c>
      <x:c r="AC785" s="14" t="str"/>
      <x:c r="AD785" s="20" t="str"/>
      <x:c r="AE785" s="14" t="str"/>
      <x:c r="AF785" s="14" t="n">
        <x:v>25</x:v>
      </x:c>
      <x:c r="AG785" s="14" t="str">
        <x:v>I3</x:v>
      </x:c>
      <x:c r="AH785" s="14" t="n">
        <x:v>1</x:v>
      </x:c>
      <x:c r="AI785" s="14" t="n">
        <x:v>0</x:v>
      </x:c>
      <x:c r="AJ785" s="18" t="n">
        <x:v>63000</x:v>
      </x:c>
      <x:c r="AK785" s="14" t="str">
        <x:v>https://prozorro.gov.ua/tender/UA-2025-07-21-001538-a</x:v>
      </x:c>
      <x:c r="AL785" s="19" t="n">
        <x:v>45859.34798907407</x:v>
      </x:c>
      <x:c r="AM785" s="19" t="n">
        <x:v>46022</x:v>
      </x:c>
      <x:c r="AN785" s="15" t="str">
        <x:v>Внутрішні сантехнічні системи</x:v>
      </x:c>
      <x:c r="AO785" s="15" t="str">
        <x:v>not_found_in_top_search</x:v>
      </x:c>
    </x:row>
    <x:row r="786">
      <x:c r="A786" s="14" t="str">
        <x:v>W3-514</x:v>
      </x:c>
      <x:c r="B786" s="14" t="str">
        <x:v>Prozorro winners — 24.08</x:v>
      </x:c>
      <x:c r="C786" s="14" t="str">
        <x:v>ТОВАРИСТВО З ОБМЕЖЕНОЮ ВІДПОВІДАЛЬНІСТЮ "АЙР ТЕХНОЛОДЖІ СИСТЕМС КЛІМАТ"</x:v>
      </x:c>
      <x:c r="D786" s="14" t="str">
        <x:v>HVAC / ОВіК</x:v>
      </x:c>
      <x:c r="E786" s="14" t="str">
        <x:v>Pilot now</x:v>
      </x:c>
      <x:c r="F786" s="17" t="str">
        <x:v>P3</x:v>
      </x:c>
      <x:c r="G786" s="14" t="str"/>
      <x:c r="H786" s="14" t="str">
        <x:v>Пілот зараз — Н.14</x:v>
      </x:c>
      <x:c r="I786" s="16" t="n">
        <x:v>5</x:v>
      </x:c>
      <x:c r="J786" s="16" t="n">
        <x:v>5</x:v>
      </x:c>
      <x:c r="K786" s="16" t="n">
        <x:v>5</x:v>
      </x:c>
      <x:c r="L786" s="16" t="n">
        <x:v>1</x:v>
      </x:c>
      <x:c r="M786" s="16" t="n">
        <x:v>5</x:v>
      </x:c>
      <x:c r="N786" s="16" t="n">
        <x:v>5</x:v>
      </x:c>
      <x:c r="O786" s="16" t="n">
        <x:v>5</x:v>
      </x:c>
      <x:c r="P786" s="16" t="n">
        <x:f>IF(COUNT(I786:O786)&lt;7,"",I786*8+J786*3+K786*2+L786*2+M786*2+N786*2+O786)</x:f>
        <x:v>92</x:v>
      </x:c>
      <x:c r="Q786" s="16" t="n">
        <x:f>IF(COUNT(J786:O786)&lt;6,"",J786*5+K786*4+M786*4+L786*3+N786*2+O786*2)</x:f>
        <x:v>88</x:v>
      </x:c>
      <x:c r="R786" s="14" t="str">
        <x:v>high</x:v>
      </x:c>
      <x:c r="S786" s="14" t="str">
        <x:v>official_prozorro_award_2025_2026</x:v>
      </x:c>
      <x:c r="T786" s="14" t="str">
        <x:v>official_prozorro_api</x:v>
      </x:c>
      <x:c r="U786" s="14" t="str">
        <x:v>Не контактували</x:v>
      </x:c>
      <x:c r="V786" s="15" t="str">
        <x:v>Персоналізований free-pilot outreach по UA-2025-12-01-005105-a; попросити 1 пакет Н.14/Н.15</x:v>
      </x:c>
      <x:c r="W786" s="15" t="str">
        <x:v>Власник / директор; керівник ПТО; відповідальний за договори</x:v>
      </x:c>
      <x:c r="X786" s="15" t="str">
        <x:v>1 підтверджених перемог/договорів у Prozorro на 62 286 грн; 0 проєктів зі строком виконання не раніше 24.08.2026.</x:v>
      </x:c>
      <x:c r="Y786" s="15" t="str">
        <x:v>Виконання робіт з монтажу системи вентиляції; строк до 2025-12-31. Попросити один знеособлений пакет здачі за цим workflow.</x:v>
      </x:c>
      <x:c r="Z786" s="15" t="str">
        <x:v>https://prozorro.gov.ua/tender/UA-2025-12-01-005105-a</x:v>
      </x:c>
      <x:c r="AA786" s="14" t="str">
        <x:v>44678370</x:v>
      </x:c>
      <x:c r="AB786" s="14" t="str">
        <x:v>2026-08-24</x:v>
      </x:c>
      <x:c r="AC786" s="14" t="str"/>
      <x:c r="AD786" s="20" t="str"/>
      <x:c r="AE786" s="14" t="str"/>
      <x:c r="AF786" s="14" t="n">
        <x:v>25</x:v>
      </x:c>
      <x:c r="AG786" s="14" t="str">
        <x:v>I3</x:v>
      </x:c>
      <x:c r="AH786" s="14" t="n">
        <x:v>1</x:v>
      </x:c>
      <x:c r="AI786" s="14" t="n">
        <x:v>0</x:v>
      </x:c>
      <x:c r="AJ786" s="18" t="n">
        <x:v>62286.3</x:v>
      </x:c>
      <x:c r="AK786" s="14" t="str">
        <x:v>https://prozorro.gov.ua/tender/UA-2025-12-01-005105-a</x:v>
      </x:c>
      <x:c r="AL786" s="19" t="n">
        <x:v>45992.40095383102</x:v>
      </x:c>
      <x:c r="AM786" s="19" t="n">
        <x:v>46022</x:v>
      </x:c>
      <x:c r="AN786" s="15" t="str">
        <x:v>HVAC / ОВіК</x:v>
      </x:c>
      <x:c r="AO786" s="15" t="str">
        <x:v>not_found_in_top_search</x:v>
      </x:c>
    </x:row>
    <x:row r="787">
      <x:c r="A787" s="14" t="str">
        <x:v>W3-515</x:v>
      </x:c>
      <x:c r="B787" s="14" t="str">
        <x:v>Prozorro winners — 24.08</x:v>
      </x:c>
      <x:c r="C787" s="14" t="str">
        <x:v>КОМУНАЛЬНИЙ ЗАКЛАД "РЕГІОНАЛЬНИЙ ІНФОРМАЦІЙНО - КОМП'ЮТЕРНИЙ ЦЕНТР" РІВНЕНСЬКОЇ ОБЛАСНОЇ РАДИ</x:v>
      </x:c>
      <x:c r="D787" s="14" t="str">
        <x:v>Електромонтаж</x:v>
      </x:c>
      <x:c r="E787" s="14" t="str">
        <x:v>Pilot now</x:v>
      </x:c>
      <x:c r="F787" s="17" t="str">
        <x:v>P3</x:v>
      </x:c>
      <x:c r="G787" s="14" t="str"/>
      <x:c r="H787" s="14" t="str">
        <x:v>Пілот зараз — Н.15</x:v>
      </x:c>
      <x:c r="I787" s="16" t="n">
        <x:v>5</x:v>
      </x:c>
      <x:c r="J787" s="16" t="n">
        <x:v>5</x:v>
      </x:c>
      <x:c r="K787" s="16" t="n">
        <x:v>5</x:v>
      </x:c>
      <x:c r="L787" s="16" t="n">
        <x:v>1</x:v>
      </x:c>
      <x:c r="M787" s="16" t="n">
        <x:v>5</x:v>
      </x:c>
      <x:c r="N787" s="16" t="n">
        <x:v>5</x:v>
      </x:c>
      <x:c r="O787" s="16" t="n">
        <x:v>5</x:v>
      </x:c>
      <x:c r="P787" s="16" t="n">
        <x:f>IF(COUNT(I787:O787)&lt;7,"",I787*8+J787*3+K787*2+L787*2+M787*2+N787*2+O787)</x:f>
        <x:v>92</x:v>
      </x:c>
      <x:c r="Q787" s="16" t="n">
        <x:f>IF(COUNT(J787:O787)&lt;6,"",J787*5+K787*4+M787*4+L787*3+N787*2+O787*2)</x:f>
        <x:v>88</x:v>
      </x:c>
      <x:c r="R787" s="14" t="str">
        <x:v>high</x:v>
      </x:c>
      <x:c r="S787" s="14" t="str">
        <x:v>official_prozorro_award_2025_2026</x:v>
      </x:c>
      <x:c r="T787" s="14" t="str">
        <x:v>official_prozorro_api</x:v>
      </x:c>
      <x:c r="U787" s="14" t="str">
        <x:v>Не контактували</x:v>
      </x:c>
      <x:c r="V787" s="15" t="str">
        <x:v>Повторне звернення з новим тендерним сигналом UA-2026-06-01-006043-a; попросити 1 пакет здачі</x:v>
      </x:c>
      <x:c r="W787" s="15" t="str">
        <x:v>Власник / директор; керівник ПТО; відповідальний за договори</x:v>
      </x:c>
      <x:c r="X787" s="15" t="str">
        <x:v>1 підтверджених перемог/договорів у Prozorro на 60 000 грн; 0 проєктів зі строком виконання не раніше 24.08.2026.</x:v>
      </x:c>
      <x:c r="Y787" s="15" t="str">
        <x:v>Послуги з монтажу та налаштування електричного обладнання для побудови бездротової  Wi-Fi мережі за адресою: м. Рівне, вулиця Словацького, 10; строк до 2025-12-31. Попросити один знеособлений пакет здачі за цим workflow.</x:v>
      </x:c>
      <x:c r="Z787" s="15" t="str">
        <x:v>https://prozorro.gov.ua/tender/UA-2025-12-19-007239-a</x:v>
      </x:c>
      <x:c r="AA787" s="14" t="str">
        <x:v>25797844</x:v>
      </x:c>
      <x:c r="AB787" s="14" t="str">
        <x:v>2026-08-24</x:v>
      </x:c>
      <x:c r="AC787" s="14" t="str"/>
      <x:c r="AD787" s="20" t="str"/>
      <x:c r="AE787" s="14" t="str"/>
      <x:c r="AF787" s="14" t="n">
        <x:v>46</x:v>
      </x:c>
      <x:c r="AG787" s="14" t="str">
        <x:v>I3</x:v>
      </x:c>
      <x:c r="AH787" s="14" t="n">
        <x:v>2</x:v>
      </x:c>
      <x:c r="AI787" s="14" t="n">
        <x:v>1</x:v>
      </x:c>
      <x:c r="AJ787" s="18" t="n">
        <x:v>131531</x:v>
      </x:c>
      <x:c r="AK787" s="14" t="str">
        <x:v>https://prozorro.gov.ua/tender/UA-2026-06-01-006043-a</x:v>
      </x:c>
      <x:c r="AL787" s="19" t="n">
        <x:v>46174.433404166666</x:v>
      </x:c>
      <x:c r="AM787" s="19" t="n">
        <x:v>46387</x:v>
      </x:c>
      <x:c r="AN787" s="15" t="str">
        <x:v>Електромонтаж; СКС / BMS / слаботочка</x:v>
      </x:c>
      <x:c r="AO787" s="15" t="str">
        <x:v>not_found_in_top_search</x:v>
      </x:c>
    </x:row>
    <x:row r="788">
      <x:c r="A788" s="14" t="str">
        <x:v>W3-516</x:v>
      </x:c>
      <x:c r="B788" s="14" t="str">
        <x:v>Prozorro winners — 24.08</x:v>
      </x:c>
      <x:c r="C788" s="14" t="str">
        <x:v>ПП "Профіт - ресурс"</x:v>
      </x:c>
      <x:c r="D788" s="14" t="str">
        <x:v>Електромонтаж</x:v>
      </x:c>
      <x:c r="E788" s="14" t="str">
        <x:v>Pilot now</x:v>
      </x:c>
      <x:c r="F788" s="17" t="str">
        <x:v>P3</x:v>
      </x:c>
      <x:c r="G788" s="14" t="str"/>
      <x:c r="H788" s="14" t="str">
        <x:v>Пілот зараз — Н.15</x:v>
      </x:c>
      <x:c r="I788" s="16" t="n">
        <x:v>5</x:v>
      </x:c>
      <x:c r="J788" s="16" t="n">
        <x:v>5</x:v>
      </x:c>
      <x:c r="K788" s="16" t="n">
        <x:v>5</x:v>
      </x:c>
      <x:c r="L788" s="16" t="n">
        <x:v>1</x:v>
      </x:c>
      <x:c r="M788" s="16" t="n">
        <x:v>5</x:v>
      </x:c>
      <x:c r="N788" s="16" t="n">
        <x:v>5</x:v>
      </x:c>
      <x:c r="O788" s="16" t="n">
        <x:v>5</x:v>
      </x:c>
      <x:c r="P788" s="16" t="n">
        <x:f>IF(COUNT(I788:O788)&lt;7,"",I788*8+J788*3+K788*2+L788*2+M788*2+N788*2+O788)</x:f>
        <x:v>92</x:v>
      </x:c>
      <x:c r="Q788" s="16" t="n">
        <x:f>IF(COUNT(J788:O788)&lt;6,"",J788*5+K788*4+M788*4+L788*3+N788*2+O788*2)</x:f>
        <x:v>88</x:v>
      </x:c>
      <x:c r="R788" s="14" t="str">
        <x:v>high</x:v>
      </x:c>
      <x:c r="S788" s="14" t="str">
        <x:v>official_prozorro_award_2025_2026</x:v>
      </x:c>
      <x:c r="T788" s="14" t="str">
        <x:v>official_prozorro_api</x:v>
      </x:c>
      <x:c r="U788" s="14" t="str">
        <x:v>Не контактували</x:v>
      </x:c>
      <x:c r="V788" s="15" t="str">
        <x:v>Персоналізований free-pilot outreach по UA-2025-12-02-013511-a; попросити 1 пакет Н.14/Н.15</x:v>
      </x:c>
      <x:c r="W788" s="15" t="str">
        <x:v>Власник / директор; керівник ПТО; відповідальний за договори</x:v>
      </x:c>
      <x:c r="X788" s="15" t="str">
        <x:v>1 підтверджених перемог/договорів у Prozorro на 46 000 грн; 0 проєктів зі строком виконання не раніше 24.08.2026.</x:v>
      </x:c>
      <x:c r="Y788" s="15" t="str">
        <x:v>Послуги з улаштування (монтаж) електричних мереж (ДК 021:2015: 45310000-3 - Електромонтажні роботи).; строк до 2025-12-31. Попросити один знеособлений пакет здачі за цим workflow.</x:v>
      </x:c>
      <x:c r="Z788" s="15" t="str">
        <x:v>https://prozorro.gov.ua/tender/UA-2025-12-02-013511-a</x:v>
      </x:c>
      <x:c r="AA788" s="14" t="str">
        <x:v>32021016</x:v>
      </x:c>
      <x:c r="AB788" s="14" t="str">
        <x:v>2026-08-24</x:v>
      </x:c>
      <x:c r="AC788" s="14" t="str"/>
      <x:c r="AD788" s="20" t="str"/>
      <x:c r="AE788" s="14" t="str"/>
      <x:c r="AF788" s="14" t="n">
        <x:v>25</x:v>
      </x:c>
      <x:c r="AG788" s="14" t="str">
        <x:v>I3</x:v>
      </x:c>
      <x:c r="AH788" s="14" t="n">
        <x:v>1</x:v>
      </x:c>
      <x:c r="AI788" s="14" t="n">
        <x:v>0</x:v>
      </x:c>
      <x:c r="AJ788" s="18" t="n">
        <x:v>46000</x:v>
      </x:c>
      <x:c r="AK788" s="14" t="str">
        <x:v>https://prozorro.gov.ua/tender/UA-2025-12-02-013511-a</x:v>
      </x:c>
      <x:c r="AL788" s="19" t="n">
        <x:v>45993.54686398148</x:v>
      </x:c>
      <x:c r="AM788" s="19" t="n">
        <x:v>46022.916666655095</x:v>
      </x:c>
      <x:c r="AN788" s="15" t="str">
        <x:v>Електромонтаж</x:v>
      </x:c>
      <x:c r="AO788" s="15" t="str">
        <x:v>not_found_in_top_search</x:v>
      </x:c>
    </x:row>
    <x:row r="789">
      <x:c r="A789" s="14" t="str">
        <x:v>W3-517</x:v>
      </x:c>
      <x:c r="B789" s="14" t="str">
        <x:v>Prozorro winners — 24.08</x:v>
      </x:c>
      <x:c r="C789" s="14" t="str">
        <x:v>ТОВАРИСТВО З ОБМЕЖЕНОЮ ВІДПОВІДАЛЬНІСТЮ "ЄВРОКОМФОРТ-ІФ"</x:v>
      </x:c>
      <x:c r="D789" s="14" t="str">
        <x:v>HVAC / ОВіК</x:v>
      </x:c>
      <x:c r="E789" s="14" t="str">
        <x:v>Pilot now</x:v>
      </x:c>
      <x:c r="F789" s="17" t="str">
        <x:v>P3</x:v>
      </x:c>
      <x:c r="G789" s="14" t="str"/>
      <x:c r="H789" s="14" t="str">
        <x:v>Пілот зараз — Н.14</x:v>
      </x:c>
      <x:c r="I789" s="16" t="n">
        <x:v>5</x:v>
      </x:c>
      <x:c r="J789" s="16" t="n">
        <x:v>5</x:v>
      </x:c>
      <x:c r="K789" s="16" t="n">
        <x:v>5</x:v>
      </x:c>
      <x:c r="L789" s="16" t="n">
        <x:v>1</x:v>
      </x:c>
      <x:c r="M789" s="16" t="n">
        <x:v>5</x:v>
      </x:c>
      <x:c r="N789" s="16" t="n">
        <x:v>5</x:v>
      </x:c>
      <x:c r="O789" s="16" t="n">
        <x:v>5</x:v>
      </x:c>
      <x:c r="P789" s="16" t="n">
        <x:f>IF(COUNT(I789:O789)&lt;7,"",I789*8+J789*3+K789*2+L789*2+M789*2+N789*2+O789)</x:f>
        <x:v>92</x:v>
      </x:c>
      <x:c r="Q789" s="16" t="n">
        <x:f>IF(COUNT(J789:O789)&lt;6,"",J789*5+K789*4+M789*4+L789*3+N789*2+O789*2)</x:f>
        <x:v>88</x:v>
      </x:c>
      <x:c r="R789" s="14" t="str">
        <x:v>high</x:v>
      </x:c>
      <x:c r="S789" s="14" t="str">
        <x:v>official_prozorro_award_2025_2026</x:v>
      </x:c>
      <x:c r="T789" s="14" t="str">
        <x:v>official_prozorro_api</x:v>
      </x:c>
      <x:c r="U789" s="14" t="str">
        <x:v>Не контактували</x:v>
      </x:c>
      <x:c r="V789" s="15" t="str">
        <x:v>Персоналізований free-pilot outreach по UA-2025-12-18-011206-a; попросити 1 пакет Н.14/Н.15</x:v>
      </x:c>
      <x:c r="W789" s="15" t="str">
        <x:v>Власник / директор; керівник ПТО; відповідальний за договори</x:v>
      </x:c>
      <x:c r="X789" s="15" t="str">
        <x:v>1 підтверджених перемог/договорів у Prozorro на 45 000 грн; 0 проєктів зі строком виконання не раніше 24.08.2026.</x:v>
      </x:c>
      <x:c r="Y789" s="15" t="str">
        <x:v>Послуги з монтажу системи вентиляції в Росільнянському ліцеї.; строк до 2025-12-31. Попросити один знеособлений пакет здачі за цим workflow.</x:v>
      </x:c>
      <x:c r="Z789" s="15" t="str">
        <x:v>https://prozorro.gov.ua/tender/UA-2025-12-18-011206-a</x:v>
      </x:c>
      <x:c r="AA789" s="14" t="str">
        <x:v>37409865</x:v>
      </x:c>
      <x:c r="AB789" s="14" t="str">
        <x:v>2026-08-24</x:v>
      </x:c>
      <x:c r="AC789" s="14" t="str"/>
      <x:c r="AD789" s="20" t="str"/>
      <x:c r="AE789" s="14" t="str"/>
      <x:c r="AF789" s="14" t="n">
        <x:v>25</x:v>
      </x:c>
      <x:c r="AG789" s="14" t="str">
        <x:v>I3</x:v>
      </x:c>
      <x:c r="AH789" s="14" t="n">
        <x:v>1</x:v>
      </x:c>
      <x:c r="AI789" s="14" t="n">
        <x:v>0</x:v>
      </x:c>
      <x:c r="AJ789" s="18" t="n">
        <x:v>45000</x:v>
      </x:c>
      <x:c r="AK789" s="14" t="str">
        <x:v>https://prozorro.gov.ua/tender/UA-2025-12-18-011206-a</x:v>
      </x:c>
      <x:c r="AL789" s="19" t="n">
        <x:v>46009.456794791666</x:v>
      </x:c>
      <x:c r="AM789" s="19" t="n">
        <x:v>46022.916666655095</x:v>
      </x:c>
      <x:c r="AN789" s="15" t="str">
        <x:v>HVAC / ОВіК</x:v>
      </x:c>
      <x:c r="AO789" s="15" t="str">
        <x:v>not_found_in_top_search</x:v>
      </x:c>
    </x:row>
    <x:row r="790">
      <x:c r="A790" s="14" t="str">
        <x:v>W3-518</x:v>
      </x:c>
      <x:c r="B790" s="14" t="str">
        <x:v>Prozorro winners — 24.08</x:v>
      </x:c>
      <x:c r="C790" s="14" t="str">
        <x:v>ТОВ "Екопайпсистемс"</x:v>
      </x:c>
      <x:c r="D790" s="14" t="str">
        <x:v>ГНБ / безтраншейні роботи</x:v>
      </x:c>
      <x:c r="E790" s="14" t="str">
        <x:v>Expansion discovery</x:v>
      </x:c>
      <x:c r="F790" s="17" t="str">
        <x:v>D3</x:v>
      </x:c>
      <x:c r="G790" s="14" t="str"/>
      <x:c r="H790" s="14" t="str">
        <x:v>Discovery розширення — 2 тижні</x:v>
      </x:c>
      <x:c r="I790" s="16" t="n">
        <x:v>1</x:v>
      </x:c>
      <x:c r="J790" s="16" t="n">
        <x:v>5</x:v>
      </x:c>
      <x:c r="K790" s="16" t="n">
        <x:v>4</x:v>
      </x:c>
      <x:c r="L790" s="16" t="n">
        <x:v>1</x:v>
      </x:c>
      <x:c r="M790" s="16" t="n">
        <x:v>5</x:v>
      </x:c>
      <x:c r="N790" s="16" t="n">
        <x:v>5</x:v>
      </x:c>
      <x:c r="O790" s="16" t="n">
        <x:v>5</x:v>
      </x:c>
      <x:c r="P790" s="16" t="n">
        <x:f>IF(COUNT(I790:O790)&lt;7,"",I790*8+J790*3+K790*2+L790*2+M790*2+N790*2+O790)</x:f>
        <x:v>58</x:v>
      </x:c>
      <x:c r="Q790" s="16" t="n">
        <x:f>IF(COUNT(J790:O790)&lt;6,"",J790*5+K790*4+M790*4+L790*3+N790*2+O790*2)</x:f>
        <x:v>84</x:v>
      </x:c>
      <x:c r="R790" s="14" t="str">
        <x:v>high</x:v>
      </x:c>
      <x:c r="S790" s="14" t="str">
        <x:v>official_prozorro_award_2025_2026</x:v>
      </x:c>
      <x:c r="T790" s="14" t="str">
        <x:v>official_prozorro_api</x:v>
      </x:c>
      <x:c r="U790" s="14" t="str">
        <x:v>Не контактували</x:v>
      </x:c>
      <x:c r="V790" s="15" t="str">
        <x:v>Workflow-audit outreach по UA-2025-06-11-012030-a; попросити 1 пакет здачі та вимоги проєкту</x:v>
      </x:c>
      <x:c r="W790" s="15" t="str">
        <x:v>Власник / директор; керівник ПТО; відповідальний за договори</x:v>
      </x:c>
      <x:c r="X790" s="15" t="str">
        <x:v>1 підтверджених перемог/договорів у Prozorro на 43 200 грн; 0 проєктів зі строком виконання не раніше 24.08.2026.</x:v>
      </x:c>
      <x:c r="Y790" s="15" t="str">
        <x:v>Послуги з горизонтально направленого буріння; строк до 2025-07-31. Попросити один знеособлений пакет здачі за цим workflow.</x:v>
      </x:c>
      <x:c r="Z790" s="15" t="str">
        <x:v>https://prozorro.gov.ua/tender/UA-2025-06-11-012030-a</x:v>
      </x:c>
      <x:c r="AA790" s="14" t="str">
        <x:v>44981347</x:v>
      </x:c>
      <x:c r="AB790" s="14" t="str">
        <x:v>2026-08-24</x:v>
      </x:c>
      <x:c r="AC790" s="14" t="str"/>
      <x:c r="AD790" s="20" t="str"/>
      <x:c r="AE790" s="14" t="str"/>
      <x:c r="AF790" s="14" t="n">
        <x:v>25</x:v>
      </x:c>
      <x:c r="AG790" s="14" t="str">
        <x:v>I3</x:v>
      </x:c>
      <x:c r="AH790" s="14" t="n">
        <x:v>1</x:v>
      </x:c>
      <x:c r="AI790" s="14" t="n">
        <x:v>0</x:v>
      </x:c>
      <x:c r="AJ790" s="18" t="n">
        <x:v>43200</x:v>
      </x:c>
      <x:c r="AK790" s="14" t="str">
        <x:v>https://prozorro.gov.ua/tender/UA-2025-06-11-012030-a</x:v>
      </x:c>
      <x:c r="AL790" s="19" t="n">
        <x:v>45819.56320146991</x:v>
      </x:c>
      <x:c r="AM790" s="19" t="n">
        <x:v>45869</x:v>
      </x:c>
      <x:c r="AN790" s="15" t="str">
        <x:v>ГНБ / безтраншейні роботи</x:v>
      </x:c>
      <x:c r="AO790" s="15" t="str">
        <x:v>not_found_in_top_search</x:v>
      </x:c>
    </x:row>
    <x:row r="791">
      <x:c r="A791" s="14" t="str">
        <x:v>W3-519</x:v>
      </x:c>
      <x:c r="B791" s="14" t="str">
        <x:v>Prozorro winners — 24.08</x:v>
      </x:c>
      <x:c r="C791" s="14" t="str">
        <x:v>ТОВ "Компанія Техноклімат"</x:v>
      </x:c>
      <x:c r="D791" s="14" t="str">
        <x:v>HVAC / ОВіК</x:v>
      </x:c>
      <x:c r="E791" s="14" t="str">
        <x:v>Pilot now</x:v>
      </x:c>
      <x:c r="F791" s="17" t="str">
        <x:v>P3</x:v>
      </x:c>
      <x:c r="G791" s="14" t="str"/>
      <x:c r="H791" s="14" t="str">
        <x:v>Пілот зараз — Н.14</x:v>
      </x:c>
      <x:c r="I791" s="16" t="n">
        <x:v>5</x:v>
      </x:c>
      <x:c r="J791" s="16" t="n">
        <x:v>5</x:v>
      </x:c>
      <x:c r="K791" s="16" t="n">
        <x:v>5</x:v>
      </x:c>
      <x:c r="L791" s="16" t="n">
        <x:v>1</x:v>
      </x:c>
      <x:c r="M791" s="16" t="n">
        <x:v>5</x:v>
      </x:c>
      <x:c r="N791" s="16" t="n">
        <x:v>5</x:v>
      </x:c>
      <x:c r="O791" s="16" t="n">
        <x:v>5</x:v>
      </x:c>
      <x:c r="P791" s="16" t="n">
        <x:f>IF(COUNT(I791:O791)&lt;7,"",I791*8+J791*3+K791*2+L791*2+M791*2+N791*2+O791)</x:f>
        <x:v>92</x:v>
      </x:c>
      <x:c r="Q791" s="16" t="n">
        <x:f>IF(COUNT(J791:O791)&lt;6,"",J791*5+K791*4+M791*4+L791*3+N791*2+O791*2)</x:f>
        <x:v>88</x:v>
      </x:c>
      <x:c r="R791" s="14" t="str">
        <x:v>high</x:v>
      </x:c>
      <x:c r="S791" s="14" t="str">
        <x:v>official_prozorro_award_2025_2026</x:v>
      </x:c>
      <x:c r="T791" s="14" t="str">
        <x:v>official_prozorro_api</x:v>
      </x:c>
      <x:c r="U791" s="14" t="str">
        <x:v>Не контактували</x:v>
      </x:c>
      <x:c r="V791" s="15" t="str">
        <x:v>Персоналізований free-pilot outreach по UA-2025-12-02-014509-a; попросити 1 пакет Н.14/Н.15</x:v>
      </x:c>
      <x:c r="W791" s="15" t="str">
        <x:v>Власник / директор; керівник ПТО; відповідальний за договори</x:v>
      </x:c>
      <x:c r="X791" s="15" t="str">
        <x:v>1 підтверджених перемог/договорів у Prozorro на 41 621 грн; 0 проєктів зі строком виконання не раніше 24.08.2026.</x:v>
      </x:c>
      <x:c r="Y791" s="15" t="str">
        <x:v>Монтаж системи вентиляції; строк до 2025-12-26. Попросити один знеособлений пакет здачі за цим workflow.</x:v>
      </x:c>
      <x:c r="Z791" s="15" t="str">
        <x:v>https://prozorro.gov.ua/tender/UA-2025-12-02-014509-a</x:v>
      </x:c>
      <x:c r="AA791" s="14" t="str">
        <x:v>36941776</x:v>
      </x:c>
      <x:c r="AB791" s="14" t="str">
        <x:v>2026-08-24</x:v>
      </x:c>
      <x:c r="AC791" s="14" t="str"/>
      <x:c r="AD791" s="20" t="str"/>
      <x:c r="AE791" s="14" t="str"/>
      <x:c r="AF791" s="14" t="n">
        <x:v>25</x:v>
      </x:c>
      <x:c r="AG791" s="14" t="str">
        <x:v>I3</x:v>
      </x:c>
      <x:c r="AH791" s="14" t="n">
        <x:v>1</x:v>
      </x:c>
      <x:c r="AI791" s="14" t="n">
        <x:v>0</x:v>
      </x:c>
      <x:c r="AJ791" s="18" t="n">
        <x:v>41620.98</x:v>
      </x:c>
      <x:c r="AK791" s="14" t="str">
        <x:v>https://prozorro.gov.ua/tender/UA-2025-12-02-014509-a</x:v>
      </x:c>
      <x:c r="AL791" s="19" t="n">
        <x:v>45993.56170215278</x:v>
      </x:c>
      <x:c r="AM791" s="19" t="n">
        <x:v>46017</x:v>
      </x:c>
      <x:c r="AN791" s="15" t="str">
        <x:v>HVAC / ОВіК</x:v>
      </x:c>
      <x:c r="AO791" s="15" t="str">
        <x:v>not_found_in_top_search</x:v>
      </x:c>
    </x:row>
    <x:row r="792">
      <x:c r="A792" s="14" t="str">
        <x:v>W3-520</x:v>
      </x:c>
      <x:c r="B792" s="14" t="str">
        <x:v>Prozorro winners — 24.08</x:v>
      </x:c>
      <x:c r="C792" s="14" t="str">
        <x:v>ТОВАРИСТВО З ОБМЕЖЕНОЮ ВІДПОВІДАЛЬНІСТЮ "ЄВРОМЕРЕЖА"</x:v>
      </x:c>
      <x:c r="D792" s="14" t="str">
        <x:v>Електромонтаж</x:v>
      </x:c>
      <x:c r="E792" s="14" t="str">
        <x:v>Pilot now</x:v>
      </x:c>
      <x:c r="F792" s="17" t="str">
        <x:v>P3</x:v>
      </x:c>
      <x:c r="G792" s="14" t="str"/>
      <x:c r="H792" s="14" t="str">
        <x:v>Пілот зараз — Н.15</x:v>
      </x:c>
      <x:c r="I792" s="16" t="n">
        <x:v>5</x:v>
      </x:c>
      <x:c r="J792" s="16" t="n">
        <x:v>5</x:v>
      </x:c>
      <x:c r="K792" s="16" t="n">
        <x:v>5</x:v>
      </x:c>
      <x:c r="L792" s="16" t="n">
        <x:v>1</x:v>
      </x:c>
      <x:c r="M792" s="16" t="n">
        <x:v>5</x:v>
      </x:c>
      <x:c r="N792" s="16" t="n">
        <x:v>5</x:v>
      </x:c>
      <x:c r="O792" s="16" t="n">
        <x:v>5</x:v>
      </x:c>
      <x:c r="P792" s="16" t="n">
        <x:f>IF(COUNT(I792:O792)&lt;7,"",I792*8+J792*3+K792*2+L792*2+M792*2+N792*2+O792)</x:f>
        <x:v>92</x:v>
      </x:c>
      <x:c r="Q792" s="16" t="n">
        <x:f>IF(COUNT(J792:O792)&lt;6,"",J792*5+K792*4+M792*4+L792*3+N792*2+O792*2)</x:f>
        <x:v>88</x:v>
      </x:c>
      <x:c r="R792" s="14" t="str">
        <x:v>high</x:v>
      </x:c>
      <x:c r="S792" s="14" t="str">
        <x:v>official_prozorro_award_2025_2026</x:v>
      </x:c>
      <x:c r="T792" s="14" t="str">
        <x:v>official_prozorro_api</x:v>
      </x:c>
      <x:c r="U792" s="14" t="str">
        <x:v>Не контактували</x:v>
      </x:c>
      <x:c r="V792" s="15" t="str">
        <x:v>Персоналізований free-pilot outreach по UA-2025-12-05-003275-a; попросити 1 пакет Н.14/Н.15</x:v>
      </x:c>
      <x:c r="W792" s="15" t="str">
        <x:v>Власник / директор; керівник ПТО; відповідальний за договори</x:v>
      </x:c>
      <x:c r="X792" s="15" t="str">
        <x:v>1 підтверджених перемог/договорів у Prozorro на 40 725 грн; 0 проєктів зі строком виконання не раніше 24.08.2026.</x:v>
      </x:c>
      <x:c r="Y792" s="15" t="str">
        <x:v>Послуги з проведення перевірки опору заземлення, стану ізоляції, повного опору петлі фаза-нуль, випробування електроінструменту, складання акту прихованої проводки за підвісною стелею будівлі НКЦПФР м. Київ, вул. Кнізів Острозьких, 8, корпус 30; строк до 2025-12-18. Попросити один знеособлений пакет здачі за цим workflow.</x:v>
      </x:c>
      <x:c r="Z792" s="15" t="str">
        <x:v>https://prozorro.gov.ua/tender/UA-2025-12-05-003275-a</x:v>
      </x:c>
      <x:c r="AA792" s="14" t="str">
        <x:v>45074837</x:v>
      </x:c>
      <x:c r="AB792" s="14" t="str">
        <x:v>2026-08-24</x:v>
      </x:c>
      <x:c r="AC792" s="14" t="str"/>
      <x:c r="AD792" s="20" t="str"/>
      <x:c r="AE792" s="14" t="str"/>
      <x:c r="AF792" s="14" t="n">
        <x:v>25</x:v>
      </x:c>
      <x:c r="AG792" s="14" t="str">
        <x:v>I3</x:v>
      </x:c>
      <x:c r="AH792" s="14" t="n">
        <x:v>1</x:v>
      </x:c>
      <x:c r="AI792" s="14" t="n">
        <x:v>0</x:v>
      </x:c>
      <x:c r="AJ792" s="18" t="n">
        <x:v>40725</x:v>
      </x:c>
      <x:c r="AK792" s="14" t="str">
        <x:v>https://prozorro.gov.ua/tender/UA-2025-12-05-003275-a</x:v>
      </x:c>
      <x:c r="AL792" s="19" t="n">
        <x:v>45996.344294814815</x:v>
      </x:c>
      <x:c r="AM792" s="19" t="n">
        <x:v>46009</x:v>
      </x:c>
      <x:c r="AN792" s="15" t="str">
        <x:v>Електромонтаж</x:v>
      </x:c>
      <x:c r="AO792" s="15" t="str">
        <x:v>not_found_in_top_search</x:v>
      </x:c>
    </x:row>
    <x:row r="793">
      <x:c r="A793" s="14" t="str">
        <x:v>W3-521</x:v>
      </x:c>
      <x:c r="B793" s="14" t="str">
        <x:v>Prozorro winners — 24.08</x:v>
      </x:c>
      <x:c r="C793" s="14" t="str">
        <x:v>АТ "Тернопільобленерго"Підволочиський РЕМ</x:v>
      </x:c>
      <x:c r="D793" s="14" t="str">
        <x:v>Електромонтаж</x:v>
      </x:c>
      <x:c r="E793" s="14" t="str">
        <x:v>Pilot now</x:v>
      </x:c>
      <x:c r="F793" s="17" t="str">
        <x:v>P3</x:v>
      </x:c>
      <x:c r="G793" s="14" t="str"/>
      <x:c r="H793" s="14" t="str">
        <x:v>Пілот зараз — Н.15</x:v>
      </x:c>
      <x:c r="I793" s="16" t="n">
        <x:v>5</x:v>
      </x:c>
      <x:c r="J793" s="16" t="n">
        <x:v>5</x:v>
      </x:c>
      <x:c r="K793" s="16" t="n">
        <x:v>5</x:v>
      </x:c>
      <x:c r="L793" s="16" t="n">
        <x:v>1</x:v>
      </x:c>
      <x:c r="M793" s="16" t="n">
        <x:v>5</x:v>
      </x:c>
      <x:c r="N793" s="16" t="n">
        <x:v>5</x:v>
      </x:c>
      <x:c r="O793" s="16" t="n">
        <x:v>5</x:v>
      </x:c>
      <x:c r="P793" s="16" t="n">
        <x:f>IF(COUNT(I793:O793)&lt;7,"",I793*8+J793*3+K793*2+L793*2+M793*2+N793*2+O793)</x:f>
        <x:v>92</x:v>
      </x:c>
      <x:c r="Q793" s="16" t="n">
        <x:f>IF(COUNT(J793:O793)&lt;6,"",J793*5+K793*4+M793*4+L793*3+N793*2+O793*2)</x:f>
        <x:v>88</x:v>
      </x:c>
      <x:c r="R793" s="14" t="str">
        <x:v>high</x:v>
      </x:c>
      <x:c r="S793" s="14" t="str">
        <x:v>official_prozorro_award_2025_2026</x:v>
      </x:c>
      <x:c r="T793" s="14" t="str">
        <x:v>official_prozorro_api</x:v>
      </x:c>
      <x:c r="U793" s="14" t="str">
        <x:v>Не контактували</x:v>
      </x:c>
      <x:c r="V793" s="15" t="str">
        <x:v>Персоналізований free-pilot outreach по UA-2025-12-10-011455-a; попросити 1 пакет Н.14/Н.15</x:v>
      </x:c>
      <x:c r="W793" s="15" t="str">
        <x:v>Власник / директор; керівник ПТО; відповідальний за договори</x:v>
      </x:c>
      <x:c r="X793" s="15" t="str">
        <x:v>1 підтверджених перемог/договорів у Prozorro на 36 729 грн; 0 проєктів зі строком виконання не раніше 24.08.2026.</x:v>
      </x:c>
      <x:c r="Y793" s="15" t="str">
        <x:v>Послуги з монтажу електричних мереж у приміщенні за адресою: Тернопільська обл., Тернопільський р-н., с. Підволочиськ, вул. Залізнична 1; строк до 2025-12-31. Попросити один знеособлений пакет здачі за цим workflow.</x:v>
      </x:c>
      <x:c r="Z793" s="15" t="str">
        <x:v>https://prozorro.gov.ua/tender/UA-2025-12-10-011455-a</x:v>
      </x:c>
      <x:c r="AA793" s="14" t="str">
        <x:v>21165171</x:v>
      </x:c>
      <x:c r="AB793" s="14" t="str">
        <x:v>2026-08-24</x:v>
      </x:c>
      <x:c r="AC793" s="14" t="str"/>
      <x:c r="AD793" s="20" t="str"/>
      <x:c r="AE793" s="14" t="str"/>
      <x:c r="AF793" s="14" t="n">
        <x:v>25</x:v>
      </x:c>
      <x:c r="AG793" s="14" t="str">
        <x:v>I3</x:v>
      </x:c>
      <x:c r="AH793" s="14" t="n">
        <x:v>1</x:v>
      </x:c>
      <x:c r="AI793" s="14" t="n">
        <x:v>0</x:v>
      </x:c>
      <x:c r="AJ793" s="18" t="n">
        <x:v>36729.24</x:v>
      </x:c>
      <x:c r="AK793" s="14" t="str">
        <x:v>https://prozorro.gov.ua/tender/UA-2025-12-10-011455-a</x:v>
      </x:c>
      <x:c r="AL793" s="19" t="n">
        <x:v>46001.49003201389</x:v>
      </x:c>
      <x:c r="AM793" s="19" t="n">
        <x:v>46022.490578703706</x:v>
      </x:c>
      <x:c r="AN793" s="15" t="str">
        <x:v>Електромонтаж</x:v>
      </x:c>
      <x:c r="AO793" s="15" t="str">
        <x:v>not_found_in_top_search</x:v>
      </x:c>
    </x:row>
    <x:row r="794">
      <x:c r="A794" s="14" t="str">
        <x:v>W3-522</x:v>
      </x:c>
      <x:c r="B794" s="14" t="str">
        <x:v>Prozorro winners — 24.08</x:v>
      </x:c>
      <x:c r="C794" s="14" t="str">
        <x:v>ТОВ ФОРМАТОР_ЕНЕРГО"</x:v>
      </x:c>
      <x:c r="D794" s="14" t="str">
        <x:v>Електромонтаж</x:v>
      </x:c>
      <x:c r="E794" s="14" t="str">
        <x:v>Pilot now</x:v>
      </x:c>
      <x:c r="F794" s="17" t="str">
        <x:v>P3</x:v>
      </x:c>
      <x:c r="G794" s="14" t="str"/>
      <x:c r="H794" s="14" t="str">
        <x:v>Пілот зараз — Н.15</x:v>
      </x:c>
      <x:c r="I794" s="16" t="n">
        <x:v>5</x:v>
      </x:c>
      <x:c r="J794" s="16" t="n">
        <x:v>5</x:v>
      </x:c>
      <x:c r="K794" s="16" t="n">
        <x:v>5</x:v>
      </x:c>
      <x:c r="L794" s="16" t="n">
        <x:v>1</x:v>
      </x:c>
      <x:c r="M794" s="16" t="n">
        <x:v>5</x:v>
      </x:c>
      <x:c r="N794" s="16" t="n">
        <x:v>5</x:v>
      </x:c>
      <x:c r="O794" s="16" t="n">
        <x:v>5</x:v>
      </x:c>
      <x:c r="P794" s="16" t="n">
        <x:f>IF(COUNT(I794:O794)&lt;7,"",I794*8+J794*3+K794*2+L794*2+M794*2+N794*2+O794)</x:f>
        <x:v>92</x:v>
      </x:c>
      <x:c r="Q794" s="16" t="n">
        <x:f>IF(COUNT(J794:O794)&lt;6,"",J794*5+K794*4+M794*4+L794*3+N794*2+O794*2)</x:f>
        <x:v>88</x:v>
      </x:c>
      <x:c r="R794" s="14" t="str">
        <x:v>high</x:v>
      </x:c>
      <x:c r="S794" s="14" t="str">
        <x:v>official_prozorro_award_2025_2026</x:v>
      </x:c>
      <x:c r="T794" s="14" t="str">
        <x:v>official_prozorro_api</x:v>
      </x:c>
      <x:c r="U794" s="14" t="str">
        <x:v>Не контактували</x:v>
      </x:c>
      <x:c r="V794" s="15" t="str">
        <x:v>Персоналізований free-pilot outreach по UA-2025-04-25-004627-a; попросити 1 пакет Н.14/Н.15</x:v>
      </x:c>
      <x:c r="W794" s="15" t="str">
        <x:v>Власник / директор; керівник ПТО; відповідальний за договори</x:v>
      </x:c>
      <x:c r="X794" s="15" t="str">
        <x:v>1 підтверджених перемог/договорів у Prozorro на 36 110 грн; 0 проєктів зі строком виконання не раніше 24.08.2026.</x:v>
      </x:c>
      <x:c r="Y794" s="15" t="str">
        <x:v>Послуги по електровимірювальним роботам та ремонту контуру заземлення; строк до 2025-12-31. Попросити один знеособлений пакет здачі за цим workflow.</x:v>
      </x:c>
      <x:c r="Z794" s="15" t="str">
        <x:v>https://prozorro.gov.ua/tender/UA-2025-04-25-004627-a</x:v>
      </x:c>
      <x:c r="AA794" s="14" t="str">
        <x:v>41991944</x:v>
      </x:c>
      <x:c r="AB794" s="14" t="str">
        <x:v>2026-08-24</x:v>
      </x:c>
      <x:c r="AC794" s="14" t="str"/>
      <x:c r="AD794" s="20" t="str"/>
      <x:c r="AE794" s="14" t="str"/>
      <x:c r="AF794" s="14" t="n">
        <x:v>25</x:v>
      </x:c>
      <x:c r="AG794" s="14" t="str">
        <x:v>I3</x:v>
      </x:c>
      <x:c r="AH794" s="14" t="n">
        <x:v>1</x:v>
      </x:c>
      <x:c r="AI794" s="14" t="n">
        <x:v>0</x:v>
      </x:c>
      <x:c r="AJ794" s="18" t="n">
        <x:v>36110</x:v>
      </x:c>
      <x:c r="AK794" s="14" t="str">
        <x:v>https://prozorro.gov.ua/tender/UA-2025-04-25-004627-a</x:v>
      </x:c>
      <x:c r="AL794" s="19" t="n">
        <x:v>45772.36460800926</x:v>
      </x:c>
      <x:c r="AM794" s="19" t="n">
        <x:v>46022.916666655095</x:v>
      </x:c>
      <x:c r="AN794" s="15" t="str">
        <x:v>Електромонтаж</x:v>
      </x:c>
      <x:c r="AO794" s="15" t="str">
        <x:v>not_found_in_top_search</x:v>
      </x:c>
    </x:row>
    <x:row r="795">
      <x:c r="A795" s="14" t="str">
        <x:v>W3-523</x:v>
      </x:c>
      <x:c r="B795" s="14" t="str">
        <x:v>Prozorro winners — 24.08</x:v>
      </x:c>
      <x:c r="C795" s="14" t="str">
        <x:v>ТОВАРИСТВО З ОБМЕЖЕНОЮ ВІДПОВІДАЛЬНІСТЮ "МЕДГАЗ"</x:v>
      </x:c>
      <x:c r="D795" s="14" t="str">
        <x:v>Медичні гази</x:v>
      </x:c>
      <x:c r="E795" s="14" t="str">
        <x:v>Expansion discovery</x:v>
      </x:c>
      <x:c r="F795" s="17" t="str">
        <x:v>D3</x:v>
      </x:c>
      <x:c r="G795" s="14" t="str"/>
      <x:c r="H795" s="14" t="str">
        <x:v>Discovery розширення — 2 тижні</x:v>
      </x:c>
      <x:c r="I795" s="16" t="n">
        <x:v>1</x:v>
      </x:c>
      <x:c r="J795" s="16" t="n">
        <x:v>5</x:v>
      </x:c>
      <x:c r="K795" s="16" t="n">
        <x:v>4</x:v>
      </x:c>
      <x:c r="L795" s="16" t="n">
        <x:v>1</x:v>
      </x:c>
      <x:c r="M795" s="16" t="n">
        <x:v>5</x:v>
      </x:c>
      <x:c r="N795" s="16" t="n">
        <x:v>5</x:v>
      </x:c>
      <x:c r="O795" s="16" t="n">
        <x:v>5</x:v>
      </x:c>
      <x:c r="P795" s="16" t="n">
        <x:f>IF(COUNT(I795:O795)&lt;7,"",I795*8+J795*3+K795*2+L795*2+M795*2+N795*2+O795)</x:f>
        <x:v>58</x:v>
      </x:c>
      <x:c r="Q795" s="16" t="n">
        <x:f>IF(COUNT(J795:O795)&lt;6,"",J795*5+K795*4+M795*4+L795*3+N795*2+O795*2)</x:f>
        <x:v>84</x:v>
      </x:c>
      <x:c r="R795" s="14" t="str">
        <x:v>high</x:v>
      </x:c>
      <x:c r="S795" s="14" t="str">
        <x:v>official_prozorro_award_2025_2026</x:v>
      </x:c>
      <x:c r="T795" s="14" t="str">
        <x:v>official_prozorro_api</x:v>
      </x:c>
      <x:c r="U795" s="14" t="str">
        <x:v>Не контактували</x:v>
      </x:c>
      <x:c r="V795" s="15" t="str">
        <x:v>Workflow-audit outreach по UA-2025-08-27-009000-a; попросити 1 пакет здачі та вимоги проєкту</x:v>
      </x:c>
      <x:c r="W795" s="15" t="str">
        <x:v>Власник / директор; керівник ПТО; відповідальний за договори</x:v>
      </x:c>
      <x:c r="X795" s="15" t="str">
        <x:v>1 підтверджених перемог/договорів у Prozorro на 22 008 грн; 0 проєктів зі строком виконання не раніше 24.08.2026.</x:v>
      </x:c>
      <x:c r="Y795" s="15" t="str">
        <x:v>Послуги зі встановлення медичного обладнання (послуги з монтажу обладнання  системи лікувальних газів ОКНП "Чернівецький обласний клінічний кардіологічний центр", а саме: монтаж Розетки корпусної газової кисневої - DIN - припаювальної у кількості 10 штук; строк до 2025-12-31. Попросити один знеособлений пакет здачі за цим workflow.</x:v>
      </x:c>
      <x:c r="Z795" s="15" t="str">
        <x:v>https://prozorro.gov.ua/tender/UA-2025-08-27-009000-a</x:v>
      </x:c>
      <x:c r="AA795" s="14" t="str">
        <x:v>40519037</x:v>
      </x:c>
      <x:c r="AB795" s="14" t="str">
        <x:v>2026-08-24</x:v>
      </x:c>
      <x:c r="AC795" s="14" t="str"/>
      <x:c r="AD795" s="20" t="str"/>
      <x:c r="AE795" s="14" t="str"/>
      <x:c r="AF795" s="14" t="n">
        <x:v>25</x:v>
      </x:c>
      <x:c r="AG795" s="14" t="str">
        <x:v>I3</x:v>
      </x:c>
      <x:c r="AH795" s="14" t="n">
        <x:v>1</x:v>
      </x:c>
      <x:c r="AI795" s="14" t="n">
        <x:v>0</x:v>
      </x:c>
      <x:c r="AJ795" s="18" t="n">
        <x:v>22008</x:v>
      </x:c>
      <x:c r="AK795" s="14" t="str">
        <x:v>https://prozorro.gov.ua/tender/UA-2025-08-27-009000-a</x:v>
      </x:c>
      <x:c r="AL795" s="19" t="n">
        <x:v>45896.545817893515</x:v>
      </x:c>
      <x:c r="AM795" s="19" t="n">
        <x:v>46022</x:v>
      </x:c>
      <x:c r="AN795" s="15" t="str">
        <x:v>Медичні гази</x:v>
      </x:c>
      <x:c r="AO795" s="15" t="str">
        <x:v>not_found_in_top_search</x:v>
      </x:c>
    </x:row>
    <x:row r="796">
      <x:c r="A796" s="14" t="str">
        <x:v>W3-524</x:v>
      </x:c>
      <x:c r="B796" s="14" t="str">
        <x:v>Prozorro winners — 24.08</x:v>
      </x:c>
      <x:c r="C796" s="14" t="str">
        <x:v>ТОВ "УКРБУДТЕХНАГЛЯД-ЧЕРНІГІВ"</x:v>
      </x:c>
      <x:c r="D796" s="14" t="str">
        <x:v>Внутрішні сантехнічні системи</x:v>
      </x:c>
      <x:c r="E796" s="14" t="str">
        <x:v>Pilot now</x:v>
      </x:c>
      <x:c r="F796" s="17" t="str">
        <x:v>P3</x:v>
      </x:c>
      <x:c r="G796" s="14" t="str"/>
      <x:c r="H796" s="14" t="str">
        <x:v>Пілот зараз — Н.14</x:v>
      </x:c>
      <x:c r="I796" s="16" t="n">
        <x:v>5</x:v>
      </x:c>
      <x:c r="J796" s="16" t="n">
        <x:v>5</x:v>
      </x:c>
      <x:c r="K796" s="16" t="n">
        <x:v>5</x:v>
      </x:c>
      <x:c r="L796" s="16" t="n">
        <x:v>1</x:v>
      </x:c>
      <x:c r="M796" s="16" t="n">
        <x:v>5</x:v>
      </x:c>
      <x:c r="N796" s="16" t="n">
        <x:v>5</x:v>
      </x:c>
      <x:c r="O796" s="16" t="n">
        <x:v>5</x:v>
      </x:c>
      <x:c r="P796" s="16" t="n">
        <x:f>IF(COUNT(I796:O796)&lt;7,"",I796*8+J796*3+K796*2+L796*2+M796*2+N796*2+O796)</x:f>
        <x:v>92</x:v>
      </x:c>
      <x:c r="Q796" s="16" t="n">
        <x:f>IF(COUNT(J796:O796)&lt;6,"",J796*5+K796*4+M796*4+L796*3+N796*2+O796*2)</x:f>
        <x:v>88</x:v>
      </x:c>
      <x:c r="R796" s="14" t="str">
        <x:v>high</x:v>
      </x:c>
      <x:c r="S796" s="14" t="str">
        <x:v>official_prozorro_award_2025_2026</x:v>
      </x:c>
      <x:c r="T796" s="14" t="str">
        <x:v>official_prozorro_api</x:v>
      </x:c>
      <x:c r="U796" s="14" t="str">
        <x:v>Не контактували</x:v>
      </x:c>
      <x:c r="V796" s="15" t="str">
        <x:v>Персоналізований free-pilot outreach по UA-2025-12-03-015536-a; попросити 1 пакет Н.14/Н.15</x:v>
      </x:c>
      <x:c r="W796" s="15" t="str">
        <x:v>Власник / директор; керівник ПТО; відповідальний за договори</x:v>
      </x:c>
      <x:c r="X796" s="15" t="str">
        <x:v>1 підтверджених перемог/договорів у Prozorro на 19 900 грн; 0 проєктів зі строком виконання не раніше 24.08.2026.</x:v>
      </x:c>
      <x:c r="Y796" s="15" t="str">
        <x:v>Послуги з демонтажу сантехнічних приладів та трубопроводів водопостачання і каналізації душових кімнат в найпростішому укритті (ДК 021:2015  	 45330000-9 - Водопровідні та санітарно-технічні роботи); строк до 2025-12-31. Попросити один знеособлений пакет здачі за цим workflow.</x:v>
      </x:c>
      <x:c r="Z796" s="15" t="str">
        <x:v>https://prozorro.gov.ua/tender/UA-2025-12-03-015536-a</x:v>
      </x:c>
      <x:c r="AA796" s="14" t="str">
        <x:v>37632903</x:v>
      </x:c>
      <x:c r="AB796" s="14" t="str">
        <x:v>2026-08-24</x:v>
      </x:c>
      <x:c r="AC796" s="14" t="str"/>
      <x:c r="AD796" s="20" t="str"/>
      <x:c r="AE796" s="14" t="str"/>
      <x:c r="AF796" s="14" t="n">
        <x:v>25</x:v>
      </x:c>
      <x:c r="AG796" s="14" t="str">
        <x:v>I3</x:v>
      </x:c>
      <x:c r="AH796" s="14" t="n">
        <x:v>1</x:v>
      </x:c>
      <x:c r="AI796" s="14" t="n">
        <x:v>0</x:v>
      </x:c>
      <x:c r="AJ796" s="18" t="n">
        <x:v>19900</x:v>
      </x:c>
      <x:c r="AK796" s="14" t="str">
        <x:v>https://prozorro.gov.ua/tender/UA-2025-12-03-015536-a</x:v>
      </x:c>
      <x:c r="AL796" s="19" t="n">
        <x:v>45994.558611863424</x:v>
      </x:c>
      <x:c r="AM796" s="19" t="n">
        <x:v>46022.559849537036</x:v>
      </x:c>
      <x:c r="AN796" s="15" t="str">
        <x:v>Внутрішні сантехнічні системи</x:v>
      </x:c>
      <x:c r="AO796" s="15" t="str">
        <x:v>not_found_in_top_search</x:v>
      </x:c>
    </x:row>
    <x:row r="797">
      <x:c r="A797" s="14" t="str">
        <x:v>W3-525</x:v>
      </x:c>
      <x:c r="B797" s="14" t="str">
        <x:v>Prozorro winners — 24.08</x:v>
      </x:c>
      <x:c r="C797" s="14" t="str">
        <x:v>ТОВАРИСТВО З ОБМЕЖЕНОЮ ВІДПОВІДАЛЬНІСТЮ "ПРОДТОВАРИ-Т"</x:v>
      </x:c>
      <x:c r="D797" s="14" t="str">
        <x:v>Електромонтаж</x:v>
      </x:c>
      <x:c r="E797" s="14" t="str">
        <x:v>Pilot now</x:v>
      </x:c>
      <x:c r="F797" s="17" t="str">
        <x:v>P3</x:v>
      </x:c>
      <x:c r="G797" s="14" t="str"/>
      <x:c r="H797" s="14" t="str">
        <x:v>Пілот зараз — Н.15</x:v>
      </x:c>
      <x:c r="I797" s="16" t="n">
        <x:v>5</x:v>
      </x:c>
      <x:c r="J797" s="16" t="n">
        <x:v>5</x:v>
      </x:c>
      <x:c r="K797" s="16" t="n">
        <x:v>5</x:v>
      </x:c>
      <x:c r="L797" s="16" t="n">
        <x:v>1</x:v>
      </x:c>
      <x:c r="M797" s="16" t="n">
        <x:v>5</x:v>
      </x:c>
      <x:c r="N797" s="16" t="n">
        <x:v>5</x:v>
      </x:c>
      <x:c r="O797" s="16" t="n">
        <x:v>5</x:v>
      </x:c>
      <x:c r="P797" s="16" t="n">
        <x:f>IF(COUNT(I797:O797)&lt;7,"",I797*8+J797*3+K797*2+L797*2+M797*2+N797*2+O797)</x:f>
        <x:v>92</x:v>
      </x:c>
      <x:c r="Q797" s="16" t="n">
        <x:f>IF(COUNT(J797:O797)&lt;6,"",J797*5+K797*4+M797*4+L797*3+N797*2+O797*2)</x:f>
        <x:v>88</x:v>
      </x:c>
      <x:c r="R797" s="14" t="str">
        <x:v>high</x:v>
      </x:c>
      <x:c r="S797" s="14" t="str">
        <x:v>official_prozorro_award_2025_2026</x:v>
      </x:c>
      <x:c r="T797" s="14" t="str">
        <x:v>official_prozorro_api</x:v>
      </x:c>
      <x:c r="U797" s="14" t="str">
        <x:v>Не контактували</x:v>
      </x:c>
      <x:c r="V797" s="15" t="str">
        <x:v>Персоналізований free-pilot outreach по UA-2025-07-04-004123-a; попросити 1 пакет Н.14/Н.15</x:v>
      </x:c>
      <x:c r="W797" s="15" t="str">
        <x:v>Власник / директор; керівник ПТО; відповідальний за договори</x:v>
      </x:c>
      <x:c r="X797" s="15" t="str">
        <x:v>1 підтверджених перемог/договорів у Prozorro на 18 500 грн; 0 проєктів зі строком виконання не раніше 24.08.2026.</x:v>
      </x:c>
      <x:c r="Y797" s="15" t="str">
        <x:v>Електровимірювальні роботи; строк до 2025-12-31. Попросити один знеособлений пакет здачі за цим workflow.</x:v>
      </x:c>
      <x:c r="Z797" s="15" t="str">
        <x:v>https://prozorro.gov.ua/tender/UA-2025-07-04-004123-a</x:v>
      </x:c>
      <x:c r="AA797" s="14" t="str">
        <x:v>34402940</x:v>
      </x:c>
      <x:c r="AB797" s="14" t="str">
        <x:v>2026-08-24</x:v>
      </x:c>
      <x:c r="AC797" s="14" t="str"/>
      <x:c r="AD797" s="20" t="str"/>
      <x:c r="AE797" s="14" t="str"/>
      <x:c r="AF797" s="14" t="n">
        <x:v>25</x:v>
      </x:c>
      <x:c r="AG797" s="14" t="str">
        <x:v>I3</x:v>
      </x:c>
      <x:c r="AH797" s="14" t="n">
        <x:v>1</x:v>
      </x:c>
      <x:c r="AI797" s="14" t="n">
        <x:v>0</x:v>
      </x:c>
      <x:c r="AJ797" s="18" t="n">
        <x:v>18500</x:v>
      </x:c>
      <x:c r="AK797" s="14" t="str">
        <x:v>https://prozorro.gov.ua/tender/UA-2025-07-04-004123-a</x:v>
      </x:c>
      <x:c r="AL797" s="19" t="n">
        <x:v>45842.36780934028</x:v>
      </x:c>
      <x:c r="AM797" s="19" t="n">
        <x:v>46022</x:v>
      </x:c>
      <x:c r="AN797" s="15" t="str">
        <x:v>Електромонтаж</x:v>
      </x:c>
      <x:c r="AO797" s="15" t="str">
        <x:v>not_found_in_top_search</x:v>
      </x:c>
    </x:row>
    <x:row r="798">
      <x:c r="A798" s="14" t="str">
        <x:v>W3-526</x:v>
      </x:c>
      <x:c r="B798" s="14" t="str">
        <x:v>Prozorro winners — 24.08</x:v>
      </x:c>
      <x:c r="C798" s="14" t="str">
        <x:v>ТОВАРИСТВО З ОБМЕЖЕНОЮ ВІДПОВІДАЛЬНІСТЮ "Е-ВИМІРЮВАННЯ"</x:v>
      </x:c>
      <x:c r="D798" s="14" t="str">
        <x:v>Електромонтаж</x:v>
      </x:c>
      <x:c r="E798" s="14" t="str">
        <x:v>Pilot now</x:v>
      </x:c>
      <x:c r="F798" s="17" t="str">
        <x:v>P3</x:v>
      </x:c>
      <x:c r="G798" s="14" t="str"/>
      <x:c r="H798" s="14" t="str">
        <x:v>Пілот зараз — Н.15</x:v>
      </x:c>
      <x:c r="I798" s="16" t="n">
        <x:v>5</x:v>
      </x:c>
      <x:c r="J798" s="16" t="n">
        <x:v>5</x:v>
      </x:c>
      <x:c r="K798" s="16" t="n">
        <x:v>5</x:v>
      </x:c>
      <x:c r="L798" s="16" t="n">
        <x:v>1</x:v>
      </x:c>
      <x:c r="M798" s="16" t="n">
        <x:v>5</x:v>
      </x:c>
      <x:c r="N798" s="16" t="n">
        <x:v>5</x:v>
      </x:c>
      <x:c r="O798" s="16" t="n">
        <x:v>5</x:v>
      </x:c>
      <x:c r="P798" s="16" t="n">
        <x:f>IF(COUNT(I798:O798)&lt;7,"",I798*8+J798*3+K798*2+L798*2+M798*2+N798*2+O798)</x:f>
        <x:v>92</x:v>
      </x:c>
      <x:c r="Q798" s="16" t="n">
        <x:f>IF(COUNT(J798:O798)&lt;6,"",J798*5+K798*4+M798*4+L798*3+N798*2+O798*2)</x:f>
        <x:v>88</x:v>
      </x:c>
      <x:c r="R798" s="14" t="str">
        <x:v>high</x:v>
      </x:c>
      <x:c r="S798" s="14" t="str">
        <x:v>official_prozorro_award_2025_2026</x:v>
      </x:c>
      <x:c r="T798" s="14" t="str">
        <x:v>official_prozorro_api</x:v>
      </x:c>
      <x:c r="U798" s="14" t="str">
        <x:v>Не контактували</x:v>
      </x:c>
      <x:c r="V798" s="15" t="str">
        <x:v>Персоналізований free-pilot outreach по UA-2025-09-10-014597-a; попросити 1 пакет Н.14/Н.15</x:v>
      </x:c>
      <x:c r="W798" s="15" t="str">
        <x:v>Власник / директор; керівник ПТО; відповідальний за договори</x:v>
      </x:c>
      <x:c r="X798" s="15" t="str">
        <x:v>1 підтверджених перемог/договорів у Prozorro на 16 010 грн; 0 проєктів зі строком виконання не раніше 24.08.2026.</x:v>
      </x:c>
      <x:c r="Y798" s="15" t="str">
        <x:v>Комплекс електровимірювальних робіт: Вимірювання опору заземлюючих пристроїв в електроустановках; системах грозозахисту; перевірка перехідного опору ланцюга між заземлювачем і заземлюючим магістралями і устаткуванням; вимірювання струму однофазного короткого замикання петлі "фаза-нуль" та повного опору петлі "фаза-нуль" в межах струму та обладнанні до 1000 В з глухо заземленою нейтраллю; вимірювання опору ізоляції в електроустановках, електрообладнанні та електромережах до 1000 В; виміри параметрів ПЗВ з видачею технічної документації, виготовлення паспорта контуру заземлення. ; строк до 2025-12-31. Попросити один знеособлений пакет здачі за цим workflow.</x:v>
      </x:c>
      <x:c r="Z798" s="15" t="str">
        <x:v>https://prozorro.gov.ua/tender/UA-2025-09-10-014597-a</x:v>
      </x:c>
      <x:c r="AA798" s="14" t="str">
        <x:v>39092565</x:v>
      </x:c>
      <x:c r="AB798" s="14" t="str">
        <x:v>2026-08-24</x:v>
      </x:c>
      <x:c r="AC798" s="14" t="str"/>
      <x:c r="AD798" s="20" t="str"/>
      <x:c r="AE798" s="14" t="str"/>
      <x:c r="AF798" s="14" t="n">
        <x:v>25</x:v>
      </x:c>
      <x:c r="AG798" s="14" t="str">
        <x:v>I3</x:v>
      </x:c>
      <x:c r="AH798" s="14" t="n">
        <x:v>1</x:v>
      </x:c>
      <x:c r="AI798" s="14" t="n">
        <x:v>0</x:v>
      </x:c>
      <x:c r="AJ798" s="18" t="n">
        <x:v>16010</x:v>
      </x:c>
      <x:c r="AK798" s="14" t="str">
        <x:v>https://prozorro.gov.ua/tender/UA-2025-09-10-014597-a</x:v>
      </x:c>
      <x:c r="AL798" s="19" t="n">
        <x:v>45910.830912708334</x:v>
      </x:c>
      <x:c r="AM798" s="19" t="n">
        <x:v>46022</x:v>
      </x:c>
      <x:c r="AN798" s="15" t="str">
        <x:v>Електромонтаж</x:v>
      </x:c>
      <x:c r="AO798" s="15" t="str">
        <x:v>not_found_in_top_search</x:v>
      </x:c>
    </x:row>
    <x:row r="799">
      <x:c r="A799" s="14" t="str">
        <x:v>W3-527</x:v>
      </x:c>
      <x:c r="B799" s="14" t="str">
        <x:v>Prozorro winners — 24.08</x:v>
      </x:c>
      <x:c r="C799" s="14" t="str">
        <x:v>ПРИВАТНЕ ПІДПРИЄМСТВО "ЕНЕРГІЯ"</x:v>
      </x:c>
      <x:c r="D799" s="14" t="str">
        <x:v>Електромонтаж</x:v>
      </x:c>
      <x:c r="E799" s="14" t="str">
        <x:v>Pilot now</x:v>
      </x:c>
      <x:c r="F799" s="17" t="str">
        <x:v>P3</x:v>
      </x:c>
      <x:c r="G799" s="14" t="str"/>
      <x:c r="H799" s="14" t="str">
        <x:v>Пілот зараз — Н.15</x:v>
      </x:c>
      <x:c r="I799" s="16" t="n">
        <x:v>5</x:v>
      </x:c>
      <x:c r="J799" s="16" t="n">
        <x:v>5</x:v>
      </x:c>
      <x:c r="K799" s="16" t="n">
        <x:v>5</x:v>
      </x:c>
      <x:c r="L799" s="16" t="n">
        <x:v>1</x:v>
      </x:c>
      <x:c r="M799" s="16" t="n">
        <x:v>5</x:v>
      </x:c>
      <x:c r="N799" s="16" t="n">
        <x:v>5</x:v>
      </x:c>
      <x:c r="O799" s="16" t="n">
        <x:v>5</x:v>
      </x:c>
      <x:c r="P799" s="16" t="n">
        <x:f>IF(COUNT(I799:O799)&lt;7,"",I799*8+J799*3+K799*2+L799*2+M799*2+N799*2+O799)</x:f>
        <x:v>92</x:v>
      </x:c>
      <x:c r="Q799" s="16" t="n">
        <x:f>IF(COUNT(J799:O799)&lt;6,"",J799*5+K799*4+M799*4+L799*3+N799*2+O799*2)</x:f>
        <x:v>88</x:v>
      </x:c>
      <x:c r="R799" s="14" t="str">
        <x:v>high</x:v>
      </x:c>
      <x:c r="S799" s="14" t="str">
        <x:v>official_prozorro_award_2025_2026</x:v>
      </x:c>
      <x:c r="T799" s="14" t="str">
        <x:v>official_prozorro_api</x:v>
      </x:c>
      <x:c r="U799" s="14" t="str">
        <x:v>Не контактували</x:v>
      </x:c>
      <x:c r="V799" s="15" t="str">
        <x:v>Персоналізований free-pilot outreach по UA-2025-07-16-006359-a; попросити 1 пакет Н.14/Н.15</x:v>
      </x:c>
      <x:c r="W799" s="15" t="str">
        <x:v>Власник / директор; керівник ПТО; відповідальний за договори</x:v>
      </x:c>
      <x:c r="X799" s="15" t="str">
        <x:v>1 підтверджених перемог/договорів у Prozorro на 7 961 грн; 0 проєктів зі строком виконання не раніше 24.08.2026.</x:v>
      </x:c>
      <x:c r="Y799" s="15" t="str">
        <x:v>електровимірювальні роботи - заміри опорів ізоляції, контактів заземлення (код згідно Єдиного закупівельного словника ДК 021: 2015): 71630000-3 Послуги з технічного огляду та випробовувань ( заміри опору ізоляції, контактів заземлення , громозахисту у приміщенях їдальні , ПРУ Нетішинського ліцею №4  Нетішинської міської ради Шепетівського р-ну Хмельницької обл. за адресою: 30100, Хмельницька область, м.Нетішин, вул. Енергетиків, 3  ) ; строк до 2025-09-01. Попросити один знеособлений пакет здачі за цим workflow.</x:v>
      </x:c>
      <x:c r="Z799" s="15" t="str">
        <x:v>https://prozorro.gov.ua/tender/UA-2025-07-16-006359-a</x:v>
      </x:c>
      <x:c r="AA799" s="14" t="str">
        <x:v>30849893</x:v>
      </x:c>
      <x:c r="AB799" s="14" t="str">
        <x:v>2026-08-24</x:v>
      </x:c>
      <x:c r="AC799" s="14" t="str"/>
      <x:c r="AD799" s="20" t="str"/>
      <x:c r="AE799" s="14" t="str"/>
      <x:c r="AF799" s="14" t="n">
        <x:v>25</x:v>
      </x:c>
      <x:c r="AG799" s="14" t="str">
        <x:v>I3</x:v>
      </x:c>
      <x:c r="AH799" s="14" t="n">
        <x:v>1</x:v>
      </x:c>
      <x:c r="AI799" s="14" t="n">
        <x:v>0</x:v>
      </x:c>
      <x:c r="AJ799" s="18" t="n">
        <x:v>7960.8</x:v>
      </x:c>
      <x:c r="AK799" s="14" t="str">
        <x:v>https://prozorro.gov.ua/tender/UA-2025-07-16-006359-a</x:v>
      </x:c>
      <x:c r="AL799" s="19" t="n">
        <x:v>45854.474600891204</x:v>
      </x:c>
      <x:c r="AM799" s="19" t="n">
        <x:v>45901</x:v>
      </x:c>
      <x:c r="AN799" s="15" t="str">
        <x:v>Електромонтаж</x:v>
      </x:c>
      <x:c r="AO799" s="15" t="str">
        <x:v>not_found_in_top_search</x:v>
      </x:c>
    </x:row>
    <x:row r="800">
      <x:c r="A800" s="14" t="str">
        <x:v>W3-528</x:v>
      </x:c>
      <x:c r="B800" s="14" t="str">
        <x:v>Prozorro winners — 24.08</x:v>
      </x:c>
      <x:c r="C800" s="14" t="str">
        <x:v>Управління поліції охорони в Івано-Франківській області</x:v>
      </x:c>
      <x:c r="D800" s="14" t="str">
        <x:v>Резервне живлення</x:v>
      </x:c>
      <x:c r="E800" s="14" t="str">
        <x:v>Expansion discovery</x:v>
      </x:c>
      <x:c r="F800" s="17" t="str">
        <x:v>D3</x:v>
      </x:c>
      <x:c r="G800" s="14" t="str"/>
      <x:c r="H800" s="14" t="str">
        <x:v>Discovery розширення — 2 тижні</x:v>
      </x:c>
      <x:c r="I800" s="16" t="n">
        <x:v>1</x:v>
      </x:c>
      <x:c r="J800" s="16" t="n">
        <x:v>5</x:v>
      </x:c>
      <x:c r="K800" s="16" t="n">
        <x:v>4</x:v>
      </x:c>
      <x:c r="L800" s="16" t="n">
        <x:v>1</x:v>
      </x:c>
      <x:c r="M800" s="16" t="n">
        <x:v>5</x:v>
      </x:c>
      <x:c r="N800" s="16" t="n">
        <x:v>5</x:v>
      </x:c>
      <x:c r="O800" s="16" t="n">
        <x:v>5</x:v>
      </x:c>
      <x:c r="P800" s="16" t="n">
        <x:f>IF(COUNT(I800:O800)&lt;7,"",I800*8+J800*3+K800*2+L800*2+M800*2+N800*2+O800)</x:f>
        <x:v>58</x:v>
      </x:c>
      <x:c r="Q800" s="16" t="n">
        <x:f>IF(COUNT(J800:O800)&lt;6,"",J800*5+K800*4+M800*4+L800*3+N800*2+O800*2)</x:f>
        <x:v>84</x:v>
      </x:c>
      <x:c r="R800" s="14" t="str">
        <x:v>high</x:v>
      </x:c>
      <x:c r="S800" s="14" t="str">
        <x:v>official_prozorro_award_2025_2026</x:v>
      </x:c>
      <x:c r="T800" s="14" t="str">
        <x:v>official_prozorro_api</x:v>
      </x:c>
      <x:c r="U800" s="14" t="str">
        <x:v>Не контактували</x:v>
      </x:c>
      <x:c r="V800" s="15" t="str">
        <x:v>Повторне звернення з новим тендерним сигналом UA-2026-03-30-008662-a; попросити 1 пакет здачі</x:v>
      </x:c>
      <x:c r="W800" s="15" t="str">
        <x:v>Власник / директор; керівник ПТО; відповідальний за договори</x:v>
      </x:c>
      <x:c r="X800" s="15" t="str">
        <x:v>1 підтверджених перемог/договорів у Prozorro на 5 054 грн; 0 проєктів зі строком виконання не раніше 24.08.2026.</x:v>
      </x:c>
      <x:c r="Y800" s="15" t="str">
        <x:v>послуги монтажу блоку безперебійного живлення з акумулятором для системи охоронної сигналізації; строк до 2025-12-31. Попросити один знеособлений пакет здачі за цим workflow.</x:v>
      </x:c>
      <x:c r="Z800" s="15" t="str">
        <x:v>https://prozorro.gov.ua/tender/UA-2025-12-17-021884-a</x:v>
      </x:c>
      <x:c r="AA800" s="14" t="str">
        <x:v>40108892</x:v>
      </x:c>
      <x:c r="AB800" s="14" t="str">
        <x:v>2026-08-24</x:v>
      </x:c>
      <x:c r="AC800" s="14" t="str"/>
      <x:c r="AD800" s="20" t="str"/>
      <x:c r="AE800" s="14" t="str"/>
      <x:c r="AF800" s="14" t="n">
        <x:v>48</x:v>
      </x:c>
      <x:c r="AG800" s="14" t="str">
        <x:v>I3</x:v>
      </x:c>
      <x:c r="AH800" s="14" t="n">
        <x:v>3</x:v>
      </x:c>
      <x:c r="AI800" s="14" t="n">
        <x:v>2</x:v>
      </x:c>
      <x:c r="AJ800" s="18" t="n">
        <x:v>53579.61</x:v>
      </x:c>
      <x:c r="AK800" s="14" t="str">
        <x:v>https://prozorro.gov.ua/tender/UA-2026-03-30-008662-a</x:v>
      </x:c>
      <x:c r="AL800" s="19" t="n">
        <x:v>46111.512726886576</x:v>
      </x:c>
      <x:c r="AM800" s="19" t="n">
        <x:v>46387</x:v>
      </x:c>
      <x:c r="AN800" s="15" t="str">
        <x:v>Резервне живлення; Пожежогасіння</x:v>
      </x:c>
      <x:c r="AO800" s="15" t="str">
        <x:v>not_found_in_top_search</x:v>
      </x:c>
    </x:row>
    <x:row r="801">
      <x:c r="A801" s="14" t="str">
        <x:v>W3-529</x:v>
      </x:c>
      <x:c r="B801" s="14" t="str">
        <x:v>Prozorro winners — 24.08</x:v>
      </x:c>
      <x:c r="C801" s="14" t="str">
        <x:v>ТОВАРИСТВО З ОБМЕЖЕНОЮ ВІДПОВІДАЛЬНІСТЮ "ВІНБУДСТАНДАРТ"</x:v>
      </x:c>
      <x:c r="D801" s="14" t="str">
        <x:v>ГНБ / безтраншейні роботи</x:v>
      </x:c>
      <x:c r="E801" s="14" t="str">
        <x:v>Expansion discovery</x:v>
      </x:c>
      <x:c r="F801" s="17" t="str">
        <x:v>D3</x:v>
      </x:c>
      <x:c r="G801" s="14" t="str"/>
      <x:c r="H801" s="14" t="str">
        <x:v>Discovery розширення — 2 тижні</x:v>
      </x:c>
      <x:c r="I801" s="16" t="n">
        <x:v>1</x:v>
      </x:c>
      <x:c r="J801" s="16" t="n">
        <x:v>5</x:v>
      </x:c>
      <x:c r="K801" s="16" t="n">
        <x:v>4</x:v>
      </x:c>
      <x:c r="L801" s="16" t="n">
        <x:v>1</x:v>
      </x:c>
      <x:c r="M801" s="16" t="n">
        <x:v>5</x:v>
      </x:c>
      <x:c r="N801" s="16" t="n">
        <x:v>5</x:v>
      </x:c>
      <x:c r="O801" s="16" t="n">
        <x:v>5</x:v>
      </x:c>
      <x:c r="P801" s="16" t="n">
        <x:f>IF(COUNT(I801:O801)&lt;7,"",I801*8+J801*3+K801*2+L801*2+M801*2+N801*2+O801)</x:f>
        <x:v>58</x:v>
      </x:c>
      <x:c r="Q801" s="16" t="n">
        <x:f>IF(COUNT(J801:O801)&lt;6,"",J801*5+K801*4+M801*4+L801*3+N801*2+O801*2)</x:f>
        <x:v>84</x:v>
      </x:c>
      <x:c r="R801" s="14" t="str">
        <x:v>high</x:v>
      </x:c>
      <x:c r="S801" s="14" t="str">
        <x:v>official_prozorro_award_2025_2026</x:v>
      </x:c>
      <x:c r="T801" s="14" t="str">
        <x:v>official_prozorro_api</x:v>
      </x:c>
      <x:c r="U801" s="14" t="str">
        <x:v>Не контактували</x:v>
      </x:c>
      <x:c r="V801" s="15" t="str">
        <x:v>Workflow-audit outreach по UA-2025-05-12-013357-a; попросити 1 пакет здачі та вимоги проєкту</x:v>
      </x:c>
      <x:c r="W801" s="15" t="str">
        <x:v>Власник / директор; керівник ПТО; відповідальний за договори</x:v>
      </x:c>
      <x:c r="X801" s="15" t="str">
        <x:v>1 підтверджених перемог/договорів у Prozorro на 4 767 грн; 0 проєктів зі строком виконання не раніше 24.08.2026.</x:v>
      </x:c>
      <x:c r="Y801" s="15" t="str">
        <x:v>Здійснення технічного нагляду за виконанням будівельних робіт на будівництві об'єкта: "Влаштування футляру методом горизонтально направленого буріння по вул. Р. Скалецького, в рамках проекту "Реконструкція системи теплозабезпечення мікрорайонів по вул. Пирогова, по вул. Матроса Кішки, по вул. Князів Коріатовичів" в м. Вінниця.; строк до 2025-12-31. Попросити один знеособлений пакет здачі за цим workflow.</x:v>
      </x:c>
      <x:c r="Z801" s="15" t="str">
        <x:v>https://prozorro.gov.ua/tender/UA-2025-05-12-013357-a</x:v>
      </x:c>
      <x:c r="AA801" s="14" t="str">
        <x:v>45583746</x:v>
      </x:c>
      <x:c r="AB801" s="14" t="str">
        <x:v>2026-08-24</x:v>
      </x:c>
      <x:c r="AC801" s="14" t="str"/>
      <x:c r="AD801" s="20" t="str"/>
      <x:c r="AE801" s="14" t="str"/>
      <x:c r="AF801" s="14" t="n">
        <x:v>25</x:v>
      </x:c>
      <x:c r="AG801" s="14" t="str">
        <x:v>I3</x:v>
      </x:c>
      <x:c r="AH801" s="14" t="n">
        <x:v>1</x:v>
      </x:c>
      <x:c r="AI801" s="14" t="n">
        <x:v>0</x:v>
      </x:c>
      <x:c r="AJ801" s="18" t="n">
        <x:v>4766.5</x:v>
      </x:c>
      <x:c r="AK801" s="14" t="str">
        <x:v>https://prozorro.gov.ua/tender/UA-2025-05-12-013357-a</x:v>
      </x:c>
      <x:c r="AL801" s="19" t="n">
        <x:v>45789.587581203705</x:v>
      </x:c>
      <x:c r="AM801" s="19" t="n">
        <x:v>46022</x:v>
      </x:c>
      <x:c r="AN801" s="15" t="str">
        <x:v>ГНБ / безтраншейні роботи</x:v>
      </x:c>
      <x:c r="AO801" s="15" t="str">
        <x:v>not_found_in_top_search</x:v>
      </x:c>
    </x:row>
    <x:row r="802">
      <x:c r="A802" s="14" t="str">
        <x:v>W3-530</x:v>
      </x:c>
      <x:c r="B802" s="14" t="str">
        <x:v>Prozorro winners — 24.08</x:v>
      </x:c>
      <x:c r="C802" s="14" t="str">
        <x:v>ДАНИЛЬЧЕНКО ЮЛІЙ ЕДУАРДОВИЧ</x:v>
      </x:c>
      <x:c r="D802" s="14" t="str">
        <x:v>HVAC / ОВіК</x:v>
      </x:c>
      <x:c r="E802" s="14" t="str">
        <x:v>Pilot now</x:v>
      </x:c>
      <x:c r="F802" s="17" t="str">
        <x:v>P3</x:v>
      </x:c>
      <x:c r="G802" s="14" t="str"/>
      <x:c r="H802" s="14" t="str">
        <x:v>Пілот зараз — Н.14</x:v>
      </x:c>
      <x:c r="I802" s="16" t="n">
        <x:v>5</x:v>
      </x:c>
      <x:c r="J802" s="16" t="n">
        <x:v>5</x:v>
      </x:c>
      <x:c r="K802" s="16" t="n">
        <x:v>5</x:v>
      </x:c>
      <x:c r="L802" s="16" t="n">
        <x:v>1</x:v>
      </x:c>
      <x:c r="M802" s="16" t="n">
        <x:v>5</x:v>
      </x:c>
      <x:c r="N802" s="16" t="n">
        <x:v>3</x:v>
      </x:c>
      <x:c r="O802" s="16" t="n">
        <x:v>5</x:v>
      </x:c>
      <x:c r="P802" s="16" t="n">
        <x:f>IF(COUNT(I802:O802)&lt;7,"",I802*8+J802*3+K802*2+L802*2+M802*2+N802*2+O802)</x:f>
        <x:v>88</x:v>
      </x:c>
      <x:c r="Q802" s="16" t="n">
        <x:f>IF(COUNT(J802:O802)&lt;6,"",J802*5+K802*4+M802*4+L802*3+N802*2+O802*2)</x:f>
        <x:v>84</x:v>
      </x:c>
      <x:c r="R802" s="14" t="str">
        <x:v>high</x:v>
      </x:c>
      <x:c r="S802" s="14" t="str">
        <x:v>official_prozorro_award_2025_2026</x:v>
      </x:c>
      <x:c r="T802" s="14" t="str">
        <x:v>official_prozorro_api</x:v>
      </x:c>
      <x:c r="U802" s="14" t="str">
        <x:v>Не контактували</x:v>
      </x:c>
      <x:c r="V802" s="15" t="str">
        <x:v>Персоналізований free-pilot outreach по UA-2025-12-22-007149-a; попросити 1 пакет Н.14/Н.15</x:v>
      </x:c>
      <x:c r="W802" s="15" t="str">
        <x:v>Власник / виконавець; відповідальний за договір</x:v>
      </x:c>
      <x:c r="X802" s="15" t="str">
        <x:v>1 підтверджених перемог/договорів у Prozorro на 98 657 грн; 0 проєктів зі строком виконання не раніше 24.08.2026.</x:v>
      </x:c>
      <x:c r="Y802" s="15" t="str">
        <x:v>Послуги з монтажу твердотопливного котла та під'єднання до існуючої системи опалення; строк до 2025-12-26. Попросити один знеособлений пакет здачі за цим workflow.</x:v>
      </x:c>
      <x:c r="Z802" s="15" t="str">
        <x:v>https://prozorro.gov.ua/tender/UA-2025-12-22-007149-a</x:v>
      </x:c>
      <x:c r="AA802" s="14" t="str">
        <x:v>3122511676</x:v>
      </x:c>
      <x:c r="AB802" s="14" t="str">
        <x:v>2026-08-24</x:v>
      </x:c>
      <x:c r="AC802" s="14" t="str"/>
      <x:c r="AD802" s="20" t="str"/>
      <x:c r="AE802" s="14" t="str"/>
      <x:c r="AF802" s="14" t="n">
        <x:v>22</x:v>
      </x:c>
      <x:c r="AG802" s="14" t="str">
        <x:v>I3</x:v>
      </x:c>
      <x:c r="AH802" s="14" t="n">
        <x:v>1</x:v>
      </x:c>
      <x:c r="AI802" s="14" t="n">
        <x:v>0</x:v>
      </x:c>
      <x:c r="AJ802" s="18" t="n">
        <x:v>98656.8</x:v>
      </x:c>
      <x:c r="AK802" s="14" t="str">
        <x:v>https://prozorro.gov.ua/tender/UA-2025-12-22-007149-a</x:v>
      </x:c>
      <x:c r="AL802" s="19" t="n">
        <x:v>46013.4062894213</x:v>
      </x:c>
      <x:c r="AM802" s="19" t="n">
        <x:v>46017</x:v>
      </x:c>
      <x:c r="AN802" s="15" t="str">
        <x:v>HVAC / ОВіК</x:v>
      </x:c>
      <x:c r="AO802" s="15" t="str">
        <x:v>not_found_in_top_search</x:v>
      </x:c>
    </x:row>
    <x:row r="803">
      <x:c r="A803" s="14" t="str">
        <x:v>W3-531</x:v>
      </x:c>
      <x:c r="B803" s="14" t="str">
        <x:v>Prozorro winners — 24.08</x:v>
      </x:c>
      <x:c r="C803" s="14" t="str">
        <x:v>ФО-П РЕГІДА ГЕННАДІЙ ВІТАЛІЙОВИЧ</x:v>
      </x:c>
      <x:c r="D803" s="14" t="str">
        <x:v>ВОЛЗ / телеком</x:v>
      </x:c>
      <x:c r="E803" s="14" t="str">
        <x:v>Expansion discovery</x:v>
      </x:c>
      <x:c r="F803" s="17" t="str">
        <x:v>D3</x:v>
      </x:c>
      <x:c r="G803" s="14" t="str"/>
      <x:c r="H803" s="14" t="str">
        <x:v>Discovery розширення — 2 тижні</x:v>
      </x:c>
      <x:c r="I803" s="16" t="n">
        <x:v>1</x:v>
      </x:c>
      <x:c r="J803" s="16" t="n">
        <x:v>5</x:v>
      </x:c>
      <x:c r="K803" s="16" t="n">
        <x:v>4</x:v>
      </x:c>
      <x:c r="L803" s="16" t="n">
        <x:v>1</x:v>
      </x:c>
      <x:c r="M803" s="16" t="n">
        <x:v>5</x:v>
      </x:c>
      <x:c r="N803" s="16" t="n">
        <x:v>3</x:v>
      </x:c>
      <x:c r="O803" s="16" t="n">
        <x:v>5</x:v>
      </x:c>
      <x:c r="P803" s="16" t="n">
        <x:f>IF(COUNT(I803:O803)&lt;7,"",I803*8+J803*3+K803*2+L803*2+M803*2+N803*2+O803)</x:f>
        <x:v>54</x:v>
      </x:c>
      <x:c r="Q803" s="16" t="n">
        <x:f>IF(COUNT(J803:O803)&lt;6,"",J803*5+K803*4+M803*4+L803*3+N803*2+O803*2)</x:f>
        <x:v>80</x:v>
      </x:c>
      <x:c r="R803" s="14" t="str">
        <x:v>high</x:v>
      </x:c>
      <x:c r="S803" s="14" t="str">
        <x:v>official_prozorro_award_2025_2026</x:v>
      </x:c>
      <x:c r="T803" s="14" t="str">
        <x:v>official_prozorro_api</x:v>
      </x:c>
      <x:c r="U803" s="14" t="str">
        <x:v>Не контактували</x:v>
      </x:c>
      <x:c r="V803" s="15" t="str">
        <x:v>Workflow-audit outreach по UA-2025-06-13-000441-a; попросити 1 пакет здачі та вимоги проєкту</x:v>
      </x:c>
      <x:c r="W803" s="15" t="str">
        <x:v>Власник / виконавець; відповідальний за договір</x:v>
      </x:c>
      <x:c r="X803" s="15" t="str">
        <x:v>1 підтверджених перемог/договорів у Prozorro на 97 030 грн; 0 проєктів зі строком виконання не раніше 24.08.2026.</x:v>
      </x:c>
      <x:c r="Y803" s="15" t="str">
        <x:v>Послуги з технічного нагляду за будівництвом об'єкту: "Нове будівництво КЛ10 кВ та ВОЛЗ від КТП-399 до РП-23 по вул. Львівске шосе, вул. Тернопільська в м. Хмельницькому (Інвестиційна програма 2025 року - п.І.3.2)"; строк до 2025-12-31. Попросити один знеособлений пакет здачі за цим workflow.</x:v>
      </x:c>
      <x:c r="Z803" s="15" t="str">
        <x:v>https://prozorro.gov.ua/tender/UA-2025-06-13-000441-a</x:v>
      </x:c>
      <x:c r="AA803" s="14" t="str">
        <x:v>2191532230</x:v>
      </x:c>
      <x:c r="AB803" s="14" t="str">
        <x:v>2026-08-24</x:v>
      </x:c>
      <x:c r="AC803" s="14" t="str"/>
      <x:c r="AD803" s="20" t="str"/>
      <x:c r="AE803" s="14" t="str"/>
      <x:c r="AF803" s="14" t="n">
        <x:v>22</x:v>
      </x:c>
      <x:c r="AG803" s="14" t="str">
        <x:v>I3</x:v>
      </x:c>
      <x:c r="AH803" s="14" t="n">
        <x:v>1</x:v>
      </x:c>
      <x:c r="AI803" s="14" t="n">
        <x:v>0</x:v>
      </x:c>
      <x:c r="AJ803" s="18" t="n">
        <x:v>97030</x:v>
      </x:c>
      <x:c r="AK803" s="14" t="str">
        <x:v>https://prozorro.gov.ua/tender/UA-2025-06-13-000441-a</x:v>
      </x:c>
      <x:c r="AL803" s="19" t="n">
        <x:v>45821.2460830787</x:v>
      </x:c>
      <x:c r="AM803" s="19" t="n">
        <x:v>46022</x:v>
      </x:c>
      <x:c r="AN803" s="15" t="str">
        <x:v>ВОЛЗ / телеком</x:v>
      </x:c>
      <x:c r="AO803" s="15" t="str">
        <x:v>not_found_in_top_search</x:v>
      </x:c>
    </x:row>
    <x:row r="804">
      <x:c r="A804" s="14" t="str">
        <x:v>W3-532</x:v>
      </x:c>
      <x:c r="B804" s="14" t="str">
        <x:v>Prozorro winners — 24.08</x:v>
      </x:c>
      <x:c r="C804" s="14" t="str">
        <x:v>ФОП Сидорівський В.М.</x:v>
      </x:c>
      <x:c r="D804" s="14" t="str">
        <x:v>Сонячна енергетика</x:v>
      </x:c>
      <x:c r="E804" s="14" t="str">
        <x:v>Expansion discovery</x:v>
      </x:c>
      <x:c r="F804" s="17" t="str">
        <x:v>D3</x:v>
      </x:c>
      <x:c r="G804" s="14" t="str"/>
      <x:c r="H804" s="14" t="str">
        <x:v>Discovery розширення — 2 тижні</x:v>
      </x:c>
      <x:c r="I804" s="16" t="n">
        <x:v>1</x:v>
      </x:c>
      <x:c r="J804" s="16" t="n">
        <x:v>5</x:v>
      </x:c>
      <x:c r="K804" s="16" t="n">
        <x:v>4</x:v>
      </x:c>
      <x:c r="L804" s="16" t="n">
        <x:v>1</x:v>
      </x:c>
      <x:c r="M804" s="16" t="n">
        <x:v>5</x:v>
      </x:c>
      <x:c r="N804" s="16" t="n">
        <x:v>3</x:v>
      </x:c>
      <x:c r="O804" s="16" t="n">
        <x:v>5</x:v>
      </x:c>
      <x:c r="P804" s="16" t="n">
        <x:f>IF(COUNT(I804:O804)&lt;7,"",I804*8+J804*3+K804*2+L804*2+M804*2+N804*2+O804)</x:f>
        <x:v>54</x:v>
      </x:c>
      <x:c r="Q804" s="16" t="n">
        <x:f>IF(COUNT(J804:O804)&lt;6,"",J804*5+K804*4+M804*4+L804*3+N804*2+O804*2)</x:f>
        <x:v>80</x:v>
      </x:c>
      <x:c r="R804" s="14" t="str">
        <x:v>high</x:v>
      </x:c>
      <x:c r="S804" s="14" t="str">
        <x:v>official_prozorro_award_2025_2026</x:v>
      </x:c>
      <x:c r="T804" s="14" t="str">
        <x:v>official_prozorro_api</x:v>
      </x:c>
      <x:c r="U804" s="14" t="str">
        <x:v>Не контактували</x:v>
      </x:c>
      <x:c r="V804" s="15" t="str">
        <x:v>Workflow-audit outreach по UA-2025-12-17-021013-a; попросити 1 пакет здачі та вимоги проєкту</x:v>
      </x:c>
      <x:c r="W804" s="15" t="str">
        <x:v>Власник / виконавець; відповідальний за договір</x:v>
      </x:c>
      <x:c r="X804" s="15" t="str">
        <x:v>1 підтверджених перемог/договорів у Prozorro на 95 000 грн; 0 проєктів зі строком виконання не раніше 24.08.2026.</x:v>
      </x:c>
      <x:c r="Y804" s="15" t="str">
        <x:v>монтаж сонячної електростанції; строк до 2025-12-31. Попросити один знеособлений пакет здачі за цим workflow.</x:v>
      </x:c>
      <x:c r="Z804" s="15" t="str">
        <x:v>https://prozorro.gov.ua/tender/UA-2025-12-17-021013-a</x:v>
      </x:c>
      <x:c r="AA804" s="14" t="str">
        <x:v>2534309035</x:v>
      </x:c>
      <x:c r="AB804" s="14" t="str">
        <x:v>2026-08-24</x:v>
      </x:c>
      <x:c r="AC804" s="14" t="str"/>
      <x:c r="AD804" s="20" t="str"/>
      <x:c r="AE804" s="14" t="str"/>
      <x:c r="AF804" s="14" t="n">
        <x:v>22</x:v>
      </x:c>
      <x:c r="AG804" s="14" t="str">
        <x:v>I3</x:v>
      </x:c>
      <x:c r="AH804" s="14" t="n">
        <x:v>1</x:v>
      </x:c>
      <x:c r="AI804" s="14" t="n">
        <x:v>0</x:v>
      </x:c>
      <x:c r="AJ804" s="18" t="n">
        <x:v>95000</x:v>
      </x:c>
      <x:c r="AK804" s="14" t="str">
        <x:v>https://prozorro.gov.ua/tender/UA-2025-12-17-021013-a</x:v>
      </x:c>
      <x:c r="AL804" s="19" t="n">
        <x:v>46008.60146755787</x:v>
      </x:c>
      <x:c r="AM804" s="19" t="n">
        <x:v>46022.60365740741</x:v>
      </x:c>
      <x:c r="AN804" s="15" t="str">
        <x:v>Сонячна енергетика</x:v>
      </x:c>
      <x:c r="AO804" s="15" t="str">
        <x:v>not_found_in_top_search</x:v>
      </x:c>
    </x:row>
    <x:row r="805">
      <x:c r="A805" s="14" t="str">
        <x:v>W3-533</x:v>
      </x:c>
      <x:c r="B805" s="14" t="str">
        <x:v>Prozorro winners — 24.08</x:v>
      </x:c>
      <x:c r="C805" s="14" t="str">
        <x:v>КИРПА СЕРГІЙ БОРИСОВИЧ</x:v>
      </x:c>
      <x:c r="D805" s="14" t="str">
        <x:v>Промисловий холод</x:v>
      </x:c>
      <x:c r="E805" s="14" t="str">
        <x:v>Expansion discovery</x:v>
      </x:c>
      <x:c r="F805" s="17" t="str">
        <x:v>D3</x:v>
      </x:c>
      <x:c r="G805" s="14" t="str"/>
      <x:c r="H805" s="14" t="str">
        <x:v>Discovery розширення — 2 тижні</x:v>
      </x:c>
      <x:c r="I805" s="16" t="n">
        <x:v>1</x:v>
      </x:c>
      <x:c r="J805" s="16" t="n">
        <x:v>5</x:v>
      </x:c>
      <x:c r="K805" s="16" t="n">
        <x:v>4</x:v>
      </x:c>
      <x:c r="L805" s="16" t="n">
        <x:v>1</x:v>
      </x:c>
      <x:c r="M805" s="16" t="n">
        <x:v>5</x:v>
      </x:c>
      <x:c r="N805" s="16" t="n">
        <x:v>3</x:v>
      </x:c>
      <x:c r="O805" s="16" t="n">
        <x:v>5</x:v>
      </x:c>
      <x:c r="P805" s="16" t="n">
        <x:f>IF(COUNT(I805:O805)&lt;7,"",I805*8+J805*3+K805*2+L805*2+M805*2+N805*2+O805)</x:f>
        <x:v>54</x:v>
      </x:c>
      <x:c r="Q805" s="16" t="n">
        <x:f>IF(COUNT(J805:O805)&lt;6,"",J805*5+K805*4+M805*4+L805*3+N805*2+O805*2)</x:f>
        <x:v>80</x:v>
      </x:c>
      <x:c r="R805" s="14" t="str">
        <x:v>high</x:v>
      </x:c>
      <x:c r="S805" s="14" t="str">
        <x:v>official_prozorro_award_2025_2026</x:v>
      </x:c>
      <x:c r="T805" s="14" t="str">
        <x:v>official_prozorro_api</x:v>
      </x:c>
      <x:c r="U805" s="14" t="str">
        <x:v>Не контактували</x:v>
      </x:c>
      <x:c r="V805" s="15" t="str">
        <x:v>Workflow-audit outreach по UA-2025-11-28-013574-a; попросити 1 пакет здачі та вимоги проєкту</x:v>
      </x:c>
      <x:c r="W805" s="15" t="str">
        <x:v>Власник / виконавець; відповідальний за договір</x:v>
      </x:c>
      <x:c r="X805" s="15" t="str">
        <x:v>1 підтверджених перемог/договорів у Prozorro на 84 796 грн; 0 проєктів зі строком виконання не раніше 24.08.2026.</x:v>
      </x:c>
      <x:c r="Y805" s="15" t="str">
        <x:v>Кондиціонери із комплектом для монтажу ДК 021:2015:42510000-4 Теплообмінники, кондиціонери повітря, холодильне обладнання та фільтрувальні пристрої; строк до 2025-12-05. Попросити один знеособлений пакет здачі за цим workflow.</x:v>
      </x:c>
      <x:c r="Z805" s="15" t="str">
        <x:v>https://prozorro.gov.ua/tender/UA-2025-11-28-013574-a</x:v>
      </x:c>
      <x:c r="AA805" s="14" t="str">
        <x:v>2764511934</x:v>
      </x:c>
      <x:c r="AB805" s="14" t="str">
        <x:v>2026-08-24</x:v>
      </x:c>
      <x:c r="AC805" s="14" t="str"/>
      <x:c r="AD805" s="20" t="str"/>
      <x:c r="AE805" s="14" t="str"/>
      <x:c r="AF805" s="14" t="n">
        <x:v>22</x:v>
      </x:c>
      <x:c r="AG805" s="14" t="str">
        <x:v>I3</x:v>
      </x:c>
      <x:c r="AH805" s="14" t="n">
        <x:v>1</x:v>
      </x:c>
      <x:c r="AI805" s="14" t="n">
        <x:v>0</x:v>
      </x:c>
      <x:c r="AJ805" s="18" t="n">
        <x:v>84796</x:v>
      </x:c>
      <x:c r="AK805" s="14" t="str">
        <x:v>https://prozorro.gov.ua/tender/UA-2025-11-28-013574-a</x:v>
      </x:c>
      <x:c r="AL805" s="19" t="n">
        <x:v>45989.583615</x:v>
      </x:c>
      <x:c r="AM805" s="19" t="n">
        <x:v>45996</x:v>
      </x:c>
      <x:c r="AN805" s="15" t="str">
        <x:v>Промисловий холод</x:v>
      </x:c>
      <x:c r="AO805" s="15" t="str">
        <x:v>not_found_in_top_search</x:v>
      </x:c>
    </x:row>
    <x:row r="806">
      <x:c r="A806" s="14" t="str">
        <x:v>W3-534</x:v>
      </x:c>
      <x:c r="B806" s="14" t="str">
        <x:v>Prozorro winners — 24.08</x:v>
      </x:c>
      <x:c r="C806" s="14" t="str">
        <x:v>ФОП ЦЬОХ ГАЛИНА СТАНІСЛАВІВНА</x:v>
      </x:c>
      <x:c r="D806" s="14" t="str">
        <x:v>Електромонтаж</x:v>
      </x:c>
      <x:c r="E806" s="14" t="str">
        <x:v>Pilot now</x:v>
      </x:c>
      <x:c r="F806" s="17" t="str">
        <x:v>P3</x:v>
      </x:c>
      <x:c r="G806" s="14" t="str"/>
      <x:c r="H806" s="14" t="str">
        <x:v>Пілот зараз — Н.15</x:v>
      </x:c>
      <x:c r="I806" s="16" t="n">
        <x:v>5</x:v>
      </x:c>
      <x:c r="J806" s="16" t="n">
        <x:v>5</x:v>
      </x:c>
      <x:c r="K806" s="16" t="n">
        <x:v>5</x:v>
      </x:c>
      <x:c r="L806" s="16" t="n">
        <x:v>1</x:v>
      </x:c>
      <x:c r="M806" s="16" t="n">
        <x:v>5</x:v>
      </x:c>
      <x:c r="N806" s="16" t="n">
        <x:v>3</x:v>
      </x:c>
      <x:c r="O806" s="16" t="n">
        <x:v>5</x:v>
      </x:c>
      <x:c r="P806" s="16" t="n">
        <x:f>IF(COUNT(I806:O806)&lt;7,"",I806*8+J806*3+K806*2+L806*2+M806*2+N806*2+O806)</x:f>
        <x:v>88</x:v>
      </x:c>
      <x:c r="Q806" s="16" t="n">
        <x:f>IF(COUNT(J806:O806)&lt;6,"",J806*5+K806*4+M806*4+L806*3+N806*2+O806*2)</x:f>
        <x:v>84</x:v>
      </x:c>
      <x:c r="R806" s="14" t="str">
        <x:v>high</x:v>
      </x:c>
      <x:c r="S806" s="14" t="str">
        <x:v>official_prozorro_award_2025_2026</x:v>
      </x:c>
      <x:c r="T806" s="14" t="str">
        <x:v>official_prozorro_api</x:v>
      </x:c>
      <x:c r="U806" s="14" t="str">
        <x:v>Не контактували</x:v>
      </x:c>
      <x:c r="V806" s="15" t="str">
        <x:v>Персоналізований free-pilot outreach по UA-2025-09-16-013936-a; попросити 1 пакет Н.14/Н.15</x:v>
      </x:c>
      <x:c r="W806" s="15" t="str">
        <x:v>Власник / виконавець; відповідальний за договір</x:v>
      </x:c>
      <x:c r="X806" s="15" t="str">
        <x:v>1 підтверджених перемог/договорів у Prozorro на 55 000 грн; 0 проєктів зі строком виконання не раніше 24.08.2026.</x:v>
      </x:c>
      <x:c r="Y806" s="15" t="str">
        <x:v>Послуги по виконанню електровимірювальних робіт, проведенню перевірки системи заземлення та виготовлення технічної документації; строк до 2025-10-10. Попросити один знеособлений пакет здачі за цим workflow.</x:v>
      </x:c>
      <x:c r="Z806" s="15" t="str">
        <x:v>https://prozorro.gov.ua/tender/UA-2025-09-16-013936-a</x:v>
      </x:c>
      <x:c r="AA806" s="14" t="str">
        <x:v>2602706188</x:v>
      </x:c>
      <x:c r="AB806" s="14" t="str">
        <x:v>2026-08-24</x:v>
      </x:c>
      <x:c r="AC806" s="14" t="str"/>
      <x:c r="AD806" s="20" t="str"/>
      <x:c r="AE806" s="14" t="str"/>
      <x:c r="AF806" s="14" t="n">
        <x:v>22</x:v>
      </x:c>
      <x:c r="AG806" s="14" t="str">
        <x:v>I3</x:v>
      </x:c>
      <x:c r="AH806" s="14" t="n">
        <x:v>1</x:v>
      </x:c>
      <x:c r="AI806" s="14" t="n">
        <x:v>0</x:v>
      </x:c>
      <x:c r="AJ806" s="18" t="n">
        <x:v>55000</x:v>
      </x:c>
      <x:c r="AK806" s="14" t="str">
        <x:v>https://prozorro.gov.ua/tender/UA-2025-09-16-013936-a</x:v>
      </x:c>
      <x:c r="AL806" s="19" t="n">
        <x:v>45924.55775303241</x:v>
      </x:c>
      <x:c r="AM806" s="19" t="n">
        <x:v>45940</x:v>
      </x:c>
      <x:c r="AN806" s="15" t="str">
        <x:v>Електромонтаж</x:v>
      </x:c>
      <x:c r="AO806" s="15" t="str">
        <x:v>not_found_in_top_search</x:v>
      </x:c>
    </x:row>
    <x:row r="807">
      <x:c r="A807" s="14" t="str">
        <x:v>W3-535</x:v>
      </x:c>
      <x:c r="B807" s="14" t="str">
        <x:v>Prozorro winners — 24.08</x:v>
      </x:c>
      <x:c r="C807" s="14" t="str">
        <x:v>Фізична особа-підприємець Кисельов Олександр Сергійович</x:v>
      </x:c>
      <x:c r="D807" s="14" t="str">
        <x:v>Резервне живлення</x:v>
      </x:c>
      <x:c r="E807" s="14" t="str">
        <x:v>Expansion discovery</x:v>
      </x:c>
      <x:c r="F807" s="17" t="str">
        <x:v>D3</x:v>
      </x:c>
      <x:c r="G807" s="14" t="str"/>
      <x:c r="H807" s="14" t="str">
        <x:v>Discovery розширення — 2 тижні</x:v>
      </x:c>
      <x:c r="I807" s="16" t="n">
        <x:v>1</x:v>
      </x:c>
      <x:c r="J807" s="16" t="n">
        <x:v>5</x:v>
      </x:c>
      <x:c r="K807" s="16" t="n">
        <x:v>4</x:v>
      </x:c>
      <x:c r="L807" s="16" t="n">
        <x:v>1</x:v>
      </x:c>
      <x:c r="M807" s="16" t="n">
        <x:v>5</x:v>
      </x:c>
      <x:c r="N807" s="16" t="n">
        <x:v>3</x:v>
      </x:c>
      <x:c r="O807" s="16" t="n">
        <x:v>5</x:v>
      </x:c>
      <x:c r="P807" s="16" t="n">
        <x:f>IF(COUNT(I807:O807)&lt;7,"",I807*8+J807*3+K807*2+L807*2+M807*2+N807*2+O807)</x:f>
        <x:v>54</x:v>
      </x:c>
      <x:c r="Q807" s="16" t="n">
        <x:f>IF(COUNT(J807:O807)&lt;6,"",J807*5+K807*4+M807*4+L807*3+N807*2+O807*2)</x:f>
        <x:v>80</x:v>
      </x:c>
      <x:c r="R807" s="14" t="str">
        <x:v>high</x:v>
      </x:c>
      <x:c r="S807" s="14" t="str">
        <x:v>official_prozorro_award_2025_2026</x:v>
      </x:c>
      <x:c r="T807" s="14" t="str">
        <x:v>official_prozorro_api</x:v>
      </x:c>
      <x:c r="U807" s="14" t="str">
        <x:v>Не контактували</x:v>
      </x:c>
      <x:c r="V807" s="15" t="str">
        <x:v>Workflow-audit outreach по UA-2025-12-11-016854-a; попросити 1 пакет здачі та вимоги проєкту</x:v>
      </x:c>
      <x:c r="W807" s="15" t="str">
        <x:v>Власник / виконавець; відповідальний за договір</x:v>
      </x:c>
      <x:c r="X807" s="15" t="str">
        <x:v>1 підтверджених перемог/договорів у Prozorro на 51 000 грн; 0 проєктів зі строком виконання не раніше 24.08.2026.</x:v>
      </x:c>
      <x:c r="Y807" s="15" t="str">
        <x:v>Послуги з монтажу та налаштування системи безперебійного живлення на об"єкті замовника за адресою: м.Київ, вул. Митрополита Шептицького,24 (згідно коду ДК 021:2015: 51110000-6: Послуги зі встановлення електричного обладнання); строк до 2025-12-09. Попросити один знеособлений пакет здачі за цим workflow.</x:v>
      </x:c>
      <x:c r="Z807" s="15" t="str">
        <x:v>https://prozorro.gov.ua/tender/UA-2025-12-11-016854-a</x:v>
      </x:c>
      <x:c r="AA807" s="14" t="str">
        <x:v>3473503555</x:v>
      </x:c>
      <x:c r="AB807" s="14" t="str">
        <x:v>2026-08-24</x:v>
      </x:c>
      <x:c r="AC807" s="14" t="str"/>
      <x:c r="AD807" s="20" t="str"/>
      <x:c r="AE807" s="14" t="str"/>
      <x:c r="AF807" s="14" t="n">
        <x:v>22</x:v>
      </x:c>
      <x:c r="AG807" s="14" t="str">
        <x:v>I3</x:v>
      </x:c>
      <x:c r="AH807" s="14" t="n">
        <x:v>1</x:v>
      </x:c>
      <x:c r="AI807" s="14" t="n">
        <x:v>0</x:v>
      </x:c>
      <x:c r="AJ807" s="18" t="n">
        <x:v>51000</x:v>
      </x:c>
      <x:c r="AK807" s="14" t="str">
        <x:v>https://prozorro.gov.ua/tender/UA-2025-12-11-016854-a</x:v>
      </x:c>
      <x:c r="AL807" s="19" t="n">
        <x:v>46002.561358831015</x:v>
      </x:c>
      <x:c r="AM807" s="19" t="n">
        <x:v>46000</x:v>
      </x:c>
      <x:c r="AN807" s="15" t="str">
        <x:v>Резервне живлення</x:v>
      </x:c>
      <x:c r="AO807" s="15" t="str">
        <x:v>not_found_in_top_search</x:v>
      </x:c>
    </x:row>
    <x:row r="808">
      <x:c r="A808" s="14" t="str">
        <x:v>W3-536</x:v>
      </x:c>
      <x:c r="B808" s="14" t="str">
        <x:v>Prozorro winners — 24.08</x:v>
      </x:c>
      <x:c r="C808" s="14" t="str">
        <x:v>ПЕТРУК МИКОЛА ВОЛОДИМИРОВИЧ</x:v>
      </x:c>
      <x:c r="D808" s="14" t="str">
        <x:v>Електромонтаж</x:v>
      </x:c>
      <x:c r="E808" s="14" t="str">
        <x:v>Pilot now</x:v>
      </x:c>
      <x:c r="F808" s="17" t="str">
        <x:v>P3</x:v>
      </x:c>
      <x:c r="G808" s="14" t="str"/>
      <x:c r="H808" s="14" t="str">
        <x:v>Пілот зараз — Н.15</x:v>
      </x:c>
      <x:c r="I808" s="16" t="n">
        <x:v>5</x:v>
      </x:c>
      <x:c r="J808" s="16" t="n">
        <x:v>5</x:v>
      </x:c>
      <x:c r="K808" s="16" t="n">
        <x:v>5</x:v>
      </x:c>
      <x:c r="L808" s="16" t="n">
        <x:v>1</x:v>
      </x:c>
      <x:c r="M808" s="16" t="n">
        <x:v>5</x:v>
      </x:c>
      <x:c r="N808" s="16" t="n">
        <x:v>3</x:v>
      </x:c>
      <x:c r="O808" s="16" t="n">
        <x:v>5</x:v>
      </x:c>
      <x:c r="P808" s="16" t="n">
        <x:f>IF(COUNT(I808:O808)&lt;7,"",I808*8+J808*3+K808*2+L808*2+M808*2+N808*2+O808)</x:f>
        <x:v>88</x:v>
      </x:c>
      <x:c r="Q808" s="16" t="n">
        <x:f>IF(COUNT(J808:O808)&lt;6,"",J808*5+K808*4+M808*4+L808*3+N808*2+O808*2)</x:f>
        <x:v>84</x:v>
      </x:c>
      <x:c r="R808" s="14" t="str">
        <x:v>high</x:v>
      </x:c>
      <x:c r="S808" s="14" t="str">
        <x:v>official_prozorro_award_2025_2026</x:v>
      </x:c>
      <x:c r="T808" s="14" t="str">
        <x:v>official_prozorro_api</x:v>
      </x:c>
      <x:c r="U808" s="14" t="str">
        <x:v>Не контактували</x:v>
      </x:c>
      <x:c r="V808" s="15" t="str">
        <x:v>Персоналізований free-pilot outreach по UA-2025-12-22-009110-a; попросити 1 пакет Н.14/Н.15</x:v>
      </x:c>
      <x:c r="W808" s="15" t="str">
        <x:v>Власник / виконавець; відповідальний за договір</x:v>
      </x:c>
      <x:c r="X808" s="15" t="str">
        <x:v>1 підтверджених перемог/договорів у Prozorro на 33 100 грн; 0 проєктів зі строком виконання не раніше 24.08.2026.</x:v>
      </x:c>
      <x:c r="Y808" s="15" t="str">
        <x:v>допоміжні роботи до послуг з розробки технічних умов підключення до телекомунікаційних мереж, а саме: послуги з монтажу та налаштування електричної мережі резервного каналу живлення ; строк до 2025-12-31. Попросити один знеособлений пакет здачі за цим workflow.</x:v>
      </x:c>
      <x:c r="Z808" s="15" t="str">
        <x:v>https://prozorro.gov.ua/tender/UA-2025-12-22-009110-a</x:v>
      </x:c>
      <x:c r="AA808" s="14" t="str">
        <x:v>1862822250</x:v>
      </x:c>
      <x:c r="AB808" s="14" t="str">
        <x:v>2026-08-24</x:v>
      </x:c>
      <x:c r="AC808" s="14" t="str"/>
      <x:c r="AD808" s="20" t="str"/>
      <x:c r="AE808" s="14" t="str"/>
      <x:c r="AF808" s="14" t="n">
        <x:v>22</x:v>
      </x:c>
      <x:c r="AG808" s="14" t="str">
        <x:v>I3</x:v>
      </x:c>
      <x:c r="AH808" s="14" t="n">
        <x:v>1</x:v>
      </x:c>
      <x:c r="AI808" s="14" t="n">
        <x:v>0</x:v>
      </x:c>
      <x:c r="AJ808" s="18" t="n">
        <x:v>33100</x:v>
      </x:c>
      <x:c r="AK808" s="14" t="str">
        <x:v>https://prozorro.gov.ua/tender/UA-2025-12-22-009110-a</x:v>
      </x:c>
      <x:c r="AL808" s="19" t="n">
        <x:v>46013.441212349535</x:v>
      </x:c>
      <x:c r="AM808" s="19" t="n">
        <x:v>46022</x:v>
      </x:c>
      <x:c r="AN808" s="15" t="str">
        <x:v>Електромонтаж</x:v>
      </x:c>
      <x:c r="AO808" s="15" t="str">
        <x:v>not_found_in_top_search</x:v>
      </x:c>
    </x:row>
    <x:row r="809">
      <x:c r="A809" s="14" t="str">
        <x:v>W3-537</x:v>
      </x:c>
      <x:c r="B809" s="14" t="str">
        <x:v>Prozorro winners — 24.08</x:v>
      </x:c>
      <x:c r="C809" s="14" t="str">
        <x:v>ІЛІКА ВАСИЛЬ АНАТОЛІЙОВИЧ</x:v>
      </x:c>
      <x:c r="D809" s="14" t="str">
        <x:v>Резервне живлення</x:v>
      </x:c>
      <x:c r="E809" s="14" t="str">
        <x:v>Expansion discovery</x:v>
      </x:c>
      <x:c r="F809" s="17" t="str">
        <x:v>D3</x:v>
      </x:c>
      <x:c r="G809" s="14" t="str"/>
      <x:c r="H809" s="14" t="str">
        <x:v>Discovery розширення — 2 тижні</x:v>
      </x:c>
      <x:c r="I809" s="16" t="n">
        <x:v>1</x:v>
      </x:c>
      <x:c r="J809" s="16" t="n">
        <x:v>5</x:v>
      </x:c>
      <x:c r="K809" s="16" t="n">
        <x:v>4</x:v>
      </x:c>
      <x:c r="L809" s="16" t="n">
        <x:v>1</x:v>
      </x:c>
      <x:c r="M809" s="16" t="n">
        <x:v>5</x:v>
      </x:c>
      <x:c r="N809" s="16" t="n">
        <x:v>3</x:v>
      </x:c>
      <x:c r="O809" s="16" t="n">
        <x:v>5</x:v>
      </x:c>
      <x:c r="P809" s="16" t="n">
        <x:f>IF(COUNT(I809:O809)&lt;7,"",I809*8+J809*3+K809*2+L809*2+M809*2+N809*2+O809)</x:f>
        <x:v>54</x:v>
      </x:c>
      <x:c r="Q809" s="16" t="n">
        <x:f>IF(COUNT(J809:O809)&lt;6,"",J809*5+K809*4+M809*4+L809*3+N809*2+O809*2)</x:f>
        <x:v>80</x:v>
      </x:c>
      <x:c r="R809" s="14" t="str">
        <x:v>high</x:v>
      </x:c>
      <x:c r="S809" s="14" t="str">
        <x:v>official_prozorro_award_2025_2026</x:v>
      </x:c>
      <x:c r="T809" s="14" t="str">
        <x:v>official_prozorro_api</x:v>
      </x:c>
      <x:c r="U809" s="14" t="str">
        <x:v>Не контактували</x:v>
      </x:c>
      <x:c r="V809" s="15" t="str">
        <x:v>Workflow-audit outreach по UA-2025-04-03-014446-a; попросити 1 пакет здачі та вимоги проєкту</x:v>
      </x:c>
      <x:c r="W809" s="15" t="str">
        <x:v>Власник / виконавець; відповідальний за договір</x:v>
      </x:c>
      <x:c r="X809" s="15" t="str">
        <x:v>1 підтверджених перемог/договорів у Prozorro на 31 000 грн; 0 проєктів зі строком виконання не раніше 24.08.2026.</x:v>
      </x:c>
      <x:c r="Y809" s="15" t="str">
        <x:v>Послуги з монтажу системи безперебійного живлення; строк до 2025-12-31. Попросити один знеособлений пакет здачі за цим workflow.</x:v>
      </x:c>
      <x:c r="Z809" s="15" t="str">
        <x:v>https://prozorro.gov.ua/tender/UA-2025-04-03-014446-a</x:v>
      </x:c>
      <x:c r="AA809" s="14" t="str">
        <x:v>3325109871</x:v>
      </x:c>
      <x:c r="AB809" s="14" t="str">
        <x:v>2026-08-24</x:v>
      </x:c>
      <x:c r="AC809" s="14" t="str"/>
      <x:c r="AD809" s="20" t="str"/>
      <x:c r="AE809" s="14" t="str"/>
      <x:c r="AF809" s="14" t="n">
        <x:v>22</x:v>
      </x:c>
      <x:c r="AG809" s="14" t="str">
        <x:v>I3</x:v>
      </x:c>
      <x:c r="AH809" s="14" t="n">
        <x:v>1</x:v>
      </x:c>
      <x:c r="AI809" s="14" t="n">
        <x:v>0</x:v>
      </x:c>
      <x:c r="AJ809" s="18" t="n">
        <x:v>31000</x:v>
      </x:c>
      <x:c r="AK809" s="14" t="str">
        <x:v>https://prozorro.gov.ua/tender/UA-2025-04-03-014446-a</x:v>
      </x:c>
      <x:c r="AL809" s="19" t="n">
        <x:v>45750.721517337966</x:v>
      </x:c>
      <x:c r="AM809" s="19" t="n">
        <x:v>46022</x:v>
      </x:c>
      <x:c r="AN809" s="15" t="str">
        <x:v>Резервне живлення</x:v>
      </x:c>
      <x:c r="AO809" s="15" t="str">
        <x:v>not_found_in_top_search</x:v>
      </x:c>
    </x:row>
    <x:row r="810">
      <x:c r="A810" s="14" t="str">
        <x:v>W3-538</x:v>
      </x:c>
      <x:c r="B810" s="14" t="str">
        <x:v>Prozorro winners — 24.08</x:v>
      </x:c>
      <x:c r="C810" s="14" t="str">
        <x:v>МИХАЙЛЮК МАРІЯ ІВАНІВНА</x:v>
      </x:c>
      <x:c r="D810" s="14" t="str">
        <x:v>Електромонтаж</x:v>
      </x:c>
      <x:c r="E810" s="14" t="str">
        <x:v>Pilot now</x:v>
      </x:c>
      <x:c r="F810" s="17" t="str">
        <x:v>P3</x:v>
      </x:c>
      <x:c r="G810" s="14" t="str"/>
      <x:c r="H810" s="14" t="str">
        <x:v>Пілот зараз — Н.15</x:v>
      </x:c>
      <x:c r="I810" s="16" t="n">
        <x:v>5</x:v>
      </x:c>
      <x:c r="J810" s="16" t="n">
        <x:v>5</x:v>
      </x:c>
      <x:c r="K810" s="16" t="n">
        <x:v>5</x:v>
      </x:c>
      <x:c r="L810" s="16" t="n">
        <x:v>1</x:v>
      </x:c>
      <x:c r="M810" s="16" t="n">
        <x:v>5</x:v>
      </x:c>
      <x:c r="N810" s="16" t="n">
        <x:v>3</x:v>
      </x:c>
      <x:c r="O810" s="16" t="n">
        <x:v>5</x:v>
      </x:c>
      <x:c r="P810" s="16" t="n">
        <x:f>IF(COUNT(I810:O810)&lt;7,"",I810*8+J810*3+K810*2+L810*2+M810*2+N810*2+O810)</x:f>
        <x:v>88</x:v>
      </x:c>
      <x:c r="Q810" s="16" t="n">
        <x:f>IF(COUNT(J810:O810)&lt;6,"",J810*5+K810*4+M810*4+L810*3+N810*2+O810*2)</x:f>
        <x:v>84</x:v>
      </x:c>
      <x:c r="R810" s="14" t="str">
        <x:v>high</x:v>
      </x:c>
      <x:c r="S810" s="14" t="str">
        <x:v>official_prozorro_award_2025_2026</x:v>
      </x:c>
      <x:c r="T810" s="14" t="str">
        <x:v>official_prozorro_api</x:v>
      </x:c>
      <x:c r="U810" s="14" t="str">
        <x:v>Не контактували</x:v>
      </x:c>
      <x:c r="V810" s="15" t="str">
        <x:v>Персоналізований free-pilot outreach по UA-2025-12-11-008571-a; попросити 1 пакет Н.14/Н.15</x:v>
      </x:c>
      <x:c r="W810" s="15" t="str">
        <x:v>Власник / виконавець; відповідальний за договір</x:v>
      </x:c>
      <x:c r="X810" s="15" t="str">
        <x:v>1 підтверджених перемог/договорів у Prozorro на 30 400 грн; 0 проєктів зі строком виконання не раніше 24.08.2026.</x:v>
      </x:c>
      <x:c r="Y810" s="15" t="str">
        <x:v>послуги з монтажу та налаштування електричної мережі; строк до 2025-12-31. Попросити один знеособлений пакет здачі за цим workflow.</x:v>
      </x:c>
      <x:c r="Z810" s="15" t="str">
        <x:v>https://prozorro.gov.ua/tender/UA-2025-12-11-008571-a</x:v>
      </x:c>
      <x:c r="AA810" s="14" t="str">
        <x:v>3612006961</x:v>
      </x:c>
      <x:c r="AB810" s="14" t="str">
        <x:v>2026-08-24</x:v>
      </x:c>
      <x:c r="AC810" s="14" t="str"/>
      <x:c r="AD810" s="20" t="str"/>
      <x:c r="AE810" s="14" t="str"/>
      <x:c r="AF810" s="14" t="n">
        <x:v>22</x:v>
      </x:c>
      <x:c r="AG810" s="14" t="str">
        <x:v>I3</x:v>
      </x:c>
      <x:c r="AH810" s="14" t="n">
        <x:v>1</x:v>
      </x:c>
      <x:c r="AI810" s="14" t="n">
        <x:v>0</x:v>
      </x:c>
      <x:c r="AJ810" s="18" t="n">
        <x:v>30400</x:v>
      </x:c>
      <x:c r="AK810" s="14" t="str">
        <x:v>https://prozorro.gov.ua/tender/UA-2025-12-11-008571-a</x:v>
      </x:c>
      <x:c r="AL810" s="19" t="n">
        <x:v>46002.42301488426</x:v>
      </x:c>
      <x:c r="AM810" s="19" t="n">
        <x:v>46022</x:v>
      </x:c>
      <x:c r="AN810" s="15" t="str">
        <x:v>Електромонтаж</x:v>
      </x:c>
      <x:c r="AO810" s="15" t="str">
        <x:v>not_found_in_top_search</x:v>
      </x:c>
    </x:row>
    <x:row r="811">
      <x:c r="A811" s="14" t="str">
        <x:v>W3-539</x:v>
      </x:c>
      <x:c r="B811" s="14" t="str">
        <x:v>Prozorro winners — 24.08</x:v>
      </x:c>
      <x:c r="C811" s="14" t="str">
        <x:v>ФОП Майданець Катерина Олександрівна</x:v>
      </x:c>
      <x:c r="D811" s="14" t="str">
        <x:v>Безпека / СКУД / CCTV</x:v>
      </x:c>
      <x:c r="E811" s="14" t="str">
        <x:v>Expansion discovery</x:v>
      </x:c>
      <x:c r="F811" s="17" t="str">
        <x:v>D3</x:v>
      </x:c>
      <x:c r="G811" s="14" t="str"/>
      <x:c r="H811" s="14" t="str">
        <x:v>Discovery розширення — 2 тижні</x:v>
      </x:c>
      <x:c r="I811" s="16" t="n">
        <x:v>1</x:v>
      </x:c>
      <x:c r="J811" s="16" t="n">
        <x:v>5</x:v>
      </x:c>
      <x:c r="K811" s="16" t="n">
        <x:v>4</x:v>
      </x:c>
      <x:c r="L811" s="16" t="n">
        <x:v>1</x:v>
      </x:c>
      <x:c r="M811" s="16" t="n">
        <x:v>5</x:v>
      </x:c>
      <x:c r="N811" s="16" t="n">
        <x:v>3</x:v>
      </x:c>
      <x:c r="O811" s="16" t="n">
        <x:v>5</x:v>
      </x:c>
      <x:c r="P811" s="16" t="n">
        <x:f>IF(COUNT(I811:O811)&lt;7,"",I811*8+J811*3+K811*2+L811*2+M811*2+N811*2+O811)</x:f>
        <x:v>54</x:v>
      </x:c>
      <x:c r="Q811" s="16" t="n">
        <x:f>IF(COUNT(J811:O811)&lt;6,"",J811*5+K811*4+M811*4+L811*3+N811*2+O811*2)</x:f>
        <x:v>80</x:v>
      </x:c>
      <x:c r="R811" s="14" t="str">
        <x:v>high</x:v>
      </x:c>
      <x:c r="S811" s="14" t="str">
        <x:v>official_prozorro_award_2025_2026</x:v>
      </x:c>
      <x:c r="T811" s="14" t="str">
        <x:v>official_prozorro_api</x:v>
      </x:c>
      <x:c r="U811" s="14" t="str">
        <x:v>Не контактували</x:v>
      </x:c>
      <x:c r="V811" s="15" t="str">
        <x:v>Workflow-audit outreach по UA-2025-12-17-016354-a; попросити 1 пакет здачі та вимоги проєкту</x:v>
      </x:c>
      <x:c r="W811" s="15" t="str">
        <x:v>Власник / виконавець; відповідальний за договір</x:v>
      </x:c>
      <x:c r="X811" s="15" t="str">
        <x:v>1 підтверджених перемог/договорів у Prozorro на 29 302 грн; 0 проєктів зі строком виконання не раніше 24.08.2026.</x:v>
      </x:c>
      <x:c r="Y811" s="15" t="str">
        <x:v>послуги з монтажу та налаштування системи контролю доступу; строк до 2025-12-31. Попросити один знеособлений пакет здачі за цим workflow.</x:v>
      </x:c>
      <x:c r="Z811" s="15" t="str">
        <x:v>https://prozorro.gov.ua/tender/UA-2025-12-17-016354-a</x:v>
      </x:c>
      <x:c r="AA811" s="14" t="str">
        <x:v>3321004687</x:v>
      </x:c>
      <x:c r="AB811" s="14" t="str">
        <x:v>2026-08-24</x:v>
      </x:c>
      <x:c r="AC811" s="14" t="str"/>
      <x:c r="AD811" s="20" t="str"/>
      <x:c r="AE811" s="14" t="str"/>
      <x:c r="AF811" s="14" t="n">
        <x:v>22</x:v>
      </x:c>
      <x:c r="AG811" s="14" t="str">
        <x:v>I3</x:v>
      </x:c>
      <x:c r="AH811" s="14" t="n">
        <x:v>1</x:v>
      </x:c>
      <x:c r="AI811" s="14" t="n">
        <x:v>0</x:v>
      </x:c>
      <x:c r="AJ811" s="18" t="n">
        <x:v>29302</x:v>
      </x:c>
      <x:c r="AK811" s="14" t="str">
        <x:v>https://prozorro.gov.ua/tender/UA-2025-12-17-016354-a</x:v>
      </x:c>
      <x:c r="AL811" s="19" t="n">
        <x:v>46008.550614733795</x:v>
      </x:c>
      <x:c r="AM811" s="19" t="n">
        <x:v>46022.54587962963</x:v>
      </x:c>
      <x:c r="AN811" s="15" t="str">
        <x:v>Безпека / СКУД / CCTV</x:v>
      </x:c>
      <x:c r="AO811" s="15" t="str">
        <x:v>not_found_in_top_search</x:v>
      </x:c>
    </x:row>
    <x:row r="812">
      <x:c r="A812" s="14" t="str">
        <x:v>W3-540</x:v>
      </x:c>
      <x:c r="B812" s="14" t="str">
        <x:v>Prozorro winners — 24.08</x:v>
      </x:c>
      <x:c r="C812" s="14" t="str">
        <x:v>ФОП Білак М. М.</x:v>
      </x:c>
      <x:c r="D812" s="14" t="str">
        <x:v>Електромонтаж</x:v>
      </x:c>
      <x:c r="E812" s="14" t="str">
        <x:v>Pilot now</x:v>
      </x:c>
      <x:c r="F812" s="17" t="str">
        <x:v>P3</x:v>
      </x:c>
      <x:c r="G812" s="14" t="str"/>
      <x:c r="H812" s="14" t="str">
        <x:v>Пілот зараз — Н.15</x:v>
      </x:c>
      <x:c r="I812" s="16" t="n">
        <x:v>5</x:v>
      </x:c>
      <x:c r="J812" s="16" t="n">
        <x:v>5</x:v>
      </x:c>
      <x:c r="K812" s="16" t="n">
        <x:v>5</x:v>
      </x:c>
      <x:c r="L812" s="16" t="n">
        <x:v>1</x:v>
      </x:c>
      <x:c r="M812" s="16" t="n">
        <x:v>5</x:v>
      </x:c>
      <x:c r="N812" s="16" t="n">
        <x:v>3</x:v>
      </x:c>
      <x:c r="O812" s="16" t="n">
        <x:v>5</x:v>
      </x:c>
      <x:c r="P812" s="16" t="n">
        <x:f>IF(COUNT(I812:O812)&lt;7,"",I812*8+J812*3+K812*2+L812*2+M812*2+N812*2+O812)</x:f>
        <x:v>88</x:v>
      </x:c>
      <x:c r="Q812" s="16" t="n">
        <x:f>IF(COUNT(J812:O812)&lt;6,"",J812*5+K812*4+M812*4+L812*3+N812*2+O812*2)</x:f>
        <x:v>84</x:v>
      </x:c>
      <x:c r="R812" s="14" t="str">
        <x:v>high</x:v>
      </x:c>
      <x:c r="S812" s="14" t="str">
        <x:v>official_prozorro_award_2025_2026</x:v>
      </x:c>
      <x:c r="T812" s="14" t="str">
        <x:v>official_prozorro_api</x:v>
      </x:c>
      <x:c r="U812" s="14" t="str">
        <x:v>Не контактували</x:v>
      </x:c>
      <x:c r="V812" s="15" t="str">
        <x:v>Повторне звернення з новим тендерним сигналом UA-2026-05-13-000013-a; попросити 1 пакет здачі</x:v>
      </x:c>
      <x:c r="W812" s="15" t="str">
        <x:v>Власник / виконавець; відповідальний за договір</x:v>
      </x:c>
      <x:c r="X812" s="15" t="str">
        <x:v>1 підтверджених перемог/договорів у Prozorro на 24 865 грн; 0 проєктів зі строком виконання не раніше 24.08.2026.</x:v>
      </x:c>
      <x:c r="Y812" s="15" t="str">
        <x:v>Послуги з монтажу заземлення спільно з електровимірювальними та випробувальними роботами на об'єкті - їдальня Дубрівського ЗЗСО І-ІІІ ступенів Іршавської міської ради за адресою: Хустський район, с. Дубрівка, 210; строк до 2025-12-31. Попросити один знеособлений пакет здачі за цим workflow.</x:v>
      </x:c>
      <x:c r="Z812" s="15" t="str">
        <x:v>https://prozorro.gov.ua/tender/UA-2025-07-08-006713-a</x:v>
      </x:c>
      <x:c r="AA812" s="14" t="str">
        <x:v>3356200378</x:v>
      </x:c>
      <x:c r="AB812" s="14" t="str">
        <x:v>2026-08-24</x:v>
      </x:c>
      <x:c r="AC812" s="14" t="str"/>
      <x:c r="AD812" s="20" t="str"/>
      <x:c r="AE812" s="14" t="str"/>
      <x:c r="AF812" s="14" t="n">
        <x:v>72</x:v>
      </x:c>
      <x:c r="AG812" s="14" t="str">
        <x:v>I2</x:v>
      </x:c>
      <x:c r="AH812" s="14" t="n">
        <x:v>5</x:v>
      </x:c>
      <x:c r="AI812" s="14" t="n">
        <x:v>1</x:v>
      </x:c>
      <x:c r="AJ812" s="18" t="n">
        <x:v>240222</x:v>
      </x:c>
      <x:c r="AK812" s="14" t="str">
        <x:v>https://prozorro.gov.ua/tender/UA-2026-05-13-000013-a</x:v>
      </x:c>
      <x:c r="AL812" s="19" t="n">
        <x:v>46154.89117909722</x:v>
      </x:c>
      <x:c r="AM812" s="19" t="n">
        <x:v>46387</x:v>
      </x:c>
      <x:c r="AN812" s="15" t="str">
        <x:v>Електромонтаж; Блискавкозахист / заземлення</x:v>
      </x:c>
      <x:c r="AO812" s="15" t="str">
        <x:v>not_found_in_top_search</x:v>
      </x:c>
    </x:row>
    <x:row r="813">
      <x:c r="A813" s="14" t="str">
        <x:v>W3-541</x:v>
      </x:c>
      <x:c r="B813" s="14" t="str">
        <x:v>Prozorro winners — 24.08</x:v>
      </x:c>
      <x:c r="C813" s="14" t="str">
        <x:v>ФОП Меркушева Анна Олександрівна</x:v>
      </x:c>
      <x:c r="D813" s="14" t="str">
        <x:v>HVAC / ОВіК</x:v>
      </x:c>
      <x:c r="E813" s="14" t="str">
        <x:v>Pilot now</x:v>
      </x:c>
      <x:c r="F813" s="17" t="str">
        <x:v>P3</x:v>
      </x:c>
      <x:c r="G813" s="14" t="str"/>
      <x:c r="H813" s="14" t="str">
        <x:v>Пілот зараз — Н.14</x:v>
      </x:c>
      <x:c r="I813" s="16" t="n">
        <x:v>5</x:v>
      </x:c>
      <x:c r="J813" s="16" t="n">
        <x:v>5</x:v>
      </x:c>
      <x:c r="K813" s="16" t="n">
        <x:v>5</x:v>
      </x:c>
      <x:c r="L813" s="16" t="n">
        <x:v>1</x:v>
      </x:c>
      <x:c r="M813" s="16" t="n">
        <x:v>5</x:v>
      </x:c>
      <x:c r="N813" s="16" t="n">
        <x:v>3</x:v>
      </x:c>
      <x:c r="O813" s="16" t="n">
        <x:v>5</x:v>
      </x:c>
      <x:c r="P813" s="16" t="n">
        <x:f>IF(COUNT(I813:O813)&lt;7,"",I813*8+J813*3+K813*2+L813*2+M813*2+N813*2+O813)</x:f>
        <x:v>88</x:v>
      </x:c>
      <x:c r="Q813" s="16" t="n">
        <x:f>IF(COUNT(J813:O813)&lt;6,"",J813*5+K813*4+M813*4+L813*3+N813*2+O813*2)</x:f>
        <x:v>84</x:v>
      </x:c>
      <x:c r="R813" s="14" t="str">
        <x:v>high</x:v>
      </x:c>
      <x:c r="S813" s="14" t="str">
        <x:v>official_prozorro_award_2025_2026</x:v>
      </x:c>
      <x:c r="T813" s="14" t="str">
        <x:v>official_prozorro_api</x:v>
      </x:c>
      <x:c r="U813" s="14" t="str">
        <x:v>Не контактували</x:v>
      </x:c>
      <x:c r="V813" s="15" t="str">
        <x:v>Персоналізований free-pilot outreach по UA-2025-10-28-010075-a; попросити 1 пакет Н.14/Н.15</x:v>
      </x:c>
      <x:c r="W813" s="15" t="str">
        <x:v>Власник / виконавець; відповідальний за договір</x:v>
      </x:c>
      <x:c r="X813" s="15" t="str">
        <x:v>1 підтверджених перемог/договорів у Prozorro на 22 130 грн; 0 проєктів зі строком виконання не раніше 24.08.2026.</x:v>
      </x:c>
      <x:c r="Y813" s="15" t="str">
        <x:v>Закупівля послуг з монтажу системи опалення; строк до 2025-12-31. Попросити один знеособлений пакет здачі за цим workflow.</x:v>
      </x:c>
      <x:c r="Z813" s="15" t="str">
        <x:v>https://prozorro.gov.ua/tender/UA-2025-10-28-010075-a</x:v>
      </x:c>
      <x:c r="AA813" s="14" t="str">
        <x:v>3417005720</x:v>
      </x:c>
      <x:c r="AB813" s="14" t="str">
        <x:v>2026-08-24</x:v>
      </x:c>
      <x:c r="AC813" s="14" t="str"/>
      <x:c r="AD813" s="20" t="str"/>
      <x:c r="AE813" s="14" t="str"/>
      <x:c r="AF813" s="14" t="n">
        <x:v>22</x:v>
      </x:c>
      <x:c r="AG813" s="14" t="str">
        <x:v>I3</x:v>
      </x:c>
      <x:c r="AH813" s="14" t="n">
        <x:v>1</x:v>
      </x:c>
      <x:c r="AI813" s="14" t="n">
        <x:v>0</x:v>
      </x:c>
      <x:c r="AJ813" s="18" t="n">
        <x:v>22130</x:v>
      </x:c>
      <x:c r="AK813" s="14" t="str">
        <x:v>https://prozorro.gov.ua/tender/UA-2025-10-28-010075-a</x:v>
      </x:c>
      <x:c r="AL813" s="19" t="n">
        <x:v>45958.52176607639</x:v>
      </x:c>
      <x:c r="AM813" s="19" t="n">
        <x:v>46022.916666655095</x:v>
      </x:c>
      <x:c r="AN813" s="15" t="str">
        <x:v>HVAC / ОВіК</x:v>
      </x:c>
      <x:c r="AO813" s="15" t="str">
        <x:v>not_found_in_top_search</x:v>
      </x:c>
    </x:row>
    <x:row r="814">
      <x:c r="A814" s="14" t="str">
        <x:v>W3-542</x:v>
      </x:c>
      <x:c r="B814" s="14" t="str">
        <x:v>Prozorro winners — 24.08</x:v>
      </x:c>
      <x:c r="C814" s="14" t="str">
        <x:v>Фізична особа-підприємець БЄЛОНОГОВ ГЛІБ ВІКТОРОВИЧ</x:v>
      </x:c>
      <x:c r="D814" s="14" t="str">
        <x:v>Електромонтаж</x:v>
      </x:c>
      <x:c r="E814" s="14" t="str">
        <x:v>Pilot now</x:v>
      </x:c>
      <x:c r="F814" s="17" t="str">
        <x:v>P3</x:v>
      </x:c>
      <x:c r="G814" s="14" t="str"/>
      <x:c r="H814" s="14" t="str">
        <x:v>Пілот зараз — Н.15</x:v>
      </x:c>
      <x:c r="I814" s="16" t="n">
        <x:v>5</x:v>
      </x:c>
      <x:c r="J814" s="16" t="n">
        <x:v>5</x:v>
      </x:c>
      <x:c r="K814" s="16" t="n">
        <x:v>5</x:v>
      </x:c>
      <x:c r="L814" s="16" t="n">
        <x:v>1</x:v>
      </x:c>
      <x:c r="M814" s="16" t="n">
        <x:v>5</x:v>
      </x:c>
      <x:c r="N814" s="16" t="n">
        <x:v>3</x:v>
      </x:c>
      <x:c r="O814" s="16" t="n">
        <x:v>5</x:v>
      </x:c>
      <x:c r="P814" s="16" t="n">
        <x:f>IF(COUNT(I814:O814)&lt;7,"",I814*8+J814*3+K814*2+L814*2+M814*2+N814*2+O814)</x:f>
        <x:v>88</x:v>
      </x:c>
      <x:c r="Q814" s="16" t="n">
        <x:f>IF(COUNT(J814:O814)&lt;6,"",J814*5+K814*4+M814*4+L814*3+N814*2+O814*2)</x:f>
        <x:v>84</x:v>
      </x:c>
      <x:c r="R814" s="14" t="str">
        <x:v>high</x:v>
      </x:c>
      <x:c r="S814" s="14" t="str">
        <x:v>official_prozorro_award_2025_2026</x:v>
      </x:c>
      <x:c r="T814" s="14" t="str">
        <x:v>official_prozorro_api</x:v>
      </x:c>
      <x:c r="U814" s="14" t="str">
        <x:v>Не контактували</x:v>
      </x:c>
      <x:c r="V814" s="15" t="str">
        <x:v>Персоналізований free-pilot outreach по UA-2025-12-18-002656-a; попросити 1 пакет Н.14/Н.15</x:v>
      </x:c>
      <x:c r="W814" s="15" t="str">
        <x:v>Власник / виконавець; відповідальний за договір</x:v>
      </x:c>
      <x:c r="X814" s="15" t="str">
        <x:v>1 підтверджених перемог/договорів у Prozorro на 20 650 грн; 0 проєктів зі строком виконання не раніше 24.08.2026.</x:v>
      </x:c>
      <x:c r="Y814" s="15" t="str">
        <x:v>Послуги з монтажу та налаштування електричного обладнання та електричної мережі, підключення генератора; строк до 2025-12-22. Попросити один знеособлений пакет здачі за цим workflow.</x:v>
      </x:c>
      <x:c r="Z814" s="15" t="str">
        <x:v>https://prozorro.gov.ua/tender/UA-2025-12-18-002656-a</x:v>
      </x:c>
      <x:c r="AA814" s="14" t="str">
        <x:v>2771206338</x:v>
      </x:c>
      <x:c r="AB814" s="14" t="str">
        <x:v>2026-08-24</x:v>
      </x:c>
      <x:c r="AC814" s="14" t="str"/>
      <x:c r="AD814" s="20" t="str"/>
      <x:c r="AE814" s="14" t="str"/>
      <x:c r="AF814" s="14" t="n">
        <x:v>22</x:v>
      </x:c>
      <x:c r="AG814" s="14" t="str">
        <x:v>I3</x:v>
      </x:c>
      <x:c r="AH814" s="14" t="n">
        <x:v>1</x:v>
      </x:c>
      <x:c r="AI814" s="14" t="n">
        <x:v>0</x:v>
      </x:c>
      <x:c r="AJ814" s="18" t="n">
        <x:v>20650</x:v>
      </x:c>
      <x:c r="AK814" s="14" t="str">
        <x:v>https://prozorro.gov.ua/tender/UA-2025-12-18-002656-a</x:v>
      </x:c>
      <x:c r="AL814" s="19" t="n">
        <x:v>46009.32575747685</x:v>
      </x:c>
      <x:c r="AM814" s="19" t="n">
        <x:v>46013</x:v>
      </x:c>
      <x:c r="AN814" s="15" t="str">
        <x:v>Електромонтаж</x:v>
      </x:c>
      <x:c r="AO814" s="15" t="str">
        <x:v>not_found_in_top_search</x:v>
      </x:c>
    </x:row>
    <x:row r="815">
      <x:c r="A815" s="14" t="str">
        <x:v>W3-543</x:v>
      </x:c>
      <x:c r="B815" s="14" t="str">
        <x:v>Prozorro winners — 24.08</x:v>
      </x:c>
      <x:c r="C815" s="14" t="str">
        <x:v>ШИМЧУК СЕРГІЙ ЄВСТАФІЙОВИЧ</x:v>
      </x:c>
      <x:c r="D815" s="14" t="str">
        <x:v>HVAC / ОВіК</x:v>
      </x:c>
      <x:c r="E815" s="14" t="str">
        <x:v>Pilot now</x:v>
      </x:c>
      <x:c r="F815" s="17" t="str">
        <x:v>P3</x:v>
      </x:c>
      <x:c r="G815" s="14" t="str"/>
      <x:c r="H815" s="14" t="str">
        <x:v>Пілот зараз — Н.14</x:v>
      </x:c>
      <x:c r="I815" s="16" t="n">
        <x:v>5</x:v>
      </x:c>
      <x:c r="J815" s="16" t="n">
        <x:v>5</x:v>
      </x:c>
      <x:c r="K815" s="16" t="n">
        <x:v>5</x:v>
      </x:c>
      <x:c r="L815" s="16" t="n">
        <x:v>1</x:v>
      </x:c>
      <x:c r="M815" s="16" t="n">
        <x:v>5</x:v>
      </x:c>
      <x:c r="N815" s="16" t="n">
        <x:v>3</x:v>
      </x:c>
      <x:c r="O815" s="16" t="n">
        <x:v>5</x:v>
      </x:c>
      <x:c r="P815" s="16" t="n">
        <x:f>IF(COUNT(I815:O815)&lt;7,"",I815*8+J815*3+K815*2+L815*2+M815*2+N815*2+O815)</x:f>
        <x:v>88</x:v>
      </x:c>
      <x:c r="Q815" s="16" t="n">
        <x:f>IF(COUNT(J815:O815)&lt;6,"",J815*5+K815*4+M815*4+L815*3+N815*2+O815*2)</x:f>
        <x:v>84</x:v>
      </x:c>
      <x:c r="R815" s="14" t="str">
        <x:v>high</x:v>
      </x:c>
      <x:c r="S815" s="14" t="str">
        <x:v>official_prozorro_award_2025_2026</x:v>
      </x:c>
      <x:c r="T815" s="14" t="str">
        <x:v>official_prozorro_api</x:v>
      </x:c>
      <x:c r="U815" s="14" t="str">
        <x:v>Не контактували</x:v>
      </x:c>
      <x:c r="V815" s="15" t="str">
        <x:v>Персоналізований free-pilot outreach по UA-2025-12-22-008729-a; попросити 1 пакет Н.14/Н.15</x:v>
      </x:c>
      <x:c r="W815" s="15" t="str">
        <x:v>Власник / виконавець; відповідальний за договір</x:v>
      </x:c>
      <x:c r="X815" s="15" t="str">
        <x:v>1 підтверджених перемог/договорів у Prozorro на 18 100 грн; 0 проєктів зі строком виконання не раніше 24.08.2026.</x:v>
      </x:c>
      <x:c r="Y815" s="15" t="str">
        <x:v>Послуги по монтажу системи опалення та кондиціонування; строк до 2025-12-26. Попросити один знеособлений пакет здачі за цим workflow.</x:v>
      </x:c>
      <x:c r="Z815" s="15" t="str">
        <x:v>https://prozorro.gov.ua/tender/UA-2025-12-22-008729-a</x:v>
      </x:c>
      <x:c r="AA815" s="14" t="str">
        <x:v>2389802056</x:v>
      </x:c>
      <x:c r="AB815" s="14" t="str">
        <x:v>2026-08-24</x:v>
      </x:c>
      <x:c r="AC815" s="14" t="str"/>
      <x:c r="AD815" s="20" t="str"/>
      <x:c r="AE815" s="14" t="str"/>
      <x:c r="AF815" s="14" t="n">
        <x:v>22</x:v>
      </x:c>
      <x:c r="AG815" s="14" t="str">
        <x:v>I3</x:v>
      </x:c>
      <x:c r="AH815" s="14" t="n">
        <x:v>1</x:v>
      </x:c>
      <x:c r="AI815" s="14" t="n">
        <x:v>0</x:v>
      </x:c>
      <x:c r="AJ815" s="18" t="n">
        <x:v>18100</x:v>
      </x:c>
      <x:c r="AK815" s="14" t="str">
        <x:v>https://prozorro.gov.ua/tender/UA-2025-12-22-008729-a</x:v>
      </x:c>
      <x:c r="AL815" s="19" t="n">
        <x:v>46013.436637280094</x:v>
      </x:c>
      <x:c r="AM815" s="19" t="n">
        <x:v>46017</x:v>
      </x:c>
      <x:c r="AN815" s="15" t="str">
        <x:v>HVAC / ОВіК</x:v>
      </x:c>
      <x:c r="AO815" s="15" t="str">
        <x:v>not_found_in_top_search</x:v>
      </x:c>
    </x:row>
    <x:row r="816">
      <x:c r="A816" s="14" t="str">
        <x:v>W3-544</x:v>
      </x:c>
      <x:c r="B816" s="14" t="str">
        <x:v>Prozorro winners — 24.08</x:v>
      </x:c>
      <x:c r="C816" s="14" t="str">
        <x:v>Тимків Володимир Ярославович</x:v>
      </x:c>
      <x:c r="D816" s="14" t="str">
        <x:v>HVAC / ОВіК</x:v>
      </x:c>
      <x:c r="E816" s="14" t="str">
        <x:v>Pilot now</x:v>
      </x:c>
      <x:c r="F816" s="17" t="str">
        <x:v>P3</x:v>
      </x:c>
      <x:c r="G816" s="14" t="str"/>
      <x:c r="H816" s="14" t="str">
        <x:v>Пілот зараз — Н.14</x:v>
      </x:c>
      <x:c r="I816" s="16" t="n">
        <x:v>5</x:v>
      </x:c>
      <x:c r="J816" s="16" t="n">
        <x:v>5</x:v>
      </x:c>
      <x:c r="K816" s="16" t="n">
        <x:v>5</x:v>
      </x:c>
      <x:c r="L816" s="16" t="n">
        <x:v>1</x:v>
      </x:c>
      <x:c r="M816" s="16" t="n">
        <x:v>5</x:v>
      </x:c>
      <x:c r="N816" s="16" t="n">
        <x:v>3</x:v>
      </x:c>
      <x:c r="O816" s="16" t="n">
        <x:v>5</x:v>
      </x:c>
      <x:c r="P816" s="16" t="n">
        <x:f>IF(COUNT(I816:O816)&lt;7,"",I816*8+J816*3+K816*2+L816*2+M816*2+N816*2+O816)</x:f>
        <x:v>88</x:v>
      </x:c>
      <x:c r="Q816" s="16" t="n">
        <x:f>IF(COUNT(J816:O816)&lt;6,"",J816*5+K816*4+M816*4+L816*3+N816*2+O816*2)</x:f>
        <x:v>84</x:v>
      </x:c>
      <x:c r="R816" s="14" t="str">
        <x:v>high</x:v>
      </x:c>
      <x:c r="S816" s="14" t="str">
        <x:v>official_prozorro_award_2025_2026</x:v>
      </x:c>
      <x:c r="T816" s="14" t="str">
        <x:v>official_prozorro_api</x:v>
      </x:c>
      <x:c r="U816" s="14" t="str">
        <x:v>Не контактували</x:v>
      </x:c>
      <x:c r="V816" s="15" t="str">
        <x:v>Повторне звернення з новим тендерним сигналом UA-2025-11-17-009979-a; попросити 1 пакет здачі</x:v>
      </x:c>
      <x:c r="W816" s="15" t="str">
        <x:v>Власник / виконавець; відповідальний за договір</x:v>
      </x:c>
      <x:c r="X816" s="15" t="str">
        <x:v>1 підтверджених перемог/договорів у Prozorro на 10 570 грн; 0 проєктів зі строком виконання не раніше 24.08.2026.</x:v>
      </x:c>
      <x:c r="Y816" s="15" t="str">
        <x:v>Монтаж системи вентиляції; строк до 2025-12-31. Попросити один знеособлений пакет здачі за цим workflow.</x:v>
      </x:c>
      <x:c r="Z816" s="15" t="str">
        <x:v>https://prozorro.gov.ua/tender/UA-2025-12-18-013725-a</x:v>
      </x:c>
      <x:c r="AA816" s="14" t="str">
        <x:v>3060706854</x:v>
      </x:c>
      <x:c r="AB816" s="14" t="str">
        <x:v>2026-08-24</x:v>
      </x:c>
      <x:c r="AC816" s="14" t="str"/>
      <x:c r="AD816" s="20" t="str"/>
      <x:c r="AE816" s="14" t="str"/>
      <x:c r="AF816" s="14" t="n">
        <x:v>55</x:v>
      </x:c>
      <x:c r="AG816" s="14" t="str">
        <x:v>I3</x:v>
      </x:c>
      <x:c r="AH816" s="14" t="n">
        <x:v>5</x:v>
      </x:c>
      <x:c r="AI816" s="14" t="n">
        <x:v>0</x:v>
      </x:c>
      <x:c r="AJ816" s="18" t="n">
        <x:v>62284</x:v>
      </x:c>
      <x:c r="AK816" s="14" t="str">
        <x:v>https://prozorro.gov.ua/tender/UA-2025-11-17-009979-a</x:v>
      </x:c>
      <x:c r="AL816" s="19" t="n">
        <x:v>45978.52153534722</x:v>
      </x:c>
      <x:c r="AM816" s="19" t="n">
        <x:v>46022.51920138889</x:v>
      </x:c>
      <x:c r="AN816" s="15" t="str">
        <x:v>HVAC / ОВіК</x:v>
      </x:c>
      <x:c r="AO816" s="15" t="str">
        <x:v>not_found_in_top_search</x:v>
      </x:c>
    </x:row>
    <x:row r="817">
      <x:c r="A817" s="14" t="str">
        <x:v>W3-545</x:v>
      </x:c>
      <x:c r="B817" s="14" t="str">
        <x:v>Prozorro winners — 24.08</x:v>
      </x:c>
      <x:c r="C817" s="14" t="str">
        <x:v>ФОП Напаснюк Інна Валеріївна</x:v>
      </x:c>
      <x:c r="D817" s="14" t="str">
        <x:v>Резервне живлення</x:v>
      </x:c>
      <x:c r="E817" s="14" t="str">
        <x:v>Expansion discovery</x:v>
      </x:c>
      <x:c r="F817" s="17" t="str">
        <x:v>D3</x:v>
      </x:c>
      <x:c r="G817" s="14" t="str"/>
      <x:c r="H817" s="14" t="str">
        <x:v>Discovery розширення — 2 тижні</x:v>
      </x:c>
      <x:c r="I817" s="16" t="n">
        <x:v>1</x:v>
      </x:c>
      <x:c r="J817" s="16" t="n">
        <x:v>5</x:v>
      </x:c>
      <x:c r="K817" s="16" t="n">
        <x:v>4</x:v>
      </x:c>
      <x:c r="L817" s="16" t="n">
        <x:v>1</x:v>
      </x:c>
      <x:c r="M817" s="16" t="n">
        <x:v>5</x:v>
      </x:c>
      <x:c r="N817" s="16" t="n">
        <x:v>3</x:v>
      </x:c>
      <x:c r="O817" s="16" t="n">
        <x:v>5</x:v>
      </x:c>
      <x:c r="P817" s="16" t="n">
        <x:f>IF(COUNT(I817:O817)&lt;7,"",I817*8+J817*3+K817*2+L817*2+M817*2+N817*2+O817)</x:f>
        <x:v>54</x:v>
      </x:c>
      <x:c r="Q817" s="16" t="n">
        <x:f>IF(COUNT(J817:O817)&lt;6,"",J817*5+K817*4+M817*4+L817*3+N817*2+O817*2)</x:f>
        <x:v>80</x:v>
      </x:c>
      <x:c r="R817" s="14" t="str">
        <x:v>high</x:v>
      </x:c>
      <x:c r="S817" s="14" t="str">
        <x:v>official_prozorro_award_2025_2026</x:v>
      </x:c>
      <x:c r="T817" s="14" t="str">
        <x:v>official_prozorro_api</x:v>
      </x:c>
      <x:c r="U817" s="14" t="str">
        <x:v>Не контактували</x:v>
      </x:c>
      <x:c r="V817" s="15" t="str">
        <x:v>Workflow-audit outreach по UA-2025-12-18-024456-a; попросити 1 пакет здачі та вимоги проєкту</x:v>
      </x:c>
      <x:c r="W817" s="15" t="str">
        <x:v>Власник / виконавець; відповідальний за договір</x:v>
      </x:c>
      <x:c r="X817" s="15" t="str">
        <x:v>1 підтверджених перемог/договорів у Prozorro на 8 900 грн; 0 проєктів зі строком виконання не раніше 24.08.2026.</x:v>
      </x:c>
      <x:c r="Y817" s="15" t="str">
        <x:v>Послуги з ремонту, монтажу та вдосконалення системи відеоспостереження, технічного обслуговування мережі internet та впровадження безперебійного живлення точки доступу мережі internet; строк до 2025-12-30. Попросити один знеособлений пакет здачі за цим workflow.</x:v>
      </x:c>
      <x:c r="Z817" s="15" t="str">
        <x:v>https://prozorro.gov.ua/tender/UA-2025-12-18-024456-a</x:v>
      </x:c>
      <x:c r="AA817" s="14" t="str">
        <x:v>2855817427</x:v>
      </x:c>
      <x:c r="AB817" s="14" t="str">
        <x:v>2026-08-24</x:v>
      </x:c>
      <x:c r="AC817" s="14" t="str"/>
      <x:c r="AD817" s="20" t="str"/>
      <x:c r="AE817" s="14" t="str"/>
      <x:c r="AF817" s="14" t="n">
        <x:v>22</x:v>
      </x:c>
      <x:c r="AG817" s="14" t="str">
        <x:v>I3</x:v>
      </x:c>
      <x:c r="AH817" s="14" t="n">
        <x:v>1</x:v>
      </x:c>
      <x:c r="AI817" s="14" t="n">
        <x:v>0</x:v>
      </x:c>
      <x:c r="AJ817" s="18" t="n">
        <x:v>8900</x:v>
      </x:c>
      <x:c r="AK817" s="14" t="str">
        <x:v>https://prozorro.gov.ua/tender/UA-2025-12-18-024456-a</x:v>
      </x:c>
      <x:c r="AL817" s="19" t="n">
        <x:v>46009.690366967596</x:v>
      </x:c>
      <x:c r="AM817" s="19" t="n">
        <x:v>46021.69065972222</x:v>
      </x:c>
      <x:c r="AN817" s="15" t="str">
        <x:v>Резервне живлення</x:v>
      </x:c>
      <x:c r="AO817" s="15" t="str">
        <x:v>not_found_in_top_search</x:v>
      </x:c>
    </x:row>
    <x:row r="818">
      <x:c r="A818" s="14" t="str">
        <x:v>W3-546</x:v>
      </x:c>
      <x:c r="B818" s="14" t="str">
        <x:v>Prozorro winners — 24.08</x:v>
      </x:c>
      <x:c r="C818" s="14" t="str">
        <x:v>Сердюк Олексій Григорович</x:v>
      </x:c>
      <x:c r="D818" s="14" t="str">
        <x:v>Електромонтаж</x:v>
      </x:c>
      <x:c r="E818" s="14" t="str">
        <x:v>Pilot now</x:v>
      </x:c>
      <x:c r="F818" s="17" t="str">
        <x:v>P3</x:v>
      </x:c>
      <x:c r="G818" s="14" t="str"/>
      <x:c r="H818" s="14" t="str">
        <x:v>Пілот зараз — Н.15</x:v>
      </x:c>
      <x:c r="I818" s="16" t="n">
        <x:v>5</x:v>
      </x:c>
      <x:c r="J818" s="16" t="n">
        <x:v>5</x:v>
      </x:c>
      <x:c r="K818" s="16" t="n">
        <x:v>5</x:v>
      </x:c>
      <x:c r="L818" s="16" t="n">
        <x:v>1</x:v>
      </x:c>
      <x:c r="M818" s="16" t="n">
        <x:v>5</x:v>
      </x:c>
      <x:c r="N818" s="16" t="n">
        <x:v>3</x:v>
      </x:c>
      <x:c r="O818" s="16" t="n">
        <x:v>5</x:v>
      </x:c>
      <x:c r="P818" s="16" t="n">
        <x:f>IF(COUNT(I818:O818)&lt;7,"",I818*8+J818*3+K818*2+L818*2+M818*2+N818*2+O818)</x:f>
        <x:v>88</x:v>
      </x:c>
      <x:c r="Q818" s="16" t="n">
        <x:f>IF(COUNT(J818:O818)&lt;6,"",J818*5+K818*4+M818*4+L818*3+N818*2+O818*2)</x:f>
        <x:v>84</x:v>
      </x:c>
      <x:c r="R818" s="14" t="str">
        <x:v>high</x:v>
      </x:c>
      <x:c r="S818" s="14" t="str">
        <x:v>official_prozorro_award_2025_2026</x:v>
      </x:c>
      <x:c r="T818" s="14" t="str">
        <x:v>official_prozorro_api</x:v>
      </x:c>
      <x:c r="U818" s="14" t="str">
        <x:v>Не контактували</x:v>
      </x:c>
      <x:c r="V818" s="15" t="str">
        <x:v>Персоналізований free-pilot outreach по UA-2025-10-08-008132-a; попросити 1 пакет Н.14/Н.15</x:v>
      </x:c>
      <x:c r="W818" s="15" t="str">
        <x:v>Власник / виконавець; відповідальний за договір</x:v>
      </x:c>
      <x:c r="X818" s="15" t="str">
        <x:v>1 підтверджених перемог/договорів у Prozorro на 5 000 грн; 0 проєктів зі строком виконання не раніше 24.08.2026.</x:v>
      </x:c>
      <x:c r="Y818" s="15" t="str">
        <x:v>Послуги технічного обслуговування електричного устаткування будівель (перевірка системи заземлення, електровимірювальні роботи та виготовлення технічної документації); строк до 2025-12-31. Попросити один знеособлений пакет здачі за цим workflow.</x:v>
      </x:c>
      <x:c r="Z818" s="15" t="str">
        <x:v>https://prozorro.gov.ua/tender/UA-2025-10-08-008132-a</x:v>
      </x:c>
      <x:c r="AA818" s="14" t="str">
        <x:v>2963012655</x:v>
      </x:c>
      <x:c r="AB818" s="14" t="str">
        <x:v>2026-08-24</x:v>
      </x:c>
      <x:c r="AC818" s="14" t="str"/>
      <x:c r="AD818" s="20" t="str"/>
      <x:c r="AE818" s="14" t="str"/>
      <x:c r="AF818" s="14" t="n">
        <x:v>22</x:v>
      </x:c>
      <x:c r="AG818" s="14" t="str">
        <x:v>I3</x:v>
      </x:c>
      <x:c r="AH818" s="14" t="n">
        <x:v>1</x:v>
      </x:c>
      <x:c r="AI818" s="14" t="n">
        <x:v>0</x:v>
      </x:c>
      <x:c r="AJ818" s="18" t="n">
        <x:v>5000.4</x:v>
      </x:c>
      <x:c r="AK818" s="14" t="str">
        <x:v>https://prozorro.gov.ua/tender/UA-2025-10-08-008132-a</x:v>
      </x:c>
      <x:c r="AL818" s="19" t="n">
        <x:v>45938.455317962966</x:v>
      </x:c>
      <x:c r="AM818" s="19" t="n">
        <x:v>46022</x:v>
      </x:c>
      <x:c r="AN818" s="15" t="str">
        <x:v>Електромонтаж</x:v>
      </x:c>
      <x:c r="AO818" s="15" t="str">
        <x:v>not_found_in_top_search</x:v>
      </x:c>
    </x:row>
    <x:row r="819">
      <x:c r="A819" s="14" t="str">
        <x:v>W3-547</x:v>
      </x:c>
      <x:c r="B819" s="14" t="str">
        <x:v>Prozorro winners — 24.08</x:v>
      </x:c>
      <x:c r="C819" s="14" t="str">
        <x:v>ФОП Кривов'яз Олександр Михайлович</x:v>
      </x:c>
      <x:c r="D819" s="14" t="str">
        <x:v>Електромонтаж</x:v>
      </x:c>
      <x:c r="E819" s="14" t="str">
        <x:v>Pilot now</x:v>
      </x:c>
      <x:c r="F819" s="17" t="str">
        <x:v>P3</x:v>
      </x:c>
      <x:c r="G819" s="14" t="str"/>
      <x:c r="H819" s="14" t="str">
        <x:v>Пілот зараз — Н.15</x:v>
      </x:c>
      <x:c r="I819" s="16" t="n">
        <x:v>5</x:v>
      </x:c>
      <x:c r="J819" s="16" t="n">
        <x:v>5</x:v>
      </x:c>
      <x:c r="K819" s="16" t="n">
        <x:v>5</x:v>
      </x:c>
      <x:c r="L819" s="16" t="n">
        <x:v>1</x:v>
      </x:c>
      <x:c r="M819" s="16" t="n">
        <x:v>5</x:v>
      </x:c>
      <x:c r="N819" s="16" t="n">
        <x:v>3</x:v>
      </x:c>
      <x:c r="O819" s="16" t="n">
        <x:v>5</x:v>
      </x:c>
      <x:c r="P819" s="16" t="n">
        <x:f>IF(COUNT(I819:O819)&lt;7,"",I819*8+J819*3+K819*2+L819*2+M819*2+N819*2+O819)</x:f>
        <x:v>88</x:v>
      </x:c>
      <x:c r="Q819" s="16" t="n">
        <x:f>IF(COUNT(J819:O819)&lt;6,"",J819*5+K819*4+M819*4+L819*3+N819*2+O819*2)</x:f>
        <x:v>84</x:v>
      </x:c>
      <x:c r="R819" s="14" t="str">
        <x:v>high</x:v>
      </x:c>
      <x:c r="S819" s="14" t="str">
        <x:v>official_prozorro_award_2025_2026</x:v>
      </x:c>
      <x:c r="T819" s="14" t="str">
        <x:v>official_prozorro_api</x:v>
      </x:c>
      <x:c r="U819" s="14" t="str">
        <x:v>Не контактували</x:v>
      </x:c>
      <x:c r="V819" s="15" t="str">
        <x:v>Персоналізований free-pilot outreach по UA-2025-10-03-002607-a; попросити 1 пакет Н.14/Н.15</x:v>
      </x:c>
      <x:c r="W819" s="15" t="str">
        <x:v>Власник / виконавець; відповідальний за договір</x:v>
      </x:c>
      <x:c r="X819" s="15" t="str">
        <x:v>1 підтверджених перемог/договорів у Prozorro на 2 400 грн; 0 проєктів зі строком виконання не раніше 24.08.2026.</x:v>
      </x:c>
      <x:c r="Y819" s="15" t="str">
        <x:v>Проведення електровимірювальних робіт (вимір опору ізоляції, опору перехідних контактів, заземлення, вимір повного опору петлі "фаза-нуль") на об'єкті: приміщення котельні КЗ "Ржищівська публічна біблоітека" за адресою: м. Ржищів, Київська область, вул. Соборна,8; строк до 2025-12-31. Попросити один знеособлений пакет здачі за цим workflow.</x:v>
      </x:c>
      <x:c r="Z819" s="15" t="str">
        <x:v>https://prozorro.gov.ua/tender/UA-2025-10-03-002607-a</x:v>
      </x:c>
      <x:c r="AA819" s="14" t="str">
        <x:v>2312507773</x:v>
      </x:c>
      <x:c r="AB819" s="14" t="str">
        <x:v>2026-08-24</x:v>
      </x:c>
      <x:c r="AC819" s="14" t="str"/>
      <x:c r="AD819" s="20" t="str"/>
      <x:c r="AE819" s="14" t="str"/>
      <x:c r="AF819" s="14" t="n">
        <x:v>22</x:v>
      </x:c>
      <x:c r="AG819" s="14" t="str">
        <x:v>I3</x:v>
      </x:c>
      <x:c r="AH819" s="14" t="n">
        <x:v>1</x:v>
      </x:c>
      <x:c r="AI819" s="14" t="n">
        <x:v>0</x:v>
      </x:c>
      <x:c r="AJ819" s="18" t="n">
        <x:v>2400</x:v>
      </x:c>
      <x:c r="AK819" s="14" t="str">
        <x:v>https://prozorro.gov.ua/tender/UA-2025-10-03-002607-a</x:v>
      </x:c>
      <x:c r="AL819" s="19" t="n">
        <x:v>45933.31513700231</x:v>
      </x:c>
      <x:c r="AM819" s="19" t="n">
        <x:v>46022.916666655095</x:v>
      </x:c>
      <x:c r="AN819" s="15" t="str">
        <x:v>Електромонтаж</x:v>
      </x:c>
      <x:c r="AO819" s="15" t="str">
        <x:v>not_found_in_top_search</x:v>
      </x:c>
    </x:row>
    <x:row r="820">
      <x:c r="A820" s="14" t="str">
        <x:v>W4-001</x:v>
      </x:c>
      <x:c r="B820" s="14" t="str">
        <x:v>Prozorro expansion — 24.08</x:v>
      </x:c>
      <x:c r="C820" s="14" t="str">
        <x:v>ПРИВАТНЕ ПІДПРИЄМСТВО "ІНЖЕНЕРНО-ВИРОБНИЧИЙ ЦЕНТР "ВЕКТОР"</x:v>
      </x:c>
      <x:c r="D820" s="14" t="str">
        <x:v>Металоконструкції</x:v>
      </x:c>
      <x:c r="E820" s="14" t="str">
        <x:v>Expansion discovery</x:v>
      </x:c>
      <x:c r="F820" s="17" t="str">
        <x:v>D1</x:v>
      </x:c>
      <x:c r="G820" s="14" t="str"/>
      <x:c r="H820" s="14" t="str">
        <x:v>Discovery розширення — 2 тижні</x:v>
      </x:c>
      <x:c r="I820" s="16" t="n">
        <x:v>1</x:v>
      </x:c>
      <x:c r="J820" s="16" t="n">
        <x:v>5</x:v>
      </x:c>
      <x:c r="K820" s="16" t="n">
        <x:v>5</x:v>
      </x:c>
      <x:c r="L820" s="16" t="n">
        <x:v>5</x:v>
      </x:c>
      <x:c r="M820" s="16" t="n">
        <x:v>5</x:v>
      </x:c>
      <x:c r="N820" s="16" t="n">
        <x:v>5</x:v>
      </x:c>
      <x:c r="O820" s="16" t="n">
        <x:v>3</x:v>
      </x:c>
      <x:c r="P820" s="16" t="n">
        <x:f>IF(COUNT(I820:O820)&lt;7,"",I820*8+J820*3+K820*2+L820*2+M820*2+N820*2+O820)</x:f>
        <x:v>66</x:v>
      </x:c>
      <x:c r="Q820" s="16" t="n">
        <x:f>IF(COUNT(J820:O820)&lt;6,"",J820*5+K820*4+M820*4+L820*3+N820*2+O820*2)</x:f>
        <x:v>96</x:v>
      </x:c>
      <x:c r="R820" s="14" t="str">
        <x:v>high</x:v>
      </x:c>
      <x:c r="S820" s="14" t="str">
        <x:v>official_prozorro_award_2024_2026</x:v>
      </x:c>
      <x:c r="T820" s="14" t="str">
        <x:v>official_prozorro_api</x:v>
      </x:c>
      <x:c r="U820" s="14" t="str">
        <x:v>Не контактували</x:v>
      </x:c>
      <x:c r="V820" s="15" t="str">
        <x:v>Повторне звернення з новим тендерним сигналом UA-2025-11-10-014509-a; попросити 1 пакет здачі</x:v>
      </x:c>
      <x:c r="W820" s="15" t="str">
        <x:v>Власник / директор; керівник ПТО; відповідальний за договори</x:v>
      </x:c>
      <x:c r="X820" s="15" t="str">
        <x:v>6 нових підтверджених перемог/договорів у Prozorro на 59 410 983 грн; 2 зі строком виконання не раніше 24.08.2026.</x:v>
      </x:c>
      <x:c r="Y820" s="15" t="str">
        <x:v>45220000-5 – Інженерні та будівельні роботи (Виготовлення та монтаж металоконструкцій поряд з с. Глазунівка (за межами населених пунктів Харківської області), додаткові роботи); строк до 2026-12-31. Попросити один знеособлений пакет здачі за цим workflow.</x:v>
      </x:c>
      <x:c r="Z820" s="15" t="str">
        <x:v>https://prozorro.gov.ua/tender/UA-2026-08-21-008336-a</x:v>
      </x:c>
      <x:c r="AA820" s="14" t="str">
        <x:v>37131764</x:v>
      </x:c>
      <x:c r="AB820" s="14" t="str">
        <x:v>2026-08-24</x:v>
      </x:c>
      <x:c r="AC820" s="14" t="str"/>
      <x:c r="AD820" s="20" t="str"/>
      <x:c r="AE820" s="14" t="str"/>
      <x:c r="AF820" s="14" t="n">
        <x:v>96</x:v>
      </x:c>
      <x:c r="AG820" s="14" t="str">
        <x:v>I1</x:v>
      </x:c>
      <x:c r="AH820" s="14" t="n">
        <x:v>9</x:v>
      </x:c>
      <x:c r="AI820" s="14" t="n">
        <x:v>3</x:v>
      </x:c>
      <x:c r="AJ820" s="18" t="n">
        <x:v>267371542.41</x:v>
      </x:c>
      <x:c r="AK820" s="14" t="str">
        <x:v>https://prozorro.gov.ua/tender/UA-2025-11-10-014509-a</x:v>
      </x:c>
      <x:c r="AL820" s="19" t="n">
        <x:v>45987.32367417824</x:v>
      </x:c>
      <x:c r="AM820" s="19" t="n">
        <x:v>46387</x:v>
      </x:c>
      <x:c r="AN820" s="15" t="str">
        <x:v>Металоконструкції; Промислова теплоізоляція; Стиснене повітря / компресорні; Полігони відходів</x:v>
      </x:c>
      <x:c r="AO820" s="15" t="str">
        <x:v>browser_verified_registry_profile_2026-08-24</x:v>
      </x:c>
    </x:row>
    <x:row r="821">
      <x:c r="A821" s="14" t="str">
        <x:v>W4-002</x:v>
      </x:c>
      <x:c r="B821" s="14" t="str">
        <x:v>Prozorro expansion — 24.08</x:v>
      </x:c>
      <x:c r="C821" s="14" t="str">
        <x:v>ТОВ "СТАРБУДКО­НТРАКТ"</x:v>
      </x:c>
      <x:c r="D821" s="14" t="str">
        <x:v>Фасади та скління</x:v>
      </x:c>
      <x:c r="E821" s="14" t="str">
        <x:v>Expansion discovery</x:v>
      </x:c>
      <x:c r="F821" s="17" t="str">
        <x:v>D1</x:v>
      </x:c>
      <x:c r="G821" s="14" t="str"/>
      <x:c r="H821" s="14" t="str">
        <x:v>Discovery розширення — 2 тижні</x:v>
      </x:c>
      <x:c r="I821" s="16" t="n">
        <x:v>1</x:v>
      </x:c>
      <x:c r="J821" s="16" t="n">
        <x:v>5</x:v>
      </x:c>
      <x:c r="K821" s="16" t="n">
        <x:v>5</x:v>
      </x:c>
      <x:c r="L821" s="16" t="n">
        <x:v>5</x:v>
      </x:c>
      <x:c r="M821" s="16" t="n">
        <x:v>5</x:v>
      </x:c>
      <x:c r="N821" s="16" t="n">
        <x:v>5</x:v>
      </x:c>
      <x:c r="O821" s="16" t="n">
        <x:v>3</x:v>
      </x:c>
      <x:c r="P821" s="16" t="n">
        <x:f>IF(COUNT(I821:O821)&lt;7,"",I821*8+J821*3+K821*2+L821*2+M821*2+N821*2+O821)</x:f>
        <x:v>66</x:v>
      </x:c>
      <x:c r="Q821" s="16" t="n">
        <x:f>IF(COUNT(J821:O821)&lt;6,"",J821*5+K821*4+M821*4+L821*3+N821*2+O821*2)</x:f>
        <x:v>96</x:v>
      </x:c>
      <x:c r="R821" s="14" t="str">
        <x:v>high</x:v>
      </x:c>
      <x:c r="S821" s="14" t="str">
        <x:v>official_prozorro_award_2024_2026</x:v>
      </x:c>
      <x:c r="T821" s="14" t="str">
        <x:v>official_prozorro_api</x:v>
      </x:c>
      <x:c r="U821" s="14" t="str">
        <x:v>Не контактували</x:v>
      </x:c>
      <x:c r="V821" s="15" t="str">
        <x:v>Workflow-audit outreach по UA-2026-07-30-006599-a; попросити 1 пакет здачі та вимоги проєкту</x:v>
      </x:c>
      <x:c r="W821" s="15" t="str">
        <x:v>Власник / директор; керівник ПТО; відповідальний за договори</x:v>
      </x:c>
      <x:c r="X821" s="15" t="str">
        <x:v>4 нових підтверджених перемог/договорів у Prozorro на 182 389 571 грн; 4 зі строком виконання не раніше 24.08.2026.</x:v>
      </x:c>
      <x:c r="Y821" s="15" t="str">
        <x:v>«Капітальний ремонт з утеплення фасаду, покрівлі та ремонт інших будівельних конструкцій житлового будинку за адресою: просп. Богдана Хмельницького, буд. 109  м. Дніпро»; строк до 2026-12-20. Попросити один знеособлений пакет здачі за цим workflow.</x:v>
      </x:c>
      <x:c r="Z821" s="15" t="str">
        <x:v>https://prozorro.gov.ua/tender/UA-2026-07-30-006599-a</x:v>
      </x:c>
      <x:c r="AA821" s="14" t="str">
        <x:v>40630948</x:v>
      </x:c>
      <x:c r="AB821" s="14" t="str">
        <x:v>2026-08-24</x:v>
      </x:c>
      <x:c r="AC821" s="14" t="str"/>
      <x:c r="AD821" s="20" t="str"/>
      <x:c r="AE821" s="14" t="str"/>
      <x:c r="AF821" s="14" t="n">
        <x:v>93</x:v>
      </x:c>
      <x:c r="AG821" s="14" t="str">
        <x:v>I1</x:v>
      </x:c>
      <x:c r="AH821" s="14" t="n">
        <x:v>4</x:v>
      </x:c>
      <x:c r="AI821" s="14" t="n">
        <x:v>4</x:v>
      </x:c>
      <x:c r="AJ821" s="18" t="n">
        <x:v>182389571.16</x:v>
      </x:c>
      <x:c r="AK821" s="14" t="str">
        <x:v>https://prozorro.gov.ua/tender/UA-2026-07-30-006599-a</x:v>
      </x:c>
      <x:c r="AL821" s="19" t="n">
        <x:v>46252.31335655093</x:v>
      </x:c>
      <x:c r="AM821" s="19" t="n">
        <x:v>46376</x:v>
      </x:c>
      <x:c r="AN821" s="15" t="str">
        <x:v>Фасади та скління</x:v>
      </x:c>
      <x:c r="AO821" s="15" t="str">
        <x:v>not_found_in_top_search</x:v>
      </x:c>
    </x:row>
    <x:row r="822">
      <x:c r="A822" s="14" t="str">
        <x:v>W4-003</x:v>
      </x:c>
      <x:c r="B822" s="14" t="str">
        <x:v>Prozorro expansion — 24.08</x:v>
      </x:c>
      <x:c r="C822" s="14" t="str">
        <x:v>ПРИВАТНЕ ПІДПРИЄМСТВО "ДНЕПРОСТРОЙ"</x:v>
      </x:c>
      <x:c r="D822" s="14" t="str">
        <x:v>Фасади та скління</x:v>
      </x:c>
      <x:c r="E822" s="14" t="str">
        <x:v>Expansion discovery</x:v>
      </x:c>
      <x:c r="F822" s="17" t="str">
        <x:v>D1</x:v>
      </x:c>
      <x:c r="G822" s="14" t="str"/>
      <x:c r="H822" s="14" t="str">
        <x:v>Discovery розширення — 2 тижні</x:v>
      </x:c>
      <x:c r="I822" s="16" t="n">
        <x:v>1</x:v>
      </x:c>
      <x:c r="J822" s="16" t="n">
        <x:v>5</x:v>
      </x:c>
      <x:c r="K822" s="16" t="n">
        <x:v>5</x:v>
      </x:c>
      <x:c r="L822" s="16" t="n">
        <x:v>5</x:v>
      </x:c>
      <x:c r="M822" s="16" t="n">
        <x:v>5</x:v>
      </x:c>
      <x:c r="N822" s="16" t="n">
        <x:v>5</x:v>
      </x:c>
      <x:c r="O822" s="16" t="n">
        <x:v>3</x:v>
      </x:c>
      <x:c r="P822" s="16" t="n">
        <x:f>IF(COUNT(I822:O822)&lt;7,"",I822*8+J822*3+K822*2+L822*2+M822*2+N822*2+O822)</x:f>
        <x:v>66</x:v>
      </x:c>
      <x:c r="Q822" s="16" t="n">
        <x:f>IF(COUNT(J822:O822)&lt;6,"",J822*5+K822*4+M822*4+L822*3+N822*2+O822*2)</x:f>
        <x:v>96</x:v>
      </x:c>
      <x:c r="R822" s="14" t="str">
        <x:v>high</x:v>
      </x:c>
      <x:c r="S822" s="14" t="str">
        <x:v>official_prozorro_award_2024_2026</x:v>
      </x:c>
      <x:c r="T822" s="14" t="str">
        <x:v>official_prozorro_api</x:v>
      </x:c>
      <x:c r="U822" s="14" t="str">
        <x:v>Не контактували</x:v>
      </x:c>
      <x:c r="V822" s="15" t="str">
        <x:v>Workflow-audit outreach по UA-2026-08-06-007625-a; попросити 1 пакет здачі та вимоги проєкту</x:v>
      </x:c>
      <x:c r="W822" s="15" t="str">
        <x:v>Власник / директор; керівник ПТО; відповідальний за договори</x:v>
      </x:c>
      <x:c r="X822" s="15" t="str">
        <x:v>6 нових підтверджених перемог/договорів у Prozorro на 69 577 557 грн; 6 зі строком виконання не раніше 24.08.2026.</x:v>
      </x:c>
      <x:c r="Y822" s="15" t="str">
        <x:v>"Капітальний ремонт з утеплення фасадів житлової будівлі за адресою: вул. Калинова, буд.104 у м. Дніпрі" - заходи з енергозбереження. Коригування; строк до 2026-12-31. Попросити один знеособлений пакет здачі за цим workflow.</x:v>
      </x:c>
      <x:c r="Z822" s="15" t="str">
        <x:v>https://prozorro.gov.ua/tender/UA-2026-08-06-007625-a</x:v>
      </x:c>
      <x:c r="AA822" s="14" t="str">
        <x:v>42032443</x:v>
      </x:c>
      <x:c r="AB822" s="14" t="str">
        <x:v>2026-08-24</x:v>
      </x:c>
      <x:c r="AC822" s="14" t="str"/>
      <x:c r="AD822" s="20" t="str"/>
      <x:c r="AE822" s="14" t="str"/>
      <x:c r="AF822" s="14" t="n">
        <x:v>93</x:v>
      </x:c>
      <x:c r="AG822" s="14" t="str">
        <x:v>I1</x:v>
      </x:c>
      <x:c r="AH822" s="14" t="n">
        <x:v>6</x:v>
      </x:c>
      <x:c r="AI822" s="14" t="n">
        <x:v>6</x:v>
      </x:c>
      <x:c r="AJ822" s="18" t="n">
        <x:v>69577557.09</x:v>
      </x:c>
      <x:c r="AK822" s="14" t="str">
        <x:v>https://prozorro.gov.ua/tender/UA-2026-08-06-007625-a</x:v>
      </x:c>
      <x:c r="AL822" s="19" t="n">
        <x:v>46240.48320391204</x:v>
      </x:c>
      <x:c r="AM822" s="19" t="n">
        <x:v>46387</x:v>
      </x:c>
      <x:c r="AN822" s="15" t="str">
        <x:v>Фасади та скління</x:v>
      </x:c>
      <x:c r="AO822" s="15" t="str">
        <x:v>not_found_in_top_search</x:v>
      </x:c>
    </x:row>
    <x:row r="823">
      <x:c r="A823" s="14" t="str">
        <x:v>W4-004</x:v>
      </x:c>
      <x:c r="B823" s="14" t="str">
        <x:v>Prozorro expansion — 24.08</x:v>
      </x:c>
      <x:c r="C823" s="14" t="str">
        <x:v>Товариство з обмеженою відповідальністю "КМК ЕЛЕКТРО"</x:v>
      </x:c>
      <x:c r="D823" s="14" t="str">
        <x:v>Підстанції / силові мережі</x:v>
      </x:c>
      <x:c r="E823" s="14" t="str">
        <x:v>Pilot now</x:v>
      </x:c>
      <x:c r="F823" s="17" t="str">
        <x:v>P1</x:v>
      </x:c>
      <x:c r="G823" s="14" t="str"/>
      <x:c r="H823" s="14" t="str">
        <x:v>Пілот зараз — Н.15 subset</x:v>
      </x:c>
      <x:c r="I823" s="16" t="n">
        <x:v>4</x:v>
      </x:c>
      <x:c r="J823" s="16" t="n">
        <x:v>5</x:v>
      </x:c>
      <x:c r="K823" s="16" t="n">
        <x:v>5</x:v>
      </x:c>
      <x:c r="L823" s="16" t="n">
        <x:v>5</x:v>
      </x:c>
      <x:c r="M823" s="16" t="n">
        <x:v>5</x:v>
      </x:c>
      <x:c r="N823" s="16" t="n">
        <x:v>5</x:v>
      </x:c>
      <x:c r="O823" s="16" t="n">
        <x:v>3</x:v>
      </x:c>
      <x:c r="P823" s="16" t="n">
        <x:f>IF(COUNT(I823:O823)&lt;7,"",I823*8+J823*3+K823*2+L823*2+M823*2+N823*2+O823)</x:f>
        <x:v>90</x:v>
      </x:c>
      <x:c r="Q823" s="16" t="n">
        <x:f>IF(COUNT(J823:O823)&lt;6,"",J823*5+K823*4+M823*4+L823*3+N823*2+O823*2)</x:f>
        <x:v>96</x:v>
      </x:c>
      <x:c r="R823" s="14" t="str">
        <x:v>high</x:v>
      </x:c>
      <x:c r="S823" s="14" t="str">
        <x:v>official_prozorro_award_2024_2026</x:v>
      </x:c>
      <x:c r="T823" s="14" t="str">
        <x:v>official_prozorro_api</x:v>
      </x:c>
      <x:c r="U823" s="14" t="str">
        <x:v>Не контактували</x:v>
      </x:c>
      <x:c r="V823" s="15" t="str">
        <x:v>Повторне звернення з новим тендерним сигналом UA-2025-12-04-020599-a; попросити 1 пакет здачі</x:v>
      </x:c>
      <x:c r="W823" s="15" t="str">
        <x:v>Власник / директор; керівник ПТО; відповідальний за договори</x:v>
      </x:c>
      <x:c r="X823" s="15" t="str">
        <x:v>15 нових підтверджених перемог/договорів у Prozorro на 27 599 642 грн; 12 зі строком виконання не раніше 24.08.2026.</x:v>
      </x:c>
      <x:c r="Y823" s="15" t="str">
        <x:v>"Нове будівництво трансформаторної підстанції ТП-10/0,4 кВ №746 та відгалуження ПЛ-10 кВ за адресою: с. Підзахаричі, Усть-Путильська сільська рада, Вижницький район, Чернівецька область" (Замовники: Семенюк Ю.М. ТУ 0036320502261240210000001, Горланова О.М. ТУ 000769090626124) (КНУ «Настанова з визначення вартості будівництва") (ДК 021:2015 (ЄЗС) 45200000-9 «Роботи, пов’язані з об’єктами завершеного чи незавершеного будівництва та об’єктів цивільного будівництва»)          ; строк до 2026-11-30. Попросити один знеособлений пакет здачі за цим workflow.</x:v>
      </x:c>
      <x:c r="Z823" s="15" t="str">
        <x:v>https://prozorro.gov.ua/tender/UA-2026-07-28-007920-a</x:v>
      </x:c>
      <x:c r="AA823" s="14" t="str">
        <x:v>40858527</x:v>
      </x:c>
      <x:c r="AB823" s="14" t="str">
        <x:v>2026-08-24</x:v>
      </x:c>
      <x:c r="AC823" s="14" t="str"/>
      <x:c r="AD823" s="20" t="str"/>
      <x:c r="AE823" s="14" t="str"/>
      <x:c r="AF823" s="14" t="n">
        <x:v>93</x:v>
      </x:c>
      <x:c r="AG823" s="14" t="str">
        <x:v>I1</x:v>
      </x:c>
      <x:c r="AH823" s="14" t="n">
        <x:v>16</x:v>
      </x:c>
      <x:c r="AI823" s="14" t="n">
        <x:v>12</x:v>
      </x:c>
      <x:c r="AJ823" s="18" t="n">
        <x:v>30056163.62</x:v>
      </x:c>
      <x:c r="AK823" s="14" t="str">
        <x:v>https://prozorro.gov.ua/tender/UA-2025-12-04-020599-a</x:v>
      </x:c>
      <x:c r="AL823" s="19" t="n">
        <x:v>46016.59424363426</x:v>
      </x:c>
      <x:c r="AM823" s="19" t="n">
        <x:v>46234</x:v>
      </x:c>
      <x:c r="AN823" s="15" t="str">
        <x:v>Підстанції / силові мережі; Промислова електрика / ПНР; Кабельні лінії електропередачі</x:v>
      </x:c>
      <x:c r="AO823" s="15" t="str">
        <x:v>browser_verified_industry_profile_2026-08-24</x:v>
      </x:c>
    </x:row>
    <x:row r="824">
      <x:c r="A824" s="14" t="str">
        <x:v>W4-005</x:v>
      </x:c>
      <x:c r="B824" s="14" t="str">
        <x:v>Prozorro expansion — 24.08</x:v>
      </x:c>
      <x:c r="C824" s="14" t="str">
        <x:v>ДОЧІРНЄ ПІДПРИЄМСТВО "ВІННИЦЬКА МЕХАНІЗОВАНА КОЛОНА" ПРИВАТНОГО АКЦІОНЕРНОГО ТОВАРИСТВА "КИЇВСІЛЬЕЛЕКТРО"</x:v>
      </x:c>
      <x:c r="D824" s="14" t="str">
        <x:v>Підстанції / силові мережі</x:v>
      </x:c>
      <x:c r="E824" s="14" t="str">
        <x:v>Pilot now</x:v>
      </x:c>
      <x:c r="F824" s="17" t="str">
        <x:v>P1</x:v>
      </x:c>
      <x:c r="G824" s="14" t="str"/>
      <x:c r="H824" s="14" t="str">
        <x:v>Пілот зараз — Н.15 subset</x:v>
      </x:c>
      <x:c r="I824" s="16" t="n">
        <x:v>4</x:v>
      </x:c>
      <x:c r="J824" s="16" t="n">
        <x:v>5</x:v>
      </x:c>
      <x:c r="K824" s="16" t="n">
        <x:v>5</x:v>
      </x:c>
      <x:c r="L824" s="16" t="n">
        <x:v>5</x:v>
      </x:c>
      <x:c r="M824" s="16" t="n">
        <x:v>5</x:v>
      </x:c>
      <x:c r="N824" s="16" t="n">
        <x:v>5</x:v>
      </x:c>
      <x:c r="O824" s="16" t="n">
        <x:v>3</x:v>
      </x:c>
      <x:c r="P824" s="16" t="n">
        <x:f>IF(COUNT(I824:O824)&lt;7,"",I824*8+J824*3+K824*2+L824*2+M824*2+N824*2+O824)</x:f>
        <x:v>90</x:v>
      </x:c>
      <x:c r="Q824" s="16" t="n">
        <x:f>IF(COUNT(J824:O824)&lt;6,"",J824*5+K824*4+M824*4+L824*3+N824*2+O824*2)</x:f>
        <x:v>96</x:v>
      </x:c>
      <x:c r="R824" s="14" t="str">
        <x:v>high</x:v>
      </x:c>
      <x:c r="S824" s="14" t="str">
        <x:v>official_prozorro_award_2024_2026</x:v>
      </x:c>
      <x:c r="T824" s="14" t="str">
        <x:v>official_prozorro_api</x:v>
      </x:c>
      <x:c r="U824" s="14" t="str">
        <x:v>Не контактували</x:v>
      </x:c>
      <x:c r="V824" s="15" t="str">
        <x:v>Персоналізований free-pilot outreach по UA-2026-07-28-006431-a; попросити 1 пакет Н.14/Н.15</x:v>
      </x:c>
      <x:c r="W824" s="15" t="str">
        <x:v>Власник / директор; керівник ПТО; відповідальний за договори</x:v>
      </x:c>
      <x:c r="X824" s="15" t="str">
        <x:v>7 нових підтверджених перемог/договорів у Prozorro на 21 323 337 грн; 7 зі строком виконання не раніше 24.08.2026.</x:v>
      </x:c>
      <x:c r="Y824" s="15" t="str">
        <x:v>"Нове будівництво трансформаторної підстанції ТП-10/0,4 кВ №632 та відгалуження  ПЛ-10 кВ с. Давидівка, Сторожинецька міська рада Чернівецького району Чернівецької області"  (КНУ «Настанова з визначення вартості будівництва") (ДК 021:2015 (ЄЗС) 45200000-9 «Роботи, пов’язані з об’єктами завершеного чи незавершеного будівництва та об’єктів цивільного будівництва»).     ; строк до 2026-11-30. Попросити один знеособлений пакет здачі за цим workflow.</x:v>
      </x:c>
      <x:c r="Z824" s="15" t="str">
        <x:v>https://prozorro.gov.ua/tender/UA-2026-07-28-006431-a</x:v>
      </x:c>
      <x:c r="AA824" s="14" t="str">
        <x:v>00132351</x:v>
      </x:c>
      <x:c r="AB824" s="14" t="str">
        <x:v>2026-08-24</x:v>
      </x:c>
      <x:c r="AC824" s="14" t="str"/>
      <x:c r="AD824" s="20" t="str"/>
      <x:c r="AE824" s="14" t="str"/>
      <x:c r="AF824" s="14" t="n">
        <x:v>93</x:v>
      </x:c>
      <x:c r="AG824" s="14" t="str">
        <x:v>I1</x:v>
      </x:c>
      <x:c r="AH824" s="14" t="n">
        <x:v>7</x:v>
      </x:c>
      <x:c r="AI824" s="14" t="n">
        <x:v>7</x:v>
      </x:c>
      <x:c r="AJ824" s="18" t="n">
        <x:v>21323337.23</x:v>
      </x:c>
      <x:c r="AK824" s="14" t="str">
        <x:v>https://prozorro.gov.ua/tender/UA-2026-07-28-006431-a</x:v>
      </x:c>
      <x:c r="AL824" s="19" t="n">
        <x:v>46246.25897275463</x:v>
      </x:c>
      <x:c r="AM824" s="19" t="n">
        <x:v>46356</x:v>
      </x:c>
      <x:c r="AN824" s="15" t="str">
        <x:v>Підстанції / силові мережі</x:v>
      </x:c>
      <x:c r="AO824" s="15" t="str">
        <x:v>not_found_in_top_search</x:v>
      </x:c>
    </x:row>
    <x:row r="825">
      <x:c r="A825" s="14" t="str">
        <x:v>W4-006</x:v>
      </x:c>
      <x:c r="B825" s="14" t="str">
        <x:v>Prozorro expansion — 24.08</x:v>
      </x:c>
      <x:c r="C825" s="14" t="str">
        <x:v>ТОВ "ГРІНФОР ЛТД"</x:v>
      </x:c>
      <x:c r="D825" s="14" t="str">
        <x:v>Підстанції / силові мережі</x:v>
      </x:c>
      <x:c r="E825" s="14" t="str">
        <x:v>Pilot now</x:v>
      </x:c>
      <x:c r="F825" s="17" t="str">
        <x:v>P1</x:v>
      </x:c>
      <x:c r="G825" s="14" t="str"/>
      <x:c r="H825" s="14" t="str">
        <x:v>Пілот зараз — Н.15 subset</x:v>
      </x:c>
      <x:c r="I825" s="16" t="n">
        <x:v>4</x:v>
      </x:c>
      <x:c r="J825" s="16" t="n">
        <x:v>5</x:v>
      </x:c>
      <x:c r="K825" s="16" t="n">
        <x:v>5</x:v>
      </x:c>
      <x:c r="L825" s="16" t="n">
        <x:v>5</x:v>
      </x:c>
      <x:c r="M825" s="16" t="n">
        <x:v>5</x:v>
      </x:c>
      <x:c r="N825" s="16" t="n">
        <x:v>5</x:v>
      </x:c>
      <x:c r="O825" s="16" t="n">
        <x:v>3</x:v>
      </x:c>
      <x:c r="P825" s="16" t="n">
        <x:f>IF(COUNT(I825:O825)&lt;7,"",I825*8+J825*3+K825*2+L825*2+M825*2+N825*2+O825)</x:f>
        <x:v>90</x:v>
      </x:c>
      <x:c r="Q825" s="16" t="n">
        <x:f>IF(COUNT(J825:O825)&lt;6,"",J825*5+K825*4+M825*4+L825*3+N825*2+O825*2)</x:f>
        <x:v>96</x:v>
      </x:c>
      <x:c r="R825" s="14" t="str">
        <x:v>high</x:v>
      </x:c>
      <x:c r="S825" s="14" t="str">
        <x:v>official_prozorro_award_2024_2026</x:v>
      </x:c>
      <x:c r="T825" s="14" t="str">
        <x:v>official_prozorro_api</x:v>
      </x:c>
      <x:c r="U825" s="14" t="str">
        <x:v>Не контактували</x:v>
      </x:c>
      <x:c r="V825" s="15" t="str">
        <x:v>Повторне звернення з новим тендерним сигналом UA-2025-03-10-012225-a; попросити 1 пакет здачі</x:v>
      </x:c>
      <x:c r="W825" s="15" t="str">
        <x:v>Власник / директор; керівник ПТО; відповідальний за договори</x:v>
      </x:c>
      <x:c r="X825" s="15" t="str">
        <x:v>5 нових підтверджених перемог/договорів у Prozorro на 15 141 780 грн; 2 зі строком виконання не раніше 24.08.2026.</x:v>
      </x:c>
      <x:c r="Y825" s="15" t="str">
        <x:v>«Нове будівництво трансформаторної підстанції ТП-10/0,4 кВ №155 та відгалуження ПЛ-10 кВ за адресою: с. Годинівка, Острицька сільська рада, Чернівецький район, Чернівецька область» 45231000-5 Будівництво трубопроводів, ліній звязку та електропередач.
; строк до 2026-10-31. Попросити один знеособлений пакет здачі за цим workflow.</x:v>
      </x:c>
      <x:c r="Z825" s="15" t="str">
        <x:v>https://prozorro.gov.ua/tender/UA-2026-07-01-007953-a</x:v>
      </x:c>
      <x:c r="AA825" s="14" t="str">
        <x:v>41005068</x:v>
      </x:c>
      <x:c r="AB825" s="14" t="str">
        <x:v>2026-08-24</x:v>
      </x:c>
      <x:c r="AC825" s="14" t="str"/>
      <x:c r="AD825" s="20" t="str"/>
      <x:c r="AE825" s="14" t="str"/>
      <x:c r="AF825" s="14" t="n">
        <x:v>93</x:v>
      </x:c>
      <x:c r="AG825" s="14" t="str">
        <x:v>I1</x:v>
      </x:c>
      <x:c r="AH825" s="14" t="n">
        <x:v>6</x:v>
      </x:c>
      <x:c r="AI825" s="14" t="n">
        <x:v>2</x:v>
      </x:c>
      <x:c r="AJ825" s="18" t="n">
        <x:v>16126609.51</x:v>
      </x:c>
      <x:c r="AK825" s="14" t="str">
        <x:v>https://prozorro.gov.ua/tender/UA-2025-03-10-012225-a</x:v>
      </x:c>
      <x:c r="AL825" s="19" t="n">
        <x:v>45726.61169194445</x:v>
      </x:c>
      <x:c r="AM825" s="19" t="n">
        <x:v>45778.570497685185</x:v>
      </x:c>
      <x:c r="AN825" s="15" t="str">
        <x:v>Підстанції / силові мережі; Промислова електрика / ПНР; Кабельні лінії електропередачі</x:v>
      </x:c>
      <x:c r="AO825" s="15" t="str">
        <x:v>not_found_in_top_search</x:v>
      </x:c>
    </x:row>
    <x:row r="826">
      <x:c r="A826" s="14" t="str">
        <x:v>W4-007</x:v>
      </x:c>
      <x:c r="B826" s="14" t="str">
        <x:v>Prozorro expansion — 24.08</x:v>
      </x:c>
      <x:c r="C826" s="14" t="str">
        <x:v>ТОВАРИСТВО З ОБМЕЖЕНОЮ ВІДПОВІДАЛЬНІСТЮ "АСФАЛЬТНО-БЕТОННИЙ ЗАВОД "ЄВРОБУД-АСФАЛЬТ"</x:v>
      </x:c>
      <x:c r="D826" s="14" t="str">
        <x:v>Дорожні роботи</x:v>
      </x:c>
      <x:c r="E826" s="14" t="str">
        <x:v>Expansion discovery</x:v>
      </x:c>
      <x:c r="F826" s="17" t="str">
        <x:v>D1</x:v>
      </x:c>
      <x:c r="G826" s="14" t="str"/>
      <x:c r="H826" s="14" t="str">
        <x:v>Discovery розширення — 2 тижні</x:v>
      </x:c>
      <x:c r="I826" s="16" t="n">
        <x:v>1</x:v>
      </x:c>
      <x:c r="J826" s="16" t="n">
        <x:v>5</x:v>
      </x:c>
      <x:c r="K826" s="16" t="n">
        <x:v>4</x:v>
      </x:c>
      <x:c r="L826" s="16" t="n">
        <x:v>4</x:v>
      </x:c>
      <x:c r="M826" s="16" t="n">
        <x:v>5</x:v>
      </x:c>
      <x:c r="N826" s="16" t="n">
        <x:v>5</x:v>
      </x:c>
      <x:c r="O826" s="16" t="n">
        <x:v>3</x:v>
      </x:c>
      <x:c r="P826" s="16" t="n">
        <x:f>IF(COUNT(I826:O826)&lt;7,"",I826*8+J826*3+K826*2+L826*2+M826*2+N826*2+O826)</x:f>
        <x:v>62</x:v>
      </x:c>
      <x:c r="Q826" s="16" t="n">
        <x:f>IF(COUNT(J826:O826)&lt;6,"",J826*5+K826*4+M826*4+L826*3+N826*2+O826*2)</x:f>
        <x:v>89</x:v>
      </x:c>
      <x:c r="R826" s="14" t="str">
        <x:v>high</x:v>
      </x:c>
      <x:c r="S826" s="14" t="str">
        <x:v>official_prozorro_award_2024_2026</x:v>
      </x:c>
      <x:c r="T826" s="14" t="str">
        <x:v>official_prozorro_api</x:v>
      </x:c>
      <x:c r="U826" s="14" t="str">
        <x:v>Не контактували</x:v>
      </x:c>
      <x:c r="V826" s="15" t="str">
        <x:v>Workflow-audit outreach по UA-2026-08-19-002082-a; попросити 1 пакет здачі та вимоги проєкту</x:v>
      </x:c>
      <x:c r="W826" s="15" t="str">
        <x:v>Власник / директор; керівник ПТО; відповідальний за договори</x:v>
      </x:c>
      <x:c r="X826" s="15" t="str">
        <x:v>4 нових підтверджених перемог/договорів у Prozorro на 5 633 602 грн; 4 зі строком виконання не раніше 24.08.2026.</x:v>
      </x:c>
      <x:c r="Y826" s="15" t="str">
        <x:v>Капітальний ремонт дорожнього покриття вулиці Городищенська в селі Пристроми Бориспільського району Київської області; строк до 2026-12-31. Попросити один знеособлений пакет здачі за цим workflow.</x:v>
      </x:c>
      <x:c r="Z826" s="15" t="str">
        <x:v>https://prozorro.gov.ua/tender/UA-2026-08-19-002082-a</x:v>
      </x:c>
      <x:c r="AA826" s="14" t="str">
        <x:v>42094651</x:v>
      </x:c>
      <x:c r="AB826" s="14" t="str">
        <x:v>2026-08-24</x:v>
      </x:c>
      <x:c r="AC826" s="14" t="str"/>
      <x:c r="AD826" s="20" t="str"/>
      <x:c r="AE826" s="14" t="str"/>
      <x:c r="AF826" s="14" t="n">
        <x:v>92</x:v>
      </x:c>
      <x:c r="AG826" s="14" t="str">
        <x:v>I1</x:v>
      </x:c>
      <x:c r="AH826" s="14" t="n">
        <x:v>4</x:v>
      </x:c>
      <x:c r="AI826" s="14" t="n">
        <x:v>4</x:v>
      </x:c>
      <x:c r="AJ826" s="18" t="n">
        <x:v>5633601.71</x:v>
      </x:c>
      <x:c r="AK826" s="14" t="str">
        <x:v>https://prozorro.gov.ua/tender/UA-2026-08-19-002082-a</x:v>
      </x:c>
      <x:c r="AL826" s="19" t="n">
        <x:v>46253.30979371528</x:v>
      </x:c>
      <x:c r="AM826" s="19" t="n">
        <x:v>46387.35289351852</x:v>
      </x:c>
      <x:c r="AN826" s="15" t="str">
        <x:v>Дорожні роботи; Зливова каналізація / дренаж</x:v>
      </x:c>
      <x:c r="AO826" s="15" t="str">
        <x:v>not_found_in_top_search</x:v>
      </x:c>
    </x:row>
    <x:row r="827">
      <x:c r="A827" s="14" t="str">
        <x:v>W4-008</x:v>
      </x:c>
      <x:c r="B827" s="14" t="str">
        <x:v>Prozorro expansion — 24.08</x:v>
      </x:c>
      <x:c r="C827" s="14" t="str">
        <x:v>ТзОВ "Автомагістраль-ІФ"</x:v>
      </x:c>
      <x:c r="D827" s="14" t="str">
        <x:v>Дорожні роботи</x:v>
      </x:c>
      <x:c r="E827" s="14" t="str">
        <x:v>Expansion discovery</x:v>
      </x:c>
      <x:c r="F827" s="17" t="str">
        <x:v>D1</x:v>
      </x:c>
      <x:c r="G827" s="14" t="str"/>
      <x:c r="H827" s="14" t="str">
        <x:v>Discovery розширення — 2 тижні</x:v>
      </x:c>
      <x:c r="I827" s="16" t="n">
        <x:v>1</x:v>
      </x:c>
      <x:c r="J827" s="16" t="n">
        <x:v>5</x:v>
      </x:c>
      <x:c r="K827" s="16" t="n">
        <x:v>4</x:v>
      </x:c>
      <x:c r="L827" s="16" t="n">
        <x:v>4</x:v>
      </x:c>
      <x:c r="M827" s="16" t="n">
        <x:v>5</x:v>
      </x:c>
      <x:c r="N827" s="16" t="n">
        <x:v>5</x:v>
      </x:c>
      <x:c r="O827" s="16" t="n">
        <x:v>3</x:v>
      </x:c>
      <x:c r="P827" s="16" t="n">
        <x:f>IF(COUNT(I827:O827)&lt;7,"",I827*8+J827*3+K827*2+L827*2+M827*2+N827*2+O827)</x:f>
        <x:v>62</x:v>
      </x:c>
      <x:c r="Q827" s="16" t="n">
        <x:f>IF(COUNT(J827:O827)&lt;6,"",J827*5+K827*4+M827*4+L827*3+N827*2+O827*2)</x:f>
        <x:v>89</x:v>
      </x:c>
      <x:c r="R827" s="14" t="str">
        <x:v>high</x:v>
      </x:c>
      <x:c r="S827" s="14" t="str">
        <x:v>official_prozorro_award_2024_2026</x:v>
      </x:c>
      <x:c r="T827" s="14" t="str">
        <x:v>official_prozorro_api</x:v>
      </x:c>
      <x:c r="U827" s="14" t="str">
        <x:v>Не контактували</x:v>
      </x:c>
      <x:c r="V827" s="15" t="str">
        <x:v>Workflow-audit outreach по UA-2026-08-19-010249-a; попросити 1 пакет здачі та вимоги проєкту</x:v>
      </x:c>
      <x:c r="W827" s="15" t="str">
        <x:v>Власник / директор; керівник ПТО; відповідальний за договори</x:v>
      </x:c>
      <x:c r="X827" s="15" t="str">
        <x:v>8 нових підтверджених перемог/договорів у Prozorro на 9 914 812 грн; 8 зі строком виконання не раніше 24.08.2026.</x:v>
      </x:c>
      <x:c r="Y827" s="15" t="str">
        <x:v>Капітальний ремонт дорожнього покриття вул. Грушевського (від буд. № 6) в с. Майдан Ямницької сільської ради Івано-Франківської області; строк до 2026-12-31. Попросити один знеособлений пакет здачі за цим workflow.</x:v>
      </x:c>
      <x:c r="Z827" s="15" t="str">
        <x:v>https://prozorro.gov.ua/tender/UA-2026-08-19-010249-a</x:v>
      </x:c>
      <x:c r="AA827" s="14" t="str">
        <x:v>39053510</x:v>
      </x:c>
      <x:c r="AB827" s="14" t="str">
        <x:v>2026-08-24</x:v>
      </x:c>
      <x:c r="AC827" s="14" t="str"/>
      <x:c r="AD827" s="20" t="str"/>
      <x:c r="AE827" s="14" t="str"/>
      <x:c r="AF827" s="14" t="n">
        <x:v>89</x:v>
      </x:c>
      <x:c r="AG827" s="14" t="str">
        <x:v>I1</x:v>
      </x:c>
      <x:c r="AH827" s="14" t="n">
        <x:v>8</x:v>
      </x:c>
      <x:c r="AI827" s="14" t="n">
        <x:v>8</x:v>
      </x:c>
      <x:c r="AJ827" s="18" t="n">
        <x:v>9914811.6</x:v>
      </x:c>
      <x:c r="AK827" s="14" t="str">
        <x:v>https://prozorro.gov.ua/tender/UA-2026-08-19-010249-a</x:v>
      </x:c>
      <x:c r="AL827" s="19" t="n">
        <x:v>46253.526178622684</x:v>
      </x:c>
      <x:c r="AM827" s="19" t="n">
        <x:v>46387</x:v>
      </x:c>
      <x:c r="AN827" s="15" t="str">
        <x:v>Дорожні роботи</x:v>
      </x:c>
      <x:c r="AO827" s="15" t="str">
        <x:v>not_found_in_top_search</x:v>
      </x:c>
    </x:row>
    <x:row r="828">
      <x:c r="A828" s="14" t="str">
        <x:v>W4-009</x:v>
      </x:c>
      <x:c r="B828" s="14" t="str">
        <x:v>Prozorro expansion — 24.08</x:v>
      </x:c>
      <x:c r="C828" s="14" t="str">
        <x:v>Товариство з обмеженою відповідальністю "Енергобуд-5"</x:v>
      </x:c>
      <x:c r="D828" s="14" t="str">
        <x:v>Внутрішні сантехнічні системи</x:v>
      </x:c>
      <x:c r="E828" s="14" t="str">
        <x:v>Pilot now</x:v>
      </x:c>
      <x:c r="F828" s="17" t="str">
        <x:v>P1</x:v>
      </x:c>
      <x:c r="G828" s="14" t="str"/>
      <x:c r="H828" s="14" t="str">
        <x:v>Пілот зараз — Н.14</x:v>
      </x:c>
      <x:c r="I828" s="16" t="n">
        <x:v>5</x:v>
      </x:c>
      <x:c r="J828" s="16" t="n">
        <x:v>5</x:v>
      </x:c>
      <x:c r="K828" s="16" t="n">
        <x:v>4</x:v>
      </x:c>
      <x:c r="L828" s="16" t="n">
        <x:v>4</x:v>
      </x:c>
      <x:c r="M828" s="16" t="n">
        <x:v>5</x:v>
      </x:c>
      <x:c r="N828" s="16" t="n">
        <x:v>5</x:v>
      </x:c>
      <x:c r="O828" s="16" t="n">
        <x:v>3</x:v>
      </x:c>
      <x:c r="P828" s="16" t="n">
        <x:f>IF(COUNT(I828:O828)&lt;7,"",I828*8+J828*3+K828*2+L828*2+M828*2+N828*2+O828)</x:f>
        <x:v>94</x:v>
      </x:c>
      <x:c r="Q828" s="16" t="n">
        <x:f>IF(COUNT(J828:O828)&lt;6,"",J828*5+K828*4+M828*4+L828*3+N828*2+O828*2)</x:f>
        <x:v>89</x:v>
      </x:c>
      <x:c r="R828" s="14" t="str">
        <x:v>high</x:v>
      </x:c>
      <x:c r="S828" s="14" t="str">
        <x:v>official_prozorro_award_2024_2026</x:v>
      </x:c>
      <x:c r="T828" s="14" t="str">
        <x:v>official_prozorro_api</x:v>
      </x:c>
      <x:c r="U828" s="14" t="str">
        <x:v>Не контактували</x:v>
      </x:c>
      <x:c r="V828" s="15" t="str">
        <x:v>Персоналізований free-pilot outreach по UA-2026-07-20-000458-a; попросити 1 пакет Н.14/Н.15</x:v>
      </x:c>
      <x:c r="W828" s="15" t="str">
        <x:v>Власник / директор; керівник ПТО; відповідальний за договори</x:v>
      </x:c>
      <x:c r="X828" s="15" t="str">
        <x:v>25 нових підтверджених перемог/договорів у Prozorro на 6 597 394 грн; 1 зі строком виконання не раніше 24.08.2026.</x:v>
      </x:c>
      <x:c r="Y828" s="15" t="str">
        <x:v>Послуги з поточного ремонту сантехнічних мереж (послуги з утримання в належному стані внутрішніх мереж водопостачання) з заміною трубопроводів ХВП та запірної арматури    в закладі дошкільної освіти ( яслах-садку) № 99 комбінованого типу Дарницького району   м.Києва на провулку Поліському, 5/1 (ДК 021:2015 код 45330000-9 «Водопровідні та санітарно-технічні роботи»).; строк до 2026-08-31. Попросити один знеособлений пакет здачі за цим workflow.</x:v>
      </x:c>
      <x:c r="Z828" s="15" t="str">
        <x:v>https://prozorro.gov.ua/tender/UA-2026-07-20-000458-a</x:v>
      </x:c>
      <x:c r="AA828" s="14" t="str">
        <x:v>43323126</x:v>
      </x:c>
      <x:c r="AB828" s="14" t="str">
        <x:v>2026-08-24</x:v>
      </x:c>
      <x:c r="AC828" s="14" t="str"/>
      <x:c r="AD828" s="20" t="str"/>
      <x:c r="AE828" s="14" t="str"/>
      <x:c r="AF828" s="14" t="n">
        <x:v>89</x:v>
      </x:c>
      <x:c r="AG828" s="14" t="str">
        <x:v>I1</x:v>
      </x:c>
      <x:c r="AH828" s="14" t="n">
        <x:v>25</x:v>
      </x:c>
      <x:c r="AI828" s="14" t="n">
        <x:v>1</x:v>
      </x:c>
      <x:c r="AJ828" s="18" t="n">
        <x:v>6597394.39</x:v>
      </x:c>
      <x:c r="AK828" s="14" t="str">
        <x:v>https://prozorro.gov.ua/tender/UA-2026-07-20-000458-a</x:v>
      </x:c>
      <x:c r="AL828" s="19" t="n">
        <x:v>46232.42025981481</x:v>
      </x:c>
      <x:c r="AM828" s="19" t="n">
        <x:v>46265</x:v>
      </x:c>
      <x:c r="AN828" s="15" t="str">
        <x:v>Внутрішні сантехнічні системи</x:v>
      </x:c>
      <x:c r="AO828" s="15" t="str">
        <x:v>not_found_in_top_search</x:v>
      </x:c>
    </x:row>
    <x:row r="829">
      <x:c r="A829" s="14" t="str">
        <x:v>W4-010</x:v>
      </x:c>
      <x:c r="B829" s="14" t="str">
        <x:v>Prozorro expansion — 24.08</x:v>
      </x:c>
      <x:c r="C829" s="14" t="str">
        <x:v>ТОВАРИСТВО З ОБМЕЖЕНОЮ ВІДПОВІДАЛЬНІСТЮ "ШЛЯХОВИК-Т"</x:v>
      </x:c>
      <x:c r="D829" s="14" t="str">
        <x:v>Дорожні роботи</x:v>
      </x:c>
      <x:c r="E829" s="14" t="str">
        <x:v>Expansion discovery</x:v>
      </x:c>
      <x:c r="F829" s="17" t="str">
        <x:v>D1</x:v>
      </x:c>
      <x:c r="G829" s="14" t="str"/>
      <x:c r="H829" s="14" t="str">
        <x:v>Discovery розширення — 2 тижні</x:v>
      </x:c>
      <x:c r="I829" s="16" t="n">
        <x:v>1</x:v>
      </x:c>
      <x:c r="J829" s="16" t="n">
        <x:v>5</x:v>
      </x:c>
      <x:c r="K829" s="16" t="n">
        <x:v>4</x:v>
      </x:c>
      <x:c r="L829" s="16" t="n">
        <x:v>4</x:v>
      </x:c>
      <x:c r="M829" s="16" t="n">
        <x:v>5</x:v>
      </x:c>
      <x:c r="N829" s="16" t="n">
        <x:v>5</x:v>
      </x:c>
      <x:c r="O829" s="16" t="n">
        <x:v>3</x:v>
      </x:c>
      <x:c r="P829" s="16" t="n">
        <x:f>IF(COUNT(I829:O829)&lt;7,"",I829*8+J829*3+K829*2+L829*2+M829*2+N829*2+O829)</x:f>
        <x:v>62</x:v>
      </x:c>
      <x:c r="Q829" s="16" t="n">
        <x:f>IF(COUNT(J829:O829)&lt;6,"",J829*5+K829*4+M829*4+L829*3+N829*2+O829*2)</x:f>
        <x:v>89</x:v>
      </x:c>
      <x:c r="R829" s="14" t="str">
        <x:v>high</x:v>
      </x:c>
      <x:c r="S829" s="14" t="str">
        <x:v>official_prozorro_award_2024_2026</x:v>
      </x:c>
      <x:c r="T829" s="14" t="str">
        <x:v>official_prozorro_api</x:v>
      </x:c>
      <x:c r="U829" s="14" t="str">
        <x:v>Не контактували</x:v>
      </x:c>
      <x:c r="V829" s="15" t="str">
        <x:v>Повторне звернення з новим тендерним сигналом UA-2025-11-26-014908-a; попросити 1 пакет здачі</x:v>
      </x:c>
      <x:c r="W829" s="15" t="str">
        <x:v>Власник / директор; керівник ПТО; відповідальний за договори</x:v>
      </x:c>
      <x:c r="X829" s="15" t="str">
        <x:v>4 нових підтверджених перемог/договорів у Prozorro на 2 187 864 грн; 4 зі строком виконання не раніше 24.08.2026.</x:v>
      </x:c>
      <x:c r="Y829" s="15" t="str">
        <x:v>Капітальний ремонт дорожнього покриття вулиці Проектна в с. Прибужани Львівського району Львівської області; строк до 2026-12-31. Попросити один знеособлений пакет здачі за цим workflow.</x:v>
      </x:c>
      <x:c r="Z829" s="15" t="str">
        <x:v>https://prozorro.gov.ua/tender/UA-2026-07-23-005306-a</x:v>
      </x:c>
      <x:c r="AA829" s="14" t="str">
        <x:v>42844920</x:v>
      </x:c>
      <x:c r="AB829" s="14" t="str">
        <x:v>2026-08-24</x:v>
      </x:c>
      <x:c r="AC829" s="14" t="str"/>
      <x:c r="AD829" s="20" t="str"/>
      <x:c r="AE829" s="14" t="str"/>
      <x:c r="AF829" s="14" t="n">
        <x:v>89</x:v>
      </x:c>
      <x:c r="AG829" s="14" t="str">
        <x:v>I1</x:v>
      </x:c>
      <x:c r="AH829" s="14" t="n">
        <x:v>5</x:v>
      </x:c>
      <x:c r="AI829" s="14" t="n">
        <x:v>4</x:v>
      </x:c>
      <x:c r="AJ829" s="18" t="n">
        <x:v>4301023.49</x:v>
      </x:c>
      <x:c r="AK829" s="14" t="str">
        <x:v>https://prozorro.gov.ua/tender/UA-2025-11-26-014908-a</x:v>
      </x:c>
      <x:c r="AL829" s="19" t="n">
        <x:v>45987.573691006946</x:v>
      </x:c>
      <x:c r="AM829" s="19" t="n">
        <x:v>46022.916666655095</x:v>
      </x:c>
      <x:c r="AN829" s="15" t="str">
        <x:v>Дорожні роботи; Залізнична інфраструктура</x:v>
      </x:c>
      <x:c r="AO829" s="15" t="str">
        <x:v>not_found_in_top_search</x:v>
      </x:c>
    </x:row>
    <x:row r="830">
      <x:c r="A830" s="14" t="str">
        <x:v>W4-011</x:v>
      </x:c>
      <x:c r="B830" s="14" t="str">
        <x:v>Prozorro expansion — 24.08</x:v>
      </x:c>
      <x:c r="C830" s="14" t="str">
        <x:v>ДНІПРОПЕТРОВСЬКА ФІЛІЯ ТОВАРИСТВА З ОБМЕЖЕНОЮ ВІДПОВІДАЛЬНІСТЮ "ГАЗОРОЗПОДІЛЬНІ МЕРЕЖІ УКРАЇНИ"</x:v>
      </x:c>
      <x:c r="D830" s="14" t="str">
        <x:v>Газові мережі</x:v>
      </x:c>
      <x:c r="E830" s="14" t="str">
        <x:v>Expansion discovery</x:v>
      </x:c>
      <x:c r="F830" s="17" t="str">
        <x:v>D1</x:v>
      </x:c>
      <x:c r="G830" s="14" t="str"/>
      <x:c r="H830" s="14" t="str">
        <x:v>Discovery розширення — 2 тижні</x:v>
      </x:c>
      <x:c r="I830" s="16" t="n">
        <x:v>1</x:v>
      </x:c>
      <x:c r="J830" s="16" t="n">
        <x:v>5</x:v>
      </x:c>
      <x:c r="K830" s="16" t="n">
        <x:v>5</x:v>
      </x:c>
      <x:c r="L830" s="16" t="n">
        <x:v>4</x:v>
      </x:c>
      <x:c r="M830" s="16" t="n">
        <x:v>5</x:v>
      </x:c>
      <x:c r="N830" s="16" t="n">
        <x:v>5</x:v>
      </x:c>
      <x:c r="O830" s="16" t="n">
        <x:v>3</x:v>
      </x:c>
      <x:c r="P830" s="16" t="n">
        <x:f>IF(COUNT(I830:O830)&lt;7,"",I830*8+J830*3+K830*2+L830*2+M830*2+N830*2+O830)</x:f>
        <x:v>64</x:v>
      </x:c>
      <x:c r="Q830" s="16" t="n">
        <x:f>IF(COUNT(J830:O830)&lt;6,"",J830*5+K830*4+M830*4+L830*3+N830*2+O830*2)</x:f>
        <x:v>93</x:v>
      </x:c>
      <x:c r="R830" s="14" t="str">
        <x:v>high</x:v>
      </x:c>
      <x:c r="S830" s="14" t="str">
        <x:v>official_prozorro_award_2024_2026</x:v>
      </x:c>
      <x:c r="T830" s="14" t="str">
        <x:v>official_prozorro_api</x:v>
      </x:c>
      <x:c r="U830" s="14" t="str">
        <x:v>Не контактували</x:v>
      </x:c>
      <x:c r="V830" s="15" t="str">
        <x:v>Workflow-audit outreach по UA-2026-07-17-008708-a; попросити 1 пакет здачі та вимоги проєкту</x:v>
      </x:c>
      <x:c r="W830" s="15" t="str">
        <x:v>Власник / директор; керівник ПТО; відповідальний за договори</x:v>
      </x:c>
      <x:c r="X830" s="15" t="str">
        <x:v>5 нових підтверджених перемог/договорів у Prozorro на 2 077 754 грн; 2 зі строком виконання не раніше 24.08.2026.</x:v>
      </x:c>
      <x:c r="Y830" s="15" t="str">
        <x:v>Виконання будівельних робіт по об’єкту: "Нове будівництво газопроводу для газопостачання модульних котелень загальною потужністю 12,2 МВт на земельній ділянці к.н. 1220310300:02:016:0001 вул. Садова, м. Зеленодольськ, Криворізький район, Дніпропетровська область. Газопостачання зовнішнє. Внутрішньомайданчикові мережі."; строк до 2026-12-20. Попросити один знеособлений пакет здачі за цим workflow.</x:v>
      </x:c>
      <x:c r="Z830" s="15" t="str">
        <x:v>https://prozorro.gov.ua/tender/UA-2026-07-17-008708-a</x:v>
      </x:c>
      <x:c r="AA830" s="14" t="str">
        <x:v>45261177</x:v>
      </x:c>
      <x:c r="AB830" s="14" t="str">
        <x:v>2026-08-24</x:v>
      </x:c>
      <x:c r="AC830" s="14" t="str"/>
      <x:c r="AD830" s="20" t="str"/>
      <x:c r="AE830" s="14" t="str"/>
      <x:c r="AF830" s="14" t="n">
        <x:v>89</x:v>
      </x:c>
      <x:c r="AG830" s="14" t="str">
        <x:v>I1</x:v>
      </x:c>
      <x:c r="AH830" s="14" t="n">
        <x:v>5</x:v>
      </x:c>
      <x:c r="AI830" s="14" t="n">
        <x:v>2</x:v>
      </x:c>
      <x:c r="AJ830" s="18" t="n">
        <x:v>2077754.23</x:v>
      </x:c>
      <x:c r="AK830" s="14" t="str">
        <x:v>https://prozorro.gov.ua/tender/UA-2026-07-17-008708-a</x:v>
      </x:c>
      <x:c r="AL830" s="19" t="n">
        <x:v>46220.518606909725</x:v>
      </x:c>
      <x:c r="AM830" s="19" t="n">
        <x:v>46376</x:v>
      </x:c>
      <x:c r="AN830" s="15" t="str">
        <x:v>Газові мережі</x:v>
      </x:c>
      <x:c r="AO830" s="15" t="str">
        <x:v>not_found_in_top_search</x:v>
      </x:c>
    </x:row>
    <x:row r="831">
      <x:c r="A831" s="14" t="str">
        <x:v>W4-012</x:v>
      </x:c>
      <x:c r="B831" s="14" t="str">
        <x:v>Prozorro expansion — 24.08</x:v>
      </x:c>
      <x:c r="C831" s="14" t="str">
        <x:v>ТОВАРИСТВО З ОБМЕЖЕНОЮ ВІДПОВІДАЛЬНІСТЮ "РОУДБУДПІВДЕНЬ"</x:v>
      </x:c>
      <x:c r="D831" s="14" t="str">
        <x:v>Дорожні роботи</x:v>
      </x:c>
      <x:c r="E831" s="14" t="str">
        <x:v>Expansion discovery</x:v>
      </x:c>
      <x:c r="F831" s="17" t="str">
        <x:v>D1</x:v>
      </x:c>
      <x:c r="G831" s="14" t="str"/>
      <x:c r="H831" s="14" t="str">
        <x:v>Discovery розширення — 2 тижні</x:v>
      </x:c>
      <x:c r="I831" s="16" t="n">
        <x:v>1</x:v>
      </x:c>
      <x:c r="J831" s="16" t="n">
        <x:v>5</x:v>
      </x:c>
      <x:c r="K831" s="16" t="n">
        <x:v>4</x:v>
      </x:c>
      <x:c r="L831" s="16" t="n">
        <x:v>5</x:v>
      </x:c>
      <x:c r="M831" s="16" t="n">
        <x:v>5</x:v>
      </x:c>
      <x:c r="N831" s="16" t="n">
        <x:v>5</x:v>
      </x:c>
      <x:c r="O831" s="16" t="n">
        <x:v>3</x:v>
      </x:c>
      <x:c r="P831" s="16" t="n">
        <x:f>IF(COUNT(I831:O831)&lt;7,"",I831*8+J831*3+K831*2+L831*2+M831*2+N831*2+O831)</x:f>
        <x:v>64</x:v>
      </x:c>
      <x:c r="Q831" s="16" t="n">
        <x:f>IF(COUNT(J831:O831)&lt;6,"",J831*5+K831*4+M831*4+L831*3+N831*2+O831*2)</x:f>
        <x:v>92</x:v>
      </x:c>
      <x:c r="R831" s="14" t="str">
        <x:v>high</x:v>
      </x:c>
      <x:c r="S831" s="14" t="str">
        <x:v>official_prozorro_award_2024_2026</x:v>
      </x:c>
      <x:c r="T831" s="14" t="str">
        <x:v>official_prozorro_api</x:v>
      </x:c>
      <x:c r="U831" s="14" t="str">
        <x:v>Не контактували</x:v>
      </x:c>
      <x:c r="V831" s="15" t="str">
        <x:v>Workflow-audit outreach по UA-2026-06-29-010772-a; попросити 1 пакет здачі та вимоги проєкту</x:v>
      </x:c>
      <x:c r="W831" s="15" t="str">
        <x:v>Власник / директор; керівник ПТО; відповідальний за договори</x:v>
      </x:c>
      <x:c r="X831" s="15" t="str">
        <x:v>3 нових підтверджених перемог/договорів у Prozorro на 16 991 947 грн; 3 зі строком виконання не раніше 24.08.2026.</x:v>
      </x:c>
      <x:c r="Y831" s="15" t="str">
        <x:v>Капітальний ремонт дорожнього покриття по вул. Західна в селі Фонтанка, Одеського району, Одеської області; строк до 2027-01-31. Попросити один знеособлений пакет здачі за цим workflow.</x:v>
      </x:c>
      <x:c r="Z831" s="15" t="str">
        <x:v>https://prozorro.gov.ua/tender/UA-2026-06-29-010772-a</x:v>
      </x:c>
      <x:c r="AA831" s="14" t="str">
        <x:v>46063475</x:v>
      </x:c>
      <x:c r="AB831" s="14" t="str">
        <x:v>2026-08-24</x:v>
      </x:c>
      <x:c r="AC831" s="14" t="str"/>
      <x:c r="AD831" s="20" t="str"/>
      <x:c r="AE831" s="14" t="str"/>
      <x:c r="AF831" s="14" t="n">
        <x:v>88</x:v>
      </x:c>
      <x:c r="AG831" s="14" t="str">
        <x:v>I1</x:v>
      </x:c>
      <x:c r="AH831" s="14" t="n">
        <x:v>3</x:v>
      </x:c>
      <x:c r="AI831" s="14" t="n">
        <x:v>3</x:v>
      </x:c>
      <x:c r="AJ831" s="18" t="n">
        <x:v>16991947.14</x:v>
      </x:c>
      <x:c r="AK831" s="14" t="str">
        <x:v>https://prozorro.gov.ua/tender/UA-2026-06-29-010772-a</x:v>
      </x:c>
      <x:c r="AL831" s="19" t="n">
        <x:v>46223.28764188657</x:v>
      </x:c>
      <x:c r="AM831" s="19" t="n">
        <x:v>46418.61666666667</x:v>
      </x:c>
      <x:c r="AN831" s="15" t="str">
        <x:v>Дорожні роботи</x:v>
      </x:c>
      <x:c r="AO831" s="15" t="str">
        <x:v>not_found_in_top_search</x:v>
      </x:c>
    </x:row>
    <x:row r="832">
      <x:c r="A832" s="14" t="str">
        <x:v>W4-013</x:v>
      </x:c>
      <x:c r="B832" s="14" t="str">
        <x:v>Prozorro expansion — 24.08</x:v>
      </x:c>
      <x:c r="C832" s="14" t="str">
        <x:v>ТОВАРИСТВО З ОБМЕЖЕНОЮ ВІДПОВІДАЛЬНІСТЮ "ШЛЯХОВИК - МКІ"</x:v>
      </x:c>
      <x:c r="D832" s="14" t="str">
        <x:v>Дорожні роботи</x:v>
      </x:c>
      <x:c r="E832" s="14" t="str">
        <x:v>Expansion discovery</x:v>
      </x:c>
      <x:c r="F832" s="17" t="str">
        <x:v>D1</x:v>
      </x:c>
      <x:c r="G832" s="14" t="str"/>
      <x:c r="H832" s="14" t="str">
        <x:v>Discovery розширення — 2 тижні</x:v>
      </x:c>
      <x:c r="I832" s="16" t="n">
        <x:v>1</x:v>
      </x:c>
      <x:c r="J832" s="16" t="n">
        <x:v>5</x:v>
      </x:c>
      <x:c r="K832" s="16" t="n">
        <x:v>4</x:v>
      </x:c>
      <x:c r="L832" s="16" t="n">
        <x:v>5</x:v>
      </x:c>
      <x:c r="M832" s="16" t="n">
        <x:v>5</x:v>
      </x:c>
      <x:c r="N832" s="16" t="n">
        <x:v>5</x:v>
      </x:c>
      <x:c r="O832" s="16" t="n">
        <x:v>3</x:v>
      </x:c>
      <x:c r="P832" s="16" t="n">
        <x:f>IF(COUNT(I832:O832)&lt;7,"",I832*8+J832*3+K832*2+L832*2+M832*2+N832*2+O832)</x:f>
        <x:v>64</x:v>
      </x:c>
      <x:c r="Q832" s="16" t="n">
        <x:f>IF(COUNT(J832:O832)&lt;6,"",J832*5+K832*4+M832*4+L832*3+N832*2+O832*2)</x:f>
        <x:v>92</x:v>
      </x:c>
      <x:c r="R832" s="14" t="str">
        <x:v>high</x:v>
      </x:c>
      <x:c r="S832" s="14" t="str">
        <x:v>official_prozorro_award_2024_2026</x:v>
      </x:c>
      <x:c r="T832" s="14" t="str">
        <x:v>official_prozorro_api</x:v>
      </x:c>
      <x:c r="U832" s="14" t="str">
        <x:v>Не контактували</x:v>
      </x:c>
      <x:c r="V832" s="15" t="str">
        <x:v>Workflow-audit outreach по UA-2026-08-04-009104-a; попросити 1 пакет здачі та вимоги проєкту</x:v>
      </x:c>
      <x:c r="W832" s="15" t="str">
        <x:v>Власник / директор; керівник ПТО; відповідальний за договори</x:v>
      </x:c>
      <x:c r="X832" s="15" t="str">
        <x:v>3 нових підтверджених перемог/договорів у Prozorro на 11 160 861 грн; 3 зі строком виконання не раніше 24.08.2026.</x:v>
      </x:c>
      <x:c r="Y832" s="15" t="str">
        <x:v>Капітальний ремонт дорожнього покриття по вул.Ентузіастів в м.Іллінці Вінницької області (КОРИГУВАННЯ); строк до 2026-12-31. Попросити один знеособлений пакет здачі за цим workflow.</x:v>
      </x:c>
      <x:c r="Z832" s="15" t="str">
        <x:v>https://prozorro.gov.ua/tender/UA-2026-08-04-009104-a</x:v>
      </x:c>
      <x:c r="AA832" s="14" t="str">
        <x:v>36928095</x:v>
      </x:c>
      <x:c r="AB832" s="14" t="str">
        <x:v>2026-08-24</x:v>
      </x:c>
      <x:c r="AC832" s="14" t="str"/>
      <x:c r="AD832" s="20" t="str"/>
      <x:c r="AE832" s="14" t="str"/>
      <x:c r="AF832" s="14" t="n">
        <x:v>88</x:v>
      </x:c>
      <x:c r="AG832" s="14" t="str">
        <x:v>I1</x:v>
      </x:c>
      <x:c r="AH832" s="14" t="n">
        <x:v>3</x:v>
      </x:c>
      <x:c r="AI832" s="14" t="n">
        <x:v>3</x:v>
      </x:c>
      <x:c r="AJ832" s="18" t="n">
        <x:v>11160861.03</x:v>
      </x:c>
      <x:c r="AK832" s="14" t="str">
        <x:v>https://prozorro.gov.ua/tender/UA-2026-08-04-009104-a</x:v>
      </x:c>
      <x:c r="AL832" s="19" t="n">
        <x:v>46254.33833980324</x:v>
      </x:c>
      <x:c r="AM832" s="19" t="n">
        <x:v>46387</x:v>
      </x:c>
      <x:c r="AN832" s="15" t="str">
        <x:v>Дорожні роботи</x:v>
      </x:c>
      <x:c r="AO832" s="15" t="str">
        <x:v>not_found_in_top_search</x:v>
      </x:c>
    </x:row>
    <x:row r="833">
      <x:c r="A833" s="14" t="str">
        <x:v>W4-014</x:v>
      </x:c>
      <x:c r="B833" s="14" t="str">
        <x:v>Prozorro expansion — 24.08</x:v>
      </x:c>
      <x:c r="C833" s="14" t="str">
        <x:v>Товариство з обмеженою відповідальністю "Техно-Буд-Центр"</x:v>
      </x:c>
      <x:c r="D833" s="14" t="str">
        <x:v>Підстанції / силові мережі</x:v>
      </x:c>
      <x:c r="E833" s="14" t="str">
        <x:v>Pilot now</x:v>
      </x:c>
      <x:c r="F833" s="17" t="str">
        <x:v>P1</x:v>
      </x:c>
      <x:c r="G833" s="14" t="str"/>
      <x:c r="H833" s="14" t="str">
        <x:v>Пілот зараз — Н.15 subset</x:v>
      </x:c>
      <x:c r="I833" s="16" t="n">
        <x:v>4</x:v>
      </x:c>
      <x:c r="J833" s="16" t="n">
        <x:v>5</x:v>
      </x:c>
      <x:c r="K833" s="16" t="n">
        <x:v>5</x:v>
      </x:c>
      <x:c r="L833" s="16" t="n">
        <x:v>5</x:v>
      </x:c>
      <x:c r="M833" s="16" t="n">
        <x:v>5</x:v>
      </x:c>
      <x:c r="N833" s="16" t="n">
        <x:v>5</x:v>
      </x:c>
      <x:c r="O833" s="16" t="n">
        <x:v>3</x:v>
      </x:c>
      <x:c r="P833" s="16" t="n">
        <x:f>IF(COUNT(I833:O833)&lt;7,"",I833*8+J833*3+K833*2+L833*2+M833*2+N833*2+O833)</x:f>
        <x:v>90</x:v>
      </x:c>
      <x:c r="Q833" s="16" t="n">
        <x:f>IF(COUNT(J833:O833)&lt;6,"",J833*5+K833*4+M833*4+L833*3+N833*2+O833*2)</x:f>
        <x:v>96</x:v>
      </x:c>
      <x:c r="R833" s="14" t="str">
        <x:v>high</x:v>
      </x:c>
      <x:c r="S833" s="14" t="str">
        <x:v>official_prozorro_award_2024_2026</x:v>
      </x:c>
      <x:c r="T833" s="14" t="str">
        <x:v>official_prozorro_api</x:v>
      </x:c>
      <x:c r="U833" s="14" t="str">
        <x:v>Не контактували</x:v>
      </x:c>
      <x:c r="V833" s="15" t="str">
        <x:v>Повторне звернення з новим тендерним сигналом UA-2025-06-20-000902-a; попросити 1 пакет здачі</x:v>
      </x:c>
      <x:c r="W833" s="15" t="str">
        <x:v>Власник / директор; керівник ПТО; відповідальний за договори</x:v>
      </x:c>
      <x:c r="X833" s="15" t="str">
        <x:v>4 нових підтверджених перемог/договорів у Prozorro на 351 960 000 грн; 4 зі строком виконання не раніше 24.08.2026.</x:v>
      </x:c>
      <x:c r="Y833" s="15" t="str">
        <x:v>Реконструкція електричної підстанції ПС-110/35/10 кВ Чортків № 40, з влаштуванням ІІ рівня інженерного захисту трансформатора; строк до 2027-12-31. Попросити один знеособлений пакет здачі за цим workflow.</x:v>
      </x:c>
      <x:c r="Z833" s="15" t="str">
        <x:v>https://prozorro.gov.ua/tender/UA-2026-05-04-011795-a</x:v>
      </x:c>
      <x:c r="AA833" s="14" t="str">
        <x:v>33768346</x:v>
      </x:c>
      <x:c r="AB833" s="14" t="str">
        <x:v>2026-08-24</x:v>
      </x:c>
      <x:c r="AC833" s="14" t="str"/>
      <x:c r="AD833" s="20" t="str"/>
      <x:c r="AE833" s="14" t="str"/>
      <x:c r="AF833" s="14" t="n">
        <x:v>87</x:v>
      </x:c>
      <x:c r="AG833" s="14" t="str">
        <x:v>I1</x:v>
      </x:c>
      <x:c r="AH833" s="14" t="n">
        <x:v>5</x:v>
      </x:c>
      <x:c r="AI833" s="14" t="n">
        <x:v>4</x:v>
      </x:c>
      <x:c r="AJ833" s="18" t="n">
        <x:v>381939410</x:v>
      </x:c>
      <x:c r="AK833" s="14" t="str">
        <x:v>https://prozorro.gov.ua/tender/UA-2025-06-20-000902-a</x:v>
      </x:c>
      <x:c r="AL833" s="19" t="n">
        <x:v>45911.60363625</x:v>
      </x:c>
      <x:c r="AM833" s="19" t="n">
        <x:v>46234</x:v>
      </x:c>
      <x:c r="AN833" s="15" t="str">
        <x:v>Підстанції / силові мережі; Зовнішні мережі</x:v>
      </x:c>
      <x:c r="AO833" s="15" t="str">
        <x:v>not_found_in_top_search</x:v>
      </x:c>
    </x:row>
    <x:row r="834">
      <x:c r="A834" s="14" t="str">
        <x:v>W4-015</x:v>
      </x:c>
      <x:c r="B834" s="14" t="str">
        <x:v>Prozorro expansion — 24.08</x:v>
      </x:c>
      <x:c r="C834" s="14" t="str">
        <x:v>ТОВАРИСТВО З ОБМЕЖЕНОЮ ВІДПОВІДАЛЬНІСТЮ "ДЖИВЕРСБУД"</x:v>
      </x:c>
      <x:c r="D834" s="14" t="str">
        <x:v>Промислова теплоізоляція</x:v>
      </x:c>
      <x:c r="E834" s="14" t="str">
        <x:v>Expansion discovery</x:v>
      </x:c>
      <x:c r="F834" s="17" t="str">
        <x:v>D1</x:v>
      </x:c>
      <x:c r="G834" s="14" t="str">
        <x:v>gversbud.com.ua</x:v>
      </x:c>
      <x:c r="H834" s="14" t="str">
        <x:v>Discovery розширення — 2 тижні</x:v>
      </x:c>
      <x:c r="I834" s="16" t="n">
        <x:v>1</x:v>
      </x:c>
      <x:c r="J834" s="16" t="n">
        <x:v>5</x:v>
      </x:c>
      <x:c r="K834" s="16" t="n">
        <x:v>5</x:v>
      </x:c>
      <x:c r="L834" s="16" t="n">
        <x:v>5</x:v>
      </x:c>
      <x:c r="M834" s="16" t="n">
        <x:v>5</x:v>
      </x:c>
      <x:c r="N834" s="16" t="n">
        <x:v>5</x:v>
      </x:c>
      <x:c r="O834" s="16" t="n">
        <x:v>5</x:v>
      </x:c>
      <x:c r="P834" s="16" t="n">
        <x:f>IF(COUNT(I834:O834)&lt;7,"",I834*8+J834*3+K834*2+L834*2+M834*2+N834*2+O834)</x:f>
        <x:v>68</x:v>
      </x:c>
      <x:c r="Q834" s="16" t="n">
        <x:f>IF(COUNT(J834:O834)&lt;6,"",J834*5+K834*4+M834*4+L834*3+N834*2+O834*2)</x:f>
        <x:v>100</x:v>
      </x:c>
      <x:c r="R834" s="14" t="str">
        <x:v>high</x:v>
      </x:c>
      <x:c r="S834" s="14" t="str">
        <x:v>official_prozorro_award_2024_2026</x:v>
      </x:c>
      <x:c r="T834" s="14" t="str">
        <x:v>official_prozorro_api</x:v>
      </x:c>
      <x:c r="U834" s="14" t="str">
        <x:v>Не контактували</x:v>
      </x:c>
      <x:c r="V834" s="15" t="str">
        <x:v>Workflow-audit outreach по UA-2026-06-05-011674-a; попросити 1 пакет здачі та вимоги проєкту</x:v>
      </x:c>
      <x:c r="W834" s="15" t="str">
        <x:v>Власник / директор; керівник ПТО; відповідальний за договори</x:v>
      </x:c>
      <x:c r="X834" s="15" t="str">
        <x:v>5 нових підтверджених перемог/договорів у Prozorro на 64 789 622 грн; 1 зі строком виконання не раніше 24.08.2026.</x:v>
      </x:c>
      <x:c r="Y834" s="15" t="str">
        <x:v>Ремонт теплоізоляції та металопокриття при ремонті обладнання, арматури та трубопроводів технологічних систем турбінного та реакторного відділень; строк до 2026-11-30. Попросити один знеособлений пакет здачі за цим workflow.</x:v>
      </x:c>
      <x:c r="Z834" s="15" t="str">
        <x:v>https://prozorro.gov.ua/tender/UA-2026-06-05-011674-a</x:v>
      </x:c>
      <x:c r="AA834" s="14" t="str">
        <x:v>38306994</x:v>
      </x:c>
      <x:c r="AB834" s="14" t="str">
        <x:v>2026-08-24</x:v>
      </x:c>
      <x:c r="AC834" s="14" t="str"/>
      <x:c r="AD834" s="20" t="str"/>
      <x:c r="AE834" s="14" t="str"/>
      <x:c r="AF834" s="14" t="n">
        <x:v>87</x:v>
      </x:c>
      <x:c r="AG834" s="14" t="str">
        <x:v>I1</x:v>
      </x:c>
      <x:c r="AH834" s="14" t="n">
        <x:v>5</x:v>
      </x:c>
      <x:c r="AI834" s="14" t="n">
        <x:v>1</x:v>
      </x:c>
      <x:c r="AJ834" s="18" t="n">
        <x:v>64789621.68</x:v>
      </x:c>
      <x:c r="AK834" s="14" t="str">
        <x:v>https://prozorro.gov.ua/tender/UA-2026-06-05-011674-a</x:v>
      </x:c>
      <x:c r="AL834" s="19" t="n">
        <x:v>46204.50575207176</x:v>
      </x:c>
      <x:c r="AM834" s="19" t="n">
        <x:v>46356</x:v>
      </x:c>
      <x:c r="AN834" s="15" t="str">
        <x:v>Промислова теплоізоляція</x:v>
      </x:c>
      <x:c r="AO834" s="15" t="str">
        <x:v>supplier_provided_domain_present_2026-08-24</x:v>
      </x:c>
    </x:row>
    <x:row r="835">
      <x:c r="A835" s="14" t="str">
        <x:v>W4-016</x:v>
      </x:c>
      <x:c r="B835" s="14" t="str">
        <x:v>Prozorro expansion — 24.08</x:v>
      </x:c>
      <x:c r="C835" s="14" t="str">
        <x:v>ПРИВАТНЕ ПІДПРИЄМСТВО "ПОЖЗАБЕЗПЕЧЕННЯ Л"</x:v>
      </x:c>
      <x:c r="D835" s="14" t="str">
        <x:v>Пасивний вогнезахист</x:v>
      </x:c>
      <x:c r="E835" s="14" t="str">
        <x:v>Expansion discovery</x:v>
      </x:c>
      <x:c r="F835" s="17" t="str">
        <x:v>D1</x:v>
      </x:c>
      <x:c r="G835" s="14" t="str"/>
      <x:c r="H835" s="14" t="str">
        <x:v>Discovery розширення — 2 тижні</x:v>
      </x:c>
      <x:c r="I835" s="16" t="n">
        <x:v>1</x:v>
      </x:c>
      <x:c r="J835" s="16" t="n">
        <x:v>5</x:v>
      </x:c>
      <x:c r="K835" s="16" t="n">
        <x:v>5</x:v>
      </x:c>
      <x:c r="L835" s="16" t="n">
        <x:v>3</x:v>
      </x:c>
      <x:c r="M835" s="16" t="n">
        <x:v>5</x:v>
      </x:c>
      <x:c r="N835" s="16" t="n">
        <x:v>5</x:v>
      </x:c>
      <x:c r="O835" s="16" t="n">
        <x:v>3</x:v>
      </x:c>
      <x:c r="P835" s="16" t="n">
        <x:f>IF(COUNT(I835:O835)&lt;7,"",I835*8+J835*3+K835*2+L835*2+M835*2+N835*2+O835)</x:f>
        <x:v>62</x:v>
      </x:c>
      <x:c r="Q835" s="16" t="n">
        <x:f>IF(COUNT(J835:O835)&lt;6,"",J835*5+K835*4+M835*4+L835*3+N835*2+O835*2)</x:f>
        <x:v>90</x:v>
      </x:c>
      <x:c r="R835" s="14" t="str">
        <x:v>high</x:v>
      </x:c>
      <x:c r="S835" s="14" t="str">
        <x:v>official_prozorro_award_2024_2026</x:v>
      </x:c>
      <x:c r="T835" s="14" t="str">
        <x:v>official_prozorro_api</x:v>
      </x:c>
      <x:c r="U835" s="14" t="str">
        <x:v>Не контактували</x:v>
      </x:c>
      <x:c r="V835" s="15" t="str">
        <x:v>Workflow-audit outreach по UA-2026-07-21-006593-a; попросити 1 пакет здачі та вимоги проєкту</x:v>
      </x:c>
      <x:c r="W835" s="15" t="str">
        <x:v>Власник / директор; керівник ПТО; відповідальний за договори</x:v>
      </x:c>
      <x:c r="X835" s="15" t="str">
        <x:v>6 нових підтверджених перемог/договорів у Prozorro на 749 917 грн; 6 зі строком виконання не раніше 24.08.2026.</x:v>
      </x:c>
      <x:c r="Y835" s="15" t="str">
        <x:v>Поверхнева вогнезахисна обробка дерев'яних конструкцій дахів будівель на об’єктах Західного ТУОМ 45450000-6 Інші завершальні будівельні роботи; строк до 2026-11-30. Попросити один знеособлений пакет здачі за цим workflow.</x:v>
      </x:c>
      <x:c r="Z835" s="15" t="str">
        <x:v>https://prozorro.gov.ua/tender/UA-2026-07-21-006593-a</x:v>
      </x:c>
      <x:c r="AA835" s="14" t="str">
        <x:v>42441853</x:v>
      </x:c>
      <x:c r="AB835" s="14" t="str">
        <x:v>2026-08-24</x:v>
      </x:c>
      <x:c r="AC835" s="14" t="str"/>
      <x:c r="AD835" s="20" t="str"/>
      <x:c r="AE835" s="14" t="str"/>
      <x:c r="AF835" s="14" t="n">
        <x:v>85</x:v>
      </x:c>
      <x:c r="AG835" s="14" t="str">
        <x:v>I1</x:v>
      </x:c>
      <x:c r="AH835" s="14" t="n">
        <x:v>6</x:v>
      </x:c>
      <x:c r="AI835" s="14" t="n">
        <x:v>6</x:v>
      </x:c>
      <x:c r="AJ835" s="18" t="n">
        <x:v>749916.56</x:v>
      </x:c>
      <x:c r="AK835" s="14" t="str">
        <x:v>https://prozorro.gov.ua/tender/UA-2026-07-21-006593-a</x:v>
      </x:c>
      <x:c r="AL835" s="19" t="n">
        <x:v>46248.35216333334</x:v>
      </x:c>
      <x:c r="AM835" s="19" t="n">
        <x:v>46356</x:v>
      </x:c>
      <x:c r="AN835" s="15" t="str">
        <x:v>Пасивний вогнезахист</x:v>
      </x:c>
      <x:c r="AO835" s="15" t="str">
        <x:v>not_found_in_top_search</x:v>
      </x:c>
    </x:row>
    <x:row r="836">
      <x:c r="A836" s="14" t="str">
        <x:v>W4-017</x:v>
      </x:c>
      <x:c r="B836" s="14" t="str">
        <x:v>Prozorro expansion — 24.08</x:v>
      </x:c>
      <x:c r="C836" s="14" t="str">
        <x:v>ТОВАРИСТВО З ОБМЕЖЕНОЮ ВІДПОВІДАЛЬНІСТЮ "А С Е К "</x:v>
      </x:c>
      <x:c r="D836" s="14" t="str">
        <x:v>Пасивний вогнезахист</x:v>
      </x:c>
      <x:c r="E836" s="14" t="str">
        <x:v>Expansion discovery</x:v>
      </x:c>
      <x:c r="F836" s="17" t="str">
        <x:v>D1</x:v>
      </x:c>
      <x:c r="G836" s="14" t="str"/>
      <x:c r="H836" s="14" t="str">
        <x:v>Discovery розширення — 2 тижні</x:v>
      </x:c>
      <x:c r="I836" s="16" t="n">
        <x:v>1</x:v>
      </x:c>
      <x:c r="J836" s="16" t="n">
        <x:v>5</x:v>
      </x:c>
      <x:c r="K836" s="16" t="n">
        <x:v>5</x:v>
      </x:c>
      <x:c r="L836" s="16" t="n">
        <x:v>3</x:v>
      </x:c>
      <x:c r="M836" s="16" t="n">
        <x:v>5</x:v>
      </x:c>
      <x:c r="N836" s="16" t="n">
        <x:v>5</x:v>
      </x:c>
      <x:c r="O836" s="16" t="n">
        <x:v>3</x:v>
      </x:c>
      <x:c r="P836" s="16" t="n">
        <x:f>IF(COUNT(I836:O836)&lt;7,"",I836*8+J836*3+K836*2+L836*2+M836*2+N836*2+O836)</x:f>
        <x:v>62</x:v>
      </x:c>
      <x:c r="Q836" s="16" t="n">
        <x:f>IF(COUNT(J836:O836)&lt;6,"",J836*5+K836*4+M836*4+L836*3+N836*2+O836*2)</x:f>
        <x:v>90</x:v>
      </x:c>
      <x:c r="R836" s="14" t="str">
        <x:v>high</x:v>
      </x:c>
      <x:c r="S836" s="14" t="str">
        <x:v>official_prozorro_award_2024_2026</x:v>
      </x:c>
      <x:c r="T836" s="14" t="str">
        <x:v>official_prozorro_api</x:v>
      </x:c>
      <x:c r="U836" s="14" t="str">
        <x:v>Не контактували</x:v>
      </x:c>
      <x:c r="V836" s="15" t="str">
        <x:v>Workflow-audit outreach по UA-2026-08-21-009412-a; попросити 1 пакет здачі та вимоги проєкту</x:v>
      </x:c>
      <x:c r="W836" s="15" t="str">
        <x:v>Власник / директор; керівник ПТО; відповідальний за договори</x:v>
      </x:c>
      <x:c r="X836" s="15" t="str">
        <x:v>4 нових підтверджених перемог/договорів у Prozorro на 649 126 грн; 3 зі строком виконання не раніше 24.08.2026.</x:v>
      </x:c>
      <x:c r="Y836" s="15" t="str">
        <x:v>Поточний ремонт: послуги з вогнезахисної обробки (просочення) дерев'яних конструкцій горищ; строк до 2026-09-30. Попросити один знеособлений пакет здачі за цим workflow.</x:v>
      </x:c>
      <x:c r="Z836" s="15" t="str">
        <x:v>https://prozorro.gov.ua/tender/UA-2026-08-21-009412-a</x:v>
      </x:c>
      <x:c r="AA836" s="14" t="str">
        <x:v>41293928</x:v>
      </x:c>
      <x:c r="AB836" s="14" t="str">
        <x:v>2026-08-24</x:v>
      </x:c>
      <x:c r="AC836" s="14" t="str"/>
      <x:c r="AD836" s="20" t="str"/>
      <x:c r="AE836" s="14" t="str"/>
      <x:c r="AF836" s="14" t="n">
        <x:v>85</x:v>
      </x:c>
      <x:c r="AG836" s="14" t="str">
        <x:v>I1</x:v>
      </x:c>
      <x:c r="AH836" s="14" t="n">
        <x:v>4</x:v>
      </x:c>
      <x:c r="AI836" s="14" t="n">
        <x:v>3</x:v>
      </x:c>
      <x:c r="AJ836" s="18" t="n">
        <x:v>649125.6</x:v>
      </x:c>
      <x:c r="AK836" s="14" t="str">
        <x:v>https://prozorro.gov.ua/tender/UA-2026-08-21-009412-a</x:v>
      </x:c>
      <x:c r="AL836" s="19" t="n">
        <x:v>46255.498246296294</x:v>
      </x:c>
      <x:c r="AM836" s="19" t="n">
        <x:v>46295</x:v>
      </x:c>
      <x:c r="AN836" s="15" t="str">
        <x:v>Пасивний вогнезахист</x:v>
      </x:c>
      <x:c r="AO836" s="15" t="str">
        <x:v>not_found_in_top_search</x:v>
      </x:c>
    </x:row>
    <x:row r="837">
      <x:c r="A837" s="14" t="str">
        <x:v>W4-018</x:v>
      </x:c>
      <x:c r="B837" s="14" t="str">
        <x:v>Prozorro expansion — 24.08</x:v>
      </x:c>
      <x:c r="C837" s="14" t="str">
        <x:v>ТОВАРИСТВО З ОБМЕЖЕНОЮ ВІДПОВІДАЛЬНІСТЮ "ТМП ТРАНСБУД"</x:v>
      </x:c>
      <x:c r="D837" s="14" t="str">
        <x:v>Дорожні роботи</x:v>
      </x:c>
      <x:c r="E837" s="14" t="str">
        <x:v>Expansion discovery</x:v>
      </x:c>
      <x:c r="F837" s="17" t="str">
        <x:v>D1</x:v>
      </x:c>
      <x:c r="G837" s="14" t="str"/>
      <x:c r="H837" s="14" t="str">
        <x:v>Discovery розширення — 2 тижні</x:v>
      </x:c>
      <x:c r="I837" s="16" t="n">
        <x:v>1</x:v>
      </x:c>
      <x:c r="J837" s="16" t="n">
        <x:v>5</x:v>
      </x:c>
      <x:c r="K837" s="16" t="n">
        <x:v>4</x:v>
      </x:c>
      <x:c r="L837" s="16" t="n">
        <x:v>4</x:v>
      </x:c>
      <x:c r="M837" s="16" t="n">
        <x:v>5</x:v>
      </x:c>
      <x:c r="N837" s="16" t="n">
        <x:v>5</x:v>
      </x:c>
      <x:c r="O837" s="16" t="n">
        <x:v>3</x:v>
      </x:c>
      <x:c r="P837" s="16" t="n">
        <x:f>IF(COUNT(I837:O837)&lt;7,"",I837*8+J837*3+K837*2+L837*2+M837*2+N837*2+O837)</x:f>
        <x:v>62</x:v>
      </x:c>
      <x:c r="Q837" s="16" t="n">
        <x:f>IF(COUNT(J837:O837)&lt;6,"",J837*5+K837*4+M837*4+L837*3+N837*2+O837*2)</x:f>
        <x:v>89</x:v>
      </x:c>
      <x:c r="R837" s="14" t="str">
        <x:v>high</x:v>
      </x:c>
      <x:c r="S837" s="14" t="str">
        <x:v>official_prozorro_award_2024_2026</x:v>
      </x:c>
      <x:c r="T837" s="14" t="str">
        <x:v>official_prozorro_api</x:v>
      </x:c>
      <x:c r="U837" s="14" t="str">
        <x:v>Не контактували</x:v>
      </x:c>
      <x:c r="V837" s="15" t="str">
        <x:v>Workflow-audit outreach по UA-2026-08-11-007824-a; попросити 1 пакет здачі та вимоги проєкту</x:v>
      </x:c>
      <x:c r="W837" s="15" t="str">
        <x:v>Власник / директор; керівник ПТО; відповідальний за договори</x:v>
      </x:c>
      <x:c r="X837" s="15" t="str">
        <x:v>3 нових підтверджених перемог/договорів у Prozorro на 7 843 301 грн; 3 зі строком виконання не раніше 24.08.2026.</x:v>
      </x:c>
      <x:c r="Y837" s="15" t="str">
        <x:v>Капітальний ремонт вул. Панаса Мирного в с. Чайки (капітальний ремонт дорожнього покриття, встановлення знаків, нанесення дорожньої розмітки, відновлення тротуарів, ремонт вуличного освітлення). Коригування (додаткові роботи); строк до 2026-11-30. Попросити один знеособлений пакет здачі за цим workflow.</x:v>
      </x:c>
      <x:c r="Z837" s="15" t="str">
        <x:v>https://prozorro.gov.ua/tender/UA-2026-08-11-007824-a</x:v>
      </x:c>
      <x:c r="AA837" s="14" t="str">
        <x:v>43019994</x:v>
      </x:c>
      <x:c r="AB837" s="14" t="str">
        <x:v>2026-08-24</x:v>
      </x:c>
      <x:c r="AC837" s="14" t="str"/>
      <x:c r="AD837" s="20" t="str"/>
      <x:c r="AE837" s="14" t="str"/>
      <x:c r="AF837" s="14" t="n">
        <x:v>84</x:v>
      </x:c>
      <x:c r="AG837" s="14" t="str">
        <x:v>I1</x:v>
      </x:c>
      <x:c r="AH837" s="14" t="n">
        <x:v>3</x:v>
      </x:c>
      <x:c r="AI837" s="14" t="n">
        <x:v>3</x:v>
      </x:c>
      <x:c r="AJ837" s="18" t="n">
        <x:v>7843300.94</x:v>
      </x:c>
      <x:c r="AK837" s="14" t="str">
        <x:v>https://prozorro.gov.ua/tender/UA-2026-08-11-007824-a</x:v>
      </x:c>
      <x:c r="AL837" s="19" t="n">
        <x:v>46245.47782792824</x:v>
      </x:c>
      <x:c r="AM837" s="19" t="n">
        <x:v>46356</x:v>
      </x:c>
      <x:c r="AN837" s="15" t="str">
        <x:v>Дорожні роботи</x:v>
      </x:c>
      <x:c r="AO837" s="15" t="str">
        <x:v>not_found_in_top_search</x:v>
      </x:c>
    </x:row>
    <x:row r="838">
      <x:c r="A838" s="14" t="str">
        <x:v>W4-019</x:v>
      </x:c>
      <x:c r="B838" s="14" t="str">
        <x:v>Prozorro expansion — 24.08</x:v>
      </x:c>
      <x:c r="C838" s="14" t="str">
        <x:v>Підприємство об'єднання громадян "Цитадель" громадської організації "Спілка осіб з інвалідністю, ветеранів пожежної охорони та служби цивільного захисту"</x:v>
      </x:c>
      <x:c r="D838" s="14" t="str">
        <x:v>Пасивний вогнезахист</x:v>
      </x:c>
      <x:c r="E838" s="14" t="str">
        <x:v>Expansion discovery</x:v>
      </x:c>
      <x:c r="F838" s="17" t="str">
        <x:v>D1</x:v>
      </x:c>
      <x:c r="G838" s="14" t="str"/>
      <x:c r="H838" s="14" t="str">
        <x:v>Discovery розширення — 2 тижні</x:v>
      </x:c>
      <x:c r="I838" s="16" t="n">
        <x:v>1</x:v>
      </x:c>
      <x:c r="J838" s="16" t="n">
        <x:v>5</x:v>
      </x:c>
      <x:c r="K838" s="16" t="n">
        <x:v>5</x:v>
      </x:c>
      <x:c r="L838" s="16" t="n">
        <x:v>2</x:v>
      </x:c>
      <x:c r="M838" s="16" t="n">
        <x:v>5</x:v>
      </x:c>
      <x:c r="N838" s="16" t="n">
        <x:v>5</x:v>
      </x:c>
      <x:c r="O838" s="16" t="n">
        <x:v>3</x:v>
      </x:c>
      <x:c r="P838" s="16" t="n">
        <x:f>IF(COUNT(I838:O838)&lt;7,"",I838*8+J838*3+K838*2+L838*2+M838*2+N838*2+O838)</x:f>
        <x:v>60</x:v>
      </x:c>
      <x:c r="Q838" s="16" t="n">
        <x:f>IF(COUNT(J838:O838)&lt;6,"",J838*5+K838*4+M838*4+L838*3+N838*2+O838*2)</x:f>
        <x:v>87</x:v>
      </x:c>
      <x:c r="R838" s="14" t="str">
        <x:v>high</x:v>
      </x:c>
      <x:c r="S838" s="14" t="str">
        <x:v>official_prozorro_award_2024_2026</x:v>
      </x:c>
      <x:c r="T838" s="14" t="str">
        <x:v>official_prozorro_api</x:v>
      </x:c>
      <x:c r="U838" s="14" t="str">
        <x:v>Не контактували</x:v>
      </x:c>
      <x:c r="V838" s="15" t="str">
        <x:v>Workflow-audit outreach по UA-2026-07-30-010044-a; попросити 1 пакет здачі та вимоги проєкту</x:v>
      </x:c>
      <x:c r="W838" s="15" t="str">
        <x:v>Власник / директор; керівник ПТО; відповідальний за договори</x:v>
      </x:c>
      <x:c r="X838" s="15" t="str">
        <x:v>6 нових підтверджених перемог/договорів у Prozorro на 338 002 грн; 2 зі строком виконання не раніше 24.08.2026.</x:v>
      </x:c>
      <x:c r="Y838" s="15" t="str">
        <x:v>Послуги та заходи із захисту приміщення, а саме проведення вогнезахисної обробки дерев’яних конструкцій горищних приміщень; строк до 2026-08-31. Попросити один знеособлений пакет здачі за цим workflow.</x:v>
      </x:c>
      <x:c r="Z838" s="15" t="str">
        <x:v>https://prozorro.gov.ua/tender/UA-2026-07-30-010044-a</x:v>
      </x:c>
      <x:c r="AA838" s="14" t="str">
        <x:v>43674679</x:v>
      </x:c>
      <x:c r="AB838" s="14" t="str">
        <x:v>2026-08-24</x:v>
      </x:c>
      <x:c r="AC838" s="14" t="str"/>
      <x:c r="AD838" s="20" t="str"/>
      <x:c r="AE838" s="14" t="str"/>
      <x:c r="AF838" s="14" t="n">
        <x:v>84</x:v>
      </x:c>
      <x:c r="AG838" s="14" t="str">
        <x:v>I1</x:v>
      </x:c>
      <x:c r="AH838" s="14" t="n">
        <x:v>6</x:v>
      </x:c>
      <x:c r="AI838" s="14" t="n">
        <x:v>2</x:v>
      </x:c>
      <x:c r="AJ838" s="18" t="n">
        <x:v>338001.7</x:v>
      </x:c>
      <x:c r="AK838" s="14" t="str">
        <x:v>https://prozorro.gov.ua/tender/UA-2026-07-30-010044-a</x:v>
      </x:c>
      <x:c r="AL838" s="19" t="n">
        <x:v>46233.59981547454</x:v>
      </x:c>
      <x:c r="AM838" s="19" t="n">
        <x:v>46265.58628472222</x:v>
      </x:c>
      <x:c r="AN838" s="15" t="str">
        <x:v>Пасивний вогнезахист; Пожежогасіння</x:v>
      </x:c>
      <x:c r="AO838" s="15" t="str">
        <x:v>not_found_in_top_search</x:v>
      </x:c>
    </x:row>
    <x:row r="839">
      <x:c r="A839" s="14" t="str">
        <x:v>W4-020</x:v>
      </x:c>
      <x:c r="B839" s="14" t="str">
        <x:v>Prozorro expansion — 24.08</x:v>
      </x:c>
      <x:c r="C839" s="14" t="str">
        <x:v>ПРИВАТНЕ ПІДПРИЄМСТВО "БУДІВЕЛЬНИК ПЛЮС"</x:v>
      </x:c>
      <x:c r="D839" s="14" t="str">
        <x:v>Зливова каналізація / дренаж</x:v>
      </x:c>
      <x:c r="E839" s="14" t="str">
        <x:v>Expansion discovery</x:v>
      </x:c>
      <x:c r="F839" s="17" t="str">
        <x:v>D1</x:v>
      </x:c>
      <x:c r="G839" s="14" t="str"/>
      <x:c r="H839" s="14" t="str">
        <x:v>Discovery розширення — 2 тижні</x:v>
      </x:c>
      <x:c r="I839" s="16" t="n">
        <x:v>1</x:v>
      </x:c>
      <x:c r="J839" s="16" t="n">
        <x:v>5</x:v>
      </x:c>
      <x:c r="K839" s="16" t="n">
        <x:v>5</x:v>
      </x:c>
      <x:c r="L839" s="16" t="n">
        <x:v>4</x:v>
      </x:c>
      <x:c r="M839" s="16" t="n">
        <x:v>5</x:v>
      </x:c>
      <x:c r="N839" s="16" t="n">
        <x:v>5</x:v>
      </x:c>
      <x:c r="O839" s="16" t="n">
        <x:v>3</x:v>
      </x:c>
      <x:c r="P839" s="16" t="n">
        <x:f>IF(COUNT(I839:O839)&lt;7,"",I839*8+J839*3+K839*2+L839*2+M839*2+N839*2+O839)</x:f>
        <x:v>64</x:v>
      </x:c>
      <x:c r="Q839" s="16" t="n">
        <x:f>IF(COUNT(J839:O839)&lt;6,"",J839*5+K839*4+M839*4+L839*3+N839*2+O839*2)</x:f>
        <x:v>93</x:v>
      </x:c>
      <x:c r="R839" s="14" t="str">
        <x:v>high</x:v>
      </x:c>
      <x:c r="S839" s="14" t="str">
        <x:v>official_prozorro_award_2024_2026</x:v>
      </x:c>
      <x:c r="T839" s="14" t="str">
        <x:v>official_prozorro_api</x:v>
      </x:c>
      <x:c r="U839" s="14" t="str">
        <x:v>Не контактували</x:v>
      </x:c>
      <x:c r="V839" s="15" t="str">
        <x:v>Workflow-audit outreach по UA-2026-06-11-003374-a; попросити 1 пакет здачі та вимоги проєкту</x:v>
      </x:c>
      <x:c r="W839" s="15" t="str">
        <x:v>Власник / директор; керівник ПТО; відповідальний за договори</x:v>
      </x:c>
      <x:c r="X839" s="15" t="str">
        <x:v>37 нових підтверджених перемог/договорів у Prozorro на 7 090 749 грн; 28 зі строком виконання не раніше 24.08.2026.</x:v>
      </x:c>
      <x:c r="Y839" s="15" t="str">
        <x:v>Поточний ремонт мереж зливової каналізації вул. Сінна в м. Черкаси (ДК 021:2015 - 45230000-8 Будівництво трубопроводів, ліній зв’язку та електропередач, шосе, доріг, аеродромів і залізничних доріг; вирівнювання поверхонь); строк до 2026-12-31. Попросити один знеособлений пакет здачі за цим workflow.</x:v>
      </x:c>
      <x:c r="Z839" s="15" t="str">
        <x:v>https://prozorro.gov.ua/tender/UA-2026-06-11-003374-a</x:v>
      </x:c>
      <x:c r="AA839" s="14" t="str">
        <x:v>40499241</x:v>
      </x:c>
      <x:c r="AB839" s="14" t="str">
        <x:v>2026-08-24</x:v>
      </x:c>
      <x:c r="AC839" s="14" t="str"/>
      <x:c r="AD839" s="20" t="str"/>
      <x:c r="AE839" s="14" t="str"/>
      <x:c r="AF839" s="14" t="n">
        <x:v>83</x:v>
      </x:c>
      <x:c r="AG839" s="14" t="str">
        <x:v>I1</x:v>
      </x:c>
      <x:c r="AH839" s="14" t="n">
        <x:v>37</x:v>
      </x:c>
      <x:c r="AI839" s="14" t="n">
        <x:v>28</x:v>
      </x:c>
      <x:c r="AJ839" s="18" t="n">
        <x:v>7090749.44</x:v>
      </x:c>
      <x:c r="AK839" s="14" t="str">
        <x:v>https://prozorro.gov.ua/tender/UA-2026-06-11-003374-a</x:v>
      </x:c>
      <x:c r="AL839" s="19" t="n">
        <x:v>46184.333747268516</x:v>
      </x:c>
      <x:c r="AM839" s="19" t="n">
        <x:v>46387</x:v>
      </x:c>
      <x:c r="AN839" s="15" t="str">
        <x:v>Зливова каналізація / дренаж</x:v>
      </x:c>
      <x:c r="AO839" s="15" t="str">
        <x:v>not_found_in_top_search</x:v>
      </x:c>
    </x:row>
    <x:row r="840">
      <x:c r="A840" s="14" t="str">
        <x:v>W4-021</x:v>
      </x:c>
      <x:c r="B840" s="14" t="str">
        <x:v>Prozorro expansion — 24.08</x:v>
      </x:c>
      <x:c r="C840" s="14" t="str">
        <x:v>ТОВАРИСТВО З ОБМЕЖЕНОЮ ВІДПОВІДАЛЬНІСТЮ "БОГАРТ БУД"</x:v>
      </x:c>
      <x:c r="D840" s="14" t="str">
        <x:v>Підстанції / силові мережі</x:v>
      </x:c>
      <x:c r="E840" s="14" t="str">
        <x:v>Pilot now</x:v>
      </x:c>
      <x:c r="F840" s="17" t="str">
        <x:v>P1</x:v>
      </x:c>
      <x:c r="G840" s="14" t="str"/>
      <x:c r="H840" s="14" t="str">
        <x:v>Пілот зараз — Н.15 subset</x:v>
      </x:c>
      <x:c r="I840" s="16" t="n">
        <x:v>4</x:v>
      </x:c>
      <x:c r="J840" s="16" t="n">
        <x:v>5</x:v>
      </x:c>
      <x:c r="K840" s="16" t="n">
        <x:v>5</x:v>
      </x:c>
      <x:c r="L840" s="16" t="n">
        <x:v>5</x:v>
      </x:c>
      <x:c r="M840" s="16" t="n">
        <x:v>5</x:v>
      </x:c>
      <x:c r="N840" s="16" t="n">
        <x:v>5</x:v>
      </x:c>
      <x:c r="O840" s="16" t="n">
        <x:v>3</x:v>
      </x:c>
      <x:c r="P840" s="16" t="n">
        <x:f>IF(COUNT(I840:O840)&lt;7,"",I840*8+J840*3+K840*2+L840*2+M840*2+N840*2+O840)</x:f>
        <x:v>90</x:v>
      </x:c>
      <x:c r="Q840" s="16" t="n">
        <x:f>IF(COUNT(J840:O840)&lt;6,"",J840*5+K840*4+M840*4+L840*3+N840*2+O840*2)</x:f>
        <x:v>96</x:v>
      </x:c>
      <x:c r="R840" s="14" t="str">
        <x:v>high</x:v>
      </x:c>
      <x:c r="S840" s="14" t="str">
        <x:v>official_prozorro_award_2024_2026</x:v>
      </x:c>
      <x:c r="T840" s="14" t="str">
        <x:v>official_prozorro_api</x:v>
      </x:c>
      <x:c r="U840" s="14" t="str">
        <x:v>Не контактували</x:v>
      </x:c>
      <x:c r="V840" s="15" t="str">
        <x:v>Персоналізований free-pilot outreach по UA-2026-05-25-011121-a; попросити 1 пакет Н.14/Н.15</x:v>
      </x:c>
      <x:c r="W840" s="15" t="str">
        <x:v>Власник / директор; керівник ПТО; відповідальний за договори</x:v>
      </x:c>
      <x:c r="X840" s="15" t="str">
        <x:v>3 нових підтверджених перемог/договорів у Prozorro на 346 065 429 грн; 3 зі строком виконання не раніше 24.08.2026.</x:v>
      </x:c>
      <x:c r="Y840" s="15" t="str">
        <x:v>Реконструкція електричної підстанції №2 АТ “ДТЕК Дніпровські електромережі” у Дніпропетровській області (ДК 021:2015: 45454000-4 - Реконструкція); строк до 2027-12-31. Попросити один знеособлений пакет здачі за цим workflow.</x:v>
      </x:c>
      <x:c r="Z840" s="15" t="str">
        <x:v>https://prozorro.gov.ua/tender/UA-2026-05-25-011121-a</x:v>
      </x:c>
      <x:c r="AA840" s="14" t="str">
        <x:v>35987296</x:v>
      </x:c>
      <x:c r="AB840" s="14" t="str">
        <x:v>2026-08-24</x:v>
      </x:c>
      <x:c r="AC840" s="14" t="str"/>
      <x:c r="AD840" s="20" t="str"/>
      <x:c r="AE840" s="14" t="str"/>
      <x:c r="AF840" s="14" t="n">
        <x:v>82</x:v>
      </x:c>
      <x:c r="AG840" s="14" t="str">
        <x:v>I1</x:v>
      </x:c>
      <x:c r="AH840" s="14" t="n">
        <x:v>3</x:v>
      </x:c>
      <x:c r="AI840" s="14" t="n">
        <x:v>3</x:v>
      </x:c>
      <x:c r="AJ840" s="18" t="n">
        <x:v>346065428.8</x:v>
      </x:c>
      <x:c r="AK840" s="14" t="str">
        <x:v>https://prozorro.gov.ua/tender/UA-2026-05-25-011121-a</x:v>
      </x:c>
      <x:c r="AL840" s="19" t="n">
        <x:v>46167.53875150463</x:v>
      </x:c>
      <x:c r="AM840" s="19" t="n">
        <x:v>46752</x:v>
      </x:c>
      <x:c r="AN840" s="15" t="str">
        <x:v>Підстанції / силові мережі</x:v>
      </x:c>
      <x:c r="AO840" s="15" t="str">
        <x:v>not_found_in_top_search</x:v>
      </x:c>
    </x:row>
    <x:row r="841">
      <x:c r="A841" s="14" t="str">
        <x:v>W4-022</x:v>
      </x:c>
      <x:c r="B841" s="14" t="str">
        <x:v>Prozorro expansion — 24.08</x:v>
      </x:c>
      <x:c r="C841" s="14" t="str">
        <x:v>Товариство з обмеженою відповідальністю «БУДІВЕЛЬНА КОМПАНІЯ «ВОЛМАКС»</x:v>
      </x:c>
      <x:c r="D841" s="14" t="str">
        <x:v>Підстанції / силові мережі</x:v>
      </x:c>
      <x:c r="E841" s="14" t="str">
        <x:v>Pilot now</x:v>
      </x:c>
      <x:c r="F841" s="17" t="str">
        <x:v>P1</x:v>
      </x:c>
      <x:c r="G841" s="14" t="str"/>
      <x:c r="H841" s="14" t="str">
        <x:v>Пілот зараз — Н.15 subset</x:v>
      </x:c>
      <x:c r="I841" s="16" t="n">
        <x:v>4</x:v>
      </x:c>
      <x:c r="J841" s="16" t="n">
        <x:v>5</x:v>
      </x:c>
      <x:c r="K841" s="16" t="n">
        <x:v>5</x:v>
      </x:c>
      <x:c r="L841" s="16" t="n">
        <x:v>5</x:v>
      </x:c>
      <x:c r="M841" s="16" t="n">
        <x:v>5</x:v>
      </x:c>
      <x:c r="N841" s="16" t="n">
        <x:v>5</x:v>
      </x:c>
      <x:c r="O841" s="16" t="n">
        <x:v>3</x:v>
      </x:c>
      <x:c r="P841" s="16" t="n">
        <x:f>IF(COUNT(I841:O841)&lt;7,"",I841*8+J841*3+K841*2+L841*2+M841*2+N841*2+O841)</x:f>
        <x:v>90</x:v>
      </x:c>
      <x:c r="Q841" s="16" t="n">
        <x:f>IF(COUNT(J841:O841)&lt;6,"",J841*5+K841*4+M841*4+L841*3+N841*2+O841*2)</x:f>
        <x:v>96</x:v>
      </x:c>
      <x:c r="R841" s="14" t="str">
        <x:v>high</x:v>
      </x:c>
      <x:c r="S841" s="14" t="str">
        <x:v>official_prozorro_award_2024_2026</x:v>
      </x:c>
      <x:c r="T841" s="14" t="str">
        <x:v>official_prozorro_api</x:v>
      </x:c>
      <x:c r="U841" s="14" t="str">
        <x:v>Не контактували</x:v>
      </x:c>
      <x:c r="V841" s="15" t="str">
        <x:v>Персоналізований free-pilot outreach по UA-2026-05-01-009188-a; попросити 1 пакет Н.14/Н.15</x:v>
      </x:c>
      <x:c r="W841" s="15" t="str">
        <x:v>Власник / директор; керівник ПТО; відповідальний за договори</x:v>
      </x:c>
      <x:c r="X841" s="15" t="str">
        <x:v>3 нових підтверджених перемог/договорів у Prozorro на 218 793 622 грн; 3 зі строком виконання не раніше 24.08.2026.</x:v>
      </x:c>
      <x:c r="Y841" s="15" t="str">
        <x:v>Реконструкція електричної підстанції ПС 110/35/10 кВ ПЧ7 розміщеної на території Чернігівської області з влаштуванням II рівня інженерного захисту трансформатора Т-1 (ДК 021:2015 - 45454000-4 «Реконструкція»); строк до 2027-12-31. Попросити один знеособлений пакет здачі за цим workflow.</x:v>
      </x:c>
      <x:c r="Z841" s="15" t="str">
        <x:v>https://prozorro.gov.ua/tender/UA-2026-05-01-009188-a</x:v>
      </x:c>
      <x:c r="AA841" s="14" t="str">
        <x:v>42740436</x:v>
      </x:c>
      <x:c r="AB841" s="14" t="str">
        <x:v>2026-08-24</x:v>
      </x:c>
      <x:c r="AC841" s="14" t="str"/>
      <x:c r="AD841" s="20" t="str"/>
      <x:c r="AE841" s="14" t="str"/>
      <x:c r="AF841" s="14" t="n">
        <x:v>82</x:v>
      </x:c>
      <x:c r="AG841" s="14" t="str">
        <x:v>I1</x:v>
      </x:c>
      <x:c r="AH841" s="14" t="n">
        <x:v>3</x:v>
      </x:c>
      <x:c r="AI841" s="14" t="n">
        <x:v>3</x:v>
      </x:c>
      <x:c r="AJ841" s="18" t="n">
        <x:v>218793622.46</x:v>
      </x:c>
      <x:c r="AK841" s="14" t="str">
        <x:v>https://prozorro.gov.ua/tender/UA-2026-05-01-009188-a</x:v>
      </x:c>
      <x:c r="AL841" s="19" t="n">
        <x:v>46143.50153450231</x:v>
      </x:c>
      <x:c r="AM841" s="19" t="n">
        <x:v>46752.54452546296</x:v>
      </x:c>
      <x:c r="AN841" s="15" t="str">
        <x:v>Підстанції / силові мережі</x:v>
      </x:c>
      <x:c r="AO841" s="15" t="str">
        <x:v>not_found_in_top_search</x:v>
      </x:c>
    </x:row>
    <x:row r="842">
      <x:c r="A842" s="14" t="str">
        <x:v>W4-023</x:v>
      </x:c>
      <x:c r="B842" s="14" t="str">
        <x:v>Prozorro expansion — 24.08</x:v>
      </x:c>
      <x:c r="C842" s="14" t="str">
        <x:v>ПРИВАТНЕ ПІДПРИЄМСТВО "ЕЛІТБУД-1"</x:v>
      </x:c>
      <x:c r="D842" s="14" t="str">
        <x:v>Підстанції / силові мережі</x:v>
      </x:c>
      <x:c r="E842" s="14" t="str">
        <x:v>Pilot now</x:v>
      </x:c>
      <x:c r="F842" s="17" t="str">
        <x:v>P1</x:v>
      </x:c>
      <x:c r="G842" s="14" t="str"/>
      <x:c r="H842" s="14" t="str">
        <x:v>Пілот зараз — Н.15 subset</x:v>
      </x:c>
      <x:c r="I842" s="16" t="n">
        <x:v>4</x:v>
      </x:c>
      <x:c r="J842" s="16" t="n">
        <x:v>5</x:v>
      </x:c>
      <x:c r="K842" s="16" t="n">
        <x:v>5</x:v>
      </x:c>
      <x:c r="L842" s="16" t="n">
        <x:v>5</x:v>
      </x:c>
      <x:c r="M842" s="16" t="n">
        <x:v>5</x:v>
      </x:c>
      <x:c r="N842" s="16" t="n">
        <x:v>5</x:v>
      </x:c>
      <x:c r="O842" s="16" t="n">
        <x:v>3</x:v>
      </x:c>
      <x:c r="P842" s="16" t="n">
        <x:f>IF(COUNT(I842:O842)&lt;7,"",I842*8+J842*3+K842*2+L842*2+M842*2+N842*2+O842)</x:f>
        <x:v>90</x:v>
      </x:c>
      <x:c r="Q842" s="16" t="n">
        <x:f>IF(COUNT(J842:O842)&lt;6,"",J842*5+K842*4+M842*4+L842*3+N842*2+O842*2)</x:f>
        <x:v>96</x:v>
      </x:c>
      <x:c r="R842" s="14" t="str">
        <x:v>high</x:v>
      </x:c>
      <x:c r="S842" s="14" t="str">
        <x:v>official_prozorro_award_2024_2026</x:v>
      </x:c>
      <x:c r="T842" s="14" t="str">
        <x:v>official_prozorro_api</x:v>
      </x:c>
      <x:c r="U842" s="14" t="str">
        <x:v>Не контактували</x:v>
      </x:c>
      <x:c r="V842" s="15" t="str">
        <x:v>Персоналізований free-pilot outreach по UA-2026-05-01-011583-a; попросити 1 пакет Н.14/Н.15</x:v>
      </x:c>
      <x:c r="W842" s="15" t="str">
        <x:v>Власник / директор; керівник ПТО; відповідальний за договори</x:v>
      </x:c>
      <x:c r="X842" s="15" t="str">
        <x:v>3 нових підтверджених перемог/договорів у Prozorro на 204 750 000 грн; 3 зі строком виконання не раніше 24.08.2026.</x:v>
      </x:c>
      <x:c r="Y842" s="15" t="str">
        <x:v>ДК 021:2015-45450000-6 «Інші завершальні будівельні роботи»  Проектування та виконання робіт по об'єкту «Реконструкція електричної підстанції та інші інженерно-технічні заходи із захисту об’єкта критичної інфраструктури з влаштуванням ІІ рівня інженерного захисту трансформатора   (Об’єкт 6)»   ; строк до 2027-03-31. Попросити один знеособлений пакет здачі за цим workflow.</x:v>
      </x:c>
      <x:c r="Z842" s="15" t="str">
        <x:v>https://prozorro.gov.ua/tender/UA-2026-05-01-011583-a</x:v>
      </x:c>
      <x:c r="AA842" s="14" t="str">
        <x:v>33555092</x:v>
      </x:c>
      <x:c r="AB842" s="14" t="str">
        <x:v>2026-08-24</x:v>
      </x:c>
      <x:c r="AC842" s="14" t="str"/>
      <x:c r="AD842" s="20" t="str"/>
      <x:c r="AE842" s="14" t="str"/>
      <x:c r="AF842" s="14" t="n">
        <x:v>82</x:v>
      </x:c>
      <x:c r="AG842" s="14" t="str">
        <x:v>I1</x:v>
      </x:c>
      <x:c r="AH842" s="14" t="n">
        <x:v>3</x:v>
      </x:c>
      <x:c r="AI842" s="14" t="n">
        <x:v>3</x:v>
      </x:c>
      <x:c r="AJ842" s="18" t="n">
        <x:v>204750000</x:v>
      </x:c>
      <x:c r="AK842" s="14" t="str">
        <x:v>https://prozorro.gov.ua/tender/UA-2026-05-01-011583-a</x:v>
      </x:c>
      <x:c r="AL842" s="19" t="n">
        <x:v>46143.615071342596</x:v>
      </x:c>
      <x:c r="AM842" s="19" t="n">
        <x:v>46477</x:v>
      </x:c>
      <x:c r="AN842" s="15" t="str">
        <x:v>Підстанції / силові мережі</x:v>
      </x:c>
      <x:c r="AO842" s="15" t="str">
        <x:v>not_found_in_top_search</x:v>
      </x:c>
    </x:row>
    <x:row r="843">
      <x:c r="A843" s="14" t="str">
        <x:v>W4-024</x:v>
      </x:c>
      <x:c r="B843" s="14" t="str">
        <x:v>Prozorro expansion — 24.08</x:v>
      </x:c>
      <x:c r="C843" s="14" t="str">
        <x:v>ТОВАРИСТВО З ОБМЕЖЕНОЮ ВІДПОВІДАЛЬНІСТЮ "ДОРІНВЕСТКАПІТАЛ"</x:v>
      </x:c>
      <x:c r="D843" s="14" t="str">
        <x:v>Підстанції / силові мережі</x:v>
      </x:c>
      <x:c r="E843" s="14" t="str">
        <x:v>Pilot now</x:v>
      </x:c>
      <x:c r="F843" s="17" t="str">
        <x:v>P1</x:v>
      </x:c>
      <x:c r="G843" s="14" t="str"/>
      <x:c r="H843" s="14" t="str">
        <x:v>Пілот зараз — Н.15 subset</x:v>
      </x:c>
      <x:c r="I843" s="16" t="n">
        <x:v>4</x:v>
      </x:c>
      <x:c r="J843" s="16" t="n">
        <x:v>5</x:v>
      </x:c>
      <x:c r="K843" s="16" t="n">
        <x:v>5</x:v>
      </x:c>
      <x:c r="L843" s="16" t="n">
        <x:v>5</x:v>
      </x:c>
      <x:c r="M843" s="16" t="n">
        <x:v>5</x:v>
      </x:c>
      <x:c r="N843" s="16" t="n">
        <x:v>5</x:v>
      </x:c>
      <x:c r="O843" s="16" t="n">
        <x:v>3</x:v>
      </x:c>
      <x:c r="P843" s="16" t="n">
        <x:f>IF(COUNT(I843:O843)&lt;7,"",I843*8+J843*3+K843*2+L843*2+M843*2+N843*2+O843)</x:f>
        <x:v>90</x:v>
      </x:c>
      <x:c r="Q843" s="16" t="n">
        <x:f>IF(COUNT(J843:O843)&lt;6,"",J843*5+K843*4+M843*4+L843*3+N843*2+O843*2)</x:f>
        <x:v>96</x:v>
      </x:c>
      <x:c r="R843" s="14" t="str">
        <x:v>high</x:v>
      </x:c>
      <x:c r="S843" s="14" t="str">
        <x:v>official_prozorro_award_2024_2026</x:v>
      </x:c>
      <x:c r="T843" s="14" t="str">
        <x:v>official_prozorro_api</x:v>
      </x:c>
      <x:c r="U843" s="14" t="str">
        <x:v>Не контактували</x:v>
      </x:c>
      <x:c r="V843" s="15" t="str">
        <x:v>Персоналізований free-pilot outreach по UA-2026-05-01-010622-a; попросити 1 пакет Н.14/Н.15</x:v>
      </x:c>
      <x:c r="W843" s="15" t="str">
        <x:v>Власник / директор; керівник ПТО; відповідальний за договори</x:v>
      </x:c>
      <x:c r="X843" s="15" t="str">
        <x:v>3 нових підтверджених перемог/договорів у Prozorro на 204 750 000 грн; 3 зі строком виконання не раніше 24.08.2026.</x:v>
      </x:c>
      <x:c r="Y843" s="15" t="str">
        <x:v>ДК 021:2015-45450000-6 «Інші завершальні будівельні роботи»  Проектування та виконання робіт по об'єкту «Реконструкція електричної підстанції та інші інженерно-технічні заходи із захисту об’єкта критичної інфраструктури з влаштуванням ІІ рівня інженерного захисту трансформатора   (Об’єкт 1)»   ; строк до 2027-03-31. Попросити один знеособлений пакет здачі за цим workflow.</x:v>
      </x:c>
      <x:c r="Z843" s="15" t="str">
        <x:v>https://prozorro.gov.ua/tender/UA-2026-05-01-010622-a</x:v>
      </x:c>
      <x:c r="AA843" s="14" t="str">
        <x:v>40946419</x:v>
      </x:c>
      <x:c r="AB843" s="14" t="str">
        <x:v>2026-08-24</x:v>
      </x:c>
      <x:c r="AC843" s="14" t="str"/>
      <x:c r="AD843" s="20" t="str"/>
      <x:c r="AE843" s="14" t="str"/>
      <x:c r="AF843" s="14" t="n">
        <x:v>82</x:v>
      </x:c>
      <x:c r="AG843" s="14" t="str">
        <x:v>I1</x:v>
      </x:c>
      <x:c r="AH843" s="14" t="n">
        <x:v>3</x:v>
      </x:c>
      <x:c r="AI843" s="14" t="n">
        <x:v>3</x:v>
      </x:c>
      <x:c r="AJ843" s="18" t="n">
        <x:v>204750000</x:v>
      </x:c>
      <x:c r="AK843" s="14" t="str">
        <x:v>https://prozorro.gov.ua/tender/UA-2026-05-01-010622-a</x:v>
      </x:c>
      <x:c r="AL843" s="19" t="n">
        <x:v>46143.57805596065</x:v>
      </x:c>
      <x:c r="AM843" s="19" t="n">
        <x:v>46477</x:v>
      </x:c>
      <x:c r="AN843" s="15" t="str">
        <x:v>Підстанції / силові мережі</x:v>
      </x:c>
      <x:c r="AO843" s="15" t="str">
        <x:v>not_found_in_top_search</x:v>
      </x:c>
    </x:row>
    <x:row r="844">
      <x:c r="A844" s="14" t="str">
        <x:v>W4-025</x:v>
      </x:c>
      <x:c r="B844" s="14" t="str">
        <x:v>Prozorro expansion — 24.08</x:v>
      </x:c>
      <x:c r="C844" s="14" t="str">
        <x:v>ТОВАРИСТВО З ОБМЕЖЕНОЮ ВІДПОВІДАЛЬНІСТЮ "ЕНЕРГОКАНАЛ"</x:v>
      </x:c>
      <x:c r="D844" s="14" t="str">
        <x:v>Теплові мережі</x:v>
      </x:c>
      <x:c r="E844" s="14" t="str">
        <x:v>Expansion discovery</x:v>
      </x:c>
      <x:c r="F844" s="17" t="str">
        <x:v>D1</x:v>
      </x:c>
      <x:c r="G844" s="14" t="str"/>
      <x:c r="H844" s="14" t="str">
        <x:v>Discovery розширення — 2 тижні</x:v>
      </x:c>
      <x:c r="I844" s="16" t="n">
        <x:v>1</x:v>
      </x:c>
      <x:c r="J844" s="16" t="n">
        <x:v>5</x:v>
      </x:c>
      <x:c r="K844" s="16" t="n">
        <x:v>4</x:v>
      </x:c>
      <x:c r="L844" s="16" t="n">
        <x:v>5</x:v>
      </x:c>
      <x:c r="M844" s="16" t="n">
        <x:v>5</x:v>
      </x:c>
      <x:c r="N844" s="16" t="n">
        <x:v>5</x:v>
      </x:c>
      <x:c r="O844" s="16" t="n">
        <x:v>3</x:v>
      </x:c>
      <x:c r="P844" s="16" t="n">
        <x:f>IF(COUNT(I844:O844)&lt;7,"",I844*8+J844*3+K844*2+L844*2+M844*2+N844*2+O844)</x:f>
        <x:v>64</x:v>
      </x:c>
      <x:c r="Q844" s="16" t="n">
        <x:f>IF(COUNT(J844:O844)&lt;6,"",J844*5+K844*4+M844*4+L844*3+N844*2+O844*2)</x:f>
        <x:v>92</x:v>
      </x:c>
      <x:c r="R844" s="14" t="str">
        <x:v>high</x:v>
      </x:c>
      <x:c r="S844" s="14" t="str">
        <x:v>official_prozorro_award_2024_2026</x:v>
      </x:c>
      <x:c r="T844" s="14" t="str">
        <x:v>official_prozorro_api</x:v>
      </x:c>
      <x:c r="U844" s="14" t="str">
        <x:v>Не контактували</x:v>
      </x:c>
      <x:c r="V844" s="15" t="str">
        <x:v>Повторне звернення з новим тендерним сигналом UA-2025-11-13-016060-a; попросити 1 пакет здачі</x:v>
      </x:c>
      <x:c r="W844" s="15" t="str">
        <x:v>Власник / директор; керівник ПТО; відповідальний за договори</x:v>
      </x:c>
      <x:c r="X844" s="15" t="str">
        <x:v>3 нових підтверджених перемог/договорів у Prozorro на 42 405 197 грн; 3 зі строком виконання не раніше 24.08.2026.</x:v>
      </x:c>
      <x:c r="Y844" s="15" t="str">
        <x:v>Реконструкція (відновлення) теплових мереж на ділянці від МК 4808 до МК 4810 по вул. Клочківській в м. Харкові. Ділянка від МК 4808 до МК 4809  
(код ДК 021:2015 – 45454000 -4 - Реконструкція)
; строк до 2026-11-30. Попросити один знеособлений пакет здачі за цим workflow.</x:v>
      </x:c>
      <x:c r="Z844" s="15" t="str">
        <x:v>https://prozorro.gov.ua/tender/UA-2026-05-29-006686-a</x:v>
      </x:c>
      <x:c r="AA844" s="14" t="str">
        <x:v>45678552</x:v>
      </x:c>
      <x:c r="AB844" s="14" t="str">
        <x:v>2026-08-24</x:v>
      </x:c>
      <x:c r="AC844" s="14" t="str"/>
      <x:c r="AD844" s="20" t="str"/>
      <x:c r="AE844" s="14" t="str"/>
      <x:c r="AF844" s="14" t="n">
        <x:v>82</x:v>
      </x:c>
      <x:c r="AG844" s="14" t="str">
        <x:v>I1</x:v>
      </x:c>
      <x:c r="AH844" s="14" t="n">
        <x:v>4</x:v>
      </x:c>
      <x:c r="AI844" s="14" t="n">
        <x:v>3</x:v>
      </x:c>
      <x:c r="AJ844" s="18" t="n">
        <x:v>42977416.9</x:v>
      </x:c>
      <x:c r="AK844" s="14" t="str">
        <x:v>https://prozorro.gov.ua/tender/UA-2025-11-13-016060-a</x:v>
      </x:c>
      <x:c r="AL844" s="19" t="n">
        <x:v>45974.653170300924</x:v>
      </x:c>
      <x:c r="AM844" s="19" t="n">
        <x:v>46010</x:v>
      </x:c>
      <x:c r="AN844" s="15" t="str">
        <x:v>Теплові мережі; Зовнішні мережі</x:v>
      </x:c>
      <x:c r="AO844" s="15" t="str">
        <x:v>not_found_in_top_search</x:v>
      </x:c>
    </x:row>
    <x:row r="845">
      <x:c r="A845" s="14" t="str">
        <x:v>W4-026</x:v>
      </x:c>
      <x:c r="B845" s="14" t="str">
        <x:v>Prozorro expansion — 24.08</x:v>
      </x:c>
      <x:c r="C845" s="14" t="str">
        <x:v>ТОВ "ПП ВІВ"</x:v>
      </x:c>
      <x:c r="D845" s="14" t="str">
        <x:v>Електромонтаж</x:v>
      </x:c>
      <x:c r="E845" s="14" t="str">
        <x:v>Pilot now</x:v>
      </x:c>
      <x:c r="F845" s="17" t="str">
        <x:v>P1</x:v>
      </x:c>
      <x:c r="G845" s="14" t="str"/>
      <x:c r="H845" s="14" t="str">
        <x:v>Пілот зараз — Н.15</x:v>
      </x:c>
      <x:c r="I845" s="16" t="n">
        <x:v>5</x:v>
      </x:c>
      <x:c r="J845" s="16" t="n">
        <x:v>5</x:v>
      </x:c>
      <x:c r="K845" s="16" t="n">
        <x:v>4</x:v>
      </x:c>
      <x:c r="L845" s="16" t="n">
        <x:v>2</x:v>
      </x:c>
      <x:c r="M845" s="16" t="n">
        <x:v>5</x:v>
      </x:c>
      <x:c r="N845" s="16" t="n">
        <x:v>5</x:v>
      </x:c>
      <x:c r="O845" s="16" t="n">
        <x:v>3</x:v>
      </x:c>
      <x:c r="P845" s="16" t="n">
        <x:f>IF(COUNT(I845:O845)&lt;7,"",I845*8+J845*3+K845*2+L845*2+M845*2+N845*2+O845)</x:f>
        <x:v>90</x:v>
      </x:c>
      <x:c r="Q845" s="16" t="n">
        <x:f>IF(COUNT(J845:O845)&lt;6,"",J845*5+K845*4+M845*4+L845*3+N845*2+O845*2)</x:f>
        <x:v>83</x:v>
      </x:c>
      <x:c r="R845" s="14" t="str">
        <x:v>high</x:v>
      </x:c>
      <x:c r="S845" s="14" t="str">
        <x:v>official_prozorro_award_2024_2026</x:v>
      </x:c>
      <x:c r="T845" s="14" t="str">
        <x:v>official_prozorro_api</x:v>
      </x:c>
      <x:c r="U845" s="14" t="str">
        <x:v>Не контактували</x:v>
      </x:c>
      <x:c r="V845" s="15" t="str">
        <x:v>Персоналізований free-pilot outreach по UA-2026-07-21-003036-a; попросити 1 пакет Н.14/Н.15</x:v>
      </x:c>
      <x:c r="W845" s="15" t="str">
        <x:v>Власник / директор; керівник ПТО; відповідальний за договори</x:v>
      </x:c>
      <x:c r="X845" s="15" t="str">
        <x:v>4 нових підтверджених перемог/договорів у Prozorro на 447 452 грн; 4 зі строком виконання не раніше 24.08.2026.</x:v>
      </x:c>
      <x:c r="Y845" s="15" t="str">
        <x:v>Електромонтажні роботи; строк до 2026-12-31. Попросити один знеособлений пакет здачі за цим workflow.</x:v>
      </x:c>
      <x:c r="Z845" s="15" t="str">
        <x:v>https://prozorro.gov.ua/tender/UA-2026-07-21-003036-a</x:v>
      </x:c>
      <x:c r="AA845" s="14" t="str">
        <x:v>37323736</x:v>
      </x:c>
      <x:c r="AB845" s="14" t="str">
        <x:v>2026-08-24</x:v>
      </x:c>
      <x:c r="AC845" s="14" t="str"/>
      <x:c r="AD845" s="20" t="str"/>
      <x:c r="AE845" s="14" t="str"/>
      <x:c r="AF845" s="14" t="n">
        <x:v>81</x:v>
      </x:c>
      <x:c r="AG845" s="14" t="str">
        <x:v>I1</x:v>
      </x:c>
      <x:c r="AH845" s="14" t="n">
        <x:v>4</x:v>
      </x:c>
      <x:c r="AI845" s="14" t="n">
        <x:v>4</x:v>
      </x:c>
      <x:c r="AJ845" s="18" t="n">
        <x:v>447452.4</x:v>
      </x:c>
      <x:c r="AK845" s="14" t="str">
        <x:v>https://prozorro.gov.ua/tender/UA-2026-07-21-003036-a</x:v>
      </x:c>
      <x:c r="AL845" s="19" t="n">
        <x:v>46224.334973287034</x:v>
      </x:c>
      <x:c r="AM845" s="19" t="n">
        <x:v>46387</x:v>
      </x:c>
      <x:c r="AN845" s="15" t="str">
        <x:v>Електромонтаж</x:v>
      </x:c>
      <x:c r="AO845" s="15" t="str">
        <x:v>not_found_in_top_search</x:v>
      </x:c>
    </x:row>
    <x:row r="846">
      <x:c r="A846" s="14" t="str">
        <x:v>W4-027</x:v>
      </x:c>
      <x:c r="B846" s="14" t="str">
        <x:v>Prozorro expansion — 24.08</x:v>
      </x:c>
      <x:c r="C846" s="14" t="str">
        <x:v>ФОП Сироїжко Катерина Вікторівна</x:v>
      </x:c>
      <x:c r="D846" s="14" t="str">
        <x:v>Пасивний вогнезахист</x:v>
      </x:c>
      <x:c r="E846" s="14" t="str">
        <x:v>Expansion discovery</x:v>
      </x:c>
      <x:c r="F846" s="17" t="str">
        <x:v>D1</x:v>
      </x:c>
      <x:c r="G846" s="14" t="str"/>
      <x:c r="H846" s="14" t="str">
        <x:v>Discovery розширення — 2 тижні</x:v>
      </x:c>
      <x:c r="I846" s="16" t="n">
        <x:v>1</x:v>
      </x:c>
      <x:c r="J846" s="16" t="n">
        <x:v>5</x:v>
      </x:c>
      <x:c r="K846" s="16" t="n">
        <x:v>5</x:v>
      </x:c>
      <x:c r="L846" s="16" t="n">
        <x:v>2</x:v>
      </x:c>
      <x:c r="M846" s="16" t="n">
        <x:v>5</x:v>
      </x:c>
      <x:c r="N846" s="16" t="n">
        <x:v>3</x:v>
      </x:c>
      <x:c r="O846" s="16" t="n">
        <x:v>3</x:v>
      </x:c>
      <x:c r="P846" s="16" t="n">
        <x:f>IF(COUNT(I846:O846)&lt;7,"",I846*8+J846*3+K846*2+L846*2+M846*2+N846*2+O846)</x:f>
        <x:v>56</x:v>
      </x:c>
      <x:c r="Q846" s="16" t="n">
        <x:f>IF(COUNT(J846:O846)&lt;6,"",J846*5+K846*4+M846*4+L846*3+N846*2+O846*2)</x:f>
        <x:v>83</x:v>
      </x:c>
      <x:c r="R846" s="14" t="str">
        <x:v>high</x:v>
      </x:c>
      <x:c r="S846" s="14" t="str">
        <x:v>official_prozorro_award_2024_2026</x:v>
      </x:c>
      <x:c r="T846" s="14" t="str">
        <x:v>official_prozorro_api</x:v>
      </x:c>
      <x:c r="U846" s="14" t="str">
        <x:v>Не контактували</x:v>
      </x:c>
      <x:c r="V846" s="15" t="str">
        <x:v>Повторне звернення з новим тендерним сигналом UA-2025-09-24-012605-a; попросити 1 пакет здачі</x:v>
      </x:c>
      <x:c r="W846" s="15" t="str">
        <x:v>Власник / виконавець; відповідальний за договір</x:v>
      </x:c>
      <x:c r="X846" s="15" t="str">
        <x:v>5 нових підтверджених перемог/договорів у Prozorro на 347 360 грн; 5 зі строком виконання не раніше 24.08.2026.</x:v>
      </x:c>
      <x:c r="Y846" s="15" t="str">
        <x:v>Вогнезахисна обробка дерев'яних конструкцій.; строк до 2026-12-05. Попросити один знеособлений пакет здачі за цим workflow.</x:v>
      </x:c>
      <x:c r="Z846" s="15" t="str">
        <x:v>https://prozorro.gov.ua/tender/UA-2026-08-18-004261-a</x:v>
      </x:c>
      <x:c r="AA846" s="14" t="str">
        <x:v>3575202082</x:v>
      </x:c>
      <x:c r="AB846" s="14" t="str">
        <x:v>2026-08-24</x:v>
      </x:c>
      <x:c r="AC846" s="14" t="str"/>
      <x:c r="AD846" s="20" t="str"/>
      <x:c r="AE846" s="14" t="str"/>
      <x:c r="AF846" s="14" t="n">
        <x:v>81</x:v>
      </x:c>
      <x:c r="AG846" s="14" t="str">
        <x:v>I1</x:v>
      </x:c>
      <x:c r="AH846" s="14" t="n">
        <x:v>6</x:v>
      </x:c>
      <x:c r="AI846" s="14" t="n">
        <x:v>5</x:v>
      </x:c>
      <x:c r="AJ846" s="18" t="n">
        <x:v>446050.58999999997</x:v>
      </x:c>
      <x:c r="AK846" s="14" t="str">
        <x:v>https://prozorro.gov.ua/tender/UA-2025-09-24-012605-a</x:v>
      </x:c>
      <x:c r="AL846" s="19" t="n">
        <x:v>45924.54095519676</x:v>
      </x:c>
      <x:c r="AM846" s="19" t="n">
        <x:v>46022</x:v>
      </x:c>
      <x:c r="AN846" s="15" t="str">
        <x:v>Пасивний вогнезахист; Блискавкозахист / заземлення</x:v>
      </x:c>
      <x:c r="AO846" s="15" t="str">
        <x:v>not_found_in_top_search</x:v>
      </x:c>
    </x:row>
    <x:row r="847">
      <x:c r="A847" s="14" t="str">
        <x:v>W4-028</x:v>
      </x:c>
      <x:c r="B847" s="14" t="str">
        <x:v>Prozorro expansion — 24.08</x:v>
      </x:c>
      <x:c r="C847" s="14" t="str">
        <x:v>ТОВАРИСТВО З ОБМЕЖЕНОЮ ВІДПОВІДАЛЬНІСТЮ "ГЕРБОР-ХОЛДІНГ"</x:v>
      </x:c>
      <x:c r="D847" s="14" t="str">
        <x:v>Металоконструкції</x:v>
      </x:c>
      <x:c r="E847" s="14" t="str">
        <x:v>Expansion discovery</x:v>
      </x:c>
      <x:c r="F847" s="17" t="str">
        <x:v>D1</x:v>
      </x:c>
      <x:c r="G847" s="14" t="str"/>
      <x:c r="H847" s="14" t="str">
        <x:v>Discovery розширення — 2 тижні</x:v>
      </x:c>
      <x:c r="I847" s="16" t="n">
        <x:v>1</x:v>
      </x:c>
      <x:c r="J847" s="16" t="n">
        <x:v>5</x:v>
      </x:c>
      <x:c r="K847" s="16" t="n">
        <x:v>5</x:v>
      </x:c>
      <x:c r="L847" s="16" t="n">
        <x:v>2</x:v>
      </x:c>
      <x:c r="M847" s="16" t="n">
        <x:v>5</x:v>
      </x:c>
      <x:c r="N847" s="16" t="n">
        <x:v>5</x:v>
      </x:c>
      <x:c r="O847" s="16" t="n">
        <x:v>3</x:v>
      </x:c>
      <x:c r="P847" s="16" t="n">
        <x:f>IF(COUNT(I847:O847)&lt;7,"",I847*8+J847*3+K847*2+L847*2+M847*2+N847*2+O847)</x:f>
        <x:v>60</x:v>
      </x:c>
      <x:c r="Q847" s="16" t="n">
        <x:f>IF(COUNT(J847:O847)&lt;6,"",J847*5+K847*4+M847*4+L847*3+N847*2+O847*2)</x:f>
        <x:v>87</x:v>
      </x:c>
      <x:c r="R847" s="14" t="str">
        <x:v>high</x:v>
      </x:c>
      <x:c r="S847" s="14" t="str">
        <x:v>official_prozorro_award_2024_2026</x:v>
      </x:c>
      <x:c r="T847" s="14" t="str">
        <x:v>official_prozorro_api</x:v>
      </x:c>
      <x:c r="U847" s="14" t="str">
        <x:v>Не контактували</x:v>
      </x:c>
      <x:c r="V847" s="15" t="str">
        <x:v>Workflow-audit outreach по UA-2026-08-17-003676-a; попросити 1 пакет здачі та вимоги проєкту</x:v>
      </x:c>
      <x:c r="W847" s="15" t="str">
        <x:v>Власник / директор; керівник ПТО; відповідальний за договори</x:v>
      </x:c>
      <x:c r="X847" s="15" t="str">
        <x:v>4 нових підтверджених перемог/договорів у Prozorro на 216 617 грн; 1 зі строком виконання не раніше 24.08.2026.</x:v>
      </x:c>
      <x:c r="Y847" s="15" t="str">
        <x:v>Послуги з благоустрою міста: «Монтаж та встановлення металоконструкції Дошки пам’яті»; строк до 2026-12-31. Попросити один знеособлений пакет здачі за цим workflow.</x:v>
      </x:c>
      <x:c r="Z847" s="15" t="str">
        <x:v>https://prozorro.gov.ua/tender/UA-2026-08-17-003676-a</x:v>
      </x:c>
      <x:c r="AA847" s="14" t="str">
        <x:v>30088756</x:v>
      </x:c>
      <x:c r="AB847" s="14" t="str">
        <x:v>2026-08-24</x:v>
      </x:c>
      <x:c r="AC847" s="14" t="str"/>
      <x:c r="AD847" s="20" t="str"/>
      <x:c r="AE847" s="14" t="str"/>
      <x:c r="AF847" s="14" t="n">
        <x:v>81</x:v>
      </x:c>
      <x:c r="AG847" s="14" t="str">
        <x:v>I1</x:v>
      </x:c>
      <x:c r="AH847" s="14" t="n">
        <x:v>4</x:v>
      </x:c>
      <x:c r="AI847" s="14" t="n">
        <x:v>1</x:v>
      </x:c>
      <x:c r="AJ847" s="18" t="n">
        <x:v>216616.6</x:v>
      </x:c>
      <x:c r="AK847" s="14" t="str">
        <x:v>https://prozorro.gov.ua/tender/UA-2026-08-17-003676-a</x:v>
      </x:c>
      <x:c r="AL847" s="19" t="n">
        <x:v>46251.36031866898</x:v>
      </x:c>
      <x:c r="AM847" s="19" t="n">
        <x:v>46387</x:v>
      </x:c>
      <x:c r="AN847" s="15" t="str">
        <x:v>Металоконструкції</x:v>
      </x:c>
      <x:c r="AO847" s="15" t="str">
        <x:v>not_found_in_top_search</x:v>
      </x:c>
    </x:row>
    <x:row r="848">
      <x:c r="A848" s="14" t="str">
        <x:v>W4-029</x:v>
      </x:c>
      <x:c r="B848" s="14" t="str">
        <x:v>Prozorro expansion — 24.08</x:v>
      </x:c>
      <x:c r="C848" s="14" t="str">
        <x:v>МПП "Агроенергосервіс"</x:v>
      </x:c>
      <x:c r="D848" s="14" t="str">
        <x:v>Електромонтаж</x:v>
      </x:c>
      <x:c r="E848" s="14" t="str">
        <x:v>Pilot now</x:v>
      </x:c>
      <x:c r="F848" s="17" t="str">
        <x:v>P1</x:v>
      </x:c>
      <x:c r="G848" s="14" t="str"/>
      <x:c r="H848" s="14" t="str">
        <x:v>Пілот зараз — Н.15</x:v>
      </x:c>
      <x:c r="I848" s="16" t="n">
        <x:v>5</x:v>
      </x:c>
      <x:c r="J848" s="16" t="n">
        <x:v>5</x:v>
      </x:c>
      <x:c r="K848" s="16" t="n">
        <x:v>4</x:v>
      </x:c>
      <x:c r="L848" s="16" t="n">
        <x:v>2</x:v>
      </x:c>
      <x:c r="M848" s="16" t="n">
        <x:v>5</x:v>
      </x:c>
      <x:c r="N848" s="16" t="n">
        <x:v>5</x:v>
      </x:c>
      <x:c r="O848" s="16" t="n">
        <x:v>3</x:v>
      </x:c>
      <x:c r="P848" s="16" t="n">
        <x:f>IF(COUNT(I848:O848)&lt;7,"",I848*8+J848*3+K848*2+L848*2+M848*2+N848*2+O848)</x:f>
        <x:v>90</x:v>
      </x:c>
      <x:c r="Q848" s="16" t="n">
        <x:f>IF(COUNT(J848:O848)&lt;6,"",J848*5+K848*4+M848*4+L848*3+N848*2+O848*2)</x:f>
        <x:v>83</x:v>
      </x:c>
      <x:c r="R848" s="14" t="str">
        <x:v>high</x:v>
      </x:c>
      <x:c r="S848" s="14" t="str">
        <x:v>official_prozorro_award_2024_2026</x:v>
      </x:c>
      <x:c r="T848" s="14" t="str">
        <x:v>official_prozorro_api</x:v>
      </x:c>
      <x:c r="U848" s="14" t="str">
        <x:v>Не контактували</x:v>
      </x:c>
      <x:c r="V848" s="15" t="str">
        <x:v>Персоналізований free-pilot outreach по UA-2026-08-24-004736-a; попросити 1 пакет Н.14/Н.15</x:v>
      </x:c>
      <x:c r="W848" s="15" t="str">
        <x:v>Власник / директор; керівник ПТО; відповідальний за договори</x:v>
      </x:c>
      <x:c r="X848" s="15" t="str">
        <x:v>5 нових підтверджених перемог/договорів у Prozorro на 113 401 грн; 5 зі строком виконання не раніше 24.08.2026.</x:v>
      </x:c>
      <x:c r="Y848" s="15" t="str">
        <x:v>Електромонтажні роботи електропроводки та електроарматури укриття Калузького СБК,(ДК 021-2015-45310000-3 - Електромонтажні роботи); строк до 2026-12-31. Попросити один знеособлений пакет здачі за цим workflow.</x:v>
      </x:c>
      <x:c r="Z848" s="15" t="str">
        <x:v>https://prozorro.gov.ua/tender/UA-2026-08-24-004736-a</x:v>
      </x:c>
      <x:c r="AA848" s="14" t="str">
        <x:v>23628267</x:v>
      </x:c>
      <x:c r="AB848" s="14" t="str">
        <x:v>2026-08-24</x:v>
      </x:c>
      <x:c r="AC848" s="14" t="str"/>
      <x:c r="AD848" s="20" t="str"/>
      <x:c r="AE848" s="14" t="str"/>
      <x:c r="AF848" s="14" t="n">
        <x:v>81</x:v>
      </x:c>
      <x:c r="AG848" s="14" t="str">
        <x:v>I1</x:v>
      </x:c>
      <x:c r="AH848" s="14" t="n">
        <x:v>5</x:v>
      </x:c>
      <x:c r="AI848" s="14" t="n">
        <x:v>5</x:v>
      </x:c>
      <x:c r="AJ848" s="18" t="n">
        <x:v>113401</x:v>
      </x:c>
      <x:c r="AK848" s="14" t="str">
        <x:v>https://prozorro.gov.ua/tender/UA-2026-08-24-004736-a</x:v>
      </x:c>
      <x:c r="AL848" s="19" t="n">
        <x:v>46258.40389858796</x:v>
      </x:c>
      <x:c r="AM848" s="19" t="n">
        <x:v>46387.446435185186</x:v>
      </x:c>
      <x:c r="AN848" s="15" t="str">
        <x:v>Електромонтаж</x:v>
      </x:c>
      <x:c r="AO848" s="15" t="str">
        <x:v>not_found_in_top_search</x:v>
      </x:c>
    </x:row>
    <x:row r="849">
      <x:c r="A849" s="14" t="str">
        <x:v>W4-030</x:v>
      </x:c>
      <x:c r="B849" s="14" t="str">
        <x:v>Prozorro expansion — 24.08</x:v>
      </x:c>
      <x:c r="C849" s="14" t="str">
        <x:v>ТОВАРИСТВО З ОБМЕЖЕНОЮ ВІД­ПО­ВІД­АЛЬ­НІ­СТЮ «ГА­ЗО­РОЗ­ПО­ДІЛЬ­НІ МЕРЕЖІ УКРАЇНИ»</x:v>
      </x:c>
      <x:c r="D849" s="14" t="str">
        <x:v>Газові мережі</x:v>
      </x:c>
      <x:c r="E849" s="14" t="str">
        <x:v>Expansion discovery</x:v>
      </x:c>
      <x:c r="F849" s="17" t="str">
        <x:v>D1</x:v>
      </x:c>
      <x:c r="G849" s="14" t="str">
        <x:v>grmu.com.ua</x:v>
      </x:c>
      <x:c r="H849" s="14" t="str">
        <x:v>Discovery розширення — 2 тижні</x:v>
      </x:c>
      <x:c r="I849" s="16" t="n">
        <x:v>1</x:v>
      </x:c>
      <x:c r="J849" s="16" t="n">
        <x:v>5</x:v>
      </x:c>
      <x:c r="K849" s="16" t="n">
        <x:v>5</x:v>
      </x:c>
      <x:c r="L849" s="16" t="n">
        <x:v>3</x:v>
      </x:c>
      <x:c r="M849" s="16" t="n">
        <x:v>5</x:v>
      </x:c>
      <x:c r="N849" s="16" t="n">
        <x:v>5</x:v>
      </x:c>
      <x:c r="O849" s="16" t="n">
        <x:v>5</x:v>
      </x:c>
      <x:c r="P849" s="16" t="n">
        <x:f>IF(COUNT(I849:O849)&lt;7,"",I849*8+J849*3+K849*2+L849*2+M849*2+N849*2+O849)</x:f>
        <x:v>64</x:v>
      </x:c>
      <x:c r="Q849" s="16" t="n">
        <x:f>IF(COUNT(J849:O849)&lt;6,"",J849*5+K849*4+M849*4+L849*3+N849*2+O849*2)</x:f>
        <x:v>94</x:v>
      </x:c>
      <x:c r="R849" s="14" t="str">
        <x:v>high</x:v>
      </x:c>
      <x:c r="S849" s="14" t="str">
        <x:v>official_prozorro_award_2024_2026</x:v>
      </x:c>
      <x:c r="T849" s="14" t="str">
        <x:v>official_prozorro_api</x:v>
      </x:c>
      <x:c r="U849" s="14" t="str">
        <x:v>Не контактували</x:v>
      </x:c>
      <x:c r="V849" s="15" t="str">
        <x:v>Workflow-audit outreach по UA-2026-08-06-000198-a; попросити 1 пакет здачі та вимоги проєкту</x:v>
      </x:c>
      <x:c r="W849" s="15" t="str">
        <x:v>Власник / директор; керівник ПТО; відповідальний за договори</x:v>
      </x:c>
      <x:c r="X849" s="15" t="str">
        <x:v>3 нових підтверджених перемог/договорів у Prozorro на 1 174 771 грн; 3 зі строком виконання не раніше 24.08.2026.</x:v>
      </x:c>
      <x:c r="Y849" s="15" t="str">
        <x:v>Послуги з приєднання (врізання) і пуску газу у збудований газопровід за об’єктом: «Приєднання об’єкта Замовника до ГРМ за адресою: м. Харків, *****(будівництво та введення в експлуатацію газових мереж зовнішнього газопостачання від місця забезпечення потужності до точки приєднання) у зв`язку з реконструкцією системи електропостачання Холодногірсько-заводської лінії метрополітену в частині підключення газопоршневої установки на тягових підстанціях Т-5 (інв. №Е01030121), Т-3 (інв. №Е01030119) та ЛЕП-6 кВ Холодногірсько-заводської лінії (інв. №Е0314059)»; строк до 2026-12-31. Попросити один знеособлений пакет здачі за цим workflow.</x:v>
      </x:c>
      <x:c r="Z849" s="15" t="str">
        <x:v>https://prozorro.gov.ua/tender/UA-2026-08-06-000198-a</x:v>
      </x:c>
      <x:c r="AA849" s="14" t="str">
        <x:v>44907200</x:v>
      </x:c>
      <x:c r="AB849" s="14" t="str">
        <x:v>2026-08-24</x:v>
      </x:c>
      <x:c r="AC849" s="14" t="str"/>
      <x:c r="AD849" s="20" t="str"/>
      <x:c r="AE849" s="14" t="str"/>
      <x:c r="AF849" s="14" t="n">
        <x:v>80</x:v>
      </x:c>
      <x:c r="AG849" s="14" t="str">
        <x:v>I1</x:v>
      </x:c>
      <x:c r="AH849" s="14" t="n">
        <x:v>3</x:v>
      </x:c>
      <x:c r="AI849" s="14" t="n">
        <x:v>3</x:v>
      </x:c>
      <x:c r="AJ849" s="18" t="n">
        <x:v>1174771.06</x:v>
      </x:c>
      <x:c r="AK849" s="14" t="str">
        <x:v>https://prozorro.gov.ua/tender/UA-2026-08-06-000198-a</x:v>
      </x:c>
      <x:c r="AL849" s="19" t="n">
        <x:v>46240.22657821759</x:v>
      </x:c>
      <x:c r="AM849" s="19" t="n">
        <x:v>46387.916655092595</x:v>
      </x:c>
      <x:c r="AN849" s="15" t="str">
        <x:v>Газові мережі</x:v>
      </x:c>
      <x:c r="AO849" s="15" t="str">
        <x:v>supplier_provided_url</x:v>
      </x:c>
    </x:row>
    <x:row r="850">
      <x:c r="A850" s="14" t="str">
        <x:v>W4-031</x:v>
      </x:c>
      <x:c r="B850" s="14" t="str">
        <x:v>Prozorro expansion — 24.08</x:v>
      </x:c>
      <x:c r="C850" s="14" t="str">
        <x:v>ТОВАРИСТВО З ОБМЕЖЕНОЮ ВІДПОВІДАЛЬНІСТЮ "ЕПІЦЕНТР К"</x:v>
      </x:c>
      <x:c r="D850" s="14" t="str">
        <x:v>Покрівлі та гідроізоляція</x:v>
      </x:c>
      <x:c r="E850" s="14" t="str">
        <x:v>Expansion discovery</x:v>
      </x:c>
      <x:c r="F850" s="17" t="str">
        <x:v>D1</x:v>
      </x:c>
      <x:c r="G850" s="14" t="str"/>
      <x:c r="H850" s="14" t="str">
        <x:v>Discovery розширення — 2 тижні</x:v>
      </x:c>
      <x:c r="I850" s="16" t="n">
        <x:v>1</x:v>
      </x:c>
      <x:c r="J850" s="16" t="n">
        <x:v>5</x:v>
      </x:c>
      <x:c r="K850" s="16" t="n">
        <x:v>5</x:v>
      </x:c>
      <x:c r="L850" s="16" t="n">
        <x:v>1</x:v>
      </x:c>
      <x:c r="M850" s="16" t="n">
        <x:v>5</x:v>
      </x:c>
      <x:c r="N850" s="16" t="n">
        <x:v>5</x:v>
      </x:c>
      <x:c r="O850" s="16" t="n">
        <x:v>3</x:v>
      </x:c>
      <x:c r="P850" s="16" t="n">
        <x:f>IF(COUNT(I850:O850)&lt;7,"",I850*8+J850*3+K850*2+L850*2+M850*2+N850*2+O850)</x:f>
        <x:v>58</x:v>
      </x:c>
      <x:c r="Q850" s="16" t="n">
        <x:f>IF(COUNT(J850:O850)&lt;6,"",J850*5+K850*4+M850*4+L850*3+N850*2+O850*2)</x:f>
        <x:v>84</x:v>
      </x:c>
      <x:c r="R850" s="14" t="str">
        <x:v>high</x:v>
      </x:c>
      <x:c r="S850" s="14" t="str">
        <x:v>official_prozorro_award_2024_2026</x:v>
      </x:c>
      <x:c r="T850" s="14" t="str">
        <x:v>official_prozorro_api</x:v>
      </x:c>
      <x:c r="U850" s="14" t="str">
        <x:v>Не контактували</x:v>
      </x:c>
      <x:c r="V850" s="15" t="str">
        <x:v>Workflow-audit outreach по UA-2026-07-23-003074-a; попросити 1 пакет здачі та вимоги проєкту</x:v>
      </x:c>
      <x:c r="W850" s="15" t="str">
        <x:v>Власник / директор; керівник ПТО; відповідальний за договори</x:v>
      </x:c>
      <x:c r="X850" s="15" t="str">
        <x:v>6 нових підтверджених перемог/договорів у Prozorro на 59 299 грн; 2 зі строком виконання не раніше 24.08.2026.</x:v>
      </x:c>
      <x:c r="Y850" s="15" t="str">
        <x:v>Матеріали для проведення ремонтних робіт господарським способом (Клей для плитки, Суміш гідроізоляційна ); строк до 2026-12-31. Попросити один знеособлений пакет здачі за цим workflow.</x:v>
      </x:c>
      <x:c r="Z850" s="15" t="str">
        <x:v>https://prozorro.gov.ua/tender/UA-2026-07-23-003074-a</x:v>
      </x:c>
      <x:c r="AA850" s="14" t="str">
        <x:v>32490244</x:v>
      </x:c>
      <x:c r="AB850" s="14" t="str">
        <x:v>2026-08-24</x:v>
      </x:c>
      <x:c r="AC850" s="14" t="str"/>
      <x:c r="AD850" s="20" t="str"/>
      <x:c r="AE850" s="14" t="str"/>
      <x:c r="AF850" s="14" t="n">
        <x:v>80</x:v>
      </x:c>
      <x:c r="AG850" s="14" t="str">
        <x:v>I1</x:v>
      </x:c>
      <x:c r="AH850" s="14" t="n">
        <x:v>6</x:v>
      </x:c>
      <x:c r="AI850" s="14" t="n">
        <x:v>2</x:v>
      </x:c>
      <x:c r="AJ850" s="18" t="n">
        <x:v>59298.92</x:v>
      </x:c>
      <x:c r="AK850" s="14" t="str">
        <x:v>https://prozorro.gov.ua/tender/UA-2026-07-23-003074-a</x:v>
      </x:c>
      <x:c r="AL850" s="19" t="n">
        <x:v>46230.248755243054</x:v>
      </x:c>
      <x:c r="AM850" s="19" t="n">
        <x:v>46387</x:v>
      </x:c>
      <x:c r="AN850" s="15" t="str">
        <x:v>Покрівлі та гідроізоляція; Електромонтаж</x:v>
      </x:c>
      <x:c r="AO850" s="15" t="str">
        <x:v>not_found_in_top_search</x:v>
      </x:c>
    </x:row>
    <x:row r="851">
      <x:c r="A851" s="14" t="str">
        <x:v>W4-032</x:v>
      </x:c>
      <x:c r="B851" s="14" t="str">
        <x:v>Prozorro expansion — 24.08</x:v>
      </x:c>
      <x:c r="C851" s="14" t="str">
        <x:v>ПРИВАТНЕ ПІДПРИЄМСТВО "ГРІН ТАУН"</x:v>
      </x:c>
      <x:c r="D851" s="14" t="str">
        <x:v>Благоустрій</x:v>
      </x:c>
      <x:c r="E851" s="14" t="str">
        <x:v>Expansion discovery</x:v>
      </x:c>
      <x:c r="F851" s="17" t="str">
        <x:v>D1</x:v>
      </x:c>
      <x:c r="G851" s="14" t="str"/>
      <x:c r="H851" s="14" t="str">
        <x:v>Discovery розширення — 2 тижні</x:v>
      </x:c>
      <x:c r="I851" s="16" t="n">
        <x:v>1</x:v>
      </x:c>
      <x:c r="J851" s="16" t="n">
        <x:v>5</x:v>
      </x:c>
      <x:c r="K851" s="16" t="n">
        <x:v>4</x:v>
      </x:c>
      <x:c r="L851" s="16" t="n">
        <x:v>5</x:v>
      </x:c>
      <x:c r="M851" s="16" t="n">
        <x:v>5</x:v>
      </x:c>
      <x:c r="N851" s="16" t="n">
        <x:v>5</x:v>
      </x:c>
      <x:c r="O851" s="16" t="n">
        <x:v>3</x:v>
      </x:c>
      <x:c r="P851" s="16" t="n">
        <x:f>IF(COUNT(I851:O851)&lt;7,"",I851*8+J851*3+K851*2+L851*2+M851*2+N851*2+O851)</x:f>
        <x:v>64</x:v>
      </x:c>
      <x:c r="Q851" s="16" t="n">
        <x:f>IF(COUNT(J851:O851)&lt;6,"",J851*5+K851*4+M851*4+L851*3+N851*2+O851*2)</x:f>
        <x:v>92</x:v>
      </x:c>
      <x:c r="R851" s="14" t="str">
        <x:v>high</x:v>
      </x:c>
      <x:c r="S851" s="14" t="str">
        <x:v>official_prozorro_award_2024_2026</x:v>
      </x:c>
      <x:c r="T851" s="14" t="str">
        <x:v>official_prozorro_api</x:v>
      </x:c>
      <x:c r="U851" s="14" t="str">
        <x:v>Не контактували</x:v>
      </x:c>
      <x:c r="V851" s="15" t="str">
        <x:v>Workflow-audit outreach по UA-2026-01-15-000258-a; попросити 1 пакет здачі та вимоги проєкту</x:v>
      </x:c>
      <x:c r="W851" s="15" t="str">
        <x:v>Власник / директор; керівник ПТО; відповідальний за договори</x:v>
      </x:c>
      <x:c r="X851" s="15" t="str">
        <x:v>15 нових підтверджених перемог/договорів у Prozorro на 19 213 823 грн; 1 зі строком виконання не раніше 24.08.2026.</x:v>
      </x:c>
      <x:c r="Y851" s="15" t="str">
        <x:v>Послуги з комплексного прибирання  та утримання об’єктів благоустрою території населених пунктів Золотоніської МТГ Черкаської області (тротуарів, майданчиків відпочинку, зелених зон, площ  тощо ) (ДК 021:2015:90610000-6 Послуги з прибирання та підмітання вулиць) ; строк до 2026-08-31. Попросити один знеособлений пакет здачі за цим workflow.</x:v>
      </x:c>
      <x:c r="Z851" s="15" t="str">
        <x:v>https://prozorro.gov.ua/tender/UA-2026-01-15-000258-a</x:v>
      </x:c>
      <x:c r="AA851" s="14" t="str">
        <x:v>43281170</x:v>
      </x:c>
      <x:c r="AB851" s="14" t="str">
        <x:v>2026-08-24</x:v>
      </x:c>
      <x:c r="AC851" s="14" t="str"/>
      <x:c r="AD851" s="20" t="str"/>
      <x:c r="AE851" s="14" t="str"/>
      <x:c r="AF851" s="14" t="n">
        <x:v>79</x:v>
      </x:c>
      <x:c r="AG851" s="14" t="str">
        <x:v>I1</x:v>
      </x:c>
      <x:c r="AH851" s="14" t="n">
        <x:v>15</x:v>
      </x:c>
      <x:c r="AI851" s="14" t="n">
        <x:v>1</x:v>
      </x:c>
      <x:c r="AJ851" s="18" t="n">
        <x:v>19213823</x:v>
      </x:c>
      <x:c r="AK851" s="14" t="str">
        <x:v>https://prozorro.gov.ua/tender/UA-2026-01-15-000258-a</x:v>
      </x:c>
      <x:c r="AL851" s="19" t="n">
        <x:v>46045.608558125</x:v>
      </x:c>
      <x:c r="AM851" s="19" t="n">
        <x:v>46265</x:v>
      </x:c>
      <x:c r="AN851" s="15" t="str">
        <x:v>Благоустрій</x:v>
      </x:c>
      <x:c r="AO851" s="15" t="str">
        <x:v>not_found_in_top_search</x:v>
      </x:c>
    </x:row>
    <x:row r="852">
      <x:c r="A852" s="14" t="str">
        <x:v>W4-033</x:v>
      </x:c>
      <x:c r="B852" s="14" t="str">
        <x:v>Prozorro expansion — 24.08</x:v>
      </x:c>
      <x:c r="C852" s="14" t="str">
        <x:v>ПРИВАТНЕ ПІДПРИЄМСТВО "ПОЖЕЖНИЙ СЕРВІС"</x:v>
      </x:c>
      <x:c r="D852" s="14" t="str">
        <x:v>Пожежогасіння</x:v>
      </x:c>
      <x:c r="E852" s="14" t="str">
        <x:v>Expansion discovery</x:v>
      </x:c>
      <x:c r="F852" s="17" t="str">
        <x:v>D1</x:v>
      </x:c>
      <x:c r="G852" s="14" t="str"/>
      <x:c r="H852" s="14" t="str">
        <x:v>Discovery розширення — 2 тижні</x:v>
      </x:c>
      <x:c r="I852" s="16" t="n">
        <x:v>1</x:v>
      </x:c>
      <x:c r="J852" s="16" t="n">
        <x:v>5</x:v>
      </x:c>
      <x:c r="K852" s="16" t="n">
        <x:v>5</x:v>
      </x:c>
      <x:c r="L852" s="16" t="n">
        <x:v>3</x:v>
      </x:c>
      <x:c r="M852" s="16" t="n">
        <x:v>5</x:v>
      </x:c>
      <x:c r="N852" s="16" t="n">
        <x:v>5</x:v>
      </x:c>
      <x:c r="O852" s="16" t="n">
        <x:v>3</x:v>
      </x:c>
      <x:c r="P852" s="16" t="n">
        <x:f>IF(COUNT(I852:O852)&lt;7,"",I852*8+J852*3+K852*2+L852*2+M852*2+N852*2+O852)</x:f>
        <x:v>62</x:v>
      </x:c>
      <x:c r="Q852" s="16" t="n">
        <x:f>IF(COUNT(J852:O852)&lt;6,"",J852*5+K852*4+M852*4+L852*3+N852*2+O852*2)</x:f>
        <x:v>90</x:v>
      </x:c>
      <x:c r="R852" s="14" t="str">
        <x:v>high</x:v>
      </x:c>
      <x:c r="S852" s="14" t="str">
        <x:v>official_prozorro_award_2024_2026</x:v>
      </x:c>
      <x:c r="T852" s="14" t="str">
        <x:v>official_prozorro_api</x:v>
      </x:c>
      <x:c r="U852" s="14" t="str">
        <x:v>Не контактували</x:v>
      </x:c>
      <x:c r="V852" s="15" t="str">
        <x:v>Workflow-audit outreach по UA-2026-06-30-002541-a; попросити 1 пакет здачі та вимоги проєкту</x:v>
      </x:c>
      <x:c r="W852" s="15" t="str">
        <x:v>Власник / директор; керівник ПТО; відповідальний за договори</x:v>
      </x:c>
      <x:c r="X852" s="15" t="str">
        <x:v>5 нових підтверджених перемог/договорів у Prozorro на 1 435 959 грн; 5 зі строком виконання не раніше 24.08.2026.</x:v>
      </x:c>
      <x:c r="Y852" s="15" t="str">
        <x:v>Монтаж системи пожежної сигналізації, системи керування евакуюванням, системи централізованого пожежного спостерігання на об’єкті: Будівля літ. «Я» за адресою: м. Одеса, 1-й Польовий провулок, 1. згідно коду ДК 021:2015: 45310000-3 Електромонтажні роботи ; строк до 2026-11-30. Попросити один знеособлений пакет здачі за цим workflow.</x:v>
      </x:c>
      <x:c r="Z852" s="15" t="str">
        <x:v>https://prozorro.gov.ua/tender/UA-2026-06-30-002541-a</x:v>
      </x:c>
      <x:c r="AA852" s="14" t="str">
        <x:v>42324108</x:v>
      </x:c>
      <x:c r="AB852" s="14" t="str">
        <x:v>2026-08-24</x:v>
      </x:c>
      <x:c r="AC852" s="14" t="str"/>
      <x:c r="AD852" s="20" t="str"/>
      <x:c r="AE852" s="14" t="str"/>
      <x:c r="AF852" s="14" t="n">
        <x:v>79</x:v>
      </x:c>
      <x:c r="AG852" s="14" t="str">
        <x:v>I1</x:v>
      </x:c>
      <x:c r="AH852" s="14" t="n">
        <x:v>5</x:v>
      </x:c>
      <x:c r="AI852" s="14" t="n">
        <x:v>5</x:v>
      </x:c>
      <x:c r="AJ852" s="18" t="n">
        <x:v>1435958.64</x:v>
      </x:c>
      <x:c r="AK852" s="14" t="str">
        <x:v>https://prozorro.gov.ua/tender/UA-2026-06-30-002541-a</x:v>
      </x:c>
      <x:c r="AL852" s="19" t="n">
        <x:v>46203.31821943287</x:v>
      </x:c>
      <x:c r="AM852" s="19" t="n">
        <x:v>46356</x:v>
      </x:c>
      <x:c r="AN852" s="15" t="str">
        <x:v>Пожежогасіння</x:v>
      </x:c>
      <x:c r="AO852" s="15" t="str">
        <x:v>not_found_in_top_search</x:v>
      </x:c>
    </x:row>
    <x:row r="853">
      <x:c r="A853" s="14" t="str">
        <x:v>W4-034</x:v>
      </x:c>
      <x:c r="B853" s="14" t="str">
        <x:v>Prozorro expansion — 24.08</x:v>
      </x:c>
      <x:c r="C853" s="14" t="str">
        <x:v>Товариство з обмеженою відповідальністю «БК АШЕР»</x:v>
      </x:c>
      <x:c r="D853" s="14" t="str">
        <x:v>Дорожні роботи</x:v>
      </x:c>
      <x:c r="E853" s="14" t="str">
        <x:v>Expansion discovery</x:v>
      </x:c>
      <x:c r="F853" s="17" t="str">
        <x:v>D1</x:v>
      </x:c>
      <x:c r="G853" s="14" t="str"/>
      <x:c r="H853" s="14" t="str">
        <x:v>Discovery розширення — 2 тижні</x:v>
      </x:c>
      <x:c r="I853" s="16" t="n">
        <x:v>1</x:v>
      </x:c>
      <x:c r="J853" s="16" t="n">
        <x:v>5</x:v>
      </x:c>
      <x:c r="K853" s="16" t="n">
        <x:v>4</x:v>
      </x:c>
      <x:c r="L853" s="16" t="n">
        <x:v>5</x:v>
      </x:c>
      <x:c r="M853" s="16" t="n">
        <x:v>5</x:v>
      </x:c>
      <x:c r="N853" s="16" t="n">
        <x:v>5</x:v>
      </x:c>
      <x:c r="O853" s="16" t="n">
        <x:v>3</x:v>
      </x:c>
      <x:c r="P853" s="16" t="n">
        <x:f>IF(COUNT(I853:O853)&lt;7,"",I853*8+J853*3+K853*2+L853*2+M853*2+N853*2+O853)</x:f>
        <x:v>64</x:v>
      </x:c>
      <x:c r="Q853" s="16" t="n">
        <x:f>IF(COUNT(J853:O853)&lt;6,"",J853*5+K853*4+M853*4+L853*3+N853*2+O853*2)</x:f>
        <x:v>92</x:v>
      </x:c>
      <x:c r="R853" s="14" t="str">
        <x:v>high</x:v>
      </x:c>
      <x:c r="S853" s="14" t="str">
        <x:v>official_prozorro_award_2024_2026</x:v>
      </x:c>
      <x:c r="T853" s="14" t="str">
        <x:v>official_prozorro_api</x:v>
      </x:c>
      <x:c r="U853" s="14" t="str">
        <x:v>Не контактували</x:v>
      </x:c>
      <x:c r="V853" s="15" t="str">
        <x:v>Workflow-audit outreach по UA-2026-07-07-005091-a; попросити 1 пакет здачі та вимоги проєкту</x:v>
      </x:c>
      <x:c r="W853" s="15" t="str">
        <x:v>Власник / директор; керівник ПТО; відповідальний за договори</x:v>
      </x:c>
      <x:c r="X853" s="15" t="str">
        <x:v>2 нових підтверджених перемог/договорів у Prozorro на 17 222 862 грн; 2 зі строком виконання не раніше 24.08.2026.</x:v>
      </x:c>
      <x:c r="Y853" s="15" t="str">
        <x:v>Капітальний ремонт дорожнього покриття (частково) по вулиці Благовіщенській міста Валки Богодухівського району Харківської області; строк до 2026-12-31. Попросити один знеособлений пакет здачі за цим workflow.</x:v>
      </x:c>
      <x:c r="Z853" s="15" t="str">
        <x:v>https://prozorro.gov.ua/tender/UA-2026-07-07-005091-a</x:v>
      </x:c>
      <x:c r="AA853" s="14" t="str">
        <x:v>45800665</x:v>
      </x:c>
      <x:c r="AB853" s="14" t="str">
        <x:v>2026-08-24</x:v>
      </x:c>
      <x:c r="AC853" s="14" t="str"/>
      <x:c r="AD853" s="20" t="str"/>
      <x:c r="AE853" s="14" t="str"/>
      <x:c r="AF853" s="14" t="n">
        <x:v>78</x:v>
      </x:c>
      <x:c r="AG853" s="14" t="str">
        <x:v>I1</x:v>
      </x:c>
      <x:c r="AH853" s="14" t="n">
        <x:v>2</x:v>
      </x:c>
      <x:c r="AI853" s="14" t="n">
        <x:v>2</x:v>
      </x:c>
      <x:c r="AJ853" s="18" t="n">
        <x:v>17222862.4</x:v>
      </x:c>
      <x:c r="AK853" s="14" t="str">
        <x:v>https://prozorro.gov.ua/tender/UA-2026-07-07-005091-a</x:v>
      </x:c>
      <x:c r="AL853" s="19" t="n">
        <x:v>46231.51664258102</x:v>
      </x:c>
      <x:c r="AM853" s="19" t="n">
        <x:v>46387</x:v>
      </x:c>
      <x:c r="AN853" s="15" t="str">
        <x:v>Дорожні роботи</x:v>
      </x:c>
      <x:c r="AO853" s="15" t="str">
        <x:v>not_found_in_top_search</x:v>
      </x:c>
    </x:row>
    <x:row r="854">
      <x:c r="A854" s="14" t="str">
        <x:v>W4-035</x:v>
      </x:c>
      <x:c r="B854" s="14" t="str">
        <x:v>Prozorro expansion — 24.08</x:v>
      </x:c>
      <x:c r="C854" s="14" t="str">
        <x:v>ТОВАРИСТВО З ОБМЕЖЕНОЮ ВІДПОВІДАЛЬНІСТЮ "ЗАВОД ЄВРОФОРМАТ"</x:v>
      </x:c>
      <x:c r="D854" s="14" t="str">
        <x:v>Ліфти та підйомники</x:v>
      </x:c>
      <x:c r="E854" s="14" t="str">
        <x:v>Expansion discovery</x:v>
      </x:c>
      <x:c r="F854" s="17" t="str">
        <x:v>D1</x:v>
      </x:c>
      <x:c r="G854" s="14" t="str"/>
      <x:c r="H854" s="14" t="str">
        <x:v>Discovery розширення — 2 тижні</x:v>
      </x:c>
      <x:c r="I854" s="16" t="n">
        <x:v>1</x:v>
      </x:c>
      <x:c r="J854" s="16" t="n">
        <x:v>5</x:v>
      </x:c>
      <x:c r="K854" s="16" t="n">
        <x:v>4</x:v>
      </x:c>
      <x:c r="L854" s="16" t="n">
        <x:v>5</x:v>
      </x:c>
      <x:c r="M854" s="16" t="n">
        <x:v>5</x:v>
      </x:c>
      <x:c r="N854" s="16" t="n">
        <x:v>5</x:v>
      </x:c>
      <x:c r="O854" s="16" t="n">
        <x:v>3</x:v>
      </x:c>
      <x:c r="P854" s="16" t="n">
        <x:f>IF(COUNT(I854:O854)&lt;7,"",I854*8+J854*3+K854*2+L854*2+M854*2+N854*2+O854)</x:f>
        <x:v>64</x:v>
      </x:c>
      <x:c r="Q854" s="16" t="n">
        <x:f>IF(COUNT(J854:O854)&lt;6,"",J854*5+K854*4+M854*4+L854*3+N854*2+O854*2)</x:f>
        <x:v>92</x:v>
      </x:c>
      <x:c r="R854" s="14" t="str">
        <x:v>high</x:v>
      </x:c>
      <x:c r="S854" s="14" t="str">
        <x:v>official_prozorro_award_2024_2026</x:v>
      </x:c>
      <x:c r="T854" s="14" t="str">
        <x:v>official_prozorro_api</x:v>
      </x:c>
      <x:c r="U854" s="14" t="str">
        <x:v>Не контактували</x:v>
      </x:c>
      <x:c r="V854" s="15" t="str">
        <x:v>Workflow-audit outreach по UA-2026-06-19-007993-a; попросити 1 пакет здачі та вимоги проєкту</x:v>
      </x:c>
      <x:c r="W854" s="15" t="str">
        <x:v>Власник / директор; керівник ПТО; відповідальний за договори</x:v>
      </x:c>
      <x:c r="X854" s="15" t="str">
        <x:v>2 нових підтверджених перемог/договорів у Prozorro на 12 550 734 грн; 2 зі строком виконання не раніше 24.08.2026.</x:v>
      </x:c>
      <x:c r="Y854" s="15" t="str">
        <x:v>Капітальний ремонт (заміна ліфтів) в будівлі Терапевтичного корпусу КНП КОР «Київський обласний онкологічний диспансер» за адресою: вул. Загорівська, 1 у м. Києві  (код згідно ДК 021:2015 - 45313000-4- Монтаж ліфтів та ескалаторів); строк до 2026-12-26. Попросити один знеособлений пакет здачі за цим workflow.</x:v>
      </x:c>
      <x:c r="Z854" s="15" t="str">
        <x:v>https://prozorro.gov.ua/tender/UA-2026-06-19-007993-a</x:v>
      </x:c>
      <x:c r="AA854" s="14" t="str">
        <x:v>31724919</x:v>
      </x:c>
      <x:c r="AB854" s="14" t="str">
        <x:v>2026-08-24</x:v>
      </x:c>
      <x:c r="AC854" s="14" t="str"/>
      <x:c r="AD854" s="20" t="str"/>
      <x:c r="AE854" s="14" t="str"/>
      <x:c r="AF854" s="14" t="n">
        <x:v>78</x:v>
      </x:c>
      <x:c r="AG854" s="14" t="str">
        <x:v>I1</x:v>
      </x:c>
      <x:c r="AH854" s="14" t="n">
        <x:v>2</x:v>
      </x:c>
      <x:c r="AI854" s="14" t="n">
        <x:v>2</x:v>
      </x:c>
      <x:c r="AJ854" s="18" t="n">
        <x:v>12550734.34</x:v>
      </x:c>
      <x:c r="AK854" s="14" t="str">
        <x:v>https://prozorro.gov.ua/tender/UA-2026-06-19-007993-a</x:v>
      </x:c>
      <x:c r="AL854" s="19" t="n">
        <x:v>46220.55030538194</x:v>
      </x:c>
      <x:c r="AM854" s="19" t="n">
        <x:v>46382</x:v>
      </x:c>
      <x:c r="AN854" s="15" t="str">
        <x:v>Ліфти та підйомники</x:v>
      </x:c>
      <x:c r="AO854" s="15" t="str">
        <x:v>not_found_in_top_search</x:v>
      </x:c>
    </x:row>
    <x:row r="855">
      <x:c r="A855" s="14" t="str">
        <x:v>W4-036</x:v>
      </x:c>
      <x:c r="B855" s="14" t="str">
        <x:v>Prozorro expansion — 24.08</x:v>
      </x:c>
      <x:c r="C855" s="14" t="str">
        <x:v>ФІРМА "МИР" - ТОВАРИСТВО З ОБМЕЖЕНОЮ ВІДПОВІДАЛЬНІСТЮ</x:v>
      </x:c>
      <x:c r="D855" s="14" t="str">
        <x:v>Теплові мережі</x:v>
      </x:c>
      <x:c r="E855" s="14" t="str">
        <x:v>Expansion discovery</x:v>
      </x:c>
      <x:c r="F855" s="17" t="str">
        <x:v>D1</x:v>
      </x:c>
      <x:c r="G855" s="14" t="str"/>
      <x:c r="H855" s="14" t="str">
        <x:v>Discovery розширення — 2 тижні</x:v>
      </x:c>
      <x:c r="I855" s="16" t="n">
        <x:v>1</x:v>
      </x:c>
      <x:c r="J855" s="16" t="n">
        <x:v>5</x:v>
      </x:c>
      <x:c r="K855" s="16" t="n">
        <x:v>4</x:v>
      </x:c>
      <x:c r="L855" s="16" t="n">
        <x:v>4</x:v>
      </x:c>
      <x:c r="M855" s="16" t="n">
        <x:v>5</x:v>
      </x:c>
      <x:c r="N855" s="16" t="n">
        <x:v>5</x:v>
      </x:c>
      <x:c r="O855" s="16" t="n">
        <x:v>3</x:v>
      </x:c>
      <x:c r="P855" s="16" t="n">
        <x:f>IF(COUNT(I855:O855)&lt;7,"",I855*8+J855*3+K855*2+L855*2+M855*2+N855*2+O855)</x:f>
        <x:v>62</x:v>
      </x:c>
      <x:c r="Q855" s="16" t="n">
        <x:f>IF(COUNT(J855:O855)&lt;6,"",J855*5+K855*4+M855*4+L855*3+N855*2+O855*2)</x:f>
        <x:v>89</x:v>
      </x:c>
      <x:c r="R855" s="14" t="str">
        <x:v>high</x:v>
      </x:c>
      <x:c r="S855" s="14" t="str">
        <x:v>official_prozorro_award_2024_2026</x:v>
      </x:c>
      <x:c r="T855" s="14" t="str">
        <x:v>official_prozorro_api</x:v>
      </x:c>
      <x:c r="U855" s="14" t="str">
        <x:v>Не контактували</x:v>
      </x:c>
      <x:c r="V855" s="15" t="str">
        <x:v>Повторне звернення з новим тендерним сигналом UA-2026-08-24-000354-a; попросити 1 пакет здачі</x:v>
      </x:c>
      <x:c r="W855" s="15" t="str">
        <x:v>Власник / директор; керівник ПТО; відповідальний за договори</x:v>
      </x:c>
      <x:c r="X855" s="15" t="str">
        <x:v>3 нових підтверджених перемог/договорів у Prozorro на 5 356 621 грн; 1 зі строком виконання не раніше 24.08.2026.</x:v>
      </x:c>
      <x:c r="Y855" s="15" t="str">
        <x:v>ДК 021:2015 45454000-4 Реконструкція. Реконструкція об'єкту КП «Харківські теплові мережі» шляхом встановлення КГУ за адресою: **** в м. Харкові. Четверта черга будівництва фундаментів під КГУ
; строк до 2026-07-03. Попросити один знеособлений пакет здачі за цим workflow.</x:v>
      </x:c>
      <x:c r="Z855" s="15" t="str">
        <x:v>https://prozorro.gov.ua/tender/UA-2026-06-16-012929-a</x:v>
      </x:c>
      <x:c r="AA855" s="14" t="str">
        <x:v>23470569</x:v>
      </x:c>
      <x:c r="AB855" s="14" t="str">
        <x:v>2026-08-24</x:v>
      </x:c>
      <x:c r="AC855" s="14" t="str"/>
      <x:c r="AD855" s="20" t="str"/>
      <x:c r="AE855" s="14" t="str"/>
      <x:c r="AF855" s="14" t="n">
        <x:v>93</x:v>
      </x:c>
      <x:c r="AG855" s="14" t="str">
        <x:v>I1</x:v>
      </x:c>
      <x:c r="AH855" s="14" t="n">
        <x:v>10</x:v>
      </x:c>
      <x:c r="AI855" s="14" t="n">
        <x:v>2</x:v>
      </x:c>
      <x:c r="AJ855" s="18" t="n">
        <x:v>28276213.77</x:v>
      </x:c>
      <x:c r="AK855" s="14" t="str">
        <x:v>https://prozorro.gov.ua/tender/UA-2026-08-24-000354-a</x:v>
      </x:c>
      <x:c r="AL855" s="19" t="n">
        <x:v>46258.24963394676</x:v>
      </x:c>
      <x:c r="AM855" s="19" t="n">
        <x:v>46295</x:v>
      </x:c>
      <x:c r="AN855" s="15" t="str">
        <x:v>Теплові мережі; Насосні станції; Когенерація</x:v>
      </x:c>
      <x:c r="AO855" s="15" t="str">
        <x:v>not_found_in_top_search</x:v>
      </x:c>
    </x:row>
    <x:row r="856">
      <x:c r="A856" s="14" t="str">
        <x:v>W4-037</x:v>
      </x:c>
      <x:c r="B856" s="14" t="str">
        <x:v>Prozorro expansion — 24.08</x:v>
      </x:c>
      <x:c r="C856" s="14" t="str">
        <x:v>Фізична особа підприємець Лісовий Анатолій Миколайович</x:v>
      </x:c>
      <x:c r="D856" s="14" t="str">
        <x:v>Пасивний вогнезахист</x:v>
      </x:c>
      <x:c r="E856" s="14" t="str">
        <x:v>Expansion discovery</x:v>
      </x:c>
      <x:c r="F856" s="17" t="str">
        <x:v>D1</x:v>
      </x:c>
      <x:c r="G856" s="14" t="str"/>
      <x:c r="H856" s="14" t="str">
        <x:v>Discovery розширення — 2 тижні</x:v>
      </x:c>
      <x:c r="I856" s="16" t="n">
        <x:v>1</x:v>
      </x:c>
      <x:c r="J856" s="16" t="n">
        <x:v>5</x:v>
      </x:c>
      <x:c r="K856" s="16" t="n">
        <x:v>5</x:v>
      </x:c>
      <x:c r="L856" s="16" t="n">
        <x:v>2</x:v>
      </x:c>
      <x:c r="M856" s="16" t="n">
        <x:v>5</x:v>
      </x:c>
      <x:c r="N856" s="16" t="n">
        <x:v>3</x:v>
      </x:c>
      <x:c r="O856" s="16" t="n">
        <x:v>3</x:v>
      </x:c>
      <x:c r="P856" s="16" t="n">
        <x:f>IF(COUNT(I856:O856)&lt;7,"",I856*8+J856*3+K856*2+L856*2+M856*2+N856*2+O856)</x:f>
        <x:v>56</x:v>
      </x:c>
      <x:c r="Q856" s="16" t="n">
        <x:f>IF(COUNT(J856:O856)&lt;6,"",J856*5+K856*4+M856*4+L856*3+N856*2+O856*2)</x:f>
        <x:v>83</x:v>
      </x:c>
      <x:c r="R856" s="14" t="str">
        <x:v>high</x:v>
      </x:c>
      <x:c r="S856" s="14" t="str">
        <x:v>official_prozorro_award_2024_2026</x:v>
      </x:c>
      <x:c r="T856" s="14" t="str">
        <x:v>official_prozorro_api</x:v>
      </x:c>
      <x:c r="U856" s="14" t="str">
        <x:v>Не контактували</x:v>
      </x:c>
      <x:c r="V856" s="15" t="str">
        <x:v>Workflow-audit outreach по UA-2026-07-16-010389-a; попросити 1 пакет здачі та вимоги проєкту</x:v>
      </x:c>
      <x:c r="W856" s="15" t="str">
        <x:v>Власник / виконавець; відповідальний за договір</x:v>
      </x:c>
      <x:c r="X856" s="15" t="str">
        <x:v>5 нових підтверджених перемог/договорів у Prozorro на 382 556 грн; 5 зі строком виконання не раніше 24.08.2026.</x:v>
      </x:c>
      <x:c r="Y856" s="15" t="str">
        <x:v>Послуги з вогнезахисної обробки дерев*яних конструкцій горища на об*єкті: Сошниківський ліцей (3 будівлі окремостоячі); строк до 2026-12-31. Попросити один знеособлений пакет здачі за цим workflow.</x:v>
      </x:c>
      <x:c r="Z856" s="15" t="str">
        <x:v>https://prozorro.gov.ua/tender/UA-2026-07-16-010389-a</x:v>
      </x:c>
      <x:c r="AA856" s="14" t="str">
        <x:v>2273504439</x:v>
      </x:c>
      <x:c r="AB856" s="14" t="str">
        <x:v>2026-08-24</x:v>
      </x:c>
      <x:c r="AC856" s="14" t="str"/>
      <x:c r="AD856" s="20" t="str"/>
      <x:c r="AE856" s="14" t="str"/>
      <x:c r="AF856" s="14" t="n">
        <x:v>78</x:v>
      </x:c>
      <x:c r="AG856" s="14" t="str">
        <x:v>I1</x:v>
      </x:c>
      <x:c r="AH856" s="14" t="n">
        <x:v>5</x:v>
      </x:c>
      <x:c r="AI856" s="14" t="n">
        <x:v>5</x:v>
      </x:c>
      <x:c r="AJ856" s="18" t="n">
        <x:v>382556</x:v>
      </x:c>
      <x:c r="AK856" s="14" t="str">
        <x:v>https://prozorro.gov.ua/tender/UA-2026-07-16-010389-a</x:v>
      </x:c>
      <x:c r="AL856" s="19" t="n">
        <x:v>46219.64207666666</x:v>
      </x:c>
      <x:c r="AM856" s="19" t="n">
        <x:v>46387.68547453704</x:v>
      </x:c>
      <x:c r="AN856" s="15" t="str">
        <x:v>Пасивний вогнезахист</x:v>
      </x:c>
      <x:c r="AO856" s="15" t="str">
        <x:v>not_found_in_top_search</x:v>
      </x:c>
    </x:row>
    <x:row r="857">
      <x:c r="A857" s="14" t="str">
        <x:v>W4-038</x:v>
      </x:c>
      <x:c r="B857" s="14" t="str">
        <x:v>Prozorro expansion — 24.08</x:v>
      </x:c>
      <x:c r="C857" s="14" t="str">
        <x:v>ТОВ "МЕРЕЖА М"</x:v>
      </x:c>
      <x:c r="D857" s="14" t="str">
        <x:v>Металоконструкції</x:v>
      </x:c>
      <x:c r="E857" s="14" t="str">
        <x:v>Expansion discovery</x:v>
      </x:c>
      <x:c r="F857" s="17" t="str">
        <x:v>D1</x:v>
      </x:c>
      <x:c r="G857" s="14" t="str"/>
      <x:c r="H857" s="14" t="str">
        <x:v>Discovery розширення — 2 тижні</x:v>
      </x:c>
      <x:c r="I857" s="16" t="n">
        <x:v>1</x:v>
      </x:c>
      <x:c r="J857" s="16" t="n">
        <x:v>5</x:v>
      </x:c>
      <x:c r="K857" s="16" t="n">
        <x:v>5</x:v>
      </x:c>
      <x:c r="L857" s="16" t="n">
        <x:v>1</x:v>
      </x:c>
      <x:c r="M857" s="16" t="n">
        <x:v>5</x:v>
      </x:c>
      <x:c r="N857" s="16" t="n">
        <x:v>5</x:v>
      </x:c>
      <x:c r="O857" s="16" t="n">
        <x:v>3</x:v>
      </x:c>
      <x:c r="P857" s="16" t="n">
        <x:f>IF(COUNT(I857:O857)&lt;7,"",I857*8+J857*3+K857*2+L857*2+M857*2+N857*2+O857)</x:f>
        <x:v>58</x:v>
      </x:c>
      <x:c r="Q857" s="16" t="n">
        <x:f>IF(COUNT(J857:O857)&lt;6,"",J857*5+K857*4+M857*4+L857*3+N857*2+O857*2)</x:f>
        <x:v>84</x:v>
      </x:c>
      <x:c r="R857" s="14" t="str">
        <x:v>high</x:v>
      </x:c>
      <x:c r="S857" s="14" t="str">
        <x:v>official_prozorro_award_2024_2026</x:v>
      </x:c>
      <x:c r="T857" s="14" t="str">
        <x:v>official_prozorro_api</x:v>
      </x:c>
      <x:c r="U857" s="14" t="str">
        <x:v>Не контактували</x:v>
      </x:c>
      <x:c r="V857" s="15" t="str">
        <x:v>Workflow-audit outreach по UA-2026-08-12-007416-a; попросити 1 пакет здачі та вимоги проєкту</x:v>
      </x:c>
      <x:c r="W857" s="15" t="str">
        <x:v>Власник / директор; керівник ПТО; відповідальний за договори</x:v>
      </x:c>
      <x:c r="X857" s="15" t="str">
        <x:v>5 нових підтверджених перемог/договорів у Prozorro на 33 600 грн; 1 зі строком виконання не раніше 24.08.2026.</x:v>
      </x:c>
      <x:c r="Y857" s="15" t="str">
        <x:v>монтаж металоконструкцій з двосторонніми інформаційними стендами, код ДК 021-2015: 45220000-5 Інженерні та будівельні роботи; строк до 2026-09-10. Попросити один знеособлений пакет здачі за цим workflow.</x:v>
      </x:c>
      <x:c r="Z857" s="15" t="str">
        <x:v>https://prozorro.gov.ua/tender/UA-2026-08-12-007416-a</x:v>
      </x:c>
      <x:c r="AA857" s="14" t="str">
        <x:v>33873646</x:v>
      </x:c>
      <x:c r="AB857" s="14" t="str">
        <x:v>2026-08-24</x:v>
      </x:c>
      <x:c r="AC857" s="14" t="str"/>
      <x:c r="AD857" s="20" t="str"/>
      <x:c r="AE857" s="14" t="str"/>
      <x:c r="AF857" s="14" t="n">
        <x:v>77</x:v>
      </x:c>
      <x:c r="AG857" s="14" t="str">
        <x:v>I1</x:v>
      </x:c>
      <x:c r="AH857" s="14" t="n">
        <x:v>5</x:v>
      </x:c>
      <x:c r="AI857" s="14" t="n">
        <x:v>1</x:v>
      </x:c>
      <x:c r="AJ857" s="18" t="n">
        <x:v>33600</x:v>
      </x:c>
      <x:c r="AK857" s="14" t="str">
        <x:v>https://prozorro.gov.ua/tender/UA-2026-08-12-007416-a</x:v>
      </x:c>
      <x:c r="AL857" s="19" t="n">
        <x:v>46246.49559135416</x:v>
      </x:c>
      <x:c r="AM857" s="19" t="n">
        <x:v>46275.483773148146</x:v>
      </x:c>
      <x:c r="AN857" s="15" t="str">
        <x:v>Металоконструкції</x:v>
      </x:c>
      <x:c r="AO857" s="15" t="str">
        <x:v>not_found_in_top_search</x:v>
      </x:c>
    </x:row>
    <x:row r="858">
      <x:c r="A858" s="14" t="str">
        <x:v>W4-039</x:v>
      </x:c>
      <x:c r="B858" s="14" t="str">
        <x:v>Prozorro expansion — 24.08</x:v>
      </x:c>
      <x:c r="C858" s="14" t="str">
        <x:v>ПРИВАТНЕ ПІДПРИЄМСТВО "ЮТА"</x:v>
      </x:c>
      <x:c r="D858" s="14" t="str">
        <x:v>Електромонтаж</x:v>
      </x:c>
      <x:c r="E858" s="14" t="str">
        <x:v>Pilot now</x:v>
      </x:c>
      <x:c r="F858" s="17" t="str">
        <x:v>P1</x:v>
      </x:c>
      <x:c r="G858" s="14" t="str"/>
      <x:c r="H858" s="14" t="str">
        <x:v>Пілот зараз — Н.15</x:v>
      </x:c>
      <x:c r="I858" s="16" t="n">
        <x:v>5</x:v>
      </x:c>
      <x:c r="J858" s="16" t="n">
        <x:v>5</x:v>
      </x:c>
      <x:c r="K858" s="16" t="n">
        <x:v>4</x:v>
      </x:c>
      <x:c r="L858" s="16" t="n">
        <x:v>2</x:v>
      </x:c>
      <x:c r="M858" s="16" t="n">
        <x:v>5</x:v>
      </x:c>
      <x:c r="N858" s="16" t="n">
        <x:v>5</x:v>
      </x:c>
      <x:c r="O858" s="16" t="n">
        <x:v>3</x:v>
      </x:c>
      <x:c r="P858" s="16" t="n">
        <x:f>IF(COUNT(I858:O858)&lt;7,"",I858*8+J858*3+K858*2+L858*2+M858*2+N858*2+O858)</x:f>
        <x:v>90</x:v>
      </x:c>
      <x:c r="Q858" s="16" t="n">
        <x:f>IF(COUNT(J858:O858)&lt;6,"",J858*5+K858*4+M858*4+L858*3+N858*2+O858*2)</x:f>
        <x:v>83</x:v>
      </x:c>
      <x:c r="R858" s="14" t="str">
        <x:v>high</x:v>
      </x:c>
      <x:c r="S858" s="14" t="str">
        <x:v>official_prozorro_award_2024_2026</x:v>
      </x:c>
      <x:c r="T858" s="14" t="str">
        <x:v>official_prozorro_api</x:v>
      </x:c>
      <x:c r="U858" s="14" t="str">
        <x:v>Не контактували</x:v>
      </x:c>
      <x:c r="V858" s="15" t="str">
        <x:v>Персоналізований free-pilot outreach по UA-2026-08-04-004312-a; попросити 1 пакет Н.14/Н.15</x:v>
      </x:c>
      <x:c r="W858" s="15" t="str">
        <x:v>Власник / директор; керівник ПТО; відповідальний за договори</x:v>
      </x:c>
      <x:c r="X858" s="15" t="str">
        <x:v>3 нових підтверджених перемог/договорів у Prozorro на 189 231 грн; 3 зі строком виконання не раніше 24.08.2026.</x:v>
      </x:c>
      <x:c r="Y858" s="15" t="str">
        <x:v>45310000-3 Електромонтажні роботи; строк до 2026-12-31. Попросити один знеособлений пакет здачі за цим workflow.</x:v>
      </x:c>
      <x:c r="Z858" s="15" t="str">
        <x:v>https://prozorro.gov.ua/tender/UA-2026-08-04-004312-a</x:v>
      </x:c>
      <x:c r="AA858" s="14" t="str">
        <x:v>30821160</x:v>
      </x:c>
      <x:c r="AB858" s="14" t="str">
        <x:v>2026-08-24</x:v>
      </x:c>
      <x:c r="AC858" s="14" t="str"/>
      <x:c r="AD858" s="20" t="str"/>
      <x:c r="AE858" s="14" t="str"/>
      <x:c r="AF858" s="14" t="n">
        <x:v>76</x:v>
      </x:c>
      <x:c r="AG858" s="14" t="str">
        <x:v>I1</x:v>
      </x:c>
      <x:c r="AH858" s="14" t="n">
        <x:v>3</x:v>
      </x:c>
      <x:c r="AI858" s="14" t="n">
        <x:v>3</x:v>
      </x:c>
      <x:c r="AJ858" s="18" t="n">
        <x:v>189231</x:v>
      </x:c>
      <x:c r="AK858" s="14" t="str">
        <x:v>https://prozorro.gov.ua/tender/UA-2026-08-04-004312-a</x:v>
      </x:c>
      <x:c r="AL858" s="19" t="n">
        <x:v>46238.36984387731</x:v>
      </x:c>
      <x:c r="AM858" s="19" t="n">
        <x:v>46387</x:v>
      </x:c>
      <x:c r="AN858" s="15" t="str">
        <x:v>Електромонтаж</x:v>
      </x:c>
      <x:c r="AO858" s="15" t="str">
        <x:v>not_found_in_top_search</x:v>
      </x:c>
    </x:row>
    <x:row r="859">
      <x:c r="A859" s="14" t="str">
        <x:v>W4-040</x:v>
      </x:c>
      <x:c r="B859" s="14" t="str">
        <x:v>Prozorro expansion — 24.08</x:v>
      </x:c>
      <x:c r="C859" s="14" t="str">
        <x:v>ПП "ЗЕЛЕНА КРАЇНА"</x:v>
      </x:c>
      <x:c r="D859" s="14" t="str">
        <x:v>Благоустрій</x:v>
      </x:c>
      <x:c r="E859" s="14" t="str">
        <x:v>Expansion discovery</x:v>
      </x:c>
      <x:c r="F859" s="17" t="str">
        <x:v>D1</x:v>
      </x:c>
      <x:c r="G859" s="14" t="str"/>
      <x:c r="H859" s="14" t="str">
        <x:v>Discovery розширення — 2 тижні</x:v>
      </x:c>
      <x:c r="I859" s="16" t="n">
        <x:v>1</x:v>
      </x:c>
      <x:c r="J859" s="16" t="n">
        <x:v>5</x:v>
      </x:c>
      <x:c r="K859" s="16" t="n">
        <x:v>4</x:v>
      </x:c>
      <x:c r="L859" s="16" t="n">
        <x:v>4</x:v>
      </x:c>
      <x:c r="M859" s="16" t="n">
        <x:v>5</x:v>
      </x:c>
      <x:c r="N859" s="16" t="n">
        <x:v>5</x:v>
      </x:c>
      <x:c r="O859" s="16" t="n">
        <x:v>3</x:v>
      </x:c>
      <x:c r="P859" s="16" t="n">
        <x:f>IF(COUNT(I859:O859)&lt;7,"",I859*8+J859*3+K859*2+L859*2+M859*2+N859*2+O859)</x:f>
        <x:v>62</x:v>
      </x:c>
      <x:c r="Q859" s="16" t="n">
        <x:f>IF(COUNT(J859:O859)&lt;6,"",J859*5+K859*4+M859*4+L859*3+N859*2+O859*2)</x:f>
        <x:v>89</x:v>
      </x:c>
      <x:c r="R859" s="14" t="str">
        <x:v>high</x:v>
      </x:c>
      <x:c r="S859" s="14" t="str">
        <x:v>official_prozorro_award_2024_2026</x:v>
      </x:c>
      <x:c r="T859" s="14" t="str">
        <x:v>official_prozorro_api</x:v>
      </x:c>
      <x:c r="U859" s="14" t="str">
        <x:v>Не контактували</x:v>
      </x:c>
      <x:c r="V859" s="15" t="str">
        <x:v>Workflow-audit outreach по UA-2026-03-03-006192-a; попросити 1 пакет здачі та вимоги проєкту</x:v>
      </x:c>
      <x:c r="W859" s="15" t="str">
        <x:v>Власник / директор; керівник ПТО; відповідальний за договори</x:v>
      </x:c>
      <x:c r="X859" s="15" t="str">
        <x:v>5 нових підтверджених перемог/договорів у Prozorro на 6 218 406 грн; 3 зі строком виконання не раніше 24.08.2026.</x:v>
      </x:c>
      <x:c r="Y859"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 строк до 2026-12-31. Попросити один знеособлений пакет здачі за цим workflow.</x:v>
      </x:c>
      <x:c r="Z859" s="15" t="str">
        <x:v>https://prozorro.gov.ua/tender/UA-2026-03-03-006192-a</x:v>
      </x:c>
      <x:c r="AA859" s="14" t="str">
        <x:v>36390906</x:v>
      </x:c>
      <x:c r="AB859" s="14" t="str">
        <x:v>2026-08-24</x:v>
      </x:c>
      <x:c r="AC859" s="14" t="str"/>
      <x:c r="AD859" s="20" t="str"/>
      <x:c r="AE859" s="14" t="str"/>
      <x:c r="AF859" s="14" t="n">
        <x:v>75</x:v>
      </x:c>
      <x:c r="AG859" s="14" t="str">
        <x:v>I1</x:v>
      </x:c>
      <x:c r="AH859" s="14" t="n">
        <x:v>5</x:v>
      </x:c>
      <x:c r="AI859" s="14" t="n">
        <x:v>3</x:v>
      </x:c>
      <x:c r="AJ859" s="18" t="n">
        <x:v>6218406</x:v>
      </x:c>
      <x:c r="AK859" s="14" t="str">
        <x:v>https://prozorro.gov.ua/tender/UA-2026-03-03-006192-a</x:v>
      </x:c>
      <x:c r="AL859" s="19" t="n">
        <x:v>46094.512283634256</x:v>
      </x:c>
      <x:c r="AM859" s="19" t="n">
        <x:v>46387.4303125</x:v>
      </x:c>
      <x:c r="AN859" s="15" t="str">
        <x:v>Благоустрій</x:v>
      </x:c>
      <x:c r="AO859" s="15" t="str">
        <x:v>not_found_in_top_search</x:v>
      </x:c>
    </x:row>
    <x:row r="860">
      <x:c r="A860" s="14" t="str">
        <x:v>W4-041</x:v>
      </x:c>
      <x:c r="B860" s="14" t="str">
        <x:v>Prozorro expansion — 24.08</x:v>
      </x:c>
      <x:c r="C860" s="14" t="str">
        <x:v>ТОВАРИСТВО З ОБМЕЖЕНОЮ ВІДПОВІДАЛЬНІСТЮ "ПРОСТІР+"</x:v>
      </x:c>
      <x:c r="D860" s="14" t="str">
        <x:v>Благоустрій</x:v>
      </x:c>
      <x:c r="E860" s="14" t="str">
        <x:v>Expansion discovery</x:v>
      </x:c>
      <x:c r="F860" s="17" t="str">
        <x:v>D1</x:v>
      </x:c>
      <x:c r="G860" s="14" t="str"/>
      <x:c r="H860" s="14" t="str">
        <x:v>Discovery розширення — 2 тижні</x:v>
      </x:c>
      <x:c r="I860" s="16" t="n">
        <x:v>1</x:v>
      </x:c>
      <x:c r="J860" s="16" t="n">
        <x:v>5</x:v>
      </x:c>
      <x:c r="K860" s="16" t="n">
        <x:v>4</x:v>
      </x:c>
      <x:c r="L860" s="16" t="n">
        <x:v>4</x:v>
      </x:c>
      <x:c r="M860" s="16" t="n">
        <x:v>5</x:v>
      </x:c>
      <x:c r="N860" s="16" t="n">
        <x:v>5</x:v>
      </x:c>
      <x:c r="O860" s="16" t="n">
        <x:v>3</x:v>
      </x:c>
      <x:c r="P860" s="16" t="n">
        <x:f>IF(COUNT(I860:O860)&lt;7,"",I860*8+J860*3+K860*2+L860*2+M860*2+N860*2+O860)</x:f>
        <x:v>62</x:v>
      </x:c>
      <x:c r="Q860" s="16" t="n">
        <x:f>IF(COUNT(J860:O860)&lt;6,"",J860*5+K860*4+M860*4+L860*3+N860*2+O860*2)</x:f>
        <x:v>89</x:v>
      </x:c>
      <x:c r="R860" s="14" t="str">
        <x:v>high</x:v>
      </x:c>
      <x:c r="S860" s="14" t="str">
        <x:v>official_prozorro_award_2024_2026</x:v>
      </x:c>
      <x:c r="T860" s="14" t="str">
        <x:v>official_prozorro_api</x:v>
      </x:c>
      <x:c r="U860" s="14" t="str">
        <x:v>Не контактували</x:v>
      </x:c>
      <x:c r="V860" s="15" t="str">
        <x:v>Workflow-audit outreach по UA-2026-03-03-006192-a; попросити 1 пакет здачі та вимоги проєкту</x:v>
      </x:c>
      <x:c r="W860" s="15" t="str">
        <x:v>Власник / директор; керівник ПТО; відповідальний за договори</x:v>
      </x:c>
      <x:c r="X860" s="15" t="str">
        <x:v>5 нових підтверджених перемог/договорів у Prozorro на 3 640 250 грн; 3 зі строком виконання не раніше 24.08.2026.</x:v>
      </x:c>
      <x:c r="Y860"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 строк до 2026-12-31. Попросити один знеособлений пакет здачі за цим workflow.</x:v>
      </x:c>
      <x:c r="Z860" s="15" t="str">
        <x:v>https://prozorro.gov.ua/tender/UA-2026-03-03-006192-a</x:v>
      </x:c>
      <x:c r="AA860" s="14" t="str">
        <x:v>43990005</x:v>
      </x:c>
      <x:c r="AB860" s="14" t="str">
        <x:v>2026-08-24</x:v>
      </x:c>
      <x:c r="AC860" s="14" t="str"/>
      <x:c r="AD860" s="20" t="str"/>
      <x:c r="AE860" s="14" t="str"/>
      <x:c r="AF860" s="14" t="n">
        <x:v>75</x:v>
      </x:c>
      <x:c r="AG860" s="14" t="str">
        <x:v>I1</x:v>
      </x:c>
      <x:c r="AH860" s="14" t="n">
        <x:v>5</x:v>
      </x:c>
      <x:c r="AI860" s="14" t="n">
        <x:v>3</x:v>
      </x:c>
      <x:c r="AJ860" s="18" t="n">
        <x:v>3640250</x:v>
      </x:c>
      <x:c r="AK860" s="14" t="str">
        <x:v>https://prozorro.gov.ua/tender/UA-2026-03-03-006192-a</x:v>
      </x:c>
      <x:c r="AL860" s="19" t="n">
        <x:v>46094.51964327546</x:v>
      </x:c>
      <x:c r="AM860" s="19" t="n">
        <x:v>46387.4303125</x:v>
      </x:c>
      <x:c r="AN860" s="15" t="str">
        <x:v>Благоустрій</x:v>
      </x:c>
      <x:c r="AO860" s="15" t="str">
        <x:v>not_found_in_top_search</x:v>
      </x:c>
    </x:row>
    <x:row r="861">
      <x:c r="A861" s="14" t="str">
        <x:v>W4-042</x:v>
      </x:c>
      <x:c r="B861" s="14" t="str">
        <x:v>Prozorro expansion — 24.08</x:v>
      </x:c>
      <x:c r="C861" s="14" t="str">
        <x:v>ТОВАРИСТВО З ОБМЕЖЕНОЮ ВІДПОВІДАЛЬНІСТЮ "КАРІД"</x:v>
      </x:c>
      <x:c r="D861" s="14" t="str">
        <x:v>Внутрішні сантехнічні системи</x:v>
      </x:c>
      <x:c r="E861" s="14" t="str">
        <x:v>Pilot now</x:v>
      </x:c>
      <x:c r="F861" s="17" t="str">
        <x:v>P1</x:v>
      </x:c>
      <x:c r="G861" s="14" t="str"/>
      <x:c r="H861" s="14" t="str">
        <x:v>Пілот зараз — Н.14</x:v>
      </x:c>
      <x:c r="I861" s="16" t="n">
        <x:v>5</x:v>
      </x:c>
      <x:c r="J861" s="16" t="n">
        <x:v>5</x:v>
      </x:c>
      <x:c r="K861" s="16" t="n">
        <x:v>4</x:v>
      </x:c>
      <x:c r="L861" s="16" t="n">
        <x:v>2</x:v>
      </x:c>
      <x:c r="M861" s="16" t="n">
        <x:v>5</x:v>
      </x:c>
      <x:c r="N861" s="16" t="n">
        <x:v>5</x:v>
      </x:c>
      <x:c r="O861" s="16" t="n">
        <x:v>3</x:v>
      </x:c>
      <x:c r="P861" s="16" t="n">
        <x:f>IF(COUNT(I861:O861)&lt;7,"",I861*8+J861*3+K861*2+L861*2+M861*2+N861*2+O861)</x:f>
        <x:v>90</x:v>
      </x:c>
      <x:c r="Q861" s="16" t="n">
        <x:f>IF(COUNT(J861:O861)&lt;6,"",J861*5+K861*4+M861*4+L861*3+N861*2+O861*2)</x:f>
        <x:v>83</x:v>
      </x:c>
      <x:c r="R861" s="14" t="str">
        <x:v>high</x:v>
      </x:c>
      <x:c r="S861" s="14" t="str">
        <x:v>official_prozorro_award_2024_2026</x:v>
      </x:c>
      <x:c r="T861" s="14" t="str">
        <x:v>official_prozorro_api</x:v>
      </x:c>
      <x:c r="U861" s="14" t="str">
        <x:v>Не контактували</x:v>
      </x:c>
      <x:c r="V861" s="15" t="str">
        <x:v>Персоналізований free-pilot outreach по UA-2026-05-14-001152-a; попросити 1 пакет Н.14/Н.15</x:v>
      </x:c>
      <x:c r="W861" s="15" t="str">
        <x:v>Власник / директор; керівник ПТО; відповідальний за договори</x:v>
      </x:c>
      <x:c r="X861" s="15" t="str">
        <x:v>8 нових підтверджених перемог/договорів у Prozorro на 164 564 грн; 0 зі строком виконання не раніше 24.08.2026.</x:v>
      </x:c>
      <x:c r="Y861" s="15" t="str">
        <x:v>Поточний  ремонт внутрішніх мереж водопостачання та водовідведення харчоблоку в  Миколаївській гімназії № 50  м. Миколаєва. Код ДК 021:2015 45330000-9 - Водопровідні та санітарно-технічні роботи; строк до 2026-06-27. Попросити один знеособлений пакет здачі за цим workflow.</x:v>
      </x:c>
      <x:c r="Z861" s="15" t="str">
        <x:v>https://prozorro.gov.ua/tender/UA-2026-05-14-001152-a</x:v>
      </x:c>
      <x:c r="AA861" s="14" t="str">
        <x:v>44549133</x:v>
      </x:c>
      <x:c r="AB861" s="14" t="str">
        <x:v>2026-08-24</x:v>
      </x:c>
      <x:c r="AC861" s="14" t="str"/>
      <x:c r="AD861" s="20" t="str"/>
      <x:c r="AE861" s="14" t="str"/>
      <x:c r="AF861" s="14" t="n">
        <x:v>75</x:v>
      </x:c>
      <x:c r="AG861" s="14" t="str">
        <x:v>I1</x:v>
      </x:c>
      <x:c r="AH861" s="14" t="n">
        <x:v>8</x:v>
      </x:c>
      <x:c r="AI861" s="14" t="n">
        <x:v>0</x:v>
      </x:c>
      <x:c r="AJ861" s="18" t="n">
        <x:v>164564.1</x:v>
      </x:c>
      <x:c r="AK861" s="14" t="str">
        <x:v>https://prozorro.gov.ua/tender/UA-2026-05-14-001152-a</x:v>
      </x:c>
      <x:c r="AL861" s="19" t="n">
        <x:v>46156.2769825</x:v>
      </x:c>
      <x:c r="AM861" s="19" t="n">
        <x:v>46200</x:v>
      </x:c>
      <x:c r="AN861" s="15" t="str">
        <x:v>Внутрішні сантехнічні системи</x:v>
      </x:c>
      <x:c r="AO861" s="15" t="str">
        <x:v>not_found_in_top_search</x:v>
      </x:c>
    </x:row>
    <x:row r="862">
      <x:c r="A862" s="14" t="str">
        <x:v>W4-043</x:v>
      </x:c>
      <x:c r="B862" s="14" t="str">
        <x:v>Prozorro expansion — 24.08</x:v>
      </x:c>
      <x:c r="C862" s="14" t="str">
        <x:v>ТОВАРИСТВО З ОБМЕЖЕНОЮ ВІДПОВІДАЛЬНІСТЮ "СЕРВІСЕНЕРГОГРУП"</x:v>
      </x:c>
      <x:c r="D862" s="14" t="str">
        <x:v>Газові мережі</x:v>
      </x:c>
      <x:c r="E862" s="14" t="str">
        <x:v>Expansion discovery</x:v>
      </x:c>
      <x:c r="F862" s="17" t="str">
        <x:v>D2</x:v>
      </x:c>
      <x:c r="G862" s="14" t="str"/>
      <x:c r="H862" s="14" t="str">
        <x:v>Discovery розширення — 2 тижні</x:v>
      </x:c>
      <x:c r="I862" s="16" t="n">
        <x:v>1</x:v>
      </x:c>
      <x:c r="J862" s="16" t="n">
        <x:v>5</x:v>
      </x:c>
      <x:c r="K862" s="16" t="n">
        <x:v>5</x:v>
      </x:c>
      <x:c r="L862" s="16" t="n">
        <x:v>4</x:v>
      </x:c>
      <x:c r="M862" s="16" t="n">
        <x:v>5</x:v>
      </x:c>
      <x:c r="N862" s="16" t="n">
        <x:v>5</x:v>
      </x:c>
      <x:c r="O862" s="16" t="n">
        <x:v>3</x:v>
      </x:c>
      <x:c r="P862" s="16" t="n">
        <x:f>IF(COUNT(I862:O862)&lt;7,"",I862*8+J862*3+K862*2+L862*2+M862*2+N862*2+O862)</x:f>
        <x:v>64</x:v>
      </x:c>
      <x:c r="Q862" s="16" t="n">
        <x:f>IF(COUNT(J862:O862)&lt;6,"",J862*5+K862*4+M862*4+L862*3+N862*2+O862*2)</x:f>
        <x:v>93</x:v>
      </x:c>
      <x:c r="R862" s="14" t="str">
        <x:v>high</x:v>
      </x:c>
      <x:c r="S862" s="14" t="str">
        <x:v>official_prozorro_award_2024_2026</x:v>
      </x:c>
      <x:c r="T862" s="14" t="str">
        <x:v>official_prozorro_api</x:v>
      </x:c>
      <x:c r="U862" s="14" t="str">
        <x:v>Не контактували</x:v>
      </x:c>
      <x:c r="V862" s="15" t="str">
        <x:v>Workflow-audit outreach по UA-2026-07-28-009537-a; попросити 1 пакет здачі та вимоги проєкту</x:v>
      </x:c>
      <x:c r="W862" s="15" t="str">
        <x:v>Власник / директор; керівник ПТО; відповідальний за договори</x:v>
      </x:c>
      <x:c r="X862" s="15" t="str">
        <x:v>2 нових підтверджених перемог/договорів у Prozorro на 4 790 000 грн; 2 зі строком виконання не раніше 24.08.2026.</x:v>
      </x:c>
      <x:c r="Y862" s="15" t="str">
        <x:v>Проектно-вишукувальні роботи по об’єкту: «Будівництво газопроводу-перемички між магістральним газопроводом «Торжок – Долина» та магістральним газопроводом «Київ – Захід України 2 нитка» в Тернопільському районі Тернопільської області» (Стадії «Проект» та «Робоча документація») (Будівельні роботи та поточний ремонт); строк до 2027-12-30. Попросити один знеособлений пакет здачі за цим workflow.</x:v>
      </x:c>
      <x:c r="Z862" s="15" t="str">
        <x:v>https://prozorro.gov.ua/tender/UA-2026-07-28-009537-a</x:v>
      </x:c>
      <x:c r="AA862" s="14" t="str">
        <x:v>31524371</x:v>
      </x:c>
      <x:c r="AB862" s="14" t="str">
        <x:v>2026-08-24</x:v>
      </x:c>
      <x:c r="AC862" s="14" t="str"/>
      <x:c r="AD862" s="20" t="str"/>
      <x:c r="AE862" s="14" t="str"/>
      <x:c r="AF862" s="14" t="n">
        <x:v>74</x:v>
      </x:c>
      <x:c r="AG862" s="14" t="str">
        <x:v>I2</x:v>
      </x:c>
      <x:c r="AH862" s="14" t="n">
        <x:v>2</x:v>
      </x:c>
      <x:c r="AI862" s="14" t="n">
        <x:v>2</x:v>
      </x:c>
      <x:c r="AJ862" s="18" t="n">
        <x:v>4790000</x:v>
      </x:c>
      <x:c r="AK862" s="14" t="str">
        <x:v>https://prozorro.gov.ua/tender/UA-2026-07-28-009537-a</x:v>
      </x:c>
      <x:c r="AL862" s="19" t="n">
        <x:v>46252.259784131944</x:v>
      </x:c>
      <x:c r="AM862" s="19" t="n">
        <x:v>46751</x:v>
      </x:c>
      <x:c r="AN862" s="15" t="str">
        <x:v>Газові мережі</x:v>
      </x:c>
      <x:c r="AO862" s="15" t="str">
        <x:v>not_found_in_top_search</x:v>
      </x:c>
    </x:row>
    <x:row r="863">
      <x:c r="A863" s="14" t="str">
        <x:v>W4-044</x:v>
      </x:c>
      <x:c r="B863" s="14" t="str">
        <x:v>Prozorro expansion — 24.08</x:v>
      </x:c>
      <x:c r="C863" s="14" t="str">
        <x:v>ПрАТ Уманський "Агрошляхбуд"</x:v>
      </x:c>
      <x:c r="D863" s="14" t="str">
        <x:v>Дорожні роботи</x:v>
      </x:c>
      <x:c r="E863" s="14" t="str">
        <x:v>Expansion discovery</x:v>
      </x:c>
      <x:c r="F863" s="17" t="str">
        <x:v>D2</x:v>
      </x:c>
      <x:c r="G863" s="14" t="str"/>
      <x:c r="H863" s="14" t="str">
        <x:v>Discovery розширення — 2 тижні</x:v>
      </x:c>
      <x:c r="I863" s="16" t="n">
        <x:v>1</x:v>
      </x:c>
      <x:c r="J863" s="16" t="n">
        <x:v>5</x:v>
      </x:c>
      <x:c r="K863" s="16" t="n">
        <x:v>4</x:v>
      </x:c>
      <x:c r="L863" s="16" t="n">
        <x:v>4</x:v>
      </x:c>
      <x:c r="M863" s="16" t="n">
        <x:v>5</x:v>
      </x:c>
      <x:c r="N863" s="16" t="n">
        <x:v>5</x:v>
      </x:c>
      <x:c r="O863" s="16" t="n">
        <x:v>3</x:v>
      </x:c>
      <x:c r="P863" s="16" t="n">
        <x:f>IF(COUNT(I863:O863)&lt;7,"",I863*8+J863*3+K863*2+L863*2+M863*2+N863*2+O863)</x:f>
        <x:v>62</x:v>
      </x:c>
      <x:c r="Q863" s="16" t="n">
        <x:f>IF(COUNT(J863:O863)&lt;6,"",J863*5+K863*4+M863*4+L863*3+N863*2+O863*2)</x:f>
        <x:v>89</x:v>
      </x:c>
      <x:c r="R863" s="14" t="str">
        <x:v>high</x:v>
      </x:c>
      <x:c r="S863" s="14" t="str">
        <x:v>official_prozorro_award_2024_2026</x:v>
      </x:c>
      <x:c r="T863" s="14" t="str">
        <x:v>official_prozorro_api</x:v>
      </x:c>
      <x:c r="U863" s="14" t="str">
        <x:v>Не контактували</x:v>
      </x:c>
      <x:c r="V863" s="15" t="str">
        <x:v>Workflow-audit outreach по UA-2026-07-17-007487-a; попросити 1 пакет здачі та вимоги проєкту</x:v>
      </x:c>
      <x:c r="W863" s="15" t="str">
        <x:v>Власник / директор; керівник ПТО; відповідальний за договори</x:v>
      </x:c>
      <x:c r="X863" s="15" t="str">
        <x:v>2 нових підтверджених перемог/договорів у Prozorro на 4 663 324 грн; 2 зі строком виконання не раніше 24.08.2026.</x:v>
      </x:c>
      <x:c r="Y863" s="15" t="str">
        <x:v>Капітальний ремонт дорожнього покриття по вул. Вишнева в с. Дмитрушки Уманського району Черкаської області (Коригування); строк до 2026-12-31. Попросити один знеособлений пакет здачі за цим workflow.</x:v>
      </x:c>
      <x:c r="Z863" s="15" t="str">
        <x:v>https://prozorro.gov.ua/tender/UA-2026-07-17-007487-a</x:v>
      </x:c>
      <x:c r="AA863" s="14" t="str">
        <x:v>03582422</x:v>
      </x:c>
      <x:c r="AB863" s="14" t="str">
        <x:v>2026-08-24</x:v>
      </x:c>
      <x:c r="AC863" s="14" t="str"/>
      <x:c r="AD863" s="20" t="str"/>
      <x:c r="AE863" s="14" t="str"/>
      <x:c r="AF863" s="14" t="n">
        <x:v>74</x:v>
      </x:c>
      <x:c r="AG863" s="14" t="str">
        <x:v>I2</x:v>
      </x:c>
      <x:c r="AH863" s="14" t="n">
        <x:v>2</x:v>
      </x:c>
      <x:c r="AI863" s="14" t="n">
        <x:v>2</x:v>
      </x:c>
      <x:c r="AJ863" s="18" t="n">
        <x:v>4663324.27</x:v>
      </x:c>
      <x:c r="AK863" s="14" t="str">
        <x:v>https://prozorro.gov.ua/tender/UA-2026-07-17-007487-a</x:v>
      </x:c>
      <x:c r="AL863" s="19" t="n">
        <x:v>46240.3182280787</x:v>
      </x:c>
      <x:c r="AM863" s="19" t="n">
        <x:v>46387</x:v>
      </x:c>
      <x:c r="AN863" s="15" t="str">
        <x:v>Дорожні роботи</x:v>
      </x:c>
      <x:c r="AO863" s="15" t="str">
        <x:v>not_found_in_top_search</x:v>
      </x:c>
    </x:row>
    <x:row r="864">
      <x:c r="A864" s="14" t="str">
        <x:v>W4-045</x:v>
      </x:c>
      <x:c r="B864" s="14" t="str">
        <x:v>Prozorro expansion — 24.08</x:v>
      </x:c>
      <x:c r="C864" s="14" t="str">
        <x:v>ТОВ "АСФАЛЬТ ПЛЮС"</x:v>
      </x:c>
      <x:c r="D864" s="14" t="str">
        <x:v>Дорожні роботи</x:v>
      </x:c>
      <x:c r="E864" s="14" t="str">
        <x:v>Expansion discovery</x:v>
      </x:c>
      <x:c r="F864" s="17" t="str">
        <x:v>D2</x:v>
      </x:c>
      <x:c r="G864" s="14" t="str"/>
      <x:c r="H864" s="14" t="str">
        <x:v>Discovery розширення — 2 тижні</x:v>
      </x:c>
      <x:c r="I864" s="16" t="n">
        <x:v>1</x:v>
      </x:c>
      <x:c r="J864" s="16" t="n">
        <x:v>5</x:v>
      </x:c>
      <x:c r="K864" s="16" t="n">
        <x:v>4</x:v>
      </x:c>
      <x:c r="L864" s="16" t="n">
        <x:v>4</x:v>
      </x:c>
      <x:c r="M864" s="16" t="n">
        <x:v>5</x:v>
      </x:c>
      <x:c r="N864" s="16" t="n">
        <x:v>5</x:v>
      </x:c>
      <x:c r="O864" s="16" t="n">
        <x:v>3</x:v>
      </x:c>
      <x:c r="P864" s="16" t="n">
        <x:f>IF(COUNT(I864:O864)&lt;7,"",I864*8+J864*3+K864*2+L864*2+M864*2+N864*2+O864)</x:f>
        <x:v>62</x:v>
      </x:c>
      <x:c r="Q864" s="16" t="n">
        <x:f>IF(COUNT(J864:O864)&lt;6,"",J864*5+K864*4+M864*4+L864*3+N864*2+O864*2)</x:f>
        <x:v>89</x:v>
      </x:c>
      <x:c r="R864" s="14" t="str">
        <x:v>high</x:v>
      </x:c>
      <x:c r="S864" s="14" t="str">
        <x:v>official_prozorro_award_2024_2026</x:v>
      </x:c>
      <x:c r="T864" s="14" t="str">
        <x:v>official_prozorro_api</x:v>
      </x:c>
      <x:c r="U864" s="14" t="str">
        <x:v>Не контактували</x:v>
      </x:c>
      <x:c r="V864" s="15" t="str">
        <x:v>Workflow-audit outreach по UA-2026-06-17-013679-a; попросити 1 пакет здачі та вимоги проєкту</x:v>
      </x:c>
      <x:c r="W864" s="15" t="str">
        <x:v>Власник / директор; керівник ПТО; відповідальний за договори</x:v>
      </x:c>
      <x:c r="X864" s="15" t="str">
        <x:v>2 нових підтверджених перемог/договорів у Prozorro на 4 626 947 грн; 2 зі строком виконання не раніше 24.08.2026.</x:v>
      </x:c>
      <x:c r="Y864" s="15" t="str">
        <x:v>Капітальний ремонт дорожнього покриття пров. Дмитра Пилипчука в с. Глибочиця Житомирського району Житомирської області; строк до 2026-11-30. Попросити один знеособлений пакет здачі за цим workflow.</x:v>
      </x:c>
      <x:c r="Z864" s="15" t="str">
        <x:v>https://prozorro.gov.ua/tender/UA-2026-06-17-013679-a</x:v>
      </x:c>
      <x:c r="AA864" s="14" t="str">
        <x:v>41198416</x:v>
      </x:c>
      <x:c r="AB864" s="14" t="str">
        <x:v>2026-08-24</x:v>
      </x:c>
      <x:c r="AC864" s="14" t="str"/>
      <x:c r="AD864" s="20" t="str"/>
      <x:c r="AE864" s="14" t="str"/>
      <x:c r="AF864" s="14" t="n">
        <x:v>74</x:v>
      </x:c>
      <x:c r="AG864" s="14" t="str">
        <x:v>I2</x:v>
      </x:c>
      <x:c r="AH864" s="14" t="n">
        <x:v>2</x:v>
      </x:c>
      <x:c r="AI864" s="14" t="n">
        <x:v>2</x:v>
      </x:c>
      <x:c r="AJ864" s="18" t="n">
        <x:v>4626947.17</x:v>
      </x:c>
      <x:c r="AK864" s="14" t="str">
        <x:v>https://prozorro.gov.ua/tender/UA-2026-06-17-013679-a</x:v>
      </x:c>
      <x:c r="AL864" s="19" t="n">
        <x:v>46213.350110520834</x:v>
      </x:c>
      <x:c r="AM864" s="19" t="n">
        <x:v>46356</x:v>
      </x:c>
      <x:c r="AN864" s="15" t="str">
        <x:v>Дорожні роботи</x:v>
      </x:c>
      <x:c r="AO864" s="15" t="str">
        <x:v>not_found_in_top_search</x:v>
      </x:c>
    </x:row>
    <x:row r="865">
      <x:c r="A865" s="14" t="str">
        <x:v>W4-046</x:v>
      </x:c>
      <x:c r="B865" s="14" t="str">
        <x:v>Prozorro expansion — 24.08</x:v>
      </x:c>
      <x:c r="C865" s="14" t="str">
        <x:v>ТОВ «2ВКОМ»</x:v>
      </x:c>
      <x:c r="D865" s="14" t="str">
        <x:v>СКС / BMS / слаботочка</x:v>
      </x:c>
      <x:c r="E865" s="14" t="str">
        <x:v>Expansion discovery</x:v>
      </x:c>
      <x:c r="F865" s="17" t="str">
        <x:v>D2</x:v>
      </x:c>
      <x:c r="G865" s="14" t="str"/>
      <x:c r="H865" s="14" t="str">
        <x:v>Discovery розширення — 2 тижні</x:v>
      </x:c>
      <x:c r="I865" s="16" t="n">
        <x:v>2</x:v>
      </x:c>
      <x:c r="J865" s="16" t="n">
        <x:v>5</x:v>
      </x:c>
      <x:c r="K865" s="16" t="n">
        <x:v>4</x:v>
      </x:c>
      <x:c r="L865" s="16" t="n">
        <x:v>4</x:v>
      </x:c>
      <x:c r="M865" s="16" t="n">
        <x:v>5</x:v>
      </x:c>
      <x:c r="N865" s="16" t="n">
        <x:v>5</x:v>
      </x:c>
      <x:c r="O865" s="16" t="n">
        <x:v>3</x:v>
      </x:c>
      <x:c r="P865" s="16" t="n">
        <x:f>IF(COUNT(I865:O865)&lt;7,"",I865*8+J865*3+K865*2+L865*2+M865*2+N865*2+O865)</x:f>
        <x:v>70</x:v>
      </x:c>
      <x:c r="Q865" s="16" t="n">
        <x:f>IF(COUNT(J865:O865)&lt;6,"",J865*5+K865*4+M865*4+L865*3+N865*2+O865*2)</x:f>
        <x:v>89</x:v>
      </x:c>
      <x:c r="R865" s="14" t="str">
        <x:v>high</x:v>
      </x:c>
      <x:c r="S865" s="14" t="str">
        <x:v>official_prozorro_award_2024_2026</x:v>
      </x:c>
      <x:c r="T865" s="14" t="str">
        <x:v>official_prozorro_api</x:v>
      </x:c>
      <x:c r="U865" s="14" t="str">
        <x:v>Не контактували</x:v>
      </x:c>
      <x:c r="V865" s="15" t="str">
        <x:v>Workflow-audit outreach по UA-2026-07-20-010471-a; попросити 1 пакет здачі та вимоги проєкту</x:v>
      </x:c>
      <x:c r="W865" s="15" t="str">
        <x:v>Власник / директор; керівник ПТО; відповідальний за договори</x:v>
      </x:c>
      <x:c r="X865" s="15" t="str">
        <x:v>2 нових підтверджених перемог/договорів у Prozorro на 2 886 004 грн; 1 зі строком виконання не раніше 24.08.2026.</x:v>
      </x:c>
      <x:c r="Y865" s="15" t="str">
        <x:v>Послуги з монтажу/демонтажу структурованих кабельних систем (резервний постачальник) (ID тендера на "tender.privatbank.ua":PB-2026-05-19-3069701)  (Звіт про укладення договору); строк до 2027-07-13. Попросити один знеособлений пакет здачі за цим workflow.</x:v>
      </x:c>
      <x:c r="Z865" s="15" t="str">
        <x:v>https://prozorro.gov.ua/tender/UA-2026-07-20-010471-a</x:v>
      </x:c>
      <x:c r="AA865" s="14" t="str">
        <x:v>44486283</x:v>
      </x:c>
      <x:c r="AB865" s="14" t="str">
        <x:v>2026-08-24</x:v>
      </x:c>
      <x:c r="AC865" s="14" t="str"/>
      <x:c r="AD865" s="20" t="str"/>
      <x:c r="AE865" s="14" t="str"/>
      <x:c r="AF865" s="14" t="n">
        <x:v>74</x:v>
      </x:c>
      <x:c r="AG865" s="14" t="str">
        <x:v>I2</x:v>
      </x:c>
      <x:c r="AH865" s="14" t="n">
        <x:v>2</x:v>
      </x:c>
      <x:c r="AI865" s="14" t="n">
        <x:v>1</x:v>
      </x:c>
      <x:c r="AJ865" s="18" t="n">
        <x:v>2886004</x:v>
      </x:c>
      <x:c r="AK865" s="14" t="str">
        <x:v>https://prozorro.gov.ua/tender/UA-2026-07-20-010471-a</x:v>
      </x:c>
      <x:c r="AL865" s="19" t="n">
        <x:v>46223.591051261574</x:v>
      </x:c>
      <x:c r="AM865" s="19" t="n">
        <x:v>46581</x:v>
      </x:c>
      <x:c r="AN865" s="15" t="str">
        <x:v>СКС / BMS / слаботочка</x:v>
      </x:c>
      <x:c r="AO865" s="15" t="str">
        <x:v>not_found_in_top_search</x:v>
      </x:c>
    </x:row>
    <x:row r="866">
      <x:c r="A866" s="14" t="str">
        <x:v>W4-047</x:v>
      </x:c>
      <x:c r="B866" s="14" t="str">
        <x:v>Prozorro expansion — 24.08</x:v>
      </x:c>
      <x:c r="C866" s="14" t="str">
        <x:v>ТОВАРИСТВО З ОБМЕЖЕНОЮ ВІДПОВІДАЛЬНІСТЮ "ТЕПЛОСПЕЦСЕРВІС"</x:v>
      </x:c>
      <x:c r="D866" s="14" t="str">
        <x:v>Внутрішні сантехнічні системи</x:v>
      </x:c>
      <x:c r="E866" s="14" t="str">
        <x:v>Pilot now</x:v>
      </x:c>
      <x:c r="F866" s="17" t="str">
        <x:v>P2</x:v>
      </x:c>
      <x:c r="G866" s="14" t="str"/>
      <x:c r="H866" s="14" t="str">
        <x:v>Пілот зараз — Н.14</x:v>
      </x:c>
      <x:c r="I866" s="16" t="n">
        <x:v>5</x:v>
      </x:c>
      <x:c r="J866" s="16" t="n">
        <x:v>5</x:v>
      </x:c>
      <x:c r="K866" s="16" t="n">
        <x:v>4</x:v>
      </x:c>
      <x:c r="L866" s="16" t="n">
        <x:v>3</x:v>
      </x:c>
      <x:c r="M866" s="16" t="n">
        <x:v>5</x:v>
      </x:c>
      <x:c r="N866" s="16" t="n">
        <x:v>5</x:v>
      </x:c>
      <x:c r="O866" s="16" t="n">
        <x:v>3</x:v>
      </x:c>
      <x:c r="P866" s="16" t="n">
        <x:f>IF(COUNT(I866:O866)&lt;7,"",I866*8+J866*3+K866*2+L866*2+M866*2+N866*2+O866)</x:f>
        <x:v>92</x:v>
      </x:c>
      <x:c r="Q866" s="16" t="n">
        <x:f>IF(COUNT(J866:O866)&lt;6,"",J866*5+K866*4+M866*4+L866*3+N866*2+O866*2)</x:f>
        <x:v>86</x:v>
      </x:c>
      <x:c r="R866" s="14" t="str">
        <x:v>high</x:v>
      </x:c>
      <x:c r="S866" s="14" t="str">
        <x:v>official_prozorro_award_2024_2026</x:v>
      </x:c>
      <x:c r="T866" s="14" t="str">
        <x:v>official_prozorro_api</x:v>
      </x:c>
      <x:c r="U866" s="14" t="str">
        <x:v>Не контактували</x:v>
      </x:c>
      <x:c r="V866" s="15" t="str">
        <x:v>Персоналізований free-pilot outreach по UA-2026-05-29-002929-a; попросити 1 пакет Н.14/Н.15</x:v>
      </x:c>
      <x:c r="W866" s="15" t="str">
        <x:v>Власник / директор; керівник ПТО; відповідальний за договори</x:v>
      </x:c>
      <x:c r="X866" s="15" t="str">
        <x:v>3 нових підтверджених перемог/договорів у Prozorro на 1 233 242 грн; 0 зі строком виконання не раніше 24.08.2026.</x:v>
      </x:c>
      <x:c r="Y866" s="15" t="str">
        <x:v>45330000-9 - Водопровідні та санітарно-технічні роботи (Поточний ремонт внутрішніх інженерних мереж (водопостачання та теплопостачання) з заміною приладів обліку та радіаторів у Чернігівському дошкільному навчальному закладі №10 Чернігівської міської ради Чернігівської області, що знаходиться за адресою: м. Чернігів, вул. Д. Самоквасова, 14 (для реалізації заходів з енергозбереження); строк до 2026-07-01. Попросити один знеособлений пакет здачі за цим workflow.</x:v>
      </x:c>
      <x:c r="Z866" s="15" t="str">
        <x:v>https://prozorro.gov.ua/tender/UA-2026-05-29-002929-a</x:v>
      </x:c>
      <x:c r="AA866" s="14" t="str">
        <x:v>40171972</x:v>
      </x:c>
      <x:c r="AB866" s="14" t="str">
        <x:v>2026-08-24</x:v>
      </x:c>
      <x:c r="AC866" s="14" t="str"/>
      <x:c r="AD866" s="20" t="str"/>
      <x:c r="AE866" s="14" t="str"/>
      <x:c r="AF866" s="14" t="n">
        <x:v>74</x:v>
      </x:c>
      <x:c r="AG866" s="14" t="str">
        <x:v>I2</x:v>
      </x:c>
      <x:c r="AH866" s="14" t="n">
        <x:v>3</x:v>
      </x:c>
      <x:c r="AI866" s="14" t="n">
        <x:v>0</x:v>
      </x:c>
      <x:c r="AJ866" s="18" t="n">
        <x:v>1233242.4</x:v>
      </x:c>
      <x:c r="AK866" s="14" t="str">
        <x:v>https://prozorro.gov.ua/tender/UA-2026-05-29-002929-a</x:v>
      </x:c>
      <x:c r="AL866" s="19" t="n">
        <x:v>46171.340794930555</x:v>
      </x:c>
      <x:c r="AM866" s="19" t="n">
        <x:v>46204</x:v>
      </x:c>
      <x:c r="AN866" s="15" t="str">
        <x:v>Внутрішні сантехнічні системи</x:v>
      </x:c>
      <x:c r="AO866" s="15" t="str">
        <x:v>not_found_in_top_search</x:v>
      </x:c>
    </x:row>
    <x:row r="867">
      <x:c r="A867" s="14" t="str">
        <x:v>W4-048</x:v>
      </x:c>
      <x:c r="B867" s="14" t="str">
        <x:v>Prozorro expansion — 24.08</x:v>
      </x:c>
      <x:c r="C867" s="14" t="str">
        <x:v>ТОВ "Українські технологічні продукти"</x:v>
      </x:c>
      <x:c r="D867" s="14" t="str">
        <x:v>Електромонтаж</x:v>
      </x:c>
      <x:c r="E867" s="14" t="str">
        <x:v>Pilot now</x:v>
      </x:c>
      <x:c r="F867" s="17" t="str">
        <x:v>P2</x:v>
      </x:c>
      <x:c r="G867" s="14" t="str"/>
      <x:c r="H867" s="14" t="str">
        <x:v>Пілот зараз — Н.15</x:v>
      </x:c>
      <x:c r="I867" s="16" t="n">
        <x:v>5</x:v>
      </x:c>
      <x:c r="J867" s="16" t="n">
        <x:v>5</x:v>
      </x:c>
      <x:c r="K867" s="16" t="n">
        <x:v>4</x:v>
      </x:c>
      <x:c r="L867" s="16" t="n">
        <x:v>3</x:v>
      </x:c>
      <x:c r="M867" s="16" t="n">
        <x:v>5</x:v>
      </x:c>
      <x:c r="N867" s="16" t="n">
        <x:v>5</x:v>
      </x:c>
      <x:c r="O867" s="16" t="n">
        <x:v>3</x:v>
      </x:c>
      <x:c r="P867" s="16" t="n">
        <x:f>IF(COUNT(I867:O867)&lt;7,"",I867*8+J867*3+K867*2+L867*2+M867*2+N867*2+O867)</x:f>
        <x:v>92</x:v>
      </x:c>
      <x:c r="Q867" s="16" t="n">
        <x:f>IF(COUNT(J867:O867)&lt;6,"",J867*5+K867*4+M867*4+L867*3+N867*2+O867*2)</x:f>
        <x:v>86</x:v>
      </x:c>
      <x:c r="R867" s="14" t="str">
        <x:v>high</x:v>
      </x:c>
      <x:c r="S867" s="14" t="str">
        <x:v>official_prozorro_award_2024_2026</x:v>
      </x:c>
      <x:c r="T867" s="14" t="str">
        <x:v>official_prozorro_api</x:v>
      </x:c>
      <x:c r="U867" s="14" t="str">
        <x:v>Не контактували</x:v>
      </x:c>
      <x:c r="V867" s="15" t="str">
        <x:v>Повторне звернення з новим тендерним сигналом UA-2026-07-07-011308-a; попросити 1 пакет здачі</x:v>
      </x:c>
      <x:c r="W867" s="15" t="str">
        <x:v>Власник / директор; керівник ПТО; відповідальний за договори</x:v>
      </x:c>
      <x:c r="X867" s="15" t="str">
        <x:v>2 нових підтверджених перемог/договорів у Prozorro на 808 220 грн; 2 зі строком виконання не раніше 24.08.2026.</x:v>
      </x:c>
      <x:c r="Y867" s="15" t="str">
        <x:v>Електромонтажні роботи; строк до 2026-12-31. Попросити один знеособлений пакет здачі за цим workflow.</x:v>
      </x:c>
      <x:c r="Z867" s="15" t="str">
        <x:v>https://prozorro.gov.ua/tender/UA-2026-07-16-001234-a</x:v>
      </x:c>
      <x:c r="AA867" s="14" t="str">
        <x:v>25498828</x:v>
      </x:c>
      <x:c r="AB867" s="14" t="str">
        <x:v>2026-08-24</x:v>
      </x:c>
      <x:c r="AC867" s="14" t="str"/>
      <x:c r="AD867" s="20" t="str"/>
      <x:c r="AE867" s="14" t="str"/>
      <x:c r="AF867" s="14" t="n">
        <x:v>73</x:v>
      </x:c>
      <x:c r="AG867" s="14" t="str">
        <x:v>I2</x:v>
      </x:c>
      <x:c r="AH867" s="14" t="n">
        <x:v>4</x:v>
      </x:c>
      <x:c r="AI867" s="14" t="n">
        <x:v>2</x:v>
      </x:c>
      <x:c r="AJ867" s="18" t="n">
        <x:v>885394.9</x:v>
      </x:c>
      <x:c r="AK867" s="14" t="str">
        <x:v>https://prozorro.gov.ua/tender/UA-2026-07-07-011308-a</x:v>
      </x:c>
      <x:c r="AL867" s="19" t="n">
        <x:v>46210.72770519676</x:v>
      </x:c>
      <x:c r="AM867" s="19" t="n">
        <x:v>46254</x:v>
      </x:c>
      <x:c r="AN867" s="15" t="str">
        <x:v>Електромонтаж; Пожежогасіння; Комерційний облік електроенергії</x:v>
      </x:c>
      <x:c r="AO867" s="15" t="str">
        <x:v>not_found_in_top_search</x:v>
      </x:c>
    </x:row>
    <x:row r="868">
      <x:c r="A868" s="14" t="str">
        <x:v>W4-049</x:v>
      </x:c>
      <x:c r="B868" s="14" t="str">
        <x:v>Prozorro expansion — 24.08</x:v>
      </x:c>
      <x:c r="C868" s="14" t="str">
        <x:v>ТОВ "СІД-АВТОМАТИКА"</x:v>
      </x:c>
      <x:c r="D868" s="14" t="str">
        <x:v>Газові мережі</x:v>
      </x:c>
      <x:c r="E868" s="14" t="str">
        <x:v>Expansion discovery</x:v>
      </x:c>
      <x:c r="F868" s="17" t="str">
        <x:v>D2</x:v>
      </x:c>
      <x:c r="G868" s="14" t="str"/>
      <x:c r="H868" s="14" t="str">
        <x:v>Discovery розширення — 2 тижні</x:v>
      </x:c>
      <x:c r="I868" s="16" t="n">
        <x:v>1</x:v>
      </x:c>
      <x:c r="J868" s="16" t="n">
        <x:v>5</x:v>
      </x:c>
      <x:c r="K868" s="16" t="n">
        <x:v>5</x:v>
      </x:c>
      <x:c r="L868" s="16" t="n">
        <x:v>5</x:v>
      </x:c>
      <x:c r="M868" s="16" t="n">
        <x:v>5</x:v>
      </x:c>
      <x:c r="N868" s="16" t="n">
        <x:v>5</x:v>
      </x:c>
      <x:c r="O868" s="16" t="n">
        <x:v>3</x:v>
      </x:c>
      <x:c r="P868" s="16" t="n">
        <x:f>IF(COUNT(I868:O868)&lt;7,"",I868*8+J868*3+K868*2+L868*2+M868*2+N868*2+O868)</x:f>
        <x:v>66</x:v>
      </x:c>
      <x:c r="Q868" s="16" t="n">
        <x:f>IF(COUNT(J868:O868)&lt;6,"",J868*5+K868*4+M868*4+L868*3+N868*2+O868*2)</x:f>
        <x:v>96</x:v>
      </x:c>
      <x:c r="R868" s="14" t="str">
        <x:v>high</x:v>
      </x:c>
      <x:c r="S868" s="14" t="str">
        <x:v>official_prozorro_award_2024_2026</x:v>
      </x:c>
      <x:c r="T868" s="14" t="str">
        <x:v>official_prozorro_api</x:v>
      </x:c>
      <x:c r="U868" s="14" t="str">
        <x:v>Не контактували</x:v>
      </x:c>
      <x:c r="V868" s="15" t="str">
        <x:v>Workflow-audit outreach по UA-2026-02-25-011863-a; попросити 1 пакет здачі та вимоги проєкту</x:v>
      </x:c>
      <x:c r="W868" s="15" t="str">
        <x:v>Власник / директор; керівник ПТО; відповідальний за договори</x:v>
      </x:c>
      <x:c r="X868" s="15" t="str">
        <x:v>2 нових підтверджених перемог/договорів у Prozorro на 427 740 909 грн; 2 зі строком виконання не раніше 24.08.2026.</x:v>
      </x:c>
      <x:c r="Y868" s="15" t="str">
        <x:v>Будівництво системи лінійної телемеханіки Кременчуцького лінійного виробничого управління магістральних газопроводів на території Полтавської, Кіровоградської, Черкаської та Миколаївської областей (Будівельні роботи та поточний ремонт); строк до 2028-06-24. Попросити один знеособлений пакет здачі за цим workflow.</x:v>
      </x:c>
      <x:c r="Z868" s="15" t="str">
        <x:v>https://prozorro.gov.ua/tender/UA-2026-02-25-011863-a</x:v>
      </x:c>
      <x:c r="AA868" s="14" t="str">
        <x:v>37002951</x:v>
      </x:c>
      <x:c r="AB868" s="14" t="str">
        <x:v>2026-08-24</x:v>
      </x:c>
      <x:c r="AC868" s="14" t="str"/>
      <x:c r="AD868" s="20" t="str"/>
      <x:c r="AE868" s="14" t="str"/>
      <x:c r="AF868" s="14" t="n">
        <x:v>72</x:v>
      </x:c>
      <x:c r="AG868" s="14" t="str">
        <x:v>I2</x:v>
      </x:c>
      <x:c r="AH868" s="14" t="n">
        <x:v>2</x:v>
      </x:c>
      <x:c r="AI868" s="14" t="n">
        <x:v>2</x:v>
      </x:c>
      <x:c r="AJ868" s="18" t="n">
        <x:v>427740909.2</x:v>
      </x:c>
      <x:c r="AK868" s="14" t="str">
        <x:v>https://prozorro.gov.ua/tender/UA-2026-02-25-011863-a</x:v>
      </x:c>
      <x:c r="AL868" s="19" t="n">
        <x:v>46139.310971099534</x:v>
      </x:c>
      <x:c r="AM868" s="19" t="n">
        <x:v>46928</x:v>
      </x:c>
      <x:c r="AN868" s="15" t="str">
        <x:v>Газові мережі</x:v>
      </x:c>
      <x:c r="AO868" s="15" t="str">
        <x:v>not_found_in_top_search</x:v>
      </x:c>
    </x:row>
    <x:row r="869">
      <x:c r="A869" s="14" t="str">
        <x:v>W4-050</x:v>
      </x:c>
      <x:c r="B869" s="14" t="str">
        <x:v>Prozorro expansion — 24.08</x:v>
      </x:c>
      <x:c r="C869" s="14" t="str">
        <x:v>Консорціум «РЕНЕСАНС УКРАЇНА»</x:v>
      </x:c>
      <x:c r="D869" s="14" t="str">
        <x:v>Підстанції / силові мережі</x:v>
      </x:c>
      <x:c r="E869" s="14" t="str">
        <x:v>Pilot now</x:v>
      </x:c>
      <x:c r="F869" s="17" t="str">
        <x:v>P2</x:v>
      </x:c>
      <x:c r="G869" s="14" t="str"/>
      <x:c r="H869" s="14" t="str">
        <x:v>Пілот зараз — Н.15 subset</x:v>
      </x:c>
      <x:c r="I869" s="16" t="n">
        <x:v>4</x:v>
      </x:c>
      <x:c r="J869" s="16" t="n">
        <x:v>5</x:v>
      </x:c>
      <x:c r="K869" s="16" t="n">
        <x:v>5</x:v>
      </x:c>
      <x:c r="L869" s="16" t="n">
        <x:v>5</x:v>
      </x:c>
      <x:c r="M869" s="16" t="n">
        <x:v>5</x:v>
      </x:c>
      <x:c r="N869" s="16" t="n">
        <x:v>5</x:v>
      </x:c>
      <x:c r="O869" s="16" t="n">
        <x:v>3</x:v>
      </x:c>
      <x:c r="P869" s="16" t="n">
        <x:f>IF(COUNT(I869:O869)&lt;7,"",I869*8+J869*3+K869*2+L869*2+M869*2+N869*2+O869)</x:f>
        <x:v>90</x:v>
      </x:c>
      <x:c r="Q869" s="16" t="n">
        <x:f>IF(COUNT(J869:O869)&lt;6,"",J869*5+K869*4+M869*4+L869*3+N869*2+O869*2)</x:f>
        <x:v>96</x:v>
      </x:c>
      <x:c r="R869" s="14" t="str">
        <x:v>high</x:v>
      </x:c>
      <x:c r="S869" s="14" t="str">
        <x:v>official_prozorro_award_2024_2026</x:v>
      </x:c>
      <x:c r="T869" s="14" t="str">
        <x:v>official_prozorro_api</x:v>
      </x:c>
      <x:c r="U869" s="14" t="str">
        <x:v>Не контактували</x:v>
      </x:c>
      <x:c r="V869" s="15" t="str">
        <x:v>Персоналізований free-pilot outreach по UA-2026-05-01-007791-a; попросити 1 пакет Н.14/Н.15</x:v>
      </x:c>
      <x:c r="W869" s="15" t="str">
        <x:v>Власник / директор; керівник ПТО; відповідальний за договори</x:v>
      </x:c>
      <x:c r="X869" s="15" t="str">
        <x:v>2 нових підтверджених перемог/договорів у Prozorro на 150 765 381 грн; 2 зі строком виконання не раніше 24.08.2026.</x:v>
      </x:c>
      <x:c r="Y869" s="15" t="str">
        <x:v>Реконструкція електричної підстанції ПС 110/35/10 кВ ПЧ6 розміщеної на території Чернігівської області з влаштуванням II рівня інженерного захисту трансформатора Т-2 (ДК 021:2015 - 45454000-4 «Реконструкція»); строк до 2027-12-31. Попросити один знеособлений пакет здачі за цим workflow.</x:v>
      </x:c>
      <x:c r="Z869" s="15" t="str">
        <x:v>https://prozorro.gov.ua/tender/UA-2026-05-01-007791-a</x:v>
      </x:c>
      <x:c r="AA869" s="14" t="str">
        <x:v>45823902</x:v>
      </x:c>
      <x:c r="AB869" s="14" t="str">
        <x:v>2026-08-24</x:v>
      </x:c>
      <x:c r="AC869" s="14" t="str"/>
      <x:c r="AD869" s="20" t="str"/>
      <x:c r="AE869" s="14" t="str"/>
      <x:c r="AF869" s="14" t="n">
        <x:v>72</x:v>
      </x:c>
      <x:c r="AG869" s="14" t="str">
        <x:v>I2</x:v>
      </x:c>
      <x:c r="AH869" s="14" t="n">
        <x:v>2</x:v>
      </x:c>
      <x:c r="AI869" s="14" t="n">
        <x:v>2</x:v>
      </x:c>
      <x:c r="AJ869" s="18" t="n">
        <x:v>150765380.66</x:v>
      </x:c>
      <x:c r="AK869" s="14" t="str">
        <x:v>https://prozorro.gov.ua/tender/UA-2026-05-01-007791-a</x:v>
      </x:c>
      <x:c r="AL869" s="19" t="n">
        <x:v>46143.473261377316</x:v>
      </x:c>
      <x:c r="AM869" s="19" t="n">
        <x:v>46752.50622685185</x:v>
      </x:c>
      <x:c r="AN869" s="15" t="str">
        <x:v>Підстанції / силові мережі</x:v>
      </x:c>
      <x:c r="AO869" s="15" t="str">
        <x:v>not_found_in_top_search</x:v>
      </x:c>
    </x:row>
    <x:row r="870">
      <x:c r="A870" s="14" t="str">
        <x:v>W4-051</x:v>
      </x:c>
      <x:c r="B870" s="14" t="str">
        <x:v>Prozorro expansion — 24.08</x:v>
      </x:c>
      <x:c r="C870" s="14" t="str">
        <x:v>ТОВАРИСТВО З ОБМЕЖЕНОЮ ВІДПОВІДАЛЬНІСТЮ «ФІРМА «МЖК-СЕРВІС»</x:v>
      </x:c>
      <x:c r="D870" s="14" t="str">
        <x:v>Підстанції / силові мережі</x:v>
      </x:c>
      <x:c r="E870" s="14" t="str">
        <x:v>Pilot now</x:v>
      </x:c>
      <x:c r="F870" s="17" t="str">
        <x:v>P2</x:v>
      </x:c>
      <x:c r="G870" s="14" t="str"/>
      <x:c r="H870" s="14" t="str">
        <x:v>Пілот зараз — Н.15 subset</x:v>
      </x:c>
      <x:c r="I870" s="16" t="n">
        <x:v>4</x:v>
      </x:c>
      <x:c r="J870" s="16" t="n">
        <x:v>5</x:v>
      </x:c>
      <x:c r="K870" s="16" t="n">
        <x:v>5</x:v>
      </x:c>
      <x:c r="L870" s="16" t="n">
        <x:v>5</x:v>
      </x:c>
      <x:c r="M870" s="16" t="n">
        <x:v>5</x:v>
      </x:c>
      <x:c r="N870" s="16" t="n">
        <x:v>5</x:v>
      </x:c>
      <x:c r="O870" s="16" t="n">
        <x:v>3</x:v>
      </x:c>
      <x:c r="P870" s="16" t="n">
        <x:f>IF(COUNT(I870:O870)&lt;7,"",I870*8+J870*3+K870*2+L870*2+M870*2+N870*2+O870)</x:f>
        <x:v>90</x:v>
      </x:c>
      <x:c r="Q870" s="16" t="n">
        <x:f>IF(COUNT(J870:O870)&lt;6,"",J870*5+K870*4+M870*4+L870*3+N870*2+O870*2)</x:f>
        <x:v>96</x:v>
      </x:c>
      <x:c r="R870" s="14" t="str">
        <x:v>high</x:v>
      </x:c>
      <x:c r="S870" s="14" t="str">
        <x:v>official_prozorro_award_2024_2026</x:v>
      </x:c>
      <x:c r="T870" s="14" t="str">
        <x:v>official_prozorro_api</x:v>
      </x:c>
      <x:c r="U870" s="14" t="str">
        <x:v>Не контактували</x:v>
      </x:c>
      <x:c r="V870" s="15" t="str">
        <x:v>Персоналізований free-pilot outreach по UA-2026-05-01-009896-a; попросити 1 пакет Н.14/Н.15</x:v>
      </x:c>
      <x:c r="W870" s="15" t="str">
        <x:v>Власник / директор; керівник ПТО; відповідальний за договори</x:v>
      </x:c>
      <x:c r="X870" s="15" t="str">
        <x:v>2 нових підтверджених перемог/договорів у Prozorro на 143 991 261 грн; 2 зі строком виконання не раніше 24.08.2026.</x:v>
      </x:c>
      <x:c r="Y870" s="15" t="str">
        <x:v>Реконструкція електричної підстанції ПС 110/35/10 кВ ПЧ9 розміщеної на території Чернігівської області з влаштуванням II рівня інженерного захисту трансформатора Т-1 (ДК 021:2015 - 45454000-4 «Реконструкція»); строк до 2027-12-31. Попросити один знеособлений пакет здачі за цим workflow.</x:v>
      </x:c>
      <x:c r="Z870" s="15" t="str">
        <x:v>https://prozorro.gov.ua/tender/UA-2026-05-01-009896-a</x:v>
      </x:c>
      <x:c r="AA870" s="14" t="str">
        <x:v>14239928</x:v>
      </x:c>
      <x:c r="AB870" s="14" t="str">
        <x:v>2026-08-24</x:v>
      </x:c>
      <x:c r="AC870" s="14" t="str"/>
      <x:c r="AD870" s="20" t="str"/>
      <x:c r="AE870" s="14" t="str"/>
      <x:c r="AF870" s="14" t="n">
        <x:v>72</x:v>
      </x:c>
      <x:c r="AG870" s="14" t="str">
        <x:v>I2</x:v>
      </x:c>
      <x:c r="AH870" s="14" t="n">
        <x:v>2</x:v>
      </x:c>
      <x:c r="AI870" s="14" t="n">
        <x:v>2</x:v>
      </x:c>
      <x:c r="AJ870" s="18" t="n">
        <x:v>143991260.62</x:v>
      </x:c>
      <x:c r="AK870" s="14" t="str">
        <x:v>https://prozorro.gov.ua/tender/UA-2026-05-01-009896-a</x:v>
      </x:c>
      <x:c r="AL870" s="19" t="n">
        <x:v>46143.52077792824</x:v>
      </x:c>
      <x:c r="AM870" s="19" t="n">
        <x:v>46752.563564814816</x:v>
      </x:c>
      <x:c r="AN870" s="15" t="str">
        <x:v>Підстанції / силові мережі</x:v>
      </x:c>
      <x:c r="AO870" s="15" t="str">
        <x:v>not_found_in_top_search</x:v>
      </x:c>
    </x:row>
    <x:row r="871">
      <x:c r="A871" s="14" t="str">
        <x:v>W4-052</x:v>
      </x:c>
      <x:c r="B871" s="14" t="str">
        <x:v>Prozorro expansion — 24.08</x:v>
      </x:c>
      <x:c r="C871" s="14" t="str">
        <x:v>Комунальне підприємство "Комплекс з експлуатації об`єктів водозниження і зливової каналізації"</x:v>
      </x:c>
      <x:c r="D871" s="14" t="str">
        <x:v>Зливова каналізація / дренаж</x:v>
      </x:c>
      <x:c r="E871" s="14" t="str">
        <x:v>Expansion discovery</x:v>
      </x:c>
      <x:c r="F871" s="17" t="str">
        <x:v>D2</x:v>
      </x:c>
      <x:c r="G871" s="14" t="str"/>
      <x:c r="H871" s="14" t="str">
        <x:v>Discovery розширення — 2 тижні</x:v>
      </x:c>
      <x:c r="I871" s="16" t="n">
        <x:v>1</x:v>
      </x:c>
      <x:c r="J871" s="16" t="n">
        <x:v>5</x:v>
      </x:c>
      <x:c r="K871" s="16" t="n">
        <x:v>5</x:v>
      </x:c>
      <x:c r="L871" s="16" t="n">
        <x:v>5</x:v>
      </x:c>
      <x:c r="M871" s="16" t="n">
        <x:v>5</x:v>
      </x:c>
      <x:c r="N871" s="16" t="n">
        <x:v>5</x:v>
      </x:c>
      <x:c r="O871" s="16" t="n">
        <x:v>3</x:v>
      </x:c>
      <x:c r="P871" s="16" t="n">
        <x:f>IF(COUNT(I871:O871)&lt;7,"",I871*8+J871*3+K871*2+L871*2+M871*2+N871*2+O871)</x:f>
        <x:v>66</x:v>
      </x:c>
      <x:c r="Q871" s="16" t="n">
        <x:f>IF(COUNT(J871:O871)&lt;6,"",J871*5+K871*4+M871*4+L871*3+N871*2+O871*2)</x:f>
        <x:v>96</x:v>
      </x:c>
      <x:c r="R871" s="14" t="str">
        <x:v>high</x:v>
      </x:c>
      <x:c r="S871" s="14" t="str">
        <x:v>official_prozorro_award_2024_2026</x:v>
      </x:c>
      <x:c r="T871" s="14" t="str">
        <x:v>official_prozorro_api</x:v>
      </x:c>
      <x:c r="U871" s="14" t="str">
        <x:v>Не контактували</x:v>
      </x:c>
      <x:c r="V871" s="15" t="str">
        <x:v>Workflow-audit outreach по UA-2026-05-15-003630-a; попросити 1 пакет здачі та вимоги проєкту</x:v>
      </x:c>
      <x:c r="W871" s="15" t="str">
        <x:v>Власник / директор; керівник ПТО; відповідальний за договори</x:v>
      </x:c>
      <x:c r="X871" s="15" t="str">
        <x:v>2 нових підтверджених перемог/договорів у Prozorro на 57 653 914 грн; 2 зі строком виконання не раніше 24.08.2026.</x:v>
      </x:c>
      <x:c r="Y871" s="15" t="str">
        <x:v>послуги з поточного ремонту об’єктів зливової каналізації та дощоприймальних колодязів (за відповідним кодом ЄЗС: ДК 021:2015: 45230000-8 - Будівництво трубопроводів, ліній зв’язку та електропередач, шосе, доріг, аеродромів і залізничних доріг; вирівнювання поверхонь); строк до 2027-12-31. Попросити один знеособлений пакет здачі за цим workflow.</x:v>
      </x:c>
      <x:c r="Z871" s="15" t="str">
        <x:v>https://prozorro.gov.ua/tender/UA-2026-05-15-003630-a</x:v>
      </x:c>
      <x:c r="AA871" s="14" t="str">
        <x:v>34953769</x:v>
      </x:c>
      <x:c r="AB871" s="14" t="str">
        <x:v>2026-08-24</x:v>
      </x:c>
      <x:c r="AC871" s="14" t="str"/>
      <x:c r="AD871" s="20" t="str"/>
      <x:c r="AE871" s="14" t="str"/>
      <x:c r="AF871" s="14" t="n">
        <x:v>72</x:v>
      </x:c>
      <x:c r="AG871" s="14" t="str">
        <x:v>I2</x:v>
      </x:c>
      <x:c r="AH871" s="14" t="n">
        <x:v>2</x:v>
      </x:c>
      <x:c r="AI871" s="14" t="n">
        <x:v>2</x:v>
      </x:c>
      <x:c r="AJ871" s="18" t="n">
        <x:v>57653913.6</x:v>
      </x:c>
      <x:c r="AK871" s="14" t="str">
        <x:v>https://prozorro.gov.ua/tender/UA-2026-05-15-003630-a</x:v>
      </x:c>
      <x:c r="AL871" s="19" t="n">
        <x:v>46175.46733432871</x:v>
      </x:c>
      <x:c r="AM871" s="19" t="n">
        <x:v>46752.916655092595</x:v>
      </x:c>
      <x:c r="AN871" s="15" t="str">
        <x:v>Зливова каналізація / дренаж</x:v>
      </x:c>
      <x:c r="AO871" s="15" t="str">
        <x:v>not_found_in_top_search</x:v>
      </x:c>
    </x:row>
    <x:row r="872">
      <x:c r="A872" s="14" t="str">
        <x:v>W4-053</x:v>
      </x:c>
      <x:c r="B872" s="14" t="str">
        <x:v>Prozorro expansion — 24.08</x:v>
      </x:c>
      <x:c r="C872" s="14" t="str">
        <x:v>ТОВАРИСТВО З ОБМЕЖЕНОЮ ВІДПОВІДАЛЬНІСТЮ "СПЕЦБУД-3 ЛТД"</x:v>
      </x:c>
      <x:c r="D872" s="14" t="str">
        <x:v>Теплові мережі</x:v>
      </x:c>
      <x:c r="E872" s="14" t="str">
        <x:v>Expansion discovery</x:v>
      </x:c>
      <x:c r="F872" s="17" t="str">
        <x:v>D2</x:v>
      </x:c>
      <x:c r="G872" s="14" t="str"/>
      <x:c r="H872" s="14" t="str">
        <x:v>Discovery розширення — 2 тижні</x:v>
      </x:c>
      <x:c r="I872" s="16" t="n">
        <x:v>1</x:v>
      </x:c>
      <x:c r="J872" s="16" t="n">
        <x:v>5</x:v>
      </x:c>
      <x:c r="K872" s="16" t="n">
        <x:v>4</x:v>
      </x:c>
      <x:c r="L872" s="16" t="n">
        <x:v>5</x:v>
      </x:c>
      <x:c r="M872" s="16" t="n">
        <x:v>5</x:v>
      </x:c>
      <x:c r="N872" s="16" t="n">
        <x:v>5</x:v>
      </x:c>
      <x:c r="O872" s="16" t="n">
        <x:v>3</x:v>
      </x:c>
      <x:c r="P872" s="16" t="n">
        <x:f>IF(COUNT(I872:O872)&lt;7,"",I872*8+J872*3+K872*2+L872*2+M872*2+N872*2+O872)</x:f>
        <x:v>64</x:v>
      </x:c>
      <x:c r="Q872" s="16" t="n">
        <x:f>IF(COUNT(J872:O872)&lt;6,"",J872*5+K872*4+M872*4+L872*3+N872*2+O872*2)</x:f>
        <x:v>92</x:v>
      </x:c>
      <x:c r="R872" s="14" t="str">
        <x:v>high</x:v>
      </x:c>
      <x:c r="S872" s="14" t="str">
        <x:v>official_prozorro_award_2024_2026</x:v>
      </x:c>
      <x:c r="T872" s="14" t="str">
        <x:v>official_prozorro_api</x:v>
      </x:c>
      <x:c r="U872" s="14" t="str">
        <x:v>Не контактували</x:v>
      </x:c>
      <x:c r="V872" s="15" t="str">
        <x:v>Workflow-audit outreach по UA-2026-07-03-009034-a; попросити 1 пакет здачі та вимоги проєкту</x:v>
      </x:c>
      <x:c r="W872" s="15" t="str">
        <x:v>Власник / директор; керівник ПТО; відповідальний за договори</x:v>
      </x:c>
      <x:c r="X872" s="15" t="str">
        <x:v>2 нових підтверджених перемог/договорів у Prozorro на 37 054 824 грн; 2 зі строком виконання не раніше 24.08.2026.</x:v>
      </x:c>
      <x:c r="Y872" s="15" t="str">
        <x:v>Реконструкція (відновлення) теплових мереж на ділянці від ТЕЦ-3 до МК 9501ВСК1 по просп. Л. Ландау, 179 в м. Харкові. Ділянка від МК 9501А до Н4 (код ДК 021:2015 – 45454000-4 "Реконструкція").
; строк до 2026-10-31. Попросити один знеособлений пакет здачі за цим workflow.</x:v>
      </x:c>
      <x:c r="Z872" s="15" t="str">
        <x:v>https://prozorro.gov.ua/tender/UA-2026-07-03-009034-a</x:v>
      </x:c>
      <x:c r="AA872" s="14" t="str">
        <x:v>43130685</x:v>
      </x:c>
      <x:c r="AB872" s="14" t="str">
        <x:v>2026-08-24</x:v>
      </x:c>
      <x:c r="AC872" s="14" t="str"/>
      <x:c r="AD872" s="20" t="str"/>
      <x:c r="AE872" s="14" t="str"/>
      <x:c r="AF872" s="14" t="n">
        <x:v>72</x:v>
      </x:c>
      <x:c r="AG872" s="14" t="str">
        <x:v>I2</x:v>
      </x:c>
      <x:c r="AH872" s="14" t="n">
        <x:v>2</x:v>
      </x:c>
      <x:c r="AI872" s="14" t="n">
        <x:v>2</x:v>
      </x:c>
      <x:c r="AJ872" s="18" t="n">
        <x:v>37054823.95</x:v>
      </x:c>
      <x:c r="AK872" s="14" t="str">
        <x:v>https://prozorro.gov.ua/tender/UA-2026-07-03-009034-a</x:v>
      </x:c>
      <x:c r="AL872" s="19" t="n">
        <x:v>46206.53805685185</x:v>
      </x:c>
      <x:c r="AM872" s="19" t="n">
        <x:v>46326</x:v>
      </x:c>
      <x:c r="AN872" s="15" t="str">
        <x:v>Теплові мережі</x:v>
      </x:c>
      <x:c r="AO872" s="15" t="str">
        <x:v>not_found_in_top_search</x:v>
      </x:c>
    </x:row>
    <x:row r="873">
      <x:c r="A873" s="14" t="str">
        <x:v>W4-054</x:v>
      </x:c>
      <x:c r="B873" s="14" t="str">
        <x:v>Prozorro expansion — 24.08</x:v>
      </x:c>
      <x:c r="C873" s="14" t="str">
        <x:v>ФОП КРАСОВСЬКИЙ АНАТОЛІЙ ФЕДОРОВИЧ</x:v>
      </x:c>
      <x:c r="D873" s="14" t="str">
        <x:v>Благоустрій</x:v>
      </x:c>
      <x:c r="E873" s="14" t="str">
        <x:v>Expansion discovery</x:v>
      </x:c>
      <x:c r="F873" s="17" t="str">
        <x:v>D2</x:v>
      </x:c>
      <x:c r="G873" s="14" t="str"/>
      <x:c r="H873" s="14" t="str">
        <x:v>Discovery розширення — 2 тижні</x:v>
      </x:c>
      <x:c r="I873" s="16" t="n">
        <x:v>1</x:v>
      </x:c>
      <x:c r="J873" s="16" t="n">
        <x:v>5</x:v>
      </x:c>
      <x:c r="K873" s="16" t="n">
        <x:v>4</x:v>
      </x:c>
      <x:c r="L873" s="16" t="n">
        <x:v>4</x:v>
      </x:c>
      <x:c r="M873" s="16" t="n">
        <x:v>5</x:v>
      </x:c>
      <x:c r="N873" s="16" t="n">
        <x:v>3</x:v>
      </x:c>
      <x:c r="O873" s="16" t="n">
        <x:v>3</x:v>
      </x:c>
      <x:c r="P873" s="16" t="n">
        <x:f>IF(COUNT(I873:O873)&lt;7,"",I873*8+J873*3+K873*2+L873*2+M873*2+N873*2+O873)</x:f>
        <x:v>58</x:v>
      </x:c>
      <x:c r="Q873" s="16" t="n">
        <x:f>IF(COUNT(J873:O873)&lt;6,"",J873*5+K873*4+M873*4+L873*3+N873*2+O873*2)</x:f>
        <x:v>85</x:v>
      </x:c>
      <x:c r="R873" s="14" t="str">
        <x:v>high</x:v>
      </x:c>
      <x:c r="S873" s="14" t="str">
        <x:v>official_prozorro_award_2024_2026</x:v>
      </x:c>
      <x:c r="T873" s="14" t="str">
        <x:v>official_prozorro_api</x:v>
      </x:c>
      <x:c r="U873" s="14" t="str">
        <x:v>Не контактували</x:v>
      </x:c>
      <x:c r="V873" s="15" t="str">
        <x:v>Workflow-audit outreach по UA-2026-02-02-011636-a; попросити 1 пакет здачі та вимоги проєкту</x:v>
      </x:c>
      <x:c r="W873" s="15" t="str">
        <x:v>Власник / виконавець; відповідальний за договір</x:v>
      </x:c>
      <x:c r="X873" s="15" t="str">
        <x:v>4 нових підтверджених перемог/договорів у Prozorro на 5 844 750 грн; 2 зі строком виконання не раніше 24.08.2026.</x:v>
      </x:c>
      <x:c r="Y873" s="15" t="str">
        <x:v>ДК 021:2015 – 77310000-6 Послуги з озеленення територій та утримання зелених насаджень  (Лот № 1  – Утримання зелених насаджень на перехрестях та вздовж доріг міста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Комплексне косіння зелених зон на в’їздах в місто Черкаси - послуги із благоустрою населених пунктів; Лот № 4 – Озеленення територій та утримання зелених насаджень на території Cоснівського району міста Черкаси  - послуги із благоустрою населених пунктів; Лот № 5 - Озеленення територій та утримання зелених насаджень на території Придніпровського району міста Черкаси  - послуги із благоустрою населених пунктів; Лот № 6 - Утримання (догляд)  зелених насаджень на території міста Черкаси  - послуги із благоустрою населених пунктів); строк до 2026-11-30. Попросити один знеособлений пакет здачі за цим workflow.</x:v>
      </x:c>
      <x:c r="Z873" s="15" t="str">
        <x:v>https://prozorro.gov.ua/tender/UA-2026-02-02-011636-a</x:v>
      </x:c>
      <x:c r="AA873" s="14" t="str">
        <x:v>1925715017</x:v>
      </x:c>
      <x:c r="AB873" s="14" t="str">
        <x:v>2026-08-24</x:v>
      </x:c>
      <x:c r="AC873" s="14" t="str"/>
      <x:c r="AD873" s="20" t="str"/>
      <x:c r="AE873" s="14" t="str"/>
      <x:c r="AF873" s="14" t="n">
        <x:v>72</x:v>
      </x:c>
      <x:c r="AG873" s="14" t="str">
        <x:v>I2</x:v>
      </x:c>
      <x:c r="AH873" s="14" t="n">
        <x:v>4</x:v>
      </x:c>
      <x:c r="AI873" s="14" t="n">
        <x:v>2</x:v>
      </x:c>
      <x:c r="AJ873" s="18" t="n">
        <x:v>5844750</x:v>
      </x:c>
      <x:c r="AK873" s="14" t="str">
        <x:v>https://prozorro.gov.ua/tender/UA-2026-02-02-011636-a</x:v>
      </x:c>
      <x:c r="AL873" s="19" t="n">
        <x:v>46069.48929460648</x:v>
      </x:c>
      <x:c r="AM873" s="19" t="n">
        <x:v>46356.583761574075</x:v>
      </x:c>
      <x:c r="AN873" s="15" t="str">
        <x:v>Благоустрій</x:v>
      </x:c>
      <x:c r="AO873" s="15" t="str">
        <x:v>not_found_in_top_search</x:v>
      </x:c>
    </x:row>
    <x:row r="874">
      <x:c r="A874" s="14" t="str">
        <x:v>W4-055</x:v>
      </x:c>
      <x:c r="B874" s="14" t="str">
        <x:v>Prozorro expansion — 24.08</x:v>
      </x:c>
      <x:c r="C874" s="14" t="str">
        <x:v>ФОП БИКОВ ДМИТРО МИКОЛАЙОВИЧ</x:v>
      </x:c>
      <x:c r="D874" s="14" t="str">
        <x:v>Благоустрій</x:v>
      </x:c>
      <x:c r="E874" s="14" t="str">
        <x:v>Expansion discovery</x:v>
      </x:c>
      <x:c r="F874" s="17" t="str">
        <x:v>D2</x:v>
      </x:c>
      <x:c r="G874" s="14" t="str"/>
      <x:c r="H874" s="14" t="str">
        <x:v>Discovery розширення — 2 тижні</x:v>
      </x:c>
      <x:c r="I874" s="16" t="n">
        <x:v>1</x:v>
      </x:c>
      <x:c r="J874" s="16" t="n">
        <x:v>5</x:v>
      </x:c>
      <x:c r="K874" s="16" t="n">
        <x:v>4</x:v>
      </x:c>
      <x:c r="L874" s="16" t="n">
        <x:v>4</x:v>
      </x:c>
      <x:c r="M874" s="16" t="n">
        <x:v>5</x:v>
      </x:c>
      <x:c r="N874" s="16" t="n">
        <x:v>3</x:v>
      </x:c>
      <x:c r="O874" s="16" t="n">
        <x:v>3</x:v>
      </x:c>
      <x:c r="P874" s="16" t="n">
        <x:f>IF(COUNT(I874:O874)&lt;7,"",I874*8+J874*3+K874*2+L874*2+M874*2+N874*2+O874)</x:f>
        <x:v>58</x:v>
      </x:c>
      <x:c r="Q874" s="16" t="n">
        <x:f>IF(COUNT(J874:O874)&lt;6,"",J874*5+K874*4+M874*4+L874*3+N874*2+O874*2)</x:f>
        <x:v>85</x:v>
      </x:c>
      <x:c r="R874" s="14" t="str">
        <x:v>high</x:v>
      </x:c>
      <x:c r="S874" s="14" t="str">
        <x:v>official_prozorro_award_2024_2026</x:v>
      </x:c>
      <x:c r="T874" s="14" t="str">
        <x:v>official_prozorro_api</x:v>
      </x:c>
      <x:c r="U874" s="14" t="str">
        <x:v>Не контактували</x:v>
      </x:c>
      <x:c r="V874" s="15" t="str">
        <x:v>Workflow-audit outreach по UA-2026-03-03-006192-a; попросити 1 пакет здачі та вимоги проєкту</x:v>
      </x:c>
      <x:c r="W874" s="15" t="str">
        <x:v>Власник / виконавець; відповідальний за договір</x:v>
      </x:c>
      <x:c r="X874" s="15" t="str">
        <x:v>4 нових підтверджених перемог/договорів у Prozorro на 3 081 700 грн; 3 зі строком виконання не раніше 24.08.2026.</x:v>
      </x:c>
      <x:c r="Y874"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 строк до 2026-12-31. Попросити один знеособлений пакет здачі за цим workflow.</x:v>
      </x:c>
      <x:c r="Z874" s="15" t="str">
        <x:v>https://prozorro.gov.ua/tender/UA-2026-03-03-006192-a</x:v>
      </x:c>
      <x:c r="AA874" s="14" t="str">
        <x:v>2697801834</x:v>
      </x:c>
      <x:c r="AB874" s="14" t="str">
        <x:v>2026-08-24</x:v>
      </x:c>
      <x:c r="AC874" s="14" t="str"/>
      <x:c r="AD874" s="20" t="str"/>
      <x:c r="AE874" s="14" t="str"/>
      <x:c r="AF874" s="14" t="n">
        <x:v>72</x:v>
      </x:c>
      <x:c r="AG874" s="14" t="str">
        <x:v>I2</x:v>
      </x:c>
      <x:c r="AH874" s="14" t="n">
        <x:v>4</x:v>
      </x:c>
      <x:c r="AI874" s="14" t="n">
        <x:v>3</x:v>
      </x:c>
      <x:c r="AJ874" s="18" t="n">
        <x:v>3081700</x:v>
      </x:c>
      <x:c r="AK874" s="14" t="str">
        <x:v>https://prozorro.gov.ua/tender/UA-2026-03-03-006192-a</x:v>
      </x:c>
      <x:c r="AL874" s="19" t="n">
        <x:v>46094.51776982639</x:v>
      </x:c>
      <x:c r="AM874" s="19" t="n">
        <x:v>46387.4303125</x:v>
      </x:c>
      <x:c r="AN874" s="15" t="str">
        <x:v>Благоустрій</x:v>
      </x:c>
      <x:c r="AO874" s="15" t="str">
        <x:v>not_found_in_top_search</x:v>
      </x:c>
    </x:row>
    <x:row r="875">
      <x:c r="A875" s="14" t="str">
        <x:v>W4-056</x:v>
      </x:c>
      <x:c r="B875" s="14" t="str">
        <x:v>Prozorro expansion — 24.08</x:v>
      </x:c>
      <x:c r="C875" s="14" t="str">
        <x:v>Фізична особа-підприємець Бересток Олександр Юрійович</x:v>
      </x:c>
      <x:c r="D875" s="14" t="str">
        <x:v>Пасивний вогнезахист</x:v>
      </x:c>
      <x:c r="E875" s="14" t="str">
        <x:v>Expansion discovery</x:v>
      </x:c>
      <x:c r="F875" s="17" t="str">
        <x:v>D2</x:v>
      </x:c>
      <x:c r="G875" s="14" t="str"/>
      <x:c r="H875" s="14" t="str">
        <x:v>Discovery розширення — 2 тижні</x:v>
      </x:c>
      <x:c r="I875" s="16" t="n">
        <x:v>1</x:v>
      </x:c>
      <x:c r="J875" s="16" t="n">
        <x:v>5</x:v>
      </x:c>
      <x:c r="K875" s="16" t="n">
        <x:v>5</x:v>
      </x:c>
      <x:c r="L875" s="16" t="n">
        <x:v>1</x:v>
      </x:c>
      <x:c r="M875" s="16" t="n">
        <x:v>5</x:v>
      </x:c>
      <x:c r="N875" s="16" t="n">
        <x:v>3</x:v>
      </x:c>
      <x:c r="O875" s="16" t="n">
        <x:v>3</x:v>
      </x:c>
      <x:c r="P875" s="16" t="n">
        <x:f>IF(COUNT(I875:O875)&lt;7,"",I875*8+J875*3+K875*2+L875*2+M875*2+N875*2+O875)</x:f>
        <x:v>54</x:v>
      </x:c>
      <x:c r="Q875" s="16" t="n">
        <x:f>IF(COUNT(J875:O875)&lt;6,"",J875*5+K875*4+M875*4+L875*3+N875*2+O875*2)</x:f>
        <x:v>80</x:v>
      </x:c>
      <x:c r="R875" s="14" t="str">
        <x:v>high</x:v>
      </x:c>
      <x:c r="S875" s="14" t="str">
        <x:v>official_prozorro_award_2024_2026</x:v>
      </x:c>
      <x:c r="T875" s="14" t="str">
        <x:v>official_prozorro_api</x:v>
      </x:c>
      <x:c r="U875" s="14" t="str">
        <x:v>Не контактували</x:v>
      </x:c>
      <x:c r="V875" s="15" t="str">
        <x:v>Workflow-audit outreach по UA-2026-07-10-009730-a; попросити 1 пакет здачі та вимоги проєкту</x:v>
      </x:c>
      <x:c r="W875" s="15" t="str">
        <x:v>Власник / виконавець; відповідальний за договір</x:v>
      </x:c>
      <x:c r="X875" s="15" t="str">
        <x:v>3 нових підтверджених перемог/договорів у Prozorro на 55 376 грн; 2 зі строком виконання не раніше 24.08.2026.</x:v>
      </x:c>
      <x:c r="Y875" s="15" t="str">
        <x:v>Проведення вогнезахисної обробки (просочення) дерев'яних конструкцій; строк до 2026-12-31. Попросити один знеособлений пакет здачі за цим workflow.</x:v>
      </x:c>
      <x:c r="Z875" s="15" t="str">
        <x:v>https://prozorro.gov.ua/tender/UA-2026-07-10-009730-a</x:v>
      </x:c>
      <x:c r="AA875" s="14" t="str">
        <x:v>2979700512</x:v>
      </x:c>
      <x:c r="AB875" s="14" t="str">
        <x:v>2026-08-24</x:v>
      </x:c>
      <x:c r="AC875" s="14" t="str"/>
      <x:c r="AD875" s="20" t="str"/>
      <x:c r="AE875" s="14" t="str"/>
      <x:c r="AF875" s="14" t="n">
        <x:v>72</x:v>
      </x:c>
      <x:c r="AG875" s="14" t="str">
        <x:v>I2</x:v>
      </x:c>
      <x:c r="AH875" s="14" t="n">
        <x:v>3</x:v>
      </x:c>
      <x:c r="AI875" s="14" t="n">
        <x:v>2</x:v>
      </x:c>
      <x:c r="AJ875" s="18" t="n">
        <x:v>55375.8</x:v>
      </x:c>
      <x:c r="AK875" s="14" t="str">
        <x:v>https://prozorro.gov.ua/tender/UA-2026-07-10-009730-a</x:v>
      </x:c>
      <x:c r="AL875" s="19" t="n">
        <x:v>46213.54082267361</x:v>
      </x:c>
      <x:c r="AM875" s="19" t="n">
        <x:v>46387.583333333336</x:v>
      </x:c>
      <x:c r="AN875" s="15" t="str">
        <x:v>Пасивний вогнезахист</x:v>
      </x:c>
      <x:c r="AO875" s="15" t="str">
        <x:v>not_found_in_top_search</x:v>
      </x:c>
    </x:row>
    <x:row r="876">
      <x:c r="A876" s="14" t="str">
        <x:v>W4-057</x:v>
      </x:c>
      <x:c r="B876" s="14" t="str">
        <x:v>Prozorro expansion — 24.08</x:v>
      </x:c>
      <x:c r="C876" s="14" t="str">
        <x:v>Підсадний Андрій Васильович</x:v>
      </x:c>
      <x:c r="D876" s="14" t="str">
        <x:v>Електромонтаж</x:v>
      </x:c>
      <x:c r="E876" s="14" t="str">
        <x:v>Pilot now</x:v>
      </x:c>
      <x:c r="F876" s="17" t="str">
        <x:v>P2</x:v>
      </x:c>
      <x:c r="G876" s="14" t="str"/>
      <x:c r="H876" s="14" t="str">
        <x:v>Пілот зараз — Н.15</x:v>
      </x:c>
      <x:c r="I876" s="16" t="n">
        <x:v>5</x:v>
      </x:c>
      <x:c r="J876" s="16" t="n">
        <x:v>5</x:v>
      </x:c>
      <x:c r="K876" s="16" t="n">
        <x:v>4</x:v>
      </x:c>
      <x:c r="L876" s="16" t="n">
        <x:v>1</x:v>
      </x:c>
      <x:c r="M876" s="16" t="n">
        <x:v>5</x:v>
      </x:c>
      <x:c r="N876" s="16" t="n">
        <x:v>3</x:v>
      </x:c>
      <x:c r="O876" s="16" t="n">
        <x:v>3</x:v>
      </x:c>
      <x:c r="P876" s="16" t="n">
        <x:f>IF(COUNT(I876:O876)&lt;7,"",I876*8+J876*3+K876*2+L876*2+M876*2+N876*2+O876)</x:f>
        <x:v>84</x:v>
      </x:c>
      <x:c r="Q876" s="16" t="n">
        <x:f>IF(COUNT(J876:O876)&lt;6,"",J876*5+K876*4+M876*4+L876*3+N876*2+O876*2)</x:f>
        <x:v>76</x:v>
      </x:c>
      <x:c r="R876" s="14" t="str">
        <x:v>high</x:v>
      </x:c>
      <x:c r="S876" s="14" t="str">
        <x:v>official_prozorro_award_2024_2026</x:v>
      </x:c>
      <x:c r="T876" s="14" t="str">
        <x:v>official_prozorro_api</x:v>
      </x:c>
      <x:c r="U876" s="14" t="str">
        <x:v>Не контактували</x:v>
      </x:c>
      <x:c r="V876" s="15" t="str">
        <x:v>Персоналізований free-pilot outreach по UA-2026-07-20-000344-a; попросити 1 пакет Н.14/Н.15</x:v>
      </x:c>
      <x:c r="W876" s="15" t="str">
        <x:v>Власник / виконавець; відповідальний за договір</x:v>
      </x:c>
      <x:c r="X876" s="15" t="str">
        <x:v>3 нових підтверджених перемог/договорів у Prozorro на 48 312 грн; 0 зі строком виконання не раніше 24.08.2026.</x:v>
      </x:c>
      <x:c r="Y876" s="15" t="str">
        <x:v>Електромонтажні роботи; строк до 2026-07-31. Попросити один знеособлений пакет здачі за цим workflow.</x:v>
      </x:c>
      <x:c r="Z876" s="15" t="str">
        <x:v>https://prozorro.gov.ua/tender/UA-2026-07-20-000344-a</x:v>
      </x:c>
      <x:c r="AA876" s="14" t="str">
        <x:v>3358210931</x:v>
      </x:c>
      <x:c r="AB876" s="14" t="str">
        <x:v>2026-08-24</x:v>
      </x:c>
      <x:c r="AC876" s="14" t="str"/>
      <x:c r="AD876" s="20" t="str"/>
      <x:c r="AE876" s="14" t="str"/>
      <x:c r="AF876" s="14" t="n">
        <x:v>72</x:v>
      </x:c>
      <x:c r="AG876" s="14" t="str">
        <x:v>I2</x:v>
      </x:c>
      <x:c r="AH876" s="14" t="n">
        <x:v>3</x:v>
      </x:c>
      <x:c r="AI876" s="14" t="n">
        <x:v>0</x:v>
      </x:c>
      <x:c r="AJ876" s="18" t="n">
        <x:v>48311.68</x:v>
      </x:c>
      <x:c r="AK876" s="14" t="str">
        <x:v>https://prozorro.gov.ua/tender/UA-2026-07-20-000344-a</x:v>
      </x:c>
      <x:c r="AL876" s="19" t="n">
        <x:v>46223.24819734954</x:v>
      </x:c>
      <x:c r="AM876" s="19" t="n">
        <x:v>46234.25100694445</x:v>
      </x:c>
      <x:c r="AN876" s="15" t="str">
        <x:v>Електромонтаж</x:v>
      </x:c>
      <x:c r="AO876" s="15" t="str">
        <x:v>not_found_in_top_search</x:v>
      </x:c>
    </x:row>
    <x:row r="877">
      <x:c r="A877" s="14" t="str">
        <x:v>W4-058</x:v>
      </x:c>
      <x:c r="B877" s="14" t="str">
        <x:v>Prozorro expansion — 24.08</x:v>
      </x:c>
      <x:c r="C877" s="14" t="str">
        <x:v>УПРАВЛІННЯ ПОЛІЦІЇ ОХОРОНИ В ХМЕЛЬНИЦЬКІЙ ОБЛАСТІ</x:v>
      </x:c>
      <x:c r="D877" s="14" t="str">
        <x:v>Електромонтаж</x:v>
      </x:c>
      <x:c r="E877" s="14" t="str">
        <x:v>Pilot now</x:v>
      </x:c>
      <x:c r="F877" s="17" t="str">
        <x:v>P2</x:v>
      </x:c>
      <x:c r="G877" s="14" t="str"/>
      <x:c r="H877" s="14" t="str">
        <x:v>Пілот зараз — Н.15</x:v>
      </x:c>
      <x:c r="I877" s="16" t="n">
        <x:v>5</x:v>
      </x:c>
      <x:c r="J877" s="16" t="n">
        <x:v>5</x:v>
      </x:c>
      <x:c r="K877" s="16" t="n">
        <x:v>4</x:v>
      </x:c>
      <x:c r="L877" s="16" t="n">
        <x:v>1</x:v>
      </x:c>
      <x:c r="M877" s="16" t="n">
        <x:v>5</x:v>
      </x:c>
      <x:c r="N877" s="16" t="n">
        <x:v>5</x:v>
      </x:c>
      <x:c r="O877" s="16" t="n">
        <x:v>3</x:v>
      </x:c>
      <x:c r="P877" s="16" t="n">
        <x:f>IF(COUNT(I877:O877)&lt;7,"",I877*8+J877*3+K877*2+L877*2+M877*2+N877*2+O877)</x:f>
        <x:v>88</x:v>
      </x:c>
      <x:c r="Q877" s="16" t="n">
        <x:f>IF(COUNT(J877:O877)&lt;6,"",J877*5+K877*4+M877*4+L877*3+N877*2+O877*2)</x:f>
        <x:v>80</x:v>
      </x:c>
      <x:c r="R877" s="14" t="str">
        <x:v>high</x:v>
      </x:c>
      <x:c r="S877" s="14" t="str">
        <x:v>official_prozorro_award_2024_2026</x:v>
      </x:c>
      <x:c r="T877" s="14" t="str">
        <x:v>official_prozorro_api</x:v>
      </x:c>
      <x:c r="U877" s="14" t="str">
        <x:v>Не контактували</x:v>
      </x:c>
      <x:c r="V877" s="15" t="str">
        <x:v>Персоналізований free-pilot outreach по UA-2026-08-03-010215-a; попросити 1 пакет Н.14/Н.15</x:v>
      </x:c>
      <x:c r="W877" s="15" t="str">
        <x:v>Власник / директор; керівник ПТО; відповідальний за договори</x:v>
      </x:c>
      <x:c r="X877" s="15" t="str">
        <x:v>3 нових підтверджених перемог/договорів у Prozorro на 6 454 грн; 3 зі строком виконання не раніше 24.08.2026.</x:v>
      </x:c>
      <x:c r="Y877" s="15" t="str">
        <x:v>Електромонтажні роботи (Встановлення системи охоронної сигналізації).; строк до 2026-12-31. Попросити один знеособлений пакет здачі за цим workflow.</x:v>
      </x:c>
      <x:c r="Z877" s="15" t="str">
        <x:v>https://prozorro.gov.ua/tender/UA-2026-08-03-010215-a</x:v>
      </x:c>
      <x:c r="AA877" s="14" t="str">
        <x:v>40108929</x:v>
      </x:c>
      <x:c r="AB877" s="14" t="str">
        <x:v>2026-08-24</x:v>
      </x:c>
      <x:c r="AC877" s="14" t="str"/>
      <x:c r="AD877" s="20" t="str"/>
      <x:c r="AE877" s="14" t="str"/>
      <x:c r="AF877" s="14" t="n">
        <x:v>72</x:v>
      </x:c>
      <x:c r="AG877" s="14" t="str">
        <x:v>I2</x:v>
      </x:c>
      <x:c r="AH877" s="14" t="n">
        <x:v>3</x:v>
      </x:c>
      <x:c r="AI877" s="14" t="n">
        <x:v>3</x:v>
      </x:c>
      <x:c r="AJ877" s="18" t="n">
        <x:v>6454.46</x:v>
      </x:c>
      <x:c r="AK877" s="14" t="str">
        <x:v>https://prozorro.gov.ua/tender/UA-2026-08-03-010215-a</x:v>
      </x:c>
      <x:c r="AL877" s="19" t="n">
        <x:v>46237.567040277776</x:v>
      </x:c>
      <x:c r="AM877" s="19" t="n">
        <x:v>46387.60917824074</x:v>
      </x:c>
      <x:c r="AN877" s="15" t="str">
        <x:v>Електромонтаж</x:v>
      </x:c>
      <x:c r="AO877" s="15" t="str">
        <x:v>not_found_in_top_search</x:v>
      </x:c>
    </x:row>
    <x:row r="878">
      <x:c r="A878" s="14" t="str">
        <x:v>W4-059</x:v>
      </x:c>
      <x:c r="B878" s="14" t="str">
        <x:v>Prozorro expansion — 24.08</x:v>
      </x:c>
      <x:c r="C878" s="14" t="str">
        <x:v>ТОВ "ТОП ФАЄР"</x:v>
      </x:c>
      <x:c r="D878" s="14" t="str">
        <x:v>Пожежогасіння</x:v>
      </x:c>
      <x:c r="E878" s="14" t="str">
        <x:v>Expansion discovery</x:v>
      </x:c>
      <x:c r="F878" s="17" t="str">
        <x:v>D2</x:v>
      </x:c>
      <x:c r="G878" s="14" t="str"/>
      <x:c r="H878" s="14" t="str">
        <x:v>Discovery розширення — 2 тижні</x:v>
      </x:c>
      <x:c r="I878" s="16" t="n">
        <x:v>1</x:v>
      </x:c>
      <x:c r="J878" s="16" t="n">
        <x:v>5</x:v>
      </x:c>
      <x:c r="K878" s="16" t="n">
        <x:v>5</x:v>
      </x:c>
      <x:c r="L878" s="16" t="n">
        <x:v>4</x:v>
      </x:c>
      <x:c r="M878" s="16" t="n">
        <x:v>5</x:v>
      </x:c>
      <x:c r="N878" s="16" t="n">
        <x:v>5</x:v>
      </x:c>
      <x:c r="O878" s="16" t="n">
        <x:v>3</x:v>
      </x:c>
      <x:c r="P878" s="16" t="n">
        <x:f>IF(COUNT(I878:O878)&lt;7,"",I878*8+J878*3+K878*2+L878*2+M878*2+N878*2+O878)</x:f>
        <x:v>64</x:v>
      </x:c>
      <x:c r="Q878" s="16" t="n">
        <x:f>IF(COUNT(J878:O878)&lt;6,"",J878*5+K878*4+M878*4+L878*3+N878*2+O878*2)</x:f>
        <x:v>93</x:v>
      </x:c>
      <x:c r="R878" s="14" t="str">
        <x:v>high</x:v>
      </x:c>
      <x:c r="S878" s="14" t="str">
        <x:v>official_prozorro_award_2024_2026</x:v>
      </x:c>
      <x:c r="T878" s="14" t="str">
        <x:v>official_prozorro_api</x:v>
      </x:c>
      <x:c r="U878" s="14" t="str">
        <x:v>Не контактували</x:v>
      </x:c>
      <x:c r="V878" s="15" t="str">
        <x:v>Повторне звернення з новим тендерним сигналом UA-2026-03-31-003010-a; попросити 1 пакет здачі</x:v>
      </x:c>
      <x:c r="W878" s="15" t="str">
        <x:v>Власник / директор; керівник ПТО; відповідальний за договори</x:v>
      </x:c>
      <x:c r="X878" s="15" t="str">
        <x:v>2 нових підтверджених перемог/договорів у Prozorro на 5 850 686 грн; 1 зі строком виконання не раніше 24.08.2026.</x:v>
      </x:c>
      <x:c r="Y878" s="15" t="str">
        <x:v>Капітальний ремонт. Монтаж системи автоматичної пожежної сигналізації, оповіщення людей про пожежу та передавання тривожних сповіщень у Сумській початковій школі № 30 «Унікум» Сумської міської ради (корпус А) за адресою: Сумська область, м. Суми, вул. Сірка Івана, 2А; строк до 2026-12-31. Попросити один знеособлений пакет здачі за цим workflow.</x:v>
      </x:c>
      <x:c r="Z878" s="15" t="str">
        <x:v>https://prozorro.gov.ua/tender/UA-2026-06-16-011230-a</x:v>
      </x:c>
      <x:c r="AA878" s="14" t="str">
        <x:v>42082117</x:v>
      </x:c>
      <x:c r="AB878" s="14" t="str">
        <x:v>2026-08-24</x:v>
      </x:c>
      <x:c r="AC878" s="14" t="str"/>
      <x:c r="AD878" s="20" t="str"/>
      <x:c r="AE878" s="14" t="str"/>
      <x:c r="AF878" s="14" t="n">
        <x:v>71</x:v>
      </x:c>
      <x:c r="AG878" s="14" t="str">
        <x:v>I2</x:v>
      </x:c>
      <x:c r="AH878" s="14" t="n">
        <x:v>3</x:v>
      </x:c>
      <x:c r="AI878" s="14" t="n">
        <x:v>2</x:v>
      </x:c>
      <x:c r="AJ878" s="18" t="n">
        <x:v>19299685.78</x:v>
      </x:c>
      <x:c r="AK878" s="14" t="str">
        <x:v>https://prozorro.gov.ua/tender/UA-2026-03-31-003010-a</x:v>
      </x:c>
      <x:c r="AL878" s="19" t="n">
        <x:v>46136.47898063657</x:v>
      </x:c>
      <x:c r="AM878" s="19" t="n">
        <x:v>46296</x:v>
      </x:c>
      <x:c r="AN878" s="15" t="str">
        <x:v>Пожежогасіння; Водоочищення / очисні споруди; Сонячна енергетика</x:v>
      </x:c>
      <x:c r="AO878" s="15" t="str">
        <x:v>not_found_in_top_search</x:v>
      </x:c>
    </x:row>
    <x:row r="879">
      <x:c r="A879" s="14" t="str">
        <x:v>W4-060</x:v>
      </x:c>
      <x:c r="B879" s="14" t="str">
        <x:v>Prozorro expansion — 24.08</x:v>
      </x:c>
      <x:c r="C879" s="14" t="str">
        <x:v>ФОП Бут Андрій Борисович</x:v>
      </x:c>
      <x:c r="D879" s="14" t="str">
        <x:v>Дорожні роботи</x:v>
      </x:c>
      <x:c r="E879" s="14" t="str">
        <x:v>Expansion discovery</x:v>
      </x:c>
      <x:c r="F879" s="17" t="str">
        <x:v>D2</x:v>
      </x:c>
      <x:c r="G879" s="14" t="str"/>
      <x:c r="H879" s="14" t="str">
        <x:v>Discovery розширення — 2 тижні</x:v>
      </x:c>
      <x:c r="I879" s="16" t="n">
        <x:v>1</x:v>
      </x:c>
      <x:c r="J879" s="16" t="n">
        <x:v>5</x:v>
      </x:c>
      <x:c r="K879" s="16" t="n">
        <x:v>4</x:v>
      </x:c>
      <x:c r="L879" s="16" t="n">
        <x:v>4</x:v>
      </x:c>
      <x:c r="M879" s="16" t="n">
        <x:v>5</x:v>
      </x:c>
      <x:c r="N879" s="16" t="n">
        <x:v>3</x:v>
      </x:c>
      <x:c r="O879" s="16" t="n">
        <x:v>3</x:v>
      </x:c>
      <x:c r="P879" s="16" t="n">
        <x:f>IF(COUNT(I879:O879)&lt;7,"",I879*8+J879*3+K879*2+L879*2+M879*2+N879*2+O879)</x:f>
        <x:v>58</x:v>
      </x:c>
      <x:c r="Q879" s="16" t="n">
        <x:f>IF(COUNT(J879:O879)&lt;6,"",J879*5+K879*4+M879*4+L879*3+N879*2+O879*2)</x:f>
        <x:v>85</x:v>
      </x:c>
      <x:c r="R879" s="14" t="str">
        <x:v>high</x:v>
      </x:c>
      <x:c r="S879" s="14" t="str">
        <x:v>official_prozorro_award_2024_2026</x:v>
      </x:c>
      <x:c r="T879" s="14" t="str">
        <x:v>official_prozorro_api</x:v>
      </x:c>
      <x:c r="U879" s="14" t="str">
        <x:v>Не контактували</x:v>
      </x:c>
      <x:c r="V879" s="15" t="str">
        <x:v>Workflow-audit outreach по UA-2026-08-19-002810-a; попросити 1 пакет здачі та вимоги проєкту</x:v>
      </x:c>
      <x:c r="W879" s="15" t="str">
        <x:v>Власник / виконавець; відповідальний за договір</x:v>
      </x:c>
      <x:c r="X879" s="15" t="str">
        <x:v>2 нових підтверджених перемог/договорів у Prozorro на 2 830 345 грн; 2 зі строком виконання не раніше 24.08.2026.</x:v>
      </x:c>
      <x:c r="Y879" s="15" t="str">
        <x:v>Капітальний ремонт дорожнього покриття частини вул. Зелена в с. Білогородка Бучанського району Київської області; строк до 2027-04-30. Попросити один знеособлений пакет здачі за цим workflow.</x:v>
      </x:c>
      <x:c r="Z879" s="15" t="str">
        <x:v>https://prozorro.gov.ua/tender/UA-2026-08-19-002810-a</x:v>
      </x:c>
      <x:c r="AA879" s="14" t="str">
        <x:v>3140413794</x:v>
      </x:c>
      <x:c r="AB879" s="14" t="str">
        <x:v>2026-08-24</x:v>
      </x:c>
      <x:c r="AC879" s="14" t="str"/>
      <x:c r="AD879" s="20" t="str"/>
      <x:c r="AE879" s="14" t="str"/>
      <x:c r="AF879" s="14" t="n">
        <x:v>71</x:v>
      </x:c>
      <x:c r="AG879" s="14" t="str">
        <x:v>I2</x:v>
      </x:c>
      <x:c r="AH879" s="14" t="n">
        <x:v>2</x:v>
      </x:c>
      <x:c r="AI879" s="14" t="n">
        <x:v>2</x:v>
      </x:c>
      <x:c r="AJ879" s="18" t="n">
        <x:v>2830345</x:v>
      </x:c>
      <x:c r="AK879" s="14" t="str">
        <x:v>https://prozorro.gov.ua/tender/UA-2026-08-19-002810-a</x:v>
      </x:c>
      <x:c r="AL879" s="19" t="n">
        <x:v>46253.329425219905</x:v>
      </x:c>
      <x:c r="AM879" s="19" t="n">
        <x:v>46507.32910879629</x:v>
      </x:c>
      <x:c r="AN879" s="15" t="str">
        <x:v>Дорожні роботи</x:v>
      </x:c>
      <x:c r="AO879" s="15" t="str">
        <x:v>not_found_in_top_search</x:v>
      </x:c>
    </x:row>
    <x:row r="880">
      <x:c r="A880" s="14" t="str">
        <x:v>W4-061</x:v>
      </x:c>
      <x:c r="B880" s="14" t="str">
        <x:v>Prozorro expansion — 24.08</x:v>
      </x:c>
      <x:c r="C880" s="14" t="str">
        <x:v>ТОВАРИСТВО З ОБМЕЖЕНОЮ ВІДПОВІДАЛЬНІСТЮ "НЕЗАЛЕЖНИЙ АУДИТ ТА ІНСПЕКТУВАННЯ СФЕРИ БЕЗПЕКИ"</x:v>
      </x:c>
      <x:c r="D880" s="14" t="str">
        <x:v>Пожежогасіння</x:v>
      </x:c>
      <x:c r="E880" s="14" t="str">
        <x:v>Expansion discovery</x:v>
      </x:c>
      <x:c r="F880" s="17" t="str">
        <x:v>D2</x:v>
      </x:c>
      <x:c r="G880" s="14" t="str"/>
      <x:c r="H880" s="14" t="str">
        <x:v>Discovery розширення — 2 тижні</x:v>
      </x:c>
      <x:c r="I880" s="16" t="n">
        <x:v>1</x:v>
      </x:c>
      <x:c r="J880" s="16" t="n">
        <x:v>5</x:v>
      </x:c>
      <x:c r="K880" s="16" t="n">
        <x:v>5</x:v>
      </x:c>
      <x:c r="L880" s="16" t="n">
        <x:v>1</x:v>
      </x:c>
      <x:c r="M880" s="16" t="n">
        <x:v>5</x:v>
      </x:c>
      <x:c r="N880" s="16" t="n">
        <x:v>5</x:v>
      </x:c>
      <x:c r="O880" s="16" t="n">
        <x:v>3</x:v>
      </x:c>
      <x:c r="P880" s="16" t="n">
        <x:f>IF(COUNT(I880:O880)&lt;7,"",I880*8+J880*3+K880*2+L880*2+M880*2+N880*2+O880)</x:f>
        <x:v>58</x:v>
      </x:c>
      <x:c r="Q880" s="16" t="n">
        <x:f>IF(COUNT(J880:O880)&lt;6,"",J880*5+K880*4+M880*4+L880*3+N880*2+O880*2)</x:f>
        <x:v>84</x:v>
      </x:c>
      <x:c r="R880" s="14" t="str">
        <x:v>high</x:v>
      </x:c>
      <x:c r="S880" s="14" t="str">
        <x:v>official_prozorro_award_2024_2026</x:v>
      </x:c>
      <x:c r="T880" s="14" t="str">
        <x:v>official_prozorro_api</x:v>
      </x:c>
      <x:c r="U880" s="14" t="str">
        <x:v>Не контактували</x:v>
      </x:c>
      <x:c r="V880" s="15" t="str">
        <x:v>Workflow-audit outreach по UA-2026-06-30-003263-a; попросити 1 пакет здачі та вимоги проєкту</x:v>
      </x:c>
      <x:c r="W880" s="15" t="str">
        <x:v>Власник / директор; керівник ПТО; відповідальний за договори</x:v>
      </x:c>
      <x:c r="X880" s="15" t="str">
        <x:v>4 нових підтверджених перемог/договорів у Prozorro на 68 000 грн; 4 зі строком виконання не раніше 24.08.2026.</x:v>
      </x:c>
      <x:c r="Y880" s="15" t="str">
        <x:v>Інспектування об’єкту: «Монтаж системи пожежної сигналізації, системи керування евакуюванням, системи централізованого пожежного спостерігання на об’єкті: «Будівля літ. «Я» за адресою: м. Одеса, 1-й Польовий провулок, 1» згідно  коду ДК 021:2015: 71330000-0 – Інженерні послуги різні; строк до 2026-11-30. Попросити один знеособлений пакет здачі за цим workflow.</x:v>
      </x:c>
      <x:c r="Z880" s="15" t="str">
        <x:v>https://prozorro.gov.ua/tender/UA-2026-06-30-003263-a</x:v>
      </x:c>
      <x:c r="AA880" s="14" t="str">
        <x:v>43658374</x:v>
      </x:c>
      <x:c r="AB880" s="14" t="str">
        <x:v>2026-08-24</x:v>
      </x:c>
      <x:c r="AC880" s="14" t="str"/>
      <x:c r="AD880" s="20" t="str"/>
      <x:c r="AE880" s="14" t="str"/>
      <x:c r="AF880" s="14" t="n">
        <x:v>71</x:v>
      </x:c>
      <x:c r="AG880" s="14" t="str">
        <x:v>I2</x:v>
      </x:c>
      <x:c r="AH880" s="14" t="n">
        <x:v>4</x:v>
      </x:c>
      <x:c r="AI880" s="14" t="n">
        <x:v>4</x:v>
      </x:c>
      <x:c r="AJ880" s="18" t="n">
        <x:v>68000</x:v>
      </x:c>
      <x:c r="AK880" s="14" t="str">
        <x:v>https://prozorro.gov.ua/tender/UA-2026-06-30-003263-a</x:v>
      </x:c>
      <x:c r="AL880" s="19" t="n">
        <x:v>46203.33663611111</x:v>
      </x:c>
      <x:c r="AM880" s="19" t="n">
        <x:v>46356</x:v>
      </x:c>
      <x:c r="AN880" s="15" t="str">
        <x:v>Пожежогасіння</x:v>
      </x:c>
      <x:c r="AO880" s="15" t="str">
        <x:v>not_found_in_top_search</x:v>
      </x:c>
    </x:row>
    <x:row r="881">
      <x:c r="A881" s="14" t="str">
        <x:v>W4-062</x:v>
      </x:c>
      <x:c r="B881" s="14" t="str">
        <x:v>Prozorro expansion — 24.08</x:v>
      </x:c>
      <x:c r="C881" s="14" t="str">
        <x:v>ТОВАРИСТВО З ОБМЕЖЕНОЮ ВІДПОВІДАЛЬНІСТЮ "СТРОГАЗ"</x:v>
      </x:c>
      <x:c r="D881" s="14" t="str">
        <x:v>Газові мережі</x:v>
      </x:c>
      <x:c r="E881" s="14" t="str">
        <x:v>Expansion discovery</x:v>
      </x:c>
      <x:c r="F881" s="17" t="str">
        <x:v>D2</x:v>
      </x:c>
      <x:c r="G881" s="14" t="str"/>
      <x:c r="H881" s="14" t="str">
        <x:v>Discovery розширення — 2 тижні</x:v>
      </x:c>
      <x:c r="I881" s="16" t="n">
        <x:v>1</x:v>
      </x:c>
      <x:c r="J881" s="16" t="n">
        <x:v>5</x:v>
      </x:c>
      <x:c r="K881" s="16" t="n">
        <x:v>5</x:v>
      </x:c>
      <x:c r="L881" s="16" t="n">
        <x:v>4</x:v>
      </x:c>
      <x:c r="M881" s="16" t="n">
        <x:v>5</x:v>
      </x:c>
      <x:c r="N881" s="16" t="n">
        <x:v>5</x:v>
      </x:c>
      <x:c r="O881" s="16" t="n">
        <x:v>3</x:v>
      </x:c>
      <x:c r="P881" s="16" t="n">
        <x:f>IF(COUNT(I881:O881)&lt;7,"",I881*8+J881*3+K881*2+L881*2+M881*2+N881*2+O881)</x:f>
        <x:v>64</x:v>
      </x:c>
      <x:c r="Q881" s="16" t="n">
        <x:f>IF(COUNT(J881:O881)&lt;6,"",J881*5+K881*4+M881*4+L881*3+N881*2+O881*2)</x:f>
        <x:v>93</x:v>
      </x:c>
      <x:c r="R881" s="14" t="str">
        <x:v>high</x:v>
      </x:c>
      <x:c r="S881" s="14" t="str">
        <x:v>official_prozorro_award_2024_2026</x:v>
      </x:c>
      <x:c r="T881" s="14" t="str">
        <x:v>official_prozorro_api</x:v>
      </x:c>
      <x:c r="U881" s="14" t="str">
        <x:v>Не контактували</x:v>
      </x:c>
      <x:c r="V881" s="15" t="str">
        <x:v>Workflow-audit outreach по UA-2026-02-23-006403-a; попросити 1 пакет здачі та вимоги проєкту</x:v>
      </x:c>
      <x:c r="W881" s="15" t="str">
        <x:v>Власник / директор; керівник ПТО; відповідальний за договори</x:v>
      </x:c>
      <x:c r="X881" s="15" t="str">
        <x:v>3 нових підтверджених перемог/договорів у Prozorro на 3 178 017 грн; 1 зі строком виконання не раніше 24.08.2026.</x:v>
      </x:c>
      <x:c r="Y881" s="15" t="str">
        <x:v>«Нове будівництво газопроводу по вул. Абрикосовій в с. Хортиця Запорізького району Запорізької області; строк до 2026-12-31. Попросити один знеособлений пакет здачі за цим workflow.</x:v>
      </x:c>
      <x:c r="Z881" s="15" t="str">
        <x:v>https://prozorro.gov.ua/tender/UA-2026-02-23-006403-a</x:v>
      </x:c>
      <x:c r="AA881" s="14" t="str">
        <x:v>39958735</x:v>
      </x:c>
      <x:c r="AB881" s="14" t="str">
        <x:v>2026-08-24</x:v>
      </x:c>
      <x:c r="AC881" s="14" t="str"/>
      <x:c r="AD881" s="20" t="str"/>
      <x:c r="AE881" s="14" t="str"/>
      <x:c r="AF881" s="14" t="n">
        <x:v>70</x:v>
      </x:c>
      <x:c r="AG881" s="14" t="str">
        <x:v>I2</x:v>
      </x:c>
      <x:c r="AH881" s="14" t="n">
        <x:v>3</x:v>
      </x:c>
      <x:c r="AI881" s="14" t="n">
        <x:v>1</x:v>
      </x:c>
      <x:c r="AJ881" s="18" t="n">
        <x:v>3178017.22</x:v>
      </x:c>
      <x:c r="AK881" s="14" t="str">
        <x:v>https://prozorro.gov.ua/tender/UA-2026-02-23-006403-a</x:v>
      </x:c>
      <x:c r="AL881" s="19" t="n">
        <x:v>46105.46075315972</x:v>
      </x:c>
      <x:c r="AM881" s="19" t="n">
        <x:v>46387</x:v>
      </x:c>
      <x:c r="AN881" s="15" t="str">
        <x:v>Газові мережі</x:v>
      </x:c>
      <x:c r="AO881" s="15" t="str">
        <x:v>not_found_in_top_search</x:v>
      </x:c>
    </x:row>
    <x:row r="882">
      <x:c r="A882" s="14" t="str">
        <x:v>W4-063</x:v>
      </x:c>
      <x:c r="B882" s="14" t="str">
        <x:v>Prozorro expansion — 24.08</x:v>
      </x:c>
      <x:c r="C882" s="14" t="str">
        <x:v>ТОВАРИСТВО З ОБМЕЖЕНОЮ ВІДПОВІДАЛЬНІСТЮ "АРБОРИСТ ЕКО"</x:v>
      </x:c>
      <x:c r="D882" s="14" t="str">
        <x:v>Благоустрій</x:v>
      </x:c>
      <x:c r="E882" s="14" t="str">
        <x:v>Expansion discovery</x:v>
      </x:c>
      <x:c r="F882" s="17" t="str">
        <x:v>D2</x:v>
      </x:c>
      <x:c r="G882" s="14" t="str"/>
      <x:c r="H882" s="14" t="str">
        <x:v>Discovery розширення — 2 тижні</x:v>
      </x:c>
      <x:c r="I882" s="16" t="n">
        <x:v>1</x:v>
      </x:c>
      <x:c r="J882" s="16" t="n">
        <x:v>5</x:v>
      </x:c>
      <x:c r="K882" s="16" t="n">
        <x:v>4</x:v>
      </x:c>
      <x:c r="L882" s="16" t="n">
        <x:v>4</x:v>
      </x:c>
      <x:c r="M882" s="16" t="n">
        <x:v>5</x:v>
      </x:c>
      <x:c r="N882" s="16" t="n">
        <x:v>5</x:v>
      </x:c>
      <x:c r="O882" s="16" t="n">
        <x:v>3</x:v>
      </x:c>
      <x:c r="P882" s="16" t="n">
        <x:f>IF(COUNT(I882:O882)&lt;7,"",I882*8+J882*3+K882*2+L882*2+M882*2+N882*2+O882)</x:f>
        <x:v>62</x:v>
      </x:c>
      <x:c r="Q882" s="16" t="n">
        <x:f>IF(COUNT(J882:O882)&lt;6,"",J882*5+K882*4+M882*4+L882*3+N882*2+O882*2)</x:f>
        <x:v>89</x:v>
      </x:c>
      <x:c r="R882" s="14" t="str">
        <x:v>high</x:v>
      </x:c>
      <x:c r="S882" s="14" t="str">
        <x:v>official_prozorro_award_2024_2026</x:v>
      </x:c>
      <x:c r="T882" s="14" t="str">
        <x:v>official_prozorro_api</x:v>
      </x:c>
      <x:c r="U882" s="14" t="str">
        <x:v>Не контактували</x:v>
      </x:c>
      <x:c r="V882" s="15" t="str">
        <x:v>Workflow-audit outreach по UA-2026-03-03-006192-a; попросити 1 пакет здачі та вимоги проєкту</x:v>
      </x:c>
      <x:c r="W882" s="15" t="str">
        <x:v>Власник / директор; керівник ПТО; відповідальний за договори</x:v>
      </x:c>
      <x:c r="X882" s="15" t="str">
        <x:v>3 нових підтверджених перемог/договорів у Prozorro на 3 001 700 грн; 2 зі строком виконання не раніше 24.08.2026.</x:v>
      </x:c>
      <x:c r="Y882"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 строк до 2026-12-31. Попросити один знеособлений пакет здачі за цим workflow.</x:v>
      </x:c>
      <x:c r="Z882" s="15" t="str">
        <x:v>https://prozorro.gov.ua/tender/UA-2026-03-03-006192-a</x:v>
      </x:c>
      <x:c r="AA882" s="14" t="str">
        <x:v>44939929</x:v>
      </x:c>
      <x:c r="AB882" s="14" t="str">
        <x:v>2026-08-24</x:v>
      </x:c>
      <x:c r="AC882" s="14" t="str"/>
      <x:c r="AD882" s="20" t="str"/>
      <x:c r="AE882" s="14" t="str"/>
      <x:c r="AF882" s="14" t="n">
        <x:v>70</x:v>
      </x:c>
      <x:c r="AG882" s="14" t="str">
        <x:v>I2</x:v>
      </x:c>
      <x:c r="AH882" s="14" t="n">
        <x:v>3</x:v>
      </x:c>
      <x:c r="AI882" s="14" t="n">
        <x:v>2</x:v>
      </x:c>
      <x:c r="AJ882" s="18" t="n">
        <x:v>3001700</x:v>
      </x:c>
      <x:c r="AK882" s="14" t="str">
        <x:v>https://prozorro.gov.ua/tender/UA-2026-03-03-006192-a</x:v>
      </x:c>
      <x:c r="AL882" s="19" t="n">
        <x:v>46094.520546493055</x:v>
      </x:c>
      <x:c r="AM882" s="19" t="n">
        <x:v>46387.4303125</x:v>
      </x:c>
      <x:c r="AN882" s="15" t="str">
        <x:v>Благоустрій</x:v>
      </x:c>
      <x:c r="AO882" s="15" t="str">
        <x:v>not_found_in_top_search</x:v>
      </x:c>
    </x:row>
    <x:row r="883">
      <x:c r="A883" s="14" t="str">
        <x:v>W4-064</x:v>
      </x:c>
      <x:c r="B883" s="14" t="str">
        <x:v>Prozorro expansion — 24.08</x:v>
      </x:c>
      <x:c r="C883" s="14" t="str">
        <x:v>ТОВ Амструд</x:v>
      </x:c>
      <x:c r="D883" s="14" t="str">
        <x:v>Дорожні роботи</x:v>
      </x:c>
      <x:c r="E883" s="14" t="str">
        <x:v>Expansion discovery</x:v>
      </x:c>
      <x:c r="F883" s="17" t="str">
        <x:v>D2</x:v>
      </x:c>
      <x:c r="G883" s="14" t="str"/>
      <x:c r="H883" s="14" t="str">
        <x:v>Discovery розширення — 2 тижні</x:v>
      </x:c>
      <x:c r="I883" s="16" t="n">
        <x:v>1</x:v>
      </x:c>
      <x:c r="J883" s="16" t="n">
        <x:v>5</x:v>
      </x:c>
      <x:c r="K883" s="16" t="n">
        <x:v>4</x:v>
      </x:c>
      <x:c r="L883" s="16" t="n">
        <x:v>3</x:v>
      </x:c>
      <x:c r="M883" s="16" t="n">
        <x:v>5</x:v>
      </x:c>
      <x:c r="N883" s="16" t="n">
        <x:v>5</x:v>
      </x:c>
      <x:c r="O883" s="16" t="n">
        <x:v>3</x:v>
      </x:c>
      <x:c r="P883" s="16" t="n">
        <x:f>IF(COUNT(I883:O883)&lt;7,"",I883*8+J883*3+K883*2+L883*2+M883*2+N883*2+O883)</x:f>
        <x:v>60</x:v>
      </x:c>
      <x:c r="Q883" s="16" t="n">
        <x:f>IF(COUNT(J883:O883)&lt;6,"",J883*5+K883*4+M883*4+L883*3+N883*2+O883*2)</x:f>
        <x:v>86</x:v>
      </x:c>
      <x:c r="R883" s="14" t="str">
        <x:v>high</x:v>
      </x:c>
      <x:c r="S883" s="14" t="str">
        <x:v>official_prozorro_award_2024_2026</x:v>
      </x:c>
      <x:c r="T883" s="14" t="str">
        <x:v>official_prozorro_api</x:v>
      </x:c>
      <x:c r="U883" s="14" t="str">
        <x:v>Не контактували</x:v>
      </x:c>
      <x:c r="V883" s="15" t="str">
        <x:v>Workflow-audit outreach по UA-2026-08-12-005710-a; попросити 1 пакет здачі та вимоги проєкту</x:v>
      </x:c>
      <x:c r="W883" s="15" t="str">
        <x:v>Власник / директор; керівник ПТО; відповідальний за договори</x:v>
      </x:c>
      <x:c r="X883" s="15" t="str">
        <x:v>2 нових підтверджених перемог/договорів у Prozorro на 1 688 064 грн; 2 зі строком виконання не раніше 24.08.2026.</x:v>
      </x:c>
      <x:c r="Y883" s="15" t="str">
        <x:v>Капітальний ремонт дорожнього покриття по вул. Благовісна в с. Щасливе Бориспільського району Київської області; строк до 2026-12-31. Попросити один знеособлений пакет здачі за цим workflow.</x:v>
      </x:c>
      <x:c r="Z883" s="15" t="str">
        <x:v>https://prozorro.gov.ua/tender/UA-2026-08-12-005710-a</x:v>
      </x:c>
      <x:c r="AA883" s="14" t="str">
        <x:v>39865269</x:v>
      </x:c>
      <x:c r="AB883" s="14" t="str">
        <x:v>2026-08-24</x:v>
      </x:c>
      <x:c r="AC883" s="14" t="str"/>
      <x:c r="AD883" s="20" t="str"/>
      <x:c r="AE883" s="14" t="str"/>
      <x:c r="AF883" s="14" t="n">
        <x:v>70</x:v>
      </x:c>
      <x:c r="AG883" s="14" t="str">
        <x:v>I2</x:v>
      </x:c>
      <x:c r="AH883" s="14" t="n">
        <x:v>2</x:v>
      </x:c>
      <x:c r="AI883" s="14" t="n">
        <x:v>2</x:v>
      </x:c>
      <x:c r="AJ883" s="18" t="n">
        <x:v>1688063.54</x:v>
      </x:c>
      <x:c r="AK883" s="14" t="str">
        <x:v>https://prozorro.gov.ua/tender/UA-2026-08-12-005710-a</x:v>
      </x:c>
      <x:c r="AL883" s="19" t="n">
        <x:v>46246.42828355324</x:v>
      </x:c>
      <x:c r="AM883" s="19" t="n">
        <x:v>46387.47287037037</x:v>
      </x:c>
      <x:c r="AN883" s="15" t="str">
        <x:v>Дорожні роботи</x:v>
      </x:c>
      <x:c r="AO883" s="15" t="str">
        <x:v>not_found_in_top_search</x:v>
      </x:c>
    </x:row>
    <x:row r="884">
      <x:c r="A884" s="14" t="str">
        <x:v>W4-065</x:v>
      </x:c>
      <x:c r="B884" s="14" t="str">
        <x:v>Prozorro expansion — 24.08</x:v>
      </x:c>
      <x:c r="C884" s="14" t="str">
        <x:v>ТОВАРИСТВО З ОБМЕЖЕНОЮ ВІДПОВІДАЛЬНІСТЮ "НАДІЙНА ОСЕЛЯ В"</x:v>
      </x:c>
      <x:c r="D884" s="14" t="str">
        <x:v>Металоконструкції</x:v>
      </x:c>
      <x:c r="E884" s="14" t="str">
        <x:v>Expansion discovery</x:v>
      </x:c>
      <x:c r="F884" s="17" t="str">
        <x:v>D2</x:v>
      </x:c>
      <x:c r="G884" s="14" t="str"/>
      <x:c r="H884" s="14" t="str">
        <x:v>Discovery розширення — 2 тижні</x:v>
      </x:c>
      <x:c r="I884" s="16" t="n">
        <x:v>1</x:v>
      </x:c>
      <x:c r="J884" s="16" t="n">
        <x:v>5</x:v>
      </x:c>
      <x:c r="K884" s="16" t="n">
        <x:v>5</x:v>
      </x:c>
      <x:c r="L884" s="16" t="n">
        <x:v>3</x:v>
      </x:c>
      <x:c r="M884" s="16" t="n">
        <x:v>5</x:v>
      </x:c>
      <x:c r="N884" s="16" t="n">
        <x:v>5</x:v>
      </x:c>
      <x:c r="O884" s="16" t="n">
        <x:v>3</x:v>
      </x:c>
      <x:c r="P884" s="16" t="n">
        <x:f>IF(COUNT(I884:O884)&lt;7,"",I884*8+J884*3+K884*2+L884*2+M884*2+N884*2+O884)</x:f>
        <x:v>62</x:v>
      </x:c>
      <x:c r="Q884" s="16" t="n">
        <x:f>IF(COUNT(J884:O884)&lt;6,"",J884*5+K884*4+M884*4+L884*3+N884*2+O884*2)</x:f>
        <x:v>90</x:v>
      </x:c>
      <x:c r="R884" s="14" t="str">
        <x:v>high</x:v>
      </x:c>
      <x:c r="S884" s="14" t="str">
        <x:v>official_prozorro_award_2024_2026</x:v>
      </x:c>
      <x:c r="T884" s="14" t="str">
        <x:v>official_prozorro_api</x:v>
      </x:c>
      <x:c r="U884" s="14" t="str">
        <x:v>Не контактували</x:v>
      </x:c>
      <x:c r="V884" s="15" t="str">
        <x:v>Workflow-audit outreach по UA-2026-07-10-005670-a; попросити 1 пакет здачі та вимоги проєкту</x:v>
      </x:c>
      <x:c r="W884" s="15" t="str">
        <x:v>Власник / директор; керівник ПТО; відповідальний за договори</x:v>
      </x:c>
      <x:c r="X884" s="15" t="str">
        <x:v>2 нових підтверджених перемог/договорів у Prozorro на 848 116 грн; 0 зі строком виконання не раніше 24.08.2026.</x:v>
      </x:c>
      <x:c r="Y884" s="15" t="str">
        <x:v>виготовлення,збирання та монтаж металоконструкцій  складу для зберігання пелетів у Зорянському ліцеї; строк до 2026-07-14. Попросити один знеособлений пакет здачі за цим workflow.</x:v>
      </x:c>
      <x:c r="Z884" s="15" t="str">
        <x:v>https://prozorro.gov.ua/tender/UA-2026-07-10-005670-a</x:v>
      </x:c>
      <x:c r="AA884" s="14" t="str">
        <x:v>39337866</x:v>
      </x:c>
      <x:c r="AB884" s="14" t="str">
        <x:v>2026-08-24</x:v>
      </x:c>
      <x:c r="AC884" s="14" t="str"/>
      <x:c r="AD884" s="20" t="str"/>
      <x:c r="AE884" s="14" t="str"/>
      <x:c r="AF884" s="14" t="n">
        <x:v>70</x:v>
      </x:c>
      <x:c r="AG884" s="14" t="str">
        <x:v>I2</x:v>
      </x:c>
      <x:c r="AH884" s="14" t="n">
        <x:v>2</x:v>
      </x:c>
      <x:c r="AI884" s="14" t="n">
        <x:v>0</x:v>
      </x:c>
      <x:c r="AJ884" s="18" t="n">
        <x:v>848115.66</x:v>
      </x:c>
      <x:c r="AK884" s="14" t="str">
        <x:v>https://prozorro.gov.ua/tender/UA-2026-07-10-005670-a</x:v>
      </x:c>
      <x:c r="AL884" s="19" t="n">
        <x:v>46213.415942893516</x:v>
      </x:c>
      <x:c r="AM884" s="19" t="n">
        <x:v>46217</x:v>
      </x:c>
      <x:c r="AN884" s="15" t="str">
        <x:v>Металоконструкції</x:v>
      </x:c>
      <x:c r="AO884" s="15" t="str">
        <x:v>not_found_in_top_search</x:v>
      </x:c>
    </x:row>
    <x:row r="885">
      <x:c r="A885" s="14" t="str">
        <x:v>W4-066</x:v>
      </x:c>
      <x:c r="B885" s="14" t="str">
        <x:v>Prozorro expansion — 24.08</x:v>
      </x:c>
      <x:c r="C885" s="14" t="str">
        <x:v>ПП "СК-ПОДІЛЛЯ"</x:v>
      </x:c>
      <x:c r="D885" s="14" t="str">
        <x:v>Електромонтаж</x:v>
      </x:c>
      <x:c r="E885" s="14" t="str">
        <x:v>Pilot now</x:v>
      </x:c>
      <x:c r="F885" s="17" t="str">
        <x:v>P2</x:v>
      </x:c>
      <x:c r="G885" s="14" t="str"/>
      <x:c r="H885" s="14" t="str">
        <x:v>Пілот зараз — Н.15</x:v>
      </x:c>
      <x:c r="I885" s="16" t="n">
        <x:v>5</x:v>
      </x:c>
      <x:c r="J885" s="16" t="n">
        <x:v>5</x:v>
      </x:c>
      <x:c r="K885" s="16" t="n">
        <x:v>4</x:v>
      </x:c>
      <x:c r="L885" s="16" t="n">
        <x:v>3</x:v>
      </x:c>
      <x:c r="M885" s="16" t="n">
        <x:v>5</x:v>
      </x:c>
      <x:c r="N885" s="16" t="n">
        <x:v>5</x:v>
      </x:c>
      <x:c r="O885" s="16" t="n">
        <x:v>3</x:v>
      </x:c>
      <x:c r="P885" s="16" t="n">
        <x:f>IF(COUNT(I885:O885)&lt;7,"",I885*8+J885*3+K885*2+L885*2+M885*2+N885*2+O885)</x:f>
        <x:v>92</x:v>
      </x:c>
      <x:c r="Q885" s="16" t="n">
        <x:f>IF(COUNT(J885:O885)&lt;6,"",J885*5+K885*4+M885*4+L885*3+N885*2+O885*2)</x:f>
        <x:v>86</x:v>
      </x:c>
      <x:c r="R885" s="14" t="str">
        <x:v>high</x:v>
      </x:c>
      <x:c r="S885" s="14" t="str">
        <x:v>official_prozorro_award_2024_2026</x:v>
      </x:c>
      <x:c r="T885" s="14" t="str">
        <x:v>official_prozorro_api</x:v>
      </x:c>
      <x:c r="U885" s="14" t="str">
        <x:v>Не контактували</x:v>
      </x:c>
      <x:c r="V885" s="15" t="str">
        <x:v>Повторне звернення з новим тендерним сигналом UA-2026-04-15-005950-a; попросити 1 пакет здачі</x:v>
      </x:c>
      <x:c r="W885" s="15" t="str">
        <x:v>Власник / директор; керівник ПТО; відповідальний за договори</x:v>
      </x:c>
      <x:c r="X885" s="15" t="str">
        <x:v>2 нових підтверджених перемог/договорів у Prozorro на 838 648 грн; 0 зі строком виконання не раніше 24.08.2026.</x:v>
      </x:c>
      <x:c r="Y885" s="15" t="str">
        <x:v>Електромонтажні роботи; строк до 2026-07-31. Попросити один знеособлений пакет здачі за цим workflow.</x:v>
      </x:c>
      <x:c r="Z885" s="15" t="str">
        <x:v>https://prozorro.gov.ua/tender/UA-2026-07-10-010479-a</x:v>
      </x:c>
      <x:c r="AA885" s="14" t="str">
        <x:v>43108790</x:v>
      </x:c>
      <x:c r="AB885" s="14" t="str">
        <x:v>2026-08-24</x:v>
      </x:c>
      <x:c r="AC885" s="14" t="str"/>
      <x:c r="AD885" s="20" t="str"/>
      <x:c r="AE885" s="14" t="str"/>
      <x:c r="AF885" s="14" t="n">
        <x:v>70</x:v>
      </x:c>
      <x:c r="AG885" s="14" t="str">
        <x:v>I2</x:v>
      </x:c>
      <x:c r="AH885" s="14" t="n">
        <x:v>3</x:v>
      </x:c>
      <x:c r="AI885" s="14" t="n">
        <x:v>1</x:v>
      </x:c>
      <x:c r="AJ885" s="18" t="n">
        <x:v>1337935.6</x:v>
      </x:c>
      <x:c r="AK885" s="14" t="str">
        <x:v>https://prozorro.gov.ua/tender/UA-2026-04-15-005950-a</x:v>
      </x:c>
      <x:c r="AL885" s="19" t="n">
        <x:v>46127.41543148148</x:v>
      </x:c>
      <x:c r="AM885" s="19" t="n">
        <x:v>46387</x:v>
      </x:c>
      <x:c r="AN885" s="15" t="str">
        <x:v>Електромонтаж; Ремонт і підсилення бетону</x:v>
      </x:c>
      <x:c r="AO885" s="15" t="str">
        <x:v>not_found_in_top_search</x:v>
      </x:c>
    </x:row>
    <x:row r="886">
      <x:c r="A886" s="14" t="str">
        <x:v>W4-067</x:v>
      </x:c>
      <x:c r="B886" s="14" t="str">
        <x:v>Prozorro expansion — 24.08</x:v>
      </x:c>
      <x:c r="C886" s="14" t="str">
        <x:v>ФОП Пліш Микола Іванович (у відповідності до ЗУ № 361-IX від 06.12.2019 та ст. 5-1 ЗУ № 361-IX від 06.12.2019 немає кінцевого бенефіціарного власника, що підтверджується інформацією з «ЄДР юросіб, ФОП та ГФ»)</x:v>
      </x:c>
      <x:c r="D886" s="14" t="str">
        <x:v>Пасивний вогнезахист</x:v>
      </x:c>
      <x:c r="E886" s="14" t="str">
        <x:v>Expansion discovery</x:v>
      </x:c>
      <x:c r="F886" s="17" t="str">
        <x:v>D2</x:v>
      </x:c>
      <x:c r="G886" s="14" t="str"/>
      <x:c r="H886" s="14" t="str">
        <x:v>Discovery розширення — 2 тижні</x:v>
      </x:c>
      <x:c r="I886" s="16" t="n">
        <x:v>1</x:v>
      </x:c>
      <x:c r="J886" s="16" t="n">
        <x:v>5</x:v>
      </x:c>
      <x:c r="K886" s="16" t="n">
        <x:v>5</x:v>
      </x:c>
      <x:c r="L886" s="16" t="n">
        <x:v>2</x:v>
      </x:c>
      <x:c r="M886" s="16" t="n">
        <x:v>5</x:v>
      </x:c>
      <x:c r="N886" s="16" t="n">
        <x:v>3</x:v>
      </x:c>
      <x:c r="O886" s="16" t="n">
        <x:v>3</x:v>
      </x:c>
      <x:c r="P886" s="16" t="n">
        <x:f>IF(COUNT(I886:O886)&lt;7,"",I886*8+J886*3+K886*2+L886*2+M886*2+N886*2+O886)</x:f>
        <x:v>56</x:v>
      </x:c>
      <x:c r="Q886" s="16" t="n">
        <x:f>IF(COUNT(J886:O886)&lt;6,"",J886*5+K886*4+M886*4+L886*3+N886*2+O886*2)</x:f>
        <x:v>83</x:v>
      </x:c>
      <x:c r="R886" s="14" t="str">
        <x:v>high</x:v>
      </x:c>
      <x:c r="S886" s="14" t="str">
        <x:v>official_prozorro_award_2024_2026</x:v>
      </x:c>
      <x:c r="T886" s="14" t="str">
        <x:v>official_prozorro_api</x:v>
      </x:c>
      <x:c r="U886" s="14" t="str">
        <x:v>Не контактували</x:v>
      </x:c>
      <x:c r="V886" s="15" t="str">
        <x:v>Workflow-audit outreach по UA-2026-07-09-002848-a; попросити 1 пакет здачі та вимоги проєкту</x:v>
      </x:c>
      <x:c r="W886" s="15" t="str">
        <x:v>Власник / виконавець; відповідальний за договір</x:v>
      </x:c>
      <x:c r="X886" s="15" t="str">
        <x:v>3 нових підтверджених перемог/договорів у Prozorro на 180 000 грн; 3 зі строком виконання не раніше 24.08.2026.</x:v>
      </x:c>
      <x:c r="Y886" s="15" t="str">
        <x:v>послуга з вогнезахисної  обробки дерев'яних конструкцій даху ; строк до 2026-12-31. Попросити один знеособлений пакет здачі за цим workflow.</x:v>
      </x:c>
      <x:c r="Z886" s="15" t="str">
        <x:v>https://prozorro.gov.ua/tender/UA-2026-07-09-002848-a</x:v>
      </x:c>
      <x:c r="AA886" s="14" t="str">
        <x:v>3082908695</x:v>
      </x:c>
      <x:c r="AB886" s="14" t="str">
        <x:v>2026-08-24</x:v>
      </x:c>
      <x:c r="AC886" s="14" t="str"/>
      <x:c r="AD886" s="20" t="str"/>
      <x:c r="AE886" s="14" t="str"/>
      <x:c r="AF886" s="14" t="n">
        <x:v>70</x:v>
      </x:c>
      <x:c r="AG886" s="14" t="str">
        <x:v>I2</x:v>
      </x:c>
      <x:c r="AH886" s="14" t="n">
        <x:v>3</x:v>
      </x:c>
      <x:c r="AI886" s="14" t="n">
        <x:v>3</x:v>
      </x:c>
      <x:c r="AJ886" s="18" t="n">
        <x:v>180000</x:v>
      </x:c>
      <x:c r="AK886" s="14" t="str">
        <x:v>https://prozorro.gov.ua/tender/UA-2026-07-09-002848-a</x:v>
      </x:c>
      <x:c r="AL886" s="19" t="n">
        <x:v>46212.33465424769</x:v>
      </x:c>
      <x:c r="AM886" s="19" t="n">
        <x:v>46387</x:v>
      </x:c>
      <x:c r="AN886" s="15" t="str">
        <x:v>Пасивний вогнезахист</x:v>
      </x:c>
      <x:c r="AO886" s="15" t="str">
        <x:v>not_found_in_top_search</x:v>
      </x:c>
    </x:row>
    <x:row r="887">
      <x:c r="A887" s="14" t="str">
        <x:v>W4-068</x:v>
      </x:c>
      <x:c r="B887" s="14" t="str">
        <x:v>Prozorro expansion — 24.08</x:v>
      </x:c>
      <x:c r="C887" s="14" t="str">
        <x:v>ПОНОМАРЕНКО ОЛЕКСАНДР РОМАНОВИЧ</x:v>
      </x:c>
      <x:c r="D887" s="14" t="str">
        <x:v>Пасивний вогнезахист</x:v>
      </x:c>
      <x:c r="E887" s="14" t="str">
        <x:v>Expansion discovery</x:v>
      </x:c>
      <x:c r="F887" s="17" t="str">
        <x:v>D2</x:v>
      </x:c>
      <x:c r="G887" s="14" t="str"/>
      <x:c r="H887" s="14" t="str">
        <x:v>Discovery розширення — 2 тижні</x:v>
      </x:c>
      <x:c r="I887" s="16" t="n">
        <x:v>1</x:v>
      </x:c>
      <x:c r="J887" s="16" t="n">
        <x:v>5</x:v>
      </x:c>
      <x:c r="K887" s="16" t="n">
        <x:v>5</x:v>
      </x:c>
      <x:c r="L887" s="16" t="n">
        <x:v>2</x:v>
      </x:c>
      <x:c r="M887" s="16" t="n">
        <x:v>5</x:v>
      </x:c>
      <x:c r="N887" s="16" t="n">
        <x:v>3</x:v>
      </x:c>
      <x:c r="O887" s="16" t="n">
        <x:v>3</x:v>
      </x:c>
      <x:c r="P887" s="16" t="n">
        <x:f>IF(COUNT(I887:O887)&lt;7,"",I887*8+J887*3+K887*2+L887*2+M887*2+N887*2+O887)</x:f>
        <x:v>56</x:v>
      </x:c>
      <x:c r="Q887" s="16" t="n">
        <x:f>IF(COUNT(J887:O887)&lt;6,"",J887*5+K887*4+M887*4+L887*3+N887*2+O887*2)</x:f>
        <x:v>83</x:v>
      </x:c>
      <x:c r="R887" s="14" t="str">
        <x:v>high</x:v>
      </x:c>
      <x:c r="S887" s="14" t="str">
        <x:v>official_prozorro_award_2024_2026</x:v>
      </x:c>
      <x:c r="T887" s="14" t="str">
        <x:v>official_prozorro_api</x:v>
      </x:c>
      <x:c r="U887" s="14" t="str">
        <x:v>Не контактували</x:v>
      </x:c>
      <x:c r="V887" s="15" t="str">
        <x:v>Workflow-audit outreach по UA-2026-05-28-006068-a; попросити 1 пакет здачі та вимоги проєкту</x:v>
      </x:c>
      <x:c r="W887" s="15" t="str">
        <x:v>Власник / виконавець; відповідальний за договір</x:v>
      </x:c>
      <x:c r="X887" s="15" t="str">
        <x:v>3 нових підтверджених перемог/договорів у Prozorro на 132 204 грн; 3 зі строком виконання не раніше 24.08.2026.</x:v>
      </x:c>
      <x:c r="Y887" s="15" t="str">
        <x:v>Вогнезахисна обробка будівельних конструкцій горища; строк до 2026-12-31. Попросити один знеособлений пакет здачі за цим workflow.</x:v>
      </x:c>
      <x:c r="Z887" s="15" t="str">
        <x:v>https://prozorro.gov.ua/tender/UA-2026-05-28-006068-a</x:v>
      </x:c>
      <x:c r="AA887" s="14" t="str">
        <x:v>2262116093</x:v>
      </x:c>
      <x:c r="AB887" s="14" t="str">
        <x:v>2026-08-24</x:v>
      </x:c>
      <x:c r="AC887" s="14" t="str"/>
      <x:c r="AD887" s="20" t="str"/>
      <x:c r="AE887" s="14" t="str"/>
      <x:c r="AF887" s="14" t="n">
        <x:v>70</x:v>
      </x:c>
      <x:c r="AG887" s="14" t="str">
        <x:v>I2</x:v>
      </x:c>
      <x:c r="AH887" s="14" t="n">
        <x:v>3</x:v>
      </x:c>
      <x:c r="AI887" s="14" t="n">
        <x:v>3</x:v>
      </x:c>
      <x:c r="AJ887" s="18" t="n">
        <x:v>132204</x:v>
      </x:c>
      <x:c r="AK887" s="14" t="str">
        <x:v>https://prozorro.gov.ua/tender/UA-2026-05-28-006068-a</x:v>
      </x:c>
      <x:c r="AL887" s="19" t="n">
        <x:v>46170.41308081018</x:v>
      </x:c>
      <x:c r="AM887" s="19" t="n">
        <x:v>46387</x:v>
      </x:c>
      <x:c r="AN887" s="15" t="str">
        <x:v>Пасивний вогнезахист</x:v>
      </x:c>
      <x:c r="AO887" s="15" t="str">
        <x:v>not_found_in_top_search</x:v>
      </x:c>
    </x:row>
    <x:row r="888">
      <x:c r="A888" s="14" t="str">
        <x:v>W4-069</x:v>
      </x:c>
      <x:c r="B888" s="14" t="str">
        <x:v>Prozorro expansion — 24.08</x:v>
      </x:c>
      <x:c r="C888" s="14" t="str">
        <x:v>ТОВАРИСТВО З ОБМЕЖЕНОЮ ВІДПОВІДАЛЬНІСТЮ «БУДІВЕЛЬНО-МОНТАЖНЕ УПРАВЛІННЯ № 460»</x:v>
      </x:c>
      <x:c r="D888" s="14" t="str">
        <x:v>Теплові мережі</x:v>
      </x:c>
      <x:c r="E888" s="14" t="str">
        <x:v>Expansion discovery</x:v>
      </x:c>
      <x:c r="F888" s="17" t="str">
        <x:v>D2</x:v>
      </x:c>
      <x:c r="G888" s="14" t="str"/>
      <x:c r="H888" s="14" t="str">
        <x:v>Discovery розширення — 2 тижні</x:v>
      </x:c>
      <x:c r="I888" s="16" t="n">
        <x:v>1</x:v>
      </x:c>
      <x:c r="J888" s="16" t="n">
        <x:v>5</x:v>
      </x:c>
      <x:c r="K888" s="16" t="n">
        <x:v>4</x:v>
      </x:c>
      <x:c r="L888" s="16" t="n">
        <x:v>5</x:v>
      </x:c>
      <x:c r="M888" s="16" t="n">
        <x:v>5</x:v>
      </x:c>
      <x:c r="N888" s="16" t="n">
        <x:v>5</x:v>
      </x:c>
      <x:c r="O888" s="16" t="n">
        <x:v>3</x:v>
      </x:c>
      <x:c r="P888" s="16" t="n">
        <x:f>IF(COUNT(I888:O888)&lt;7,"",I888*8+J888*3+K888*2+L888*2+M888*2+N888*2+O888)</x:f>
        <x:v>64</x:v>
      </x:c>
      <x:c r="Q888" s="16" t="n">
        <x:f>IF(COUNT(J888:O888)&lt;6,"",J888*5+K888*4+M888*4+L888*3+N888*2+O888*2)</x:f>
        <x:v>92</x:v>
      </x:c>
      <x:c r="R888" s="14" t="str">
        <x:v>high</x:v>
      </x:c>
      <x:c r="S888" s="14" t="str">
        <x:v>official_prozorro_award_2024_2026</x:v>
      </x:c>
      <x:c r="T888" s="14" t="str">
        <x:v>official_prozorro_api</x:v>
      </x:c>
      <x:c r="U888" s="14" t="str">
        <x:v>Не контактували</x:v>
      </x:c>
      <x:c r="V888" s="15" t="str">
        <x:v>Workflow-audit outreach по UA-2026-07-23-003234-a; попросити 1 пакет здачі та вимоги проєкту</x:v>
      </x:c>
      <x:c r="W888" s="15" t="str">
        <x:v>Власник / директор; керівник ПТО; відповідальний за договори</x:v>
      </x:c>
      <x:c r="X888" s="15" t="str">
        <x:v>1 нових підтверджених перемог/договорів у Prozorro на 57 926 868 грн; 1 зі строком виконання не раніше 24.08.2026.</x:v>
      </x:c>
      <x:c r="Y888"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 Архітектурні рішення. Генеральний план; строк до 2026-12-30. Попросити один знеособлений пакет здачі за цим workflow.</x:v>
      </x:c>
      <x:c r="Z888" s="15" t="str">
        <x:v>https://prozorro.gov.ua/tender/UA-2026-07-23-003234-a</x:v>
      </x:c>
      <x:c r="AA888" s="14" t="str">
        <x:v>42316673</x:v>
      </x:c>
      <x:c r="AB888" s="14" t="str">
        <x:v>2026-08-24</x:v>
      </x:c>
      <x:c r="AC888" s="14" t="str"/>
      <x:c r="AD888" s="20" t="str"/>
      <x:c r="AE888" s="14" t="str"/>
      <x:c r="AF888" s="14" t="n">
        <x:v>68</x:v>
      </x:c>
      <x:c r="AG888" s="14" t="str">
        <x:v>I2</x:v>
      </x:c>
      <x:c r="AH888" s="14" t="n">
        <x:v>1</x:v>
      </x:c>
      <x:c r="AI888" s="14" t="n">
        <x:v>1</x:v>
      </x:c>
      <x:c r="AJ888" s="18" t="n">
        <x:v>57926867.77</x:v>
      </x:c>
      <x:c r="AK888" s="14" t="str">
        <x:v>https://prozorro.gov.ua/tender/UA-2026-07-23-003234-a</x:v>
      </x:c>
      <x:c r="AL888" s="19" t="n">
        <x:v>46226.34141623843</x:v>
      </x:c>
      <x:c r="AM888" s="19" t="n">
        <x:v>46386</x:v>
      </x:c>
      <x:c r="AN888" s="15" t="str">
        <x:v>Теплові мережі</x:v>
      </x:c>
      <x:c r="AO888" s="15" t="str">
        <x:v>not_found_in_top_search</x:v>
      </x:c>
    </x:row>
    <x:row r="889">
      <x:c r="A889" s="14" t="str">
        <x:v>W4-070</x:v>
      </x:c>
      <x:c r="B889" s="14" t="str">
        <x:v>Prozorro expansion — 24.08</x:v>
      </x:c>
      <x:c r="C889" s="14" t="str">
        <x:v>ТОВАРИСТВО З ОБМЕЖЕНОЮ ВІДПОВІДАЛЬНІСТЮ "РЕГДОРСТРОЙ"</x:v>
      </x:c>
      <x:c r="D889" s="14" t="str">
        <x:v>Дорожні роботи</x:v>
      </x:c>
      <x:c r="E889" s="14" t="str">
        <x:v>Expansion discovery</x:v>
      </x:c>
      <x:c r="F889" s="17" t="str">
        <x:v>D2</x:v>
      </x:c>
      <x:c r="G889" s="14" t="str"/>
      <x:c r="H889" s="14" t="str">
        <x:v>Discovery розширення — 2 тижні</x:v>
      </x:c>
      <x:c r="I889" s="16" t="n">
        <x:v>1</x:v>
      </x:c>
      <x:c r="J889" s="16" t="n">
        <x:v>5</x:v>
      </x:c>
      <x:c r="K889" s="16" t="n">
        <x:v>4</x:v>
      </x:c>
      <x:c r="L889" s="16" t="n">
        <x:v>5</x:v>
      </x:c>
      <x:c r="M889" s="16" t="n">
        <x:v>5</x:v>
      </x:c>
      <x:c r="N889" s="16" t="n">
        <x:v>5</x:v>
      </x:c>
      <x:c r="O889" s="16" t="n">
        <x:v>3</x:v>
      </x:c>
      <x:c r="P889" s="16" t="n">
        <x:f>IF(COUNT(I889:O889)&lt;7,"",I889*8+J889*3+K889*2+L889*2+M889*2+N889*2+O889)</x:f>
        <x:v>64</x:v>
      </x:c>
      <x:c r="Q889" s="16" t="n">
        <x:f>IF(COUNT(J889:O889)&lt;6,"",J889*5+K889*4+M889*4+L889*3+N889*2+O889*2)</x:f>
        <x:v>92</x:v>
      </x:c>
      <x:c r="R889" s="14" t="str">
        <x:v>high</x:v>
      </x:c>
      <x:c r="S889" s="14" t="str">
        <x:v>official_prozorro_award_2024_2026</x:v>
      </x:c>
      <x:c r="T889" s="14" t="str">
        <x:v>official_prozorro_api</x:v>
      </x:c>
      <x:c r="U889" s="14" t="str">
        <x:v>Не контактували</x:v>
      </x:c>
      <x:c r="V889" s="15" t="str">
        <x:v>Workflow-audit outreach по UA-2026-07-22-001836-a; попросити 1 пакет здачі та вимоги проєкту</x:v>
      </x:c>
      <x:c r="W889" s="15" t="str">
        <x:v>Власник / директор; керівник ПТО; відповідальний за договори</x:v>
      </x:c>
      <x:c r="X889" s="15" t="str">
        <x:v>1 нових підтверджених перемог/договорів у Prozorro на 43 155 679 грн; 1 зі строком виконання не раніше 24.08.2026.</x:v>
      </x:c>
      <x:c r="Y889" s="15" t="str">
        <x:v>Капітальний ремонт вул. Каштанова с. Петропавлівська Борщагівка Бучанського району Київської області (капітальний ремонт дорожнього покриття, облаштування пішохідних доріжок); строк до 2026-11-30. Попросити один знеособлений пакет здачі за цим workflow.</x:v>
      </x:c>
      <x:c r="Z889" s="15" t="str">
        <x:v>https://prozorro.gov.ua/tender/UA-2026-07-22-001836-a</x:v>
      </x:c>
      <x:c r="AA889" s="14" t="str">
        <x:v>39391847</x:v>
      </x:c>
      <x:c r="AB889" s="14" t="str">
        <x:v>2026-08-24</x:v>
      </x:c>
      <x:c r="AC889" s="14" t="str"/>
      <x:c r="AD889" s="20" t="str"/>
      <x:c r="AE889" s="14" t="str"/>
      <x:c r="AF889" s="14" t="n">
        <x:v>68</x:v>
      </x:c>
      <x:c r="AG889" s="14" t="str">
        <x:v>I2</x:v>
      </x:c>
      <x:c r="AH889" s="14" t="n">
        <x:v>1</x:v>
      </x:c>
      <x:c r="AI889" s="14" t="n">
        <x:v>1</x:v>
      </x:c>
      <x:c r="AJ889" s="18" t="n">
        <x:v>43155678.8</x:v>
      </x:c>
      <x:c r="AK889" s="14" t="str">
        <x:v>https://prozorro.gov.ua/tender/UA-2026-07-22-001836-a</x:v>
      </x:c>
      <x:c r="AL889" s="19" t="n">
        <x:v>46241.351182314815</x:v>
      </x:c>
      <x:c r="AM889" s="19" t="n">
        <x:v>46356</x:v>
      </x:c>
      <x:c r="AN889" s="15" t="str">
        <x:v>Дорожні роботи</x:v>
      </x:c>
      <x:c r="AO889" s="15" t="str">
        <x:v>not_found_in_top_search</x:v>
      </x:c>
    </x:row>
    <x:row r="890">
      <x:c r="A890" s="14" t="str">
        <x:v>W4-071</x:v>
      </x:c>
      <x:c r="B890" s="14" t="str">
        <x:v>Prozorro expansion — 24.08</x:v>
      </x:c>
      <x:c r="C890" s="14" t="str">
        <x:v>ПП "МЕГАПРОМБУДІМПЕКС"</x:v>
      </x:c>
      <x:c r="D890" s="14" t="str">
        <x:v>Дорожні роботи</x:v>
      </x:c>
      <x:c r="E890" s="14" t="str">
        <x:v>Expansion discovery</x:v>
      </x:c>
      <x:c r="F890" s="17" t="str">
        <x:v>D2</x:v>
      </x:c>
      <x:c r="G890" s="14" t="str"/>
      <x:c r="H890" s="14" t="str">
        <x:v>Discovery розширення — 2 тижні</x:v>
      </x:c>
      <x:c r="I890" s="16" t="n">
        <x:v>1</x:v>
      </x:c>
      <x:c r="J890" s="16" t="n">
        <x:v>5</x:v>
      </x:c>
      <x:c r="K890" s="16" t="n">
        <x:v>4</x:v>
      </x:c>
      <x:c r="L890" s="16" t="n">
        <x:v>5</x:v>
      </x:c>
      <x:c r="M890" s="16" t="n">
        <x:v>5</x:v>
      </x:c>
      <x:c r="N890" s="16" t="n">
        <x:v>5</x:v>
      </x:c>
      <x:c r="O890" s="16" t="n">
        <x:v>3</x:v>
      </x:c>
      <x:c r="P890" s="16" t="n">
        <x:f>IF(COUNT(I890:O890)&lt;7,"",I890*8+J890*3+K890*2+L890*2+M890*2+N890*2+O890)</x:f>
        <x:v>64</x:v>
      </x:c>
      <x:c r="Q890" s="16" t="n">
        <x:f>IF(COUNT(J890:O890)&lt;6,"",J890*5+K890*4+M890*4+L890*3+N890*2+O890*2)</x:f>
        <x:v>92</x:v>
      </x:c>
      <x:c r="R890" s="14" t="str">
        <x:v>high</x:v>
      </x:c>
      <x:c r="S890" s="14" t="str">
        <x:v>official_prozorro_award_2024_2026</x:v>
      </x:c>
      <x:c r="T890" s="14" t="str">
        <x:v>official_prozorro_api</x:v>
      </x:c>
      <x:c r="U890" s="14" t="str">
        <x:v>Не контактували</x:v>
      </x:c>
      <x:c r="V890" s="15" t="str">
        <x:v>Workflow-audit outreach по UA-2026-07-03-008401-a; попросити 1 пакет здачі та вимоги проєкту</x:v>
      </x:c>
      <x:c r="W890" s="15" t="str">
        <x:v>Власник / директор; керівник ПТО; відповідальний за договори</x:v>
      </x:c>
      <x:c r="X890" s="15" t="str">
        <x:v>1 нових підтверджених перемог/договорів у Prozorro на 22 506 445 грн; 1 зі строком виконання не раніше 24.08.2026.</x:v>
      </x:c>
      <x:c r="Y890" s="15" t="str">
        <x:v>Капітальний ремонт дорожнього покриття для благоустрою населеного пункту с.Ямпіль Львівського району Львівської області; строк до 2027-12-31. Попросити один знеособлений пакет здачі за цим workflow.</x:v>
      </x:c>
      <x:c r="Z890" s="15" t="str">
        <x:v>https://prozorro.gov.ua/tender/UA-2026-07-03-008401-a</x:v>
      </x:c>
      <x:c r="AA890" s="14" t="str">
        <x:v>41275610</x:v>
      </x:c>
      <x:c r="AB890" s="14" t="str">
        <x:v>2026-08-24</x:v>
      </x:c>
      <x:c r="AC890" s="14" t="str"/>
      <x:c r="AD890" s="20" t="str"/>
      <x:c r="AE890" s="14" t="str"/>
      <x:c r="AF890" s="14" t="n">
        <x:v>68</x:v>
      </x:c>
      <x:c r="AG890" s="14" t="str">
        <x:v>I2</x:v>
      </x:c>
      <x:c r="AH890" s="14" t="n">
        <x:v>1</x:v>
      </x:c>
      <x:c r="AI890" s="14" t="n">
        <x:v>1</x:v>
      </x:c>
      <x:c r="AJ890" s="18" t="n">
        <x:v>22506444.58</x:v>
      </x:c>
      <x:c r="AK890" s="14" t="str">
        <x:v>https://prozorro.gov.ua/tender/UA-2026-07-03-008401-a</x:v>
      </x:c>
      <x:c r="AL890" s="19" t="n">
        <x:v>46225.36542894676</x:v>
      </x:c>
      <x:c r="AM890" s="19" t="n">
        <x:v>46752</x:v>
      </x:c>
      <x:c r="AN890" s="15" t="str">
        <x:v>Дорожні роботи</x:v>
      </x:c>
      <x:c r="AO890" s="15" t="str">
        <x:v>not_found_in_top_search</x:v>
      </x:c>
    </x:row>
    <x:row r="891">
      <x:c r="A891" s="14" t="str">
        <x:v>W4-072</x:v>
      </x:c>
      <x:c r="B891" s="14" t="str">
        <x:v>Prozorro expansion — 24.08</x:v>
      </x:c>
      <x:c r="C891" s="14" t="str">
        <x:v>ТОВАРИСТВО З ОБМЕЖЕНОЮ ВІДПОВІДАЛЬНІСТЮ "ІНВЕНТУМ УКРАЇНА"</x:v>
      </x:c>
      <x:c r="D891" s="14" t="str">
        <x:v>Теплові мережі</x:v>
      </x:c>
      <x:c r="E891" s="14" t="str">
        <x:v>Expansion discovery</x:v>
      </x:c>
      <x:c r="F891" s="17" t="str">
        <x:v>D2</x:v>
      </x:c>
      <x:c r="G891" s="14" t="str">
        <x:v>inventum.com.ua</x:v>
      </x:c>
      <x:c r="H891" s="14" t="str">
        <x:v>Discovery розширення — 2 тижні</x:v>
      </x:c>
      <x:c r="I891" s="16" t="n">
        <x:v>1</x:v>
      </x:c>
      <x:c r="J891" s="16" t="n">
        <x:v>5</x:v>
      </x:c>
      <x:c r="K891" s="16" t="n">
        <x:v>4</x:v>
      </x:c>
      <x:c r="L891" s="16" t="n">
        <x:v>5</x:v>
      </x:c>
      <x:c r="M891" s="16" t="n">
        <x:v>5</x:v>
      </x:c>
      <x:c r="N891" s="16" t="n">
        <x:v>5</x:v>
      </x:c>
      <x:c r="O891" s="16" t="n">
        <x:v>5</x:v>
      </x:c>
      <x:c r="P891" s="16" t="n">
        <x:f>IF(COUNT(I891:O891)&lt;7,"",I891*8+J891*3+K891*2+L891*2+M891*2+N891*2+O891)</x:f>
        <x:v>66</x:v>
      </x:c>
      <x:c r="Q891" s="16" t="n">
        <x:f>IF(COUNT(J891:O891)&lt;6,"",J891*5+K891*4+M891*4+L891*3+N891*2+O891*2)</x:f>
        <x:v>96</x:v>
      </x:c>
      <x:c r="R891" s="14" t="str">
        <x:v>high</x:v>
      </x:c>
      <x:c r="S891" s="14" t="str">
        <x:v>official_prozorro_award_2024_2026</x:v>
      </x:c>
      <x:c r="T891" s="14" t="str">
        <x:v>official_prozorro_api</x:v>
      </x:c>
      <x:c r="U891" s="14" t="str">
        <x:v>Не контактували</x:v>
      </x:c>
      <x:c r="V891" s="15" t="str">
        <x:v>Workflow-audit outreach по UA-2026-08-11-011450-a; попросити 1 пакет здачі та вимоги проєкту</x:v>
      </x:c>
      <x:c r="W891" s="15" t="str">
        <x:v>Власник / директор; керівник ПТО; відповідальний за договори</x:v>
      </x:c>
      <x:c r="X891" s="15" t="str">
        <x:v>1 нових підтверджених перемог/договорів у Prozorro на 22 132 445 грн; 1 зі строком виконання не раніше 24.08.2026.</x:v>
      </x:c>
      <x:c r="Y891"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м. Київ, *** ». Архітектурні рішення. Генеральний план.; строк до 2026-12-30. Попросити один знеособлений пакет здачі за цим workflow.</x:v>
      </x:c>
      <x:c r="Z891" s="15" t="str">
        <x:v>https://prozorro.gov.ua/tender/UA-2026-08-11-011450-a</x:v>
      </x:c>
      <x:c r="AA891" s="14" t="str">
        <x:v>36437713</x:v>
      </x:c>
      <x:c r="AB891" s="14" t="str">
        <x:v>2026-08-24</x:v>
      </x:c>
      <x:c r="AC891" s="14" t="str"/>
      <x:c r="AD891" s="20" t="str"/>
      <x:c r="AE891" s="14" t="str"/>
      <x:c r="AF891" s="14" t="n">
        <x:v>68</x:v>
      </x:c>
      <x:c r="AG891" s="14" t="str">
        <x:v>I2</x:v>
      </x:c>
      <x:c r="AH891" s="14" t="n">
        <x:v>1</x:v>
      </x:c>
      <x:c r="AI891" s="14" t="n">
        <x:v>1</x:v>
      </x:c>
      <x:c r="AJ891" s="18" t="n">
        <x:v>22132444.68</x:v>
      </x:c>
      <x:c r="AK891" s="14" t="str">
        <x:v>https://prozorro.gov.ua/tender/UA-2026-08-11-011450-a</x:v>
      </x:c>
      <x:c r="AL891" s="19" t="n">
        <x:v>46245.56234253472</x:v>
      </x:c>
      <x:c r="AM891" s="19" t="n">
        <x:v>46386</x:v>
      </x:c>
      <x:c r="AN891" s="15" t="str">
        <x:v>Теплові мережі</x:v>
      </x:c>
      <x:c r="AO891" s="15" t="str">
        <x:v>supplier_provided_url</x:v>
      </x:c>
    </x:row>
    <x:row r="892">
      <x:c r="A892" s="14" t="str">
        <x:v>W4-073</x:v>
      </x:c>
      <x:c r="B892" s="14" t="str">
        <x:v>Prozorro expansion — 24.08</x:v>
      </x:c>
      <x:c r="C892" s="14" t="str">
        <x:v>ТОВАРИСТВО З ОБМЕЖЕНОЮ ВІДПОВІДАЛЬНІСТЮ "УБПГ ПРОМІНЬ"</x:v>
      </x:c>
      <x:c r="D892" s="14" t="str">
        <x:v>Зовнішнє освітлення</x:v>
      </x:c>
      <x:c r="E892" s="14" t="str">
        <x:v>Pilot now</x:v>
      </x:c>
      <x:c r="F892" s="17" t="str">
        <x:v>P2</x:v>
      </x:c>
      <x:c r="G892" s="14" t="str"/>
      <x:c r="H892" s="14" t="str">
        <x:v>Пілот зараз — Н.15 subset</x:v>
      </x:c>
      <x:c r="I892" s="16" t="n">
        <x:v>4</x:v>
      </x:c>
      <x:c r="J892" s="16" t="n">
        <x:v>5</x:v>
      </x:c>
      <x:c r="K892" s="16" t="n">
        <x:v>4</x:v>
      </x:c>
      <x:c r="L892" s="16" t="n">
        <x:v>5</x:v>
      </x:c>
      <x:c r="M892" s="16" t="n">
        <x:v>5</x:v>
      </x:c>
      <x:c r="N892" s="16" t="n">
        <x:v>5</x:v>
      </x:c>
      <x:c r="O892" s="16" t="n">
        <x:v>3</x:v>
      </x:c>
      <x:c r="P892" s="16" t="n">
        <x:f>IF(COUNT(I892:O892)&lt;7,"",I892*8+J892*3+K892*2+L892*2+M892*2+N892*2+O892)</x:f>
        <x:v>88</x:v>
      </x:c>
      <x:c r="Q892" s="16" t="n">
        <x:f>IF(COUNT(J892:O892)&lt;6,"",J892*5+K892*4+M892*4+L892*3+N892*2+O892*2)</x:f>
        <x:v>92</x:v>
      </x:c>
      <x:c r="R892" s="14" t="str">
        <x:v>high</x:v>
      </x:c>
      <x:c r="S892" s="14" t="str">
        <x:v>official_prozorro_award_2024_2026</x:v>
      </x:c>
      <x:c r="T892" s="14" t="str">
        <x:v>official_prozorro_api</x:v>
      </x:c>
      <x:c r="U892" s="14" t="str">
        <x:v>Не контактували</x:v>
      </x:c>
      <x:c r="V892" s="15" t="str">
        <x:v>Персоналізований free-pilot outreach по UA-2026-07-16-006271-a; попросити 1 пакет Н.14/Н.15</x:v>
      </x:c>
      <x:c r="W892" s="15" t="str">
        <x:v>Власник / директор; керівник ПТО; відповідальний за договори</x:v>
      </x:c>
      <x:c r="X892" s="15" t="str">
        <x:v>1 нових підтверджених перемог/договорів у Prozorro на 20 827 561 грн; 1 зі строком виконання не раніше 24.08.2026.</x:v>
      </x:c>
      <x:c r="Y892" s="15" t="str">
        <x:v>Будівництво мережі зовнішнього освітлення вулиці Труханівської у Дніпровському та Деснянському районах міста Києва згідно з КНУ «Настанова з визначення вартості будівництва» (ДК 021:2015 «Єдиний закупівельний словник» - 45300000-0- Будівельно-монтажні роботи); строк до 2026-12-18. Попросити один знеособлений пакет здачі за цим workflow.</x:v>
      </x:c>
      <x:c r="Z892" s="15" t="str">
        <x:v>https://prozorro.gov.ua/tender/UA-2026-07-16-006271-a</x:v>
      </x:c>
      <x:c r="AA892" s="14" t="str">
        <x:v>42706856</x:v>
      </x:c>
      <x:c r="AB892" s="14" t="str">
        <x:v>2026-08-24</x:v>
      </x:c>
      <x:c r="AC892" s="14" t="str"/>
      <x:c r="AD892" s="20" t="str"/>
      <x:c r="AE892" s="14" t="str"/>
      <x:c r="AF892" s="14" t="n">
        <x:v>68</x:v>
      </x:c>
      <x:c r="AG892" s="14" t="str">
        <x:v>I2</x:v>
      </x:c>
      <x:c r="AH892" s="14" t="n">
        <x:v>1</x:v>
      </x:c>
      <x:c r="AI892" s="14" t="n">
        <x:v>1</x:v>
      </x:c>
      <x:c r="AJ892" s="18" t="n">
        <x:v>20827560.93</x:v>
      </x:c>
      <x:c r="AK892" s="14" t="str">
        <x:v>https://prozorro.gov.ua/tender/UA-2026-07-16-006271-a</x:v>
      </x:c>
      <x:c r="AL892" s="19" t="n">
        <x:v>46240.565397175924</x:v>
      </x:c>
      <x:c r="AM892" s="19" t="n">
        <x:v>46374</x:v>
      </x:c>
      <x:c r="AN892" s="15" t="str">
        <x:v>Зовнішнє освітлення</x:v>
      </x:c>
      <x:c r="AO892" s="15" t="str">
        <x:v>not_found_in_top_search</x:v>
      </x:c>
    </x:row>
    <x:row r="893">
      <x:c r="A893" s="14" t="str">
        <x:v>W4-074</x:v>
      </x:c>
      <x:c r="B893" s="14" t="str">
        <x:v>Prozorro expansion — 24.08</x:v>
      </x:c>
      <x:c r="C893" s="14" t="str">
        <x:v>ТОВАРИСТВО З ОБМЕЖЕНОЮ ВІДПОВІДАЛЬНІСТЮ "ПРОМАТОМ"</x:v>
      </x:c>
      <x:c r="D893" s="14" t="str">
        <x:v>Підстанції / силові мережі</x:v>
      </x:c>
      <x:c r="E893" s="14" t="str">
        <x:v>Pilot now</x:v>
      </x:c>
      <x:c r="F893" s="17" t="str">
        <x:v>P2</x:v>
      </x:c>
      <x:c r="G893" s="14" t="str"/>
      <x:c r="H893" s="14" t="str">
        <x:v>Пілот зараз — Н.15 subset</x:v>
      </x:c>
      <x:c r="I893" s="16" t="n">
        <x:v>4</x:v>
      </x:c>
      <x:c r="J893" s="16" t="n">
        <x:v>5</x:v>
      </x:c>
      <x:c r="K893" s="16" t="n">
        <x:v>5</x:v>
      </x:c>
      <x:c r="L893" s="16" t="n">
        <x:v>5</x:v>
      </x:c>
      <x:c r="M893" s="16" t="n">
        <x:v>5</x:v>
      </x:c>
      <x:c r="N893" s="16" t="n">
        <x:v>5</x:v>
      </x:c>
      <x:c r="O893" s="16" t="n">
        <x:v>3</x:v>
      </x:c>
      <x:c r="P893" s="16" t="n">
        <x:f>IF(COUNT(I893:O893)&lt;7,"",I893*8+J893*3+K893*2+L893*2+M893*2+N893*2+O893)</x:f>
        <x:v>90</x:v>
      </x:c>
      <x:c r="Q893" s="16" t="n">
        <x:f>IF(COUNT(J893:O893)&lt;6,"",J893*5+K893*4+M893*4+L893*3+N893*2+O893*2)</x:f>
        <x:v>96</x:v>
      </x:c>
      <x:c r="R893" s="14" t="str">
        <x:v>high</x:v>
      </x:c>
      <x:c r="S893" s="14" t="str">
        <x:v>official_prozorro_award_2024_2026</x:v>
      </x:c>
      <x:c r="T893" s="14" t="str">
        <x:v>official_prozorro_api</x:v>
      </x:c>
      <x:c r="U893" s="14" t="str">
        <x:v>Не контактували</x:v>
      </x:c>
      <x:c r="V893" s="15" t="str">
        <x:v>Персоналізований free-pilot outreach по UA-2026-07-30-009707-a; попросити 1 пакет Н.14/Н.15</x:v>
      </x:c>
      <x:c r="W893" s="15" t="str">
        <x:v>Власник / директор; керівник ПТО; відповідальний за договори</x:v>
      </x:c>
      <x:c r="X893" s="15" t="str">
        <x:v>1 нових підтверджених перемог/договорів у Prozorro на 11 281 352 грн; 1 зі строком виконання не раніше 24.08.2026.</x:v>
      </x:c>
      <x:c r="Y893" s="15" t="str">
        <x:v>Реконструкція підстанції з заміною МВ-150 кВ на елегазові вимикачі 150 кВ на ПС 150/10/6 кВ «ПЛМ» м. Дніпро 3 черга згідно проєкту змін до Інвестиційної програми 2026 року; строк до 2026-12-31. Попросити один знеособлений пакет здачі за цим workflow.</x:v>
      </x:c>
      <x:c r="Z893" s="15" t="str">
        <x:v>https://prozorro.gov.ua/tender/UA-2026-07-30-009707-a</x:v>
      </x:c>
      <x:c r="AA893" s="14" t="str">
        <x:v>24932636</x:v>
      </x:c>
      <x:c r="AB893" s="14" t="str">
        <x:v>2026-08-24</x:v>
      </x:c>
      <x:c r="AC893" s="14" t="str"/>
      <x:c r="AD893" s="20" t="str"/>
      <x:c r="AE893" s="14" t="str"/>
      <x:c r="AF893" s="14" t="n">
        <x:v>68</x:v>
      </x:c>
      <x:c r="AG893" s="14" t="str">
        <x:v>I2</x:v>
      </x:c>
      <x:c r="AH893" s="14" t="n">
        <x:v>1</x:v>
      </x:c>
      <x:c r="AI893" s="14" t="n">
        <x:v>1</x:v>
      </x:c>
      <x:c r="AJ893" s="18" t="n">
        <x:v>11281352</x:v>
      </x:c>
      <x:c r="AK893" s="14" t="str">
        <x:v>https://prozorro.gov.ua/tender/UA-2026-07-30-009707-a</x:v>
      </x:c>
      <x:c r="AL893" s="19" t="n">
        <x:v>46253.475685625</x:v>
      </x:c>
      <x:c r="AM893" s="19" t="n">
        <x:v>46387</x:v>
      </x:c>
      <x:c r="AN893" s="15" t="str">
        <x:v>Підстанції / силові мережі</x:v>
      </x:c>
      <x:c r="AO893" s="15" t="str">
        <x:v>not_found_in_top_search</x:v>
      </x:c>
    </x:row>
    <x:row r="894">
      <x:c r="A894" s="14" t="str">
        <x:v>W4-075</x:v>
      </x:c>
      <x:c r="B894" s="14" t="str">
        <x:v>Prozorro expansion — 24.08</x:v>
      </x:c>
      <x:c r="C894" s="14" t="str">
        <x:v>ТОВАРИСТВО З ОБМЕЖЕНОЮ ВІДПОВІДАЛЬНІСТЮ "ІНЖЕНЕРНО-ТЕХНІЧНИЙ ЦЕНТР РЕМБУДСЕРВІС"</x:v>
      </x:c>
      <x:c r="D894" s="14" t="str">
        <x:v>Газові мережі</x:v>
      </x:c>
      <x:c r="E894" s="14" t="str">
        <x:v>Expansion discovery</x:v>
      </x:c>
      <x:c r="F894" s="17" t="str">
        <x:v>D2</x:v>
      </x:c>
      <x:c r="G894" s="14" t="str"/>
      <x:c r="H894" s="14" t="str">
        <x:v>Discovery розширення — 2 тижні</x:v>
      </x:c>
      <x:c r="I894" s="16" t="n">
        <x:v>1</x:v>
      </x:c>
      <x:c r="J894" s="16" t="n">
        <x:v>5</x:v>
      </x:c>
      <x:c r="K894" s="16" t="n">
        <x:v>5</x:v>
      </x:c>
      <x:c r="L894" s="16" t="n">
        <x:v>4</x:v>
      </x:c>
      <x:c r="M894" s="16" t="n">
        <x:v>5</x:v>
      </x:c>
      <x:c r="N894" s="16" t="n">
        <x:v>5</x:v>
      </x:c>
      <x:c r="O894" s="16" t="n">
        <x:v>3</x:v>
      </x:c>
      <x:c r="P894" s="16" t="n">
        <x:f>IF(COUNT(I894:O894)&lt;7,"",I894*8+J894*3+K894*2+L894*2+M894*2+N894*2+O894)</x:f>
        <x:v>64</x:v>
      </x:c>
      <x:c r="Q894" s="16" t="n">
        <x:f>IF(COUNT(J894:O894)&lt;6,"",J894*5+K894*4+M894*4+L894*3+N894*2+O894*2)</x:f>
        <x:v>93</x:v>
      </x:c>
      <x:c r="R894" s="14" t="str">
        <x:v>high</x:v>
      </x:c>
      <x:c r="S894" s="14" t="str">
        <x:v>official_prozorro_award_2024_2026</x:v>
      </x:c>
      <x:c r="T894" s="14" t="str">
        <x:v>official_prozorro_api</x:v>
      </x:c>
      <x:c r="U894" s="14" t="str">
        <x:v>Не контактували</x:v>
      </x:c>
      <x:c r="V894" s="15" t="str">
        <x:v>Workflow-audit outreach по UA-2026-05-11-011932-a; попросити 1 пакет здачі та вимоги проєкту</x:v>
      </x:c>
      <x:c r="W894" s="15" t="str">
        <x:v>Власник / директор; керівник ПТО; відповідальний за договори</x:v>
      </x:c>
      <x:c r="X894" s="15" t="str">
        <x:v>2 нових підтверджених перемог/договорів у Prozorro на 5 550 563 грн; 2 зі строком виконання не раніше 24.08.2026.</x:v>
      </x:c>
      <x:c r="Y894" s="15" t="str">
        <x:v>Будівництво технологічної перемички між магістральним газопроводом «Івацевичі - Долина 3н.» і газопроводом-відводом до газорозподільної станції «Локачі» у Володимир-Волинському районі Волинської області (Будівельні роботи та поточний ремонт); строк до 2026-11-14. Попросити один знеособлений пакет здачі за цим workflow.</x:v>
      </x:c>
      <x:c r="Z894" s="15" t="str">
        <x:v>https://prozorro.gov.ua/tender/UA-2026-05-11-011932-a</x:v>
      </x:c>
      <x:c r="AA894" s="14" t="str">
        <x:v>32360202</x:v>
      </x:c>
      <x:c r="AB894" s="14" t="str">
        <x:v>2026-08-24</x:v>
      </x:c>
      <x:c r="AC894" s="14" t="str"/>
      <x:c r="AD894" s="20" t="str"/>
      <x:c r="AE894" s="14" t="str"/>
      <x:c r="AF894" s="14" t="n">
        <x:v>68</x:v>
      </x:c>
      <x:c r="AG894" s="14" t="str">
        <x:v>I2</x:v>
      </x:c>
      <x:c r="AH894" s="14" t="n">
        <x:v>2</x:v>
      </x:c>
      <x:c r="AI894" s="14" t="n">
        <x:v>2</x:v>
      </x:c>
      <x:c r="AJ894" s="18" t="n">
        <x:v>5550563</x:v>
      </x:c>
      <x:c r="AK894" s="14" t="str">
        <x:v>https://prozorro.gov.ua/tender/UA-2026-05-11-011932-a</x:v>
      </x:c>
      <x:c r="AL894" s="19" t="n">
        <x:v>46184.378605335645</x:v>
      </x:c>
      <x:c r="AM894" s="19" t="n">
        <x:v>46340</x:v>
      </x:c>
      <x:c r="AN894" s="15" t="str">
        <x:v>Газові мережі</x:v>
      </x:c>
      <x:c r="AO894" s="15" t="str">
        <x:v>not_found_in_top_search</x:v>
      </x:c>
    </x:row>
    <x:row r="895">
      <x:c r="A895" s="14" t="str">
        <x:v>W4-076</x:v>
      </x:c>
      <x:c r="B895" s="14" t="str">
        <x:v>Prozorro expansion — 24.08</x:v>
      </x:c>
      <x:c r="C895" s="14" t="str">
        <x:v>ТОВАРИСТВО З ОБМЕЖЕНОЮ ВІДПОВІДАЛЬНІСТЮ "ЛІФТ-ЕКО"</x:v>
      </x:c>
      <x:c r="D895" s="14" t="str">
        <x:v>Ліфти та підйомники</x:v>
      </x:c>
      <x:c r="E895" s="14" t="str">
        <x:v>Expansion discovery</x:v>
      </x:c>
      <x:c r="F895" s="17" t="str">
        <x:v>D2</x:v>
      </x:c>
      <x:c r="G895" s="14" t="str"/>
      <x:c r="H895" s="14" t="str">
        <x:v>Discovery розширення — 2 тижні</x:v>
      </x:c>
      <x:c r="I895" s="16" t="n">
        <x:v>1</x:v>
      </x:c>
      <x:c r="J895" s="16" t="n">
        <x:v>5</x:v>
      </x:c>
      <x:c r="K895" s="16" t="n">
        <x:v>4</x:v>
      </x:c>
      <x:c r="L895" s="16" t="n">
        <x:v>4</x:v>
      </x:c>
      <x:c r="M895" s="16" t="n">
        <x:v>5</x:v>
      </x:c>
      <x:c r="N895" s="16" t="n">
        <x:v>5</x:v>
      </x:c>
      <x:c r="O895" s="16" t="n">
        <x:v>3</x:v>
      </x:c>
      <x:c r="P895" s="16" t="n">
        <x:f>IF(COUNT(I895:O895)&lt;7,"",I895*8+J895*3+K895*2+L895*2+M895*2+N895*2+O895)</x:f>
        <x:v>62</x:v>
      </x:c>
      <x:c r="Q895" s="16" t="n">
        <x:f>IF(COUNT(J895:O895)&lt;6,"",J895*5+K895*4+M895*4+L895*3+N895*2+O895*2)</x:f>
        <x:v>89</x:v>
      </x:c>
      <x:c r="R895" s="14" t="str">
        <x:v>high</x:v>
      </x:c>
      <x:c r="S895" s="14" t="str">
        <x:v>official_prozorro_award_2024_2026</x:v>
      </x:c>
      <x:c r="T895" s="14" t="str">
        <x:v>official_prozorro_api</x:v>
      </x:c>
      <x:c r="U895" s="14" t="str">
        <x:v>Не контактували</x:v>
      </x:c>
      <x:c r="V895" s="15" t="str">
        <x:v>Workflow-audit outreach по UA-2025-11-20-005399-a; попросити 1 пакет здачі та вимоги проєкту</x:v>
      </x:c>
      <x:c r="W895" s="15" t="str">
        <x:v>Власник / директор; керівник ПТО; відповідальний за договори</x:v>
      </x:c>
      <x:c r="X895" s="15" t="str">
        <x:v>15 нових підтверджених перемог/договорів у Prozorro на 3 370 800 грн; 0 зі строком виконання не раніше 24.08.2026.</x:v>
      </x:c>
      <x:c r="Y895" s="15" t="str">
        <x:v>ДК 021:2015- 45313000-4- Монтаж ліфтів та ескалаторів- Капітальний ремонт та заміна  основних вузлів пасажирського ліфта в житловому будинку № 69 (1 під’їзд) на просп. Червоної Калини у м. Львові; строк до 2025-12-31. Попросити один знеособлений пакет здачі за цим workflow.</x:v>
      </x:c>
      <x:c r="Z895" s="15" t="str">
        <x:v>https://prozorro.gov.ua/tender/UA-2025-11-20-005399-a</x:v>
      </x:c>
      <x:c r="AA895" s="14" t="str">
        <x:v>31658533</x:v>
      </x:c>
      <x:c r="AB895" s="14" t="str">
        <x:v>2026-08-24</x:v>
      </x:c>
      <x:c r="AC895" s="14" t="str"/>
      <x:c r="AD895" s="20" t="str"/>
      <x:c r="AE895" s="14" t="str"/>
      <x:c r="AF895" s="14" t="n">
        <x:v>67</x:v>
      </x:c>
      <x:c r="AG895" s="14" t="str">
        <x:v>I2</x:v>
      </x:c>
      <x:c r="AH895" s="14" t="n">
        <x:v>15</x:v>
      </x:c>
      <x:c r="AI895" s="14" t="n">
        <x:v>0</x:v>
      </x:c>
      <x:c r="AJ895" s="18" t="n">
        <x:v>3370799.9</x:v>
      </x:c>
      <x:c r="AK895" s="14" t="str">
        <x:v>https://prozorro.gov.ua/tender/UA-2025-11-20-005399-a</x:v>
      </x:c>
      <x:c r="AL895" s="19" t="n">
        <x:v>45981.39438121528</x:v>
      </x:c>
      <x:c r="AM895" s="19" t="n">
        <x:v>46022.916666655095</x:v>
      </x:c>
      <x:c r="AN895" s="15" t="str">
        <x:v>Ліфти та підйомники</x:v>
      </x:c>
      <x:c r="AO895" s="15" t="str">
        <x:v>not_found_in_top_search</x:v>
      </x:c>
    </x:row>
    <x:row r="896">
      <x:c r="A896" s="14" t="str">
        <x:v>W4-077</x:v>
      </x:c>
      <x:c r="B896" s="14" t="str">
        <x:v>Prozorro expansion — 24.08</x:v>
      </x:c>
      <x:c r="C896" s="14" t="str">
        <x:v>ЗАЙКО КАТЕРИНА МИКОЛАЇВНА</x:v>
      </x:c>
      <x:c r="D896" s="14" t="str">
        <x:v>Фасади та скління</x:v>
      </x:c>
      <x:c r="E896" s="14" t="str">
        <x:v>Expansion discovery</x:v>
      </x:c>
      <x:c r="F896" s="17" t="str">
        <x:v>D2</x:v>
      </x:c>
      <x:c r="G896" s="14" t="str"/>
      <x:c r="H896" s="14" t="str">
        <x:v>Discovery розширення — 2 тижні</x:v>
      </x:c>
      <x:c r="I896" s="16" t="n">
        <x:v>1</x:v>
      </x:c>
      <x:c r="J896" s="16" t="n">
        <x:v>5</x:v>
      </x:c>
      <x:c r="K896" s="16" t="n">
        <x:v>5</x:v>
      </x:c>
      <x:c r="L896" s="16" t="n">
        <x:v>2</x:v>
      </x:c>
      <x:c r="M896" s="16" t="n">
        <x:v>5</x:v>
      </x:c>
      <x:c r="N896" s="16" t="n">
        <x:v>3</x:v>
      </x:c>
      <x:c r="O896" s="16" t="n">
        <x:v>3</x:v>
      </x:c>
      <x:c r="P896" s="16" t="n">
        <x:f>IF(COUNT(I896:O896)&lt;7,"",I896*8+J896*3+K896*2+L896*2+M896*2+N896*2+O896)</x:f>
        <x:v>56</x:v>
      </x:c>
      <x:c r="Q896" s="16" t="n">
        <x:f>IF(COUNT(J896:O896)&lt;6,"",J896*5+K896*4+M896*4+L896*3+N896*2+O896*2)</x:f>
        <x:v>83</x:v>
      </x:c>
      <x:c r="R896" s="14" t="str">
        <x:v>high</x:v>
      </x:c>
      <x:c r="S896" s="14" t="str">
        <x:v>official_prozorro_award_2024_2026</x:v>
      </x:c>
      <x:c r="T896" s="14" t="str">
        <x:v>official_prozorro_api</x:v>
      </x:c>
      <x:c r="U896" s="14" t="str">
        <x:v>Не контактували</x:v>
      </x:c>
      <x:c r="V896" s="15" t="str">
        <x:v>Workflow-audit outreach по UA-2026-04-09-007443-a; попросити 1 пакет здачі та вимоги проєкту</x:v>
      </x:c>
      <x:c r="W896" s="15" t="str">
        <x:v>Власник / виконавець; відповідальний за договір</x:v>
      </x:c>
      <x:c r="X896" s="15" t="str">
        <x:v>13 нових підтверджених перемог/договорів у Prozorro на 389 474 грн; 0 зі строком виконання не раніше 24.08.2026.</x:v>
      </x:c>
      <x:c r="Y896" s="15" t="str">
        <x:v>Матеріали, будівельні матеріали, інвентар та інструменти для утеплення фасаду (проведення заходів з енергозбереження); строк до 2026-04-19. Попросити один знеособлений пакет здачі за цим workflow.</x:v>
      </x:c>
      <x:c r="Z896" s="15" t="str">
        <x:v>https://prozorro.gov.ua/tender/UA-2026-04-09-007443-a</x:v>
      </x:c>
      <x:c r="AA896" s="14" t="str">
        <x:v>3284809749</x:v>
      </x:c>
      <x:c r="AB896" s="14" t="str">
        <x:v>2026-08-24</x:v>
      </x:c>
      <x:c r="AC896" s="14" t="str"/>
      <x:c r="AD896" s="20" t="str"/>
      <x:c r="AE896" s="14" t="str"/>
      <x:c r="AF896" s="14" t="n">
        <x:v>67</x:v>
      </x:c>
      <x:c r="AG896" s="14" t="str">
        <x:v>I2</x:v>
      </x:c>
      <x:c r="AH896" s="14" t="n">
        <x:v>13</x:v>
      </x:c>
      <x:c r="AI896" s="14" t="n">
        <x:v>0</x:v>
      </x:c>
      <x:c r="AJ896" s="18" t="n">
        <x:v>389474.49</x:v>
      </x:c>
      <x:c r="AK896" s="14" t="str">
        <x:v>https://prozorro.gov.ua/tender/UA-2026-04-09-007443-a</x:v>
      </x:c>
      <x:c r="AL896" s="19" t="n">
        <x:v>46121.46168209491</x:v>
      </x:c>
      <x:c r="AM896" s="19" t="n">
        <x:v>46131</x:v>
      </x:c>
      <x:c r="AN896" s="15" t="str">
        <x:v>Фасади та скління</x:v>
      </x:c>
      <x:c r="AO896" s="15" t="str">
        <x:v>not_found_in_top_search</x:v>
      </x:c>
    </x:row>
    <x:row r="897">
      <x:c r="A897" s="14" t="str">
        <x:v>W4-078</x:v>
      </x:c>
      <x:c r="B897" s="14" t="str">
        <x:v>Prozorro expansion — 24.08</x:v>
      </x:c>
      <x:c r="C897" s="14" t="str">
        <x:v>ФОП ЗАВАЛКО МИКОЛА МИКОЛАЙОВИЧ</x:v>
      </x:c>
      <x:c r="D897" s="14" t="str">
        <x:v>Металоконструкції</x:v>
      </x:c>
      <x:c r="E897" s="14" t="str">
        <x:v>Expansion discovery</x:v>
      </x:c>
      <x:c r="F897" s="17" t="str">
        <x:v>D2</x:v>
      </x:c>
      <x:c r="G897" s="14" t="str"/>
      <x:c r="H897" s="14" t="str">
        <x:v>Discovery розширення — 2 тижні</x:v>
      </x:c>
      <x:c r="I897" s="16" t="n">
        <x:v>1</x:v>
      </x:c>
      <x:c r="J897" s="16" t="n">
        <x:v>5</x:v>
      </x:c>
      <x:c r="K897" s="16" t="n">
        <x:v>5</x:v>
      </x:c>
      <x:c r="L897" s="16" t="n">
        <x:v>2</x:v>
      </x:c>
      <x:c r="M897" s="16" t="n">
        <x:v>5</x:v>
      </x:c>
      <x:c r="N897" s="16" t="n">
        <x:v>3</x:v>
      </x:c>
      <x:c r="O897" s="16" t="n">
        <x:v>3</x:v>
      </x:c>
      <x:c r="P897" s="16" t="n">
        <x:f>IF(COUNT(I897:O897)&lt;7,"",I897*8+J897*3+K897*2+L897*2+M897*2+N897*2+O897)</x:f>
        <x:v>56</x:v>
      </x:c>
      <x:c r="Q897" s="16" t="n">
        <x:f>IF(COUNT(J897:O897)&lt;6,"",J897*5+K897*4+M897*4+L897*3+N897*2+O897*2)</x:f>
        <x:v>83</x:v>
      </x:c>
      <x:c r="R897" s="14" t="str">
        <x:v>high</x:v>
      </x:c>
      <x:c r="S897" s="14" t="str">
        <x:v>official_prozorro_award_2024_2026</x:v>
      </x:c>
      <x:c r="T897" s="14" t="str">
        <x:v>official_prozorro_api</x:v>
      </x:c>
      <x:c r="U897" s="14" t="str">
        <x:v>Не контактували</x:v>
      </x:c>
      <x:c r="V897" s="15" t="str">
        <x:v>Workflow-audit outreach по UA-2026-06-19-010393-a; попросити 1 пакет здачі та вимоги проєкту</x:v>
      </x:c>
      <x:c r="W897" s="15" t="str">
        <x:v>Власник / виконавець; відповідальний за договір</x:v>
      </x:c>
      <x:c r="X897" s="15" t="str">
        <x:v>3 нових підтверджених перемог/договорів у Prozorro на 254 000 грн; 2 зі строком виконання не раніше 24.08.2026.</x:v>
      </x:c>
      <x:c r="Y897" s="15" t="str">
        <x:v>Монтаж частини пішохідної зони, встановлення підпірних стійок основи пішохідної зони, заміна металоконструкцій мосту по вулиці Перемоги м. Новомиргород (ДК 021:2015:45220000-5: Інженерні та будівельні роботи); строк до 2026-12-31. Попросити один знеособлений пакет здачі за цим workflow.</x:v>
      </x:c>
      <x:c r="Z897" s="15" t="str">
        <x:v>https://prozorro.gov.ua/tender/UA-2026-06-19-010393-a</x:v>
      </x:c>
      <x:c r="AA897" s="14" t="str">
        <x:v>2904306973</x:v>
      </x:c>
      <x:c r="AB897" s="14" t="str">
        <x:v>2026-08-24</x:v>
      </x:c>
      <x:c r="AC897" s="14" t="str"/>
      <x:c r="AD897" s="20" t="str"/>
      <x:c r="AE897" s="14" t="str"/>
      <x:c r="AF897" s="14" t="n">
        <x:v>67</x:v>
      </x:c>
      <x:c r="AG897" s="14" t="str">
        <x:v>I2</x:v>
      </x:c>
      <x:c r="AH897" s="14" t="n">
        <x:v>3</x:v>
      </x:c>
      <x:c r="AI897" s="14" t="n">
        <x:v>2</x:v>
      </x:c>
      <x:c r="AJ897" s="18" t="n">
        <x:v>254000</x:v>
      </x:c>
      <x:c r="AK897" s="14" t="str">
        <x:v>https://prozorro.gov.ua/tender/UA-2026-06-19-010393-a</x:v>
      </x:c>
      <x:c r="AL897" s="19" t="n">
        <x:v>46192.51492900463</x:v>
      </x:c>
      <x:c r="AM897" s="19" t="n">
        <x:v>46387</x:v>
      </x:c>
      <x:c r="AN897" s="15" t="str">
        <x:v>Металоконструкції</x:v>
      </x:c>
      <x:c r="AO897" s="15" t="str">
        <x:v>not_found_in_top_search</x:v>
      </x:c>
    </x:row>
    <x:row r="898">
      <x:c r="A898" s="14" t="str">
        <x:v>W4-079</x:v>
      </x:c>
      <x:c r="B898" s="14" t="str">
        <x:v>Prozorro expansion — 24.08</x:v>
      </x:c>
      <x:c r="C898" s="14" t="str">
        <x:v>ТОВАРИСТВО З ОБМЕЖЕНОЮ ВІДПОВІДАЛЬНІСТЮ "АЛЬБА - ТЕХСЕРВІС"</x:v>
      </x:c>
      <x:c r="D898" s="14" t="str">
        <x:v>Пожежогасіння</x:v>
      </x:c>
      <x:c r="E898" s="14" t="str">
        <x:v>Expansion discovery</x:v>
      </x:c>
      <x:c r="F898" s="17" t="str">
        <x:v>D2</x:v>
      </x:c>
      <x:c r="G898" s="14" t="str"/>
      <x:c r="H898" s="14" t="str">
        <x:v>Discovery розширення — 2 тижні</x:v>
      </x:c>
      <x:c r="I898" s="16" t="n">
        <x:v>1</x:v>
      </x:c>
      <x:c r="J898" s="16" t="n">
        <x:v>5</x:v>
      </x:c>
      <x:c r="K898" s="16" t="n">
        <x:v>5</x:v>
      </x:c>
      <x:c r="L898" s="16" t="n">
        <x:v>2</x:v>
      </x:c>
      <x:c r="M898" s="16" t="n">
        <x:v>5</x:v>
      </x:c>
      <x:c r="N898" s="16" t="n">
        <x:v>5</x:v>
      </x:c>
      <x:c r="O898" s="16" t="n">
        <x:v>3</x:v>
      </x:c>
      <x:c r="P898" s="16" t="n">
        <x:f>IF(COUNT(I898:O898)&lt;7,"",I898*8+J898*3+K898*2+L898*2+M898*2+N898*2+O898)</x:f>
        <x:v>60</x:v>
      </x:c>
      <x:c r="Q898" s="16" t="n">
        <x:f>IF(COUNT(J898:O898)&lt;6,"",J898*5+K898*4+M898*4+L898*3+N898*2+O898*2)</x:f>
        <x:v>87</x:v>
      </x:c>
      <x:c r="R898" s="14" t="str">
        <x:v>high</x:v>
      </x:c>
      <x:c r="S898" s="14" t="str">
        <x:v>official_prozorro_award_2024_2026</x:v>
      </x:c>
      <x:c r="T898" s="14" t="str">
        <x:v>official_prozorro_api</x:v>
      </x:c>
      <x:c r="U898" s="14" t="str">
        <x:v>Не контактували</x:v>
      </x:c>
      <x:c r="V898" s="15" t="str">
        <x:v>Workflow-audit outreach по UA-2026-08-19-009214-a; попросити 1 пакет здачі та вимоги проєкту</x:v>
      </x:c>
      <x:c r="W898" s="15" t="str">
        <x:v>Власник / директор; керівник ПТО; відповідальний за договори</x:v>
      </x:c>
      <x:c r="X898" s="15" t="str">
        <x:v>2 нових підтверджених перемог/договорів у Prozorro на 478 580 грн; 1 зі строком виконання не раніше 24.08.2026.</x:v>
      </x:c>
      <x:c r="Y898" s="15" t="str">
        <x:v>Капітальний ремонт. Монтаж системи автоматичної пожежної сигналізації та оповіщення про пожежу на об’єкті: «Прибудова до відділення лікарні та гаражі і складські приміщення ЦМЛ за адресою: м. Суми, вул. Сумської артбригади, 13. Будівля стаціонару» (код ДК 021:2015 - «45450000-6 Інші завершальні будівельні роботи»); строк до 2026-10-30. Попросити один знеособлений пакет здачі за цим workflow.</x:v>
      </x:c>
      <x:c r="Z898" s="15" t="str">
        <x:v>https://prozorro.gov.ua/tender/UA-2026-08-19-009214-a</x:v>
      </x:c>
      <x:c r="AA898" s="14" t="str">
        <x:v>34744043</x:v>
      </x:c>
      <x:c r="AB898" s="14" t="str">
        <x:v>2026-08-24</x:v>
      </x:c>
      <x:c r="AC898" s="14" t="str"/>
      <x:c r="AD898" s="20" t="str"/>
      <x:c r="AE898" s="14" t="str"/>
      <x:c r="AF898" s="14" t="n">
        <x:v>66</x:v>
      </x:c>
      <x:c r="AG898" s="14" t="str">
        <x:v>I2</x:v>
      </x:c>
      <x:c r="AH898" s="14" t="n">
        <x:v>2</x:v>
      </x:c>
      <x:c r="AI898" s="14" t="n">
        <x:v>1</x:v>
      </x:c>
      <x:c r="AJ898" s="18" t="n">
        <x:v>478579.68</x:v>
      </x:c>
      <x:c r="AK898" s="14" t="str">
        <x:v>https://prozorro.gov.ua/tender/UA-2026-08-19-009214-a</x:v>
      </x:c>
      <x:c r="AL898" s="19" t="n">
        <x:v>46253.50338994213</x:v>
      </x:c>
      <x:c r="AM898" s="19" t="n">
        <x:v>46325</x:v>
      </x:c>
      <x:c r="AN898" s="15" t="str">
        <x:v>Пожежогасіння</x:v>
      </x:c>
      <x:c r="AO898" s="15" t="str">
        <x:v>not_found_in_top_search</x:v>
      </x:c>
    </x:row>
    <x:row r="899">
      <x:c r="A899" s="14" t="str">
        <x:v>W4-080</x:v>
      </x:c>
      <x:c r="B899" s="14" t="str">
        <x:v>Prozorro expansion — 24.08</x:v>
      </x:c>
      <x:c r="C899" s="14" t="str">
        <x:v>ГАВАЖУК МИХАЙЛО ПИЛИПОВИЧ</x:v>
      </x:c>
      <x:c r="D899" s="14" t="str">
        <x:v>Пасивний вогнезахист</x:v>
      </x:c>
      <x:c r="E899" s="14" t="str">
        <x:v>Expansion discovery</x:v>
      </x:c>
      <x:c r="F899" s="17" t="str">
        <x:v>D2</x:v>
      </x:c>
      <x:c r="G899" s="14" t="str"/>
      <x:c r="H899" s="14" t="str">
        <x:v>Discovery розширення — 2 тижні</x:v>
      </x:c>
      <x:c r="I899" s="16" t="n">
        <x:v>1</x:v>
      </x:c>
      <x:c r="J899" s="16" t="n">
        <x:v>5</x:v>
      </x:c>
      <x:c r="K899" s="16" t="n">
        <x:v>5</x:v>
      </x:c>
      <x:c r="L899" s="16" t="n">
        <x:v>2</x:v>
      </x:c>
      <x:c r="M899" s="16" t="n">
        <x:v>5</x:v>
      </x:c>
      <x:c r="N899" s="16" t="n">
        <x:v>3</x:v>
      </x:c>
      <x:c r="O899" s="16" t="n">
        <x:v>3</x:v>
      </x:c>
      <x:c r="P899" s="16" t="n">
        <x:f>IF(COUNT(I899:O899)&lt;7,"",I899*8+J899*3+K899*2+L899*2+M899*2+N899*2+O899)</x:f>
        <x:v>56</x:v>
      </x:c>
      <x:c r="Q899" s="16" t="n">
        <x:f>IF(COUNT(J899:O899)&lt;6,"",J899*5+K899*4+M899*4+L899*3+N899*2+O899*2)</x:f>
        <x:v>83</x:v>
      </x:c>
      <x:c r="R899" s="14" t="str">
        <x:v>high</x:v>
      </x:c>
      <x:c r="S899" s="14" t="str">
        <x:v>official_prozorro_award_2024_2026</x:v>
      </x:c>
      <x:c r="T899" s="14" t="str">
        <x:v>official_prozorro_api</x:v>
      </x:c>
      <x:c r="U899" s="14" t="str">
        <x:v>Не контактували</x:v>
      </x:c>
      <x:c r="V899" s="15" t="str">
        <x:v>Workflow-audit outreach по UA-2026-08-24-001381-a; попросити 1 пакет здачі та вимоги проєкту</x:v>
      </x:c>
      <x:c r="W899" s="15" t="str">
        <x:v>Власник / виконавець; відповідальний за договір</x:v>
      </x:c>
      <x:c r="X899" s="15" t="str">
        <x:v>2 нових підтверджених перемог/договорів у Prozorro на 199 993 грн; 2 зі строком виконання не раніше 24.08.2026.</x:v>
      </x:c>
      <x:c r="Y899" s="15" t="str">
        <x:v>Поточний ремонт (вогнезахисна обробка дерев"яних конструкцій горища) Будинку культури за адресою: с.Зарічани, провул.Шкільний,6-В  Житомирського району Житомирської області; строк до 2026-12-31. Попросити один знеособлений пакет здачі за цим workflow.</x:v>
      </x:c>
      <x:c r="Z899" s="15" t="str">
        <x:v>https://prozorro.gov.ua/tender/UA-2026-08-24-001381-a</x:v>
      </x:c>
      <x:c r="AA899" s="14" t="str">
        <x:v>1931213575</x:v>
      </x:c>
      <x:c r="AB899" s="14" t="str">
        <x:v>2026-08-24</x:v>
      </x:c>
      <x:c r="AC899" s="14" t="str"/>
      <x:c r="AD899" s="20" t="str"/>
      <x:c r="AE899" s="14" t="str"/>
      <x:c r="AF899" s="14" t="n">
        <x:v>66</x:v>
      </x:c>
      <x:c r="AG899" s="14" t="str">
        <x:v>I2</x:v>
      </x:c>
      <x:c r="AH899" s="14" t="n">
        <x:v>2</x:v>
      </x:c>
      <x:c r="AI899" s="14" t="n">
        <x:v>2</x:v>
      </x:c>
      <x:c r="AJ899" s="18" t="n">
        <x:v>199993</x:v>
      </x:c>
      <x:c r="AK899" s="14" t="str">
        <x:v>https://prozorro.gov.ua/tender/UA-2026-08-24-001381-a</x:v>
      </x:c>
      <x:c r="AL899" s="19" t="n">
        <x:v>46258.33028866898</x:v>
      </x:c>
      <x:c r="AM899" s="19" t="n">
        <x:v>46387</x:v>
      </x:c>
      <x:c r="AN899" s="15" t="str">
        <x:v>Пасивний вогнезахист</x:v>
      </x:c>
      <x:c r="AO899" s="15" t="str">
        <x:v>not_found_in_top_search</x:v>
      </x:c>
    </x:row>
    <x:row r="900">
      <x:c r="A900" s="14" t="str">
        <x:v>W4-081</x:v>
      </x:c>
      <x:c r="B900" s="14" t="str">
        <x:v>Prozorro expansion — 24.08</x:v>
      </x:c>
      <x:c r="C900" s="14" t="str">
        <x:v>ПІНЧУК НАТАЛІЯ МИКОЛАЇВНА</x:v>
      </x:c>
      <x:c r="D900" s="14" t="str">
        <x:v>Дорожні роботи</x:v>
      </x:c>
      <x:c r="E900" s="14" t="str">
        <x:v>Expansion discovery</x:v>
      </x:c>
      <x:c r="F900" s="17" t="str">
        <x:v>D2</x:v>
      </x:c>
      <x:c r="G900" s="14" t="str"/>
      <x:c r="H900" s="14" t="str">
        <x:v>Discovery розширення — 2 тижні</x:v>
      </x:c>
      <x:c r="I900" s="16" t="n">
        <x:v>1</x:v>
      </x:c>
      <x:c r="J900" s="16" t="n">
        <x:v>5</x:v>
      </x:c>
      <x:c r="K900" s="16" t="n">
        <x:v>4</x:v>
      </x:c>
      <x:c r="L900" s="16" t="n">
        <x:v>2</x:v>
      </x:c>
      <x:c r="M900" s="16" t="n">
        <x:v>5</x:v>
      </x:c>
      <x:c r="N900" s="16" t="n">
        <x:v>3</x:v>
      </x:c>
      <x:c r="O900" s="16" t="n">
        <x:v>3</x:v>
      </x:c>
      <x:c r="P900" s="16" t="n">
        <x:f>IF(COUNT(I900:O900)&lt;7,"",I900*8+J900*3+K900*2+L900*2+M900*2+N900*2+O900)</x:f>
        <x:v>54</x:v>
      </x:c>
      <x:c r="Q900" s="16" t="n">
        <x:f>IF(COUNT(J900:O900)&lt;6,"",J900*5+K900*4+M900*4+L900*3+N900*2+O900*2)</x:f>
        <x:v>79</x:v>
      </x:c>
      <x:c r="R900" s="14" t="str">
        <x:v>high</x:v>
      </x:c>
      <x:c r="S900" s="14" t="str">
        <x:v>official_prozorro_award_2024_2026</x:v>
      </x:c>
      <x:c r="T900" s="14" t="str">
        <x:v>official_prozorro_api</x:v>
      </x:c>
      <x:c r="U900" s="14" t="str">
        <x:v>Не контактували</x:v>
      </x:c>
      <x:c r="V900" s="15" t="str">
        <x:v>Workflow-audit outreach по UA-2026-08-18-009613-a; попросити 1 пакет здачі та вимоги проєкту</x:v>
      </x:c>
      <x:c r="W900" s="15" t="str">
        <x:v>Власник / виконавець; відповідальний за договір</x:v>
      </x:c>
      <x:c r="X900" s="15" t="str">
        <x:v>2 нових підтверджених перемог/договорів у Prozorro на 180 922 грн; 2 зі строком виконання не раніше 24.08.2026.</x:v>
      </x:c>
      <x:c r="Y900" s="15" t="str">
        <x:v>Капітальний ремонт дорожнього покриття по вул. Лугова в м.Чуднів Житомирського району Житомирської області (Проектно- кошторисна документація ); строк до 2026-12-31. Попросити один знеособлений пакет здачі за цим workflow.</x:v>
      </x:c>
      <x:c r="Z900" s="15" t="str">
        <x:v>https://prozorro.gov.ua/tender/UA-2026-08-18-009613-a</x:v>
      </x:c>
      <x:c r="AA900" s="14" t="str">
        <x:v>3018600866</x:v>
      </x:c>
      <x:c r="AB900" s="14" t="str">
        <x:v>2026-08-24</x:v>
      </x:c>
      <x:c r="AC900" s="14" t="str"/>
      <x:c r="AD900" s="20" t="str"/>
      <x:c r="AE900" s="14" t="str"/>
      <x:c r="AF900" s="14" t="n">
        <x:v>66</x:v>
      </x:c>
      <x:c r="AG900" s="14" t="str">
        <x:v>I2</x:v>
      </x:c>
      <x:c r="AH900" s="14" t="n">
        <x:v>2</x:v>
      </x:c>
      <x:c r="AI900" s="14" t="n">
        <x:v>2</x:v>
      </x:c>
      <x:c r="AJ900" s="18" t="n">
        <x:v>180922.48</x:v>
      </x:c>
      <x:c r="AK900" s="14" t="str">
        <x:v>https://prozorro.gov.ua/tender/UA-2026-08-18-009613-a</x:v>
      </x:c>
      <x:c r="AL900" s="19" t="n">
        <x:v>46252.515171203704</x:v>
      </x:c>
      <x:c r="AM900" s="19" t="n">
        <x:v>46387</x:v>
      </x:c>
      <x:c r="AN900" s="15" t="str">
        <x:v>Дорожні роботи</x:v>
      </x:c>
      <x:c r="AO900" s="15" t="str">
        <x:v>not_found_in_top_search</x:v>
      </x:c>
    </x:row>
    <x:row r="901">
      <x:c r="A901" s="14" t="str">
        <x:v>W4-082</x:v>
      </x:c>
      <x:c r="B901" s="14" t="str">
        <x:v>Prozorro expansion — 24.08</x:v>
      </x:c>
      <x:c r="C901" s="14" t="str">
        <x:v>ТОВАРИСТВО З ОБМЕЖЕНОЮ ВІДПОВІДАЛЬНІСТЮ "Науково-виробниче підприємство "Еко-моніторинг"</x:v>
      </x:c>
      <x:c r="D901" s="14" t="str">
        <x:v>Зливова каналізація / дренаж</x:v>
      </x:c>
      <x:c r="E901" s="14" t="str">
        <x:v>Expansion discovery</x:v>
      </x:c>
      <x:c r="F901" s="17" t="str">
        <x:v>D2</x:v>
      </x:c>
      <x:c r="G901" s="14" t="str"/>
      <x:c r="H901" s="14" t="str">
        <x:v>Discovery розширення — 2 тижні</x:v>
      </x:c>
      <x:c r="I901" s="16" t="n">
        <x:v>1</x:v>
      </x:c>
      <x:c r="J901" s="16" t="n">
        <x:v>5</x:v>
      </x:c>
      <x:c r="K901" s="16" t="n">
        <x:v>5</x:v>
      </x:c>
      <x:c r="L901" s="16" t="n">
        <x:v>2</x:v>
      </x:c>
      <x:c r="M901" s="16" t="n">
        <x:v>5</x:v>
      </x:c>
      <x:c r="N901" s="16" t="n">
        <x:v>5</x:v>
      </x:c>
      <x:c r="O901" s="16" t="n">
        <x:v>3</x:v>
      </x:c>
      <x:c r="P901" s="16" t="n">
        <x:f>IF(COUNT(I901:O901)&lt;7,"",I901*8+J901*3+K901*2+L901*2+M901*2+N901*2+O901)</x:f>
        <x:v>60</x:v>
      </x:c>
      <x:c r="Q901" s="16" t="n">
        <x:f>IF(COUNT(J901:O901)&lt;6,"",J901*5+K901*4+M901*4+L901*3+N901*2+O901*2)</x:f>
        <x:v>87</x:v>
      </x:c>
      <x:c r="R901" s="14" t="str">
        <x:v>high</x:v>
      </x:c>
      <x:c r="S901" s="14" t="str">
        <x:v>official_prozorro_award_2024_2026</x:v>
      </x:c>
      <x:c r="T901" s="14" t="str">
        <x:v>official_prozorro_api</x:v>
      </x:c>
      <x:c r="U901" s="14" t="str">
        <x:v>Не контактували</x:v>
      </x:c>
      <x:c r="V901" s="15" t="str">
        <x:v>Workflow-audit outreach по UA-2026-07-21-008580-a; попросити 1 пакет здачі та вимоги проєкту</x:v>
      </x:c>
      <x:c r="W901" s="15" t="str">
        <x:v>Власник / директор; керівник ПТО; відповідальний за договори</x:v>
      </x:c>
      <x:c r="X901" s="15" t="str">
        <x:v>2 нових підтверджених перемог/договорів у Prozorro на 171 900 грн; 0 зі строком виконання не раніше 24.08.2026.</x:v>
      </x:c>
      <x:c r="Y901" s="15" t="str">
        <x:v>Розробка «Матеріалів обгрунтування достатності існуючого розміру санітарно-захисної зони промислових майданчиків очисних каналізаційних споруд (3 од.)», а також «Матеріалів обгрунтування достатності існуючого розміру зон санітарної охорони поверхневих водозаборів (3 од.)», по проекту Замовника: «Нове будівництво централізованого господарського питного водопостачання, централізованого каналізування та зливової каналізації з влаштуванням каналізаційних очисних споруд в с. Пилипець, с. Подобовець, Хустського району Закарпатської області»; строк до 2026-08-20. Попросити один знеособлений пакет здачі за цим workflow.</x:v>
      </x:c>
      <x:c r="Z901" s="15" t="str">
        <x:v>https://prozorro.gov.ua/tender/UA-2026-07-21-008580-a</x:v>
      </x:c>
      <x:c r="AA901" s="14" t="str">
        <x:v>45857381</x:v>
      </x:c>
      <x:c r="AB901" s="14" t="str">
        <x:v>2026-08-24</x:v>
      </x:c>
      <x:c r="AC901" s="14" t="str"/>
      <x:c r="AD901" s="20" t="str"/>
      <x:c r="AE901" s="14" t="str"/>
      <x:c r="AF901" s="14" t="n">
        <x:v>66</x:v>
      </x:c>
      <x:c r="AG901" s="14" t="str">
        <x:v>I2</x:v>
      </x:c>
      <x:c r="AH901" s="14" t="n">
        <x:v>2</x:v>
      </x:c>
      <x:c r="AI901" s="14" t="n">
        <x:v>0</x:v>
      </x:c>
      <x:c r="AJ901" s="18" t="n">
        <x:v>171900</x:v>
      </x:c>
      <x:c r="AK901" s="14" t="str">
        <x:v>https://prozorro.gov.ua/tender/UA-2026-07-21-008580-a</x:v>
      </x:c>
      <x:c r="AL901" s="19" t="n">
        <x:v>46224.51214429398</x:v>
      </x:c>
      <x:c r="AM901" s="19" t="n">
        <x:v>46254</x:v>
      </x:c>
      <x:c r="AN901" s="15" t="str">
        <x:v>Зливова каналізація / дренаж</x:v>
      </x:c>
      <x:c r="AO901" s="15" t="str">
        <x:v>not_found_in_top_search</x:v>
      </x:c>
    </x:row>
    <x:row r="902">
      <x:c r="A902" s="14" t="str">
        <x:v>W4-083</x:v>
      </x:c>
      <x:c r="B902" s="14" t="str">
        <x:v>Prozorro expansion — 24.08</x:v>
      </x:c>
      <x:c r="C902" s="14" t="str">
        <x:v>ТОВАРИСТВО З ОБМЕЖЕНОЮ ВІДПОВІДАЛЬНІСТЮ "СПЕЦМОНТАЖ-2"</x:v>
      </x:c>
      <x:c r="D902" s="14" t="str">
        <x:v>Пасивний вогнезахист</x:v>
      </x:c>
      <x:c r="E902" s="14" t="str">
        <x:v>Expansion discovery</x:v>
      </x:c>
      <x:c r="F902" s="17" t="str">
        <x:v>D2</x:v>
      </x:c>
      <x:c r="G902" s="14" t="str"/>
      <x:c r="H902" s="14" t="str">
        <x:v>Discovery розширення — 2 тижні</x:v>
      </x:c>
      <x:c r="I902" s="16" t="n">
        <x:v>1</x:v>
      </x:c>
      <x:c r="J902" s="16" t="n">
        <x:v>5</x:v>
      </x:c>
      <x:c r="K902" s="16" t="n">
        <x:v>5</x:v>
      </x:c>
      <x:c r="L902" s="16" t="n">
        <x:v>2</x:v>
      </x:c>
      <x:c r="M902" s="16" t="n">
        <x:v>5</x:v>
      </x:c>
      <x:c r="N902" s="16" t="n">
        <x:v>5</x:v>
      </x:c>
      <x:c r="O902" s="16" t="n">
        <x:v>3</x:v>
      </x:c>
      <x:c r="P902" s="16" t="n">
        <x:f>IF(COUNT(I902:O902)&lt;7,"",I902*8+J902*3+K902*2+L902*2+M902*2+N902*2+O902)</x:f>
        <x:v>60</x:v>
      </x:c>
      <x:c r="Q902" s="16" t="n">
        <x:f>IF(COUNT(J902:O902)&lt;6,"",J902*5+K902*4+M902*4+L902*3+N902*2+O902*2)</x:f>
        <x:v>87</x:v>
      </x:c>
      <x:c r="R902" s="14" t="str">
        <x:v>high</x:v>
      </x:c>
      <x:c r="S902" s="14" t="str">
        <x:v>official_prozorro_award_2024_2026</x:v>
      </x:c>
      <x:c r="T902" s="14" t="str">
        <x:v>official_prozorro_api</x:v>
      </x:c>
      <x:c r="U902" s="14" t="str">
        <x:v>Не контактували</x:v>
      </x:c>
      <x:c r="V902" s="15" t="str">
        <x:v>Workflow-audit outreach по UA-2026-08-11-009839-a; попросити 1 пакет здачі та вимоги проєкту</x:v>
      </x:c>
      <x:c r="W902" s="15" t="str">
        <x:v>Власник / директор; керівник ПТО; відповідальний за договори</x:v>
      </x:c>
      <x:c r="X902" s="15" t="str">
        <x:v>2 нових підтверджених перемог/договорів у Prozorro на 164 944 грн; 2 зі строком виконання не раніше 24.08.2026.</x:v>
      </x:c>
      <x:c r="Y902" s="15" t="str">
        <x:v>Послуги з вогнезахисної обробки дерев'яних конструкцій; строк до 2026-12-31. Попросити один знеособлений пакет здачі за цим workflow.</x:v>
      </x:c>
      <x:c r="Z902" s="15" t="str">
        <x:v>https://prozorro.gov.ua/tender/UA-2026-08-11-009839-a</x:v>
      </x:c>
      <x:c r="AA902" s="14" t="str">
        <x:v>13440054</x:v>
      </x:c>
      <x:c r="AB902" s="14" t="str">
        <x:v>2026-08-24</x:v>
      </x:c>
      <x:c r="AC902" s="14" t="str"/>
      <x:c r="AD902" s="20" t="str"/>
      <x:c r="AE902" s="14" t="str"/>
      <x:c r="AF902" s="14" t="n">
        <x:v>66</x:v>
      </x:c>
      <x:c r="AG902" s="14" t="str">
        <x:v>I2</x:v>
      </x:c>
      <x:c r="AH902" s="14" t="n">
        <x:v>2</x:v>
      </x:c>
      <x:c r="AI902" s="14" t="n">
        <x:v>2</x:v>
      </x:c>
      <x:c r="AJ902" s="18" t="n">
        <x:v>164943.87</x:v>
      </x:c>
      <x:c r="AK902" s="14" t="str">
        <x:v>https://prozorro.gov.ua/tender/UA-2026-08-11-009839-a</x:v>
      </x:c>
      <x:c r="AL902" s="19" t="n">
        <x:v>46245.52364234954</x:v>
      </x:c>
      <x:c r="AM902" s="19" t="n">
        <x:v>46387</x:v>
      </x:c>
      <x:c r="AN902" s="15" t="str">
        <x:v>Пасивний вогнезахист</x:v>
      </x:c>
      <x:c r="AO902" s="15" t="str">
        <x:v>not_found_in_top_search</x:v>
      </x:c>
    </x:row>
    <x:row r="903">
      <x:c r="A903" s="14" t="str">
        <x:v>W4-084</x:v>
      </x:c>
      <x:c r="B903" s="14" t="str">
        <x:v>Prozorro expansion — 24.08</x:v>
      </x:c>
      <x:c r="C903" s="14" t="str">
        <x:v>ФОП Ламбурх Михайло Іванович</x:v>
      </x:c>
      <x:c r="D903" s="14" t="str">
        <x:v>Пасивний вогнезахист</x:v>
      </x:c>
      <x:c r="E903" s="14" t="str">
        <x:v>Expansion discovery</x:v>
      </x:c>
      <x:c r="F903" s="17" t="str">
        <x:v>D2</x:v>
      </x:c>
      <x:c r="G903" s="14" t="str"/>
      <x:c r="H903" s="14" t="str">
        <x:v>Discovery розширення — 2 тижні</x:v>
      </x:c>
      <x:c r="I903" s="16" t="n">
        <x:v>1</x:v>
      </x:c>
      <x:c r="J903" s="16" t="n">
        <x:v>5</x:v>
      </x:c>
      <x:c r="K903" s="16" t="n">
        <x:v>5</x:v>
      </x:c>
      <x:c r="L903" s="16" t="n">
        <x:v>2</x:v>
      </x:c>
      <x:c r="M903" s="16" t="n">
        <x:v>5</x:v>
      </x:c>
      <x:c r="N903" s="16" t="n">
        <x:v>3</x:v>
      </x:c>
      <x:c r="O903" s="16" t="n">
        <x:v>3</x:v>
      </x:c>
      <x:c r="P903" s="16" t="n">
        <x:f>IF(COUNT(I903:O903)&lt;7,"",I903*8+J903*3+K903*2+L903*2+M903*2+N903*2+O903)</x:f>
        <x:v>56</x:v>
      </x:c>
      <x:c r="Q903" s="16" t="n">
        <x:f>IF(COUNT(J903:O903)&lt;6,"",J903*5+K903*4+M903*4+L903*3+N903*2+O903*2)</x:f>
        <x:v>83</x:v>
      </x:c>
      <x:c r="R903" s="14" t="str">
        <x:v>high</x:v>
      </x:c>
      <x:c r="S903" s="14" t="str">
        <x:v>official_prozorro_award_2024_2026</x:v>
      </x:c>
      <x:c r="T903" s="14" t="str">
        <x:v>official_prozorro_api</x:v>
      </x:c>
      <x:c r="U903" s="14" t="str">
        <x:v>Не контактували</x:v>
      </x:c>
      <x:c r="V903" s="15" t="str">
        <x:v>Workflow-audit outreach по UA-2026-07-15-004041-a; попросити 1 пакет здачі та вимоги проєкту</x:v>
      </x:c>
      <x:c r="W903" s="15" t="str">
        <x:v>Власник / виконавець; відповідальний за договір</x:v>
      </x:c>
      <x:c r="X903" s="15" t="str">
        <x:v>2 нових підтверджених перемог/договорів у Prozorro на 150 535 грн; 2 зі строком виконання не раніше 24.08.2026.</x:v>
      </x:c>
      <x:c r="Y903" s="15" t="str">
        <x:v>Вогнезахисна обробка дерев'яних конструкцій покрівлі даху; строк до 2026-12-31. Попросити один знеособлений пакет здачі за цим workflow.</x:v>
      </x:c>
      <x:c r="Z903" s="15" t="str">
        <x:v>https://prozorro.gov.ua/tender/UA-2026-07-15-004041-a</x:v>
      </x:c>
      <x:c r="AA903" s="14" t="str">
        <x:v>2198622773</x:v>
      </x:c>
      <x:c r="AB903" s="14" t="str">
        <x:v>2026-08-24</x:v>
      </x:c>
      <x:c r="AC903" s="14" t="str"/>
      <x:c r="AD903" s="20" t="str"/>
      <x:c r="AE903" s="14" t="str"/>
      <x:c r="AF903" s="14" t="n">
        <x:v>66</x:v>
      </x:c>
      <x:c r="AG903" s="14" t="str">
        <x:v>I2</x:v>
      </x:c>
      <x:c r="AH903" s="14" t="n">
        <x:v>2</x:v>
      </x:c>
      <x:c r="AI903" s="14" t="n">
        <x:v>2</x:v>
      </x:c>
      <x:c r="AJ903" s="18" t="n">
        <x:v>150534.9</x:v>
      </x:c>
      <x:c r="AK903" s="14" t="str">
        <x:v>https://prozorro.gov.ua/tender/UA-2026-07-15-004041-a</x:v>
      </x:c>
      <x:c r="AL903" s="19" t="n">
        <x:v>46218.373037488425</x:v>
      </x:c>
      <x:c r="AM903" s="19" t="n">
        <x:v>46387</x:v>
      </x:c>
      <x:c r="AN903" s="15" t="str">
        <x:v>Пасивний вогнезахист</x:v>
      </x:c>
      <x:c r="AO903" s="15" t="str">
        <x:v>not_found_in_top_search</x:v>
      </x:c>
    </x:row>
    <x:row r="904">
      <x:c r="A904" s="14" t="str">
        <x:v>W4-085</x:v>
      </x:c>
      <x:c r="B904" s="14" t="str">
        <x:v>Prozorro expansion — 24.08</x:v>
      </x:c>
      <x:c r="C904" s="14" t="str">
        <x:v>ІВАШУТА РОМАН СТАНІСЛАВОВИЧ</x:v>
      </x:c>
      <x:c r="D904" s="14" t="str">
        <x:v>Металоконструкції</x:v>
      </x:c>
      <x:c r="E904" s="14" t="str">
        <x:v>Expansion discovery</x:v>
      </x:c>
      <x:c r="F904" s="17" t="str">
        <x:v>D2</x:v>
      </x:c>
      <x:c r="G904" s="14" t="str"/>
      <x:c r="H904" s="14" t="str">
        <x:v>Discovery розширення — 2 тижні</x:v>
      </x:c>
      <x:c r="I904" s="16" t="n">
        <x:v>1</x:v>
      </x:c>
      <x:c r="J904" s="16" t="n">
        <x:v>5</x:v>
      </x:c>
      <x:c r="K904" s="16" t="n">
        <x:v>5</x:v>
      </x:c>
      <x:c r="L904" s="16" t="n">
        <x:v>2</x:v>
      </x:c>
      <x:c r="M904" s="16" t="n">
        <x:v>5</x:v>
      </x:c>
      <x:c r="N904" s="16" t="n">
        <x:v>3</x:v>
      </x:c>
      <x:c r="O904" s="16" t="n">
        <x:v>3</x:v>
      </x:c>
      <x:c r="P904" s="16" t="n">
        <x:f>IF(COUNT(I904:O904)&lt;7,"",I904*8+J904*3+K904*2+L904*2+M904*2+N904*2+O904)</x:f>
        <x:v>56</x:v>
      </x:c>
      <x:c r="Q904" s="16" t="n">
        <x:f>IF(COUNT(J904:O904)&lt;6,"",J904*5+K904*4+M904*4+L904*3+N904*2+O904*2)</x:f>
        <x:v>83</x:v>
      </x:c>
      <x:c r="R904" s="14" t="str">
        <x:v>high</x:v>
      </x:c>
      <x:c r="S904" s="14" t="str">
        <x:v>official_prozorro_award_2024_2026</x:v>
      </x:c>
      <x:c r="T904" s="14" t="str">
        <x:v>official_prozorro_api</x:v>
      </x:c>
      <x:c r="U904" s="14" t="str">
        <x:v>Не контактували</x:v>
      </x:c>
      <x:c r="V904" s="15" t="str">
        <x:v>Workflow-audit outreach по UA-2026-08-10-006518-a; попросити 1 пакет здачі та вимоги проєкту</x:v>
      </x:c>
      <x:c r="W904" s="15" t="str">
        <x:v>Власник / виконавець; відповідальний за договір</x:v>
      </x:c>
      <x:c r="X904" s="15" t="str">
        <x:v>2 нових підтверджених перемог/договорів у Prozorro на 126 880 грн; 0 зі строком виконання не раніше 24.08.2026.</x:v>
      </x:c>
      <x:c r="Y904" s="15" t="str">
        <x:v>Виготовлення та монтаж алюмінієво композитних панелей (АКП) на металоконструкції стендів Алеї Слави, габаритним розміром 1160мм.*1500мм.; строк до 2026-08-06. Попросити один знеособлений пакет здачі за цим workflow.</x:v>
      </x:c>
      <x:c r="Z904" s="15" t="str">
        <x:v>https://prozorro.gov.ua/tender/UA-2026-08-10-006518-a</x:v>
      </x:c>
      <x:c r="AA904" s="14" t="str">
        <x:v>3314608572</x:v>
      </x:c>
      <x:c r="AB904" s="14" t="str">
        <x:v>2026-08-24</x:v>
      </x:c>
      <x:c r="AC904" s="14" t="str"/>
      <x:c r="AD904" s="20" t="str"/>
      <x:c r="AE904" s="14" t="str"/>
      <x:c r="AF904" s="14" t="n">
        <x:v>66</x:v>
      </x:c>
      <x:c r="AG904" s="14" t="str">
        <x:v>I2</x:v>
      </x:c>
      <x:c r="AH904" s="14" t="n">
        <x:v>2</x:v>
      </x:c>
      <x:c r="AI904" s="14" t="n">
        <x:v>0</x:v>
      </x:c>
      <x:c r="AJ904" s="18" t="n">
        <x:v>126880</x:v>
      </x:c>
      <x:c r="AK904" s="14" t="str">
        <x:v>https://prozorro.gov.ua/tender/UA-2026-08-10-006518-a</x:v>
      </x:c>
      <x:c r="AL904" s="19" t="n">
        <x:v>46244.47195049768</x:v>
      </x:c>
      <x:c r="AM904" s="19" t="n">
        <x:v>46240</x:v>
      </x:c>
      <x:c r="AN904" s="15" t="str">
        <x:v>Металоконструкції</x:v>
      </x:c>
      <x:c r="AO904" s="15" t="str">
        <x:v>not_found_in_top_search</x:v>
      </x:c>
    </x:row>
    <x:row r="905">
      <x:c r="A905" s="14" t="str">
        <x:v>W4-086</x:v>
      </x:c>
      <x:c r="B905" s="14" t="str">
        <x:v>Prozorro expansion — 24.08</x:v>
      </x:c>
      <x:c r="C905" s="14" t="str">
        <x:v>ФОП Мітла Олександр Вікторович</x:v>
      </x:c>
      <x:c r="D905" s="14" t="str">
        <x:v>Пасивний вогнезахист</x:v>
      </x:c>
      <x:c r="E905" s="14" t="str">
        <x:v>Expansion discovery</x:v>
      </x:c>
      <x:c r="F905" s="17" t="str">
        <x:v>D2</x:v>
      </x:c>
      <x:c r="G905" s="14" t="str"/>
      <x:c r="H905" s="14" t="str">
        <x:v>Discovery розширення — 2 тижні</x:v>
      </x:c>
      <x:c r="I905" s="16" t="n">
        <x:v>1</x:v>
      </x:c>
      <x:c r="J905" s="16" t="n">
        <x:v>5</x:v>
      </x:c>
      <x:c r="K905" s="16" t="n">
        <x:v>5</x:v>
      </x:c>
      <x:c r="L905" s="16" t="n">
        <x:v>2</x:v>
      </x:c>
      <x:c r="M905" s="16" t="n">
        <x:v>5</x:v>
      </x:c>
      <x:c r="N905" s="16" t="n">
        <x:v>3</x:v>
      </x:c>
      <x:c r="O905" s="16" t="n">
        <x:v>3</x:v>
      </x:c>
      <x:c r="P905" s="16" t="n">
        <x:f>IF(COUNT(I905:O905)&lt;7,"",I905*8+J905*3+K905*2+L905*2+M905*2+N905*2+O905)</x:f>
        <x:v>56</x:v>
      </x:c>
      <x:c r="Q905" s="16" t="n">
        <x:f>IF(COUNT(J905:O905)&lt;6,"",J905*5+K905*4+M905*4+L905*3+N905*2+O905*2)</x:f>
        <x:v>83</x:v>
      </x:c>
      <x:c r="R905" s="14" t="str">
        <x:v>high</x:v>
      </x:c>
      <x:c r="S905" s="14" t="str">
        <x:v>official_prozorro_award_2024_2026</x:v>
      </x:c>
      <x:c r="T905" s="14" t="str">
        <x:v>official_prozorro_api</x:v>
      </x:c>
      <x:c r="U905" s="14" t="str">
        <x:v>Не контактували</x:v>
      </x:c>
      <x:c r="V905" s="15" t="str">
        <x:v>Workflow-audit outreach по UA-2026-08-05-000369-a; попросити 1 пакет здачі та вимоги проєкту</x:v>
      </x:c>
      <x:c r="W905" s="15" t="str">
        <x:v>Власник / виконавець; відповідальний за договір</x:v>
      </x:c>
      <x:c r="X905" s="15" t="str">
        <x:v>2 нових підтверджених перемог/договорів у Prozorro на 101 886 грн; 1 зі строком виконання не раніше 24.08.2026.</x:v>
      </x:c>
      <x:c r="Y905" s="15" t="str">
        <x:v>Послуги з вогнезахисної обробки дерев'яних конструкцій; строк до 2026-12-31. Попросити один знеособлений пакет здачі за цим workflow.</x:v>
      </x:c>
      <x:c r="Z905" s="15" t="str">
        <x:v>https://prozorro.gov.ua/tender/UA-2026-08-05-000369-a</x:v>
      </x:c>
      <x:c r="AA905" s="14" t="str">
        <x:v>2199615492</x:v>
      </x:c>
      <x:c r="AB905" s="14" t="str">
        <x:v>2026-08-24</x:v>
      </x:c>
      <x:c r="AC905" s="14" t="str"/>
      <x:c r="AD905" s="20" t="str"/>
      <x:c r="AE905" s="14" t="str"/>
      <x:c r="AF905" s="14" t="n">
        <x:v>66</x:v>
      </x:c>
      <x:c r="AG905" s="14" t="str">
        <x:v>I2</x:v>
      </x:c>
      <x:c r="AH905" s="14" t="n">
        <x:v>2</x:v>
      </x:c>
      <x:c r="AI905" s="14" t="n">
        <x:v>1</x:v>
      </x:c>
      <x:c r="AJ905" s="18" t="n">
        <x:v>101886.4</x:v>
      </x:c>
      <x:c r="AK905" s="14" t="str">
        <x:v>https://prozorro.gov.ua/tender/UA-2026-08-05-000369-a</x:v>
      </x:c>
      <x:c r="AL905" s="19" t="n">
        <x:v>46239.244112789354</x:v>
      </x:c>
      <x:c r="AM905" s="19" t="n">
        <x:v>46387.28613425926</x:v>
      </x:c>
      <x:c r="AN905" s="15" t="str">
        <x:v>Пасивний вогнезахист</x:v>
      </x:c>
      <x:c r="AO905" s="15" t="str">
        <x:v>not_found_in_top_search</x:v>
      </x:c>
    </x:row>
    <x:row r="906">
      <x:c r="A906" s="14" t="str">
        <x:v>W4-087</x:v>
      </x:c>
      <x:c r="B906" s="14" t="str">
        <x:v>Prozorro expansion — 24.08</x:v>
      </x:c>
      <x:c r="C906" s="14" t="str">
        <x:v>ТОВАРИСТВО З ОБМЕЖЕНОЮ ВІДПОВІДАЛЬНІСТЮ "А ГРУП ІНЖИНІРІНГ"</x:v>
      </x:c>
      <x:c r="D906" s="14" t="str">
        <x:v>Теплові мережі</x:v>
      </x:c>
      <x:c r="E906" s="14" t="str">
        <x:v>Expansion discovery</x:v>
      </x:c>
      <x:c r="F906" s="17" t="str">
        <x:v>D2</x:v>
      </x:c>
      <x:c r="G906" s="14" t="str"/>
      <x:c r="H906" s="14" t="str">
        <x:v>Discovery розширення — 2 тижні</x:v>
      </x:c>
      <x:c r="I906" s="16" t="n">
        <x:v>1</x:v>
      </x:c>
      <x:c r="J906" s="16" t="n">
        <x:v>5</x:v>
      </x:c>
      <x:c r="K906" s="16" t="n">
        <x:v>4</x:v>
      </x:c>
      <x:c r="L906" s="16" t="n">
        <x:v>4</x:v>
      </x:c>
      <x:c r="M906" s="16" t="n">
        <x:v>5</x:v>
      </x:c>
      <x:c r="N906" s="16" t="n">
        <x:v>5</x:v>
      </x:c>
      <x:c r="O906" s="16" t="n">
        <x:v>3</x:v>
      </x:c>
      <x:c r="P906" s="16" t="n">
        <x:f>IF(COUNT(I906:O906)&lt;7,"",I906*8+J906*3+K906*2+L906*2+M906*2+N906*2+O906)</x:f>
        <x:v>62</x:v>
      </x:c>
      <x:c r="Q906" s="16" t="n">
        <x:f>IF(COUNT(J906:O906)&lt;6,"",J906*5+K906*4+M906*4+L906*3+N906*2+O906*2)</x:f>
        <x:v>89</x:v>
      </x:c>
      <x:c r="R906" s="14" t="str">
        <x:v>high</x:v>
      </x:c>
      <x:c r="S906" s="14" t="str">
        <x:v>official_prozorro_award_2024_2026</x:v>
      </x:c>
      <x:c r="T906" s="14" t="str">
        <x:v>official_prozorro_api</x:v>
      </x:c>
      <x:c r="U906" s="14" t="str">
        <x:v>Не контактували</x:v>
      </x:c>
      <x:c r="V906" s="15" t="str">
        <x:v>Workflow-audit outreach по UA-2026-07-14-010455-a; попросити 1 пакет здачі та вимоги проєкту</x:v>
      </x:c>
      <x:c r="W906" s="15" t="str">
        <x:v>Власник / директор; керівник ПТО; відповідальний за договори</x:v>
      </x:c>
      <x:c r="X906" s="15" t="str">
        <x:v>1 нових підтверджених перемог/договорів у Prozorro на 9 781 587 грн; 1 зі строком виконання не раніше 24.08.2026.</x:v>
      </x:c>
      <x:c r="Y906" s="15" t="str">
        <x:v>Реконструкція котельні та теплових мереж **** Миколаївської міської ради, за адресою: м. Миколаїв, ***** 45230000-8 Будівництво трубопроводів, ліній зв’язку та електропередач, шосе, доріг, аеродромів і залізничних доріг; вирівнювання поверхонь ; строк до 2026-10-20. Попросити один знеособлений пакет здачі за цим workflow.</x:v>
      </x:c>
      <x:c r="Z906" s="15" t="str">
        <x:v>https://prozorro.gov.ua/tender/UA-2026-07-14-010455-a</x:v>
      </x:c>
      <x:c r="AA906" s="14" t="str">
        <x:v>45071726</x:v>
      </x:c>
      <x:c r="AB906" s="14" t="str">
        <x:v>2026-08-24</x:v>
      </x:c>
      <x:c r="AC906" s="14" t="str"/>
      <x:c r="AD906" s="20" t="str"/>
      <x:c r="AE906" s="14" t="str"/>
      <x:c r="AF906" s="14" t="n">
        <x:v>64</x:v>
      </x:c>
      <x:c r="AG906" s="14" t="str">
        <x:v>I2</x:v>
      </x:c>
      <x:c r="AH906" s="14" t="n">
        <x:v>1</x:v>
      </x:c>
      <x:c r="AI906" s="14" t="n">
        <x:v>1</x:v>
      </x:c>
      <x:c r="AJ906" s="18" t="n">
        <x:v>9781586.62</x:v>
      </x:c>
      <x:c r="AK906" s="14" t="str">
        <x:v>https://prozorro.gov.ua/tender/UA-2026-07-14-010455-a</x:v>
      </x:c>
      <x:c r="AL906" s="19" t="n">
        <x:v>46217.562367893515</x:v>
      </x:c>
      <x:c r="AM906" s="19" t="n">
        <x:v>46315</x:v>
      </x:c>
      <x:c r="AN906" s="15" t="str">
        <x:v>Теплові мережі</x:v>
      </x:c>
      <x:c r="AO906" s="15" t="str">
        <x:v>not_found_in_top_search</x:v>
      </x:c>
    </x:row>
    <x:row r="907">
      <x:c r="A907" s="14" t="str">
        <x:v>W4-088</x:v>
      </x:c>
      <x:c r="B907" s="14" t="str">
        <x:v>Prozorro expansion — 24.08</x:v>
      </x:c>
      <x:c r="C907" s="14" t="str">
        <x:v>ТОВ «ОЛІМП-БЕЗПЕКА СЕРВІС»</x:v>
      </x:c>
      <x:c r="D907" s="14" t="str">
        <x:v>СКС / BMS / слаботочка</x:v>
      </x:c>
      <x:c r="E907" s="14" t="str">
        <x:v>Expansion discovery</x:v>
      </x:c>
      <x:c r="F907" s="17" t="str">
        <x:v>D2</x:v>
      </x:c>
      <x:c r="G907" s="14" t="str">
        <x:v>olimp-bezpeka.com.ua</x:v>
      </x:c>
      <x:c r="H907" s="14" t="str">
        <x:v>Discovery розширення — 2 тижні</x:v>
      </x:c>
      <x:c r="I907" s="16" t="n">
        <x:v>2</x:v>
      </x:c>
      <x:c r="J907" s="16" t="n">
        <x:v>5</x:v>
      </x:c>
      <x:c r="K907" s="16" t="n">
        <x:v>4</x:v>
      </x:c>
      <x:c r="L907" s="16" t="n">
        <x:v>4</x:v>
      </x:c>
      <x:c r="M907" s="16" t="n">
        <x:v>5</x:v>
      </x:c>
      <x:c r="N907" s="16" t="n">
        <x:v>5</x:v>
      </x:c>
      <x:c r="O907" s="16" t="n">
        <x:v>5</x:v>
      </x:c>
      <x:c r="P907" s="16" t="n">
        <x:f>IF(COUNT(I907:O907)&lt;7,"",I907*8+J907*3+K907*2+L907*2+M907*2+N907*2+O907)</x:f>
        <x:v>72</x:v>
      </x:c>
      <x:c r="Q907" s="16" t="n">
        <x:f>IF(COUNT(J907:O907)&lt;6,"",J907*5+K907*4+M907*4+L907*3+N907*2+O907*2)</x:f>
        <x:v>93</x:v>
      </x:c>
      <x:c r="R907" s="14" t="str">
        <x:v>high</x:v>
      </x:c>
      <x:c r="S907" s="14" t="str">
        <x:v>official_prozorro_award_2024_2026</x:v>
      </x:c>
      <x:c r="T907" s="14" t="str">
        <x:v>official_prozorro_api</x:v>
      </x:c>
      <x:c r="U907" s="14" t="str">
        <x:v>Не контактували</x:v>
      </x:c>
      <x:c r="V907" s="15" t="str">
        <x:v>Workflow-audit outreach по UA-2026-07-20-010204-a; попросити 1 пакет здачі та вимоги проєкту</x:v>
      </x:c>
      <x:c r="W907" s="15" t="str">
        <x:v>Власник / директор; керівник ПТО; відповідальний за договори</x:v>
      </x:c>
      <x:c r="X907" s="15" t="str">
        <x:v>1 нових підтверджених перемог/договорів у Prozorro на 7 544 016 грн; 1 зі строком виконання не раніше 24.08.2026.</x:v>
      </x:c>
      <x:c r="Y907" s="15" t="str">
        <x:v>Послуги з монтажу/демонтажу структурованих кабельних систем (основний постачальник) (ID тендера на "tender.privatbank.ua": PB-2026-05-19-3069701)  (Звіт про укладення договору); строк до 2027-07-12. Попросити один знеособлений пакет здачі за цим workflow.</x:v>
      </x:c>
      <x:c r="Z907" s="15" t="str">
        <x:v>https://prozorro.gov.ua/tender/UA-2026-07-20-010204-a</x:v>
      </x:c>
      <x:c r="AA907" s="14" t="str">
        <x:v>39171573</x:v>
      </x:c>
      <x:c r="AB907" s="14" t="str">
        <x:v>2026-08-24</x:v>
      </x:c>
      <x:c r="AC907" s="14" t="str"/>
      <x:c r="AD907" s="20" t="str"/>
      <x:c r="AE907" s="14" t="str"/>
      <x:c r="AF907" s="14" t="n">
        <x:v>64</x:v>
      </x:c>
      <x:c r="AG907" s="14" t="str">
        <x:v>I2</x:v>
      </x:c>
      <x:c r="AH907" s="14" t="n">
        <x:v>1</x:v>
      </x:c>
      <x:c r="AI907" s="14" t="n">
        <x:v>1</x:v>
      </x:c>
      <x:c r="AJ907" s="18" t="n">
        <x:v>7544016</x:v>
      </x:c>
      <x:c r="AK907" s="14" t="str">
        <x:v>https://prozorro.gov.ua/tender/UA-2026-07-20-010204-a</x:v>
      </x:c>
      <x:c r="AL907" s="19" t="n">
        <x:v>46223.57894912037</x:v>
      </x:c>
      <x:c r="AM907" s="19" t="n">
        <x:v>46580</x:v>
      </x:c>
      <x:c r="AN907" s="15" t="str">
        <x:v>СКС / BMS / слаботочка</x:v>
      </x:c>
      <x:c r="AO907" s="15" t="str">
        <x:v>supplier_provided_url</x:v>
      </x:c>
    </x:row>
    <x:row r="908">
      <x:c r="A908" s="14" t="str">
        <x:v>W4-089</x:v>
      </x:c>
      <x:c r="B908" s="14" t="str">
        <x:v>Prozorro expansion — 24.08</x:v>
      </x:c>
      <x:c r="C908" s="14" t="str">
        <x:v>ТОВАРИСТВО З ОБМЕЖЕНОЮ ВІДПОВІДАЛЬНІСТЮ "ПРОЕКТ-ВР"</x:v>
      </x:c>
      <x:c r="D908" s="14" t="str">
        <x:v>Дорожні роботи</x:v>
      </x:c>
      <x:c r="E908" s="14" t="str">
        <x:v>Expansion discovery</x:v>
      </x:c>
      <x:c r="F908" s="17" t="str">
        <x:v>D2</x:v>
      </x:c>
      <x:c r="G908" s="14" t="str"/>
      <x:c r="H908" s="14" t="str">
        <x:v>Discovery розширення — 2 тижні</x:v>
      </x:c>
      <x:c r="I908" s="16" t="n">
        <x:v>1</x:v>
      </x:c>
      <x:c r="J908" s="16" t="n">
        <x:v>5</x:v>
      </x:c>
      <x:c r="K908" s="16" t="n">
        <x:v>4</x:v>
      </x:c>
      <x:c r="L908" s="16" t="n">
        <x:v>4</x:v>
      </x:c>
      <x:c r="M908" s="16" t="n">
        <x:v>5</x:v>
      </x:c>
      <x:c r="N908" s="16" t="n">
        <x:v>5</x:v>
      </x:c>
      <x:c r="O908" s="16" t="n">
        <x:v>3</x:v>
      </x:c>
      <x:c r="P908" s="16" t="n">
        <x:f>IF(COUNT(I908:O908)&lt;7,"",I908*8+J908*3+K908*2+L908*2+M908*2+N908*2+O908)</x:f>
        <x:v>62</x:v>
      </x:c>
      <x:c r="Q908" s="16" t="n">
        <x:f>IF(COUNT(J908:O908)&lt;6,"",J908*5+K908*4+M908*4+L908*3+N908*2+O908*2)</x:f>
        <x:v>89</x:v>
      </x:c>
      <x:c r="R908" s="14" t="str">
        <x:v>high</x:v>
      </x:c>
      <x:c r="S908" s="14" t="str">
        <x:v>official_prozorro_award_2024_2026</x:v>
      </x:c>
      <x:c r="T908" s="14" t="str">
        <x:v>official_prozorro_api</x:v>
      </x:c>
      <x:c r="U908" s="14" t="str">
        <x:v>Не контактували</x:v>
      </x:c>
      <x:c r="V908" s="15" t="str">
        <x:v>Workflow-audit outreach по UA-2026-07-21-011349-a; попросити 1 пакет здачі та вимоги проєкту</x:v>
      </x:c>
      <x:c r="W908" s="15" t="str">
        <x:v>Власник / директор; керівник ПТО; відповідальний за договори</x:v>
      </x:c>
      <x:c r="X908" s="15" t="str">
        <x:v>1 нових підтверджених перемог/договорів у Prozorro на 7 465 121 грн; 1 зі строком виконання не раніше 24.08.2026.</x:v>
      </x:c>
      <x:c r="Y908" s="15" t="str">
        <x:v>Капітальний ремонт дорожнього покриття вул. Лесі Українки в с. Чайки Бучанського району Київської області (на ділянці від культової споруди до примикання з вул. Грушевського) (капітальний ремонт дорожнього покриття, улаштування місць паркування); строк до 2026-11-30. Попросити один знеособлений пакет здачі за цим workflow.</x:v>
      </x:c>
      <x:c r="Z908" s="15" t="str">
        <x:v>https://prozorro.gov.ua/tender/UA-2026-07-21-011349-a</x:v>
      </x:c>
      <x:c r="AA908" s="14" t="str">
        <x:v>42711080</x:v>
      </x:c>
      <x:c r="AB908" s="14" t="str">
        <x:v>2026-08-24</x:v>
      </x:c>
      <x:c r="AC908" s="14" t="str"/>
      <x:c r="AD908" s="20" t="str"/>
      <x:c r="AE908" s="14" t="str"/>
      <x:c r="AF908" s="14" t="n">
        <x:v>64</x:v>
      </x:c>
      <x:c r="AG908" s="14" t="str">
        <x:v>I2</x:v>
      </x:c>
      <x:c r="AH908" s="14" t="n">
        <x:v>1</x:v>
      </x:c>
      <x:c r="AI908" s="14" t="n">
        <x:v>1</x:v>
      </x:c>
      <x:c r="AJ908" s="18" t="n">
        <x:v>7465121</x:v>
      </x:c>
      <x:c r="AK908" s="14" t="str">
        <x:v>https://prozorro.gov.ua/tender/UA-2026-07-21-011349-a</x:v>
      </x:c>
      <x:c r="AL908" s="19" t="n">
        <x:v>46240.300790381945</x:v>
      </x:c>
      <x:c r="AM908" s="19" t="n">
        <x:v>46356</x:v>
      </x:c>
      <x:c r="AN908" s="15" t="str">
        <x:v>Дорожні роботи</x:v>
      </x:c>
      <x:c r="AO908" s="15" t="str">
        <x:v>not_found_in_top_search</x:v>
      </x:c>
    </x:row>
    <x:row r="909">
      <x:c r="A909" s="14" t="str">
        <x:v>W4-090</x:v>
      </x:c>
      <x:c r="B909" s="14" t="str">
        <x:v>Prozorro expansion — 24.08</x:v>
      </x:c>
      <x:c r="C909" s="14" t="str">
        <x:v>ТОВ "МОМОТ-БЕТОН"</x:v>
      </x:c>
      <x:c r="D909" s="14" t="str">
        <x:v>Промислові підлоги та бетон</x:v>
      </x:c>
      <x:c r="E909" s="14" t="str">
        <x:v>Expansion discovery</x:v>
      </x:c>
      <x:c r="F909" s="17" t="str">
        <x:v>D2</x:v>
      </x:c>
      <x:c r="G909" s="14" t="str">
        <x:v>momotbeton.com.ua</x:v>
      </x:c>
      <x:c r="H909" s="14" t="str">
        <x:v>Discovery розширення — 2 тижні</x:v>
      </x:c>
      <x:c r="I909" s="16" t="n">
        <x:v>1</x:v>
      </x:c>
      <x:c r="J909" s="16" t="n">
        <x:v>5</x:v>
      </x:c>
      <x:c r="K909" s="16" t="n">
        <x:v>5</x:v>
      </x:c>
      <x:c r="L909" s="16" t="n">
        <x:v>4</x:v>
      </x:c>
      <x:c r="M909" s="16" t="n">
        <x:v>5</x:v>
      </x:c>
      <x:c r="N909" s="16" t="n">
        <x:v>5</x:v>
      </x:c>
      <x:c r="O909" s="16" t="n">
        <x:v>5</x:v>
      </x:c>
      <x:c r="P909" s="16" t="n">
        <x:f>IF(COUNT(I909:O909)&lt;7,"",I909*8+J909*3+K909*2+L909*2+M909*2+N909*2+O909)</x:f>
        <x:v>66</x:v>
      </x:c>
      <x:c r="Q909" s="16" t="n">
        <x:f>IF(COUNT(J909:O909)&lt;6,"",J909*5+K909*4+M909*4+L909*3+N909*2+O909*2)</x:f>
        <x:v>97</x:v>
      </x:c>
      <x:c r="R909" s="14" t="str">
        <x:v>high</x:v>
      </x:c>
      <x:c r="S909" s="14" t="str">
        <x:v>official_prozorro_award_2024_2026</x:v>
      </x:c>
      <x:c r="T909" s="14" t="str">
        <x:v>official_prozorro_api</x:v>
      </x:c>
      <x:c r="U909" s="14" t="str">
        <x:v>Не контактували</x:v>
      </x:c>
      <x:c r="V909" s="15" t="str">
        <x:v>Workflow-audit outreach по UA-2026-08-04-009701-a; попросити 1 пакет здачі та вимоги проєкту</x:v>
      </x:c>
      <x:c r="W909" s="15" t="str">
        <x:v>Власник / директор; керівник ПТО; відповідальний за договори</x:v>
      </x:c>
      <x:c r="X909" s="15" t="str">
        <x:v>1 нових підтверджених перемог/договорів у Prozorro на 7 015 694 грн; 1 зі строком виконання не раніше 24.08.2026.</x:v>
      </x:c>
      <x:c r="Y909" s="15" t="str">
        <x:v>44110000-5 Конструкційні матеріали (Комплексна послуга з технологічного супроводу улаштування промислових підлог площею 8595 м.кв., що виконується з використанням полідисперсного багатокомпонентного фібробетону, класу міцності С35/40 (М500) П4, W12, F250, об’ємом 940,7м.куб., який постачається тим самим виконавцем в рамках єдиного технологічного процесу); строк до 2026-09-30. Попросити один знеособлений пакет здачі за цим workflow.</x:v>
      </x:c>
      <x:c r="Z909" s="15" t="str">
        <x:v>https://prozorro.gov.ua/tender/UA-2026-08-04-009701-a</x:v>
      </x:c>
      <x:c r="AA909" s="14" t="str">
        <x:v>33608856</x:v>
      </x:c>
      <x:c r="AB909" s="14" t="str">
        <x:v>2026-08-24</x:v>
      </x:c>
      <x:c r="AC909" s="14" t="str"/>
      <x:c r="AD909" s="20" t="str"/>
      <x:c r="AE909" s="14" t="str"/>
      <x:c r="AF909" s="14" t="n">
        <x:v>64</x:v>
      </x:c>
      <x:c r="AG909" s="14" t="str">
        <x:v>I2</x:v>
      </x:c>
      <x:c r="AH909" s="14" t="n">
        <x:v>1</x:v>
      </x:c>
      <x:c r="AI909" s="14" t="n">
        <x:v>1</x:v>
      </x:c>
      <x:c r="AJ909" s="18" t="n">
        <x:v>7015693.56</x:v>
      </x:c>
      <x:c r="AK909" s="14" t="str">
        <x:v>https://prozorro.gov.ua/tender/UA-2026-08-04-009701-a</x:v>
      </x:c>
      <x:c r="AL909" s="19" t="n">
        <x:v>46252.52768299769</x:v>
      </x:c>
      <x:c r="AM909" s="19" t="n">
        <x:v>46295</x:v>
      </x:c>
      <x:c r="AN909" s="15" t="str">
        <x:v>Промислові підлоги та бетон</x:v>
      </x:c>
      <x:c r="AO909" s="15" t="str">
        <x:v>supplier_provided_url</x:v>
      </x:c>
    </x:row>
    <x:row r="910">
      <x:c r="A910" s="14" t="str">
        <x:v>W4-091</x:v>
      </x:c>
      <x:c r="B910" s="14" t="str">
        <x:v>Prozorro expansion — 24.08</x:v>
      </x:c>
      <x:c r="C910" s="14" t="str">
        <x:v>ТОВАРИСТВО З ОБМЕЖЕНОЮ ВІД­ПО­ВІД­АЛЬ­НІ­СТЮ «ВИРОБНИЧО-КОМЕРЦІЙНА ФІРМА „УРАРТУ“»</x:v>
      </x:c>
      <x:c r="D910" s="14" t="str">
        <x:v>Дорожні роботи</x:v>
      </x:c>
      <x:c r="E910" s="14" t="str">
        <x:v>Expansion discovery</x:v>
      </x:c>
      <x:c r="F910" s="17" t="str">
        <x:v>D2</x:v>
      </x:c>
      <x:c r="G910" s="14" t="str"/>
      <x:c r="H910" s="14" t="str">
        <x:v>Discovery розширення — 2 тижні</x:v>
      </x:c>
      <x:c r="I910" s="16" t="n">
        <x:v>1</x:v>
      </x:c>
      <x:c r="J910" s="16" t="n">
        <x:v>5</x:v>
      </x:c>
      <x:c r="K910" s="16" t="n">
        <x:v>4</x:v>
      </x:c>
      <x:c r="L910" s="16" t="n">
        <x:v>4</x:v>
      </x:c>
      <x:c r="M910" s="16" t="n">
        <x:v>5</x:v>
      </x:c>
      <x:c r="N910" s="16" t="n">
        <x:v>5</x:v>
      </x:c>
      <x:c r="O910" s="16" t="n">
        <x:v>3</x:v>
      </x:c>
      <x:c r="P910" s="16" t="n">
        <x:f>IF(COUNT(I910:O910)&lt;7,"",I910*8+J910*3+K910*2+L910*2+M910*2+N910*2+O910)</x:f>
        <x:v>62</x:v>
      </x:c>
      <x:c r="Q910" s="16" t="n">
        <x:f>IF(COUNT(J910:O910)&lt;6,"",J910*5+K910*4+M910*4+L910*3+N910*2+O910*2)</x:f>
        <x:v>89</x:v>
      </x:c>
      <x:c r="R910" s="14" t="str">
        <x:v>high</x:v>
      </x:c>
      <x:c r="S910" s="14" t="str">
        <x:v>official_prozorro_award_2024_2026</x:v>
      </x:c>
      <x:c r="T910" s="14" t="str">
        <x:v>official_prozorro_api</x:v>
      </x:c>
      <x:c r="U910" s="14" t="str">
        <x:v>Не контактували</x:v>
      </x:c>
      <x:c r="V910" s="15" t="str">
        <x:v>Workflow-audit outreach по UA-2026-08-04-000010-a; попросити 1 пакет здачі та вимоги проєкту</x:v>
      </x:c>
      <x:c r="W910" s="15" t="str">
        <x:v>Власник / директор; керівник ПТО; відповідальний за договори</x:v>
      </x:c>
      <x:c r="X910" s="15" t="str">
        <x:v>1 нових підтверджених перемог/договорів у Prozorro на 6 000 672 грн; 1 зі строком виконання не раніше 24.08.2026.</x:v>
      </x:c>
      <x:c r="Y910" s="15" t="str">
        <x:v>«Капітальний ремонт дорожнього покриття по вул. Свободи в селищі Черняхів Житомирського району Житомирської області. Коригування»; строк до 2026-12-31. Попросити один знеособлений пакет здачі за цим workflow.</x:v>
      </x:c>
      <x:c r="Z910" s="15" t="str">
        <x:v>https://prozorro.gov.ua/tender/UA-2026-08-04-000010-a</x:v>
      </x:c>
      <x:c r="AA910" s="14" t="str">
        <x:v>13577250</x:v>
      </x:c>
      <x:c r="AB910" s="14" t="str">
        <x:v>2026-08-24</x:v>
      </x:c>
      <x:c r="AC910" s="14" t="str"/>
      <x:c r="AD910" s="20" t="str"/>
      <x:c r="AE910" s="14" t="str"/>
      <x:c r="AF910" s="14" t="n">
        <x:v>64</x:v>
      </x:c>
      <x:c r="AG910" s="14" t="str">
        <x:v>I2</x:v>
      </x:c>
      <x:c r="AH910" s="14" t="n">
        <x:v>1</x:v>
      </x:c>
      <x:c r="AI910" s="14" t="n">
        <x:v>1</x:v>
      </x:c>
      <x:c r="AJ910" s="18" t="n">
        <x:v>6000672</x:v>
      </x:c>
      <x:c r="AK910" s="14" t="str">
        <x:v>https://prozorro.gov.ua/tender/UA-2026-08-04-000010-a</x:v>
      </x:c>
      <x:c r="AL910" s="19" t="n">
        <x:v>46257.83594481481</x:v>
      </x:c>
      <x:c r="AM910" s="19" t="n">
        <x:v>46387</x:v>
      </x:c>
      <x:c r="AN910" s="15" t="str">
        <x:v>Дорожні роботи</x:v>
      </x:c>
      <x:c r="AO910" s="15" t="str">
        <x:v>not_found_in_top_search</x:v>
      </x:c>
    </x:row>
    <x:row r="911">
      <x:c r="A911" s="14" t="str">
        <x:v>W4-092</x:v>
      </x:c>
      <x:c r="B911" s="14" t="str">
        <x:v>Prozorro expansion — 24.08</x:v>
      </x:c>
      <x:c r="C911" s="14" t="str">
        <x:v>ПРИВАТНЕ ПІДПРИЄМСТВО "ВІК-2000"</x:v>
      </x:c>
      <x:c r="D911" s="14" t="str">
        <x:v>Фасади та скління</x:v>
      </x:c>
      <x:c r="E911" s="14" t="str">
        <x:v>Expansion discovery</x:v>
      </x:c>
      <x:c r="F911" s="17" t="str">
        <x:v>D2</x:v>
      </x:c>
      <x:c r="G911" s="14" t="str"/>
      <x:c r="H911" s="14" t="str">
        <x:v>Discovery розширення — 2 тижні</x:v>
      </x:c>
      <x:c r="I911" s="16" t="n">
        <x:v>1</x:v>
      </x:c>
      <x:c r="J911" s="16" t="n">
        <x:v>5</x:v>
      </x:c>
      <x:c r="K911" s="16" t="n">
        <x:v>5</x:v>
      </x:c>
      <x:c r="L911" s="16" t="n">
        <x:v>4</x:v>
      </x:c>
      <x:c r="M911" s="16" t="n">
        <x:v>5</x:v>
      </x:c>
      <x:c r="N911" s="16" t="n">
        <x:v>5</x:v>
      </x:c>
      <x:c r="O911" s="16" t="n">
        <x:v>3</x:v>
      </x:c>
      <x:c r="P911" s="16" t="n">
        <x:f>IF(COUNT(I911:O911)&lt;7,"",I911*8+J911*3+K911*2+L911*2+M911*2+N911*2+O911)</x:f>
        <x:v>64</x:v>
      </x:c>
      <x:c r="Q911" s="16" t="n">
        <x:f>IF(COUNT(J911:O911)&lt;6,"",J911*5+K911*4+M911*4+L911*3+N911*2+O911*2)</x:f>
        <x:v>93</x:v>
      </x:c>
      <x:c r="R911" s="14" t="str">
        <x:v>high</x:v>
      </x:c>
      <x:c r="S911" s="14" t="str">
        <x:v>official_prozorro_award_2024_2026</x:v>
      </x:c>
      <x:c r="T911" s="14" t="str">
        <x:v>official_prozorro_api</x:v>
      </x:c>
      <x:c r="U911" s="14" t="str">
        <x:v>Не контактували</x:v>
      </x:c>
      <x:c r="V911" s="15" t="str">
        <x:v>Workflow-audit outreach по UA-2026-06-24-007551-a; попросити 1 пакет здачі та вимоги проєкту</x:v>
      </x:c>
      <x:c r="W911" s="15" t="str">
        <x:v>Власник / директор; керівник ПТО; відповідальний за договори</x:v>
      </x:c>
      <x:c r="X911" s="15" t="str">
        <x:v>1 нових підтверджених перемог/договорів у Prozorro на 4 700 000 грн; 1 зі строком виконання не раніше 24.08.2026.</x:v>
      </x:c>
      <x:c r="Y911" s="15" t="str">
        <x:v>Капітальний ремонт конструкцій стіни головного фасаду навчального корпусу з укріпленням та утепленням частини цокольного поверху за адресою: м. Київ, вул. Святослава Хороброго, 9; строк до 2026-10-23. Попросити один знеособлений пакет здачі за цим workflow.</x:v>
      </x:c>
      <x:c r="Z911" s="15" t="str">
        <x:v>https://prozorro.gov.ua/tender/UA-2026-06-24-007551-a</x:v>
      </x:c>
      <x:c r="AA911" s="14" t="str">
        <x:v>32138084</x:v>
      </x:c>
      <x:c r="AB911" s="14" t="str">
        <x:v>2026-08-24</x:v>
      </x:c>
      <x:c r="AC911" s="14" t="str"/>
      <x:c r="AD911" s="20" t="str"/>
      <x:c r="AE911" s="14" t="str"/>
      <x:c r="AF911" s="14" t="n">
        <x:v>64</x:v>
      </x:c>
      <x:c r="AG911" s="14" t="str">
        <x:v>I2</x:v>
      </x:c>
      <x:c r="AH911" s="14" t="n">
        <x:v>1</x:v>
      </x:c>
      <x:c r="AI911" s="14" t="n">
        <x:v>1</x:v>
      </x:c>
      <x:c r="AJ911" s="18" t="n">
        <x:v>4700000</x:v>
      </x:c>
      <x:c r="AK911" s="14" t="str">
        <x:v>https://prozorro.gov.ua/tender/UA-2026-06-24-007551-a</x:v>
      </x:c>
      <x:c r="AL911" s="19" t="n">
        <x:v>46226.56429509259</x:v>
      </x:c>
      <x:c r="AM911" s="19" t="n">
        <x:v>46318.46420138889</x:v>
      </x:c>
      <x:c r="AN911" s="15" t="str">
        <x:v>Фасади та скління</x:v>
      </x:c>
      <x:c r="AO911" s="15" t="str">
        <x:v>not_found_in_top_search</x:v>
      </x:c>
    </x:row>
    <x:row r="912">
      <x:c r="A912" s="14" t="str">
        <x:v>W4-093</x:v>
      </x:c>
      <x:c r="B912" s="14" t="str">
        <x:v>Prozorro expansion — 24.08</x:v>
      </x:c>
      <x:c r="C912" s="14" t="str">
        <x:v>ТОВ "ФДС БУД"</x:v>
      </x:c>
      <x:c r="D912" s="14" t="str">
        <x:v>Фасади та скління</x:v>
      </x:c>
      <x:c r="E912" s="14" t="str">
        <x:v>Expansion discovery</x:v>
      </x:c>
      <x:c r="F912" s="17" t="str">
        <x:v>D2</x:v>
      </x:c>
      <x:c r="G912" s="14" t="str"/>
      <x:c r="H912" s="14" t="str">
        <x:v>Discovery розширення — 2 тижні</x:v>
      </x:c>
      <x:c r="I912" s="16" t="n">
        <x:v>1</x:v>
      </x:c>
      <x:c r="J912" s="16" t="n">
        <x:v>5</x:v>
      </x:c>
      <x:c r="K912" s="16" t="n">
        <x:v>5</x:v>
      </x:c>
      <x:c r="L912" s="16" t="n">
        <x:v>4</x:v>
      </x:c>
      <x:c r="M912" s="16" t="n">
        <x:v>5</x:v>
      </x:c>
      <x:c r="N912" s="16" t="n">
        <x:v>5</x:v>
      </x:c>
      <x:c r="O912" s="16" t="n">
        <x:v>3</x:v>
      </x:c>
      <x:c r="P912" s="16" t="n">
        <x:f>IF(COUNT(I912:O912)&lt;7,"",I912*8+J912*3+K912*2+L912*2+M912*2+N912*2+O912)</x:f>
        <x:v>64</x:v>
      </x:c>
      <x:c r="Q912" s="16" t="n">
        <x:f>IF(COUNT(J912:O912)&lt;6,"",J912*5+K912*4+M912*4+L912*3+N912*2+O912*2)</x:f>
        <x:v>93</x:v>
      </x:c>
      <x:c r="R912" s="14" t="str">
        <x:v>high</x:v>
      </x:c>
      <x:c r="S912" s="14" t="str">
        <x:v>official_prozorro_award_2024_2026</x:v>
      </x:c>
      <x:c r="T912" s="14" t="str">
        <x:v>official_prozorro_api</x:v>
      </x:c>
      <x:c r="U912" s="14" t="str">
        <x:v>Не контактували</x:v>
      </x:c>
      <x:c r="V912" s="15" t="str">
        <x:v>Workflow-audit outreach по UA-2026-06-22-006983-a; попросити 1 пакет здачі та вимоги проєкту</x:v>
      </x:c>
      <x:c r="W912" s="15" t="str">
        <x:v>Власник / директор; керівник ПТО; відповідальний за договори</x:v>
      </x:c>
      <x:c r="X912" s="15" t="str">
        <x:v>1 нових підтверджених перемог/договорів у Prozorro на 4 580 351 грн; 1 зі строком виконання не раніше 24.08.2026.</x:v>
      </x:c>
      <x:c r="Y912" s="15" t="str">
        <x:v>Капітальний ремонт з утеплення фасадів будівлі та ремонт ганків поліклінічного відділення 
за адресою :вул. Миколи Пирогова, 16, селище Куликівка, 
Чернігівський район, Чернігівська область
; строк до 2026-12-18. Попросити один знеособлений пакет здачі за цим workflow.</x:v>
      </x:c>
      <x:c r="Z912" s="15" t="str">
        <x:v>https://prozorro.gov.ua/tender/UA-2026-06-22-006983-a</x:v>
      </x:c>
      <x:c r="AA912" s="14" t="str">
        <x:v>43459201</x:v>
      </x:c>
      <x:c r="AB912" s="14" t="str">
        <x:v>2026-08-24</x:v>
      </x:c>
      <x:c r="AC912" s="14" t="str"/>
      <x:c r="AD912" s="20" t="str"/>
      <x:c r="AE912" s="14" t="str"/>
      <x:c r="AF912" s="14" t="n">
        <x:v>64</x:v>
      </x:c>
      <x:c r="AG912" s="14" t="str">
        <x:v>I2</x:v>
      </x:c>
      <x:c r="AH912" s="14" t="n">
        <x:v>1</x:v>
      </x:c>
      <x:c r="AI912" s="14" t="n">
        <x:v>1</x:v>
      </x:c>
      <x:c r="AJ912" s="18" t="n">
        <x:v>4580350.8</x:v>
      </x:c>
      <x:c r="AK912" s="14" t="str">
        <x:v>https://prozorro.gov.ua/tender/UA-2026-06-22-006983-a</x:v>
      </x:c>
      <x:c r="AL912" s="19" t="n">
        <x:v>46219.5630991088</x:v>
      </x:c>
      <x:c r="AM912" s="19" t="n">
        <x:v>46374</x:v>
      </x:c>
      <x:c r="AN912" s="15" t="str">
        <x:v>Фасади та скління</x:v>
      </x:c>
      <x:c r="AO912" s="15" t="str">
        <x:v>not_found_in_top_search</x:v>
      </x:c>
    </x:row>
    <x:row r="913">
      <x:c r="A913" s="14" t="str">
        <x:v>W4-094</x:v>
      </x:c>
      <x:c r="B913" s="14" t="str">
        <x:v>Prozorro expansion — 24.08</x:v>
      </x:c>
      <x:c r="C913" s="14" t="str">
        <x:v>ТОВАРИСТВО З ОБМЕЖЕНОЮ ВІДПОВІДАЛЬНІСТЮ "ПЕРША ДОРОЖНЬО-БУДІВЕЛЬНА КОМПАНІЯ "ЦЕНТР"</x:v>
      </x:c>
      <x:c r="D913" s="14" t="str">
        <x:v>Покрівлі та гідроізоляція</x:v>
      </x:c>
      <x:c r="E913" s="14" t="str">
        <x:v>Expansion discovery</x:v>
      </x:c>
      <x:c r="F913" s="17" t="str">
        <x:v>D2</x:v>
      </x:c>
      <x:c r="G913" s="14" t="str"/>
      <x:c r="H913" s="14" t="str">
        <x:v>Discovery розширення — 2 тижні</x:v>
      </x:c>
      <x:c r="I913" s="16" t="n">
        <x:v>1</x:v>
      </x:c>
      <x:c r="J913" s="16" t="n">
        <x:v>5</x:v>
      </x:c>
      <x:c r="K913" s="16" t="n">
        <x:v>5</x:v>
      </x:c>
      <x:c r="L913" s="16" t="n">
        <x:v>4</x:v>
      </x:c>
      <x:c r="M913" s="16" t="n">
        <x:v>5</x:v>
      </x:c>
      <x:c r="N913" s="16" t="n">
        <x:v>5</x:v>
      </x:c>
      <x:c r="O913" s="16" t="n">
        <x:v>3</x:v>
      </x:c>
      <x:c r="P913" s="16" t="n">
        <x:f>IF(COUNT(I913:O913)&lt;7,"",I913*8+J913*3+K913*2+L913*2+M913*2+N913*2+O913)</x:f>
        <x:v>64</x:v>
      </x:c>
      <x:c r="Q913" s="16" t="n">
        <x:f>IF(COUNT(J913:O913)&lt;6,"",J913*5+K913*4+M913*4+L913*3+N913*2+O913*2)</x:f>
        <x:v>93</x:v>
      </x:c>
      <x:c r="R913" s="14" t="str">
        <x:v>high</x:v>
      </x:c>
      <x:c r="S913" s="14" t="str">
        <x:v>official_prozorro_award_2024_2026</x:v>
      </x:c>
      <x:c r="T913" s="14" t="str">
        <x:v>official_prozorro_api</x:v>
      </x:c>
      <x:c r="U913" s="14" t="str">
        <x:v>Не контактували</x:v>
      </x:c>
      <x:c r="V913" s="15" t="str">
        <x:v>Workflow-audit outreach по UA-2026-07-16-010739-a; попросити 1 пакет здачі та вимоги проєкту</x:v>
      </x:c>
      <x:c r="W913" s="15" t="str">
        <x:v>Власник / директор; керівник ПТО; відповідальний за договори</x:v>
      </x:c>
      <x:c r="X913" s="15" t="str">
        <x:v>1 нових підтверджених перемог/договорів у Prozorro на 4 272 060 грн; 1 зі строком виконання не раніше 24.08.2026.</x:v>
      </x:c>
      <x:c r="Y913" s="15" t="str">
        <x:v>45260000-7: «Покрівельні роботи та інші спеціалізовані будівельні роботи» (Послуги з поточного ремонту покрівлі адміністративної будівлі Антимонопольного комітету України); строк до 2026-11-30. Попросити один знеособлений пакет здачі за цим workflow.</x:v>
      </x:c>
      <x:c r="Z913" s="15" t="str">
        <x:v>https://prozorro.gov.ua/tender/UA-2026-07-16-010739-a</x:v>
      </x:c>
      <x:c r="AA913" s="14" t="str">
        <x:v>42525676</x:v>
      </x:c>
      <x:c r="AB913" s="14" t="str">
        <x:v>2026-08-24</x:v>
      </x:c>
      <x:c r="AC913" s="14" t="str"/>
      <x:c r="AD913" s="20" t="str"/>
      <x:c r="AE913" s="14" t="str"/>
      <x:c r="AF913" s="14" t="n">
        <x:v>64</x:v>
      </x:c>
      <x:c r="AG913" s="14" t="str">
        <x:v>I2</x:v>
      </x:c>
      <x:c r="AH913" s="14" t="n">
        <x:v>1</x:v>
      </x:c>
      <x:c r="AI913" s="14" t="n">
        <x:v>1</x:v>
      </x:c>
      <x:c r="AJ913" s="18" t="n">
        <x:v>4272060</x:v>
      </x:c>
      <x:c r="AK913" s="14" t="str">
        <x:v>https://prozorro.gov.ua/tender/UA-2026-07-16-010739-a</x:v>
      </x:c>
      <x:c r="AL913" s="19" t="n">
        <x:v>46231.673560208335</x:v>
      </x:c>
      <x:c r="AM913" s="19" t="n">
        <x:v>46356</x:v>
      </x:c>
      <x:c r="AN913" s="15" t="str">
        <x:v>Покрівлі та гідроізоляція</x:v>
      </x:c>
      <x:c r="AO913" s="15" t="str">
        <x:v>not_found_in_top_search</x:v>
      </x:c>
    </x:row>
    <x:row r="914">
      <x:c r="A914" s="14" t="str">
        <x:v>W4-095</x:v>
      </x:c>
      <x:c r="B914" s="14" t="str">
        <x:v>Prozorro expansion — 24.08</x:v>
      </x:c>
      <x:c r="C914" s="14" t="str">
        <x:v>Товариство з обмеженою відповідальністю "Інтеграл БУД"</x:v>
      </x:c>
      <x:c r="D914" s="14" t="str">
        <x:v>Металоконструкції</x:v>
      </x:c>
      <x:c r="E914" s="14" t="str">
        <x:v>Expansion discovery</x:v>
      </x:c>
      <x:c r="F914" s="17" t="str">
        <x:v>D2</x:v>
      </x:c>
      <x:c r="G914" s="14" t="str"/>
      <x:c r="H914" s="14" t="str">
        <x:v>Discovery розширення — 2 тижні</x:v>
      </x:c>
      <x:c r="I914" s="16" t="n">
        <x:v>1</x:v>
      </x:c>
      <x:c r="J914" s="16" t="n">
        <x:v>5</x:v>
      </x:c>
      <x:c r="K914" s="16" t="n">
        <x:v>5</x:v>
      </x:c>
      <x:c r="L914" s="16" t="n">
        <x:v>4</x:v>
      </x:c>
      <x:c r="M914" s="16" t="n">
        <x:v>5</x:v>
      </x:c>
      <x:c r="N914" s="16" t="n">
        <x:v>5</x:v>
      </x:c>
      <x:c r="O914" s="16" t="n">
        <x:v>3</x:v>
      </x:c>
      <x:c r="P914" s="16" t="n">
        <x:f>IF(COUNT(I914:O914)&lt;7,"",I914*8+J914*3+K914*2+L914*2+M914*2+N914*2+O914)</x:f>
        <x:v>64</x:v>
      </x:c>
      <x:c r="Q914" s="16" t="n">
        <x:f>IF(COUNT(J914:O914)&lt;6,"",J914*5+K914*4+M914*4+L914*3+N914*2+O914*2)</x:f>
        <x:v>93</x:v>
      </x:c>
      <x:c r="R914" s="14" t="str">
        <x:v>high</x:v>
      </x:c>
      <x:c r="S914" s="14" t="str">
        <x:v>official_prozorro_award_2024_2026</x:v>
      </x:c>
      <x:c r="T914" s="14" t="str">
        <x:v>official_prozorro_api</x:v>
      </x:c>
      <x:c r="U914" s="14" t="str">
        <x:v>Не контактували</x:v>
      </x:c>
      <x:c r="V914" s="15" t="str">
        <x:v>Workflow-audit outreach по UA-2026-08-24-007022-a; попросити 1 пакет здачі та вимоги проєкту</x:v>
      </x:c>
      <x:c r="W914" s="15" t="str">
        <x:v>Власник / директор; керівник ПТО; відповідальний за договори</x:v>
      </x:c>
      <x:c r="X914" s="15" t="str">
        <x:v>1 нових підтверджених перемог/договорів у Prozorro на 3 315 243 грн; 1 зі строком виконання не раніше 24.08.2026.</x:v>
      </x:c>
      <x:c r="Y914" s="15" t="str">
        <x:v>Аварійно-відновлювальні роботи з проведення демонтажу, прибирання, навантаження, вивезення металоконструкцій та елементів будівельних конструкцій з головного корпусу (45450000-6 — Інші завершальні будівельні роботи); строк до 2027-06-30. Попросити один знеособлений пакет здачі за цим workflow.</x:v>
      </x:c>
      <x:c r="Z914" s="15" t="str">
        <x:v>https://prozorro.gov.ua/tender/UA-2026-08-24-007022-a</x:v>
      </x:c>
      <x:c r="AA914" s="14" t="str">
        <x:v>45615290</x:v>
      </x:c>
      <x:c r="AB914" s="14" t="str">
        <x:v>2026-08-24</x:v>
      </x:c>
      <x:c r="AC914" s="14" t="str"/>
      <x:c r="AD914" s="20" t="str"/>
      <x:c r="AE914" s="14" t="str"/>
      <x:c r="AF914" s="14" t="n">
        <x:v>64</x:v>
      </x:c>
      <x:c r="AG914" s="14" t="str">
        <x:v>I2</x:v>
      </x:c>
      <x:c r="AH914" s="14" t="n">
        <x:v>1</x:v>
      </x:c>
      <x:c r="AI914" s="14" t="n">
        <x:v>1</x:v>
      </x:c>
      <x:c r="AJ914" s="18" t="n">
        <x:v>3315242.86</x:v>
      </x:c>
      <x:c r="AK914" s="14" t="str">
        <x:v>https://prozorro.gov.ua/tender/UA-2026-08-24-007022-a</x:v>
      </x:c>
      <x:c r="AL914" s="19" t="n">
        <x:v>46258.48974554398</x:v>
      </x:c>
      <x:c r="AM914" s="19" t="n">
        <x:v>46568</x:v>
      </x:c>
      <x:c r="AN914" s="15" t="str">
        <x:v>Металоконструкції</x:v>
      </x:c>
      <x:c r="AO914" s="15" t="str">
        <x:v>not_found_in_top_search</x:v>
      </x:c>
    </x:row>
    <x:row r="915">
      <x:c r="A915" s="14" t="str">
        <x:v>W4-096</x:v>
      </x:c>
      <x:c r="B915" s="14" t="str">
        <x:v>Prozorro expansion — 24.08</x:v>
      </x:c>
      <x:c r="C915" s="14" t="str">
        <x:v>ТОВАРИСТВО З ОБМЕЖЕНОЮ ВІДПОВІДАЛЬНІСТЮ "ЕНЕРҐО-ІНВЕСТ"</x:v>
      </x:c>
      <x:c r="D915" s="14" t="str">
        <x:v>Теплові мережі</x:v>
      </x:c>
      <x:c r="E915" s="14" t="str">
        <x:v>Expansion discovery</x:v>
      </x:c>
      <x:c r="F915" s="17" t="str">
        <x:v>D2</x:v>
      </x:c>
      <x:c r="G915" s="14" t="str"/>
      <x:c r="H915" s="14" t="str">
        <x:v>Discovery розширення — 2 тижні</x:v>
      </x:c>
      <x:c r="I915" s="16" t="n">
        <x:v>1</x:v>
      </x:c>
      <x:c r="J915" s="16" t="n">
        <x:v>5</x:v>
      </x:c>
      <x:c r="K915" s="16" t="n">
        <x:v>4</x:v>
      </x:c>
      <x:c r="L915" s="16" t="n">
        <x:v>4</x:v>
      </x:c>
      <x:c r="M915" s="16" t="n">
        <x:v>5</x:v>
      </x:c>
      <x:c r="N915" s="16" t="n">
        <x:v>5</x:v>
      </x:c>
      <x:c r="O915" s="16" t="n">
        <x:v>3</x:v>
      </x:c>
      <x:c r="P915" s="16" t="n">
        <x:f>IF(COUNT(I915:O915)&lt;7,"",I915*8+J915*3+K915*2+L915*2+M915*2+N915*2+O915)</x:f>
        <x:v>62</x:v>
      </x:c>
      <x:c r="Q915" s="16" t="n">
        <x:f>IF(COUNT(J915:O915)&lt;6,"",J915*5+K915*4+M915*4+L915*3+N915*2+O915*2)</x:f>
        <x:v>89</x:v>
      </x:c>
      <x:c r="R915" s="14" t="str">
        <x:v>high</x:v>
      </x:c>
      <x:c r="S915" s="14" t="str">
        <x:v>official_prozorro_award_2024_2026</x:v>
      </x:c>
      <x:c r="T915" s="14" t="str">
        <x:v>official_prozorro_api</x:v>
      </x:c>
      <x:c r="U915" s="14" t="str">
        <x:v>Не контактували</x:v>
      </x:c>
      <x:c r="V915" s="15" t="str">
        <x:v>Повторне звернення з новим тендерним сигналом UA-2026-07-29-011575-a; попросити 1 пакет здачі</x:v>
      </x:c>
      <x:c r="W915" s="15" t="str">
        <x:v>Власник / директор; керівник ПТО; відповідальний за договори</x:v>
      </x:c>
      <x:c r="X915" s="15" t="str">
        <x:v>1 нових підтверджених перемог/договорів у Prozorro на 3 180 422 грн; 1 зі строком виконання не раніше 24.08.2026.</x:v>
      </x:c>
      <x:c r="Y915"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м. Київ, ***». Системи зв’язку; строк до 2026-12-30. Попросити один знеособлений пакет здачі за цим workflow.</x:v>
      </x:c>
      <x:c r="Z915" s="15" t="str">
        <x:v>https://prozorro.gov.ua/tender/UA-2026-07-21-011936-a</x:v>
      </x:c>
      <x:c r="AA915" s="14" t="str">
        <x:v>33439880</x:v>
      </x:c>
      <x:c r="AB915" s="14" t="str">
        <x:v>2026-08-24</x:v>
      </x:c>
      <x:c r="AC915" s="14" t="str"/>
      <x:c r="AD915" s="20" t="str"/>
      <x:c r="AE915" s="14" t="str"/>
      <x:c r="AF915" s="14" t="n">
        <x:v>93</x:v>
      </x:c>
      <x:c r="AG915" s="14" t="str">
        <x:v>I1</x:v>
      </x:c>
      <x:c r="AH915" s="14" t="n">
        <x:v>7</x:v>
      </x:c>
      <x:c r="AI915" s="14" t="n">
        <x:v>4</x:v>
      </x:c>
      <x:c r="AJ915" s="18" t="n">
        <x:v>86015698.30000001</x:v>
      </x:c>
      <x:c r="AK915" s="14" t="str">
        <x:v>https://prozorro.gov.ua/tender/UA-2026-07-29-011575-a</x:v>
      </x:c>
      <x:c r="AL915" s="19" t="n">
        <x:v>46252.56904988426</x:v>
      </x:c>
      <x:c r="AM915" s="19" t="n">
        <x:v>46377</x:v>
      </x:c>
      <x:c r="AN915" s="15" t="str">
        <x:v>Теплові мережі; Теплові пункти</x:v>
      </x:c>
      <x:c r="AO915" s="15" t="str">
        <x:v>not_found_in_top_search</x:v>
      </x:c>
    </x:row>
    <x:row r="916">
      <x:c r="A916" s="14" t="str">
        <x:v>W4-097</x:v>
      </x:c>
      <x:c r="B916" s="14" t="str">
        <x:v>Prozorro expansion — 24.08</x:v>
      </x:c>
      <x:c r="C916" s="14" t="str">
        <x:v>ПП "КОМФОРТ-СКОЛЕ"</x:v>
      </x:c>
      <x:c r="D916" s="14" t="str">
        <x:v>Фасади та скління</x:v>
      </x:c>
      <x:c r="E916" s="14" t="str">
        <x:v>Expansion discovery</x:v>
      </x:c>
      <x:c r="F916" s="17" t="str">
        <x:v>D2</x:v>
      </x:c>
      <x:c r="G916" s="14" t="str"/>
      <x:c r="H916" s="14" t="str">
        <x:v>Discovery розширення — 2 тижні</x:v>
      </x:c>
      <x:c r="I916" s="16" t="n">
        <x:v>1</x:v>
      </x:c>
      <x:c r="J916" s="16" t="n">
        <x:v>5</x:v>
      </x:c>
      <x:c r="K916" s="16" t="n">
        <x:v>5</x:v>
      </x:c>
      <x:c r="L916" s="16" t="n">
        <x:v>4</x:v>
      </x:c>
      <x:c r="M916" s="16" t="n">
        <x:v>5</x:v>
      </x:c>
      <x:c r="N916" s="16" t="n">
        <x:v>5</x:v>
      </x:c>
      <x:c r="O916" s="16" t="n">
        <x:v>3</x:v>
      </x:c>
      <x:c r="P916" s="16" t="n">
        <x:f>IF(COUNT(I916:O916)&lt;7,"",I916*8+J916*3+K916*2+L916*2+M916*2+N916*2+O916)</x:f>
        <x:v>64</x:v>
      </x:c>
      <x:c r="Q916" s="16" t="n">
        <x:f>IF(COUNT(J916:O916)&lt;6,"",J916*5+K916*4+M916*4+L916*3+N916*2+O916*2)</x:f>
        <x:v>93</x:v>
      </x:c>
      <x:c r="R916" s="14" t="str">
        <x:v>high</x:v>
      </x:c>
      <x:c r="S916" s="14" t="str">
        <x:v>official_prozorro_award_2024_2026</x:v>
      </x:c>
      <x:c r="T916" s="14" t="str">
        <x:v>official_prozorro_api</x:v>
      </x:c>
      <x:c r="U916" s="14" t="str">
        <x:v>Не контактували</x:v>
      </x:c>
      <x:c r="V916" s="15" t="str">
        <x:v>Workflow-audit outreach по UA-2026-06-26-000900-a; попросити 1 пакет здачі та вимоги проєкту</x:v>
      </x:c>
      <x:c r="W916" s="15" t="str">
        <x:v>Власник / директор; керівник ПТО; відповідальний за договори</x:v>
      </x:c>
      <x:c r="X916" s="15" t="str">
        <x:v>1 нових підтверджених перемог/договорів у Prozorro на 3 135 910 грн; 1 зі строком виконання не раніше 24.08.2026.</x:v>
      </x:c>
      <x:c r="Y916" s="15" t="str">
        <x:v>Капітальний ремонт з утепленням фасаду (впровадження енергоефективних заходів) закладу дошкільної освіти № 5 Сколівської міської ради за адресою: с. Підгородці, вул. Івана Франка, 13 Стрийського району Львівської області; строк до 2026-12-15. Попросити один знеособлений пакет здачі за цим workflow.</x:v>
      </x:c>
      <x:c r="Z916" s="15" t="str">
        <x:v>https://prozorro.gov.ua/tender/UA-2026-06-26-000900-a</x:v>
      </x:c>
      <x:c r="AA916" s="14" t="str">
        <x:v>41425076</x:v>
      </x:c>
      <x:c r="AB916" s="14" t="str">
        <x:v>2026-08-24</x:v>
      </x:c>
      <x:c r="AC916" s="14" t="str"/>
      <x:c r="AD916" s="20" t="str"/>
      <x:c r="AE916" s="14" t="str"/>
      <x:c r="AF916" s="14" t="n">
        <x:v>64</x:v>
      </x:c>
      <x:c r="AG916" s="14" t="str">
        <x:v>I2</x:v>
      </x:c>
      <x:c r="AH916" s="14" t="n">
        <x:v>1</x:v>
      </x:c>
      <x:c r="AI916" s="14" t="n">
        <x:v>1</x:v>
      </x:c>
      <x:c r="AJ916" s="18" t="n">
        <x:v>3135909.6</x:v>
      </x:c>
      <x:c r="AK916" s="14" t="str">
        <x:v>https://prozorro.gov.ua/tender/UA-2026-06-26-000900-a</x:v>
      </x:c>
      <x:c r="AL916" s="19" t="n">
        <x:v>46220.49480984954</x:v>
      </x:c>
      <x:c r="AM916" s="19" t="n">
        <x:v>46371</x:v>
      </x:c>
      <x:c r="AN916" s="15" t="str">
        <x:v>Фасади та скління</x:v>
      </x:c>
      <x:c r="AO916" s="15" t="str">
        <x:v>not_found_in_top_search</x:v>
      </x:c>
    </x:row>
    <x:row r="917">
      <x:c r="A917" s="14" t="str">
        <x:v>W4-098</x:v>
      </x:c>
      <x:c r="B917" s="14" t="str">
        <x:v>Prozorro expansion — 24.08</x:v>
      </x:c>
      <x:c r="C917" s="14" t="str">
        <x:v>Товариство з обмеженою відповідальністю «Конкріт-К»</x:v>
      </x:c>
      <x:c r="D917" s="14" t="str">
        <x:v>Підстанції / силові мережі</x:v>
      </x:c>
      <x:c r="E917" s="14" t="str">
        <x:v>Pilot now</x:v>
      </x:c>
      <x:c r="F917" s="17" t="str">
        <x:v>P2</x:v>
      </x:c>
      <x:c r="G917" s="14" t="str"/>
      <x:c r="H917" s="14" t="str">
        <x:v>Пілот зараз — Н.15 subset</x:v>
      </x:c>
      <x:c r="I917" s="16" t="n">
        <x:v>4</x:v>
      </x:c>
      <x:c r="J917" s="16" t="n">
        <x:v>5</x:v>
      </x:c>
      <x:c r="K917" s="16" t="n">
        <x:v>5</x:v>
      </x:c>
      <x:c r="L917" s="16" t="n">
        <x:v>4</x:v>
      </x:c>
      <x:c r="M917" s="16" t="n">
        <x:v>5</x:v>
      </x:c>
      <x:c r="N917" s="16" t="n">
        <x:v>5</x:v>
      </x:c>
      <x:c r="O917" s="16" t="n">
        <x:v>3</x:v>
      </x:c>
      <x:c r="P917" s="16" t="n">
        <x:f>IF(COUNT(I917:O917)&lt;7,"",I917*8+J917*3+K917*2+L917*2+M917*2+N917*2+O917)</x:f>
        <x:v>88</x:v>
      </x:c>
      <x:c r="Q917" s="16" t="n">
        <x:f>IF(COUNT(J917:O917)&lt;6,"",J917*5+K917*4+M917*4+L917*3+N917*2+O917*2)</x:f>
        <x:v>93</x:v>
      </x:c>
      <x:c r="R917" s="14" t="str">
        <x:v>high</x:v>
      </x:c>
      <x:c r="S917" s="14" t="str">
        <x:v>official_prozorro_award_2024_2026</x:v>
      </x:c>
      <x:c r="T917" s="14" t="str">
        <x:v>official_prozorro_api</x:v>
      </x:c>
      <x:c r="U917" s="14" t="str">
        <x:v>Не контактували</x:v>
      </x:c>
      <x:c r="V917" s="15" t="str">
        <x:v>Персоналізований free-pilot outreach по UA-2026-08-21-000282-a; попросити 1 пакет Н.14/Н.15</x:v>
      </x:c>
      <x:c r="W917" s="15" t="str">
        <x:v>Власник / директор; керівник ПТО; відповідальний за договори</x:v>
      </x:c>
      <x:c r="X917" s="15" t="str">
        <x:v>1 нових підтверджених перемог/договорів у Prozorro на 3 078 000 грн; 1 зі строком виконання не раніше 24.08.2026.</x:v>
      </x:c>
      <x:c r="Y917" s="15" t="str">
        <x:v>послуги з оренди автомобільного крана з машиністом  (крана на автомобільному ходу) вантажопідйомністю до 50 т для виконання робіт на об’єкті будівництва «Захист щитових тягових трансформаторних підстанцій»; строк до 2026-10-31. Попросити один знеособлений пакет здачі за цим workflow.</x:v>
      </x:c>
      <x:c r="Z917" s="15" t="str">
        <x:v>https://prozorro.gov.ua/tender/UA-2026-08-21-000282-a</x:v>
      </x:c>
      <x:c r="AA917" s="14" t="str">
        <x:v>40790176</x:v>
      </x:c>
      <x:c r="AB917" s="14" t="str">
        <x:v>2026-08-24</x:v>
      </x:c>
      <x:c r="AC917" s="14" t="str"/>
      <x:c r="AD917" s="20" t="str"/>
      <x:c r="AE917" s="14" t="str"/>
      <x:c r="AF917" s="14" t="n">
        <x:v>64</x:v>
      </x:c>
      <x:c r="AG917" s="14" t="str">
        <x:v>I2</x:v>
      </x:c>
      <x:c r="AH917" s="14" t="n">
        <x:v>1</x:v>
      </x:c>
      <x:c r="AI917" s="14" t="n">
        <x:v>1</x:v>
      </x:c>
      <x:c r="AJ917" s="18" t="n">
        <x:v>3078000</x:v>
      </x:c>
      <x:c r="AK917" s="14" t="str">
        <x:v>https://prozorro.gov.ua/tender/UA-2026-08-21-000282-a</x:v>
      </x:c>
      <x:c r="AL917" s="19" t="n">
        <x:v>46255.23443013889</x:v>
      </x:c>
      <x:c r="AM917" s="19" t="n">
        <x:v>46326</x:v>
      </x:c>
      <x:c r="AN917" s="15" t="str">
        <x:v>Підстанції / силові мережі</x:v>
      </x:c>
      <x:c r="AO917" s="15" t="str">
        <x:v>not_found_in_top_search</x:v>
      </x:c>
    </x:row>
    <x:row r="918">
      <x:c r="A918" s="14" t="str">
        <x:v>W4-099</x:v>
      </x:c>
      <x:c r="B918" s="14" t="str">
        <x:v>Prozorro expansion — 24.08</x:v>
      </x:c>
      <x:c r="C918" s="14" t="str">
        <x:v>ТОВ "БУДІВЕЛЬНА КОМПАНІЯ "МЕГА СТАЙЛ""</x:v>
      </x:c>
      <x:c r="D918" s="14" t="str">
        <x:v>Фасади та скління</x:v>
      </x:c>
      <x:c r="E918" s="14" t="str">
        <x:v>Expansion discovery</x:v>
      </x:c>
      <x:c r="F918" s="17" t="str">
        <x:v>D2</x:v>
      </x:c>
      <x:c r="G918" s="14" t="str"/>
      <x:c r="H918" s="14" t="str">
        <x:v>Discovery розширення — 2 тижні</x:v>
      </x:c>
      <x:c r="I918" s="16" t="n">
        <x:v>1</x:v>
      </x:c>
      <x:c r="J918" s="16" t="n">
        <x:v>5</x:v>
      </x:c>
      <x:c r="K918" s="16" t="n">
        <x:v>5</x:v>
      </x:c>
      <x:c r="L918" s="16" t="n">
        <x:v>4</x:v>
      </x:c>
      <x:c r="M918" s="16" t="n">
        <x:v>5</x:v>
      </x:c>
      <x:c r="N918" s="16" t="n">
        <x:v>5</x:v>
      </x:c>
      <x:c r="O918" s="16" t="n">
        <x:v>3</x:v>
      </x:c>
      <x:c r="P918" s="16" t="n">
        <x:f>IF(COUNT(I918:O918)&lt;7,"",I918*8+J918*3+K918*2+L918*2+M918*2+N918*2+O918)</x:f>
        <x:v>64</x:v>
      </x:c>
      <x:c r="Q918" s="16" t="n">
        <x:f>IF(COUNT(J918:O918)&lt;6,"",J918*5+K918*4+M918*4+L918*3+N918*2+O918*2)</x:f>
        <x:v>93</x:v>
      </x:c>
      <x:c r="R918" s="14" t="str">
        <x:v>high</x:v>
      </x:c>
      <x:c r="S918" s="14" t="str">
        <x:v>official_prozorro_award_2024_2026</x:v>
      </x:c>
      <x:c r="T918" s="14" t="str">
        <x:v>official_prozorro_api</x:v>
      </x:c>
      <x:c r="U918" s="14" t="str">
        <x:v>Не контактували</x:v>
      </x:c>
      <x:c r="V918" s="15" t="str">
        <x:v>Workflow-audit outreach по UA-2026-07-22-012021-a; попросити 1 пакет здачі та вимоги проєкту</x:v>
      </x:c>
      <x:c r="W918" s="15" t="str">
        <x:v>Власник / директор; керівник ПТО; відповідальний за договори</x:v>
      </x:c>
      <x:c r="X918" s="15" t="str">
        <x:v>1 нових підтверджених перемог/договорів у Prozorro на 2 388 705 грн; 1 зі строком виконання не раніше 24.08.2026.</x:v>
      </x:c>
      <x:c r="Y918" s="15" t="str">
        <x:v>Капітальний ремонт та утеплення фасадів житлового будинку ОСББ "Буревісник-плюс" за адресою: просп. Романа Шухевича, 30, Дніпровський район м. Київ (код ДК 021:2015: 45453000-7 – Капітальний ремонт і реставрація); строк до 2026-11-30. Попросити один знеособлений пакет здачі за цим workflow.</x:v>
      </x:c>
      <x:c r="Z918" s="15" t="str">
        <x:v>https://prozorro.gov.ua/tender/UA-2026-07-22-012021-a</x:v>
      </x:c>
      <x:c r="AA918" s="14" t="str">
        <x:v>41235604</x:v>
      </x:c>
      <x:c r="AB918" s="14" t="str">
        <x:v>2026-08-24</x:v>
      </x:c>
      <x:c r="AC918" s="14" t="str"/>
      <x:c r="AD918" s="20" t="str"/>
      <x:c r="AE918" s="14" t="str"/>
      <x:c r="AF918" s="14" t="n">
        <x:v>64</x:v>
      </x:c>
      <x:c r="AG918" s="14" t="str">
        <x:v>I2</x:v>
      </x:c>
      <x:c r="AH918" s="14" t="n">
        <x:v>1</x:v>
      </x:c>
      <x:c r="AI918" s="14" t="n">
        <x:v>1</x:v>
      </x:c>
      <x:c r="AJ918" s="18" t="n">
        <x:v>2388705.13</x:v>
      </x:c>
      <x:c r="AK918" s="14" t="str">
        <x:v>https://prozorro.gov.ua/tender/UA-2026-07-22-012021-a</x:v>
      </x:c>
      <x:c r="AL918" s="19" t="n">
        <x:v>46241.527910439814</x:v>
      </x:c>
      <x:c r="AM918" s="19" t="n">
        <x:v>46356</x:v>
      </x:c>
      <x:c r="AN918" s="15" t="str">
        <x:v>Фасади та скління</x:v>
      </x:c>
      <x:c r="AO918" s="15" t="str">
        <x:v>not_found_in_top_search</x:v>
      </x:c>
    </x:row>
    <x:row r="919">
      <x:c r="A919" s="14" t="str">
        <x:v>W4-100</x:v>
      </x:c>
      <x:c r="B919" s="14" t="str">
        <x:v>Prozorro expansion — 24.08</x:v>
      </x:c>
      <x:c r="C919" s="14" t="str">
        <x:v>ГРИГОРУК АНДРІЙ ВАЛЕНТИНОВИЧ</x:v>
      </x:c>
      <x:c r="D919" s="14" t="str">
        <x:v>Теплові мережі</x:v>
      </x:c>
      <x:c r="E919" s="14" t="str">
        <x:v>Expansion discovery</x:v>
      </x:c>
      <x:c r="F919" s="17" t="str">
        <x:v>D2</x:v>
      </x:c>
      <x:c r="G919" s="14" t="str"/>
      <x:c r="H919" s="14" t="str">
        <x:v>Discovery розширення — 2 тижні</x:v>
      </x:c>
      <x:c r="I919" s="16" t="n">
        <x:v>1</x:v>
      </x:c>
      <x:c r="J919" s="16" t="n">
        <x:v>5</x:v>
      </x:c>
      <x:c r="K919" s="16" t="n">
        <x:v>4</x:v>
      </x:c>
      <x:c r="L919" s="16" t="n">
        <x:v>3</x:v>
      </x:c>
      <x:c r="M919" s="16" t="n">
        <x:v>5</x:v>
      </x:c>
      <x:c r="N919" s="16" t="n">
        <x:v>3</x:v>
      </x:c>
      <x:c r="O919" s="16" t="n">
        <x:v>3</x:v>
      </x:c>
      <x:c r="P919" s="16" t="n">
        <x:f>IF(COUNT(I919:O919)&lt;7,"",I919*8+J919*3+K919*2+L919*2+M919*2+N919*2+O919)</x:f>
        <x:v>56</x:v>
      </x:c>
      <x:c r="Q919" s="16" t="n">
        <x:f>IF(COUNT(J919:O919)&lt;6,"",J919*5+K919*4+M919*4+L919*3+N919*2+O919*2)</x:f>
        <x:v>82</x:v>
      </x:c>
      <x:c r="R919" s="14" t="str">
        <x:v>high</x:v>
      </x:c>
      <x:c r="S919" s="14" t="str">
        <x:v>official_prozorro_award_2024_2026</x:v>
      </x:c>
      <x:c r="T919" s="14" t="str">
        <x:v>official_prozorro_api</x:v>
      </x:c>
      <x:c r="U919" s="14" t="str">
        <x:v>Не контактували</x:v>
      </x:c>
      <x:c r="V919" s="15" t="str">
        <x:v>Workflow-audit outreach по UA-2026-05-05-014439-a; попросити 1 пакет здачі та вимоги проєкту</x:v>
      </x:c>
      <x:c r="W919" s="15" t="str">
        <x:v>Власник / виконавець; відповідальний за договір</x:v>
      </x:c>
      <x:c r="X919" s="15" t="str">
        <x:v>2 нових підтверджених перемог/договорів у Prozorro на 1 909 758 грн; 2 зі строком виконання не раніше 24.08.2026.</x:v>
      </x:c>
      <x:c r="Y919" s="15" t="str">
        <x:v>Розробка робочого проекту по об’єкту: «Реконструкція ділянки теплової мережі вул. Академіка Філатова від ТК1019 до ТК3024, м. Одеса» ; строк до 2026-09-30. Попросити один знеособлений пакет здачі за цим workflow.</x:v>
      </x:c>
      <x:c r="Z919" s="15" t="str">
        <x:v>https://prozorro.gov.ua/tender/UA-2026-05-05-014439-a</x:v>
      </x:c>
      <x:c r="AA919" s="14" t="str">
        <x:v>3030017093</x:v>
      </x:c>
      <x:c r="AB919" s="14" t="str">
        <x:v>2026-08-24</x:v>
      </x:c>
      <x:c r="AC919" s="14" t="str"/>
      <x:c r="AD919" s="20" t="str"/>
      <x:c r="AE919" s="14" t="str"/>
      <x:c r="AF919" s="14" t="n">
        <x:v>64</x:v>
      </x:c>
      <x:c r="AG919" s="14" t="str">
        <x:v>I2</x:v>
      </x:c>
      <x:c r="AH919" s="14" t="n">
        <x:v>2</x:v>
      </x:c>
      <x:c r="AI919" s="14" t="n">
        <x:v>2</x:v>
      </x:c>
      <x:c r="AJ919" s="18" t="n">
        <x:v>1909757.92</x:v>
      </x:c>
      <x:c r="AK919" s="14" t="str">
        <x:v>https://prozorro.gov.ua/tender/UA-2026-05-05-014439-a</x:v>
      </x:c>
      <x:c r="AL919" s="19" t="n">
        <x:v>46147.60100513889</x:v>
      </x:c>
      <x:c r="AM919" s="19" t="n">
        <x:v>46295</x:v>
      </x:c>
      <x:c r="AN919" s="15" t="str">
        <x:v>Теплові мережі</x:v>
      </x:c>
      <x:c r="AO919" s="15" t="str">
        <x:v>not_found_in_top_search</x:v>
      </x:c>
    </x:row>
    <x:row r="920">
      <x:c r="A920" s="14" t="str">
        <x:v>W4-101</x:v>
      </x:c>
      <x:c r="B920" s="14" t="str">
        <x:v>Prozorro expansion — 24.08</x:v>
      </x:c>
      <x:c r="C920" s="14" t="str">
        <x:v>ТОВАРИСТВО З ОБМЕЖЕНОЮ ВІДПОВІДАЛЬНІСТЮ "ОПТІМА СЕРВІСБУД"</x:v>
      </x:c>
      <x:c r="D920" s="14" t="str">
        <x:v>Пожежогасіння</x:v>
      </x:c>
      <x:c r="E920" s="14" t="str">
        <x:v>Expansion discovery</x:v>
      </x:c>
      <x:c r="F920" s="17" t="str">
        <x:v>D2</x:v>
      </x:c>
      <x:c r="G920" s="14" t="str"/>
      <x:c r="H920" s="14" t="str">
        <x:v>Discovery розширення — 2 тижні</x:v>
      </x:c>
      <x:c r="I920" s="16" t="n">
        <x:v>1</x:v>
      </x:c>
      <x:c r="J920" s="16" t="n">
        <x:v>5</x:v>
      </x:c>
      <x:c r="K920" s="16" t="n">
        <x:v>5</x:v>
      </x:c>
      <x:c r="L920" s="16" t="n">
        <x:v>3</x:v>
      </x:c>
      <x:c r="M920" s="16" t="n">
        <x:v>5</x:v>
      </x:c>
      <x:c r="N920" s="16" t="n">
        <x:v>5</x:v>
      </x:c>
      <x:c r="O920" s="16" t="n">
        <x:v>3</x:v>
      </x:c>
      <x:c r="P920" s="16" t="n">
        <x:f>IF(COUNT(I920:O920)&lt;7,"",I920*8+J920*3+K920*2+L920*2+M920*2+N920*2+O920)</x:f>
        <x:v>62</x:v>
      </x:c>
      <x:c r="Q920" s="16" t="n">
        <x:f>IF(COUNT(J920:O920)&lt;6,"",J920*5+K920*4+M920*4+L920*3+N920*2+O920*2)</x:f>
        <x:v>90</x:v>
      </x:c>
      <x:c r="R920" s="14" t="str">
        <x:v>high</x:v>
      </x:c>
      <x:c r="S920" s="14" t="str">
        <x:v>official_prozorro_award_2024_2026</x:v>
      </x:c>
      <x:c r="T920" s="14" t="str">
        <x:v>official_prozorro_api</x:v>
      </x:c>
      <x:c r="U920" s="14" t="str">
        <x:v>Не контактували</x:v>
      </x:c>
      <x:c r="V920" s="15" t="str">
        <x:v>Workflow-audit outreach по UA-2026-06-26-001296-a; попросити 1 пакет здачі та вимоги проєкту</x:v>
      </x:c>
      <x:c r="W920" s="15" t="str">
        <x:v>Власник / директор; керівник ПТО; відповідальний за договори</x:v>
      </x:c>
      <x:c r="X920" s="15" t="str">
        <x:v>2 нових підтверджених перемог/договорів у Prozorro на 846 301 грн; 2 зі строком виконання не раніше 24.08.2026.</x:v>
      </x:c>
      <x:c r="Y920" s="15" t="str">
        <x:v>Встановлення модульної системи автоматичного пожежогасіння над варочними поверхнями у харчоблоці їдальні в будівлі Спеціалізованої школи І-ІІІ ступенів № 320 з поглибленим вивченням української мови (код ДК 021:2015: 45340000-2 - Зведення огорож, монтаж поручнів і захисних засобів, а саме: 45343000-3 - Встановлення протипожежного обладнання)
; строк до 2026-12-31. Попросити один знеособлений пакет здачі за цим workflow.</x:v>
      </x:c>
      <x:c r="Z920" s="15" t="str">
        <x:v>https://prozorro.gov.ua/tender/UA-2026-06-26-001296-a</x:v>
      </x:c>
      <x:c r="AA920" s="14" t="str">
        <x:v>46051810</x:v>
      </x:c>
      <x:c r="AB920" s="14" t="str">
        <x:v>2026-08-24</x:v>
      </x:c>
      <x:c r="AC920" s="14" t="str"/>
      <x:c r="AD920" s="20" t="str"/>
      <x:c r="AE920" s="14" t="str"/>
      <x:c r="AF920" s="14" t="n">
        <x:v>64</x:v>
      </x:c>
      <x:c r="AG920" s="14" t="str">
        <x:v>I2</x:v>
      </x:c>
      <x:c r="AH920" s="14" t="n">
        <x:v>2</x:v>
      </x:c>
      <x:c r="AI920" s="14" t="n">
        <x:v>2</x:v>
      </x:c>
      <x:c r="AJ920" s="18" t="n">
        <x:v>846300.66</x:v>
      </x:c>
      <x:c r="AK920" s="14" t="str">
        <x:v>https://prozorro.gov.ua/tender/UA-2026-06-26-001296-a</x:v>
      </x:c>
      <x:c r="AL920" s="19" t="n">
        <x:v>46209.55905646991</x:v>
      </x:c>
      <x:c r="AM920" s="19" t="n">
        <x:v>46387</x:v>
      </x:c>
      <x:c r="AN920" s="15" t="str">
        <x:v>Пожежогасіння</x:v>
      </x:c>
      <x:c r="AO920" s="15" t="str">
        <x:v>not_found_in_top_search</x:v>
      </x:c>
    </x:row>
    <x:row r="921">
      <x:c r="A921" s="14" t="str">
        <x:v>W4-102</x:v>
      </x:c>
      <x:c r="B921" s="14" t="str">
        <x:v>Prozorro expansion — 24.08</x:v>
      </x:c>
      <x:c r="C921" s="14" t="str">
        <x:v>ТОВ "ПІВНІЧ-БУДПОСТАЧ"</x:v>
      </x:c>
      <x:c r="D921" s="14" t="str">
        <x:v>Внутрішні сантехнічні системи</x:v>
      </x:c>
      <x:c r="E921" s="14" t="str">
        <x:v>Pilot now</x:v>
      </x:c>
      <x:c r="F921" s="17" t="str">
        <x:v>P2</x:v>
      </x:c>
      <x:c r="G921" s="14" t="str">
        <x:v>pbp.cn.ua</x:v>
      </x:c>
      <x:c r="H921" s="14" t="str">
        <x:v>Пілот зараз — Н.14</x:v>
      </x:c>
      <x:c r="I921" s="16" t="n">
        <x:v>5</x:v>
      </x:c>
      <x:c r="J921" s="16" t="n">
        <x:v>5</x:v>
      </x:c>
      <x:c r="K921" s="16" t="n">
        <x:v>4</x:v>
      </x:c>
      <x:c r="L921" s="16" t="n">
        <x:v>3</x:v>
      </x:c>
      <x:c r="M921" s="16" t="n">
        <x:v>5</x:v>
      </x:c>
      <x:c r="N921" s="16" t="n">
        <x:v>5</x:v>
      </x:c>
      <x:c r="O921" s="16" t="n">
        <x:v>5</x:v>
      </x:c>
      <x:c r="P921" s="16" t="n">
        <x:f>IF(COUNT(I921:O921)&lt;7,"",I921*8+J921*3+K921*2+L921*2+M921*2+N921*2+O921)</x:f>
        <x:v>94</x:v>
      </x:c>
      <x:c r="Q921" s="16" t="n">
        <x:f>IF(COUNT(J921:O921)&lt;6,"",J921*5+K921*4+M921*4+L921*3+N921*2+O921*2)</x:f>
        <x:v>90</x:v>
      </x:c>
      <x:c r="R921" s="14" t="str">
        <x:v>high</x:v>
      </x:c>
      <x:c r="S921" s="14" t="str">
        <x:v>official_prozorro_award_2024_2026</x:v>
      </x:c>
      <x:c r="T921" s="14" t="str">
        <x:v>official_prozorro_api</x:v>
      </x:c>
      <x:c r="U921" s="14" t="str">
        <x:v>Не контактували</x:v>
      </x:c>
      <x:c r="V921" s="15" t="str">
        <x:v>Персоналізований free-pilot outreach по UA-2026-05-21-008427-a; попросити 1 пакет Н.14/Н.15</x:v>
      </x:c>
      <x:c r="W921" s="15" t="str">
        <x:v>Власник / директор; керівник ПТО; відповідальний за договори</x:v>
      </x:c>
      <x:c r="X921" s="15" t="str">
        <x:v>2 нових підтверджених перемог/договорів у Prozorro на 716 569 грн; 0 зі строком виконання не раніше 24.08.2026.</x:v>
      </x:c>
      <x:c r="Y921" s="15" t="str">
        <x:v>45330000-9 - Водопровідні та санітарно-технічні роботи (Поточний ремонт внутрішніх інженерних мереж (водопостачання та теплопостачання) в Чернігівському дошкільному навчальному закладі № 32 «Веселка», центр активного фізичного та духовного розвитку, Чернігівської міської ради Чернігівської області, що знаходиться за адресою: м. Чернігів, вул. Івана Богуна, 27 (для реалізації заходів з енергозбереження); строк до 2026-07-20. Попросити один знеособлений пакет здачі за цим workflow.</x:v>
      </x:c>
      <x:c r="Z921" s="15" t="str">
        <x:v>https://prozorro.gov.ua/tender/UA-2026-05-21-008427-a</x:v>
      </x:c>
      <x:c r="AA921" s="14" t="str">
        <x:v>38423262</x:v>
      </x:c>
      <x:c r="AB921" s="14" t="str">
        <x:v>2026-08-24</x:v>
      </x:c>
      <x:c r="AC921" s="14" t="str"/>
      <x:c r="AD921" s="20" t="str"/>
      <x:c r="AE921" s="14" t="str"/>
      <x:c r="AF921" s="14" t="n">
        <x:v>64</x:v>
      </x:c>
      <x:c r="AG921" s="14" t="str">
        <x:v>I2</x:v>
      </x:c>
      <x:c r="AH921" s="14" t="n">
        <x:v>2</x:v>
      </x:c>
      <x:c r="AI921" s="14" t="n">
        <x:v>0</x:v>
      </x:c>
      <x:c r="AJ921" s="18" t="n">
        <x:v>716569.4</x:v>
      </x:c>
      <x:c r="AK921" s="14" t="str">
        <x:v>https://prozorro.gov.ua/tender/UA-2026-05-21-008427-a</x:v>
      </x:c>
      <x:c r="AL921" s="19" t="n">
        <x:v>46173.617653229165</x:v>
      </x:c>
      <x:c r="AM921" s="19" t="n">
        <x:v>46223</x:v>
      </x:c>
      <x:c r="AN921" s="15" t="str">
        <x:v>Внутрішні сантехнічні системи</x:v>
      </x:c>
      <x:c r="AO921" s="15" t="str">
        <x:v>supplier_provided_url</x:v>
      </x:c>
    </x:row>
    <x:row r="922">
      <x:c r="A922" s="14" t="str">
        <x:v>W4-103</x:v>
      </x:c>
      <x:c r="B922" s="14" t="str">
        <x:v>Prozorro expansion — 24.08</x:v>
      </x:c>
      <x:c r="C922" s="14" t="str">
        <x:v>Приватне підприємство "Компанія "Астра"</x:v>
      </x:c>
      <x:c r="D922" s="14" t="str">
        <x:v>Ліфти та підйомники</x:v>
      </x:c>
      <x:c r="E922" s="14" t="str">
        <x:v>Expansion discovery</x:v>
      </x:c>
      <x:c r="F922" s="17" t="str">
        <x:v>D2</x:v>
      </x:c>
      <x:c r="G922" s="14" t="str"/>
      <x:c r="H922" s="14" t="str">
        <x:v>Discovery розширення — 2 тижні</x:v>
      </x:c>
      <x:c r="I922" s="16" t="n">
        <x:v>1</x:v>
      </x:c>
      <x:c r="J922" s="16" t="n">
        <x:v>5</x:v>
      </x:c>
      <x:c r="K922" s="16" t="n">
        <x:v>4</x:v>
      </x:c>
      <x:c r="L922" s="16" t="n">
        <x:v>3</x:v>
      </x:c>
      <x:c r="M922" s="16" t="n">
        <x:v>5</x:v>
      </x:c>
      <x:c r="N922" s="16" t="n">
        <x:v>5</x:v>
      </x:c>
      <x:c r="O922" s="16" t="n">
        <x:v>3</x:v>
      </x:c>
      <x:c r="P922" s="16" t="n">
        <x:f>IF(COUNT(I922:O922)&lt;7,"",I922*8+J922*3+K922*2+L922*2+M922*2+N922*2+O922)</x:f>
        <x:v>60</x:v>
      </x:c>
      <x:c r="Q922" s="16" t="n">
        <x:f>IF(COUNT(J922:O922)&lt;6,"",J922*5+K922*4+M922*4+L922*3+N922*2+O922*2)</x:f>
        <x:v>86</x:v>
      </x:c>
      <x:c r="R922" s="14" t="str">
        <x:v>high</x:v>
      </x:c>
      <x:c r="S922" s="14" t="str">
        <x:v>official_prozorro_award_2024_2026</x:v>
      </x:c>
      <x:c r="T922" s="14" t="str">
        <x:v>official_prozorro_api</x:v>
      </x:c>
      <x:c r="U922" s="14" t="str">
        <x:v>Не контактували</x:v>
      </x:c>
      <x:c r="V922" s="15" t="str">
        <x:v>Workflow-audit outreach по UA-2025-11-21-012362-a; попросити 1 пакет здачі та вимоги проєкту</x:v>
      </x:c>
      <x:c r="W922" s="15" t="str">
        <x:v>Власник / директор; керівник ПТО; відповідальний за договори</x:v>
      </x:c>
      <x:c r="X922" s="15" t="str">
        <x:v>6 нових підтверджених перемог/договорів у Prozorro на 1 489 761 грн; 0 зі строком виконання не раніше 24.08.2026.</x:v>
      </x:c>
      <x:c r="Y922" s="15" t="str">
        <x:v>ДК 021:2015- 45313000-4- Монтаж ліфтів та ескалаторів- Капітальний ремонт та заміна  основних вузлів пасажирського ліфта в житловому будинку № 4 на вул. Коломийській (5 під’їзд) у м. Львові; строк до 2025-12-31. Попросити один знеособлений пакет здачі за цим workflow.</x:v>
      </x:c>
      <x:c r="Z922" s="15" t="str">
        <x:v>https://prozorro.gov.ua/tender/UA-2025-11-21-012362-a</x:v>
      </x:c>
      <x:c r="AA922" s="14" t="str">
        <x:v>30477310</x:v>
      </x:c>
      <x:c r="AB922" s="14" t="str">
        <x:v>2026-08-24</x:v>
      </x:c>
      <x:c r="AC922" s="14" t="str"/>
      <x:c r="AD922" s="20" t="str"/>
      <x:c r="AE922" s="14" t="str"/>
      <x:c r="AF922" s="14" t="n">
        <x:v>63</x:v>
      </x:c>
      <x:c r="AG922" s="14" t="str">
        <x:v>I2</x:v>
      </x:c>
      <x:c r="AH922" s="14" t="n">
        <x:v>6</x:v>
      </x:c>
      <x:c r="AI922" s="14" t="n">
        <x:v>0</x:v>
      </x:c>
      <x:c r="AJ922" s="18" t="n">
        <x:v>1489761.31</x:v>
      </x:c>
      <x:c r="AK922" s="14" t="str">
        <x:v>https://prozorro.gov.ua/tender/UA-2025-11-21-012362-a</x:v>
      </x:c>
      <x:c r="AL922" s="19" t="n">
        <x:v>45982.544711759256</x:v>
      </x:c>
      <x:c r="AM922" s="19" t="n">
        <x:v>46022.916666655095</x:v>
      </x:c>
      <x:c r="AN922" s="15" t="str">
        <x:v>Ліфти та підйомники</x:v>
      </x:c>
      <x:c r="AO922" s="15" t="str">
        <x:v>not_found_in_top_search</x:v>
      </x:c>
    </x:row>
    <x:row r="923">
      <x:c r="A923" s="14" t="str">
        <x:v>W4-104</x:v>
      </x:c>
      <x:c r="B923" s="14" t="str">
        <x:v>Prozorro expansion — 24.08</x:v>
      </x:c>
      <x:c r="C923" s="14" t="str">
        <x:v>ПРИВАТНЕ ПІДПРИЄМСТВО "ДОРОЖНЬО-КАНАЛІЗАЦІЙНЕ УПРАВЛІННЯ"</x:v>
      </x:c>
      <x:c r="D923" s="14" t="str">
        <x:v>Зливова каналізація / дренаж</x:v>
      </x:c>
      <x:c r="E923" s="14" t="str">
        <x:v>Expansion discovery</x:v>
      </x:c>
      <x:c r="F923" s="17" t="str">
        <x:v>D2</x:v>
      </x:c>
      <x:c r="G923" s="14" t="str"/>
      <x:c r="H923" s="14" t="str">
        <x:v>Discovery розширення — 2 тижні</x:v>
      </x:c>
      <x:c r="I923" s="16" t="n">
        <x:v>1</x:v>
      </x:c>
      <x:c r="J923" s="16" t="n">
        <x:v>5</x:v>
      </x:c>
      <x:c r="K923" s="16" t="n">
        <x:v>5</x:v>
      </x:c>
      <x:c r="L923" s="16" t="n">
        <x:v>3</x:v>
      </x:c>
      <x:c r="M923" s="16" t="n">
        <x:v>5</x:v>
      </x:c>
      <x:c r="N923" s="16" t="n">
        <x:v>5</x:v>
      </x:c>
      <x:c r="O923" s="16" t="n">
        <x:v>3</x:v>
      </x:c>
      <x:c r="P923" s="16" t="n">
        <x:f>IF(COUNT(I923:O923)&lt;7,"",I923*8+J923*3+K923*2+L923*2+M923*2+N923*2+O923)</x:f>
        <x:v>62</x:v>
      </x:c>
      <x:c r="Q923" s="16" t="n">
        <x:f>IF(COUNT(J923:O923)&lt;6,"",J923*5+K923*4+M923*4+L923*3+N923*2+O923*2)</x:f>
        <x:v>90</x:v>
      </x:c>
      <x:c r="R923" s="14" t="str">
        <x:v>high</x:v>
      </x:c>
      <x:c r="S923" s="14" t="str">
        <x:v>official_prozorro_award_2024_2026</x:v>
      </x:c>
      <x:c r="T923" s="14" t="str">
        <x:v>official_prozorro_api</x:v>
      </x:c>
      <x:c r="U923" s="14" t="str">
        <x:v>Не контактували</x:v>
      </x:c>
      <x:c r="V923" s="15" t="str">
        <x:v>Workflow-audit outreach по UA-2025-10-31-010457-a; попросити 1 пакет здачі та вимоги проєкту</x:v>
      </x:c>
      <x:c r="W923" s="15" t="str">
        <x:v>Власник / директор; керівник ПТО; відповідальний за договори</x:v>
      </x:c>
      <x:c r="X923" s="15" t="str">
        <x:v>9 нових підтверджених перемог/договорів у Prozorro на 1 359 004 грн; 0 зі строком виконання не раніше 24.08.2026.</x:v>
      </x:c>
      <x:c r="Y923" s="15" t="str">
        <x:v>Поточний ремонт мереж зливової каналізації вул. Портова в м. Черкаси (ДК 021-2015 - 45230000-8 - Будівництво трубопроводів, ліній зв’язку та електропередач, шосе, доріг, аеродромів і залізничних доріг; вирівнювання поверхонь); строк до 2025-12-31. Попросити один знеособлений пакет здачі за цим workflow.</x:v>
      </x:c>
      <x:c r="Z923" s="15" t="str">
        <x:v>https://prozorro.gov.ua/tender/UA-2025-10-31-010457-a</x:v>
      </x:c>
      <x:c r="AA923" s="14" t="str">
        <x:v>31948190</x:v>
      </x:c>
      <x:c r="AB923" s="14" t="str">
        <x:v>2026-08-24</x:v>
      </x:c>
      <x:c r="AC923" s="14" t="str"/>
      <x:c r="AD923" s="20" t="str"/>
      <x:c r="AE923" s="14" t="str"/>
      <x:c r="AF923" s="14" t="n">
        <x:v>63</x:v>
      </x:c>
      <x:c r="AG923" s="14" t="str">
        <x:v>I2</x:v>
      </x:c>
      <x:c r="AH923" s="14" t="n">
        <x:v>9</x:v>
      </x:c>
      <x:c r="AI923" s="14" t="n">
        <x:v>0</x:v>
      </x:c>
      <x:c r="AJ923" s="18" t="n">
        <x:v>1359004.28</x:v>
      </x:c>
      <x:c r="AK923" s="14" t="str">
        <x:v>https://prozorro.gov.ua/tender/UA-2025-10-31-010457-a</x:v>
      </x:c>
      <x:c r="AL923" s="19" t="n">
        <x:v>45961.59212631945</x:v>
      </x:c>
      <x:c r="AM923" s="19" t="n">
        <x:v>46022.59478009259</x:v>
      </x:c>
      <x:c r="AN923" s="15" t="str">
        <x:v>Зливова каналізація / дренаж</x:v>
      </x:c>
      <x:c r="AO923" s="15" t="str">
        <x:v>not_found_in_top_search</x:v>
      </x:c>
    </x:row>
    <x:row r="924">
      <x:c r="A924" s="14" t="str">
        <x:v>W4-105</x:v>
      </x:c>
      <x:c r="B924" s="14" t="str">
        <x:v>Prozorro expansion — 24.08</x:v>
      </x:c>
      <x:c r="C924" s="14" t="str">
        <x:v>Товариство з обмеженою відповідальністю «Ростдорстрой» (ТОВ «РДС»)</x:v>
      </x:c>
      <x:c r="D924" s="14" t="str">
        <x:v>Підстанції / силові мережі</x:v>
      </x:c>
      <x:c r="E924" s="14" t="str">
        <x:v>Pilot now</x:v>
      </x:c>
      <x:c r="F924" s="17" t="str">
        <x:v>P2</x:v>
      </x:c>
      <x:c r="G924" s="14" t="str"/>
      <x:c r="H924" s="14" t="str">
        <x:v>Пілот зараз — Н.15 subset</x:v>
      </x:c>
      <x:c r="I924" s="16" t="n">
        <x:v>4</x:v>
      </x:c>
      <x:c r="J924" s="16" t="n">
        <x:v>5</x:v>
      </x:c>
      <x:c r="K924" s="16" t="n">
        <x:v>5</x:v>
      </x:c>
      <x:c r="L924" s="16" t="n">
        <x:v>5</x:v>
      </x:c>
      <x:c r="M924" s="16" t="n">
        <x:v>5</x:v>
      </x:c>
      <x:c r="N924" s="16" t="n">
        <x:v>5</x:v>
      </x:c>
      <x:c r="O924" s="16" t="n">
        <x:v>3</x:v>
      </x:c>
      <x:c r="P924" s="16" t="n">
        <x:f>IF(COUNT(I924:O924)&lt;7,"",I924*8+J924*3+K924*2+L924*2+M924*2+N924*2+O924)</x:f>
        <x:v>90</x:v>
      </x:c>
      <x:c r="Q924" s="16" t="n">
        <x:f>IF(COUNT(J924:O924)&lt;6,"",J924*5+K924*4+M924*4+L924*3+N924*2+O924*2)</x:f>
        <x:v>96</x:v>
      </x:c>
      <x:c r="R924" s="14" t="str">
        <x:v>high</x:v>
      </x:c>
      <x:c r="S924" s="14" t="str">
        <x:v>official_prozorro_award_2024_2026</x:v>
      </x:c>
      <x:c r="T924" s="14" t="str">
        <x:v>official_prozorro_api</x:v>
      </x:c>
      <x:c r="U924" s="14" t="str">
        <x:v>Не контактували</x:v>
      </x:c>
      <x:c r="V924" s="15" t="str">
        <x:v>Повторне звернення з новим тендерним сигналом UA-2025-06-23-010387-a; попросити 1 пакет здачі</x:v>
      </x:c>
      <x:c r="W924" s="15" t="str">
        <x:v>Власник / директор; керівник ПТО; відповідальний за договори</x:v>
      </x:c>
      <x:c r="X924" s="15" t="str">
        <x:v>1 нових підтверджених перемог/договорів у Prozorro на 499 662 076 грн; 1 зі строком виконання не раніше 24.08.2026.</x:v>
      </x:c>
      <x:c r="Y924" s="15" t="str">
        <x:v>Реконструкція електричної підстанції «Об’єкт», VI черга – Улаштування фізичного захисту АТ-2» (додатковий договір до договору про закупівлю робіт від 04.07.2023 № 100-02-23); строк до 2026-12-31. Попросити один знеособлений пакет здачі за цим workflow.</x:v>
      </x:c>
      <x:c r="Z924" s="15" t="str">
        <x:v>https://prozorro.gov.ua/tender/UA-2026-06-29-005179-a</x:v>
      </x:c>
      <x:c r="AA924" s="14" t="str">
        <x:v>33658865</x:v>
      </x:c>
      <x:c r="AB924" s="14" t="str">
        <x:v>2026-08-24</x:v>
      </x:c>
      <x:c r="AC924" s="14" t="str"/>
      <x:c r="AD924" s="20" t="str"/>
      <x:c r="AE924" s="14" t="str"/>
      <x:c r="AF924" s="14" t="n">
        <x:v>62</x:v>
      </x:c>
      <x:c r="AG924" s="14" t="str">
        <x:v>I2</x:v>
      </x:c>
      <x:c r="AH924" s="14" t="n">
        <x:v>2</x:v>
      </x:c>
      <x:c r="AI924" s="14" t="n">
        <x:v>1</x:v>
      </x:c>
      <x:c r="AJ924" s="18" t="n">
        <x:v>503518201.5</x:v>
      </x:c>
      <x:c r="AK924" s="14" t="str">
        <x:v>https://prozorro.gov.ua/tender/UA-2025-06-23-010387-a</x:v>
      </x:c>
      <x:c r="AL924" s="19" t="n">
        <x:v>45831.53050621528</x:v>
      </x:c>
      <x:c r="AM924" s="19" t="n">
        <x:v>46173</x:v>
      </x:c>
      <x:c r="AN924" s="15" t="str">
        <x:v>Підстанції / силові мережі; Гідротехнічні споруди</x:v>
      </x:c>
      <x:c r="AO924" s="15" t="str">
        <x:v>not_found_in_top_search</x:v>
      </x:c>
    </x:row>
    <x:row r="925">
      <x:c r="A925" s="14" t="str">
        <x:v>W4-106</x:v>
      </x:c>
      <x:c r="B925" s="14" t="str">
        <x:v>Prozorro expansion — 24.08</x:v>
      </x:c>
      <x:c r="C925" s="14" t="str">
        <x:v>ТОВАРИСТВО З ОБМЕЖЕНОЮ ВІДПОВІДАЛЬНІСТЮ "РІТЕЙЛЕР КОМПАНІ"</x:v>
      </x:c>
      <x:c r="D925" s="14" t="str">
        <x:v>Підстанції / силові мережі</x:v>
      </x:c>
      <x:c r="E925" s="14" t="str">
        <x:v>Pilot now</x:v>
      </x:c>
      <x:c r="F925" s="17" t="str">
        <x:v>P2</x:v>
      </x:c>
      <x:c r="G925" s="14" t="str"/>
      <x:c r="H925" s="14" t="str">
        <x:v>Пілот зараз — Н.15 subset</x:v>
      </x:c>
      <x:c r="I925" s="16" t="n">
        <x:v>4</x:v>
      </x:c>
      <x:c r="J925" s="16" t="n">
        <x:v>5</x:v>
      </x:c>
      <x:c r="K925" s="16" t="n">
        <x:v>5</x:v>
      </x:c>
      <x:c r="L925" s="16" t="n">
        <x:v>5</x:v>
      </x:c>
      <x:c r="M925" s="16" t="n">
        <x:v>5</x:v>
      </x:c>
      <x:c r="N925" s="16" t="n">
        <x:v>5</x:v>
      </x:c>
      <x:c r="O925" s="16" t="n">
        <x:v>3</x:v>
      </x:c>
      <x:c r="P925" s="16" t="n">
        <x:f>IF(COUNT(I925:O925)&lt;7,"",I925*8+J925*3+K925*2+L925*2+M925*2+N925*2+O925)</x:f>
        <x:v>90</x:v>
      </x:c>
      <x:c r="Q925" s="16" t="n">
        <x:f>IF(COUNT(J925:O925)&lt;6,"",J925*5+K925*4+M925*4+L925*3+N925*2+O925*2)</x:f>
        <x:v>96</x:v>
      </x:c>
      <x:c r="R925" s="14" t="str">
        <x:v>high</x:v>
      </x:c>
      <x:c r="S925" s="14" t="str">
        <x:v>official_prozorro_award_2024_2026</x:v>
      </x:c>
      <x:c r="T925" s="14" t="str">
        <x:v>official_prozorro_api</x:v>
      </x:c>
      <x:c r="U925" s="14" t="str">
        <x:v>Не контактували</x:v>
      </x:c>
      <x:c r="V925" s="15" t="str">
        <x:v>Персоналізований free-pilot outreach по UA-2026-06-02-002857-a; попросити 1 пакет Н.14/Н.15</x:v>
      </x:c>
      <x:c r="W925" s="15" t="str">
        <x:v>Власник / директор; керівник ПТО; відповідальний за договори</x:v>
      </x:c>
      <x:c r="X925" s="15" t="str">
        <x:v>1 нових підтверджених перемог/договорів у Prozorro на 111 056 928 грн; 1 зі строком виконання не раніше 24.08.2026.</x:v>
      </x:c>
      <x:c r="Y925" s="15" t="str">
        <x:v>Реконструкція електричної підстанції №3 ПрАТ “ДТЕК Павлоградвугілля” у Дніпропетровській області (ДК 021:2015: 45454000-4 - Реконструкція); строк до 2027-12-31. Попросити один знеособлений пакет здачі за цим workflow.</x:v>
      </x:c>
      <x:c r="Z925" s="15" t="str">
        <x:v>https://prozorro.gov.ua/tender/UA-2026-06-02-002857-a</x:v>
      </x:c>
      <x:c r="AA925" s="14" t="str">
        <x:v>39889714</x:v>
      </x:c>
      <x:c r="AB925" s="14" t="str">
        <x:v>2026-08-24</x:v>
      </x:c>
      <x:c r="AC925" s="14" t="str"/>
      <x:c r="AD925" s="20" t="str"/>
      <x:c r="AE925" s="14" t="str"/>
      <x:c r="AF925" s="14" t="n">
        <x:v>62</x:v>
      </x:c>
      <x:c r="AG925" s="14" t="str">
        <x:v>I2</x:v>
      </x:c>
      <x:c r="AH925" s="14" t="n">
        <x:v>1</x:v>
      </x:c>
      <x:c r="AI925" s="14" t="n">
        <x:v>1</x:v>
      </x:c>
      <x:c r="AJ925" s="18" t="n">
        <x:v>111056928</x:v>
      </x:c>
      <x:c r="AK925" s="14" t="str">
        <x:v>https://prozorro.gov.ua/tender/UA-2026-06-02-002857-a</x:v>
      </x:c>
      <x:c r="AL925" s="19" t="n">
        <x:v>46175.327697939814</x:v>
      </x:c>
      <x:c r="AM925" s="19" t="n">
        <x:v>46752</x:v>
      </x:c>
      <x:c r="AN925" s="15" t="str">
        <x:v>Підстанції / силові мережі</x:v>
      </x:c>
      <x:c r="AO925" s="15" t="str">
        <x:v>not_found_in_top_search</x:v>
      </x:c>
    </x:row>
    <x:row r="926">
      <x:c r="A926" s="14" t="str">
        <x:v>W4-107</x:v>
      </x:c>
      <x:c r="B926" s="14" t="str">
        <x:v>Prozorro expansion — 24.08</x:v>
      </x:c>
      <x:c r="C926" s="14" t="str">
        <x:v>ТОВАРИСТВО З ОБМЕЖЕНОЮ ВІДПОВІДАЛЬНІСТЮ "ЄВРО БУД СІСТЕМ"</x:v>
      </x:c>
      <x:c r="D926" s="14" t="str">
        <x:v>Підстанції / силові мережі</x:v>
      </x:c>
      <x:c r="E926" s="14" t="str">
        <x:v>Pilot now</x:v>
      </x:c>
      <x:c r="F926" s="17" t="str">
        <x:v>P2</x:v>
      </x:c>
      <x:c r="G926" s="14" t="str"/>
      <x:c r="H926" s="14" t="str">
        <x:v>Пілот зараз — Н.15 subset</x:v>
      </x:c>
      <x:c r="I926" s="16" t="n">
        <x:v>4</x:v>
      </x:c>
      <x:c r="J926" s="16" t="n">
        <x:v>5</x:v>
      </x:c>
      <x:c r="K926" s="16" t="n">
        <x:v>5</x:v>
      </x:c>
      <x:c r="L926" s="16" t="n">
        <x:v>5</x:v>
      </x:c>
      <x:c r="M926" s="16" t="n">
        <x:v>5</x:v>
      </x:c>
      <x:c r="N926" s="16" t="n">
        <x:v>5</x:v>
      </x:c>
      <x:c r="O926" s="16" t="n">
        <x:v>3</x:v>
      </x:c>
      <x:c r="P926" s="16" t="n">
        <x:f>IF(COUNT(I926:O926)&lt;7,"",I926*8+J926*3+K926*2+L926*2+M926*2+N926*2+O926)</x:f>
        <x:v>90</x:v>
      </x:c>
      <x:c r="Q926" s="16" t="n">
        <x:f>IF(COUNT(J926:O926)&lt;6,"",J926*5+K926*4+M926*4+L926*3+N926*2+O926*2)</x:f>
        <x:v>96</x:v>
      </x:c>
      <x:c r="R926" s="14" t="str">
        <x:v>high</x:v>
      </x:c>
      <x:c r="S926" s="14" t="str">
        <x:v>official_prozorro_award_2024_2026</x:v>
      </x:c>
      <x:c r="T926" s="14" t="str">
        <x:v>official_prozorro_api</x:v>
      </x:c>
      <x:c r="U926" s="14" t="str">
        <x:v>Не контактували</x:v>
      </x:c>
      <x:c r="V926" s="15" t="str">
        <x:v>Персоналізований free-pilot outreach по UA-2026-06-04-010000-a; попросити 1 пакет Н.14/Н.15</x:v>
      </x:c>
      <x:c r="W926" s="15" t="str">
        <x:v>Власник / директор; керівник ПТО; відповідальний за договори</x:v>
      </x:c>
      <x:c r="X926" s="15" t="str">
        <x:v>1 нових підтверджених перемог/договорів у Prozorro на 110 966 459 грн; 1 зі строком виконання не раніше 24.08.2026.</x:v>
      </x:c>
      <x:c r="Y926" s="15" t="str">
        <x:v>Реконструкція електричної підстанції №8 АТ “ДТЕК Дніпровські електромережі” у Дніпропетровській області (ДК 021:2015: 45454000-4 - Реконструкція); строк до 2027-12-31. Попросити один знеособлений пакет здачі за цим workflow.</x:v>
      </x:c>
      <x:c r="Z926" s="15" t="str">
        <x:v>https://prozorro.gov.ua/tender/UA-2026-06-04-010000-a</x:v>
      </x:c>
      <x:c r="AA926" s="14" t="str">
        <x:v>42508467</x:v>
      </x:c>
      <x:c r="AB926" s="14" t="str">
        <x:v>2026-08-24</x:v>
      </x:c>
      <x:c r="AC926" s="14" t="str"/>
      <x:c r="AD926" s="20" t="str"/>
      <x:c r="AE926" s="14" t="str"/>
      <x:c r="AF926" s="14" t="n">
        <x:v>62</x:v>
      </x:c>
      <x:c r="AG926" s="14" t="str">
        <x:v>I2</x:v>
      </x:c>
      <x:c r="AH926" s="14" t="n">
        <x:v>1</x:v>
      </x:c>
      <x:c r="AI926" s="14" t="n">
        <x:v>1</x:v>
      </x:c>
      <x:c r="AJ926" s="18" t="n">
        <x:v>110966458.8</x:v>
      </x:c>
      <x:c r="AK926" s="14" t="str">
        <x:v>https://prozorro.gov.ua/tender/UA-2026-06-04-010000-a</x:v>
      </x:c>
      <x:c r="AL926" s="19" t="n">
        <x:v>46177.508375694444</x:v>
      </x:c>
      <x:c r="AM926" s="19" t="n">
        <x:v>46752</x:v>
      </x:c>
      <x:c r="AN926" s="15" t="str">
        <x:v>Підстанції / силові мережі</x:v>
      </x:c>
      <x:c r="AO926" s="15" t="str">
        <x:v>not_found_in_top_search</x:v>
      </x:c>
    </x:row>
    <x:row r="927">
      <x:c r="A927" s="14" t="str">
        <x:v>W4-108</x:v>
      </x:c>
      <x:c r="B927" s="14" t="str">
        <x:v>Prozorro expansion — 24.08</x:v>
      </x:c>
      <x:c r="C927" s="14" t="str">
        <x:v>ТОВАРИСТВО З ОБМЕЖЕНОЮ ВІДПОВІДАЛЬНІСТЮ "ІВП "ІНТОП"</x:v>
      </x:c>
      <x:c r="D927" s="14" t="str">
        <x:v>Підстанції / силові мережі</x:v>
      </x:c>
      <x:c r="E927" s="14" t="str">
        <x:v>Pilot now</x:v>
      </x:c>
      <x:c r="F927" s="17" t="str">
        <x:v>P2</x:v>
      </x:c>
      <x:c r="G927" s="14" t="str"/>
      <x:c r="H927" s="14" t="str">
        <x:v>Пілот зараз — Н.15 subset</x:v>
      </x:c>
      <x:c r="I927" s="16" t="n">
        <x:v>4</x:v>
      </x:c>
      <x:c r="J927" s="16" t="n">
        <x:v>5</x:v>
      </x:c>
      <x:c r="K927" s="16" t="n">
        <x:v>5</x:v>
      </x:c>
      <x:c r="L927" s="16" t="n">
        <x:v>5</x:v>
      </x:c>
      <x:c r="M927" s="16" t="n">
        <x:v>5</x:v>
      </x:c>
      <x:c r="N927" s="16" t="n">
        <x:v>5</x:v>
      </x:c>
      <x:c r="O927" s="16" t="n">
        <x:v>3</x:v>
      </x:c>
      <x:c r="P927" s="16" t="n">
        <x:f>IF(COUNT(I927:O927)&lt;7,"",I927*8+J927*3+K927*2+L927*2+M927*2+N927*2+O927)</x:f>
        <x:v>90</x:v>
      </x:c>
      <x:c r="Q927" s="16" t="n">
        <x:f>IF(COUNT(J927:O927)&lt;6,"",J927*5+K927*4+M927*4+L927*3+N927*2+O927*2)</x:f>
        <x:v>96</x:v>
      </x:c>
      <x:c r="R927" s="14" t="str">
        <x:v>high</x:v>
      </x:c>
      <x:c r="S927" s="14" t="str">
        <x:v>official_prozorro_award_2024_2026</x:v>
      </x:c>
      <x:c r="T927" s="14" t="str">
        <x:v>official_prozorro_api</x:v>
      </x:c>
      <x:c r="U927" s="14" t="str">
        <x:v>Не контактували</x:v>
      </x:c>
      <x:c r="V927" s="15" t="str">
        <x:v>Персоналізований free-pilot outreach по UA-2026-05-21-012686-a; попросити 1 пакет Н.14/Н.15</x:v>
      </x:c>
      <x:c r="W927" s="15" t="str">
        <x:v>Власник / директор; керівник ПТО; відповідальний за договори</x:v>
      </x:c>
      <x:c r="X927" s="15" t="str">
        <x:v>1 нових підтверджених перемог/договорів у Prozorro на 102 808 656 грн; 1 зі строком виконання не раніше 24.08.2026.</x:v>
      </x:c>
      <x:c r="Y927" s="15" t="str">
        <x:v>Реконструкція електричної підстанції №9 АТ “ДТЕК Дніпровські електромережі” у Дніпропетровській області (ДК 021:2015: 45454000-4 - Реконструкція); строк до 2027-12-31. Попросити один знеособлений пакет здачі за цим workflow.</x:v>
      </x:c>
      <x:c r="Z927" s="15" t="str">
        <x:v>https://prozorro.gov.ua/tender/UA-2026-05-21-012686-a</x:v>
      </x:c>
      <x:c r="AA927" s="14" t="str">
        <x:v>35808343</x:v>
      </x:c>
      <x:c r="AB927" s="14" t="str">
        <x:v>2026-08-24</x:v>
      </x:c>
      <x:c r="AC927" s="14" t="str"/>
      <x:c r="AD927" s="20" t="str"/>
      <x:c r="AE927" s="14" t="str"/>
      <x:c r="AF927" s="14" t="n">
        <x:v>62</x:v>
      </x:c>
      <x:c r="AG927" s="14" t="str">
        <x:v>I2</x:v>
      </x:c>
      <x:c r="AH927" s="14" t="n">
        <x:v>1</x:v>
      </x:c>
      <x:c r="AI927" s="14" t="n">
        <x:v>1</x:v>
      </x:c>
      <x:c r="AJ927" s="18" t="n">
        <x:v>102808656</x:v>
      </x:c>
      <x:c r="AK927" s="14" t="str">
        <x:v>https://prozorro.gov.ua/tender/UA-2026-05-21-012686-a</x:v>
      </x:c>
      <x:c r="AL927" s="19" t="n">
        <x:v>46163.58369450232</x:v>
      </x:c>
      <x:c r="AM927" s="19" t="n">
        <x:v>46752</x:v>
      </x:c>
      <x:c r="AN927" s="15" t="str">
        <x:v>Підстанції / силові мережі</x:v>
      </x:c>
      <x:c r="AO927" s="15" t="str">
        <x:v>not_found_in_top_search</x:v>
      </x:c>
    </x:row>
    <x:row r="928">
      <x:c r="A928" s="14" t="str">
        <x:v>W4-109</x:v>
      </x:c>
      <x:c r="B928" s="14" t="str">
        <x:v>Prozorro expansion — 24.08</x:v>
      </x:c>
      <x:c r="C928" s="14" t="str">
        <x:v>ТОВАРИСТВО З ОБМЕЖЕНОЮ ВІДПОВІДАЛЬНІСТЮ "ЄВРОБУД ПЛЮС"</x:v>
      </x:c>
      <x:c r="D928" s="14" t="str">
        <x:v>Підстанції / силові мережі</x:v>
      </x:c>
      <x:c r="E928" s="14" t="str">
        <x:v>Pilot now</x:v>
      </x:c>
      <x:c r="F928" s="17" t="str">
        <x:v>P2</x:v>
      </x:c>
      <x:c r="G928" s="14" t="str"/>
      <x:c r="H928" s="14" t="str">
        <x:v>Пілот зараз — Н.15 subset</x:v>
      </x:c>
      <x:c r="I928" s="16" t="n">
        <x:v>4</x:v>
      </x:c>
      <x:c r="J928" s="16" t="n">
        <x:v>5</x:v>
      </x:c>
      <x:c r="K928" s="16" t="n">
        <x:v>5</x:v>
      </x:c>
      <x:c r="L928" s="16" t="n">
        <x:v>5</x:v>
      </x:c>
      <x:c r="M928" s="16" t="n">
        <x:v>5</x:v>
      </x:c>
      <x:c r="N928" s="16" t="n">
        <x:v>5</x:v>
      </x:c>
      <x:c r="O928" s="16" t="n">
        <x:v>3</x:v>
      </x:c>
      <x:c r="P928" s="16" t="n">
        <x:f>IF(COUNT(I928:O928)&lt;7,"",I928*8+J928*3+K928*2+L928*2+M928*2+N928*2+O928)</x:f>
        <x:v>90</x:v>
      </x:c>
      <x:c r="Q928" s="16" t="n">
        <x:f>IF(COUNT(J928:O928)&lt;6,"",J928*5+K928*4+M928*4+L928*3+N928*2+O928*2)</x:f>
        <x:v>96</x:v>
      </x:c>
      <x:c r="R928" s="14" t="str">
        <x:v>high</x:v>
      </x:c>
      <x:c r="S928" s="14" t="str">
        <x:v>official_prozorro_award_2024_2026</x:v>
      </x:c>
      <x:c r="T928" s="14" t="str">
        <x:v>official_prozorro_api</x:v>
      </x:c>
      <x:c r="U928" s="14" t="str">
        <x:v>Не контактували</x:v>
      </x:c>
      <x:c r="V928" s="15" t="str">
        <x:v>Персоналізований free-pilot outreach по UA-2026-05-21-001610-a; попросити 1 пакет Н.14/Н.15</x:v>
      </x:c>
      <x:c r="W928" s="15" t="str">
        <x:v>Власник / директор; керівник ПТО; відповідальний за договори</x:v>
      </x:c>
      <x:c r="X928" s="15" t="str">
        <x:v>1 нових підтверджених перемог/договорів у Prozorro на 94 312 295 грн; 1 зі строком виконання не раніше 24.08.2026.</x:v>
      </x:c>
      <x:c r="Y928" s="15" t="str">
        <x:v>Реконструкція електричної підстанції №5 ПрАТ “ДТЕК Павлоградвугілля” у Дніпропетровській області (ДК 021:2015: 45454000-4 - Реконструкція); строк до 2027-12-31. Попросити один знеособлений пакет здачі за цим workflow.</x:v>
      </x:c>
      <x:c r="Z928" s="15" t="str">
        <x:v>https://prozorro.gov.ua/tender/UA-2026-05-21-001610-a</x:v>
      </x:c>
      <x:c r="AA928" s="14" t="str">
        <x:v>34898640</x:v>
      </x:c>
      <x:c r="AB928" s="14" t="str">
        <x:v>2026-08-24</x:v>
      </x:c>
      <x:c r="AC928" s="14" t="str"/>
      <x:c r="AD928" s="20" t="str"/>
      <x:c r="AE928" s="14" t="str"/>
      <x:c r="AF928" s="14" t="n">
        <x:v>62</x:v>
      </x:c>
      <x:c r="AG928" s="14" t="str">
        <x:v>I2</x:v>
      </x:c>
      <x:c r="AH928" s="14" t="n">
        <x:v>1</x:v>
      </x:c>
      <x:c r="AI928" s="14" t="n">
        <x:v>1</x:v>
      </x:c>
      <x:c r="AJ928" s="18" t="n">
        <x:v>94312294.8</x:v>
      </x:c>
      <x:c r="AK928" s="14" t="str">
        <x:v>https://prozorro.gov.ua/tender/UA-2026-05-21-001610-a</x:v>
      </x:c>
      <x:c r="AL928" s="19" t="n">
        <x:v>46163.30135616898</x:v>
      </x:c>
      <x:c r="AM928" s="19" t="n">
        <x:v>46752</x:v>
      </x:c>
      <x:c r="AN928" s="15" t="str">
        <x:v>Підстанції / силові мережі</x:v>
      </x:c>
      <x:c r="AO928" s="15" t="str">
        <x:v>not_found_in_top_search</x:v>
      </x:c>
    </x:row>
    <x:row r="929">
      <x:c r="A929" s="14" t="str">
        <x:v>W4-110</x:v>
      </x:c>
      <x:c r="B929" s="14" t="str">
        <x:v>Prozorro expansion — 24.08</x:v>
      </x:c>
      <x:c r="C929" s="14" t="str">
        <x:v>Товариство з обмеженою відповідальністю «Бахмачгазбудсервіс»</x:v>
      </x:c>
      <x:c r="D929" s="14" t="str">
        <x:v>Підстанції / силові мережі</x:v>
      </x:c>
      <x:c r="E929" s="14" t="str">
        <x:v>Pilot now</x:v>
      </x:c>
      <x:c r="F929" s="17" t="str">
        <x:v>P2</x:v>
      </x:c>
      <x:c r="G929" s="14" t="str"/>
      <x:c r="H929" s="14" t="str">
        <x:v>Пілот зараз — Н.15 subset</x:v>
      </x:c>
      <x:c r="I929" s="16" t="n">
        <x:v>4</x:v>
      </x:c>
      <x:c r="J929" s="16" t="n">
        <x:v>5</x:v>
      </x:c>
      <x:c r="K929" s="16" t="n">
        <x:v>5</x:v>
      </x:c>
      <x:c r="L929" s="16" t="n">
        <x:v>5</x:v>
      </x:c>
      <x:c r="M929" s="16" t="n">
        <x:v>5</x:v>
      </x:c>
      <x:c r="N929" s="16" t="n">
        <x:v>5</x:v>
      </x:c>
      <x:c r="O929" s="16" t="n">
        <x:v>3</x:v>
      </x:c>
      <x:c r="P929" s="16" t="n">
        <x:f>IF(COUNT(I929:O929)&lt;7,"",I929*8+J929*3+K929*2+L929*2+M929*2+N929*2+O929)</x:f>
        <x:v>90</x:v>
      </x:c>
      <x:c r="Q929" s="16" t="n">
        <x:f>IF(COUNT(J929:O929)&lt;6,"",J929*5+K929*4+M929*4+L929*3+N929*2+O929*2)</x:f>
        <x:v>96</x:v>
      </x:c>
      <x:c r="R929" s="14" t="str">
        <x:v>high</x:v>
      </x:c>
      <x:c r="S929" s="14" t="str">
        <x:v>official_prozorro_award_2024_2026</x:v>
      </x:c>
      <x:c r="T929" s="14" t="str">
        <x:v>official_prozorro_api</x:v>
      </x:c>
      <x:c r="U929" s="14" t="str">
        <x:v>Не контактували</x:v>
      </x:c>
      <x:c r="V929" s="15" t="str">
        <x:v>Персоналізований free-pilot outreach по UA-2026-04-30-011256-a; попросити 1 пакет Н.14/Н.15</x:v>
      </x:c>
      <x:c r="W929" s="15" t="str">
        <x:v>Власник / директор; керівник ПТО; відповідальний за договори</x:v>
      </x:c>
      <x:c r="X929" s="15" t="str">
        <x:v>1 нових підтверджених перемог/договорів у Prozorro на 76 387 907 грн; 1 зі строком виконання не раніше 24.08.2026.</x:v>
      </x:c>
      <x:c r="Y929" s="15" t="str">
        <x:v>Реконструкція електричної підстанції ПС 110/35/10 кВ ПЧ4 розміщеної на території Чернігівської області з влаштуванням II рівня інженерного захисту трансформатора Т-1 (ДК 021:2015 - 45454000-4 «Реконструкція»); строк до 2027-12-31. Попросити один знеособлений пакет здачі за цим workflow.</x:v>
      </x:c>
      <x:c r="Z929" s="15" t="str">
        <x:v>https://prozorro.gov.ua/tender/UA-2026-04-30-011256-a</x:v>
      </x:c>
      <x:c r="AA929" s="14" t="str">
        <x:v>35800585</x:v>
      </x:c>
      <x:c r="AB929" s="14" t="str">
        <x:v>2026-08-24</x:v>
      </x:c>
      <x:c r="AC929" s="14" t="str"/>
      <x:c r="AD929" s="20" t="str"/>
      <x:c r="AE929" s="14" t="str"/>
      <x:c r="AF929" s="14" t="n">
        <x:v>62</x:v>
      </x:c>
      <x:c r="AG929" s="14" t="str">
        <x:v>I2</x:v>
      </x:c>
      <x:c r="AH929" s="14" t="n">
        <x:v>1</x:v>
      </x:c>
      <x:c r="AI929" s="14" t="n">
        <x:v>1</x:v>
      </x:c>
      <x:c r="AJ929" s="18" t="n">
        <x:v>76387907</x:v>
      </x:c>
      <x:c r="AK929" s="14" t="str">
        <x:v>https://prozorro.gov.ua/tender/UA-2026-04-30-011256-a</x:v>
      </x:c>
      <x:c r="AL929" s="19" t="n">
        <x:v>46142.638039722224</x:v>
      </x:c>
      <x:c r="AM929" s="19" t="n">
        <x:v>46752.67875</x:v>
      </x:c>
      <x:c r="AN929" s="15" t="str">
        <x:v>Підстанції / силові мережі</x:v>
      </x:c>
      <x:c r="AO929" s="15" t="str">
        <x:v>not_found_in_top_search</x:v>
      </x:c>
    </x:row>
    <x:row r="930">
      <x:c r="A930" s="14" t="str">
        <x:v>W4-111</x:v>
      </x:c>
      <x:c r="B930" s="14" t="str">
        <x:v>Prozorro expansion — 24.08</x:v>
      </x:c>
      <x:c r="C930" s="14" t="str">
        <x:v>Приватне акціонерне товариство «Шляхове ремонтно-будівельне управління № 82»</x:v>
      </x:c>
      <x:c r="D930" s="14" t="str">
        <x:v>Підстанції / силові мережі</x:v>
      </x:c>
      <x:c r="E930" s="14" t="str">
        <x:v>Pilot now</x:v>
      </x:c>
      <x:c r="F930" s="17" t="str">
        <x:v>P2</x:v>
      </x:c>
      <x:c r="G930" s="14" t="str"/>
      <x:c r="H930" s="14" t="str">
        <x:v>Пілот зараз — Н.15 subset</x:v>
      </x:c>
      <x:c r="I930" s="16" t="n">
        <x:v>4</x:v>
      </x:c>
      <x:c r="J930" s="16" t="n">
        <x:v>5</x:v>
      </x:c>
      <x:c r="K930" s="16" t="n">
        <x:v>5</x:v>
      </x:c>
      <x:c r="L930" s="16" t="n">
        <x:v>5</x:v>
      </x:c>
      <x:c r="M930" s="16" t="n">
        <x:v>5</x:v>
      </x:c>
      <x:c r="N930" s="16" t="n">
        <x:v>5</x:v>
      </x:c>
      <x:c r="O930" s="16" t="n">
        <x:v>3</x:v>
      </x:c>
      <x:c r="P930" s="16" t="n">
        <x:f>IF(COUNT(I930:O930)&lt;7,"",I930*8+J930*3+K930*2+L930*2+M930*2+N930*2+O930)</x:f>
        <x:v>90</x:v>
      </x:c>
      <x:c r="Q930" s="16" t="n">
        <x:f>IF(COUNT(J930:O930)&lt;6,"",J930*5+K930*4+M930*4+L930*3+N930*2+O930*2)</x:f>
        <x:v>96</x:v>
      </x:c>
      <x:c r="R930" s="14" t="str">
        <x:v>high</x:v>
      </x:c>
      <x:c r="S930" s="14" t="str">
        <x:v>official_prozorro_award_2024_2026</x:v>
      </x:c>
      <x:c r="T930" s="14" t="str">
        <x:v>official_prozorro_api</x:v>
      </x:c>
      <x:c r="U930" s="14" t="str">
        <x:v>Не контактували</x:v>
      </x:c>
      <x:c r="V930" s="15" t="str">
        <x:v>Персоналізований free-pilot outreach по UA-2026-05-04-005146-a; попросити 1 пакет Н.14/Н.15</x:v>
      </x:c>
      <x:c r="W930" s="15" t="str">
        <x:v>Власник / директор; керівник ПТО; відповідальний за договори</x:v>
      </x:c>
      <x:c r="X930" s="15" t="str">
        <x:v>1 нових підтверджених перемог/договорів у Prozorro на 74 440 938 грн; 1 зі строком виконання не раніше 24.08.2026.</x:v>
      </x:c>
      <x:c r="Y930" s="15" t="str">
        <x:v>Реконструкція електричної підстанції ПС 110/35/10 кВ ПЧ8 розміщеної на території Чернігівської області з влаштуванням II рівня інженерного захисту трансформатора Т-2 (ДК 021:2015 - 45454000-4 «Реконструкція»); строк до 2027-12-31. Попросити один знеособлений пакет здачі за цим workflow.</x:v>
      </x:c>
      <x:c r="Z930" s="15" t="str">
        <x:v>https://prozorro.gov.ua/tender/UA-2026-05-04-005146-a</x:v>
      </x:c>
      <x:c r="AA930" s="14" t="str">
        <x:v>03448244</x:v>
      </x:c>
      <x:c r="AB930" s="14" t="str">
        <x:v>2026-08-24</x:v>
      </x:c>
      <x:c r="AC930" s="14" t="str"/>
      <x:c r="AD930" s="20" t="str"/>
      <x:c r="AE930" s="14" t="str"/>
      <x:c r="AF930" s="14" t="n">
        <x:v>62</x:v>
      </x:c>
      <x:c r="AG930" s="14" t="str">
        <x:v>I2</x:v>
      </x:c>
      <x:c r="AH930" s="14" t="n">
        <x:v>1</x:v>
      </x:c>
      <x:c r="AI930" s="14" t="n">
        <x:v>1</x:v>
      </x:c>
      <x:c r="AJ930" s="18" t="n">
        <x:v>74440938</x:v>
      </x:c>
      <x:c r="AK930" s="14" t="str">
        <x:v>https://prozorro.gov.ua/tender/UA-2026-05-04-005146-a</x:v>
      </x:c>
      <x:c r="AL930" s="19" t="n">
        <x:v>46146.382662268516</x:v>
      </x:c>
      <x:c r="AM930" s="19" t="n">
        <x:v>46752.42422453704</x:v>
      </x:c>
      <x:c r="AN930" s="15" t="str">
        <x:v>Підстанції / силові мережі</x:v>
      </x:c>
      <x:c r="AO930" s="15" t="str">
        <x:v>not_found_in_top_search</x:v>
      </x:c>
    </x:row>
    <x:row r="931">
      <x:c r="A931" s="14" t="str">
        <x:v>W4-112</x:v>
      </x:c>
      <x:c r="B931" s="14" t="str">
        <x:v>Prozorro expansion — 24.08</x:v>
      </x:c>
      <x:c r="C931" s="14" t="str">
        <x:v>ТОВ "Будівельне Підприємство "Регіонбудмонтаж"</x:v>
      </x:c>
      <x:c r="D931" s="14" t="str">
        <x:v>Теплові мережі</x:v>
      </x:c>
      <x:c r="E931" s="14" t="str">
        <x:v>Expansion discovery</x:v>
      </x:c>
      <x:c r="F931" s="17" t="str">
        <x:v>D2</x:v>
      </x:c>
      <x:c r="G931" s="14" t="str"/>
      <x:c r="H931" s="14" t="str">
        <x:v>Discovery розширення — 2 тижні</x:v>
      </x:c>
      <x:c r="I931" s="16" t="n">
        <x:v>1</x:v>
      </x:c>
      <x:c r="J931" s="16" t="n">
        <x:v>5</x:v>
      </x:c>
      <x:c r="K931" s="16" t="n">
        <x:v>4</x:v>
      </x:c>
      <x:c r="L931" s="16" t="n">
        <x:v>5</x:v>
      </x:c>
      <x:c r="M931" s="16" t="n">
        <x:v>5</x:v>
      </x:c>
      <x:c r="N931" s="16" t="n">
        <x:v>5</x:v>
      </x:c>
      <x:c r="O931" s="16" t="n">
        <x:v>3</x:v>
      </x:c>
      <x:c r="P931" s="16" t="n">
        <x:f>IF(COUNT(I931:O931)&lt;7,"",I931*8+J931*3+K931*2+L931*2+M931*2+N931*2+O931)</x:f>
        <x:v>64</x:v>
      </x:c>
      <x:c r="Q931" s="16" t="n">
        <x:f>IF(COUNT(J931:O931)&lt;6,"",J931*5+K931*4+M931*4+L931*3+N931*2+O931*2)</x:f>
        <x:v>92</x:v>
      </x:c>
      <x:c r="R931" s="14" t="str">
        <x:v>high</x:v>
      </x:c>
      <x:c r="S931" s="14" t="str">
        <x:v>official_prozorro_award_2024_2026</x:v>
      </x:c>
      <x:c r="T931" s="14" t="str">
        <x:v>official_prozorro_api</x:v>
      </x:c>
      <x:c r="U931" s="14" t="str">
        <x:v>Не контактували</x:v>
      </x:c>
      <x:c r="V931" s="15" t="str">
        <x:v>Workflow-audit outreach по UA-2026-05-08-007865-a; попросити 1 пакет здачі та вимоги проєкту</x:v>
      </x:c>
      <x:c r="W931" s="15" t="str">
        <x:v>Власник / директор; керівник ПТО; відповідальний за договори</x:v>
      </x:c>
      <x:c r="X931" s="15" t="str">
        <x:v>1 нових підтверджених перемог/договорів у Prozorro на 31 470 734 грн; 1 зі строком виконання не раніше 24.08.2026.</x:v>
      </x:c>
      <x:c r="Y931" s="15" t="str">
        <x:v>Реконструкція (відновлення) теплових мереж на ділянці від ТЕЦ-3 до МК 9501ВСК1 по просп. Л. Ландау,179 в м. Харкові. Ділянка від ТЕЦ-3 (КП1) до МК 9500СК1 (включно) (код ДК 021:2015 – 45454000 -4 - Реконструкція)
; строк до 2026-11-30. Попросити один знеособлений пакет здачі за цим workflow.</x:v>
      </x:c>
      <x:c r="Z931" s="15" t="str">
        <x:v>https://prozorro.gov.ua/tender/UA-2026-05-08-007865-a</x:v>
      </x:c>
      <x:c r="AA931" s="14" t="str">
        <x:v>40113394</x:v>
      </x:c>
      <x:c r="AB931" s="14" t="str">
        <x:v>2026-08-24</x:v>
      </x:c>
      <x:c r="AC931" s="14" t="str"/>
      <x:c r="AD931" s="20" t="str"/>
      <x:c r="AE931" s="14" t="str"/>
      <x:c r="AF931" s="14" t="n">
        <x:v>62</x:v>
      </x:c>
      <x:c r="AG931" s="14" t="str">
        <x:v>I2</x:v>
      </x:c>
      <x:c r="AH931" s="14" t="n">
        <x:v>1</x:v>
      </x:c>
      <x:c r="AI931" s="14" t="n">
        <x:v>1</x:v>
      </x:c>
      <x:c r="AJ931" s="18" t="n">
        <x:v>31470734</x:v>
      </x:c>
      <x:c r="AK931" s="14" t="str">
        <x:v>https://prozorro.gov.ua/tender/UA-2026-05-08-007865-a</x:v>
      </x:c>
      <x:c r="AL931" s="19" t="n">
        <x:v>46172.33759278935</x:v>
      </x:c>
      <x:c r="AM931" s="19" t="n">
        <x:v>46356.916655092595</x:v>
      </x:c>
      <x:c r="AN931" s="15" t="str">
        <x:v>Теплові мережі</x:v>
      </x:c>
      <x:c r="AO931" s="15" t="str">
        <x:v>not_found_in_top_search</x:v>
      </x:c>
    </x:row>
    <x:row r="932">
      <x:c r="A932" s="14" t="str">
        <x:v>W4-113</x:v>
      </x:c>
      <x:c r="B932" s="14" t="str">
        <x:v>Prozorro expansion — 24.08</x:v>
      </x:c>
      <x:c r="C932" s="14" t="str">
        <x:v>ТОВ Прогрес-92</x:v>
      </x:c>
      <x:c r="D932" s="14" t="str">
        <x:v>Теплові мережі</x:v>
      </x:c>
      <x:c r="E932" s="14" t="str">
        <x:v>Expansion discovery</x:v>
      </x:c>
      <x:c r="F932" s="17" t="str">
        <x:v>D2</x:v>
      </x:c>
      <x:c r="G932" s="14" t="str"/>
      <x:c r="H932" s="14" t="str">
        <x:v>Discovery розширення — 2 тижні</x:v>
      </x:c>
      <x:c r="I932" s="16" t="n">
        <x:v>1</x:v>
      </x:c>
      <x:c r="J932" s="16" t="n">
        <x:v>5</x:v>
      </x:c>
      <x:c r="K932" s="16" t="n">
        <x:v>4</x:v>
      </x:c>
      <x:c r="L932" s="16" t="n">
        <x:v>5</x:v>
      </x:c>
      <x:c r="M932" s="16" t="n">
        <x:v>5</x:v>
      </x:c>
      <x:c r="N932" s="16" t="n">
        <x:v>5</x:v>
      </x:c>
      <x:c r="O932" s="16" t="n">
        <x:v>3</x:v>
      </x:c>
      <x:c r="P932" s="16" t="n">
        <x:f>IF(COUNT(I932:O932)&lt;7,"",I932*8+J932*3+K932*2+L932*2+M932*2+N932*2+O932)</x:f>
        <x:v>64</x:v>
      </x:c>
      <x:c r="Q932" s="16" t="n">
        <x:f>IF(COUNT(J932:O932)&lt;6,"",J932*5+K932*4+M932*4+L932*3+N932*2+O932*2)</x:f>
        <x:v>92</x:v>
      </x:c>
      <x:c r="R932" s="14" t="str">
        <x:v>high</x:v>
      </x:c>
      <x:c r="S932" s="14" t="str">
        <x:v>official_prozorro_award_2024_2026</x:v>
      </x:c>
      <x:c r="T932" s="14" t="str">
        <x:v>official_prozorro_api</x:v>
      </x:c>
      <x:c r="U932" s="14" t="str">
        <x:v>Не контактували</x:v>
      </x:c>
      <x:c r="V932" s="15" t="str">
        <x:v>Workflow-audit outreach по UA-2026-04-07-012294-a; попросити 1 пакет здачі та вимоги проєкту</x:v>
      </x:c>
      <x:c r="W932" s="15" t="str">
        <x:v>Власник / директор; керівник ПТО; відповідальний за договори</x:v>
      </x:c>
      <x:c r="X932" s="15" t="str">
        <x:v>1 нових підтверджених перемог/договорів у Prozorro на 21 059 158 грн; 1 зі строком виконання не раніше 24.08.2026.</x:v>
      </x:c>
      <x:c r="Y932" s="15" t="str">
        <x:v>Реконструкція теплових мереж котельні РК-11 від РК-11 по вул. Отаманів Соколовських, 6 до ТК-1 в м.Житомирі (коригування); строк до 2026-12-31. Попросити один знеособлений пакет здачі за цим workflow.</x:v>
      </x:c>
      <x:c r="Z932" s="15" t="str">
        <x:v>https://prozorro.gov.ua/tender/UA-2026-04-07-012294-a</x:v>
      </x:c>
      <x:c r="AA932" s="14" t="str">
        <x:v>19117928</x:v>
      </x:c>
      <x:c r="AB932" s="14" t="str">
        <x:v>2026-08-24</x:v>
      </x:c>
      <x:c r="AC932" s="14" t="str"/>
      <x:c r="AD932" s="20" t="str"/>
      <x:c r="AE932" s="14" t="str"/>
      <x:c r="AF932" s="14" t="n">
        <x:v>62</x:v>
      </x:c>
      <x:c r="AG932" s="14" t="str">
        <x:v>I2</x:v>
      </x:c>
      <x:c r="AH932" s="14" t="n">
        <x:v>1</x:v>
      </x:c>
      <x:c r="AI932" s="14" t="n">
        <x:v>1</x:v>
      </x:c>
      <x:c r="AJ932" s="18" t="n">
        <x:v>21059157.6</x:v>
      </x:c>
      <x:c r="AK932" s="14" t="str">
        <x:v>https://prozorro.gov.ua/tender/UA-2026-04-07-012294-a</x:v>
      </x:c>
      <x:c r="AL932" s="19" t="n">
        <x:v>46139.53436651621</x:v>
      </x:c>
      <x:c r="AM932" s="19" t="n">
        <x:v>46387</x:v>
      </x:c>
      <x:c r="AN932" s="15" t="str">
        <x:v>Теплові мережі</x:v>
      </x:c>
      <x:c r="AO932" s="15" t="str">
        <x:v>not_found_in_top_search</x:v>
      </x:c>
    </x:row>
    <x:row r="933">
      <x:c r="A933" s="14" t="str">
        <x:v>W4-114</x:v>
      </x:c>
      <x:c r="B933" s="14" t="str">
        <x:v>Prozorro expansion — 24.08</x:v>
      </x:c>
      <x:c r="C933" s="14" t="str">
        <x:v>ТОВАРИСТВО З ОБМЕЖЕНОЮ ВІДПОВІДАЛЬНІСТЮ "КОМПАНІЯ ПОДІЛЬСЬКА ДОРОЖНЯ"</x:v>
      </x:c>
      <x:c r="D933" s="14" t="str">
        <x:v>Підстанції / силові мережі</x:v>
      </x:c>
      <x:c r="E933" s="14" t="str">
        <x:v>Pilot now</x:v>
      </x:c>
      <x:c r="F933" s="17" t="str">
        <x:v>P2</x:v>
      </x:c>
      <x:c r="G933" s="14" t="str"/>
      <x:c r="H933" s="14" t="str">
        <x:v>Пілот зараз — Н.15 subset</x:v>
      </x:c>
      <x:c r="I933" s="16" t="n">
        <x:v>4</x:v>
      </x:c>
      <x:c r="J933" s="16" t="n">
        <x:v>5</x:v>
      </x:c>
      <x:c r="K933" s="16" t="n">
        <x:v>5</x:v>
      </x:c>
      <x:c r="L933" s="16" t="n">
        <x:v>5</x:v>
      </x:c>
      <x:c r="M933" s="16" t="n">
        <x:v>5</x:v>
      </x:c>
      <x:c r="N933" s="16" t="n">
        <x:v>5</x:v>
      </x:c>
      <x:c r="O933" s="16" t="n">
        <x:v>3</x:v>
      </x:c>
      <x:c r="P933" s="16" t="n">
        <x:f>IF(COUNT(I933:O933)&lt;7,"",I933*8+J933*3+K933*2+L933*2+M933*2+N933*2+O933)</x:f>
        <x:v>90</x:v>
      </x:c>
      <x:c r="Q933" s="16" t="n">
        <x:f>IF(COUNT(J933:O933)&lt;6,"",J933*5+K933*4+M933*4+L933*3+N933*2+O933*2)</x:f>
        <x:v>96</x:v>
      </x:c>
      <x:c r="R933" s="14" t="str">
        <x:v>high</x:v>
      </x:c>
      <x:c r="S933" s="14" t="str">
        <x:v>official_prozorro_award_2024_2026</x:v>
      </x:c>
      <x:c r="T933" s="14" t="str">
        <x:v>official_prozorro_api</x:v>
      </x:c>
      <x:c r="U933" s="14" t="str">
        <x:v>Не контактували</x:v>
      </x:c>
      <x:c r="V933" s="15" t="str">
        <x:v>Персоналізований free-pilot outreach по UA-2026-04-16-008559-a; попросити 1 пакет Н.14/Н.15</x:v>
      </x:c>
      <x:c r="W933" s="15" t="str">
        <x:v>Власник / директор; керівник ПТО; відповідальний за договори</x:v>
      </x:c>
      <x:c r="X933" s="15" t="str">
        <x:v>1 нових підтверджених перемог/договорів у Prozorro на 14 549 997 грн; 1 зі строком виконання не раніше 24.08.2026.</x:v>
      </x:c>
      <x:c r="Y933" s="15" t="str">
        <x:v>Нове будівництво електричної розподільчої лінії середньої напруги 10 кВ від ПС "Промислова" та трансформаторної підстанції за адресою: м. Вінниця, вул. 600-річчя,  уд. 21 А (Міське комунальне підприємство «Вінницький фонд муніципальних інвестицій»); строк до 2026-12-31. Попросити один знеособлений пакет здачі за цим workflow.</x:v>
      </x:c>
      <x:c r="Z933" s="15" t="str">
        <x:v>https://prozorro.gov.ua/tender/UA-2026-04-16-008559-a</x:v>
      </x:c>
      <x:c r="AA933" s="14" t="str">
        <x:v>42598058</x:v>
      </x:c>
      <x:c r="AB933" s="14" t="str">
        <x:v>2026-08-24</x:v>
      </x:c>
      <x:c r="AC933" s="14" t="str"/>
      <x:c r="AD933" s="20" t="str"/>
      <x:c r="AE933" s="14" t="str"/>
      <x:c r="AF933" s="14" t="n">
        <x:v>62</x:v>
      </x:c>
      <x:c r="AG933" s="14" t="str">
        <x:v>I2</x:v>
      </x:c>
      <x:c r="AH933" s="14" t="n">
        <x:v>1</x:v>
      </x:c>
      <x:c r="AI933" s="14" t="n">
        <x:v>1</x:v>
      </x:c>
      <x:c r="AJ933" s="18" t="n">
        <x:v>14549996.65</x:v>
      </x:c>
      <x:c r="AK933" s="14" t="str">
        <x:v>https://prozorro.gov.ua/tender/UA-2026-04-16-008559-a</x:v>
      </x:c>
      <x:c r="AL933" s="19" t="n">
        <x:v>46146.22212475695</x:v>
      </x:c>
      <x:c r="AM933" s="19" t="n">
        <x:v>46387</x:v>
      </x:c>
      <x:c r="AN933" s="15" t="str">
        <x:v>Підстанції / силові мережі</x:v>
      </x:c>
      <x:c r="AO933" s="15" t="str">
        <x:v>not_found_in_top_search</x:v>
      </x:c>
    </x:row>
    <x:row r="934">
      <x:c r="A934" s="14" t="str">
        <x:v>W4-115</x:v>
      </x:c>
      <x:c r="B934" s="14" t="str">
        <x:v>Prozorro expansion — 24.08</x:v>
      </x:c>
      <x:c r="C934" s="14" t="str">
        <x:v>ТОВАРИСТВО З ОБМЕЖЕНОЮ ВІДПОВІДАЛЬНІСТЮ ФІРМА "ЕНЕРГІЯ"
</x:v>
      </x:c>
      <x:c r="D934" s="14" t="str">
        <x:v>Підстанції / силові мережі</x:v>
      </x:c>
      <x:c r="E934" s="14" t="str">
        <x:v>Pilot now</x:v>
      </x:c>
      <x:c r="F934" s="17" t="str">
        <x:v>P2</x:v>
      </x:c>
      <x:c r="G934" s="14" t="str"/>
      <x:c r="H934" s="14" t="str">
        <x:v>Пілот зараз — Н.15 subset</x:v>
      </x:c>
      <x:c r="I934" s="16" t="n">
        <x:v>4</x:v>
      </x:c>
      <x:c r="J934" s="16" t="n">
        <x:v>5</x:v>
      </x:c>
      <x:c r="K934" s="16" t="n">
        <x:v>5</x:v>
      </x:c>
      <x:c r="L934" s="16" t="n">
        <x:v>5</x:v>
      </x:c>
      <x:c r="M934" s="16" t="n">
        <x:v>5</x:v>
      </x:c>
      <x:c r="N934" s="16" t="n">
        <x:v>5</x:v>
      </x:c>
      <x:c r="O934" s="16" t="n">
        <x:v>3</x:v>
      </x:c>
      <x:c r="P934" s="16" t="n">
        <x:f>IF(COUNT(I934:O934)&lt;7,"",I934*8+J934*3+K934*2+L934*2+M934*2+N934*2+O934)</x:f>
        <x:v>90</x:v>
      </x:c>
      <x:c r="Q934" s="16" t="n">
        <x:f>IF(COUNT(J934:O934)&lt;6,"",J934*5+K934*4+M934*4+L934*3+N934*2+O934*2)</x:f>
        <x:v>96</x:v>
      </x:c>
      <x:c r="R934" s="14" t="str">
        <x:v>high</x:v>
      </x:c>
      <x:c r="S934" s="14" t="str">
        <x:v>official_prozorro_award_2024_2026</x:v>
      </x:c>
      <x:c r="T934" s="14" t="str">
        <x:v>official_prozorro_api</x:v>
      </x:c>
      <x:c r="U934" s="14" t="str">
        <x:v>Не контактували</x:v>
      </x:c>
      <x:c r="V934" s="15" t="str">
        <x:v>Персоналізований free-pilot outreach по UA-2026-06-04-014139-a; попросити 1 пакет Н.14/Н.15</x:v>
      </x:c>
      <x:c r="W934" s="15" t="str">
        <x:v>Власник / директор; керівник ПТО; відповідальний за договори</x:v>
      </x:c>
      <x:c r="X934" s="15" t="str">
        <x:v>1 нових підтверджених перемог/договорів у Prozorro на 12 870 100 грн; 1 зі строком виконання не раніше 24.08.2026.</x:v>
      </x:c>
      <x:c r="Y934" s="15" t="str">
        <x:v>код 45317000-2 за ДК 021:2015 «Інші електромонтажні роботи» (нове будівництво будівлі закритої трансформаторної підстанції 10/0,4 кВ за адресою: м. Житомир, вул. І. Сльоти 49); строк до 2026-12-31. Попросити один знеособлений пакет здачі за цим workflow.</x:v>
      </x:c>
      <x:c r="Z934" s="15" t="str">
        <x:v>https://prozorro.gov.ua/tender/UA-2026-06-04-014139-a</x:v>
      </x:c>
      <x:c r="AA934" s="14" t="str">
        <x:v>23059622</x:v>
      </x:c>
      <x:c r="AB934" s="14" t="str">
        <x:v>2026-08-24</x:v>
      </x:c>
      <x:c r="AC934" s="14" t="str"/>
      <x:c r="AD934" s="20" t="str"/>
      <x:c r="AE934" s="14" t="str"/>
      <x:c r="AF934" s="14" t="n">
        <x:v>62</x:v>
      </x:c>
      <x:c r="AG934" s="14" t="str">
        <x:v>I2</x:v>
      </x:c>
      <x:c r="AH934" s="14" t="n">
        <x:v>1</x:v>
      </x:c>
      <x:c r="AI934" s="14" t="n">
        <x:v>1</x:v>
      </x:c>
      <x:c r="AJ934" s="18" t="n">
        <x:v>12870100.22</x:v>
      </x:c>
      <x:c r="AK934" s="14" t="str">
        <x:v>https://prozorro.gov.ua/tender/UA-2026-06-04-014139-a</x:v>
      </x:c>
      <x:c r="AL934" s="19" t="n">
        <x:v>46196.351273402775</x:v>
      </x:c>
      <x:c r="AM934" s="19" t="n">
        <x:v>46387</x:v>
      </x:c>
      <x:c r="AN934" s="15" t="str">
        <x:v>Підстанції / силові мережі</x:v>
      </x:c>
      <x:c r="AO934" s="15" t="str">
        <x:v>not_found_in_top_search</x:v>
      </x:c>
    </x:row>
    <x:row r="935">
      <x:c r="A935" s="14" t="str">
        <x:v>W4-116</x:v>
      </x:c>
      <x:c r="B935" s="14" t="str">
        <x:v>Prozorro expansion — 24.08</x:v>
      </x:c>
      <x:c r="C935" s="14" t="str">
        <x:v>ТОВ "ДНІПРО - БУДСЕРВІС"</x:v>
      </x:c>
      <x:c r="D935" s="14" t="str">
        <x:v>Фасади та скління</x:v>
      </x:c>
      <x:c r="E935" s="14" t="str">
        <x:v>Expansion discovery</x:v>
      </x:c>
      <x:c r="F935" s="17" t="str">
        <x:v>D2</x:v>
      </x:c>
      <x:c r="G935" s="14" t="str"/>
      <x:c r="H935" s="14" t="str">
        <x:v>Discovery розширення — 2 тижні</x:v>
      </x:c>
      <x:c r="I935" s="16" t="n">
        <x:v>1</x:v>
      </x:c>
      <x:c r="J935" s="16" t="n">
        <x:v>5</x:v>
      </x:c>
      <x:c r="K935" s="16" t="n">
        <x:v>5</x:v>
      </x:c>
      <x:c r="L935" s="16" t="n">
        <x:v>5</x:v>
      </x:c>
      <x:c r="M935" s="16" t="n">
        <x:v>5</x:v>
      </x:c>
      <x:c r="N935" s="16" t="n">
        <x:v>5</x:v>
      </x:c>
      <x:c r="O935" s="16" t="n">
        <x:v>3</x:v>
      </x:c>
      <x:c r="P935" s="16" t="n">
        <x:f>IF(COUNT(I935:O935)&lt;7,"",I935*8+J935*3+K935*2+L935*2+M935*2+N935*2+O935)</x:f>
        <x:v>66</x:v>
      </x:c>
      <x:c r="Q935" s="16" t="n">
        <x:f>IF(COUNT(J935:O935)&lt;6,"",J935*5+K935*4+M935*4+L935*3+N935*2+O935*2)</x:f>
        <x:v>96</x:v>
      </x:c>
      <x:c r="R935" s="14" t="str">
        <x:v>high</x:v>
      </x:c>
      <x:c r="S935" s="14" t="str">
        <x:v>official_prozorro_award_2024_2026</x:v>
      </x:c>
      <x:c r="T935" s="14" t="str">
        <x:v>official_prozorro_api</x:v>
      </x:c>
      <x:c r="U935" s="14" t="str">
        <x:v>Не контактували</x:v>
      </x:c>
      <x:c r="V935" s="15" t="str">
        <x:v>Workflow-audit outreach по UA-2026-05-25-013338-a; попросити 1 пакет здачі та вимоги проєкту</x:v>
      </x:c>
      <x:c r="W935" s="15" t="str">
        <x:v>Власник / директор; керівник ПТО; відповідальний за договори</x:v>
      </x:c>
      <x:c r="X935" s="15" t="str">
        <x:v>1 нових підтверджених перемог/договорів у Prozorro на 11 288 824 грн; 1 зі строком виконання не раніше 24.08.2026.</x:v>
      </x:c>
      <x:c r="Y935" s="15" t="str">
        <x:v>«Капітальний ремонт з утеплення фасадів житлової будівлі за адресою: вул. Нaбeрeжнa Заводська, буд. 143-А у м. Дніпрі» - заходи з енергозбереження; строк до 2027-12-31. Попросити один знеособлений пакет здачі за цим workflow.</x:v>
      </x:c>
      <x:c r="Z935" s="15" t="str">
        <x:v>https://prozorro.gov.ua/tender/UA-2026-05-25-013338-a</x:v>
      </x:c>
      <x:c r="AA935" s="14" t="str">
        <x:v>40594397</x:v>
      </x:c>
      <x:c r="AB935" s="14" t="str">
        <x:v>2026-08-24</x:v>
      </x:c>
      <x:c r="AC935" s="14" t="str"/>
      <x:c r="AD935" s="20" t="str"/>
      <x:c r="AE935" s="14" t="str"/>
      <x:c r="AF935" s="14" t="n">
        <x:v>62</x:v>
      </x:c>
      <x:c r="AG935" s="14" t="str">
        <x:v>I2</x:v>
      </x:c>
      <x:c r="AH935" s="14" t="n">
        <x:v>1</x:v>
      </x:c>
      <x:c r="AI935" s="14" t="n">
        <x:v>1</x:v>
      </x:c>
      <x:c r="AJ935" s="18" t="n">
        <x:v>11288824.29</x:v>
      </x:c>
      <x:c r="AK935" s="14" t="str">
        <x:v>https://prozorro.gov.ua/tender/UA-2026-05-25-013338-a</x:v>
      </x:c>
      <x:c r="AL935" s="19" t="n">
        <x:v>46182.38914377315</x:v>
      </x:c>
      <x:c r="AM935" s="19" t="n">
        <x:v>46752</x:v>
      </x:c>
      <x:c r="AN935" s="15" t="str">
        <x:v>Фасади та скління</x:v>
      </x:c>
      <x:c r="AO935" s="15" t="str">
        <x:v>not_found_in_top_search</x:v>
      </x:c>
    </x:row>
    <x:row r="936">
      <x:c r="A936" s="14" t="str">
        <x:v>W4-117</x:v>
      </x:c>
      <x:c r="B936" s="14" t="str">
        <x:v>Prozorro expansion — 24.08</x:v>
      </x:c>
      <x:c r="C936" s="14" t="str">
        <x:v>ТОВ "БУДІВЕЛЬНА КОМПАНІЯ "СТАНДАРТ ІНВЕСТ"</x:v>
      </x:c>
      <x:c r="D936" s="14" t="str">
        <x:v>Фасади та скління</x:v>
      </x:c>
      <x:c r="E936" s="14" t="str">
        <x:v>Expansion discovery</x:v>
      </x:c>
      <x:c r="F936" s="17" t="str">
        <x:v>D2</x:v>
      </x:c>
      <x:c r="G936" s="14" t="str"/>
      <x:c r="H936" s="14" t="str">
        <x:v>Discovery розширення — 2 тижні</x:v>
      </x:c>
      <x:c r="I936" s="16" t="n">
        <x:v>1</x:v>
      </x:c>
      <x:c r="J936" s="16" t="n">
        <x:v>5</x:v>
      </x:c>
      <x:c r="K936" s="16" t="n">
        <x:v>5</x:v>
      </x:c>
      <x:c r="L936" s="16" t="n">
        <x:v>5</x:v>
      </x:c>
      <x:c r="M936" s="16" t="n">
        <x:v>5</x:v>
      </x:c>
      <x:c r="N936" s="16" t="n">
        <x:v>5</x:v>
      </x:c>
      <x:c r="O936" s="16" t="n">
        <x:v>3</x:v>
      </x:c>
      <x:c r="P936" s="16" t="n">
        <x:f>IF(COUNT(I936:O936)&lt;7,"",I936*8+J936*3+K936*2+L936*2+M936*2+N936*2+O936)</x:f>
        <x:v>66</x:v>
      </x:c>
      <x:c r="Q936" s="16" t="n">
        <x:f>IF(COUNT(J936:O936)&lt;6,"",J936*5+K936*4+M936*4+L936*3+N936*2+O936*2)</x:f>
        <x:v>96</x:v>
      </x:c>
      <x:c r="R936" s="14" t="str">
        <x:v>high</x:v>
      </x:c>
      <x:c r="S936" s="14" t="str">
        <x:v>official_prozorro_award_2024_2026</x:v>
      </x:c>
      <x:c r="T936" s="14" t="str">
        <x:v>official_prozorro_api</x:v>
      </x:c>
      <x:c r="U936" s="14" t="str">
        <x:v>Не контактували</x:v>
      </x:c>
      <x:c r="V936" s="15" t="str">
        <x:v>Workflow-audit outreach по UA-2026-05-22-006255-a; попросити 1 пакет здачі та вимоги проєкту</x:v>
      </x:c>
      <x:c r="W936" s="15" t="str">
        <x:v>Власник / директор; керівник ПТО; відповідальний за договори</x:v>
      </x:c>
      <x:c r="X936" s="15" t="str">
        <x:v>1 нових підтверджених перемог/договорів у Prozorro на 10 712 686 грн; 1 зі строком виконання не раніше 24.08.2026.</x:v>
      </x:c>
      <x:c r="Y936" s="15" t="str">
        <x:v>"Капітальний ремонт з утеплення фасадів житлової будівлі за адресою: ж/м Пaрус, буд. 6 у м. Днiпрi" - заходи з енергозбереження; строк до 2027-12-31. Попросити один знеособлений пакет здачі за цим workflow.</x:v>
      </x:c>
      <x:c r="Z936" s="15" t="str">
        <x:v>https://prozorro.gov.ua/tender/UA-2026-05-22-006255-a</x:v>
      </x:c>
      <x:c r="AA936" s="14" t="str">
        <x:v>45651742</x:v>
      </x:c>
      <x:c r="AB936" s="14" t="str">
        <x:v>2026-08-24</x:v>
      </x:c>
      <x:c r="AC936" s="14" t="str"/>
      <x:c r="AD936" s="20" t="str"/>
      <x:c r="AE936" s="14" t="str"/>
      <x:c r="AF936" s="14" t="n">
        <x:v>62</x:v>
      </x:c>
      <x:c r="AG936" s="14" t="str">
        <x:v>I2</x:v>
      </x:c>
      <x:c r="AH936" s="14" t="n">
        <x:v>1</x:v>
      </x:c>
      <x:c r="AI936" s="14" t="n">
        <x:v>1</x:v>
      </x:c>
      <x:c r="AJ936" s="18" t="n">
        <x:v>10712686.16</x:v>
      </x:c>
      <x:c r="AK936" s="14" t="str">
        <x:v>https://prozorro.gov.ua/tender/UA-2026-05-22-006255-a</x:v>
      </x:c>
      <x:c r="AL936" s="19" t="n">
        <x:v>46182.43734564815</x:v>
      </x:c>
      <x:c r="AM936" s="19" t="n">
        <x:v>46752</x:v>
      </x:c>
      <x:c r="AN936" s="15" t="str">
        <x:v>Фасади та скління</x:v>
      </x:c>
      <x:c r="AO936" s="15" t="str">
        <x:v>not_found_in_top_search</x:v>
      </x:c>
    </x:row>
    <x:row r="937">
      <x:c r="A937" s="14" t="str">
        <x:v>W4-118</x:v>
      </x:c>
      <x:c r="B937" s="14" t="str">
        <x:v>Prozorro expansion — 24.08</x:v>
      </x:c>
      <x:c r="C937" s="14" t="str">
        <x:v>ЯКИМЧУК ОЛЕГ ВІКТОРОВИЧ</x:v>
      </x:c>
      <x:c r="D937" s="14" t="str">
        <x:v>Електромонтаж</x:v>
      </x:c>
      <x:c r="E937" s="14" t="str">
        <x:v>Pilot now</x:v>
      </x:c>
      <x:c r="F937" s="17" t="str">
        <x:v>P2</x:v>
      </x:c>
      <x:c r="G937" s="14" t="str"/>
      <x:c r="H937" s="14" t="str">
        <x:v>Пілот зараз — Н.15</x:v>
      </x:c>
      <x:c r="I937" s="16" t="n">
        <x:v>5</x:v>
      </x:c>
      <x:c r="J937" s="16" t="n">
        <x:v>5</x:v>
      </x:c>
      <x:c r="K937" s="16" t="n">
        <x:v>4</x:v>
      </x:c>
      <x:c r="L937" s="16" t="n">
        <x:v>1</x:v>
      </x:c>
      <x:c r="M937" s="16" t="n">
        <x:v>5</x:v>
      </x:c>
      <x:c r="N937" s="16" t="n">
        <x:v>3</x:v>
      </x:c>
      <x:c r="O937" s="16" t="n">
        <x:v>3</x:v>
      </x:c>
      <x:c r="P937" s="16" t="n">
        <x:f>IF(COUNT(I937:O937)&lt;7,"",I937*8+J937*3+K937*2+L937*2+M937*2+N937*2+O937)</x:f>
        <x:v>84</x:v>
      </x:c>
      <x:c r="Q937" s="16" t="n">
        <x:f>IF(COUNT(J937:O937)&lt;6,"",J937*5+K937*4+M937*4+L937*3+N937*2+O937*2)</x:f>
        <x:v>76</x:v>
      </x:c>
      <x:c r="R937" s="14" t="str">
        <x:v>high</x:v>
      </x:c>
      <x:c r="S937" s="14" t="str">
        <x:v>official_prozorro_award_2024_2026</x:v>
      </x:c>
      <x:c r="T937" s="14" t="str">
        <x:v>official_prozorro_api</x:v>
      </x:c>
      <x:c r="U937" s="14" t="str">
        <x:v>Не контактували</x:v>
      </x:c>
      <x:c r="V937" s="15" t="str">
        <x:v>Персоналізований free-pilot outreach по UA-2026-07-20-001774-a; попросити 1 пакет Н.14/Н.15</x:v>
      </x:c>
      <x:c r="W937" s="15" t="str">
        <x:v>Власник / виконавець; відповідальний за договір</x:v>
      </x:c>
      <x:c r="X937" s="15" t="str">
        <x:v>2 нових підтверджених перемог/договорів у Prozorro на 74 700 грн; 2 зі строком виконання не раніше 24.08.2026.</x:v>
      </x:c>
      <x:c r="Y937" s="15" t="str">
        <x:v>Електромонтажні роботи; строк до 2026-12-31. Попросити один знеособлений пакет здачі за цим workflow.</x:v>
      </x:c>
      <x:c r="Z937" s="15" t="str">
        <x:v>https://prozorro.gov.ua/tender/UA-2026-07-20-001774-a</x:v>
      </x:c>
      <x:c r="AA937" s="14" t="str">
        <x:v>2959416133</x:v>
      </x:c>
      <x:c r="AB937" s="14" t="str">
        <x:v>2026-08-24</x:v>
      </x:c>
      <x:c r="AC937" s="14" t="str"/>
      <x:c r="AD937" s="20" t="str"/>
      <x:c r="AE937" s="14" t="str"/>
      <x:c r="AF937" s="14" t="n">
        <x:v>62</x:v>
      </x:c>
      <x:c r="AG937" s="14" t="str">
        <x:v>I2</x:v>
      </x:c>
      <x:c r="AH937" s="14" t="n">
        <x:v>2</x:v>
      </x:c>
      <x:c r="AI937" s="14" t="n">
        <x:v>2</x:v>
      </x:c>
      <x:c r="AJ937" s="18" t="n">
        <x:v>74700</x:v>
      </x:c>
      <x:c r="AK937" s="14" t="str">
        <x:v>https://prozorro.gov.ua/tender/UA-2026-07-20-001774-a</x:v>
      </x:c>
      <x:c r="AL937" s="19" t="n">
        <x:v>46223.315741342594</x:v>
      </x:c>
      <x:c r="AM937" s="19" t="n">
        <x:v>46387</x:v>
      </x:c>
      <x:c r="AN937" s="15" t="str">
        <x:v>Електромонтаж</x:v>
      </x:c>
      <x:c r="AO937" s="15" t="str">
        <x:v>not_found_in_top_search</x:v>
      </x:c>
    </x:row>
    <x:row r="938">
      <x:c r="A938" s="14" t="str">
        <x:v>W4-119</x:v>
      </x:c>
      <x:c r="B938" s="14" t="str">
        <x:v>Prozorro expansion — 24.08</x:v>
      </x:c>
      <x:c r="C938" s="14" t="str">
        <x:v>Товариство з обмеженою відповідальністю "СПЕЦМОТАЖСЕРВІС К"</x:v>
      </x:c>
      <x:c r="D938" s="14" t="str">
        <x:v>Електромонтаж</x:v>
      </x:c>
      <x:c r="E938" s="14" t="str">
        <x:v>Pilot now</x:v>
      </x:c>
      <x:c r="F938" s="17" t="str">
        <x:v>P2</x:v>
      </x:c>
      <x:c r="G938" s="14" t="str"/>
      <x:c r="H938" s="14" t="str">
        <x:v>Пілот зараз — Н.15</x:v>
      </x:c>
      <x:c r="I938" s="16" t="n">
        <x:v>5</x:v>
      </x:c>
      <x:c r="J938" s="16" t="n">
        <x:v>5</x:v>
      </x:c>
      <x:c r="K938" s="16" t="n">
        <x:v>4</x:v>
      </x:c>
      <x:c r="L938" s="16" t="n">
        <x:v>1</x:v>
      </x:c>
      <x:c r="M938" s="16" t="n">
        <x:v>5</x:v>
      </x:c>
      <x:c r="N938" s="16" t="n">
        <x:v>5</x:v>
      </x:c>
      <x:c r="O938" s="16" t="n">
        <x:v>3</x:v>
      </x:c>
      <x:c r="P938" s="16" t="n">
        <x:f>IF(COUNT(I938:O938)&lt;7,"",I938*8+J938*3+K938*2+L938*2+M938*2+N938*2+O938)</x:f>
        <x:v>88</x:v>
      </x:c>
      <x:c r="Q938" s="16" t="n">
        <x:f>IF(COUNT(J938:O938)&lt;6,"",J938*5+K938*4+M938*4+L938*3+N938*2+O938*2)</x:f>
        <x:v>80</x:v>
      </x:c>
      <x:c r="R938" s="14" t="str">
        <x:v>high</x:v>
      </x:c>
      <x:c r="S938" s="14" t="str">
        <x:v>official_prozorro_award_2024_2026</x:v>
      </x:c>
      <x:c r="T938" s="14" t="str">
        <x:v>official_prozorro_api</x:v>
      </x:c>
      <x:c r="U938" s="14" t="str">
        <x:v>Не контактували</x:v>
      </x:c>
      <x:c r="V938" s="15" t="str">
        <x:v>Персоналізований free-pilot outreach по UA-2026-07-20-011438-a; попросити 1 пакет Н.14/Н.15</x:v>
      </x:c>
      <x:c r="W938" s="15" t="str">
        <x:v>Власник / директор; керівник ПТО; відповідальний за договори</x:v>
      </x:c>
      <x:c r="X938" s="15" t="str">
        <x:v>2 нових підтверджених перемог/договорів у Prozorro на 68 282 грн; 1 зі строком виконання не раніше 24.08.2026.</x:v>
      </x:c>
      <x:c r="Y938" s="15" t="str">
        <x:v>Електромонтажні роботи (підключення ДБЖ); строк до 2026-07-31. Попросити один знеособлений пакет здачі за цим workflow.</x:v>
      </x:c>
      <x:c r="Z938" s="15" t="str">
        <x:v>https://prozorro.gov.ua/tender/UA-2026-07-20-011438-a</x:v>
      </x:c>
      <x:c r="AA938" s="14" t="str">
        <x:v>39235474</x:v>
      </x:c>
      <x:c r="AB938" s="14" t="str">
        <x:v>2026-08-24</x:v>
      </x:c>
      <x:c r="AC938" s="14" t="str"/>
      <x:c r="AD938" s="20" t="str"/>
      <x:c r="AE938" s="14" t="str"/>
      <x:c r="AF938" s="14" t="n">
        <x:v>62</x:v>
      </x:c>
      <x:c r="AG938" s="14" t="str">
        <x:v>I2</x:v>
      </x:c>
      <x:c r="AH938" s="14" t="n">
        <x:v>2</x:v>
      </x:c>
      <x:c r="AI938" s="14" t="n">
        <x:v>1</x:v>
      </x:c>
      <x:c r="AJ938" s="18" t="n">
        <x:v>68282</x:v>
      </x:c>
      <x:c r="AK938" s="14" t="str">
        <x:v>https://prozorro.gov.ua/tender/UA-2026-07-20-011438-a</x:v>
      </x:c>
      <x:c r="AL938" s="19" t="n">
        <x:v>46223.82915002315</x:v>
      </x:c>
      <x:c r="AM938" s="19" t="n">
        <x:v>46234</x:v>
      </x:c>
      <x:c r="AN938" s="15" t="str">
        <x:v>Електромонтаж</x:v>
      </x:c>
      <x:c r="AO938" s="15" t="str">
        <x:v>not_found_in_top_search</x:v>
      </x:c>
    </x:row>
    <x:row r="939">
      <x:c r="A939" s="14" t="str">
        <x:v>W4-120</x:v>
      </x:c>
      <x:c r="B939" s="14" t="str">
        <x:v>Prozorro expansion — 24.08</x:v>
      </x:c>
      <x:c r="C939" s="14" t="str">
        <x:v>ЗАХОЖАЙ АНДРІЙ ОЛЕКСАНДРОВИЧ</x:v>
      </x:c>
      <x:c r="D939" s="14" t="str">
        <x:v>СКС / BMS / слаботочка</x:v>
      </x:c>
      <x:c r="E939" s="14" t="str">
        <x:v>Expansion discovery</x:v>
      </x:c>
      <x:c r="F939" s="17" t="str">
        <x:v>D2</x:v>
      </x:c>
      <x:c r="G939" s="14" t="str"/>
      <x:c r="H939" s="14" t="str">
        <x:v>Discovery розширення — 2 тижні</x:v>
      </x:c>
      <x:c r="I939" s="16" t="n">
        <x:v>2</x:v>
      </x:c>
      <x:c r="J939" s="16" t="n">
        <x:v>5</x:v>
      </x:c>
      <x:c r="K939" s="16" t="n">
        <x:v>4</x:v>
      </x:c>
      <x:c r="L939" s="16" t="n">
        <x:v>1</x:v>
      </x:c>
      <x:c r="M939" s="16" t="n">
        <x:v>5</x:v>
      </x:c>
      <x:c r="N939" s="16" t="n">
        <x:v>3</x:v>
      </x:c>
      <x:c r="O939" s="16" t="n">
        <x:v>3</x:v>
      </x:c>
      <x:c r="P939" s="16" t="n">
        <x:f>IF(COUNT(I939:O939)&lt;7,"",I939*8+J939*3+K939*2+L939*2+M939*2+N939*2+O939)</x:f>
        <x:v>60</x:v>
      </x:c>
      <x:c r="Q939" s="16" t="n">
        <x:f>IF(COUNT(J939:O939)&lt;6,"",J939*5+K939*4+M939*4+L939*3+N939*2+O939*2)</x:f>
        <x:v>76</x:v>
      </x:c>
      <x:c r="R939" s="14" t="str">
        <x:v>high</x:v>
      </x:c>
      <x:c r="S939" s="14" t="str">
        <x:v>official_prozorro_award_2024_2026</x:v>
      </x:c>
      <x:c r="T939" s="14" t="str">
        <x:v>official_prozorro_api</x:v>
      </x:c>
      <x:c r="U939" s="14" t="str">
        <x:v>Не контактували</x:v>
      </x:c>
      <x:c r="V939" s="15" t="str">
        <x:v>Workflow-audit outreach по UA-2026-08-12-006997-a; попросити 1 пакет здачі та вимоги проєкту</x:v>
      </x:c>
      <x:c r="W939" s="15" t="str">
        <x:v>Власник / виконавець; відповідальний за договір</x:v>
      </x:c>
      <x:c r="X939" s="15" t="str">
        <x:v>2 нових підтверджених перемог/договорів у Prozorro на 68 042 грн; 2 зі строком виконання не раніше 24.08.2026.</x:v>
      </x:c>
      <x:c r="Y939" s="15" t="str">
        <x:v>Послуги з монтажу (подовження) структурованої кабельної системи локальної мережі; строк до 2026-12-31. Попросити один знеособлений пакет здачі за цим workflow.</x:v>
      </x:c>
      <x:c r="Z939" s="15" t="str">
        <x:v>https://prozorro.gov.ua/tender/UA-2026-08-12-006997-a</x:v>
      </x:c>
      <x:c r="AA939" s="14" t="str">
        <x:v>2833015472</x:v>
      </x:c>
      <x:c r="AB939" s="14" t="str">
        <x:v>2026-08-24</x:v>
      </x:c>
      <x:c r="AC939" s="14" t="str"/>
      <x:c r="AD939" s="20" t="str"/>
      <x:c r="AE939" s="14" t="str"/>
      <x:c r="AF939" s="14" t="n">
        <x:v>62</x:v>
      </x:c>
      <x:c r="AG939" s="14" t="str">
        <x:v>I2</x:v>
      </x:c>
      <x:c r="AH939" s="14" t="n">
        <x:v>2</x:v>
      </x:c>
      <x:c r="AI939" s="14" t="n">
        <x:v>2</x:v>
      </x:c>
      <x:c r="AJ939" s="18" t="n">
        <x:v>68042</x:v>
      </x:c>
      <x:c r="AK939" s="14" t="str">
        <x:v>https://prozorro.gov.ua/tender/UA-2026-08-12-006997-a</x:v>
      </x:c>
      <x:c r="AL939" s="19" t="n">
        <x:v>46246.47007652778</x:v>
      </x:c>
      <x:c r="AM939" s="19" t="n">
        <x:v>46387</x:v>
      </x:c>
      <x:c r="AN939" s="15" t="str">
        <x:v>СКС / BMS / слаботочка</x:v>
      </x:c>
      <x:c r="AO939" s="15" t="str">
        <x:v>not_found_in_top_search</x:v>
      </x:c>
    </x:row>
    <x:row r="940">
      <x:c r="A940" s="14" t="str">
        <x:v>W4-121</x:v>
      </x:c>
      <x:c r="B940" s="14" t="str">
        <x:v>Prozorro expansion — 24.08</x:v>
      </x:c>
      <x:c r="C940" s="14" t="str">
        <x:v>Фізична особа-підприємець Панич Олександр Олександрович</x:v>
      </x:c>
      <x:c r="D940" s="14" t="str">
        <x:v>Фасади та скління</x:v>
      </x:c>
      <x:c r="E940" s="14" t="str">
        <x:v>Expansion discovery</x:v>
      </x:c>
      <x:c r="F940" s="17" t="str">
        <x:v>D2</x:v>
      </x:c>
      <x:c r="G940" s="14" t="str"/>
      <x:c r="H940" s="14" t="str">
        <x:v>Discovery розширення — 2 тижні</x:v>
      </x:c>
      <x:c r="I940" s="16" t="n">
        <x:v>1</x:v>
      </x:c>
      <x:c r="J940" s="16" t="n">
        <x:v>5</x:v>
      </x:c>
      <x:c r="K940" s="16" t="n">
        <x:v>5</x:v>
      </x:c>
      <x:c r="L940" s="16" t="n">
        <x:v>3</x:v>
      </x:c>
      <x:c r="M940" s="16" t="n">
        <x:v>5</x:v>
      </x:c>
      <x:c r="N940" s="16" t="n">
        <x:v>3</x:v>
      </x:c>
      <x:c r="O940" s="16" t="n">
        <x:v>3</x:v>
      </x:c>
      <x:c r="P940" s="16" t="n">
        <x:f>IF(COUNT(I940:O940)&lt;7,"",I940*8+J940*3+K940*2+L940*2+M940*2+N940*2+O940)</x:f>
        <x:v>58</x:v>
      </x:c>
      <x:c r="Q940" s="16" t="n">
        <x:f>IF(COUNT(J940:O940)&lt;6,"",J940*5+K940*4+M940*4+L940*3+N940*2+O940*2)</x:f>
        <x:v>86</x:v>
      </x:c>
      <x:c r="R940" s="14" t="str">
        <x:v>high</x:v>
      </x:c>
      <x:c r="S940" s="14" t="str">
        <x:v>official_prozorro_award_2024_2026</x:v>
      </x:c>
      <x:c r="T940" s="14" t="str">
        <x:v>official_prozorro_api</x:v>
      </x:c>
      <x:c r="U940" s="14" t="str">
        <x:v>Не контактували</x:v>
      </x:c>
      <x:c r="V940" s="15" t="str">
        <x:v>Workflow-audit outreach по UA-2026-06-03-014079-a; попросити 1 пакет здачі та вимоги проєкту</x:v>
      </x:c>
      <x:c r="W940" s="15" t="str">
        <x:v>Власник / виконавець; відповідальний за договір</x:v>
      </x:c>
      <x:c r="X940" s="15" t="str">
        <x:v>2 нових підтверджених перемог/договорів у Prozorro на 828 124 грн; 2 зі строком виконання не раніше 24.08.2026.</x:v>
      </x:c>
      <x:c r="Y940" s="15" t="str">
        <x:v>Поточний ремонт з утеплення фасаду Новофедорівського ліцею, який знаходиться за адресою: Миколаївська область, Миколаївський район, с. Новофедорівка, вул. Приморська, 30; строк до 2026-12-31. Попросити один знеособлений пакет здачі за цим workflow.</x:v>
      </x:c>
      <x:c r="Z940" s="15" t="str">
        <x:v>https://prozorro.gov.ua/tender/UA-2026-06-03-014079-a</x:v>
      </x:c>
      <x:c r="AA940" s="14" t="str">
        <x:v>2514306479</x:v>
      </x:c>
      <x:c r="AB940" s="14" t="str">
        <x:v>2026-08-24</x:v>
      </x:c>
      <x:c r="AC940" s="14" t="str"/>
      <x:c r="AD940" s="20" t="str"/>
      <x:c r="AE940" s="14" t="str"/>
      <x:c r="AF940" s="14" t="n">
        <x:v>61</x:v>
      </x:c>
      <x:c r="AG940" s="14" t="str">
        <x:v>I2</x:v>
      </x:c>
      <x:c r="AH940" s="14" t="n">
        <x:v>2</x:v>
      </x:c>
      <x:c r="AI940" s="14" t="n">
        <x:v>2</x:v>
      </x:c>
      <x:c r="AJ940" s="18" t="n">
        <x:v>828124</x:v>
      </x:c>
      <x:c r="AK940" s="14" t="str">
        <x:v>https://prozorro.gov.ua/tender/UA-2026-06-03-014079-a</x:v>
      </x:c>
      <x:c r="AL940" s="19" t="n">
        <x:v>46176.68069144676</x:v>
      </x:c>
      <x:c r="AM940" s="19" t="n">
        <x:v>46387</x:v>
      </x:c>
      <x:c r="AN940" s="15" t="str">
        <x:v>Фасади та скління</x:v>
      </x:c>
      <x:c r="AO940" s="15" t="str">
        <x:v>not_found_in_top_search</x:v>
      </x:c>
    </x:row>
    <x:row r="941">
      <x:c r="A941" s="14" t="str">
        <x:v>W4-122</x:v>
      </x:c>
      <x:c r="B941" s="14" t="str">
        <x:v>Prozorro expansion — 24.08</x:v>
      </x:c>
      <x:c r="C941" s="14" t="str">
        <x:v>ТзОВ "ІДАС"</x:v>
      </x:c>
      <x:c r="D941" s="14" t="str">
        <x:v>Водоочищення / очисні споруди</x:v>
      </x:c>
      <x:c r="E941" s="14" t="str">
        <x:v>Expansion discovery</x:v>
      </x:c>
      <x:c r="F941" s="17" t="str">
        <x:v>D2</x:v>
      </x:c>
      <x:c r="G941" s="14" t="str"/>
      <x:c r="H941" s="14" t="str">
        <x:v>Discovery розширення — 2 тижні</x:v>
      </x:c>
      <x:c r="I941" s="16" t="n">
        <x:v>1</x:v>
      </x:c>
      <x:c r="J941" s="16" t="n">
        <x:v>5</x:v>
      </x:c>
      <x:c r="K941" s="16" t="n">
        <x:v>4</x:v>
      </x:c>
      <x:c r="L941" s="16" t="n">
        <x:v>4</x:v>
      </x:c>
      <x:c r="M941" s="16" t="n">
        <x:v>5</x:v>
      </x:c>
      <x:c r="N941" s="16" t="n">
        <x:v>5</x:v>
      </x:c>
      <x:c r="O941" s="16" t="n">
        <x:v>3</x:v>
      </x:c>
      <x:c r="P941" s="16" t="n">
        <x:f>IF(COUNT(I941:O941)&lt;7,"",I941*8+J941*3+K941*2+L941*2+M941*2+N941*2+O941)</x:f>
        <x:v>62</x:v>
      </x:c>
      <x:c r="Q941" s="16" t="n">
        <x:f>IF(COUNT(J941:O941)&lt;6,"",J941*5+K941*4+M941*4+L941*3+N941*2+O941*2)</x:f>
        <x:v>89</x:v>
      </x:c>
      <x:c r="R941" s="14" t="str">
        <x:v>high</x:v>
      </x:c>
      <x:c r="S941" s="14" t="str">
        <x:v>official_prozorro_award_2024_2026</x:v>
      </x:c>
      <x:c r="T941" s="14" t="str">
        <x:v>official_prozorro_api</x:v>
      </x:c>
      <x:c r="U941" s="14" t="str">
        <x:v>Не контактували</x:v>
      </x:c>
      <x:c r="V941" s="15" t="str">
        <x:v>Workflow-audit outreach по UA-2026-03-05-003979-a; попросити 1 пакет здачі та вимоги проєкту</x:v>
      </x:c>
      <x:c r="W941" s="15" t="str">
        <x:v>Власник / директор; керівник ПТО; відповідальний за договори</x:v>
      </x:c>
      <x:c r="X941" s="15" t="str">
        <x:v>2 нових підтверджених перемог/договорів у Prozorro на 5 055 836 грн; 1 зі строком виконання не раніше 24.08.2026.</x:v>
      </x:c>
      <x:c r="Y941" s="15" t="str">
        <x:v>Реконструкція каналізаційних очисних споруд повної біологічної очистки продуктивністю 5000м3/добу вул. Копачівська №6 в м. Волочиськ, Хмельницької області (Коригування); строк до 2026-12-31. Попросити один знеособлений пакет здачі за цим workflow.</x:v>
      </x:c>
      <x:c r="Z941" s="15" t="str">
        <x:v>https://prozorro.gov.ua/tender/UA-2026-03-05-003979-a</x:v>
      </x:c>
      <x:c r="AA941" s="14" t="str">
        <x:v>35676561</x:v>
      </x:c>
      <x:c r="AB941" s="14" t="str">
        <x:v>2026-08-24</x:v>
      </x:c>
      <x:c r="AC941" s="14" t="str"/>
      <x:c r="AD941" s="20" t="str"/>
      <x:c r="AE941" s="14" t="str"/>
      <x:c r="AF941" s="14" t="n">
        <x:v>60</x:v>
      </x:c>
      <x:c r="AG941" s="14" t="str">
        <x:v>I2</x:v>
      </x:c>
      <x:c r="AH941" s="14" t="n">
        <x:v>2</x:v>
      </x:c>
      <x:c r="AI941" s="14" t="n">
        <x:v>1</x:v>
      </x:c>
      <x:c r="AJ941" s="18" t="n">
        <x:v>5055836</x:v>
      </x:c>
      <x:c r="AK941" s="14" t="str">
        <x:v>https://prozorro.gov.ua/tender/UA-2026-03-05-003979-a</x:v>
      </x:c>
      <x:c r="AL941" s="19" t="n">
        <x:v>46086.3936946875</x:v>
      </x:c>
      <x:c r="AM941" s="19" t="n">
        <x:v>46387.380844907406</x:v>
      </x:c>
      <x:c r="AN941" s="15" t="str">
        <x:v>Водоочищення / очисні споруди</x:v>
      </x:c>
      <x:c r="AO941" s="15" t="str">
        <x:v>not_found_in_top_search</x:v>
      </x:c>
    </x:row>
    <x:row r="942">
      <x:c r="A942" s="14" t="str">
        <x:v>W4-123</x:v>
      </x:c>
      <x:c r="B942" s="14" t="str">
        <x:v>Prozorro expansion — 24.08</x:v>
      </x:c>
      <x:c r="C942" s="14" t="str">
        <x:v>ТОВ «ПАН ЮКРЕЙН БІЛДІНГ»</x:v>
      </x:c>
      <x:c r="D942" s="14" t="str">
        <x:v>Зовнішнє освітлення</x:v>
      </x:c>
      <x:c r="E942" s="14" t="str">
        <x:v>Pilot now</x:v>
      </x:c>
      <x:c r="F942" s="17" t="str">
        <x:v>P2</x:v>
      </x:c>
      <x:c r="G942" s="14" t="str"/>
      <x:c r="H942" s="14" t="str">
        <x:v>Пілот зараз — Н.15 subset</x:v>
      </x:c>
      <x:c r="I942" s="16" t="n">
        <x:v>4</x:v>
      </x:c>
      <x:c r="J942" s="16" t="n">
        <x:v>5</x:v>
      </x:c>
      <x:c r="K942" s="16" t="n">
        <x:v>4</x:v>
      </x:c>
      <x:c r="L942" s="16" t="n">
        <x:v>4</x:v>
      </x:c>
      <x:c r="M942" s="16" t="n">
        <x:v>5</x:v>
      </x:c>
      <x:c r="N942" s="16" t="n">
        <x:v>5</x:v>
      </x:c>
      <x:c r="O942" s="16" t="n">
        <x:v>3</x:v>
      </x:c>
      <x:c r="P942" s="16" t="n">
        <x:f>IF(COUNT(I942:O942)&lt;7,"",I942*8+J942*3+K942*2+L942*2+M942*2+N942*2+O942)</x:f>
        <x:v>86</x:v>
      </x:c>
      <x:c r="Q942" s="16" t="n">
        <x:f>IF(COUNT(J942:O942)&lt;6,"",J942*5+K942*4+M942*4+L942*3+N942*2+O942*2)</x:f>
        <x:v>89</x:v>
      </x:c>
      <x:c r="R942" s="14" t="str">
        <x:v>high</x:v>
      </x:c>
      <x:c r="S942" s="14" t="str">
        <x:v>official_prozorro_award_2024_2026</x:v>
      </x:c>
      <x:c r="T942" s="14" t="str">
        <x:v>official_prozorro_api</x:v>
      </x:c>
      <x:c r="U942" s="14" t="str">
        <x:v>Не контактували</x:v>
      </x:c>
      <x:c r="V942" s="15" t="str">
        <x:v>Персоналізований free-pilot outreach по UA-2026-04-15-009576-a; попросити 1 пакет Н.14/Н.15</x:v>
      </x:c>
      <x:c r="W942" s="15" t="str">
        <x:v>Власник / директор; керівник ПТО; відповідальний за договори</x:v>
      </x:c>
      <x:c r="X942" s="15" t="str">
        <x:v>2 нових підтверджених перемог/договорів у Prozorro на 2 780 033 грн; 2 зі строком виконання не раніше 24.08.2026.</x:v>
      </x:c>
      <x:c r="Y942" s="15" t="str">
        <x:v>Будівництво вуличної (зовнішньої) мережі освітлення від КТП 194 в с. Степанівка Подільського району Одеської області, код ДК 021:2015: 45310000-3 - Електромонтажні роботи; строк до 2026-12-31. Попросити один знеособлений пакет здачі за цим workflow.</x:v>
      </x:c>
      <x:c r="Z942" s="15" t="str">
        <x:v>https://prozorro.gov.ua/tender/UA-2026-04-15-009576-a</x:v>
      </x:c>
      <x:c r="AA942" s="14" t="str">
        <x:v>44660473</x:v>
      </x:c>
      <x:c r="AB942" s="14" t="str">
        <x:v>2026-08-24</x:v>
      </x:c>
      <x:c r="AC942" s="14" t="str"/>
      <x:c r="AD942" s="20" t="str"/>
      <x:c r="AE942" s="14" t="str"/>
      <x:c r="AF942" s="14" t="n">
        <x:v>60</x:v>
      </x:c>
      <x:c r="AG942" s="14" t="str">
        <x:v>I2</x:v>
      </x:c>
      <x:c r="AH942" s="14" t="n">
        <x:v>2</x:v>
      </x:c>
      <x:c r="AI942" s="14" t="n">
        <x:v>2</x:v>
      </x:c>
      <x:c r="AJ942" s="18" t="n">
        <x:v>2780033.36</x:v>
      </x:c>
      <x:c r="AK942" s="14" t="str">
        <x:v>https://prozorro.gov.ua/tender/UA-2026-04-15-009576-a</x:v>
      </x:c>
      <x:c r="AL942" s="19" t="n">
        <x:v>46127.51432056713</x:v>
      </x:c>
      <x:c r="AM942" s="19" t="n">
        <x:v>46387.556076388886</x:v>
      </x:c>
      <x:c r="AN942" s="15" t="str">
        <x:v>Зовнішнє освітлення</x:v>
      </x:c>
      <x:c r="AO942" s="15" t="str">
        <x:v>not_found_in_top_search</x:v>
      </x:c>
    </x:row>
    <x:row r="943">
      <x:c r="A943" s="14" t="str">
        <x:v>W4-124</x:v>
      </x:c>
      <x:c r="B943" s="14" t="str">
        <x:v>Prozorro expansion — 24.08</x:v>
      </x:c>
      <x:c r="C943" s="14" t="str">
        <x:v>ТОВ "ВОЛЬТАЖ ГРУП"</x:v>
      </x:c>
      <x:c r="D943" s="14" t="str">
        <x:v>Підстанції / силові мережі</x:v>
      </x:c>
      <x:c r="E943" s="14" t="str">
        <x:v>Pilot now</x:v>
      </x:c>
      <x:c r="F943" s="17" t="str">
        <x:v>P2</x:v>
      </x:c>
      <x:c r="G943" s="14" t="str">
        <x:v>voltageg.com</x:v>
      </x:c>
      <x:c r="H943" s="14" t="str">
        <x:v>Пілот зараз — Н.15 subset</x:v>
      </x:c>
      <x:c r="I943" s="16" t="n">
        <x:v>4</x:v>
      </x:c>
      <x:c r="J943" s="16" t="n">
        <x:v>5</x:v>
      </x:c>
      <x:c r="K943" s="16" t="n">
        <x:v>5</x:v>
      </x:c>
      <x:c r="L943" s="16" t="n">
        <x:v>3</x:v>
      </x:c>
      <x:c r="M943" s="16" t="n">
        <x:v>5</x:v>
      </x:c>
      <x:c r="N943" s="16" t="n">
        <x:v>5</x:v>
      </x:c>
      <x:c r="O943" s="16" t="n">
        <x:v>5</x:v>
      </x:c>
      <x:c r="P943" s="16" t="n">
        <x:f>IF(COUNT(I943:O943)&lt;7,"",I943*8+J943*3+K943*2+L943*2+M943*2+N943*2+O943)</x:f>
        <x:v>88</x:v>
      </x:c>
      <x:c r="Q943" s="16" t="n">
        <x:f>IF(COUNT(J943:O943)&lt;6,"",J943*5+K943*4+M943*4+L943*3+N943*2+O943*2)</x:f>
        <x:v>94</x:v>
      </x:c>
      <x:c r="R943" s="14" t="str">
        <x:v>high</x:v>
      </x:c>
      <x:c r="S943" s="14" t="str">
        <x:v>official_prozorro_award_2024_2026</x:v>
      </x:c>
      <x:c r="T943" s="14" t="str">
        <x:v>official_prozorro_api</x:v>
      </x:c>
      <x:c r="U943" s="14" t="str">
        <x:v>Не контактували</x:v>
      </x:c>
      <x:c r="V943" s="15" t="str">
        <x:v>Персоналізований free-pilot outreach по UA-2026-07-13-001954-a; попросити 1 пакет Н.14/Н.15</x:v>
      </x:c>
      <x:c r="W943" s="15" t="str">
        <x:v>Власник / директор; керівник ПТО; відповідальний за договори</x:v>
      </x:c>
      <x:c r="X943" s="15" t="str">
        <x:v>1 нових підтверджених перемог/договорів у Prozorro на 1 888 285 грн; 1 зі строком виконання не раніше 24.08.2026.</x:v>
      </x:c>
      <x:c r="Y943" s="15" t="str">
        <x:v>«Нове будівництво трансформаторної підстанції 35/10 кВ за адресою Вінницький р-н, м. Немирів, вул. Українська, 14 з реконструкцією внутрішніх електричних мереж 10 кВ за адресою: Вінницький р-н, м. Немирів, вул. Костельна, 28, вул. Українська, 14 та м. Немирів, вул. Костельна, 31» (ТОВ «ЛВН Лімітед»); строк до 2026-12-31. Попросити один знеособлений пакет здачі за цим workflow.</x:v>
      </x:c>
      <x:c r="Z943" s="15" t="str">
        <x:v>https://prozorro.gov.ua/tender/UA-2026-07-13-001954-a</x:v>
      </x:c>
      <x:c r="AA943" s="14" t="str">
        <x:v>36685404</x:v>
      </x:c>
      <x:c r="AB943" s="14" t="str">
        <x:v>2026-08-24</x:v>
      </x:c>
      <x:c r="AC943" s="14" t="str"/>
      <x:c r="AD943" s="20" t="str"/>
      <x:c r="AE943" s="14" t="str"/>
      <x:c r="AF943" s="14" t="n">
        <x:v>60</x:v>
      </x:c>
      <x:c r="AG943" s="14" t="str">
        <x:v>I2</x:v>
      </x:c>
      <x:c r="AH943" s="14" t="n">
        <x:v>1</x:v>
      </x:c>
      <x:c r="AI943" s="14" t="n">
        <x:v>1</x:v>
      </x:c>
      <x:c r="AJ943" s="18" t="n">
        <x:v>1888285</x:v>
      </x:c>
      <x:c r="AK943" s="14" t="str">
        <x:v>https://prozorro.gov.ua/tender/UA-2026-07-13-001954-a</x:v>
      </x:c>
      <x:c r="AL943" s="19" t="n">
        <x:v>46237.37735952546</x:v>
      </x:c>
      <x:c r="AM943" s="19" t="n">
        <x:v>46387</x:v>
      </x:c>
      <x:c r="AN943" s="15" t="str">
        <x:v>Підстанції / силові мережі</x:v>
      </x:c>
      <x:c r="AO943" s="15" t="str">
        <x:v>supplier_provided_url</x:v>
      </x:c>
    </x:row>
    <x:row r="944">
      <x:c r="A944" s="14" t="str">
        <x:v>W4-125</x:v>
      </x:c>
      <x:c r="B944" s="14" t="str">
        <x:v>Prozorro expansion — 24.08</x:v>
      </x:c>
      <x:c r="C944" s="14" t="str">
        <x:v>ТОВ "КРАЇНА БУДСЕРВІС"</x:v>
      </x:c>
      <x:c r="D944" s="14" t="str">
        <x:v>Фасади та скління</x:v>
      </x:c>
      <x:c r="E944" s="14" t="str">
        <x:v>Expansion discovery</x:v>
      </x:c>
      <x:c r="F944" s="17" t="str">
        <x:v>D2</x:v>
      </x:c>
      <x:c r="G944" s="14" t="str"/>
      <x:c r="H944" s="14" t="str">
        <x:v>Discovery розширення — 2 тижні</x:v>
      </x:c>
      <x:c r="I944" s="16" t="n">
        <x:v>1</x:v>
      </x:c>
      <x:c r="J944" s="16" t="n">
        <x:v>5</x:v>
      </x:c>
      <x:c r="K944" s="16" t="n">
        <x:v>5</x:v>
      </x:c>
      <x:c r="L944" s="16" t="n">
        <x:v>3</x:v>
      </x:c>
      <x:c r="M944" s="16" t="n">
        <x:v>5</x:v>
      </x:c>
      <x:c r="N944" s="16" t="n">
        <x:v>5</x:v>
      </x:c>
      <x:c r="O944" s="16" t="n">
        <x:v>3</x:v>
      </x:c>
      <x:c r="P944" s="16" t="n">
        <x:f>IF(COUNT(I944:O944)&lt;7,"",I944*8+J944*3+K944*2+L944*2+M944*2+N944*2+O944)</x:f>
        <x:v>62</x:v>
      </x:c>
      <x:c r="Q944" s="16" t="n">
        <x:f>IF(COUNT(J944:O944)&lt;6,"",J944*5+K944*4+M944*4+L944*3+N944*2+O944*2)</x:f>
        <x:v>90</x:v>
      </x:c>
      <x:c r="R944" s="14" t="str">
        <x:v>high</x:v>
      </x:c>
      <x:c r="S944" s="14" t="str">
        <x:v>official_prozorro_award_2024_2026</x:v>
      </x:c>
      <x:c r="T944" s="14" t="str">
        <x:v>official_prozorro_api</x:v>
      </x:c>
      <x:c r="U944" s="14" t="str">
        <x:v>Не контактували</x:v>
      </x:c>
      <x:c r="V944" s="15" t="str">
        <x:v>Workflow-audit outreach по UA-2026-07-28-004847-a; попросити 1 пакет здачі та вимоги проєкту</x:v>
      </x:c>
      <x:c r="W944" s="15" t="str">
        <x:v>Власник / директор; керівник ПТО; відповідальний за договори</x:v>
      </x:c>
      <x:c r="X944" s="15" t="str">
        <x:v>1 нових підтверджених перемог/договорів у Prozorro на 1 619 220 грн; 1 зі строком виконання не раніше 24.08.2026.</x:v>
      </x:c>
      <x:c r="Y944" s="15" t="str">
        <x:v>Поточний ремонт фасаду адміністративного корпусу з відновленням декоративно-захисного шару системи фасадного утеплення КНП «Микулинецька обласна фізіотерапевтична лікарня реабілітації» ТОР за адресою: вул. Галицька, 2, селище Микулинці, Тернопільський район, Тернопільська область.; строк до 2026-12-31. Попросити один знеособлений пакет здачі за цим workflow.</x:v>
      </x:c>
      <x:c r="Z944" s="15" t="str">
        <x:v>https://prozorro.gov.ua/tender/UA-2026-07-28-004847-a</x:v>
      </x:c>
      <x:c r="AA944" s="14" t="str">
        <x:v>42141004</x:v>
      </x:c>
      <x:c r="AB944" s="14" t="str">
        <x:v>2026-08-24</x:v>
      </x:c>
      <x:c r="AC944" s="14" t="str"/>
      <x:c r="AD944" s="20" t="str"/>
      <x:c r="AE944" s="14" t="str"/>
      <x:c r="AF944" s="14" t="n">
        <x:v>60</x:v>
      </x:c>
      <x:c r="AG944" s="14" t="str">
        <x:v>I2</x:v>
      </x:c>
      <x:c r="AH944" s="14" t="n">
        <x:v>1</x:v>
      </x:c>
      <x:c r="AI944" s="14" t="n">
        <x:v>1</x:v>
      </x:c>
      <x:c r="AJ944" s="18" t="n">
        <x:v>1619219.72</x:v>
      </x:c>
      <x:c r="AK944" s="14" t="str">
        <x:v>https://prozorro.gov.ua/tender/UA-2026-07-28-004847-a</x:v>
      </x:c>
      <x:c r="AL944" s="19" t="n">
        <x:v>46241.38702224537</x:v>
      </x:c>
      <x:c r="AM944" s="19" t="n">
        <x:v>46387.42690972222</x:v>
      </x:c>
      <x:c r="AN944" s="15" t="str">
        <x:v>Фасади та скління</x:v>
      </x:c>
      <x:c r="AO944" s="15" t="str">
        <x:v>not_found_in_top_search</x:v>
      </x:c>
    </x:row>
    <x:row r="945">
      <x:c r="A945" s="14" t="str">
        <x:v>W4-126</x:v>
      </x:c>
      <x:c r="B945" s="14" t="str">
        <x:v>Prozorro expansion — 24.08</x:v>
      </x:c>
      <x:c r="C945" s="14" t="str">
        <x:v>ТОВАРИСТВО З ОБМЕЖЕНОЮ ВІДПОВІДАЛЬНІСТЮ "БУДІВЕЛЬНА ПЕРСПЕКТИВА"</x:v>
      </x:c>
      <x:c r="D945" s="14" t="str">
        <x:v>Пожежогасіння</x:v>
      </x:c>
      <x:c r="E945" s="14" t="str">
        <x:v>Expansion discovery</x:v>
      </x:c>
      <x:c r="F945" s="17" t="str">
        <x:v>D2</x:v>
      </x:c>
      <x:c r="G945" s="14" t="str"/>
      <x:c r="H945" s="14" t="str">
        <x:v>Discovery розширення — 2 тижні</x:v>
      </x:c>
      <x:c r="I945" s="16" t="n">
        <x:v>1</x:v>
      </x:c>
      <x:c r="J945" s="16" t="n">
        <x:v>5</x:v>
      </x:c>
      <x:c r="K945" s="16" t="n">
        <x:v>5</x:v>
      </x:c>
      <x:c r="L945" s="16" t="n">
        <x:v>3</x:v>
      </x:c>
      <x:c r="M945" s="16" t="n">
        <x:v>5</x:v>
      </x:c>
      <x:c r="N945" s="16" t="n">
        <x:v>5</x:v>
      </x:c>
      <x:c r="O945" s="16" t="n">
        <x:v>3</x:v>
      </x:c>
      <x:c r="P945" s="16" t="n">
        <x:f>IF(COUNT(I945:O945)&lt;7,"",I945*8+J945*3+K945*2+L945*2+M945*2+N945*2+O945)</x:f>
        <x:v>62</x:v>
      </x:c>
      <x:c r="Q945" s="16" t="n">
        <x:f>IF(COUNT(J945:O945)&lt;6,"",J945*5+K945*4+M945*4+L945*3+N945*2+O945*2)</x:f>
        <x:v>90</x:v>
      </x:c>
      <x:c r="R945" s="14" t="str">
        <x:v>high</x:v>
      </x:c>
      <x:c r="S945" s="14" t="str">
        <x:v>official_prozorro_award_2024_2026</x:v>
      </x:c>
      <x:c r="T945" s="14" t="str">
        <x:v>official_prozorro_api</x:v>
      </x:c>
      <x:c r="U945" s="14" t="str">
        <x:v>Не контактували</x:v>
      </x:c>
      <x:c r="V945" s="15" t="str">
        <x:v>Workflow-audit outreach по UA-2026-06-16-013340-a; попросити 1 пакет здачі та вимоги проєкту</x:v>
      </x:c>
      <x:c r="W945" s="15" t="str">
        <x:v>Власник / директор; керівник ПТО; відповідальний за договори</x:v>
      </x:c>
      <x:c r="X945" s="15" t="str">
        <x:v>1 нових підтверджених перемог/договорів у Prozorro на 1 499 900 грн; 1 зі строком виконання не раніше 24.08.2026.</x:v>
      </x:c>
      <x:c r="Y945" s="15" t="str">
        <x:v>Капітальний ремонт. Монтаж системи пожежної сигналізації, оповіщення людей про пожежу та передавання тривожних сповіщень в будівлях КЗ СОР «Глинська спеціальна школа» за адресою: 42081, Сумська обл., Роменський р-н., с. Глинськ, вул. Партизанська, 12; строк до 2026-10-30. Попросити один знеособлений пакет здачі за цим workflow.</x:v>
      </x:c>
      <x:c r="Z945" s="15" t="str">
        <x:v>https://prozorro.gov.ua/tender/UA-2026-06-16-013340-a</x:v>
      </x:c>
      <x:c r="AA945" s="14" t="str">
        <x:v>45068069</x:v>
      </x:c>
      <x:c r="AB945" s="14" t="str">
        <x:v>2026-08-24</x:v>
      </x:c>
      <x:c r="AC945" s="14" t="str"/>
      <x:c r="AD945" s="20" t="str"/>
      <x:c r="AE945" s="14" t="str"/>
      <x:c r="AF945" s="14" t="n">
        <x:v>60</x:v>
      </x:c>
      <x:c r="AG945" s="14" t="str">
        <x:v>I2</x:v>
      </x:c>
      <x:c r="AH945" s="14" t="n">
        <x:v>1</x:v>
      </x:c>
      <x:c r="AI945" s="14" t="n">
        <x:v>1</x:v>
      </x:c>
      <x:c r="AJ945" s="18" t="n">
        <x:v>1499900</x:v>
      </x:c>
      <x:c r="AK945" s="14" t="str">
        <x:v>https://prozorro.gov.ua/tender/UA-2026-06-16-013340-a</x:v>
      </x:c>
      <x:c r="AL945" s="19" t="n">
        <x:v>46219.37161141204</x:v>
      </x:c>
      <x:c r="AM945" s="19" t="n">
        <x:v>46325.62451388889</x:v>
      </x:c>
      <x:c r="AN945" s="15" t="str">
        <x:v>Пожежогасіння</x:v>
      </x:c>
      <x:c r="AO945" s="15" t="str">
        <x:v>not_found_in_top_search</x:v>
      </x:c>
    </x:row>
    <x:row r="946">
      <x:c r="A946" s="14" t="str">
        <x:v>W4-127</x:v>
      </x:c>
      <x:c r="B946" s="14" t="str">
        <x:v>Prozorro expansion — 24.08</x:v>
      </x:c>
      <x:c r="C946" s="14" t="str">
        <x:v>Мале підприємство «Каскад»</x:v>
      </x:c>
      <x:c r="D946" s="14" t="str">
        <x:v>Дорожні роботи</x:v>
      </x:c>
      <x:c r="E946" s="14" t="str">
        <x:v>Expansion discovery</x:v>
      </x:c>
      <x:c r="F946" s="17" t="str">
        <x:v>D2</x:v>
      </x:c>
      <x:c r="G946" s="14" t="str"/>
      <x:c r="H946" s="14" t="str">
        <x:v>Discovery розширення — 2 тижні</x:v>
      </x:c>
      <x:c r="I946" s="16" t="n">
        <x:v>1</x:v>
      </x:c>
      <x:c r="J946" s="16" t="n">
        <x:v>5</x:v>
      </x:c>
      <x:c r="K946" s="16" t="n">
        <x:v>4</x:v>
      </x:c>
      <x:c r="L946" s="16" t="n">
        <x:v>3</x:v>
      </x:c>
      <x:c r="M946" s="16" t="n">
        <x:v>5</x:v>
      </x:c>
      <x:c r="N946" s="16" t="n">
        <x:v>5</x:v>
      </x:c>
      <x:c r="O946" s="16" t="n">
        <x:v>3</x:v>
      </x:c>
      <x:c r="P946" s="16" t="n">
        <x:f>IF(COUNT(I946:O946)&lt;7,"",I946*8+J946*3+K946*2+L946*2+M946*2+N946*2+O946)</x:f>
        <x:v>60</x:v>
      </x:c>
      <x:c r="Q946" s="16" t="n">
        <x:f>IF(COUNT(J946:O946)&lt;6,"",J946*5+K946*4+M946*4+L946*3+N946*2+O946*2)</x:f>
        <x:v>86</x:v>
      </x:c>
      <x:c r="R946" s="14" t="str">
        <x:v>high</x:v>
      </x:c>
      <x:c r="S946" s="14" t="str">
        <x:v>official_prozorro_award_2024_2026</x:v>
      </x:c>
      <x:c r="T946" s="14" t="str">
        <x:v>official_prozorro_api</x:v>
      </x:c>
      <x:c r="U946" s="14" t="str">
        <x:v>Не контактували</x:v>
      </x:c>
      <x:c r="V946" s="15" t="str">
        <x:v>Workflow-audit outreach по UA-2026-08-19-008944-a; попросити 1 пакет здачі та вимоги проєкту</x:v>
      </x:c>
      <x:c r="W946" s="15" t="str">
        <x:v>Власник / директор; керівник ПТО; відповідальний за договори</x:v>
      </x:c>
      <x:c r="X946" s="15" t="str">
        <x:v>1 нових підтверджених перемог/договорів у Prozorro на 1 498 803 грн; 1 зі строком виконання не раніше 24.08.2026.</x:v>
      </x:c>
      <x:c r="Y946" s="15" t="str">
        <x:v>Капітальний ремонт твердого дорожнього покриття на території Східного РЕМ ПрАТ «Львівобленерго» в м. Броди; строк до 2026-12-31. Попросити один знеособлений пакет здачі за цим workflow.</x:v>
      </x:c>
      <x:c r="Z946" s="15" t="str">
        <x:v>https://prozorro.gov.ua/tender/UA-2026-08-19-008944-a</x:v>
      </x:c>
      <x:c r="AA946" s="14" t="str">
        <x:v>06953617</x:v>
      </x:c>
      <x:c r="AB946" s="14" t="str">
        <x:v>2026-08-24</x:v>
      </x:c>
      <x:c r="AC946" s="14" t="str"/>
      <x:c r="AD946" s="20" t="str"/>
      <x:c r="AE946" s="14" t="str"/>
      <x:c r="AF946" s="14" t="n">
        <x:v>60</x:v>
      </x:c>
      <x:c r="AG946" s="14" t="str">
        <x:v>I2</x:v>
      </x:c>
      <x:c r="AH946" s="14" t="n">
        <x:v>1</x:v>
      </x:c>
      <x:c r="AI946" s="14" t="n">
        <x:v>1</x:v>
      </x:c>
      <x:c r="AJ946" s="18" t="n">
        <x:v>1498803.38</x:v>
      </x:c>
      <x:c r="AK946" s="14" t="str">
        <x:v>https://prozorro.gov.ua/tender/UA-2026-08-19-008944-a</x:v>
      </x:c>
      <x:c r="AL946" s="19" t="n">
        <x:v>46253.499517118056</x:v>
      </x:c>
      <x:c r="AM946" s="19" t="n">
        <x:v>46387.54146990741</x:v>
      </x:c>
      <x:c r="AN946" s="15" t="str">
        <x:v>Дорожні роботи</x:v>
      </x:c>
      <x:c r="AO946" s="15" t="str">
        <x:v>not_found_in_top_search</x:v>
      </x:c>
    </x:row>
    <x:row r="947">
      <x:c r="A947" s="14" t="str">
        <x:v>W4-128</x:v>
      </x:c>
      <x:c r="B947" s="14" t="str">
        <x:v>Prozorro expansion — 24.08</x:v>
      </x:c>
      <x:c r="C947" s="14" t="str">
        <x:v>АКЦІОНЕРНЕ ТОВАРИСТВО "ДТЕК ДНІПРОВСЬКІ ЕЛЕКТРОМЕРЕЖІ"</x:v>
      </x:c>
      <x:c r="D947" s="14" t="str">
        <x:v>Електромонтаж</x:v>
      </x:c>
      <x:c r="E947" s="14" t="str">
        <x:v>Pilot now</x:v>
      </x:c>
      <x:c r="F947" s="17" t="str">
        <x:v>P2</x:v>
      </x:c>
      <x:c r="G947" s="14" t="str"/>
      <x:c r="H947" s="14" t="str">
        <x:v>Пілот зараз — Н.15</x:v>
      </x:c>
      <x:c r="I947" s="16" t="n">
        <x:v>5</x:v>
      </x:c>
      <x:c r="J947" s="16" t="n">
        <x:v>5</x:v>
      </x:c>
      <x:c r="K947" s="16" t="n">
        <x:v>4</x:v>
      </x:c>
      <x:c r="L947" s="16" t="n">
        <x:v>3</x:v>
      </x:c>
      <x:c r="M947" s="16" t="n">
        <x:v>5</x:v>
      </x:c>
      <x:c r="N947" s="16" t="n">
        <x:v>5</x:v>
      </x:c>
      <x:c r="O947" s="16" t="n">
        <x:v>3</x:v>
      </x:c>
      <x:c r="P947" s="16" t="n">
        <x:f>IF(COUNT(I947:O947)&lt;7,"",I947*8+J947*3+K947*2+L947*2+M947*2+N947*2+O947)</x:f>
        <x:v>92</x:v>
      </x:c>
      <x:c r="Q947" s="16" t="n">
        <x:f>IF(COUNT(J947:O947)&lt;6,"",J947*5+K947*4+M947*4+L947*3+N947*2+O947*2)</x:f>
        <x:v>86</x:v>
      </x:c>
      <x:c r="R947" s="14" t="str">
        <x:v>high</x:v>
      </x:c>
      <x:c r="S947" s="14" t="str">
        <x:v>official_prozorro_award_2024_2026</x:v>
      </x:c>
      <x:c r="T947" s="14" t="str">
        <x:v>official_prozorro_api</x:v>
      </x:c>
      <x:c r="U947" s="14" t="str">
        <x:v>Не контактували</x:v>
      </x:c>
      <x:c r="V947" s="15" t="str">
        <x:v>Персоналізований free-pilot outreach по UA-2026-08-14-009806-a; попросити 1 пакет Н.14/Н.15</x:v>
      </x:c>
      <x:c r="W947" s="15" t="str">
        <x:v>Власник / директор; керівник ПТО; відповідальний за договори</x:v>
      </x:c>
      <x:c r="X947" s="15" t="str">
        <x:v>1 нових підтверджених перемог/договорів у Prozorro на 1 434 614 грн; 1 зі строком виконання не раніше 24.08.2026.</x:v>
      </x:c>
      <x:c r="Y947" s="15" t="str">
        <x:v>ДК 021:2015: 45310000-3 Електромонтажні роботи; строк до 2027-08-12. Попросити один знеособлений пакет здачі за цим workflow.</x:v>
      </x:c>
      <x:c r="Z947" s="15" t="str">
        <x:v>https://prozorro.gov.ua/tender/UA-2026-08-14-009806-a</x:v>
      </x:c>
      <x:c r="AA947" s="14" t="str">
        <x:v>23359034</x:v>
      </x:c>
      <x:c r="AB947" s="14" t="str">
        <x:v>2026-08-24</x:v>
      </x:c>
      <x:c r="AC947" s="14" t="str"/>
      <x:c r="AD947" s="20" t="str"/>
      <x:c r="AE947" s="14" t="str"/>
      <x:c r="AF947" s="14" t="n">
        <x:v>60</x:v>
      </x:c>
      <x:c r="AG947" s="14" t="str">
        <x:v>I2</x:v>
      </x:c>
      <x:c r="AH947" s="14" t="n">
        <x:v>1</x:v>
      </x:c>
      <x:c r="AI947" s="14" t="n">
        <x:v>1</x:v>
      </x:c>
      <x:c r="AJ947" s="18" t="n">
        <x:v>1434614.4</x:v>
      </x:c>
      <x:c r="AK947" s="14" t="str">
        <x:v>https://prozorro.gov.ua/tender/UA-2026-08-14-009806-a</x:v>
      </x:c>
      <x:c r="AL947" s="19" t="n">
        <x:v>46248.52846707176</x:v>
      </x:c>
      <x:c r="AM947" s="19" t="n">
        <x:v>46611</x:v>
      </x:c>
      <x:c r="AN947" s="15" t="str">
        <x:v>Електромонтаж</x:v>
      </x:c>
      <x:c r="AO947" s="15" t="str">
        <x:v>not_found_in_top_search</x:v>
      </x:c>
    </x:row>
    <x:row r="948">
      <x:c r="A948" s="14" t="str">
        <x:v>W4-129</x:v>
      </x:c>
      <x:c r="B948" s="14" t="str">
        <x:v>Prozorro expansion — 24.08</x:v>
      </x:c>
      <x:c r="C948" s="14" t="str">
        <x:v>ТОВАРИСТВО З ОБМЕЖЕНОЮ ВІДПОВІДАЛЬНІСТЮ "ДОРОС ЛТД"</x:v>
      </x:c>
      <x:c r="D948" s="14" t="str">
        <x:v>Дорожні роботи</x:v>
      </x:c>
      <x:c r="E948" s="14" t="str">
        <x:v>Expansion discovery</x:v>
      </x:c>
      <x:c r="F948" s="17" t="str">
        <x:v>D2</x:v>
      </x:c>
      <x:c r="G948" s="14" t="str"/>
      <x:c r="H948" s="14" t="str">
        <x:v>Discovery розширення — 2 тижні</x:v>
      </x:c>
      <x:c r="I948" s="16" t="n">
        <x:v>1</x:v>
      </x:c>
      <x:c r="J948" s="16" t="n">
        <x:v>5</x:v>
      </x:c>
      <x:c r="K948" s="16" t="n">
        <x:v>4</x:v>
      </x:c>
      <x:c r="L948" s="16" t="n">
        <x:v>3</x:v>
      </x:c>
      <x:c r="M948" s="16" t="n">
        <x:v>5</x:v>
      </x:c>
      <x:c r="N948" s="16" t="n">
        <x:v>5</x:v>
      </x:c>
      <x:c r="O948" s="16" t="n">
        <x:v>3</x:v>
      </x:c>
      <x:c r="P948" s="16" t="n">
        <x:f>IF(COUNT(I948:O948)&lt;7,"",I948*8+J948*3+K948*2+L948*2+M948*2+N948*2+O948)</x:f>
        <x:v>60</x:v>
      </x:c>
      <x:c r="Q948" s="16" t="n">
        <x:f>IF(COUNT(J948:O948)&lt;6,"",J948*5+K948*4+M948*4+L948*3+N948*2+O948*2)</x:f>
        <x:v>86</x:v>
      </x:c>
      <x:c r="R948" s="14" t="str">
        <x:v>high</x:v>
      </x:c>
      <x:c r="S948" s="14" t="str">
        <x:v>official_prozorro_award_2024_2026</x:v>
      </x:c>
      <x:c r="T948" s="14" t="str">
        <x:v>official_prozorro_api</x:v>
      </x:c>
      <x:c r="U948" s="14" t="str">
        <x:v>Не контактували</x:v>
      </x:c>
      <x:c r="V948" s="15" t="str">
        <x:v>Workflow-audit outreach по UA-2026-08-06-012166-a; попросити 1 пакет здачі та вимоги проєкту</x:v>
      </x:c>
      <x:c r="W948" s="15" t="str">
        <x:v>Власник / директор; керівник ПТО; відповідальний за договори</x:v>
      </x:c>
      <x:c r="X948" s="15" t="str">
        <x:v>1 нових підтверджених перемог/договорів у Prozorro на 1 388 965 грн; 1 зі строком виконання не раніше 24.08.2026.</x:v>
      </x:c>
      <x:c r="Y948" s="15" t="str">
        <x:v>Капітальний ремонт дорожнього покриття по вул. Шкільна,7 в с.Августівка Одеського району Одеської області; строк до 2026-12-31. Попросити один знеособлений пакет здачі за цим workflow.</x:v>
      </x:c>
      <x:c r="Z948" s="15" t="str">
        <x:v>https://prozorro.gov.ua/tender/UA-2026-08-06-012166-a</x:v>
      </x:c>
      <x:c r="AA948" s="14" t="str">
        <x:v>41363104</x:v>
      </x:c>
      <x:c r="AB948" s="14" t="str">
        <x:v>2026-08-24</x:v>
      </x:c>
      <x:c r="AC948" s="14" t="str"/>
      <x:c r="AD948" s="20" t="str"/>
      <x:c r="AE948" s="14" t="str"/>
      <x:c r="AF948" s="14" t="n">
        <x:v>60</x:v>
      </x:c>
      <x:c r="AG948" s="14" t="str">
        <x:v>I2</x:v>
      </x:c>
      <x:c r="AH948" s="14" t="n">
        <x:v>1</x:v>
      </x:c>
      <x:c r="AI948" s="14" t="n">
        <x:v>1</x:v>
      </x:c>
      <x:c r="AJ948" s="18" t="n">
        <x:v>1388964.79</x:v>
      </x:c>
      <x:c r="AK948" s="14" t="str">
        <x:v>https://prozorro.gov.ua/tender/UA-2026-08-06-012166-a</x:v>
      </x:c>
      <x:c r="AL948" s="19" t="n">
        <x:v>46240.78557736111</x:v>
      </x:c>
      <x:c r="AM948" s="19" t="n">
        <x:v>46387</x:v>
      </x:c>
      <x:c r="AN948" s="15" t="str">
        <x:v>Дорожні роботи</x:v>
      </x:c>
      <x:c r="AO948" s="15" t="str">
        <x:v>not_found_in_top_search</x:v>
      </x:c>
    </x:row>
    <x:row r="949">
      <x:c r="A949" s="14" t="str">
        <x:v>W4-130</x:v>
      </x:c>
      <x:c r="B949" s="14" t="str">
        <x:v>Prozorro expansion — 24.08</x:v>
      </x:c>
      <x:c r="C949" s="14" t="str">
        <x:v>Науково-виробнича приватна фірма "Альба-сек'юріті"</x:v>
      </x:c>
      <x:c r="D949" s="14" t="str">
        <x:v>Пожежогасіння</x:v>
      </x:c>
      <x:c r="E949" s="14" t="str">
        <x:v>Expansion discovery</x:v>
      </x:c>
      <x:c r="F949" s="17" t="str">
        <x:v>D2</x:v>
      </x:c>
      <x:c r="G949" s="14" t="str"/>
      <x:c r="H949" s="14" t="str">
        <x:v>Discovery розширення — 2 тижні</x:v>
      </x:c>
      <x:c r="I949" s="16" t="n">
        <x:v>1</x:v>
      </x:c>
      <x:c r="J949" s="16" t="n">
        <x:v>5</x:v>
      </x:c>
      <x:c r="K949" s="16" t="n">
        <x:v>5</x:v>
      </x:c>
      <x:c r="L949" s="16" t="n">
        <x:v>3</x:v>
      </x:c>
      <x:c r="M949" s="16" t="n">
        <x:v>5</x:v>
      </x:c>
      <x:c r="N949" s="16" t="n">
        <x:v>5</x:v>
      </x:c>
      <x:c r="O949" s="16" t="n">
        <x:v>3</x:v>
      </x:c>
      <x:c r="P949" s="16" t="n">
        <x:f>IF(COUNT(I949:O949)&lt;7,"",I949*8+J949*3+K949*2+L949*2+M949*2+N949*2+O949)</x:f>
        <x:v>62</x:v>
      </x:c>
      <x:c r="Q949" s="16" t="n">
        <x:f>IF(COUNT(J949:O949)&lt;6,"",J949*5+K949*4+M949*4+L949*3+N949*2+O949*2)</x:f>
        <x:v>90</x:v>
      </x:c>
      <x:c r="R949" s="14" t="str">
        <x:v>high</x:v>
      </x:c>
      <x:c r="S949" s="14" t="str">
        <x:v>official_prozorro_award_2024_2026</x:v>
      </x:c>
      <x:c r="T949" s="14" t="str">
        <x:v>official_prozorro_api</x:v>
      </x:c>
      <x:c r="U949" s="14" t="str">
        <x:v>Не контактували</x:v>
      </x:c>
      <x:c r="V949" s="15" t="str">
        <x:v>Workflow-audit outreach по UA-2026-07-08-008856-a; попросити 1 пакет здачі та вимоги проєкту</x:v>
      </x:c>
      <x:c r="W949" s="15" t="str">
        <x:v>Власник / директор; керівник ПТО; відповідальний за договори</x:v>
      </x:c>
      <x:c r="X949" s="15" t="str">
        <x:v>1 нових підтверджених перемог/договорів у Prozorro на 1 327 585 грн; 1 зі строком виконання не раніше 24.08.2026.</x:v>
      </x:c>
      <x:c r="Y949" s="15" t="str">
        <x:v>Капітальний ремонт. Монтаж системи автоматичної пожежної сигналізації та оповіщення про пожежу на об’єкті: Приміщення Путивльського ліцею №2 ім. Г. Я. Базими Путивльської міської ради за адресою: м. Путивль, просп. Іоанна Путивльського ,79; строк до 2026-10-30. Попросити один знеособлений пакет здачі за цим workflow.</x:v>
      </x:c>
      <x:c r="Z949" s="15" t="str">
        <x:v>https://prozorro.gov.ua/tender/UA-2026-07-08-008856-a</x:v>
      </x:c>
      <x:c r="AA949" s="14" t="str">
        <x:v>30698638</x:v>
      </x:c>
      <x:c r="AB949" s="14" t="str">
        <x:v>2026-08-24</x:v>
      </x:c>
      <x:c r="AC949" s="14" t="str"/>
      <x:c r="AD949" s="20" t="str"/>
      <x:c r="AE949" s="14" t="str"/>
      <x:c r="AF949" s="14" t="n">
        <x:v>60</x:v>
      </x:c>
      <x:c r="AG949" s="14" t="str">
        <x:v>I2</x:v>
      </x:c>
      <x:c r="AH949" s="14" t="n">
        <x:v>1</x:v>
      </x:c>
      <x:c r="AI949" s="14" t="n">
        <x:v>1</x:v>
      </x:c>
      <x:c r="AJ949" s="18" t="n">
        <x:v>1327585</x:v>
      </x:c>
      <x:c r="AK949" s="14" t="str">
        <x:v>https://prozorro.gov.ua/tender/UA-2026-07-08-008856-a</x:v>
      </x:c>
      <x:c r="AL949" s="19" t="n">
        <x:v>46233.70918571759</x:v>
      </x:c>
      <x:c r="AM949" s="19" t="n">
        <x:v>46325.56681712963</x:v>
      </x:c>
      <x:c r="AN949" s="15" t="str">
        <x:v>Пожежогасіння</x:v>
      </x:c>
      <x:c r="AO949" s="15" t="str">
        <x:v>not_found_in_top_search</x:v>
      </x:c>
    </x:row>
    <x:row r="950">
      <x:c r="A950" s="14" t="str">
        <x:v>W4-131</x:v>
      </x:c>
      <x:c r="B950" s="14" t="str">
        <x:v>Prozorro expansion — 24.08</x:v>
      </x:c>
      <x:c r="C950" s="14" t="str">
        <x:v>ТОВАРИСТВО З ОБМЕЖЕНОЮ ВІДПОВІДАЛЬНІСТЮ "ПРАЙМ УЛАН-БУД"</x:v>
      </x:c>
      <x:c r="D950" s="14" t="str">
        <x:v>Дорожні роботи</x:v>
      </x:c>
      <x:c r="E950" s="14" t="str">
        <x:v>Expansion discovery</x:v>
      </x:c>
      <x:c r="F950" s="17" t="str">
        <x:v>D2</x:v>
      </x:c>
      <x:c r="G950" s="14" t="str"/>
      <x:c r="H950" s="14" t="str">
        <x:v>Discovery розширення — 2 тижні</x:v>
      </x:c>
      <x:c r="I950" s="16" t="n">
        <x:v>1</x:v>
      </x:c>
      <x:c r="J950" s="16" t="n">
        <x:v>5</x:v>
      </x:c>
      <x:c r="K950" s="16" t="n">
        <x:v>4</x:v>
      </x:c>
      <x:c r="L950" s="16" t="n">
        <x:v>3</x:v>
      </x:c>
      <x:c r="M950" s="16" t="n">
        <x:v>5</x:v>
      </x:c>
      <x:c r="N950" s="16" t="n">
        <x:v>5</x:v>
      </x:c>
      <x:c r="O950" s="16" t="n">
        <x:v>3</x:v>
      </x:c>
      <x:c r="P950" s="16" t="n">
        <x:f>IF(COUNT(I950:O950)&lt;7,"",I950*8+J950*3+K950*2+L950*2+M950*2+N950*2+O950)</x:f>
        <x:v>60</x:v>
      </x:c>
      <x:c r="Q950" s="16" t="n">
        <x:f>IF(COUNT(J950:O950)&lt;6,"",J950*5+K950*4+M950*4+L950*3+N950*2+O950*2)</x:f>
        <x:v>86</x:v>
      </x:c>
      <x:c r="R950" s="14" t="str">
        <x:v>high</x:v>
      </x:c>
      <x:c r="S950" s="14" t="str">
        <x:v>official_prozorro_award_2024_2026</x:v>
      </x:c>
      <x:c r="T950" s="14" t="str">
        <x:v>official_prozorro_api</x:v>
      </x:c>
      <x:c r="U950" s="14" t="str">
        <x:v>Не контактували</x:v>
      </x:c>
      <x:c r="V950" s="15" t="str">
        <x:v>Workflow-audit outreach по UA-2026-08-21-011848-a; попросити 1 пакет здачі та вимоги проєкту</x:v>
      </x:c>
      <x:c r="W950" s="15" t="str">
        <x:v>Власник / директор; керівник ПТО; відповідальний за договори</x:v>
      </x:c>
      <x:c r="X950" s="15" t="str">
        <x:v>1 нових підтверджених перемог/договорів у Prozorro на 1 193 784 грн; 1 зі строком виконання не раніше 24.08.2026.</x:v>
      </x:c>
      <x:c r="Y950" s="15" t="str">
        <x:v>Капітальний ремонт дорожнього покриття вулиці Садибна (від будинку №55 до будинку №6) в селі Пултівці Вінницького району Вінницької області; строк до 2026-12-31. Попросити один знеособлений пакет здачі за цим workflow.</x:v>
      </x:c>
      <x:c r="Z950" s="15" t="str">
        <x:v>https://prozorro.gov.ua/tender/UA-2026-08-21-011848-a</x:v>
      </x:c>
      <x:c r="AA950" s="14" t="str">
        <x:v>45981175</x:v>
      </x:c>
      <x:c r="AB950" s="14" t="str">
        <x:v>2026-08-24</x:v>
      </x:c>
      <x:c r="AC950" s="14" t="str"/>
      <x:c r="AD950" s="20" t="str"/>
      <x:c r="AE950" s="14" t="str"/>
      <x:c r="AF950" s="14" t="n">
        <x:v>60</x:v>
      </x:c>
      <x:c r="AG950" s="14" t="str">
        <x:v>I2</x:v>
      </x:c>
      <x:c r="AH950" s="14" t="n">
        <x:v>1</x:v>
      </x:c>
      <x:c r="AI950" s="14" t="n">
        <x:v>1</x:v>
      </x:c>
      <x:c r="AJ950" s="18" t="n">
        <x:v>1193784</x:v>
      </x:c>
      <x:c r="AK950" s="14" t="str">
        <x:v>https://prozorro.gov.ua/tender/UA-2026-08-21-011848-a</x:v>
      </x:c>
      <x:c r="AL950" s="19" t="n">
        <x:v>46255.56247351852</x:v>
      </x:c>
      <x:c r="AM950" s="19" t="n">
        <x:v>46387</x:v>
      </x:c>
      <x:c r="AN950" s="15" t="str">
        <x:v>Дорожні роботи</x:v>
      </x:c>
      <x:c r="AO950" s="15" t="str">
        <x:v>not_found_in_top_search</x:v>
      </x:c>
    </x:row>
    <x:row r="951">
      <x:c r="A951" s="14" t="str">
        <x:v>W4-132</x:v>
      </x:c>
      <x:c r="B951" s="14" t="str">
        <x:v>Prozorro expansion — 24.08</x:v>
      </x:c>
      <x:c r="C951" s="14" t="str">
        <x:v>ТОВАРИСТВО З ОБМЕЖЕНОЮ ВІДПОВІДАЛЬНІСТЮ "ВОЛБУД"</x:v>
      </x:c>
      <x:c r="D951" s="14" t="str">
        <x:v>Фасади та скління</x:v>
      </x:c>
      <x:c r="E951" s="14" t="str">
        <x:v>Expansion discovery</x:v>
      </x:c>
      <x:c r="F951" s="17" t="str">
        <x:v>D2</x:v>
      </x:c>
      <x:c r="G951" s="14" t="str"/>
      <x:c r="H951" s="14" t="str">
        <x:v>Discovery розширення — 2 тижні</x:v>
      </x:c>
      <x:c r="I951" s="16" t="n">
        <x:v>1</x:v>
      </x:c>
      <x:c r="J951" s="16" t="n">
        <x:v>5</x:v>
      </x:c>
      <x:c r="K951" s="16" t="n">
        <x:v>5</x:v>
      </x:c>
      <x:c r="L951" s="16" t="n">
        <x:v>3</x:v>
      </x:c>
      <x:c r="M951" s="16" t="n">
        <x:v>5</x:v>
      </x:c>
      <x:c r="N951" s="16" t="n">
        <x:v>5</x:v>
      </x:c>
      <x:c r="O951" s="16" t="n">
        <x:v>3</x:v>
      </x:c>
      <x:c r="P951" s="16" t="n">
        <x:f>IF(COUNT(I951:O951)&lt;7,"",I951*8+J951*3+K951*2+L951*2+M951*2+N951*2+O951)</x:f>
        <x:v>62</x:v>
      </x:c>
      <x:c r="Q951" s="16" t="n">
        <x:f>IF(COUNT(J951:O951)&lt;6,"",J951*5+K951*4+M951*4+L951*3+N951*2+O951*2)</x:f>
        <x:v>90</x:v>
      </x:c>
      <x:c r="R951" s="14" t="str">
        <x:v>high</x:v>
      </x:c>
      <x:c r="S951" s="14" t="str">
        <x:v>official_prozorro_award_2024_2026</x:v>
      </x:c>
      <x:c r="T951" s="14" t="str">
        <x:v>official_prozorro_api</x:v>
      </x:c>
      <x:c r="U951" s="14" t="str">
        <x:v>Не контактували</x:v>
      </x:c>
      <x:c r="V951" s="15" t="str">
        <x:v>Workflow-audit outreach по UA-2026-08-12-008210-a; попросити 1 пакет здачі та вимоги проєкту</x:v>
      </x:c>
      <x:c r="W951" s="15" t="str">
        <x:v>Власник / директор; керівник ПТО; відповідальний за договори</x:v>
      </x:c>
      <x:c r="X951" s="15" t="str">
        <x:v>1 нових підтверджених перемог/договорів у Prozorro на 1 126 628 грн; 1 зі строком виконання не раніше 24.08.2026.</x:v>
      </x:c>
      <x:c r="Y951" s="15" t="str">
        <x:v>«Капітальний ремонт фасаду з утепленням будівлі Романівського дошкільного навчального закладу «Сонечко» на вул. Молодіжна, 3а, с.Романів Луцького району Волинської області (коригування) (код ДК 45453000-7 Капітальний ремонт і реставрація) ; строк до 2026-09-30. Попросити один знеособлений пакет здачі за цим workflow.</x:v>
      </x:c>
      <x:c r="Z951" s="15" t="str">
        <x:v>https://prozorro.gov.ua/tender/UA-2026-08-12-008210-a</x:v>
      </x:c>
      <x:c r="AA951" s="14" t="str">
        <x:v>40299777</x:v>
      </x:c>
      <x:c r="AB951" s="14" t="str">
        <x:v>2026-08-24</x:v>
      </x:c>
      <x:c r="AC951" s="14" t="str"/>
      <x:c r="AD951" s="20" t="str"/>
      <x:c r="AE951" s="14" t="str"/>
      <x:c r="AF951" s="14" t="n">
        <x:v>60</x:v>
      </x:c>
      <x:c r="AG951" s="14" t="str">
        <x:v>I2</x:v>
      </x:c>
      <x:c r="AH951" s="14" t="n">
        <x:v>1</x:v>
      </x:c>
      <x:c r="AI951" s="14" t="n">
        <x:v>1</x:v>
      </x:c>
      <x:c r="AJ951" s="18" t="n">
        <x:v>1126628.4</x:v>
      </x:c>
      <x:c r="AK951" s="14" t="str">
        <x:v>https://prozorro.gov.ua/tender/UA-2026-08-12-008210-a</x:v>
      </x:c>
      <x:c r="AL951" s="19" t="n">
        <x:v>46246.50013625</x:v>
      </x:c>
      <x:c r="AM951" s="19" t="n">
        <x:v>46295</x:v>
      </x:c>
      <x:c r="AN951" s="15" t="str">
        <x:v>Фасади та скління</x:v>
      </x:c>
      <x:c r="AO951" s="15" t="str">
        <x:v>not_found_in_top_search</x:v>
      </x:c>
    </x:row>
    <x:row r="952">
      <x:c r="A952" s="14" t="str">
        <x:v>W4-133</x:v>
      </x:c>
      <x:c r="B952" s="14" t="str">
        <x:v>Prozorro expansion — 24.08</x:v>
      </x:c>
      <x:c r="C952" s="14" t="str">
        <x:v>Товариство з обмеженою відповідальністю «ТСК-БУДСЕРВІС»</x:v>
      </x:c>
      <x:c r="D952" s="14" t="str">
        <x:v>Покрівлі та гідроізоляція</x:v>
      </x:c>
      <x:c r="E952" s="14" t="str">
        <x:v>Expansion discovery</x:v>
      </x:c>
      <x:c r="F952" s="17" t="str">
        <x:v>D2</x:v>
      </x:c>
      <x:c r="G952" s="14" t="str"/>
      <x:c r="H952" s="14" t="str">
        <x:v>Discovery розширення — 2 тижні</x:v>
      </x:c>
      <x:c r="I952" s="16" t="n">
        <x:v>1</x:v>
      </x:c>
      <x:c r="J952" s="16" t="n">
        <x:v>5</x:v>
      </x:c>
      <x:c r="K952" s="16" t="n">
        <x:v>5</x:v>
      </x:c>
      <x:c r="L952" s="16" t="n">
        <x:v>3</x:v>
      </x:c>
      <x:c r="M952" s="16" t="n">
        <x:v>5</x:v>
      </x:c>
      <x:c r="N952" s="16" t="n">
        <x:v>5</x:v>
      </x:c>
      <x:c r="O952" s="16" t="n">
        <x:v>3</x:v>
      </x:c>
      <x:c r="P952" s="16" t="n">
        <x:f>IF(COUNT(I952:O952)&lt;7,"",I952*8+J952*3+K952*2+L952*2+M952*2+N952*2+O952)</x:f>
        <x:v>62</x:v>
      </x:c>
      <x:c r="Q952" s="16" t="n">
        <x:f>IF(COUNT(J952:O952)&lt;6,"",J952*5+K952*4+M952*4+L952*3+N952*2+O952*2)</x:f>
        <x:v>90</x:v>
      </x:c>
      <x:c r="R952" s="14" t="str">
        <x:v>high</x:v>
      </x:c>
      <x:c r="S952" s="14" t="str">
        <x:v>official_prozorro_award_2024_2026</x:v>
      </x:c>
      <x:c r="T952" s="14" t="str">
        <x:v>official_prozorro_api</x:v>
      </x:c>
      <x:c r="U952" s="14" t="str">
        <x:v>Не контактували</x:v>
      </x:c>
      <x:c r="V952" s="15" t="str">
        <x:v>Workflow-audit outreach по UA-2026-08-06-006048-a; попросити 1 пакет здачі та вимоги проєкту</x:v>
      </x:c>
      <x:c r="W952" s="15" t="str">
        <x:v>Власник / директор; керівник ПТО; відповідальний за договори</x:v>
      </x:c>
      <x:c r="X952" s="15" t="str">
        <x:v>1 нових підтверджених перемог/договорів у Prozorro на 1 083 785 грн; 1 зі строком виконання не раніше 24.08.2026.</x:v>
      </x:c>
      <x:c r="Y952" s="15" t="str">
        <x:v>Покрівельні роботи та інші спеціалізовані будівельні роботи  (Капітальний ремонт покрівлі будівлі); строк до 2026-12-31. Попросити один знеособлений пакет здачі за цим workflow.</x:v>
      </x:c>
      <x:c r="Z952" s="15" t="str">
        <x:v>https://prozorro.gov.ua/tender/UA-2026-08-06-006048-a</x:v>
      </x:c>
      <x:c r="AA952" s="14" t="str">
        <x:v>45881759</x:v>
      </x:c>
      <x:c r="AB952" s="14" t="str">
        <x:v>2026-08-24</x:v>
      </x:c>
      <x:c r="AC952" s="14" t="str"/>
      <x:c r="AD952" s="20" t="str"/>
      <x:c r="AE952" s="14" t="str"/>
      <x:c r="AF952" s="14" t="n">
        <x:v>60</x:v>
      </x:c>
      <x:c r="AG952" s="14" t="str">
        <x:v>I2</x:v>
      </x:c>
      <x:c r="AH952" s="14" t="n">
        <x:v>1</x:v>
      </x:c>
      <x:c r="AI952" s="14" t="n">
        <x:v>1</x:v>
      </x:c>
      <x:c r="AJ952" s="18" t="n">
        <x:v>1083785</x:v>
      </x:c>
      <x:c r="AK952" s="14" t="str">
        <x:v>https://prozorro.gov.ua/tender/UA-2026-08-06-006048-a</x:v>
      </x:c>
      <x:c r="AL952" s="19" t="n">
        <x:v>46240.43107309028</x:v>
      </x:c>
      <x:c r="AM952" s="19" t="n">
        <x:v>46387</x:v>
      </x:c>
      <x:c r="AN952" s="15" t="str">
        <x:v>Покрівлі та гідроізоляція</x:v>
      </x:c>
      <x:c r="AO952" s="15" t="str">
        <x:v>not_found_in_top_search</x:v>
      </x:c>
    </x:row>
    <x:row r="953">
      <x:c r="A953" s="14" t="str">
        <x:v>W4-134</x:v>
      </x:c>
      <x:c r="B953" s="14" t="str">
        <x:v>Prozorro expansion — 24.08</x:v>
      </x:c>
      <x:c r="C953" s="14" t="str">
        <x:v>ТОВАРИСТВО З ОБМЕЖЕНОЮ ВІДПОВІДАЛЬНІСТЮ "ДОР-ЛІДЕР"</x:v>
      </x:c>
      <x:c r="D953" s="14" t="str">
        <x:v>Дорожні роботи</x:v>
      </x:c>
      <x:c r="E953" s="14" t="str">
        <x:v>Expansion discovery</x:v>
      </x:c>
      <x:c r="F953" s="17" t="str">
        <x:v>D2</x:v>
      </x:c>
      <x:c r="G953" s="14" t="str"/>
      <x:c r="H953" s="14" t="str">
        <x:v>Discovery розширення — 2 тижні</x:v>
      </x:c>
      <x:c r="I953" s="16" t="n">
        <x:v>1</x:v>
      </x:c>
      <x:c r="J953" s="16" t="n">
        <x:v>5</x:v>
      </x:c>
      <x:c r="K953" s="16" t="n">
        <x:v>4</x:v>
      </x:c>
      <x:c r="L953" s="16" t="n">
        <x:v>3</x:v>
      </x:c>
      <x:c r="M953" s="16" t="n">
        <x:v>5</x:v>
      </x:c>
      <x:c r="N953" s="16" t="n">
        <x:v>5</x:v>
      </x:c>
      <x:c r="O953" s="16" t="n">
        <x:v>3</x:v>
      </x:c>
      <x:c r="P953" s="16" t="n">
        <x:f>IF(COUNT(I953:O953)&lt;7,"",I953*8+J953*3+K953*2+L953*2+M953*2+N953*2+O953)</x:f>
        <x:v>60</x:v>
      </x:c>
      <x:c r="Q953" s="16" t="n">
        <x:f>IF(COUNT(J953:O953)&lt;6,"",J953*5+K953*4+M953*4+L953*3+N953*2+O953*2)</x:f>
        <x:v>86</x:v>
      </x:c>
      <x:c r="R953" s="14" t="str">
        <x:v>high</x:v>
      </x:c>
      <x:c r="S953" s="14" t="str">
        <x:v>official_prozorro_award_2024_2026</x:v>
      </x:c>
      <x:c r="T953" s="14" t="str">
        <x:v>official_prozorro_api</x:v>
      </x:c>
      <x:c r="U953" s="14" t="str">
        <x:v>Не контактували</x:v>
      </x:c>
      <x:c r="V953" s="15" t="str">
        <x:v>Workflow-audit outreach по UA-2026-07-31-004720-a; попросити 1 пакет здачі та вимоги проєкту</x:v>
      </x:c>
      <x:c r="W953" s="15" t="str">
        <x:v>Власник / директор; керівник ПТО; відповідальний за договори</x:v>
      </x:c>
      <x:c r="X953" s="15" t="str">
        <x:v>1 нових підтверджених перемог/договорів у Prozorro на 1 058 753 грн; 1 зі строком виконання не раніше 24.08.2026.</x:v>
      </x:c>
      <x:c r="Y953" s="15" t="str">
        <x:v>Капітальний ремонт дорожнього покриття до кладовища в с. Руденька Житомирського району Житомирської області; строк до 2026-11-30. Попросити один знеособлений пакет здачі за цим workflow.</x:v>
      </x:c>
      <x:c r="Z953" s="15" t="str">
        <x:v>https://prozorro.gov.ua/tender/UA-2026-07-31-004720-a</x:v>
      </x:c>
      <x:c r="AA953" s="14" t="str">
        <x:v>37997091</x:v>
      </x:c>
      <x:c r="AB953" s="14" t="str">
        <x:v>2026-08-24</x:v>
      </x:c>
      <x:c r="AC953" s="14" t="str"/>
      <x:c r="AD953" s="20" t="str"/>
      <x:c r="AE953" s="14" t="str"/>
      <x:c r="AF953" s="14" t="n">
        <x:v>60</x:v>
      </x:c>
      <x:c r="AG953" s="14" t="str">
        <x:v>I2</x:v>
      </x:c>
      <x:c r="AH953" s="14" t="n">
        <x:v>1</x:v>
      </x:c>
      <x:c r="AI953" s="14" t="n">
        <x:v>1</x:v>
      </x:c>
      <x:c r="AJ953" s="18" t="n">
        <x:v>1058753.21</x:v>
      </x:c>
      <x:c r="AK953" s="14" t="str">
        <x:v>https://prozorro.gov.ua/tender/UA-2026-07-31-004720-a</x:v>
      </x:c>
      <x:c r="AL953" s="19" t="n">
        <x:v>46234.4255759375</x:v>
      </x:c>
      <x:c r="AM953" s="19" t="n">
        <x:v>46356</x:v>
      </x:c>
      <x:c r="AN953" s="15" t="str">
        <x:v>Дорожні роботи</x:v>
      </x:c>
      <x:c r="AO953" s="15" t="str">
        <x:v>not_found_in_top_search</x:v>
      </x:c>
    </x:row>
    <x:row r="954">
      <x:c r="A954" s="14" t="str">
        <x:v>W4-135</x:v>
      </x:c>
      <x:c r="B954" s="14" t="str">
        <x:v>Prozorro expansion — 24.08</x:v>
      </x:c>
      <x:c r="C954" s="14" t="str">
        <x:v>ГОРОДЕНКІВСЬКЕ ТОВАРИСТВО З ОБМЕЖЕНОЮ ВІДПОВІДАЛЬНІСТЮ "ШЛЯХОВИК"</x:v>
      </x:c>
      <x:c r="D954" s="14" t="str">
        <x:v>Дорожні роботи</x:v>
      </x:c>
      <x:c r="E954" s="14" t="str">
        <x:v>Expansion discovery</x:v>
      </x:c>
      <x:c r="F954" s="17" t="str">
        <x:v>D2</x:v>
      </x:c>
      <x:c r="G954" s="14" t="str"/>
      <x:c r="H954" s="14" t="str">
        <x:v>Discovery розширення — 2 тижні</x:v>
      </x:c>
      <x:c r="I954" s="16" t="n">
        <x:v>1</x:v>
      </x:c>
      <x:c r="J954" s="16" t="n">
        <x:v>5</x:v>
      </x:c>
      <x:c r="K954" s="16" t="n">
        <x:v>4</x:v>
      </x:c>
      <x:c r="L954" s="16" t="n">
        <x:v>3</x:v>
      </x:c>
      <x:c r="M954" s="16" t="n">
        <x:v>5</x:v>
      </x:c>
      <x:c r="N954" s="16" t="n">
        <x:v>5</x:v>
      </x:c>
      <x:c r="O954" s="16" t="n">
        <x:v>3</x:v>
      </x:c>
      <x:c r="P954" s="16" t="n">
        <x:f>IF(COUNT(I954:O954)&lt;7,"",I954*8+J954*3+K954*2+L954*2+M954*2+N954*2+O954)</x:f>
        <x:v>60</x:v>
      </x:c>
      <x:c r="Q954" s="16" t="n">
        <x:f>IF(COUNT(J954:O954)&lt;6,"",J954*5+K954*4+M954*4+L954*3+N954*2+O954*2)</x:f>
        <x:v>86</x:v>
      </x:c>
      <x:c r="R954" s="14" t="str">
        <x:v>high</x:v>
      </x:c>
      <x:c r="S954" s="14" t="str">
        <x:v>official_prozorro_award_2024_2026</x:v>
      </x:c>
      <x:c r="T954" s="14" t="str">
        <x:v>official_prozorro_api</x:v>
      </x:c>
      <x:c r="U954" s="14" t="str">
        <x:v>Не контактували</x:v>
      </x:c>
      <x:c r="V954" s="15" t="str">
        <x:v>Workflow-audit outreach по UA-2026-07-17-006414-a; попросити 1 пакет здачі та вимоги проєкту</x:v>
      </x:c>
      <x:c r="W954" s="15" t="str">
        <x:v>Власник / директор; керівник ПТО; відповідальний за договори</x:v>
      </x:c>
      <x:c r="X954" s="15" t="str">
        <x:v>1 нових підтверджених перемог/договорів у Prozorro на 973 360 грн; 1 зі строком виконання не раніше 24.08.2026.</x:v>
      </x:c>
      <x:c r="Y954" s="15" t="str">
        <x:v>Капітальний ремонт дорожнього покриття вул.М.Грушевського в с. Далешове Коломийського району Івано-Франківської області; строк до 2026-12-31. Попросити один знеособлений пакет здачі за цим workflow.</x:v>
      </x:c>
      <x:c r="Z954" s="15" t="str">
        <x:v>https://prozorro.gov.ua/tender/UA-2026-07-17-006414-a</x:v>
      </x:c>
      <x:c r="AA954" s="14" t="str">
        <x:v>03578136</x:v>
      </x:c>
      <x:c r="AB954" s="14" t="str">
        <x:v>2026-08-24</x:v>
      </x:c>
      <x:c r="AC954" s="14" t="str"/>
      <x:c r="AD954" s="20" t="str"/>
      <x:c r="AE954" s="14" t="str"/>
      <x:c r="AF954" s="14" t="n">
        <x:v>60</x:v>
      </x:c>
      <x:c r="AG954" s="14" t="str">
        <x:v>I2</x:v>
      </x:c>
      <x:c r="AH954" s="14" t="n">
        <x:v>1</x:v>
      </x:c>
      <x:c r="AI954" s="14" t="n">
        <x:v>1</x:v>
      </x:c>
      <x:c r="AJ954" s="18" t="n">
        <x:v>973359.6</x:v>
      </x:c>
      <x:c r="AK954" s="14" t="str">
        <x:v>https://prozorro.gov.ua/tender/UA-2026-07-17-006414-a</x:v>
      </x:c>
      <x:c r="AL954" s="19" t="n">
        <x:v>46220.45236708334</x:v>
      </x:c>
      <x:c r="AM954" s="19" t="n">
        <x:v>46387</x:v>
      </x:c>
      <x:c r="AN954" s="15" t="str">
        <x:v>Дорожні роботи</x:v>
      </x:c>
      <x:c r="AO954" s="15" t="str">
        <x:v>not_found_in_top_search</x:v>
      </x:c>
    </x:row>
    <x:row r="955">
      <x:c r="A955" s="14" t="str">
        <x:v>W4-136</x:v>
      </x:c>
      <x:c r="B955" s="14" t="str">
        <x:v>Prozorro expansion — 24.08</x:v>
      </x:c>
      <x:c r="C955" s="14" t="str">
        <x:v>ТОВАРИСТВО З ОБМЕЖЕНОЮ ВІДПОВІДАЛЬНІСТЮ "БДУ МУШ"</x:v>
      </x:c>
      <x:c r="D955" s="14" t="str">
        <x:v>Дорожні роботи</x:v>
      </x:c>
      <x:c r="E955" s="14" t="str">
        <x:v>Expansion discovery</x:v>
      </x:c>
      <x:c r="F955" s="17" t="str">
        <x:v>D2</x:v>
      </x:c>
      <x:c r="G955" s="14" t="str"/>
      <x:c r="H955" s="14" t="str">
        <x:v>Discovery розширення — 2 тижні</x:v>
      </x:c>
      <x:c r="I955" s="16" t="n">
        <x:v>1</x:v>
      </x:c>
      <x:c r="J955" s="16" t="n">
        <x:v>5</x:v>
      </x:c>
      <x:c r="K955" s="16" t="n">
        <x:v>4</x:v>
      </x:c>
      <x:c r="L955" s="16" t="n">
        <x:v>3</x:v>
      </x:c>
      <x:c r="M955" s="16" t="n">
        <x:v>5</x:v>
      </x:c>
      <x:c r="N955" s="16" t="n">
        <x:v>5</x:v>
      </x:c>
      <x:c r="O955" s="16" t="n">
        <x:v>3</x:v>
      </x:c>
      <x:c r="P955" s="16" t="n">
        <x:f>IF(COUNT(I955:O955)&lt;7,"",I955*8+J955*3+K955*2+L955*2+M955*2+N955*2+O955)</x:f>
        <x:v>60</x:v>
      </x:c>
      <x:c r="Q955" s="16" t="n">
        <x:f>IF(COUNT(J955:O955)&lt;6,"",J955*5+K955*4+M955*4+L955*3+N955*2+O955*2)</x:f>
        <x:v>86</x:v>
      </x:c>
      <x:c r="R955" s="14" t="str">
        <x:v>high</x:v>
      </x:c>
      <x:c r="S955" s="14" t="str">
        <x:v>official_prozorro_award_2024_2026</x:v>
      </x:c>
      <x:c r="T955" s="14" t="str">
        <x:v>official_prozorro_api</x:v>
      </x:c>
      <x:c r="U955" s="14" t="str">
        <x:v>Не контактували</x:v>
      </x:c>
      <x:c r="V955" s="15" t="str">
        <x:v>Workflow-audit outreach по UA-2026-08-19-003865-a; попросити 1 пакет здачі та вимоги проєкту</x:v>
      </x:c>
      <x:c r="W955" s="15" t="str">
        <x:v>Власник / директор; керівник ПТО; відповідальний за договори</x:v>
      </x:c>
      <x:c r="X955" s="15" t="str">
        <x:v>1 нових підтверджених перемог/договорів у Prozorro на 957 502 грн; 1 зі строком виконання не раніше 24.08.2026.</x:v>
      </x:c>
      <x:c r="Y955" s="15" t="str">
        <x:v>Капітальний ремонт дорожнього покриття по вул.Андрія Мізенка  в с. Собківка Уманського району Черкаської області ; строк до 2026-12-31. Попросити один знеособлений пакет здачі за цим workflow.</x:v>
      </x:c>
      <x:c r="Z955" s="15" t="str">
        <x:v>https://prozorro.gov.ua/tender/UA-2026-08-19-003865-a</x:v>
      </x:c>
      <x:c r="AA955" s="14" t="str">
        <x:v>43399625</x:v>
      </x:c>
      <x:c r="AB955" s="14" t="str">
        <x:v>2026-08-24</x:v>
      </x:c>
      <x:c r="AC955" s="14" t="str"/>
      <x:c r="AD955" s="20" t="str"/>
      <x:c r="AE955" s="14" t="str"/>
      <x:c r="AF955" s="14" t="n">
        <x:v>60</x:v>
      </x:c>
      <x:c r="AG955" s="14" t="str">
        <x:v>I2</x:v>
      </x:c>
      <x:c r="AH955" s="14" t="n">
        <x:v>1</x:v>
      </x:c>
      <x:c r="AI955" s="14" t="n">
        <x:v>1</x:v>
      </x:c>
      <x:c r="AJ955" s="18" t="n">
        <x:v>957501.6</x:v>
      </x:c>
      <x:c r="AK955" s="14" t="str">
        <x:v>https://prozorro.gov.ua/tender/UA-2026-08-19-003865-a</x:v>
      </x:c>
      <x:c r="AL955" s="19" t="n">
        <x:v>46253.3617634375</x:v>
      </x:c>
      <x:c r="AM955" s="19" t="n">
        <x:v>46387</x:v>
      </x:c>
      <x:c r="AN955" s="15" t="str">
        <x:v>Дорожні роботи</x:v>
      </x:c>
      <x:c r="AO955" s="15" t="str">
        <x:v>not_found_in_top_search</x:v>
      </x:c>
    </x:row>
    <x:row r="956">
      <x:c r="A956" s="14" t="str">
        <x:v>W4-137</x:v>
      </x:c>
      <x:c r="B956" s="14" t="str">
        <x:v>Prozorro expansion — 24.08</x:v>
      </x:c>
      <x:c r="C956" s="14" t="str">
        <x:v>АТ "ІВП "ВНІПІТРАНСГАЗ"</x:v>
      </x:c>
      <x:c r="D956" s="14" t="str">
        <x:v>Газові мережі</x:v>
      </x:c>
      <x:c r="E956" s="14" t="str">
        <x:v>Expansion discovery</x:v>
      </x:c>
      <x:c r="F956" s="17" t="str">
        <x:v>D2</x:v>
      </x:c>
      <x:c r="G956" s="14" t="str"/>
      <x:c r="H956" s="14" t="str">
        <x:v>Discovery розширення — 2 тижні</x:v>
      </x:c>
      <x:c r="I956" s="16" t="n">
        <x:v>1</x:v>
      </x:c>
      <x:c r="J956" s="16" t="n">
        <x:v>5</x:v>
      </x:c>
      <x:c r="K956" s="16" t="n">
        <x:v>5</x:v>
      </x:c>
      <x:c r="L956" s="16" t="n">
        <x:v>3</x:v>
      </x:c>
      <x:c r="M956" s="16" t="n">
        <x:v>5</x:v>
      </x:c>
      <x:c r="N956" s="16" t="n">
        <x:v>5</x:v>
      </x:c>
      <x:c r="O956" s="16" t="n">
        <x:v>3</x:v>
      </x:c>
      <x:c r="P956" s="16" t="n">
        <x:f>IF(COUNT(I956:O956)&lt;7,"",I956*8+J956*3+K956*2+L956*2+M956*2+N956*2+O956)</x:f>
        <x:v>62</x:v>
      </x:c>
      <x:c r="Q956" s="16" t="n">
        <x:f>IF(COUNT(J956:O956)&lt;6,"",J956*5+K956*4+M956*4+L956*3+N956*2+O956*2)</x:f>
        <x:v>90</x:v>
      </x:c>
      <x:c r="R956" s="14" t="str">
        <x:v>high</x:v>
      </x:c>
      <x:c r="S956" s="14" t="str">
        <x:v>official_prozorro_award_2024_2026</x:v>
      </x:c>
      <x:c r="T956" s="14" t="str">
        <x:v>official_prozorro_api</x:v>
      </x:c>
      <x:c r="U956" s="14" t="str">
        <x:v>Не контактували</x:v>
      </x:c>
      <x:c r="V956" s="15" t="str">
        <x:v>Повторне звернення з новим тендерним сигналом UA-2026-07-23-011171-a; попросити 1 пакет здачі</x:v>
      </x:c>
      <x:c r="W956" s="15" t="str">
        <x:v>Власник / директор; керівник ПТО; відповідальний за договори</x:v>
      </x:c>
      <x:c r="X956" s="15" t="str">
        <x:v>1 нових підтверджених перемог/договорів у Prozorro на 867 000 грн; 1 зі строком виконання не раніше 24.08.2026.</x:v>
      </x:c>
      <x:c r="Y956" s="15" t="str">
        <x:v>Проектно-вишукувальні роботи по об’єкту: «Будівництво установки катодного захисту на км 120,383 магістрального газопроводу «Диканька – Кременчук – Кривий Ріг» в Кременчуцькому районі Полтавської області» (коригування ПД) (Стадії «Проект» та «Робоча документація») (Будівельні роботи та поточний ремонт); строк до 2027-07-07. Попросити один знеособлений пакет здачі за цим workflow.</x:v>
      </x:c>
      <x:c r="Z956" s="15" t="str">
        <x:v>https://prozorro.gov.ua/tender/UA-2026-07-22-000893-a</x:v>
      </x:c>
      <x:c r="AA956" s="14" t="str">
        <x:v>00158652</x:v>
      </x:c>
      <x:c r="AB956" s="14" t="str">
        <x:v>2026-08-24</x:v>
      </x:c>
      <x:c r="AC956" s="14" t="str"/>
      <x:c r="AD956" s="20" t="str"/>
      <x:c r="AE956" s="14" t="str"/>
      <x:c r="AF956" s="14" t="n">
        <x:v>74</x:v>
      </x:c>
      <x:c r="AG956" s="14" t="str">
        <x:v>I2</x:v>
      </x:c>
      <x:c r="AH956" s="14" t="n">
        <x:v>3</x:v>
      </x:c>
      <x:c r="AI956" s="14" t="n">
        <x:v>3</x:v>
      </x:c>
      <x:c r="AJ956" s="18" t="n">
        <x:v>5625950</x:v>
      </x:c>
      <x:c r="AK956" s="14" t="str">
        <x:v>https://prozorro.gov.ua/tender/UA-2026-07-23-011171-a</x:v>
      </x:c>
      <x:c r="AL956" s="19" t="n">
        <x:v>46226.57400741898</x:v>
      </x:c>
      <x:c r="AM956" s="19" t="n">
        <x:v>46643</x:v>
      </x:c>
      <x:c r="AN956" s="15" t="str">
        <x:v>Газові мережі; Стиснене повітря / компресорні</x:v>
      </x:c>
      <x:c r="AO956" s="15" t="str">
        <x:v>not_found_in_top_search</x:v>
      </x:c>
    </x:row>
    <x:row r="957">
      <x:c r="A957" s="14" t="str">
        <x:v>W4-138</x:v>
      </x:c>
      <x:c r="B957" s="14" t="str">
        <x:v>Prozorro expansion — 24.08</x:v>
      </x:c>
      <x:c r="C957" s="14" t="str">
        <x:v>ТОВАРИСТВО З ОБМЕЖЕНОЮ ВІДПОВІДАЛЬНІСТЮ "АГРОШЛЯХБУДСЕРВІС"</x:v>
      </x:c>
      <x:c r="D957" s="14" t="str">
        <x:v>Дорожні роботи</x:v>
      </x:c>
      <x:c r="E957" s="14" t="str">
        <x:v>Expansion discovery</x:v>
      </x:c>
      <x:c r="F957" s="17" t="str">
        <x:v>D2</x:v>
      </x:c>
      <x:c r="G957" s="14" t="str"/>
      <x:c r="H957" s="14" t="str">
        <x:v>Discovery розширення — 2 тижні</x:v>
      </x:c>
      <x:c r="I957" s="16" t="n">
        <x:v>1</x:v>
      </x:c>
      <x:c r="J957" s="16" t="n">
        <x:v>5</x:v>
      </x:c>
      <x:c r="K957" s="16" t="n">
        <x:v>4</x:v>
      </x:c>
      <x:c r="L957" s="16" t="n">
        <x:v>3</x:v>
      </x:c>
      <x:c r="M957" s="16" t="n">
        <x:v>5</x:v>
      </x:c>
      <x:c r="N957" s="16" t="n">
        <x:v>5</x:v>
      </x:c>
      <x:c r="O957" s="16" t="n">
        <x:v>3</x:v>
      </x:c>
      <x:c r="P957" s="16" t="n">
        <x:f>IF(COUNT(I957:O957)&lt;7,"",I957*8+J957*3+K957*2+L957*2+M957*2+N957*2+O957)</x:f>
        <x:v>60</x:v>
      </x:c>
      <x:c r="Q957" s="16" t="n">
        <x:f>IF(COUNT(J957:O957)&lt;6,"",J957*5+K957*4+M957*4+L957*3+N957*2+O957*2)</x:f>
        <x:v>86</x:v>
      </x:c>
      <x:c r="R957" s="14" t="str">
        <x:v>high</x:v>
      </x:c>
      <x:c r="S957" s="14" t="str">
        <x:v>official_prozorro_award_2024_2026</x:v>
      </x:c>
      <x:c r="T957" s="14" t="str">
        <x:v>official_prozorro_api</x:v>
      </x:c>
      <x:c r="U957" s="14" t="str">
        <x:v>Не контактували</x:v>
      </x:c>
      <x:c r="V957" s="15" t="str">
        <x:v>Workflow-audit outreach по UA-2026-08-07-008463-a; попросити 1 пакет здачі та вимоги проєкту</x:v>
      </x:c>
      <x:c r="W957" s="15" t="str">
        <x:v>Власник / директор; керівник ПТО; відповідальний за договори</x:v>
      </x:c>
      <x:c r="X957" s="15" t="str">
        <x:v>1 нових підтверджених перемог/договорів у Prozorro на 815 184 грн; 1 зі строком виконання не раніше 24.08.2026.</x:v>
      </x:c>
      <x:c r="Y957" s="15" t="str">
        <x:v>Капітальний ремонт частини дорожнього покриття по вул. Білокур в м.Ірпінь Бучанського району Київської області; строк до 2026-09-30. Попросити один знеособлений пакет здачі за цим workflow.</x:v>
      </x:c>
      <x:c r="Z957" s="15" t="str">
        <x:v>https://prozorro.gov.ua/tender/UA-2026-08-07-008463-a</x:v>
      </x:c>
      <x:c r="AA957" s="14" t="str">
        <x:v>03580676</x:v>
      </x:c>
      <x:c r="AB957" s="14" t="str">
        <x:v>2026-08-24</x:v>
      </x:c>
      <x:c r="AC957" s="14" t="str"/>
      <x:c r="AD957" s="20" t="str"/>
      <x:c r="AE957" s="14" t="str"/>
      <x:c r="AF957" s="14" t="n">
        <x:v>60</x:v>
      </x:c>
      <x:c r="AG957" s="14" t="str">
        <x:v>I2</x:v>
      </x:c>
      <x:c r="AH957" s="14" t="n">
        <x:v>1</x:v>
      </x:c>
      <x:c r="AI957" s="14" t="n">
        <x:v>1</x:v>
      </x:c>
      <x:c r="AJ957" s="18" t="n">
        <x:v>815184.02</x:v>
      </x:c>
      <x:c r="AK957" s="14" t="str">
        <x:v>https://prozorro.gov.ua/tender/UA-2026-08-07-008463-a</x:v>
      </x:c>
      <x:c r="AL957" s="19" t="n">
        <x:v>46241.490000474536</x:v>
      </x:c>
      <x:c r="AM957" s="19" t="n">
        <x:v>46295</x:v>
      </x:c>
      <x:c r="AN957" s="15" t="str">
        <x:v>Дорожні роботи</x:v>
      </x:c>
      <x:c r="AO957" s="15" t="str">
        <x:v>not_found_in_top_search</x:v>
      </x:c>
    </x:row>
    <x:row r="958">
      <x:c r="A958" s="14" t="str">
        <x:v>W4-139</x:v>
      </x:c>
      <x:c r="B958" s="14" t="str">
        <x:v>Prozorro expansion — 24.08</x:v>
      </x:c>
      <x:c r="C958" s="14" t="str">
        <x:v>ТОВ «Прогресдорбуд»</x:v>
      </x:c>
      <x:c r="D958" s="14" t="str">
        <x:v>Дорожні роботи</x:v>
      </x:c>
      <x:c r="E958" s="14" t="str">
        <x:v>Expansion discovery</x:v>
      </x:c>
      <x:c r="F958" s="17" t="str">
        <x:v>D2</x:v>
      </x:c>
      <x:c r="G958" s="14" t="str"/>
      <x:c r="H958" s="14" t="str">
        <x:v>Discovery розширення — 2 тижні</x:v>
      </x:c>
      <x:c r="I958" s="16" t="n">
        <x:v>1</x:v>
      </x:c>
      <x:c r="J958" s="16" t="n">
        <x:v>5</x:v>
      </x:c>
      <x:c r="K958" s="16" t="n">
        <x:v>4</x:v>
      </x:c>
      <x:c r="L958" s="16" t="n">
        <x:v>3</x:v>
      </x:c>
      <x:c r="M958" s="16" t="n">
        <x:v>5</x:v>
      </x:c>
      <x:c r="N958" s="16" t="n">
        <x:v>5</x:v>
      </x:c>
      <x:c r="O958" s="16" t="n">
        <x:v>3</x:v>
      </x:c>
      <x:c r="P958" s="16" t="n">
        <x:f>IF(COUNT(I958:O958)&lt;7,"",I958*8+J958*3+K958*2+L958*2+M958*2+N958*2+O958)</x:f>
        <x:v>60</x:v>
      </x:c>
      <x:c r="Q958" s="16" t="n">
        <x:f>IF(COUNT(J958:O958)&lt;6,"",J958*5+K958*4+M958*4+L958*3+N958*2+O958*2)</x:f>
        <x:v>86</x:v>
      </x:c>
      <x:c r="R958" s="14" t="str">
        <x:v>high</x:v>
      </x:c>
      <x:c r="S958" s="14" t="str">
        <x:v>official_prozorro_award_2024_2026</x:v>
      </x:c>
      <x:c r="T958" s="14" t="str">
        <x:v>official_prozorro_api</x:v>
      </x:c>
      <x:c r="U958" s="14" t="str">
        <x:v>Не контактували</x:v>
      </x:c>
      <x:c r="V958" s="15" t="str">
        <x:v>Workflow-audit outreach по UA-2026-07-31-005940-a; попросити 1 пакет здачі та вимоги проєкту</x:v>
      </x:c>
      <x:c r="W958" s="15" t="str">
        <x:v>Власник / директор; керівник ПТО; відповідальний за договори</x:v>
      </x:c>
      <x:c r="X958" s="15" t="str">
        <x:v>1 нових підтверджених перемог/договорів у Prozorro на 798 140 грн; 1 зі строком виконання не раніше 24.08.2026.</x:v>
      </x:c>
      <x:c r="Y958" s="15" t="str">
        <x:v>Капітальний ремонт (відновлення) дорожнього покриття по вул. Садова в селі Степанівка  Роздільнянського району Одеської області; строк до 2026-08-31. Попросити один знеособлений пакет здачі за цим workflow.</x:v>
      </x:c>
      <x:c r="Z958" s="15" t="str">
        <x:v>https://prozorro.gov.ua/tender/UA-2026-07-31-005940-a</x:v>
      </x:c>
      <x:c r="AA958" s="14" t="str">
        <x:v>40603406</x:v>
      </x:c>
      <x:c r="AB958" s="14" t="str">
        <x:v>2026-08-24</x:v>
      </x:c>
      <x:c r="AC958" s="14" t="str"/>
      <x:c r="AD958" s="20" t="str"/>
      <x:c r="AE958" s="14" t="str"/>
      <x:c r="AF958" s="14" t="n">
        <x:v>60</x:v>
      </x:c>
      <x:c r="AG958" s="14" t="str">
        <x:v>I2</x:v>
      </x:c>
      <x:c r="AH958" s="14" t="n">
        <x:v>1</x:v>
      </x:c>
      <x:c r="AI958" s="14" t="n">
        <x:v>1</x:v>
      </x:c>
      <x:c r="AJ958" s="18" t="n">
        <x:v>798140.4</x:v>
      </x:c>
      <x:c r="AK958" s="14" t="str">
        <x:v>https://prozorro.gov.ua/tender/UA-2026-07-31-005940-a</x:v>
      </x:c>
      <x:c r="AL958" s="19" t="n">
        <x:v>46234.47586230324</x:v>
      </x:c>
      <x:c r="AM958" s="19" t="n">
        <x:v>46265.47790509259</x:v>
      </x:c>
      <x:c r="AN958" s="15" t="str">
        <x:v>Дорожні роботи</x:v>
      </x:c>
      <x:c r="AO958" s="15" t="str">
        <x:v>not_found_in_top_search</x:v>
      </x:c>
    </x:row>
    <x:row r="959">
      <x:c r="A959" s="14" t="str">
        <x:v>W4-140</x:v>
      </x:c>
      <x:c r="B959" s="14" t="str">
        <x:v>Prozorro expansion — 24.08</x:v>
      </x:c>
      <x:c r="C959" s="14" t="str">
        <x:v>ФОП Дзюба Олег Володимирович</x:v>
      </x:c>
      <x:c r="D959" s="14" t="str">
        <x:v>Ліфти та підйомники</x:v>
      </x:c>
      <x:c r="E959" s="14" t="str">
        <x:v>Expansion discovery</x:v>
      </x:c>
      <x:c r="F959" s="17" t="str">
        <x:v>D2</x:v>
      </x:c>
      <x:c r="G959" s="14" t="str"/>
      <x:c r="H959" s="14" t="str">
        <x:v>Discovery розширення — 2 тижні</x:v>
      </x:c>
      <x:c r="I959" s="16" t="n">
        <x:v>1</x:v>
      </x:c>
      <x:c r="J959" s="16" t="n">
        <x:v>5</x:v>
      </x:c>
      <x:c r="K959" s="16" t="n">
        <x:v>4</x:v>
      </x:c>
      <x:c r="L959" s="16" t="n">
        <x:v>3</x:v>
      </x:c>
      <x:c r="M959" s="16" t="n">
        <x:v>5</x:v>
      </x:c>
      <x:c r="N959" s="16" t="n">
        <x:v>3</x:v>
      </x:c>
      <x:c r="O959" s="16" t="n">
        <x:v>3</x:v>
      </x:c>
      <x:c r="P959" s="16" t="n">
        <x:f>IF(COUNT(I959:O959)&lt;7,"",I959*8+J959*3+K959*2+L959*2+M959*2+N959*2+O959)</x:f>
        <x:v>56</x:v>
      </x:c>
      <x:c r="Q959" s="16" t="n">
        <x:f>IF(COUNT(J959:O959)&lt;6,"",J959*5+K959*4+M959*4+L959*3+N959*2+O959*2)</x:f>
        <x:v>82</x:v>
      </x:c>
      <x:c r="R959" s="14" t="str">
        <x:v>high</x:v>
      </x:c>
      <x:c r="S959" s="14" t="str">
        <x:v>official_prozorro_award_2024_2026</x:v>
      </x:c>
      <x:c r="T959" s="14" t="str">
        <x:v>official_prozorro_api</x:v>
      </x:c>
      <x:c r="U959" s="14" t="str">
        <x:v>Не контактували</x:v>
      </x:c>
      <x:c r="V959" s="15" t="str">
        <x:v>Workflow-audit outreach по UA-2025-06-17-003792-a; попросити 1 пакет здачі та вимоги проєкту</x:v>
      </x:c>
      <x:c r="W959" s="15" t="str">
        <x:v>Власник / виконавець; відповідальний за договір</x:v>
      </x:c>
      <x:c r="X959" s="15" t="str">
        <x:v>6 нових підтверджених перемог/договорів у Prozorro на 717 779 грн; 0 зі строком виконання не раніше 24.08.2026.</x:v>
      </x:c>
      <x:c r="Y959" s="15" t="str">
        <x:v>ДК 021:2015- 45313000-4- Монтаж ліфтів та екскалаторів- Капітальний ремонт та заміна  основних вузлів пасажирського ліфта в житловому будинку № 21 ( підʼїзд № 2)  на вул.Кавалерідзе у м. Львові; строк до 2025-12-31. Попросити один знеособлений пакет здачі за цим workflow.</x:v>
      </x:c>
      <x:c r="Z959" s="15" t="str">
        <x:v>https://prozorro.gov.ua/tender/UA-2025-06-17-003792-a</x:v>
      </x:c>
      <x:c r="AA959" s="14" t="str">
        <x:v>3199505212</x:v>
      </x:c>
      <x:c r="AB959" s="14" t="str">
        <x:v>2026-08-24</x:v>
      </x:c>
      <x:c r="AC959" s="14" t="str"/>
      <x:c r="AD959" s="20" t="str"/>
      <x:c r="AE959" s="14" t="str"/>
      <x:c r="AF959" s="14" t="n">
        <x:v>60</x:v>
      </x:c>
      <x:c r="AG959" s="14" t="str">
        <x:v>I2</x:v>
      </x:c>
      <x:c r="AH959" s="14" t="n">
        <x:v>6</x:v>
      </x:c>
      <x:c r="AI959" s="14" t="n">
        <x:v>0</x:v>
      </x:c>
      <x:c r="AJ959" s="18" t="n">
        <x:v>717778.53</x:v>
      </x:c>
      <x:c r="AK959" s="14" t="str">
        <x:v>https://prozorro.gov.ua/tender/UA-2025-06-17-003792-a</x:v>
      </x:c>
      <x:c r="AL959" s="19" t="n">
        <x:v>45825.34077283565</x:v>
      </x:c>
      <x:c r="AM959" s="19" t="n">
        <x:v>46022.916666655095</x:v>
      </x:c>
      <x:c r="AN959" s="15" t="str">
        <x:v>Ліфти та підйомники</x:v>
      </x:c>
      <x:c r="AO959" s="15" t="str">
        <x:v>not_found_in_top_search</x:v>
      </x:c>
    </x:row>
    <x:row r="960">
      <x:c r="A960" s="14" t="str">
        <x:v>W4-141</x:v>
      </x:c>
      <x:c r="B960" s="14" t="str">
        <x:v>Prozorro expansion — 24.08</x:v>
      </x:c>
      <x:c r="C960" s="14" t="str">
        <x:v>ТОВ "Дорбуд-11"</x:v>
      </x:c>
      <x:c r="D960" s="14" t="str">
        <x:v>Дорожні роботи</x:v>
      </x:c>
      <x:c r="E960" s="14" t="str">
        <x:v>Expansion discovery</x:v>
      </x:c>
      <x:c r="F960" s="17" t="str">
        <x:v>D2</x:v>
      </x:c>
      <x:c r="G960" s="14" t="str"/>
      <x:c r="H960" s="14" t="str">
        <x:v>Discovery розширення — 2 тижні</x:v>
      </x:c>
      <x:c r="I960" s="16" t="n">
        <x:v>1</x:v>
      </x:c>
      <x:c r="J960" s="16" t="n">
        <x:v>5</x:v>
      </x:c>
      <x:c r="K960" s="16" t="n">
        <x:v>4</x:v>
      </x:c>
      <x:c r="L960" s="16" t="n">
        <x:v>3</x:v>
      </x:c>
      <x:c r="M960" s="16" t="n">
        <x:v>5</x:v>
      </x:c>
      <x:c r="N960" s="16" t="n">
        <x:v>5</x:v>
      </x:c>
      <x:c r="O960" s="16" t="n">
        <x:v>3</x:v>
      </x:c>
      <x:c r="P960" s="16" t="n">
        <x:f>IF(COUNT(I960:O960)&lt;7,"",I960*8+J960*3+K960*2+L960*2+M960*2+N960*2+O960)</x:f>
        <x:v>60</x:v>
      </x:c>
      <x:c r="Q960" s="16" t="n">
        <x:f>IF(COUNT(J960:O960)&lt;6,"",J960*5+K960*4+M960*4+L960*3+N960*2+O960*2)</x:f>
        <x:v>86</x:v>
      </x:c>
      <x:c r="R960" s="14" t="str">
        <x:v>high</x:v>
      </x:c>
      <x:c r="S960" s="14" t="str">
        <x:v>official_prozorro_award_2024_2026</x:v>
      </x:c>
      <x:c r="T960" s="14" t="str">
        <x:v>official_prozorro_api</x:v>
      </x:c>
      <x:c r="U960" s="14" t="str">
        <x:v>Не контактували</x:v>
      </x:c>
      <x:c r="V960" s="15" t="str">
        <x:v>Workflow-audit outreach по UA-2026-07-30-009221-a; попросити 1 пакет здачі та вимоги проєкту</x:v>
      </x:c>
      <x:c r="W960" s="15" t="str">
        <x:v>Власник / директор; керівник ПТО; відповідальний за договори</x:v>
      </x:c>
      <x:c r="X960" s="15" t="str">
        <x:v>1 нових підтверджених перемог/договорів у Prozorro на 677 557 грн; 1 зі строком виконання не раніше 24.08.2026.</x:v>
      </x:c>
      <x:c r="Y960" s="15" t="str">
        <x:v>Капітальний ремонт дорожнього покриття частини вул. Прорізна в с. Святопетрівське Бучанського району Київської області; строк до 2027-04-30. Попросити один знеособлений пакет здачі за цим workflow.</x:v>
      </x:c>
      <x:c r="Z960" s="15" t="str">
        <x:v>https://prozorro.gov.ua/tender/UA-2026-07-30-009221-a</x:v>
      </x:c>
      <x:c r="AA960" s="14" t="str">
        <x:v>41272096</x:v>
      </x:c>
      <x:c r="AB960" s="14" t="str">
        <x:v>2026-08-24</x:v>
      </x:c>
      <x:c r="AC960" s="14" t="str"/>
      <x:c r="AD960" s="20" t="str"/>
      <x:c r="AE960" s="14" t="str"/>
      <x:c r="AF960" s="14" t="n">
        <x:v>60</x:v>
      </x:c>
      <x:c r="AG960" s="14" t="str">
        <x:v>I2</x:v>
      </x:c>
      <x:c r="AH960" s="14" t="n">
        <x:v>1</x:v>
      </x:c>
      <x:c r="AI960" s="14" t="n">
        <x:v>1</x:v>
      </x:c>
      <x:c r="AJ960" s="18" t="n">
        <x:v>677557.34</x:v>
      </x:c>
      <x:c r="AK960" s="14" t="str">
        <x:v>https://prozorro.gov.ua/tender/UA-2026-07-30-009221-a</x:v>
      </x:c>
      <x:c r="AL960" s="19" t="n">
        <x:v>46233.55473364583</x:v>
      </x:c>
      <x:c r="AM960" s="19" t="n">
        <x:v>46507.557280092595</x:v>
      </x:c>
      <x:c r="AN960" s="15" t="str">
        <x:v>Дорожні роботи</x:v>
      </x:c>
      <x:c r="AO960" s="15" t="str">
        <x:v>not_found_in_top_search</x:v>
      </x:c>
    </x:row>
    <x:row r="961">
      <x:c r="A961" s="14" t="str">
        <x:v>W4-142</x:v>
      </x:c>
      <x:c r="B961" s="14" t="str">
        <x:v>Prozorro expansion — 24.08</x:v>
      </x:c>
      <x:c r="C961" s="14" t="str">
        <x:v>Приватне підприємство "Канів-граніт"</x:v>
      </x:c>
      <x:c r="D961" s="14" t="str">
        <x:v>Дорожні роботи</x:v>
      </x:c>
      <x:c r="E961" s="14" t="str">
        <x:v>Expansion discovery</x:v>
      </x:c>
      <x:c r="F961" s="17" t="str">
        <x:v>D2</x:v>
      </x:c>
      <x:c r="G961" s="14" t="str"/>
      <x:c r="H961" s="14" t="str">
        <x:v>Discovery розширення — 2 тижні</x:v>
      </x:c>
      <x:c r="I961" s="16" t="n">
        <x:v>1</x:v>
      </x:c>
      <x:c r="J961" s="16" t="n">
        <x:v>5</x:v>
      </x:c>
      <x:c r="K961" s="16" t="n">
        <x:v>4</x:v>
      </x:c>
      <x:c r="L961" s="16" t="n">
        <x:v>3</x:v>
      </x:c>
      <x:c r="M961" s="16" t="n">
        <x:v>5</x:v>
      </x:c>
      <x:c r="N961" s="16" t="n">
        <x:v>5</x:v>
      </x:c>
      <x:c r="O961" s="16" t="n">
        <x:v>3</x:v>
      </x:c>
      <x:c r="P961" s="16" t="n">
        <x:f>IF(COUNT(I961:O961)&lt;7,"",I961*8+J961*3+K961*2+L961*2+M961*2+N961*2+O961)</x:f>
        <x:v>60</x:v>
      </x:c>
      <x:c r="Q961" s="16" t="n">
        <x:f>IF(COUNT(J961:O961)&lt;6,"",J961*5+K961*4+M961*4+L961*3+N961*2+O961*2)</x:f>
        <x:v>86</x:v>
      </x:c>
      <x:c r="R961" s="14" t="str">
        <x:v>high</x:v>
      </x:c>
      <x:c r="S961" s="14" t="str">
        <x:v>official_prozorro_award_2024_2026</x:v>
      </x:c>
      <x:c r="T961" s="14" t="str">
        <x:v>official_prozorro_api</x:v>
      </x:c>
      <x:c r="U961" s="14" t="str">
        <x:v>Не контактували</x:v>
      </x:c>
      <x:c r="V961" s="15" t="str">
        <x:v>Workflow-audit outreach по UA-2026-07-20-009003-a; попросити 1 пакет здачі та вимоги проєкту</x:v>
      </x:c>
      <x:c r="W961" s="15" t="str">
        <x:v>Власник / директор; керівник ПТО; відповідальний за договори</x:v>
      </x:c>
      <x:c r="X961" s="15" t="str">
        <x:v>1 нових підтверджених перемог/договорів у Prozorro на 666 545 грн; 1 зі строком виконання не раніше 24.08.2026.</x:v>
      </x:c>
      <x:c r="Y961" s="15" t="str">
        <x:v>Капітальний ремонт дорожнього покриття по вул.Садова с.Гельмязів Золотоніського району Черкаської області; строк до 2026-12-31. Попросити один знеособлений пакет здачі за цим workflow.</x:v>
      </x:c>
      <x:c r="Z961" s="15" t="str">
        <x:v>https://prozorro.gov.ua/tender/UA-2026-07-20-009003-a</x:v>
      </x:c>
      <x:c r="AA961" s="14" t="str">
        <x:v>14207791</x:v>
      </x:c>
      <x:c r="AB961" s="14" t="str">
        <x:v>2026-08-24</x:v>
      </x:c>
      <x:c r="AC961" s="14" t="str"/>
      <x:c r="AD961" s="20" t="str"/>
      <x:c r="AE961" s="14" t="str"/>
      <x:c r="AF961" s="14" t="n">
        <x:v>60</x:v>
      </x:c>
      <x:c r="AG961" s="14" t="str">
        <x:v>I2</x:v>
      </x:c>
      <x:c r="AH961" s="14" t="n">
        <x:v>1</x:v>
      </x:c>
      <x:c r="AI961" s="14" t="n">
        <x:v>1</x:v>
      </x:c>
      <x:c r="AJ961" s="18" t="n">
        <x:v>666544.8</x:v>
      </x:c>
      <x:c r="AK961" s="14" t="str">
        <x:v>https://prozorro.gov.ua/tender/UA-2026-07-20-009003-a</x:v>
      </x:c>
      <x:c r="AL961" s="19" t="n">
        <x:v>46223.543688854166</x:v>
      </x:c>
      <x:c r="AM961" s="19" t="n">
        <x:v>46387</x:v>
      </x:c>
      <x:c r="AN961" s="15" t="str">
        <x:v>Дорожні роботи</x:v>
      </x:c>
      <x:c r="AO961" s="15" t="str">
        <x:v>not_found_in_top_search</x:v>
      </x:c>
    </x:row>
    <x:row r="962">
      <x:c r="A962" s="14" t="str">
        <x:v>W4-143</x:v>
      </x:c>
      <x:c r="B962" s="14" t="str">
        <x:v>Prozorro expansion — 24.08</x:v>
      </x:c>
      <x:c r="C962" s="14" t="str">
        <x:v>ТОВАРИСТВО З ОБМЕЖЕНОЮ ВІДПОВІДАЛЬНІСТЮ "БУДІВЕЛЬНА КОМПАНІЯ "ВІАКОМ"</x:v>
      </x:c>
      <x:c r="D962" s="14" t="str">
        <x:v>Дорожні роботи</x:v>
      </x:c>
      <x:c r="E962" s="14" t="str">
        <x:v>Expansion discovery</x:v>
      </x:c>
      <x:c r="F962" s="17" t="str">
        <x:v>D2</x:v>
      </x:c>
      <x:c r="G962" s="14" t="str"/>
      <x:c r="H962" s="14" t="str">
        <x:v>Discovery розширення — 2 тижні</x:v>
      </x:c>
      <x:c r="I962" s="16" t="n">
        <x:v>1</x:v>
      </x:c>
      <x:c r="J962" s="16" t="n">
        <x:v>5</x:v>
      </x:c>
      <x:c r="K962" s="16" t="n">
        <x:v>4</x:v>
      </x:c>
      <x:c r="L962" s="16" t="n">
        <x:v>3</x:v>
      </x:c>
      <x:c r="M962" s="16" t="n">
        <x:v>5</x:v>
      </x:c>
      <x:c r="N962" s="16" t="n">
        <x:v>5</x:v>
      </x:c>
      <x:c r="O962" s="16" t="n">
        <x:v>3</x:v>
      </x:c>
      <x:c r="P962" s="16" t="n">
        <x:f>IF(COUNT(I962:O962)&lt;7,"",I962*8+J962*3+K962*2+L962*2+M962*2+N962*2+O962)</x:f>
        <x:v>60</x:v>
      </x:c>
      <x:c r="Q962" s="16" t="n">
        <x:f>IF(COUNT(J962:O962)&lt;6,"",J962*5+K962*4+M962*4+L962*3+N962*2+O962*2)</x:f>
        <x:v>86</x:v>
      </x:c>
      <x:c r="R962" s="14" t="str">
        <x:v>high</x:v>
      </x:c>
      <x:c r="S962" s="14" t="str">
        <x:v>official_prozorro_award_2024_2026</x:v>
      </x:c>
      <x:c r="T962" s="14" t="str">
        <x:v>official_prozorro_api</x:v>
      </x:c>
      <x:c r="U962" s="14" t="str">
        <x:v>Не контактували</x:v>
      </x:c>
      <x:c r="V962" s="15" t="str">
        <x:v>Workflow-audit outreach по UA-2026-08-17-011911-a; попросити 1 пакет здачі та вимоги проєкту</x:v>
      </x:c>
      <x:c r="W962" s="15" t="str">
        <x:v>Власник / директор; керівник ПТО; відповідальний за договори</x:v>
      </x:c>
      <x:c r="X962" s="15" t="str">
        <x:v>1 нових підтверджених перемог/договорів у Prozorro на 627 432 грн; 1 зі строком виконання не раніше 24.08.2026.</x:v>
      </x:c>
      <x:c r="Y962" s="15" t="str">
        <x:v>Капітальний ремонт дорожнього покриття перехрестя вулиць Мазепи-Вербицького в м.Новояворівськ Львівської області; строк до 2026-12-31. Попросити один знеособлений пакет здачі за цим workflow.</x:v>
      </x:c>
      <x:c r="Z962" s="15" t="str">
        <x:v>https://prozorro.gov.ua/tender/UA-2026-08-17-011911-a</x:v>
      </x:c>
      <x:c r="AA962" s="14" t="str">
        <x:v>42818575</x:v>
      </x:c>
      <x:c r="AB962" s="14" t="str">
        <x:v>2026-08-24</x:v>
      </x:c>
      <x:c r="AC962" s="14" t="str"/>
      <x:c r="AD962" s="20" t="str"/>
      <x:c r="AE962" s="14" t="str"/>
      <x:c r="AF962" s="14" t="n">
        <x:v>60</x:v>
      </x:c>
      <x:c r="AG962" s="14" t="str">
        <x:v>I2</x:v>
      </x:c>
      <x:c r="AH962" s="14" t="n">
        <x:v>1</x:v>
      </x:c>
      <x:c r="AI962" s="14" t="n">
        <x:v>1</x:v>
      </x:c>
      <x:c r="AJ962" s="18" t="n">
        <x:v>627432</x:v>
      </x:c>
      <x:c r="AK962" s="14" t="str">
        <x:v>https://prozorro.gov.ua/tender/UA-2026-08-17-011911-a</x:v>
      </x:c>
      <x:c r="AL962" s="19" t="n">
        <x:v>46251.598258645834</x:v>
      </x:c>
      <x:c r="AM962" s="19" t="n">
        <x:v>46387</x:v>
      </x:c>
      <x:c r="AN962" s="15" t="str">
        <x:v>Дорожні роботи</x:v>
      </x:c>
      <x:c r="AO962" s="15" t="str">
        <x:v>not_found_in_top_search</x:v>
      </x:c>
    </x:row>
    <x:row r="963">
      <x:c r="A963" s="14" t="str">
        <x:v>W4-144</x:v>
      </x:c>
      <x:c r="B963" s="14" t="str">
        <x:v>Prozorro expansion — 24.08</x:v>
      </x:c>
      <x:c r="C963" s="14" t="str">
        <x:v>ТОВАРИСТВО З ОБМЕЖЕНОЮ ВІДПОВІДАЛЬНІСТЮ "БУДІВНИЙ ДВІР"</x:v>
      </x:c>
      <x:c r="D963" s="14" t="str">
        <x:v>Дорожні роботи</x:v>
      </x:c>
      <x:c r="E963" s="14" t="str">
        <x:v>Expansion discovery</x:v>
      </x:c>
      <x:c r="F963" s="17" t="str">
        <x:v>D2</x:v>
      </x:c>
      <x:c r="G963" s="14" t="str"/>
      <x:c r="H963" s="14" t="str">
        <x:v>Discovery розширення — 2 тижні</x:v>
      </x:c>
      <x:c r="I963" s="16" t="n">
        <x:v>1</x:v>
      </x:c>
      <x:c r="J963" s="16" t="n">
        <x:v>5</x:v>
      </x:c>
      <x:c r="K963" s="16" t="n">
        <x:v>4</x:v>
      </x:c>
      <x:c r="L963" s="16" t="n">
        <x:v>3</x:v>
      </x:c>
      <x:c r="M963" s="16" t="n">
        <x:v>5</x:v>
      </x:c>
      <x:c r="N963" s="16" t="n">
        <x:v>5</x:v>
      </x:c>
      <x:c r="O963" s="16" t="n">
        <x:v>3</x:v>
      </x:c>
      <x:c r="P963" s="16" t="n">
        <x:f>IF(COUNT(I963:O963)&lt;7,"",I963*8+J963*3+K963*2+L963*2+M963*2+N963*2+O963)</x:f>
        <x:v>60</x:v>
      </x:c>
      <x:c r="Q963" s="16" t="n">
        <x:f>IF(COUNT(J963:O963)&lt;6,"",J963*5+K963*4+M963*4+L963*3+N963*2+O963*2)</x:f>
        <x:v>86</x:v>
      </x:c>
      <x:c r="R963" s="14" t="str">
        <x:v>high</x:v>
      </x:c>
      <x:c r="S963" s="14" t="str">
        <x:v>official_prozorro_award_2024_2026</x:v>
      </x:c>
      <x:c r="T963" s="14" t="str">
        <x:v>official_prozorro_api</x:v>
      </x:c>
      <x:c r="U963" s="14" t="str">
        <x:v>Не контактували</x:v>
      </x:c>
      <x:c r="V963" s="15" t="str">
        <x:v>Workflow-audit outreach по UA-2026-08-05-000787-a; попросити 1 пакет здачі та вимоги проєкту</x:v>
      </x:c>
      <x:c r="W963" s="15" t="str">
        <x:v>Власник / директор; керівник ПТО; відповідальний за договори</x:v>
      </x:c>
      <x:c r="X963" s="15" t="str">
        <x:v>1 нових підтверджених перемог/договорів у Prozorro на 620 788 грн; 1 зі строком виконання не раніше 24.08.2026.</x:v>
      </x:c>
      <x:c r="Y963" s="15" t="str">
        <x:v>Капітальний ремонт дорожнього покриття по вул. Захисників України в с-ще Рогань, Харківського району, Харківської області; строк до 2026-12-31. Попросити один знеособлений пакет здачі за цим workflow.</x:v>
      </x:c>
      <x:c r="Z963" s="15" t="str">
        <x:v>https://prozorro.gov.ua/tender/UA-2026-08-05-000787-a</x:v>
      </x:c>
      <x:c r="AA963" s="14" t="str">
        <x:v>36647065</x:v>
      </x:c>
      <x:c r="AB963" s="14" t="str">
        <x:v>2026-08-24</x:v>
      </x:c>
      <x:c r="AC963" s="14" t="str"/>
      <x:c r="AD963" s="20" t="str"/>
      <x:c r="AE963" s="14" t="str"/>
      <x:c r="AF963" s="14" t="n">
        <x:v>60</x:v>
      </x:c>
      <x:c r="AG963" s="14" t="str">
        <x:v>I2</x:v>
      </x:c>
      <x:c r="AH963" s="14" t="n">
        <x:v>1</x:v>
      </x:c>
      <x:c r="AI963" s="14" t="n">
        <x:v>1</x:v>
      </x:c>
      <x:c r="AJ963" s="18" t="n">
        <x:v>620788.45</x:v>
      </x:c>
      <x:c r="AK963" s="14" t="str">
        <x:v>https://prozorro.gov.ua/tender/UA-2026-08-05-000787-a</x:v>
      </x:c>
      <x:c r="AL963" s="19" t="n">
        <x:v>46239.26417909722</x:v>
      </x:c>
      <x:c r="AM963" s="19" t="n">
        <x:v>46387</x:v>
      </x:c>
      <x:c r="AN963" s="15" t="str">
        <x:v>Дорожні роботи</x:v>
      </x:c>
      <x:c r="AO963" s="15" t="str">
        <x:v>not_found_in_top_search</x:v>
      </x:c>
    </x:row>
    <x:row r="964">
      <x:c r="A964" s="14" t="str">
        <x:v>W4-145</x:v>
      </x:c>
      <x:c r="B964" s="14" t="str">
        <x:v>Prozorro expansion — 24.08</x:v>
      </x:c>
      <x:c r="C964" s="14" t="str">
        <x:v>ТОВАРИСТВО З ОБМЕЖЕНОЮ ВІДПОВІДАЛЬНІСТЮ "В.О."</x:v>
      </x:c>
      <x:c r="D964" s="14" t="str">
        <x:v>Фасади та скління</x:v>
      </x:c>
      <x:c r="E964" s="14" t="str">
        <x:v>Expansion discovery</x:v>
      </x:c>
      <x:c r="F964" s="17" t="str">
        <x:v>D2</x:v>
      </x:c>
      <x:c r="G964" s="14" t="str"/>
      <x:c r="H964" s="14" t="str">
        <x:v>Discovery розширення — 2 тижні</x:v>
      </x:c>
      <x:c r="I964" s="16" t="n">
        <x:v>1</x:v>
      </x:c>
      <x:c r="J964" s="16" t="n">
        <x:v>5</x:v>
      </x:c>
      <x:c r="K964" s="16" t="n">
        <x:v>5</x:v>
      </x:c>
      <x:c r="L964" s="16" t="n">
        <x:v>3</x:v>
      </x:c>
      <x:c r="M964" s="16" t="n">
        <x:v>5</x:v>
      </x:c>
      <x:c r="N964" s="16" t="n">
        <x:v>5</x:v>
      </x:c>
      <x:c r="O964" s="16" t="n">
        <x:v>3</x:v>
      </x:c>
      <x:c r="P964" s="16" t="n">
        <x:f>IF(COUNT(I964:O964)&lt;7,"",I964*8+J964*3+K964*2+L964*2+M964*2+N964*2+O964)</x:f>
        <x:v>62</x:v>
      </x:c>
      <x:c r="Q964" s="16" t="n">
        <x:f>IF(COUNT(J964:O964)&lt;6,"",J964*5+K964*4+M964*4+L964*3+N964*2+O964*2)</x:f>
        <x:v>90</x:v>
      </x:c>
      <x:c r="R964" s="14" t="str">
        <x:v>high</x:v>
      </x:c>
      <x:c r="S964" s="14" t="str">
        <x:v>official_prozorro_award_2024_2026</x:v>
      </x:c>
      <x:c r="T964" s="14" t="str">
        <x:v>official_prozorro_api</x:v>
      </x:c>
      <x:c r="U964" s="14" t="str">
        <x:v>Не контактували</x:v>
      </x:c>
      <x:c r="V964" s="15" t="str">
        <x:v>Workflow-audit outreach по UA-2026-08-13-012473-a; попросити 1 пакет здачі та вимоги проєкту</x:v>
      </x:c>
      <x:c r="W964" s="15" t="str">
        <x:v>Власник / директор; керівник ПТО; відповідальний за договори</x:v>
      </x:c>
      <x:c r="X964" s="15" t="str">
        <x:v>1 нових підтверджених перемог/договорів у Prozorro на 551 918 грн; 1 зі строком виконання не раніше 24.08.2026.</x:v>
      </x:c>
      <x:c r="Y964" s="15" t="str">
        <x:v>Капітальний ремонт з утепленням стіни бокового фасаду житлового будинку по пр. Л. Українки, 1 в м. Калуш Івано-Франківської обл.; строк до 2026-12-31. Попросити один знеособлений пакет здачі за цим workflow.</x:v>
      </x:c>
      <x:c r="Z964" s="15" t="str">
        <x:v>https://prozorro.gov.ua/tender/UA-2026-08-13-012473-a</x:v>
      </x:c>
      <x:c r="AA964" s="14" t="str">
        <x:v>34623828</x:v>
      </x:c>
      <x:c r="AB964" s="14" t="str">
        <x:v>2026-08-24</x:v>
      </x:c>
      <x:c r="AC964" s="14" t="str"/>
      <x:c r="AD964" s="20" t="str"/>
      <x:c r="AE964" s="14" t="str"/>
      <x:c r="AF964" s="14" t="n">
        <x:v>60</x:v>
      </x:c>
      <x:c r="AG964" s="14" t="str">
        <x:v>I2</x:v>
      </x:c>
      <x:c r="AH964" s="14" t="n">
        <x:v>1</x:v>
      </x:c>
      <x:c r="AI964" s="14" t="n">
        <x:v>1</x:v>
      </x:c>
      <x:c r="AJ964" s="18" t="n">
        <x:v>551917.63</x:v>
      </x:c>
      <x:c r="AK964" s="14" t="str">
        <x:v>https://prozorro.gov.ua/tender/UA-2026-08-13-012473-a</x:v>
      </x:c>
      <x:c r="AL964" s="19" t="n">
        <x:v>46247.614911770834</x:v>
      </x:c>
      <x:c r="AM964" s="19" t="n">
        <x:v>46387</x:v>
      </x:c>
      <x:c r="AN964" s="15" t="str">
        <x:v>Фасади та скління</x:v>
      </x:c>
      <x:c r="AO964" s="15" t="str">
        <x:v>not_found_in_top_search</x:v>
      </x:c>
    </x:row>
    <x:row r="965">
      <x:c r="A965" s="14" t="str">
        <x:v>W4-146</x:v>
      </x:c>
      <x:c r="B965" s="14" t="str">
        <x:v>Prozorro expansion — 24.08</x:v>
      </x:c>
      <x:c r="C965" s="14" t="str">
        <x:v>ТОВАРИСТВО З ОБМЕЖЕНОЮ ВІДПОВІДАЛЬНІСТЮ "АГРОШЛЯХБУД"</x:v>
      </x:c>
      <x:c r="D965" s="14" t="str">
        <x:v>Дорожні роботи</x:v>
      </x:c>
      <x:c r="E965" s="14" t="str">
        <x:v>Expansion discovery</x:v>
      </x:c>
      <x:c r="F965" s="17" t="str">
        <x:v>D2</x:v>
      </x:c>
      <x:c r="G965" s="14" t="str"/>
      <x:c r="H965" s="14" t="str">
        <x:v>Discovery розширення — 2 тижні</x:v>
      </x:c>
      <x:c r="I965" s="16" t="n">
        <x:v>1</x:v>
      </x:c>
      <x:c r="J965" s="16" t="n">
        <x:v>5</x:v>
      </x:c>
      <x:c r="K965" s="16" t="n">
        <x:v>4</x:v>
      </x:c>
      <x:c r="L965" s="16" t="n">
        <x:v>3</x:v>
      </x:c>
      <x:c r="M965" s="16" t="n">
        <x:v>5</x:v>
      </x:c>
      <x:c r="N965" s="16" t="n">
        <x:v>5</x:v>
      </x:c>
      <x:c r="O965" s="16" t="n">
        <x:v>3</x:v>
      </x:c>
      <x:c r="P965" s="16" t="n">
        <x:f>IF(COUNT(I965:O965)&lt;7,"",I965*8+J965*3+K965*2+L965*2+M965*2+N965*2+O965)</x:f>
        <x:v>60</x:v>
      </x:c>
      <x:c r="Q965" s="16" t="n">
        <x:f>IF(COUNT(J965:O965)&lt;6,"",J965*5+K965*4+M965*4+L965*3+N965*2+O965*2)</x:f>
        <x:v>86</x:v>
      </x:c>
      <x:c r="R965" s="14" t="str">
        <x:v>high</x:v>
      </x:c>
      <x:c r="S965" s="14" t="str">
        <x:v>official_prozorro_award_2024_2026</x:v>
      </x:c>
      <x:c r="T965" s="14" t="str">
        <x:v>official_prozorro_api</x:v>
      </x:c>
      <x:c r="U965" s="14" t="str">
        <x:v>Не контактували</x:v>
      </x:c>
      <x:c r="V965" s="15" t="str">
        <x:v>Workflow-audit outreach по UA-2026-08-20-010199-a; попросити 1 пакет здачі та вимоги проєкту</x:v>
      </x:c>
      <x:c r="W965" s="15" t="str">
        <x:v>Власник / директор; керівник ПТО; відповідальний за договори</x:v>
      </x:c>
      <x:c r="X965" s="15" t="str">
        <x:v>1 нових підтверджених перемог/договорів у Prozorro на 504 608 грн; 1 зі строком виконання не раніше 24.08.2026.</x:v>
      </x:c>
      <x:c r="Y965" s="15" t="str">
        <x:v>Капітальний ремонт дорожнього покриття від буд №2 до буд.№ 22 по вул.Молодіжна в с.Гурівське Роздільнянського району Одеської області; строк до 2026-12-31. Попросити один знеособлений пакет здачі за цим workflow.</x:v>
      </x:c>
      <x:c r="Z965" s="15" t="str">
        <x:v>https://prozorro.gov.ua/tender/UA-2026-08-20-010199-a</x:v>
      </x:c>
      <x:c r="AA965" s="14" t="str">
        <x:v>05407344</x:v>
      </x:c>
      <x:c r="AB965" s="14" t="str">
        <x:v>2026-08-24</x:v>
      </x:c>
      <x:c r="AC965" s="14" t="str"/>
      <x:c r="AD965" s="20" t="str"/>
      <x:c r="AE965" s="14" t="str"/>
      <x:c r="AF965" s="14" t="n">
        <x:v>60</x:v>
      </x:c>
      <x:c r="AG965" s="14" t="str">
        <x:v>I2</x:v>
      </x:c>
      <x:c r="AH965" s="14" t="n">
        <x:v>1</x:v>
      </x:c>
      <x:c r="AI965" s="14" t="n">
        <x:v>1</x:v>
      </x:c>
      <x:c r="AJ965" s="18" t="n">
        <x:v>504608.4</x:v>
      </x:c>
      <x:c r="AK965" s="14" t="str">
        <x:v>https://prozorro.gov.ua/tender/UA-2026-08-20-010199-a</x:v>
      </x:c>
      <x:c r="AL965" s="19" t="n">
        <x:v>46254.52290949074</x:v>
      </x:c>
      <x:c r="AM965" s="19" t="n">
        <x:v>46387</x:v>
      </x:c>
      <x:c r="AN965" s="15" t="str">
        <x:v>Дорожні роботи</x:v>
      </x:c>
      <x:c r="AO965" s="15" t="str">
        <x:v>not_found_in_top_search</x:v>
      </x:c>
    </x:row>
    <x:row r="966">
      <x:c r="A966" s="14" t="str">
        <x:v>W4-147</x:v>
      </x:c>
      <x:c r="B966" s="14" t="str">
        <x:v>Prozorro expansion — 24.08</x:v>
      </x:c>
      <x:c r="C966" s="14" t="str">
        <x:v>ТОВАРИСТВО З ОБМЕЖЕНОЮ ВІДПОВІДАЛЬНІСТЮ "БУДЛАЙТ ДНІПРО"</x:v>
      </x:c>
      <x:c r="D966" s="14" t="str">
        <x:v>Фасади та скління</x:v>
      </x:c>
      <x:c r="E966" s="14" t="str">
        <x:v>Expansion discovery</x:v>
      </x:c>
      <x:c r="F966" s="17" t="str">
        <x:v>D2</x:v>
      </x:c>
      <x:c r="G966" s="14" t="str"/>
      <x:c r="H966" s="14" t="str">
        <x:v>Discovery розширення — 2 тижні</x:v>
      </x:c>
      <x:c r="I966" s="16" t="n">
        <x:v>1</x:v>
      </x:c>
      <x:c r="J966" s="16" t="n">
        <x:v>5</x:v>
      </x:c>
      <x:c r="K966" s="16" t="n">
        <x:v>5</x:v>
      </x:c>
      <x:c r="L966" s="16" t="n">
        <x:v>2</x:v>
      </x:c>
      <x:c r="M966" s="16" t="n">
        <x:v>5</x:v>
      </x:c>
      <x:c r="N966" s="16" t="n">
        <x:v>5</x:v>
      </x:c>
      <x:c r="O966" s="16" t="n">
        <x:v>3</x:v>
      </x:c>
      <x:c r="P966" s="16" t="n">
        <x:f>IF(COUNT(I966:O966)&lt;7,"",I966*8+J966*3+K966*2+L966*2+M966*2+N966*2+O966)</x:f>
        <x:v>60</x:v>
      </x:c>
      <x:c r="Q966" s="16" t="n">
        <x:f>IF(COUNT(J966:O966)&lt;6,"",J966*5+K966*4+M966*4+L966*3+N966*2+O966*2)</x:f>
        <x:v>87</x:v>
      </x:c>
      <x:c r="R966" s="14" t="str">
        <x:v>high</x:v>
      </x:c>
      <x:c r="S966" s="14" t="str">
        <x:v>official_prozorro_award_2024_2026</x:v>
      </x:c>
      <x:c r="T966" s="14" t="str">
        <x:v>official_prozorro_api</x:v>
      </x:c>
      <x:c r="U966" s="14" t="str">
        <x:v>Не контактували</x:v>
      </x:c>
      <x:c r="V966" s="15" t="str">
        <x:v>Workflow-audit outreach по UA-2026-06-25-008189-a; попросити 1 пакет здачі та вимоги проєкту</x:v>
      </x:c>
      <x:c r="W966" s="15" t="str">
        <x:v>Власник / директор; керівник ПТО; відповідальний за договори</x:v>
      </x:c>
      <x:c r="X966" s="15" t="str">
        <x:v>2 нових підтверджених перемог/договорів у Prozorro на 191 172 грн; 2 зі строком виконання не раніше 24.08.2026.</x:v>
      </x:c>
      <x:c r="Y966" s="15" t="str">
        <x:v>Роботи з коригування робочого проєкту : «Капітальний ремонт з утеплення фасадів житлової будівлі за адресою: вул. Калинова, буд. 102 у м. Дніпрі» - заходи з енергозбереження. Коригування ; строк до 2026-12-31. Попросити один знеособлений пакет здачі за цим workflow.</x:v>
      </x:c>
      <x:c r="Z966" s="15" t="str">
        <x:v>https://prozorro.gov.ua/tender/UA-2026-06-25-008189-a</x:v>
      </x:c>
      <x:c r="AA966" s="14" t="str">
        <x:v>45738702</x:v>
      </x:c>
      <x:c r="AB966" s="14" t="str">
        <x:v>2026-08-24</x:v>
      </x:c>
      <x:c r="AC966" s="14" t="str"/>
      <x:c r="AD966" s="20" t="str"/>
      <x:c r="AE966" s="14" t="str"/>
      <x:c r="AF966" s="14" t="n">
        <x:v>60</x:v>
      </x:c>
      <x:c r="AG966" s="14" t="str">
        <x:v>I2</x:v>
      </x:c>
      <x:c r="AH966" s="14" t="n">
        <x:v>2</x:v>
      </x:c>
      <x:c r="AI966" s="14" t="n">
        <x:v>2</x:v>
      </x:c>
      <x:c r="AJ966" s="18" t="n">
        <x:v>191172</x:v>
      </x:c>
      <x:c r="AK966" s="14" t="str">
        <x:v>https://prozorro.gov.ua/tender/UA-2026-06-25-008189-a</x:v>
      </x:c>
      <x:c r="AL966" s="19" t="n">
        <x:v>46198.48100581019</x:v>
      </x:c>
      <x:c r="AM966" s="19" t="n">
        <x:v>46387</x:v>
      </x:c>
      <x:c r="AN966" s="15" t="str">
        <x:v>Фасади та скління</x:v>
      </x:c>
      <x:c r="AO966" s="15" t="str">
        <x:v>not_found_in_top_search</x:v>
      </x:c>
    </x:row>
    <x:row r="967">
      <x:c r="A967" s="14" t="str">
        <x:v>W4-148</x:v>
      </x:c>
      <x:c r="B967" s="14" t="str">
        <x:v>Prozorro expansion — 24.08</x:v>
      </x:c>
      <x:c r="C967" s="14" t="str">
        <x:v>ТОВАРИСТВО З ОБМЕЖЕНОЮ ВІДПОВІДАЛЬНІСТЮ "ІНТЕРЗАХИСТ-УКРАЇНА"</x:v>
      </x:c>
      <x:c r="D967" s="14" t="str">
        <x:v>Пасивний вогнезахист</x:v>
      </x:c>
      <x:c r="E967" s="14" t="str">
        <x:v>Expansion discovery</x:v>
      </x:c>
      <x:c r="F967" s="17" t="str">
        <x:v>D2</x:v>
      </x:c>
      <x:c r="G967" s="14" t="str"/>
      <x:c r="H967" s="14" t="str">
        <x:v>Discovery розширення — 2 тижні</x:v>
      </x:c>
      <x:c r="I967" s="16" t="n">
        <x:v>1</x:v>
      </x:c>
      <x:c r="J967" s="16" t="n">
        <x:v>5</x:v>
      </x:c>
      <x:c r="K967" s="16" t="n">
        <x:v>5</x:v>
      </x:c>
      <x:c r="L967" s="16" t="n">
        <x:v>2</x:v>
      </x:c>
      <x:c r="M967" s="16" t="n">
        <x:v>5</x:v>
      </x:c>
      <x:c r="N967" s="16" t="n">
        <x:v>5</x:v>
      </x:c>
      <x:c r="O967" s="16" t="n">
        <x:v>3</x:v>
      </x:c>
      <x:c r="P967" s="16" t="n">
        <x:f>IF(COUNT(I967:O967)&lt;7,"",I967*8+J967*3+K967*2+L967*2+M967*2+N967*2+O967)</x:f>
        <x:v>60</x:v>
      </x:c>
      <x:c r="Q967" s="16" t="n">
        <x:f>IF(COUNT(J967:O967)&lt;6,"",J967*5+K967*4+M967*4+L967*3+N967*2+O967*2)</x:f>
        <x:v>87</x:v>
      </x:c>
      <x:c r="R967" s="14" t="str">
        <x:v>high</x:v>
      </x:c>
      <x:c r="S967" s="14" t="str">
        <x:v>official_prozorro_award_2024_2026</x:v>
      </x:c>
      <x:c r="T967" s="14" t="str">
        <x:v>official_prozorro_api</x:v>
      </x:c>
      <x:c r="U967" s="14" t="str">
        <x:v>Не контактували</x:v>
      </x:c>
      <x:c r="V967" s="15" t="str">
        <x:v>Workflow-audit outreach по UA-2026-07-06-003896-a; попросити 1 пакет здачі та вимоги проєкту</x:v>
      </x:c>
      <x:c r="W967" s="15" t="str">
        <x:v>Власник / директор; керівник ПТО; відповідальний за договори</x:v>
      </x:c>
      <x:c r="X967" s="15" t="str">
        <x:v>2 нових підтверджених перемог/договорів у Prozorro на 165 012 грн; 2 зі строком виконання не раніше 24.08.2026.</x:v>
      </x:c>
      <x:c r="Y967" s="15" t="str">
        <x:v>Послуги з просочування деревини. 
Вогнезахисна обробка дерев'яних конструкцій горища будівлі Кременчуцької гімназії № 2; строк до 2026-12-31. Попросити один знеособлений пакет здачі за цим workflow.</x:v>
      </x:c>
      <x:c r="Z967" s="15" t="str">
        <x:v>https://prozorro.gov.ua/tender/UA-2026-07-06-003896-a</x:v>
      </x:c>
      <x:c r="AA967" s="14" t="str">
        <x:v>42259081</x:v>
      </x:c>
      <x:c r="AB967" s="14" t="str">
        <x:v>2026-08-24</x:v>
      </x:c>
      <x:c r="AC967" s="14" t="str"/>
      <x:c r="AD967" s="20" t="str"/>
      <x:c r="AE967" s="14" t="str"/>
      <x:c r="AF967" s="14" t="n">
        <x:v>60</x:v>
      </x:c>
      <x:c r="AG967" s="14" t="str">
        <x:v>I2</x:v>
      </x:c>
      <x:c r="AH967" s="14" t="n">
        <x:v>2</x:v>
      </x:c>
      <x:c r="AI967" s="14" t="n">
        <x:v>2</x:v>
      </x:c>
      <x:c r="AJ967" s="18" t="n">
        <x:v>165012.2</x:v>
      </x:c>
      <x:c r="AK967" s="14" t="str">
        <x:v>https://prozorro.gov.ua/tender/UA-2026-07-06-003896-a</x:v>
      </x:c>
      <x:c r="AL967" s="19" t="n">
        <x:v>46209.38064425926</x:v>
      </x:c>
      <x:c r="AM967" s="19" t="n">
        <x:v>46387</x:v>
      </x:c>
      <x:c r="AN967" s="15" t="str">
        <x:v>Пасивний вогнезахист</x:v>
      </x:c>
      <x:c r="AO967" s="15" t="str">
        <x:v>not_found_in_top_search</x:v>
      </x:c>
    </x:row>
    <x:row r="968">
      <x:c r="A968" s="14" t="str">
        <x:v>W4-149</x:v>
      </x:c>
      <x:c r="B968" s="14" t="str">
        <x:v>Prozorro expansion — 24.08</x:v>
      </x:c>
      <x:c r="C968" s="14" t="str">
        <x:v>ПОЛТАВСЬКЕ ОБЛАСНЕ СПЕЦІАЛІЗОВАНЕ РЕМОНТНО-БУДІВЕЛЬНЕ ПІДПРИЄМСТВО ПРОТИПОЖЕЖНИХ РОБІТ ДОБРОВІЛЬНОГО ПОЖЕЖНОГО ТОВАРИСТВА УКРАЇНИ</x:v>
      </x:c>
      <x:c r="D968" s="14" t="str">
        <x:v>Пасивний вогнезахист</x:v>
      </x:c>
      <x:c r="E968" s="14" t="str">
        <x:v>Expansion discovery</x:v>
      </x:c>
      <x:c r="F968" s="17" t="str">
        <x:v>D2</x:v>
      </x:c>
      <x:c r="G968" s="14" t="str"/>
      <x:c r="H968" s="14" t="str">
        <x:v>Discovery розширення — 2 тижні</x:v>
      </x:c>
      <x:c r="I968" s="16" t="n">
        <x:v>1</x:v>
      </x:c>
      <x:c r="J968" s="16" t="n">
        <x:v>5</x:v>
      </x:c>
      <x:c r="K968" s="16" t="n">
        <x:v>5</x:v>
      </x:c>
      <x:c r="L968" s="16" t="n">
        <x:v>2</x:v>
      </x:c>
      <x:c r="M968" s="16" t="n">
        <x:v>5</x:v>
      </x:c>
      <x:c r="N968" s="16" t="n">
        <x:v>5</x:v>
      </x:c>
      <x:c r="O968" s="16" t="n">
        <x:v>3</x:v>
      </x:c>
      <x:c r="P968" s="16" t="n">
        <x:f>IF(COUNT(I968:O968)&lt;7,"",I968*8+J968*3+K968*2+L968*2+M968*2+N968*2+O968)</x:f>
        <x:v>60</x:v>
      </x:c>
      <x:c r="Q968" s="16" t="n">
        <x:f>IF(COUNT(J968:O968)&lt;6,"",J968*5+K968*4+M968*4+L968*3+N968*2+O968*2)</x:f>
        <x:v>87</x:v>
      </x:c>
      <x:c r="R968" s="14" t="str">
        <x:v>high</x:v>
      </x:c>
      <x:c r="S968" s="14" t="str">
        <x:v>official_prozorro_award_2024_2026</x:v>
      </x:c>
      <x:c r="T968" s="14" t="str">
        <x:v>official_prozorro_api</x:v>
      </x:c>
      <x:c r="U968" s="14" t="str">
        <x:v>Не контактували</x:v>
      </x:c>
      <x:c r="V968" s="15" t="str">
        <x:v>Workflow-audit outreach по UA-2026-06-12-005338-a; попросити 1 пакет здачі та вимоги проєкту</x:v>
      </x:c>
      <x:c r="W968" s="15" t="str">
        <x:v>Власник / директор; керівник ПТО; відповідальний за договори</x:v>
      </x:c>
      <x:c r="X968" s="15" t="str">
        <x:v>2 нових підтверджених перемог/договорів у Prozorro на 136 260 грн; 2 зі строком виконання не раніше 24.08.2026.</x:v>
      </x:c>
      <x:c r="Y968" s="15" t="str">
        <x:v>Послуги з вогнезахисної обробки дерев’яних конструкцій даху будівлі; строк до 2026-12-31. Попросити один знеособлений пакет здачі за цим workflow.</x:v>
      </x:c>
      <x:c r="Z968" s="15" t="str">
        <x:v>https://prozorro.gov.ua/tender/UA-2026-06-12-005338-a</x:v>
      </x:c>
      <x:c r="AA968" s="14" t="str">
        <x:v>00183087</x:v>
      </x:c>
      <x:c r="AB968" s="14" t="str">
        <x:v>2026-08-24</x:v>
      </x:c>
      <x:c r="AC968" s="14" t="str"/>
      <x:c r="AD968" s="20" t="str"/>
      <x:c r="AE968" s="14" t="str"/>
      <x:c r="AF968" s="14" t="n">
        <x:v>60</x:v>
      </x:c>
      <x:c r="AG968" s="14" t="str">
        <x:v>I2</x:v>
      </x:c>
      <x:c r="AH968" s="14" t="n">
        <x:v>2</x:v>
      </x:c>
      <x:c r="AI968" s="14" t="n">
        <x:v>2</x:v>
      </x:c>
      <x:c r="AJ968" s="18" t="n">
        <x:v>136260</x:v>
      </x:c>
      <x:c r="AK968" s="14" t="str">
        <x:v>https://prozorro.gov.ua/tender/UA-2026-06-12-005338-a</x:v>
      </x:c>
      <x:c r="AL968" s="19" t="n">
        <x:v>46185.37672460648</x:v>
      </x:c>
      <x:c r="AM968" s="19" t="n">
        <x:v>46387</x:v>
      </x:c>
      <x:c r="AN968" s="15" t="str">
        <x:v>Пасивний вогнезахист</x:v>
      </x:c>
      <x:c r="AO968" s="15" t="str">
        <x:v>not_found_in_top_search</x:v>
      </x:c>
    </x:row>
    <x:row r="969">
      <x:c r="A969" s="14" t="str">
        <x:v>W4-150</x:v>
      </x:c>
      <x:c r="B969" s="14" t="str">
        <x:v>Prozorro expansion — 24.08</x:v>
      </x:c>
      <x:c r="C969" s="14" t="str">
        <x:v>ПРИВАТНЕ ПІДПРИЄМСТВО "УКРПОЖБУД"</x:v>
      </x:c>
      <x:c r="D969" s="14" t="str">
        <x:v>Пасивний вогнезахист</x:v>
      </x:c>
      <x:c r="E969" s="14" t="str">
        <x:v>Expansion discovery</x:v>
      </x:c>
      <x:c r="F969" s="17" t="str">
        <x:v>D2</x:v>
      </x:c>
      <x:c r="G969" s="14" t="str"/>
      <x:c r="H969" s="14" t="str">
        <x:v>Discovery розширення — 2 тижні</x:v>
      </x:c>
      <x:c r="I969" s="16" t="n">
        <x:v>1</x:v>
      </x:c>
      <x:c r="J969" s="16" t="n">
        <x:v>5</x:v>
      </x:c>
      <x:c r="K969" s="16" t="n">
        <x:v>5</x:v>
      </x:c>
      <x:c r="L969" s="16" t="n">
        <x:v>2</x:v>
      </x:c>
      <x:c r="M969" s="16" t="n">
        <x:v>5</x:v>
      </x:c>
      <x:c r="N969" s="16" t="n">
        <x:v>5</x:v>
      </x:c>
      <x:c r="O969" s="16" t="n">
        <x:v>3</x:v>
      </x:c>
      <x:c r="P969" s="16" t="n">
        <x:f>IF(COUNT(I969:O969)&lt;7,"",I969*8+J969*3+K969*2+L969*2+M969*2+N969*2+O969)</x:f>
        <x:v>60</x:v>
      </x:c>
      <x:c r="Q969" s="16" t="n">
        <x:f>IF(COUNT(J969:O969)&lt;6,"",J969*5+K969*4+M969*4+L969*3+N969*2+O969*2)</x:f>
        <x:v>87</x:v>
      </x:c>
      <x:c r="R969" s="14" t="str">
        <x:v>high</x:v>
      </x:c>
      <x:c r="S969" s="14" t="str">
        <x:v>official_prozorro_award_2024_2026</x:v>
      </x:c>
      <x:c r="T969" s="14" t="str">
        <x:v>official_prozorro_api</x:v>
      </x:c>
      <x:c r="U969" s="14" t="str">
        <x:v>Не контактували</x:v>
      </x:c>
      <x:c r="V969" s="15" t="str">
        <x:v>Повторне звернення з новим тендерним сигналом UA-2026-05-25-003789-a; попросити 1 пакет здачі</x:v>
      </x:c>
      <x:c r="W969" s="15" t="str">
        <x:v>Власник / директор; керівник ПТО; відповідальний за договори</x:v>
      </x:c>
      <x:c r="X969" s="15" t="str">
        <x:v>2 нових підтверджених перемог/договорів у Prozorro на 128 649 грн; 2 зі строком виконання не раніше 24.08.2026.</x:v>
      </x:c>
      <x:c r="Y969" s="15" t="str">
        <x:v>Вогнезахисна обробка дерев'яних конструкцій горища будівлі ; строк до 2026-12-31. Попросити один знеособлений пакет здачі за цим workflow.</x:v>
      </x:c>
      <x:c r="Z969" s="15" t="str">
        <x:v>https://prozorro.gov.ua/tender/UA-2026-06-10-014253-a</x:v>
      </x:c>
      <x:c r="AA969" s="14" t="str">
        <x:v>45613529</x:v>
      </x:c>
      <x:c r="AB969" s="14" t="str">
        <x:v>2026-08-24</x:v>
      </x:c>
      <x:c r="AC969" s="14" t="str"/>
      <x:c r="AD969" s="20" t="str"/>
      <x:c r="AE969" s="14" t="str"/>
      <x:c r="AF969" s="14" t="n">
        <x:v>60</x:v>
      </x:c>
      <x:c r="AG969" s="14" t="str">
        <x:v>I2</x:v>
      </x:c>
      <x:c r="AH969" s="14" t="n">
        <x:v>3</x:v>
      </x:c>
      <x:c r="AI969" s="14" t="n">
        <x:v>2</x:v>
      </x:c>
      <x:c r="AJ969" s="18" t="n">
        <x:v>315610.93</x:v>
      </x:c>
      <x:c r="AK969" s="14" t="str">
        <x:v>https://prozorro.gov.ua/tender/UA-2026-05-25-003789-a</x:v>
      </x:c>
      <x:c r="AL969" s="19" t="n">
        <x:v>46167.34834642361</x:v>
      </x:c>
      <x:c r="AM969" s="19" t="n">
        <x:v>46218</x:v>
      </x:c>
      <x:c r="AN969" s="15" t="str">
        <x:v>Пасивний вогнезахист; Блискавкозахист / заземлення</x:v>
      </x:c>
      <x:c r="AO969" s="15" t="str">
        <x:v>not_found_in_top_search</x:v>
      </x:c>
    </x:row>
    <x:row r="970">
      <x:c r="A970" s="14" t="str">
        <x:v>W4-151</x:v>
      </x:c>
      <x:c r="B970" s="14" t="str">
        <x:v>Prozorro expansion — 24.08</x:v>
      </x:c>
      <x:c r="C970" s="14" t="str">
        <x:v>ПРИВАТНЕ ПІДПРИЄМСТВО "ЄВРОПОЖЕЖСЕРВІС"</x:v>
      </x:c>
      <x:c r="D970" s="14" t="str">
        <x:v>Пожежогасіння</x:v>
      </x:c>
      <x:c r="E970" s="14" t="str">
        <x:v>Expansion discovery</x:v>
      </x:c>
      <x:c r="F970" s="17" t="str">
        <x:v>D2</x:v>
      </x:c>
      <x:c r="G970" s="14" t="str"/>
      <x:c r="H970" s="14" t="str">
        <x:v>Discovery розширення — 2 тижні</x:v>
      </x:c>
      <x:c r="I970" s="16" t="n">
        <x:v>1</x:v>
      </x:c>
      <x:c r="J970" s="16" t="n">
        <x:v>5</x:v>
      </x:c>
      <x:c r="K970" s="16" t="n">
        <x:v>5</x:v>
      </x:c>
      <x:c r="L970" s="16" t="n">
        <x:v>2</x:v>
      </x:c>
      <x:c r="M970" s="16" t="n">
        <x:v>5</x:v>
      </x:c>
      <x:c r="N970" s="16" t="n">
        <x:v>5</x:v>
      </x:c>
      <x:c r="O970" s="16" t="n">
        <x:v>3</x:v>
      </x:c>
      <x:c r="P970" s="16" t="n">
        <x:f>IF(COUNT(I970:O970)&lt;7,"",I970*8+J970*3+K970*2+L970*2+M970*2+N970*2+O970)</x:f>
        <x:v>60</x:v>
      </x:c>
      <x:c r="Q970" s="16" t="n">
        <x:f>IF(COUNT(J970:O970)&lt;6,"",J970*5+K970*4+M970*4+L970*3+N970*2+O970*2)</x:f>
        <x:v>87</x:v>
      </x:c>
      <x:c r="R970" s="14" t="str">
        <x:v>high</x:v>
      </x:c>
      <x:c r="S970" s="14" t="str">
        <x:v>official_prozorro_award_2024_2026</x:v>
      </x:c>
      <x:c r="T970" s="14" t="str">
        <x:v>official_prozorro_api</x:v>
      </x:c>
      <x:c r="U970" s="14" t="str">
        <x:v>Не контактували</x:v>
      </x:c>
      <x:c r="V970" s="15" t="str">
        <x:v>Workflow-audit outreach по UA-2026-06-25-013319-a; попросити 1 пакет здачі та вимоги проєкту</x:v>
      </x:c>
      <x:c r="W970" s="15" t="str">
        <x:v>Власник / директор; керівник ПТО; відповідальний за договори</x:v>
      </x:c>
      <x:c r="X970" s="15" t="str">
        <x:v>2 нових підтверджених перемог/договорів у Prozorro на 112 462 грн; 2 зі строком виконання не раніше 24.08.2026.</x:v>
      </x:c>
      <x:c r="Y970" s="15" t="str">
        <x:v>Монтаж та пусконалагоджувальні роботи систем пожежної сигналізації, оповіщування про пожежу та управління евакуацією людей, передавання тривожних сповіщень у приміщенні бібліотеки №2, за адресою - вул. Проспект Миру,70/3; строк до 2026-08-31. Попросити один знеособлений пакет здачі за цим workflow.</x:v>
      </x:c>
      <x:c r="Z970" s="15" t="str">
        <x:v>https://prozorro.gov.ua/tender/UA-2026-06-25-013319-a</x:v>
      </x:c>
      <x:c r="AA970" s="14" t="str">
        <x:v>40672967</x:v>
      </x:c>
      <x:c r="AB970" s="14" t="str">
        <x:v>2026-08-24</x:v>
      </x:c>
      <x:c r="AC970" s="14" t="str"/>
      <x:c r="AD970" s="20" t="str"/>
      <x:c r="AE970" s="14" t="str"/>
      <x:c r="AF970" s="14" t="n">
        <x:v>60</x:v>
      </x:c>
      <x:c r="AG970" s="14" t="str">
        <x:v>I2</x:v>
      </x:c>
      <x:c r="AH970" s="14" t="n">
        <x:v>2</x:v>
      </x:c>
      <x:c r="AI970" s="14" t="n">
        <x:v>2</x:v>
      </x:c>
      <x:c r="AJ970" s="18" t="n">
        <x:v>112461.78</x:v>
      </x:c>
      <x:c r="AK970" s="14" t="str">
        <x:v>https://prozorro.gov.ua/tender/UA-2026-06-25-013319-a</x:v>
      </x:c>
      <x:c r="AL970" s="19" t="n">
        <x:v>46198.715830706016</x:v>
      </x:c>
      <x:c r="AM970" s="19" t="n">
        <x:v>46265</x:v>
      </x:c>
      <x:c r="AN970" s="15" t="str">
        <x:v>Пожежогасіння</x:v>
      </x:c>
      <x:c r="AO970" s="15" t="str">
        <x:v>not_found_in_top_search</x:v>
      </x:c>
    </x:row>
    <x:row r="971">
      <x:c r="A971" s="14" t="str">
        <x:v>W4-152</x:v>
      </x:c>
      <x:c r="B971" s="14" t="str">
        <x:v>Prozorro expansion — 24.08</x:v>
      </x:c>
      <x:c r="C971" s="14" t="str">
        <x:v>ПРИВАТНЕ ПІДПРИЄМСТВО "БУТТЕКС"</x:v>
      </x:c>
      <x:c r="D971" s="14" t="str">
        <x:v>Ліфти та підйомники</x:v>
      </x:c>
      <x:c r="E971" s="14" t="str">
        <x:v>Expansion discovery</x:v>
      </x:c>
      <x:c r="F971" s="17" t="str">
        <x:v>D2</x:v>
      </x:c>
      <x:c r="G971" s="14" t="str"/>
      <x:c r="H971" s="14" t="str">
        <x:v>Discovery розширення — 2 тижні</x:v>
      </x:c>
      <x:c r="I971" s="16" t="n">
        <x:v>1</x:v>
      </x:c>
      <x:c r="J971" s="16" t="n">
        <x:v>5</x:v>
      </x:c>
      <x:c r="K971" s="16" t="n">
        <x:v>4</x:v>
      </x:c>
      <x:c r="L971" s="16" t="n">
        <x:v>2</x:v>
      </x:c>
      <x:c r="M971" s="16" t="n">
        <x:v>5</x:v>
      </x:c>
      <x:c r="N971" s="16" t="n">
        <x:v>5</x:v>
      </x:c>
      <x:c r="O971" s="16" t="n">
        <x:v>3</x:v>
      </x:c>
      <x:c r="P971" s="16" t="n">
        <x:f>IF(COUNT(I971:O971)&lt;7,"",I971*8+J971*3+K971*2+L971*2+M971*2+N971*2+O971)</x:f>
        <x:v>58</x:v>
      </x:c>
      <x:c r="Q971" s="16" t="n">
        <x:f>IF(COUNT(J971:O971)&lt;6,"",J971*5+K971*4+M971*4+L971*3+N971*2+O971*2)</x:f>
        <x:v>83</x:v>
      </x:c>
      <x:c r="R971" s="14" t="str">
        <x:v>high</x:v>
      </x:c>
      <x:c r="S971" s="14" t="str">
        <x:v>official_prozorro_award_2024_2026</x:v>
      </x:c>
      <x:c r="T971" s="14" t="str">
        <x:v>official_prozorro_api</x:v>
      </x:c>
      <x:c r="U971" s="14" t="str">
        <x:v>Не контактували</x:v>
      </x:c>
      <x:c r="V971" s="15" t="str">
        <x:v>Workflow-audit outreach по UA-2025-11-20-004979-a; попросити 1 пакет здачі та вимоги проєкту</x:v>
      </x:c>
      <x:c r="W971" s="15" t="str">
        <x:v>Власник / директор; керівник ПТО; відповідальний за договори</x:v>
      </x:c>
      <x:c r="X971" s="15" t="str">
        <x:v>6 нових підтверджених перемог/договорів у Prozorro на 124 700 грн; 0 зі строком виконання не раніше 24.08.2026.</x:v>
      </x:c>
      <x:c r="Y971" s="15" t="str">
        <x:v>45313000-4 Монтаж ліфтів та ескалаторів - Ремонт пасажирських ліфтів; строк до 2025-12-31. Попросити один знеособлений пакет здачі за цим workflow.</x:v>
      </x:c>
      <x:c r="Z971" s="15" t="str">
        <x:v>https://prozorro.gov.ua/tender/UA-2025-11-20-004979-a</x:v>
      </x:c>
      <x:c r="AA971" s="14" t="str">
        <x:v>36217960</x:v>
      </x:c>
      <x:c r="AB971" s="14" t="str">
        <x:v>2026-08-24</x:v>
      </x:c>
      <x:c r="AC971" s="14" t="str"/>
      <x:c r="AD971" s="20" t="str"/>
      <x:c r="AE971" s="14" t="str"/>
      <x:c r="AF971" s="14" t="n">
        <x:v>59</x:v>
      </x:c>
      <x:c r="AG971" s="14" t="str">
        <x:v>I2</x:v>
      </x:c>
      <x:c r="AH971" s="14" t="n">
        <x:v>6</x:v>
      </x:c>
      <x:c r="AI971" s="14" t="n">
        <x:v>0</x:v>
      </x:c>
      <x:c r="AJ971" s="18" t="n">
        <x:v>124700</x:v>
      </x:c>
      <x:c r="AK971" s="14" t="str">
        <x:v>https://prozorro.gov.ua/tender/UA-2025-11-20-004979-a</x:v>
      </x:c>
      <x:c r="AL971" s="19" t="n">
        <x:v>45981.39589423611</x:v>
      </x:c>
      <x:c r="AM971" s="19" t="n">
        <x:v>46022</x:v>
      </x:c>
      <x:c r="AN971" s="15" t="str">
        <x:v>Ліфти та підйомники</x:v>
      </x:c>
      <x:c r="AO971" s="15" t="str">
        <x:v>not_found_in_top_search</x:v>
      </x:c>
    </x:row>
    <x:row r="972">
      <x:c r="A972" s="14" t="str">
        <x:v>W4-153</x:v>
      </x:c>
      <x:c r="B972" s="14" t="str">
        <x:v>Prozorro expansion — 24.08</x:v>
      </x:c>
      <x:c r="C972" s="14" t="str">
        <x:v>Фізична особа підприємець Марчук Анатолій Дмитрович</x:v>
      </x:c>
      <x:c r="D972" s="14" t="str">
        <x:v>Пасивний вогнезахист</x:v>
      </x:c>
      <x:c r="E972" s="14" t="str">
        <x:v>Expansion discovery</x:v>
      </x:c>
      <x:c r="F972" s="17" t="str">
        <x:v>D2</x:v>
      </x:c>
      <x:c r="G972" s="14" t="str"/>
      <x:c r="H972" s="14" t="str">
        <x:v>Discovery розширення — 2 тижні</x:v>
      </x:c>
      <x:c r="I972" s="16" t="n">
        <x:v>1</x:v>
      </x:c>
      <x:c r="J972" s="16" t="n">
        <x:v>5</x:v>
      </x:c>
      <x:c r="K972" s="16" t="n">
        <x:v>5</x:v>
      </x:c>
      <x:c r="L972" s="16" t="n">
        <x:v>1</x:v>
      </x:c>
      <x:c r="M972" s="16" t="n">
        <x:v>5</x:v>
      </x:c>
      <x:c r="N972" s="16" t="n">
        <x:v>3</x:v>
      </x:c>
      <x:c r="O972" s="16" t="n">
        <x:v>3</x:v>
      </x:c>
      <x:c r="P972" s="16" t="n">
        <x:f>IF(COUNT(I972:O972)&lt;7,"",I972*8+J972*3+K972*2+L972*2+M972*2+N972*2+O972)</x:f>
        <x:v>54</x:v>
      </x:c>
      <x:c r="Q972" s="16" t="n">
        <x:f>IF(COUNT(J972:O972)&lt;6,"",J972*5+K972*4+M972*4+L972*3+N972*2+O972*2)</x:f>
        <x:v>80</x:v>
      </x:c>
      <x:c r="R972" s="14" t="str">
        <x:v>high</x:v>
      </x:c>
      <x:c r="S972" s="14" t="str">
        <x:v>official_prozorro_award_2024_2026</x:v>
      </x:c>
      <x:c r="T972" s="14" t="str">
        <x:v>official_prozorro_api</x:v>
      </x:c>
      <x:c r="U972" s="14" t="str">
        <x:v>Не контактували</x:v>
      </x:c>
      <x:c r="V972" s="15" t="str">
        <x:v>Workflow-audit outreach по UA-2026-08-24-003079-a; попросити 1 пакет здачі та вимоги проєкту</x:v>
      </x:c>
      <x:c r="W972" s="15" t="str">
        <x:v>Власник / виконавець; відповідальний за договір</x:v>
      </x:c>
      <x:c r="X972" s="15" t="str">
        <x:v>2 нових підтверджених перемог/договорів у Prozorro на 44 400 грн; 2 зі строком виконання не раніше 24.08.2026.</x:v>
      </x:c>
      <x:c r="Y972" s="15" t="str">
        <x:v>Послуги з виконання робіт з вогнезахисної обробки дерев’яних конструкцій та тканинних декорацій вистави "Літепло"; строк до 2026-12-31. Попросити один знеособлений пакет здачі за цим workflow.</x:v>
      </x:c>
      <x:c r="Z972" s="15" t="str">
        <x:v>https://prozorro.gov.ua/tender/UA-2026-08-24-003079-a</x:v>
      </x:c>
      <x:c r="AA972" s="14" t="str">
        <x:v>2787811910</x:v>
      </x:c>
      <x:c r="AB972" s="14" t="str">
        <x:v>2026-08-24</x:v>
      </x:c>
      <x:c r="AC972" s="14" t="str"/>
      <x:c r="AD972" s="20" t="str"/>
      <x:c r="AE972" s="14" t="str"/>
      <x:c r="AF972" s="14" t="n">
        <x:v>59</x:v>
      </x:c>
      <x:c r="AG972" s="14" t="str">
        <x:v>I2</x:v>
      </x:c>
      <x:c r="AH972" s="14" t="n">
        <x:v>2</x:v>
      </x:c>
      <x:c r="AI972" s="14" t="n">
        <x:v>2</x:v>
      </x:c>
      <x:c r="AJ972" s="18" t="n">
        <x:v>44400</x:v>
      </x:c>
      <x:c r="AK972" s="14" t="str">
        <x:v>https://prozorro.gov.ua/tender/UA-2026-08-24-003079-a</x:v>
      </x:c>
      <x:c r="AL972" s="19" t="n">
        <x:v>46258.35331721065</x:v>
      </x:c>
      <x:c r="AM972" s="19" t="n">
        <x:v>46387.395682870374</x:v>
      </x:c>
      <x:c r="AN972" s="15" t="str">
        <x:v>Пасивний вогнезахист</x:v>
      </x:c>
      <x:c r="AO972" s="15" t="str">
        <x:v>not_found_in_top_search</x:v>
      </x:c>
    </x:row>
    <x:row r="973">
      <x:c r="A973" s="14" t="str">
        <x:v>W4-154</x:v>
      </x:c>
      <x:c r="B973" s="14" t="str">
        <x:v>Prozorro expansion — 24.08</x:v>
      </x:c>
      <x:c r="C973" s="14" t="str">
        <x:v>ТОВАРИСТВО З ОБМЕЖЕНОЮ ВІДПОВІДАЛЬНІСТЮ "ОРГАГРОБУД-2012"</x:v>
      </x:c>
      <x:c r="D973" s="14" t="str">
        <x:v>Металоконструкції</x:v>
      </x:c>
      <x:c r="E973" s="14" t="str">
        <x:v>Expansion discovery</x:v>
      </x:c>
      <x:c r="F973" s="17" t="str">
        <x:v>D2</x:v>
      </x:c>
      <x:c r="G973" s="14" t="str"/>
      <x:c r="H973" s="14" t="str">
        <x:v>Discovery розширення — 2 тижні</x:v>
      </x:c>
      <x:c r="I973" s="16" t="n">
        <x:v>1</x:v>
      </x:c>
      <x:c r="J973" s="16" t="n">
        <x:v>5</x:v>
      </x:c>
      <x:c r="K973" s="16" t="n">
        <x:v>5</x:v>
      </x:c>
      <x:c r="L973" s="16" t="n">
        <x:v>1</x:v>
      </x:c>
      <x:c r="M973" s="16" t="n">
        <x:v>5</x:v>
      </x:c>
      <x:c r="N973" s="16" t="n">
        <x:v>5</x:v>
      </x:c>
      <x:c r="O973" s="16" t="n">
        <x:v>3</x:v>
      </x:c>
      <x:c r="P973" s="16" t="n">
        <x:f>IF(COUNT(I973:O973)&lt;7,"",I973*8+J973*3+K973*2+L973*2+M973*2+N973*2+O973)</x:f>
        <x:v>58</x:v>
      </x:c>
      <x:c r="Q973" s="16" t="n">
        <x:f>IF(COUNT(J973:O973)&lt;6,"",J973*5+K973*4+M973*4+L973*3+N973*2+O973*2)</x:f>
        <x:v>84</x:v>
      </x:c>
      <x:c r="R973" s="14" t="str">
        <x:v>high</x:v>
      </x:c>
      <x:c r="S973" s="14" t="str">
        <x:v>official_prozorro_award_2024_2026</x:v>
      </x:c>
      <x:c r="T973" s="14" t="str">
        <x:v>official_prozorro_api</x:v>
      </x:c>
      <x:c r="U973" s="14" t="str">
        <x:v>Не контактували</x:v>
      </x:c>
      <x:c r="V973" s="15" t="str">
        <x:v>Workflow-audit outreach по UA-2026-06-15-009957-a; попросити 1 пакет здачі та вимоги проєкту</x:v>
      </x:c>
      <x:c r="W973" s="15" t="str">
        <x:v>Власник / директор; керівник ПТО; відповідальний за договори</x:v>
      </x:c>
      <x:c r="X973" s="15" t="str">
        <x:v>2 нових підтверджених перемог/договорів у Prozorro на 25 968 грн; 1 зі строком виконання не раніше 24.08.2026.</x:v>
      </x:c>
      <x:c r="Y973" s="15" t="str">
        <x:v>Монтаж металоконструкцій паркану з сітки рабиці в кутику (7 секцій) (код згідно ЄЗС ДК 021:2015: 45340000-2 Зведення огорож, монтаж поручнів і захисних засобів); строк до 2026-12-31. Попросити один знеособлений пакет здачі за цим workflow.</x:v>
      </x:c>
      <x:c r="Z973" s="15" t="str">
        <x:v>https://prozorro.gov.ua/tender/UA-2026-06-15-009957-a</x:v>
      </x:c>
      <x:c r="AA973" s="14" t="str">
        <x:v>31379102</x:v>
      </x:c>
      <x:c r="AB973" s="14" t="str">
        <x:v>2026-08-24</x:v>
      </x:c>
      <x:c r="AC973" s="14" t="str"/>
      <x:c r="AD973" s="20" t="str"/>
      <x:c r="AE973" s="14" t="str"/>
      <x:c r="AF973" s="14" t="n">
        <x:v>59</x:v>
      </x:c>
      <x:c r="AG973" s="14" t="str">
        <x:v>I2</x:v>
      </x:c>
      <x:c r="AH973" s="14" t="n">
        <x:v>2</x:v>
      </x:c>
      <x:c r="AI973" s="14" t="n">
        <x:v>1</x:v>
      </x:c>
      <x:c r="AJ973" s="18" t="n">
        <x:v>25968</x:v>
      </x:c>
      <x:c r="AK973" s="14" t="str">
        <x:v>https://prozorro.gov.ua/tender/UA-2026-06-15-009957-a</x:v>
      </x:c>
      <x:c r="AL973" s="19" t="n">
        <x:v>46188.523856875</x:v>
      </x:c>
      <x:c r="AM973" s="19" t="n">
        <x:v>46387</x:v>
      </x:c>
      <x:c r="AN973" s="15" t="str">
        <x:v>Металоконструкції; HVAC / ОВіК</x:v>
      </x:c>
      <x:c r="AO973" s="15" t="str">
        <x:v>not_found_in_top_search</x:v>
      </x:c>
    </x:row>
    <x:row r="974">
      <x:c r="A974" s="14" t="str">
        <x:v>W4-155</x:v>
      </x:c>
      <x:c r="B974" s="14" t="str">
        <x:v>Prozorro expansion — 24.08</x:v>
      </x:c>
      <x:c r="C974" s="14" t="str">
        <x:v>ТОВАРИСТВО З ОБМЕЖЕНОЮ ВІДПОВІДАЛЬНІСТЮ "ІНФО ТЕХ СЕРВІС"</x:v>
      </x:c>
      <x:c r="D974" s="14" t="str">
        <x:v>Дорожні роботи</x:v>
      </x:c>
      <x:c r="E974" s="14" t="str">
        <x:v>Expansion discovery</x:v>
      </x:c>
      <x:c r="F974" s="17" t="str">
        <x:v>D2</x:v>
      </x:c>
      <x:c r="G974" s="14" t="str"/>
      <x:c r="H974" s="14" t="str">
        <x:v>Discovery розширення — 2 тижні</x:v>
      </x:c>
      <x:c r="I974" s="16" t="n">
        <x:v>1</x:v>
      </x:c>
      <x:c r="J974" s="16" t="n">
        <x:v>5</x:v>
      </x:c>
      <x:c r="K974" s="16" t="n">
        <x:v>4</x:v>
      </x:c>
      <x:c r="L974" s="16" t="n">
        <x:v>4</x:v>
      </x:c>
      <x:c r="M974" s="16" t="n">
        <x:v>5</x:v>
      </x:c>
      <x:c r="N974" s="16" t="n">
        <x:v>5</x:v>
      </x:c>
      <x:c r="O974" s="16" t="n">
        <x:v>3</x:v>
      </x:c>
      <x:c r="P974" s="16" t="n">
        <x:f>IF(COUNT(I974:O974)&lt;7,"",I974*8+J974*3+K974*2+L974*2+M974*2+N974*2+O974)</x:f>
        <x:v>62</x:v>
      </x:c>
      <x:c r="Q974" s="16" t="n">
        <x:f>IF(COUNT(J974:O974)&lt;6,"",J974*5+K974*4+M974*4+L974*3+N974*2+O974*2)</x:f>
        <x:v>89</x:v>
      </x:c>
      <x:c r="R974" s="14" t="str">
        <x:v>high</x:v>
      </x:c>
      <x:c r="S974" s="14" t="str">
        <x:v>official_prozorro_award_2024_2026</x:v>
      </x:c>
      <x:c r="T974" s="14" t="str">
        <x:v>official_prozorro_api</x:v>
      </x:c>
      <x:c r="U974" s="14" t="str">
        <x:v>Не контактували</x:v>
      </x:c>
      <x:c r="V974" s="15" t="str">
        <x:v>Workflow-audit outreach по UA-2026-06-17-014030-a; попросити 1 пакет здачі та вимоги проєкту</x:v>
      </x:c>
      <x:c r="W974" s="15" t="str">
        <x:v>Власник / директор; керівник ПТО; відповідальний за договори</x:v>
      </x:c>
      <x:c r="X974" s="15" t="str">
        <x:v>1 нових підтверджених перемог/договорів у Prozorro на 7 197 312 грн; 1 зі строком виконання не раніше 24.08.2026.</x:v>
      </x:c>
      <x:c r="Y974" s="15" t="str">
        <x:v>Капітальний ремонт дорожнього покриття автодороги по вул. Кошова в м. Самар Дніпропетровської області; строк до 2026-12-20. Попросити один знеособлений пакет здачі за цим workflow.</x:v>
      </x:c>
      <x:c r="Z974" s="15" t="str">
        <x:v>https://prozorro.gov.ua/tender/UA-2026-06-17-014030-a</x:v>
      </x:c>
      <x:c r="AA974" s="14" t="str">
        <x:v>45147454</x:v>
      </x:c>
      <x:c r="AB974" s="14" t="str">
        <x:v>2026-08-24</x:v>
      </x:c>
      <x:c r="AC974" s="14" t="str"/>
      <x:c r="AD974" s="20" t="str"/>
      <x:c r="AE974" s="14" t="str"/>
      <x:c r="AF974" s="14" t="n">
        <x:v>58</x:v>
      </x:c>
      <x:c r="AG974" s="14" t="str">
        <x:v>I2</x:v>
      </x:c>
      <x:c r="AH974" s="14" t="n">
        <x:v>1</x:v>
      </x:c>
      <x:c r="AI974" s="14" t="n">
        <x:v>1</x:v>
      </x:c>
      <x:c r="AJ974" s="18" t="n">
        <x:v>7197311.84</x:v>
      </x:c>
      <x:c r="AK974" s="14" t="str">
        <x:v>https://prozorro.gov.ua/tender/UA-2026-06-17-014030-a</x:v>
      </x:c>
      <x:c r="AL974" s="19" t="n">
        <x:v>46205.71441153935</x:v>
      </x:c>
      <x:c r="AM974" s="19" t="n">
        <x:v>46376</x:v>
      </x:c>
      <x:c r="AN974" s="15" t="str">
        <x:v>Дорожні роботи</x:v>
      </x:c>
      <x:c r="AO974" s="15" t="str">
        <x:v>not_found_in_top_search</x:v>
      </x:c>
    </x:row>
    <x:row r="975">
      <x:c r="A975" s="14" t="str">
        <x:v>W4-156</x:v>
      </x:c>
      <x:c r="B975" s="14" t="str">
        <x:v>Prozorro expansion — 24.08</x:v>
      </x:c>
      <x:c r="C975" s="14" t="str">
        <x:v>ПРИВАТНЕ ПІДПРИЄМСТВО "СМАРТ ЛІФТ"</x:v>
      </x:c>
      <x:c r="D975" s="14" t="str">
        <x:v>Ліфти та підйомники</x:v>
      </x:c>
      <x:c r="E975" s="14" t="str">
        <x:v>Expansion discovery</x:v>
      </x:c>
      <x:c r="F975" s="17" t="str">
        <x:v>D2</x:v>
      </x:c>
      <x:c r="G975" s="14" t="str">
        <x:v>smartlift.com.ua</x:v>
      </x:c>
      <x:c r="H975" s="14" t="str">
        <x:v>Discovery розширення — 2 тижні</x:v>
      </x:c>
      <x:c r="I975" s="16" t="n">
        <x:v>1</x:v>
      </x:c>
      <x:c r="J975" s="16" t="n">
        <x:v>5</x:v>
      </x:c>
      <x:c r="K975" s="16" t="n">
        <x:v>4</x:v>
      </x:c>
      <x:c r="L975" s="16" t="n">
        <x:v>4</x:v>
      </x:c>
      <x:c r="M975" s="16" t="n">
        <x:v>5</x:v>
      </x:c>
      <x:c r="N975" s="16" t="n">
        <x:v>5</x:v>
      </x:c>
      <x:c r="O975" s="16" t="n">
        <x:v>5</x:v>
      </x:c>
      <x:c r="P975" s="16" t="n">
        <x:f>IF(COUNT(I975:O975)&lt;7,"",I975*8+J975*3+K975*2+L975*2+M975*2+N975*2+O975)</x:f>
        <x:v>64</x:v>
      </x:c>
      <x:c r="Q975" s="16" t="n">
        <x:f>IF(COUNT(J975:O975)&lt;6,"",J975*5+K975*4+M975*4+L975*3+N975*2+O975*2)</x:f>
        <x:v>93</x:v>
      </x:c>
      <x:c r="R975" s="14" t="str">
        <x:v>high</x:v>
      </x:c>
      <x:c r="S975" s="14" t="str">
        <x:v>official_prozorro_award_2024_2026</x:v>
      </x:c>
      <x:c r="T975" s="14" t="str">
        <x:v>official_prozorro_api</x:v>
      </x:c>
      <x:c r="U975" s="14" t="str">
        <x:v>Не контактували</x:v>
      </x:c>
      <x:c r="V975" s="15" t="str">
        <x:v>Workflow-audit outreach по UA-2026-04-28-010580-a; попросити 1 пакет здачі та вимоги проєкту</x:v>
      </x:c>
      <x:c r="W975" s="15" t="str">
        <x:v>Власник / директор; керівник ПТО; відповідальний за договори</x:v>
      </x:c>
      <x:c r="X975" s="15" t="str">
        <x:v>1 нових підтверджених перемог/договорів у Prozorro на 4 695 112 грн; 1 зі строком виконання не раніше 24.08.2026.</x:v>
      </x:c>
      <x:c r="Y975" s="15" t="str">
        <x:v>«Реконструкція будівлі «Центру психічного здоров'я» КП «ЦМЛ ЧМР» з метою влаштування ліфтової шахти для монтажу ліфта за адресою вул. Клюсівська, 8а м. Шептицький Львівської області»; строк до 2027-12-31. Попросити один знеособлений пакет здачі за цим workflow.</x:v>
      </x:c>
      <x:c r="Z975" s="15" t="str">
        <x:v>https://prozorro.gov.ua/tender/UA-2026-04-28-010580-a</x:v>
      </x:c>
      <x:c r="AA975" s="14" t="str">
        <x:v>42194936</x:v>
      </x:c>
      <x:c r="AB975" s="14" t="str">
        <x:v>2026-08-24</x:v>
      </x:c>
      <x:c r="AC975" s="14" t="str"/>
      <x:c r="AD975" s="20" t="str"/>
      <x:c r="AE975" s="14" t="str"/>
      <x:c r="AF975" s="14" t="n">
        <x:v>58</x:v>
      </x:c>
      <x:c r="AG975" s="14" t="str">
        <x:v>I2</x:v>
      </x:c>
      <x:c r="AH975" s="14" t="n">
        <x:v>1</x:v>
      </x:c>
      <x:c r="AI975" s="14" t="n">
        <x:v>1</x:v>
      </x:c>
      <x:c r="AJ975" s="18" t="n">
        <x:v>4695111.95</x:v>
      </x:c>
      <x:c r="AK975" s="14" t="str">
        <x:v>https://prozorro.gov.ua/tender/UA-2026-04-28-010580-a</x:v>
      </x:c>
      <x:c r="AL975" s="19" t="n">
        <x:v>46162.29879832176</x:v>
      </x:c>
      <x:c r="AM975" s="19" t="n">
        <x:v>46752.55453703704</x:v>
      </x:c>
      <x:c r="AN975" s="15" t="str">
        <x:v>Ліфти та підйомники</x:v>
      </x:c>
      <x:c r="AO975" s="15" t="str">
        <x:v>supplier_provided_url</x:v>
      </x:c>
    </x:row>
    <x:row r="976">
      <x:c r="A976" s="14" t="str">
        <x:v>W4-157</x:v>
      </x:c>
      <x:c r="B976" s="14" t="str">
        <x:v>Prozorro expansion — 24.08</x:v>
      </x:c>
      <x:c r="C976" s="14" t="str">
        <x:v>ТОВАРИСТВО З ОБМЕЖЕНОЮ ВІДПОВІДАЛЬНІСТЮ "СПЕЦРЕМ"</x:v>
      </x:c>
      <x:c r="D976" s="14" t="str">
        <x:v>Теплові мережі</x:v>
      </x:c>
      <x:c r="E976" s="14" t="str">
        <x:v>Expansion discovery</x:v>
      </x:c>
      <x:c r="F976" s="17" t="str">
        <x:v>D2</x:v>
      </x:c>
      <x:c r="G976" s="14" t="str"/>
      <x:c r="H976" s="14" t="str">
        <x:v>Discovery розширення — 2 тижні</x:v>
      </x:c>
      <x:c r="I976" s="16" t="n">
        <x:v>1</x:v>
      </x:c>
      <x:c r="J976" s="16" t="n">
        <x:v>5</x:v>
      </x:c>
      <x:c r="K976" s="16" t="n">
        <x:v>4</x:v>
      </x:c>
      <x:c r="L976" s="16" t="n">
        <x:v>4</x:v>
      </x:c>
      <x:c r="M976" s="16" t="n">
        <x:v>5</x:v>
      </x:c>
      <x:c r="N976" s="16" t="n">
        <x:v>5</x:v>
      </x:c>
      <x:c r="O976" s="16" t="n">
        <x:v>3</x:v>
      </x:c>
      <x:c r="P976" s="16" t="n">
        <x:f>IF(COUNT(I976:O976)&lt;7,"",I976*8+J976*3+K976*2+L976*2+M976*2+N976*2+O976)</x:f>
        <x:v>62</x:v>
      </x:c>
      <x:c r="Q976" s="16" t="n">
        <x:f>IF(COUNT(J976:O976)&lt;6,"",J976*5+K976*4+M976*4+L976*3+N976*2+O976*2)</x:f>
        <x:v>89</x:v>
      </x:c>
      <x:c r="R976" s="14" t="str">
        <x:v>high</x:v>
      </x:c>
      <x:c r="S976" s="14" t="str">
        <x:v>official_prozorro_award_2024_2026</x:v>
      </x:c>
      <x:c r="T976" s="14" t="str">
        <x:v>official_prozorro_api</x:v>
      </x:c>
      <x:c r="U976" s="14" t="str">
        <x:v>Не контактували</x:v>
      </x:c>
      <x:c r="V976" s="15" t="str">
        <x:v>Workflow-audit outreach по UA-2026-04-25-000265-a; попросити 1 пакет здачі та вимоги проєкту</x:v>
      </x:c>
      <x:c r="W976" s="15" t="str">
        <x:v>Власник / директор; керівник ПТО; відповідальний за договори</x:v>
      </x:c>
      <x:c r="X976" s="15" t="str">
        <x:v>1 нових підтверджених перемог/договорів у Prozorro на 4 015 902 грн; 1 зі строком виконання не раніше 24.08.2026.</x:v>
      </x:c>
      <x:c r="Y976" s="15" t="str">
        <x:v>Реконструкція (відновлення) теплових мереж на ділянці від МК4162 до ВТ4162-3 по вул. Данилевського в м. Харкові  (код ДК 021:2015 – 45454000 -4 - Реконструкція)
; строк до 2026-10-30. Попросити один знеособлений пакет здачі за цим workflow.</x:v>
      </x:c>
      <x:c r="Z976" s="15" t="str">
        <x:v>https://prozorro.gov.ua/tender/UA-2026-04-25-000265-a</x:v>
      </x:c>
      <x:c r="AA976" s="14" t="str">
        <x:v>39621928</x:v>
      </x:c>
      <x:c r="AB976" s="14" t="str">
        <x:v>2026-08-24</x:v>
      </x:c>
      <x:c r="AC976" s="14" t="str"/>
      <x:c r="AD976" s="20" t="str"/>
      <x:c r="AE976" s="14" t="str"/>
      <x:c r="AF976" s="14" t="n">
        <x:v>58</x:v>
      </x:c>
      <x:c r="AG976" s="14" t="str">
        <x:v>I2</x:v>
      </x:c>
      <x:c r="AH976" s="14" t="n">
        <x:v>1</x:v>
      </x:c>
      <x:c r="AI976" s="14" t="n">
        <x:v>1</x:v>
      </x:c>
      <x:c r="AJ976" s="18" t="n">
        <x:v>4015901.51</x:v>
      </x:c>
      <x:c r="AK976" s="14" t="str">
        <x:v>https://prozorro.gov.ua/tender/UA-2026-04-25-000265-a</x:v>
      </x:c>
      <x:c r="AL976" s="19" t="n">
        <x:v>46157.462898460646</x:v>
      </x:c>
      <x:c r="AM976" s="19" t="n">
        <x:v>46325.916655092595</x:v>
      </x:c>
      <x:c r="AN976" s="15" t="str">
        <x:v>Теплові мережі</x:v>
      </x:c>
      <x:c r="AO976" s="15" t="str">
        <x:v>not_found_in_top_search</x:v>
      </x:c>
    </x:row>
    <x:row r="977">
      <x:c r="A977" s="14" t="str">
        <x:v>W4-158</x:v>
      </x:c>
      <x:c r="B977" s="14" t="str">
        <x:v>Prozorro expansion — 24.08</x:v>
      </x:c>
      <x:c r="C977" s="14" t="str">
        <x:v>ТОВ Лабораторія НК та ТД</x:v>
      </x:c>
      <x:c r="D977" s="14" t="str">
        <x:v>Фасади та скління</x:v>
      </x:c>
      <x:c r="E977" s="14" t="str">
        <x:v>Expansion discovery</x:v>
      </x:c>
      <x:c r="F977" s="17" t="str">
        <x:v>D2</x:v>
      </x:c>
      <x:c r="G977" s="14" t="str"/>
      <x:c r="H977" s="14" t="str">
        <x:v>Discovery розширення — 2 тижні</x:v>
      </x:c>
      <x:c r="I977" s="16" t="n">
        <x:v>1</x:v>
      </x:c>
      <x:c r="J977" s="16" t="n">
        <x:v>5</x:v>
      </x:c>
      <x:c r="K977" s="16" t="n">
        <x:v>5</x:v>
      </x:c>
      <x:c r="L977" s="16" t="n">
        <x:v>4</x:v>
      </x:c>
      <x:c r="M977" s="16" t="n">
        <x:v>5</x:v>
      </x:c>
      <x:c r="N977" s="16" t="n">
        <x:v>5</x:v>
      </x:c>
      <x:c r="O977" s="16" t="n">
        <x:v>3</x:v>
      </x:c>
      <x:c r="P977" s="16" t="n">
        <x:f>IF(COUNT(I977:O977)&lt;7,"",I977*8+J977*3+K977*2+L977*2+M977*2+N977*2+O977)</x:f>
        <x:v>64</x:v>
      </x:c>
      <x:c r="Q977" s="16" t="n">
        <x:f>IF(COUNT(J977:O977)&lt;6,"",J977*5+K977*4+M977*4+L977*3+N977*2+O977*2)</x:f>
        <x:v>93</x:v>
      </x:c>
      <x:c r="R977" s="14" t="str">
        <x:v>high</x:v>
      </x:c>
      <x:c r="S977" s="14" t="str">
        <x:v>official_prozorro_award_2024_2026</x:v>
      </x:c>
      <x:c r="T977" s="14" t="str">
        <x:v>official_prozorro_api</x:v>
      </x:c>
      <x:c r="U977" s="14" t="str">
        <x:v>Не контактували</x:v>
      </x:c>
      <x:c r="V977" s="15" t="str">
        <x:v>Workflow-audit outreach по UA-2026-05-07-005266-a; попросити 1 пакет здачі та вимоги проєкту</x:v>
      </x:c>
      <x:c r="W977" s="15" t="str">
        <x:v>Власник / директор; керівник ПТО; відповідальний за договори</x:v>
      </x:c>
      <x:c r="X977" s="15" t="str">
        <x:v>1 нових підтверджених перемог/договорів у Prozorro на 3 189 942 грн; 1 зі строком виконання не раніше 24.08.2026.</x:v>
      </x:c>
      <x:c r="Y977" s="15" t="str">
        <x:v>Послуги із верифікації впроваджених заходів з утеплення фасадів багатоквартирних будинків, у тому числі створення паспорта енергоефективності, виготовлення енергетичних сертифікатів будівель; строк до 2026-12-25. Попросити один знеособлений пакет здачі за цим workflow.</x:v>
      </x:c>
      <x:c r="Z977" s="15" t="str">
        <x:v>https://prozorro.gov.ua/tender/UA-2026-05-07-005266-a</x:v>
      </x:c>
      <x:c r="AA977" s="14" t="str">
        <x:v>31445850</x:v>
      </x:c>
      <x:c r="AB977" s="14" t="str">
        <x:v>2026-08-24</x:v>
      </x:c>
      <x:c r="AC977" s="14" t="str"/>
      <x:c r="AD977" s="20" t="str"/>
      <x:c r="AE977" s="14" t="str"/>
      <x:c r="AF977" s="14" t="n">
        <x:v>58</x:v>
      </x:c>
      <x:c r="AG977" s="14" t="str">
        <x:v>I2</x:v>
      </x:c>
      <x:c r="AH977" s="14" t="n">
        <x:v>1</x:v>
      </x:c>
      <x:c r="AI977" s="14" t="n">
        <x:v>1</x:v>
      </x:c>
      <x:c r="AJ977" s="18" t="n">
        <x:v>3189942</x:v>
      </x:c>
      <x:c r="AK977" s="14" t="str">
        <x:v>https://prozorro.gov.ua/tender/UA-2026-05-07-005266-a</x:v>
      </x:c>
      <x:c r="AL977" s="19" t="n">
        <x:v>46163.52417451389</x:v>
      </x:c>
      <x:c r="AM977" s="19" t="n">
        <x:v>46381</x:v>
      </x:c>
      <x:c r="AN977" s="15" t="str">
        <x:v>Фасади та скління</x:v>
      </x:c>
      <x:c r="AO977" s="15" t="str">
        <x:v>not_found_in_top_search</x:v>
      </x:c>
    </x:row>
    <x:row r="978">
      <x:c r="A978" s="14" t="str">
        <x:v>W4-159</x:v>
      </x:c>
      <x:c r="B978" s="14" t="str">
        <x:v>Prozorro expansion — 24.08</x:v>
      </x:c>
      <x:c r="C978" s="14" t="str">
        <x:v>Товариство з обмеженою відповідальністю "Технології для бізнесу"</x:v>
      </x:c>
      <x:c r="D978" s="14" t="str">
        <x:v>СКС / BMS / слаботочка</x:v>
      </x:c>
      <x:c r="E978" s="14" t="str">
        <x:v>Expansion discovery</x:v>
      </x:c>
      <x:c r="F978" s="17" t="str">
        <x:v>D2</x:v>
      </x:c>
      <x:c r="G978" s="14" t="str"/>
      <x:c r="H978" s="14" t="str">
        <x:v>Discovery розширення — 2 тижні</x:v>
      </x:c>
      <x:c r="I978" s="16" t="n">
        <x:v>2</x:v>
      </x:c>
      <x:c r="J978" s="16" t="n">
        <x:v>5</x:v>
      </x:c>
      <x:c r="K978" s="16" t="n">
        <x:v>4</x:v>
      </x:c>
      <x:c r="L978" s="16" t="n">
        <x:v>3</x:v>
      </x:c>
      <x:c r="M978" s="16" t="n">
        <x:v>5</x:v>
      </x:c>
      <x:c r="N978" s="16" t="n">
        <x:v>5</x:v>
      </x:c>
      <x:c r="O978" s="16" t="n">
        <x:v>3</x:v>
      </x:c>
      <x:c r="P978" s="16" t="n">
        <x:f>IF(COUNT(I978:O978)&lt;7,"",I978*8+J978*3+K978*2+L978*2+M978*2+N978*2+O978)</x:f>
        <x:v>68</x:v>
      </x:c>
      <x:c r="Q978" s="16" t="n">
        <x:f>IF(COUNT(J978:O978)&lt;6,"",J978*5+K978*4+M978*4+L978*3+N978*2+O978*2)</x:f>
        <x:v>86</x:v>
      </x:c>
      <x:c r="R978" s="14" t="str">
        <x:v>high</x:v>
      </x:c>
      <x:c r="S978" s="14" t="str">
        <x:v>official_prozorro_award_2024_2026</x:v>
      </x:c>
      <x:c r="T978" s="14" t="str">
        <x:v>official_prozorro_api</x:v>
      </x:c>
      <x:c r="U978" s="14" t="str">
        <x:v>Не контактували</x:v>
      </x:c>
      <x:c r="V978" s="15" t="str">
        <x:v>Workflow-audit outreach по UA-2025-04-02-002590-a; попросити 1 пакет здачі та вимоги проєкту</x:v>
      </x:c>
      <x:c r="W978" s="15" t="str">
        <x:v>Власник / директор; керівник ПТО; відповідальний за договори</x:v>
      </x:c>
      <x:c r="X978" s="15" t="str">
        <x:v>3 нових підтверджених перемог/договорів у Prozorro на 1 873 500 грн; 0 зі строком виконання не раніше 24.08.2026.</x:v>
      </x:c>
      <x:c r="Y978" s="15" t="str">
        <x:v>ДК 021:2015: 72710000-0 Послуги у сфері локальних мереж (монтаж Структурованої кабельної системи у будівлі Івано-Франківської обласної державної адміністрації); строк до 2025-05-15. Попросити один знеособлений пакет здачі за цим workflow.</x:v>
      </x:c>
      <x:c r="Z978" s="15" t="str">
        <x:v>https://prozorro.gov.ua/tender/UA-2025-04-02-002590-a</x:v>
      </x:c>
      <x:c r="AA978" s="14" t="str">
        <x:v>19331194</x:v>
      </x:c>
      <x:c r="AB978" s="14" t="str">
        <x:v>2026-08-24</x:v>
      </x:c>
      <x:c r="AC978" s="14" t="str"/>
      <x:c r="AD978" s="20" t="str"/>
      <x:c r="AE978" s="14" t="str"/>
      <x:c r="AF978" s="14" t="n">
        <x:v>58</x:v>
      </x:c>
      <x:c r="AG978" s="14" t="str">
        <x:v>I2</x:v>
      </x:c>
      <x:c r="AH978" s="14" t="n">
        <x:v>3</x:v>
      </x:c>
      <x:c r="AI978" s="14" t="n">
        <x:v>0</x:v>
      </x:c>
      <x:c r="AJ978" s="18" t="n">
        <x:v>1873500</x:v>
      </x:c>
      <x:c r="AK978" s="14" t="str">
        <x:v>https://prozorro.gov.ua/tender/UA-2025-04-02-002590-a</x:v>
      </x:c>
      <x:c r="AL978" s="19" t="n">
        <x:v>45758.3641950463</x:v>
      </x:c>
      <x:c r="AM978" s="19" t="n">
        <x:v>45792</x:v>
      </x:c>
      <x:c r="AN978" s="15" t="str">
        <x:v>СКС / BMS / слаботочка</x:v>
      </x:c>
      <x:c r="AO978" s="15" t="str">
        <x:v>not_found_in_top_search</x:v>
      </x:c>
    </x:row>
    <x:row r="979">
      <x:c r="A979" s="14" t="str">
        <x:v>W4-160</x:v>
      </x:c>
      <x:c r="B979" s="14" t="str">
        <x:v>Prozorro expansion — 24.08</x:v>
      </x:c>
      <x:c r="C979" s="14" t="str">
        <x:v>ФОП Ільченко Олександр Олександрович</x:v>
      </x:c>
      <x:c r="D979" s="14" t="str">
        <x:v>Благоустрій</x:v>
      </x:c>
      <x:c r="E979" s="14" t="str">
        <x:v>Expansion discovery</x:v>
      </x:c>
      <x:c r="F979" s="17" t="str">
        <x:v>D2</x:v>
      </x:c>
      <x:c r="G979" s="14" t="str"/>
      <x:c r="H979" s="14" t="str">
        <x:v>Discovery розширення — 2 тижні</x:v>
      </x:c>
      <x:c r="I979" s="16" t="n">
        <x:v>1</x:v>
      </x:c>
      <x:c r="J979" s="16" t="n">
        <x:v>5</x:v>
      </x:c>
      <x:c r="K979" s="16" t="n">
        <x:v>4</x:v>
      </x:c>
      <x:c r="L979" s="16" t="n">
        <x:v>3</x:v>
      </x:c>
      <x:c r="M979" s="16" t="n">
        <x:v>5</x:v>
      </x:c>
      <x:c r="N979" s="16" t="n">
        <x:v>3</x:v>
      </x:c>
      <x:c r="O979" s="16" t="n">
        <x:v>3</x:v>
      </x:c>
      <x:c r="P979" s="16" t="n">
        <x:f>IF(COUNT(I979:O979)&lt;7,"",I979*8+J979*3+K979*2+L979*2+M979*2+N979*2+O979)</x:f>
        <x:v>56</x:v>
      </x:c>
      <x:c r="Q979" s="16" t="n">
        <x:f>IF(COUNT(J979:O979)&lt;6,"",J979*5+K979*4+M979*4+L979*3+N979*2+O979*2)</x:f>
        <x:v>82</x:v>
      </x:c>
      <x:c r="R979" s="14" t="str">
        <x:v>high</x:v>
      </x:c>
      <x:c r="S979" s="14" t="str">
        <x:v>official_prozorro_award_2024_2026</x:v>
      </x:c>
      <x:c r="T979" s="14" t="str">
        <x:v>official_prozorro_api</x:v>
      </x:c>
      <x:c r="U979" s="14" t="str">
        <x:v>Не контактували</x:v>
      </x:c>
      <x:c r="V979" s="15" t="str">
        <x:v>Workflow-audit outreach по UA-2026-03-03-006192-a; попросити 1 пакет здачі та вимоги проєкту</x:v>
      </x:c>
      <x:c r="W979" s="15" t="str">
        <x:v>Власник / виконавець; відповідальний за договір</x:v>
      </x:c>
      <x:c r="X979" s="15" t="str">
        <x:v>3 нових підтверджених перемог/договорів у Prozorro на 1 827 343 грн; 2 зі строком виконання не раніше 24.08.2026.</x:v>
      </x:c>
      <x:c r="Y979"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 строк до 2026-12-31. Попросити один знеособлений пакет здачі за цим workflow.</x:v>
      </x:c>
      <x:c r="Z979" s="15" t="str">
        <x:v>https://prozorro.gov.ua/tender/UA-2026-03-03-006192-a</x:v>
      </x:c>
      <x:c r="AA979" s="14" t="str">
        <x:v>3372207010</x:v>
      </x:c>
      <x:c r="AB979" s="14" t="str">
        <x:v>2026-08-24</x:v>
      </x:c>
      <x:c r="AC979" s="14" t="str"/>
      <x:c r="AD979" s="20" t="str"/>
      <x:c r="AE979" s="14" t="str"/>
      <x:c r="AF979" s="14" t="n">
        <x:v>58</x:v>
      </x:c>
      <x:c r="AG979" s="14" t="str">
        <x:v>I2</x:v>
      </x:c>
      <x:c r="AH979" s="14" t="n">
        <x:v>3</x:v>
      </x:c>
      <x:c r="AI979" s="14" t="n">
        <x:v>2</x:v>
      </x:c>
      <x:c r="AJ979" s="18" t="n">
        <x:v>1827343</x:v>
      </x:c>
      <x:c r="AK979" s="14" t="str">
        <x:v>https://prozorro.gov.ua/tender/UA-2026-03-03-006192-a</x:v>
      </x:c>
      <x:c r="AL979" s="19" t="n">
        <x:v>46094.51362167824</x:v>
      </x:c>
      <x:c r="AM979" s="19" t="n">
        <x:v>46387.4303125</x:v>
      </x:c>
      <x:c r="AN979" s="15" t="str">
        <x:v>Благоустрій</x:v>
      </x:c>
      <x:c r="AO979" s="15" t="str">
        <x:v>not_found_in_top_search</x:v>
      </x:c>
    </x:row>
    <x:row r="980">
      <x:c r="A980" s="14" t="str">
        <x:v>W4-161</x:v>
      </x:c>
      <x:c r="B980" s="14" t="str">
        <x:v>Prozorro expansion — 24.08</x:v>
      </x:c>
      <x:c r="C980" s="14" t="str">
        <x:v>Товариство з обмеженою відповідальністю "БМЗ БУД"</x:v>
      </x:c>
      <x:c r="D980" s="14" t="str">
        <x:v>Промислові підлоги та бетон</x:v>
      </x:c>
      <x:c r="E980" s="14" t="str">
        <x:v>Expansion discovery</x:v>
      </x:c>
      <x:c r="F980" s="17" t="str">
        <x:v>D2</x:v>
      </x:c>
      <x:c r="G980" s="14" t="str"/>
      <x:c r="H980" s="14" t="str">
        <x:v>Discovery розширення — 2 тижні</x:v>
      </x:c>
      <x:c r="I980" s="16" t="n">
        <x:v>1</x:v>
      </x:c>
      <x:c r="J980" s="16" t="n">
        <x:v>5</x:v>
      </x:c>
      <x:c r="K980" s="16" t="n">
        <x:v>5</x:v>
      </x:c>
      <x:c r="L980" s="16" t="n">
        <x:v>3</x:v>
      </x:c>
      <x:c r="M980" s="16" t="n">
        <x:v>5</x:v>
      </x:c>
      <x:c r="N980" s="16" t="n">
        <x:v>5</x:v>
      </x:c>
      <x:c r="O980" s="16" t="n">
        <x:v>3</x:v>
      </x:c>
      <x:c r="P980" s="16" t="n">
        <x:f>IF(COUNT(I980:O980)&lt;7,"",I980*8+J980*3+K980*2+L980*2+M980*2+N980*2+O980)</x:f>
        <x:v>62</x:v>
      </x:c>
      <x:c r="Q980" s="16" t="n">
        <x:f>IF(COUNT(J980:O980)&lt;6,"",J980*5+K980*4+M980*4+L980*3+N980*2+O980*2)</x:f>
        <x:v>90</x:v>
      </x:c>
      <x:c r="R980" s="14" t="str">
        <x:v>high</x:v>
      </x:c>
      <x:c r="S980" s="14" t="str">
        <x:v>official_prozorro_award_2024_2026</x:v>
      </x:c>
      <x:c r="T980" s="14" t="str">
        <x:v>official_prozorro_api</x:v>
      </x:c>
      <x:c r="U980" s="14" t="str">
        <x:v>Не контактували</x:v>
      </x:c>
      <x:c r="V980" s="15" t="str">
        <x:v>Workflow-audit outreach по UA-2025-12-05-000564-a; попросити 1 пакет здачі та вимоги проєкту</x:v>
      </x:c>
      <x:c r="W980" s="15" t="str">
        <x:v>Власник / директор; керівник ПТО; відповідальний за договори</x:v>
      </x:c>
      <x:c r="X980" s="15" t="str">
        <x:v>3 нових підтверджених перемог/договорів у Prozorro на 984 265 грн; 0 зі строком виконання не раніше 24.08.2026.</x:v>
      </x:c>
      <x:c r="Y980" s="15" t="str">
        <x:v>Капітальний ремонт із влаштуванням промислової бетонної підлоги з топінгом у підвальному приміщенні №48 нежитлової будівлі літ. «А-6»  (учбовий корпусу) ХНУМГ ім. О. М. Бекетова за адресою: м. Харків, вул. Сумська, 40; строк до 2025-12-31. Попросити один знеособлений пакет здачі за цим workflow.</x:v>
      </x:c>
      <x:c r="Z980" s="15" t="str">
        <x:v>https://prozorro.gov.ua/tender/UA-2025-12-05-000564-a</x:v>
      </x:c>
      <x:c r="AA980" s="14" t="str">
        <x:v>38774807</x:v>
      </x:c>
      <x:c r="AB980" s="14" t="str">
        <x:v>2026-08-24</x:v>
      </x:c>
      <x:c r="AC980" s="14" t="str"/>
      <x:c r="AD980" s="20" t="str"/>
      <x:c r="AE980" s="14" t="str"/>
      <x:c r="AF980" s="14" t="n">
        <x:v>58</x:v>
      </x:c>
      <x:c r="AG980" s="14" t="str">
        <x:v>I2</x:v>
      </x:c>
      <x:c r="AH980" s="14" t="n">
        <x:v>3</x:v>
      </x:c>
      <x:c r="AI980" s="14" t="n">
        <x:v>0</x:v>
      </x:c>
      <x:c r="AJ980" s="18" t="n">
        <x:v>984265.46</x:v>
      </x:c>
      <x:c r="AK980" s="14" t="str">
        <x:v>https://prozorro.gov.ua/tender/UA-2025-12-05-000564-a</x:v>
      </x:c>
      <x:c r="AL980" s="19" t="n">
        <x:v>45996.28315358796</x:v>
      </x:c>
      <x:c r="AM980" s="19" t="n">
        <x:v>46022.916666655095</x:v>
      </x:c>
      <x:c r="AN980" s="15" t="str">
        <x:v>Промислові підлоги та бетон</x:v>
      </x:c>
      <x:c r="AO980" s="15" t="str">
        <x:v>not_found_in_top_search</x:v>
      </x:c>
    </x:row>
    <x:row r="981">
      <x:c r="A981" s="14" t="str">
        <x:v>W4-162</x:v>
      </x:c>
      <x:c r="B981" s="14" t="str">
        <x:v>Prozorro expansion — 24.08</x:v>
      </x:c>
      <x:c r="C981" s="14" t="str">
        <x:v>ФОП ТКАЧЕНКО МАРИНА АНДРІЇВНА</x:v>
      </x:c>
      <x:c r="D981" s="14" t="str">
        <x:v>Благоустрій</x:v>
      </x:c>
      <x:c r="E981" s="14" t="str">
        <x:v>Expansion discovery</x:v>
      </x:c>
      <x:c r="F981" s="17" t="str">
        <x:v>D3</x:v>
      </x:c>
      <x:c r="G981" s="14" t="str"/>
      <x:c r="H981" s="14" t="str">
        <x:v>Discovery розширення — 2 тижні</x:v>
      </x:c>
      <x:c r="I981" s="16" t="n">
        <x:v>1</x:v>
      </x:c>
      <x:c r="J981" s="16" t="n">
        <x:v>5</x:v>
      </x:c>
      <x:c r="K981" s="16" t="n">
        <x:v>4</x:v>
      </x:c>
      <x:c r="L981" s="16" t="n">
        <x:v>4</x:v>
      </x:c>
      <x:c r="M981" s="16" t="n">
        <x:v>5</x:v>
      </x:c>
      <x:c r="N981" s="16" t="n">
        <x:v>3</x:v>
      </x:c>
      <x:c r="O981" s="16" t="n">
        <x:v>3</x:v>
      </x:c>
      <x:c r="P981" s="16" t="n">
        <x:f>IF(COUNT(I981:O981)&lt;7,"",I981*8+J981*3+K981*2+L981*2+M981*2+N981*2+O981)</x:f>
        <x:v>58</x:v>
      </x:c>
      <x:c r="Q981" s="16" t="n">
        <x:f>IF(COUNT(J981:O981)&lt;6,"",J981*5+K981*4+M981*4+L981*3+N981*2+O981*2)</x:f>
        <x:v>85</x:v>
      </x:c>
      <x:c r="R981" s="14" t="str">
        <x:v>high</x:v>
      </x:c>
      <x:c r="S981" s="14" t="str">
        <x:v>official_prozorro_award_2024_2026</x:v>
      </x:c>
      <x:c r="T981" s="14" t="str">
        <x:v>official_prozorro_api</x:v>
      </x:c>
      <x:c r="U981" s="14" t="str">
        <x:v>Не контактували</x:v>
      </x:c>
      <x:c r="V981" s="15" t="str">
        <x:v>Workflow-audit outreach по UA-2026-01-05-002701-a; попросити 1 пакет здачі та вимоги проєкту</x:v>
      </x:c>
      <x:c r="W981" s="15" t="str">
        <x:v>Власник / виконавець; відповідальний за договір</x:v>
      </x:c>
      <x:c r="X981" s="15" t="str">
        <x:v>2 нових підтверджених перемог/договорів у Prozorro на 3 924 000 грн; 1 зі строком виконання не раніше 24.08.2026.</x:v>
      </x:c>
      <x:c r="Y981" s="15" t="str">
        <x:v>ДК 021:2015 – 77310000-6 Послуги з озеленення територій та утримання зелених насаджень  (Лот № 1 –  Ліквідація наслідків несприятливих погодних явищ (буреломів, вітровалів) на території міста Черкаси - послуги із благоустрою населених пунктів; Лот № 2 – Омолоджувальна обрізка зелених насаджень на території міста Черкаси - послуги із благоустрою населених пунктів; Лот № 3  –Формувальна обрізка зелених насаджень на території міста Черкаси - послуги із благоустрою населених пунктів; Лот № 4 – Проведення заходів боротьби з омелою на території міста Черкаси - послуги із благоустрою населених пунктів; Лот № 5 – Утримання зелених насаджень (сезонне) на території міста Черкаси - послуги із благоустрою населених пунктів; Лот № 6 –  Утримання зелених насаджень (комплексне) на території міста Черкаси - послуги із благоустрою населених пунктів; Лот № 7 – Озеленення та догляд за зеленими насадженнями (видалення та обрізка дерев, компенсаційні висадки) на території шкільних, дошкільних навчальних закладах і закладах комунальної та державної власності міста Черкаси - послуги із благоустрою населених пунктів; Лот № 8 –  Озеленення та догляд за зеленими насадженнями на території об’єктів природно-заповідного фонду, рекреаційних зон, прибережних захисних смуг  та лісів міста Черкаси - послуги із благоустрою населених пунктів; Лот № 9  – Догляд (утримання) за зеленими насадженнями на території  об’єктів природно-заповідного фонду міста Черкаси - послуги із благоустрою населених пунктів); строк до 2026-12-31. Попросити один знеособлений пакет здачі за цим workflow.</x:v>
      </x:c>
      <x:c r="Z981" s="15" t="str">
        <x:v>https://prozorro.gov.ua/tender/UA-2026-01-05-002701-a</x:v>
      </x:c>
      <x:c r="AA981" s="14" t="str">
        <x:v>2630121501</x:v>
      </x:c>
      <x:c r="AB981" s="14" t="str">
        <x:v>2026-08-24</x:v>
      </x:c>
      <x:c r="AC981" s="14" t="str"/>
      <x:c r="AD981" s="20" t="str"/>
      <x:c r="AE981" s="14" t="str"/>
      <x:c r="AF981" s="14" t="n">
        <x:v>57</x:v>
      </x:c>
      <x:c r="AG981" s="14" t="str">
        <x:v>I3</x:v>
      </x:c>
      <x:c r="AH981" s="14" t="n">
        <x:v>2</x:v>
      </x:c>
      <x:c r="AI981" s="14" t="n">
        <x:v>1</x:v>
      </x:c>
      <x:c r="AJ981" s="18" t="n">
        <x:v>3924000</x:v>
      </x:c>
      <x:c r="AK981" s="14" t="str">
        <x:v>https://prozorro.gov.ua/tender/UA-2026-01-05-002701-a</x:v>
      </x:c>
      <x:c r="AL981" s="19" t="n">
        <x:v>46041.52252884259</x:v>
      </x:c>
      <x:c r="AM981" s="19" t="n">
        <x:v>46387.42568287037</x:v>
      </x:c>
      <x:c r="AN981" s="15" t="str">
        <x:v>Благоустрій</x:v>
      </x:c>
      <x:c r="AO981" s="15" t="str">
        <x:v>not_found_in_top_search</x:v>
      </x:c>
    </x:row>
    <x:row r="982">
      <x:c r="A982" s="14" t="str">
        <x:v>W4-163</x:v>
      </x:c>
      <x:c r="B982" s="14" t="str">
        <x:v>Prozorro expansion — 24.08</x:v>
      </x:c>
      <x:c r="C982" s="14" t="str">
        <x:v>ФОП Панасюк Анатолій Олександрович</x:v>
      </x:c>
      <x:c r="D982" s="14" t="str">
        <x:v>Внутрішні сантехнічні системи</x:v>
      </x:c>
      <x:c r="E982" s="14" t="str">
        <x:v>Pilot now</x:v>
      </x:c>
      <x:c r="F982" s="17" t="str">
        <x:v>P3</x:v>
      </x:c>
      <x:c r="G982" s="14" t="str"/>
      <x:c r="H982" s="14" t="str">
        <x:v>Пілот зараз — Н.14</x:v>
      </x:c>
      <x:c r="I982" s="16" t="n">
        <x:v>5</x:v>
      </x:c>
      <x:c r="J982" s="16" t="n">
        <x:v>5</x:v>
      </x:c>
      <x:c r="K982" s="16" t="n">
        <x:v>4</x:v>
      </x:c>
      <x:c r="L982" s="16" t="n">
        <x:v>2</x:v>
      </x:c>
      <x:c r="M982" s="16" t="n">
        <x:v>5</x:v>
      </x:c>
      <x:c r="N982" s="16" t="n">
        <x:v>3</x:v>
      </x:c>
      <x:c r="O982" s="16" t="n">
        <x:v>3</x:v>
      </x:c>
      <x:c r="P982" s="16" t="n">
        <x:f>IF(COUNT(I982:O982)&lt;7,"",I982*8+J982*3+K982*2+L982*2+M982*2+N982*2+O982)</x:f>
        <x:v>86</x:v>
      </x:c>
      <x:c r="Q982" s="16" t="n">
        <x:f>IF(COUNT(J982:O982)&lt;6,"",J982*5+K982*4+M982*4+L982*3+N982*2+O982*2)</x:f>
        <x:v>79</x:v>
      </x:c>
      <x:c r="R982" s="14" t="str">
        <x:v>high</x:v>
      </x:c>
      <x:c r="S982" s="14" t="str">
        <x:v>official_prozorro_award_2024_2026</x:v>
      </x:c>
      <x:c r="T982" s="14" t="str">
        <x:v>official_prozorro_api</x:v>
      </x:c>
      <x:c r="U982" s="14" t="str">
        <x:v>Не контактували</x:v>
      </x:c>
      <x:c r="V982" s="15" t="str">
        <x:v>Персоналізований free-pilot outreach по UA-2026-06-01-011966-a; попросити 1 пакет Н.14/Н.15</x:v>
      </x:c>
      <x:c r="W982" s="15" t="str">
        <x:v>Власник / виконавець; відповідальний за договір</x:v>
      </x:c>
      <x:c r="X982" s="15" t="str">
        <x:v>2 нових підтверджених перемог/договорів у Prozorro на 303 740 грн; 0 зі строком виконання не раніше 24.08.2026.</x:v>
      </x:c>
      <x:c r="Y982" s="15" t="str">
        <x:v>ДК 021-2015 (CPV) 45330000-9 - Водопровідні та санітарно-технічні роботи (Поточний ремонт внутрішньої мережі водопостачання ЗДО №57 "Волошка" Черкаської міської територіальної громади за адресою: вул. Солом'янська, 73/1 в м.Черкаси); строк до 2026-06-04. Попросити один знеособлений пакет здачі за цим workflow.</x:v>
      </x:c>
      <x:c r="Z982" s="15" t="str">
        <x:v>https://prozorro.gov.ua/tender/UA-2026-06-01-011966-a</x:v>
      </x:c>
      <x:c r="AA982" s="14" t="str">
        <x:v>2752409654</x:v>
      </x:c>
      <x:c r="AB982" s="14" t="str">
        <x:v>2026-08-24</x:v>
      </x:c>
      <x:c r="AC982" s="14" t="str"/>
      <x:c r="AD982" s="20" t="str"/>
      <x:c r="AE982" s="14" t="str"/>
      <x:c r="AF982" s="14" t="n">
        <x:v>57</x:v>
      </x:c>
      <x:c r="AG982" s="14" t="str">
        <x:v>I3</x:v>
      </x:c>
      <x:c r="AH982" s="14" t="n">
        <x:v>2</x:v>
      </x:c>
      <x:c r="AI982" s="14" t="n">
        <x:v>0</x:v>
      </x:c>
      <x:c r="AJ982" s="18" t="n">
        <x:v>303740</x:v>
      </x:c>
      <x:c r="AK982" s="14" t="str">
        <x:v>https://prozorro.gov.ua/tender/UA-2026-06-01-011966-a</x:v>
      </x:c>
      <x:c r="AL982" s="19" t="n">
        <x:v>46174.59931658565</x:v>
      </x:c>
      <x:c r="AM982" s="19" t="n">
        <x:v>46177.60040509259</x:v>
      </x:c>
      <x:c r="AN982" s="15" t="str">
        <x:v>Внутрішні сантехнічні системи</x:v>
      </x:c>
      <x:c r="AO982" s="15" t="str">
        <x:v>not_found_in_top_search</x:v>
      </x:c>
    </x:row>
    <x:row r="983">
      <x:c r="A983" s="14" t="str">
        <x:v>W4-164</x:v>
      </x:c>
      <x:c r="B983" s="14" t="str">
        <x:v>Prozorro expansion — 24.08</x:v>
      </x:c>
      <x:c r="C983" s="14" t="str">
        <x:v>ТОВ Облсумиліфт</x:v>
      </x:c>
      <x:c r="D983" s="14" t="str">
        <x:v>Ліфти та підйомники</x:v>
      </x:c>
      <x:c r="E983" s="14" t="str">
        <x:v>Expansion discovery</x:v>
      </x:c>
      <x:c r="F983" s="17" t="str">
        <x:v>D3</x:v>
      </x:c>
      <x:c r="G983" s="14" t="str"/>
      <x:c r="H983" s="14" t="str">
        <x:v>Discovery розширення — 2 тижні</x:v>
      </x:c>
      <x:c r="I983" s="16" t="n">
        <x:v>1</x:v>
      </x:c>
      <x:c r="J983" s="16" t="n">
        <x:v>5</x:v>
      </x:c>
      <x:c r="K983" s="16" t="n">
        <x:v>4</x:v>
      </x:c>
      <x:c r="L983" s="16" t="n">
        <x:v>5</x:v>
      </x:c>
      <x:c r="M983" s="16" t="n">
        <x:v>5</x:v>
      </x:c>
      <x:c r="N983" s="16" t="n">
        <x:v>5</x:v>
      </x:c>
      <x:c r="O983" s="16" t="n">
        <x:v>3</x:v>
      </x:c>
      <x:c r="P983" s="16" t="n">
        <x:f>IF(COUNT(I983:O983)&lt;7,"",I983*8+J983*3+K983*2+L983*2+M983*2+N983*2+O983)</x:f>
        <x:v>64</x:v>
      </x:c>
      <x:c r="Q983" s="16" t="n">
        <x:f>IF(COUNT(J983:O983)&lt;6,"",J983*5+K983*4+M983*4+L983*3+N983*2+O983*2)</x:f>
        <x:v>92</x:v>
      </x:c>
      <x:c r="R983" s="14" t="str">
        <x:v>high</x:v>
      </x:c>
      <x:c r="S983" s="14" t="str">
        <x:v>official_prozorro_award_2024_2026</x:v>
      </x:c>
      <x:c r="T983" s="14" t="str">
        <x:v>official_prozorro_api</x:v>
      </x:c>
      <x:c r="U983" s="14" t="str">
        <x:v>Не контактували</x:v>
      </x:c>
      <x:c r="V983" s="15" t="str">
        <x:v>Workflow-audit outreach по UA-2025-06-24-013705-a; попросити 1 пакет здачі та вимоги проєкту</x:v>
      </x:c>
      <x:c r="W983" s="15" t="str">
        <x:v>Власник / директор; керівник ПТО; відповідальний за договори</x:v>
      </x:c>
      <x:c r="X983" s="15" t="str">
        <x:v>2 нових підтверджених перемог/договорів у Prozorro на 11 071 699 грн; 0 зі строком виконання не раніше 24.08.2026.</x:v>
      </x:c>
      <x:c r="Y983" s="15" t="str">
        <x:v>Виконання першочергових (невідкладних) аварійно - відновлювальних робіт (капітальний ремонт житлового фонду – капремонт (заміна) ліфтів у під’їздах 1, 2, 3, 4 житлового будинку №38 по вул. Героїв Крут в м. Суми, пошкодженого внаслідок збройної агресії російської федерації проти України) (ДК 021:2015 - 45313000-4 Монтаж ліфтів та ескалаторів); строк до 2026-04-30. Попросити один знеособлений пакет здачі за цим workflow.</x:v>
      </x:c>
      <x:c r="Z983" s="15" t="str">
        <x:v>https://prozorro.gov.ua/tender/UA-2025-06-24-013705-a</x:v>
      </x:c>
      <x:c r="AA983" s="14" t="str">
        <x:v>34743296</x:v>
      </x:c>
      <x:c r="AB983" s="14" t="str">
        <x:v>2026-08-24</x:v>
      </x:c>
      <x:c r="AC983" s="14" t="str"/>
      <x:c r="AD983" s="20" t="str"/>
      <x:c r="AE983" s="14" t="str"/>
      <x:c r="AF983" s="14" t="n">
        <x:v>56</x:v>
      </x:c>
      <x:c r="AG983" s="14" t="str">
        <x:v>I3</x:v>
      </x:c>
      <x:c r="AH983" s="14" t="n">
        <x:v>2</x:v>
      </x:c>
      <x:c r="AI983" s="14" t="n">
        <x:v>0</x:v>
      </x:c>
      <x:c r="AJ983" s="18" t="n">
        <x:v>11071699.35</x:v>
      </x:c>
      <x:c r="AK983" s="14" t="str">
        <x:v>https://prozorro.gov.ua/tender/UA-2025-06-24-013705-a</x:v>
      </x:c>
      <x:c r="AL983" s="19" t="n">
        <x:v>45855.30308842593</x:v>
      </x:c>
      <x:c r="AM983" s="19" t="n">
        <x:v>46142</x:v>
      </x:c>
      <x:c r="AN983" s="15" t="str">
        <x:v>Ліфти та підйомники</x:v>
      </x:c>
      <x:c r="AO983" s="15" t="str">
        <x:v>not_found_in_top_search</x:v>
      </x:c>
    </x:row>
    <x:row r="984">
      <x:c r="A984" s="14" t="str">
        <x:v>W4-165</x:v>
      </x:c>
      <x:c r="B984" s="14" t="str">
        <x:v>Prozorro expansion — 24.08</x:v>
      </x:c>
      <x:c r="C984" s="14" t="str">
        <x:v>ТОВ "АЛД Інжиніринг та будівництво"</x:v>
      </x:c>
      <x:c r="D984" s="14" t="str">
        <x:v>Газові мережі</x:v>
      </x:c>
      <x:c r="E984" s="14" t="str">
        <x:v>Expansion discovery</x:v>
      </x:c>
      <x:c r="F984" s="17" t="str">
        <x:v>D3</x:v>
      </x:c>
      <x:c r="G984" s="14" t="str"/>
      <x:c r="H984" s="14" t="str">
        <x:v>Discovery розширення — 2 тижні</x:v>
      </x:c>
      <x:c r="I984" s="16" t="n">
        <x:v>1</x:v>
      </x:c>
      <x:c r="J984" s="16" t="n">
        <x:v>5</x:v>
      </x:c>
      <x:c r="K984" s="16" t="n">
        <x:v>5</x:v>
      </x:c>
      <x:c r="L984" s="16" t="n">
        <x:v>3</x:v>
      </x:c>
      <x:c r="M984" s="16" t="n">
        <x:v>5</x:v>
      </x:c>
      <x:c r="N984" s="16" t="n">
        <x:v>5</x:v>
      </x:c>
      <x:c r="O984" s="16" t="n">
        <x:v>3</x:v>
      </x:c>
      <x:c r="P984" s="16" t="n">
        <x:f>IF(COUNT(I984:O984)&lt;7,"",I984*8+J984*3+K984*2+L984*2+M984*2+N984*2+O984)</x:f>
        <x:v>62</x:v>
      </x:c>
      <x:c r="Q984" s="16" t="n">
        <x:f>IF(COUNT(J984:O984)&lt;6,"",J984*5+K984*4+M984*4+L984*3+N984*2+O984*2)</x:f>
        <x:v>90</x:v>
      </x:c>
      <x:c r="R984" s="14" t="str">
        <x:v>high</x:v>
      </x:c>
      <x:c r="S984" s="14" t="str">
        <x:v>official_prozorro_award_2024_2026</x:v>
      </x:c>
      <x:c r="T984" s="14" t="str">
        <x:v>official_prozorro_api</x:v>
      </x:c>
      <x:c r="U984" s="14" t="str">
        <x:v>Не контактували</x:v>
      </x:c>
      <x:c r="V984" s="15" t="str">
        <x:v>Workflow-audit outreach по UA-2025-12-29-007792-a; попросити 1 пакет здачі та вимоги проєкту</x:v>
      </x:c>
      <x:c r="W984" s="15" t="str">
        <x:v>Власник / директор; керівник ПТО; відповідальний за договори</x:v>
      </x:c>
      <x:c r="X984" s="15" t="str">
        <x:v>2 нових підтверджених перемог/договорів у Prozorro на 1 485 782 грн; 0 зі строком виконання не раніше 24.08.2026.</x:v>
      </x:c>
      <x:c r="Y984" s="15" t="str">
        <x:v>Проектно-вишукувальні роботи по об’єкту: «Будівництво системи лінійної телемеханіки Боярського лінійного виробничого управління магістральних газопроводів на території Чернігівської, Житомирської та Київської областей» (залишкові роботи) (Стадії «Проект» та «Робоча документація») (додаткові роботи) (Будівельні роботи та поточний ремонт); строк до 2026-03-29. Попросити один знеособлений пакет здачі за цим workflow.</x:v>
      </x:c>
      <x:c r="Z984" s="15" t="str">
        <x:v>https://prozorro.gov.ua/tender/UA-2025-12-29-007792-a</x:v>
      </x:c>
      <x:c r="AA984" s="14" t="str">
        <x:v>43173964</x:v>
      </x:c>
      <x:c r="AB984" s="14" t="str">
        <x:v>2026-08-24</x:v>
      </x:c>
      <x:c r="AC984" s="14" t="str"/>
      <x:c r="AD984" s="20" t="str"/>
      <x:c r="AE984" s="14" t="str"/>
      <x:c r="AF984" s="14" t="n">
        <x:v>56</x:v>
      </x:c>
      <x:c r="AG984" s="14" t="str">
        <x:v>I3</x:v>
      </x:c>
      <x:c r="AH984" s="14" t="n">
        <x:v>2</x:v>
      </x:c>
      <x:c r="AI984" s="14" t="n">
        <x:v>0</x:v>
      </x:c>
      <x:c r="AJ984" s="18" t="n">
        <x:v>1485782.4</x:v>
      </x:c>
      <x:c r="AK984" s="14" t="str">
        <x:v>https://prozorro.gov.ua/tender/UA-2025-12-29-007792-a</x:v>
      </x:c>
      <x:c r="AL984" s="19" t="n">
        <x:v>46020.544460694444</x:v>
      </x:c>
      <x:c r="AM984" s="19" t="n">
        <x:v>46110</x:v>
      </x:c>
      <x:c r="AN984" s="15" t="str">
        <x:v>Газові мережі</x:v>
      </x:c>
      <x:c r="AO984" s="15" t="str">
        <x:v>not_found_in_top_search</x:v>
      </x:c>
    </x:row>
    <x:row r="985">
      <x:c r="A985" s="14" t="str">
        <x:v>W4-166</x:v>
      </x:c>
      <x:c r="B985" s="14" t="str">
        <x:v>Prozorro expansion — 24.08</x:v>
      </x:c>
      <x:c r="C985" s="14" t="str">
        <x:v>ТОВ "ВК "ПРОГРЕС""</x:v>
      </x:c>
      <x:c r="D985" s="14" t="str">
        <x:v>Покрівлі та гідроізоляція</x:v>
      </x:c>
      <x:c r="E985" s="14" t="str">
        <x:v>Expansion discovery</x:v>
      </x:c>
      <x:c r="F985" s="17" t="str">
        <x:v>D3</x:v>
      </x:c>
      <x:c r="G985" s="14" t="str"/>
      <x:c r="H985" s="14" t="str">
        <x:v>Discovery розширення — 2 тижні</x:v>
      </x:c>
      <x:c r="I985" s="16" t="n">
        <x:v>1</x:v>
      </x:c>
      <x:c r="J985" s="16" t="n">
        <x:v>5</x:v>
      </x:c>
      <x:c r="K985" s="16" t="n">
        <x:v>5</x:v>
      </x:c>
      <x:c r="L985" s="16" t="n">
        <x:v>2</x:v>
      </x:c>
      <x:c r="M985" s="16" t="n">
        <x:v>5</x:v>
      </x:c>
      <x:c r="N985" s="16" t="n">
        <x:v>5</x:v>
      </x:c>
      <x:c r="O985" s="16" t="n">
        <x:v>3</x:v>
      </x:c>
      <x:c r="P985" s="16" t="n">
        <x:f>IF(COUNT(I985:O985)&lt;7,"",I985*8+J985*3+K985*2+L985*2+M985*2+N985*2+O985)</x:f>
        <x:v>60</x:v>
      </x:c>
      <x:c r="Q985" s="16" t="n">
        <x:f>IF(COUNT(J985:O985)&lt;6,"",J985*5+K985*4+M985*4+L985*3+N985*2+O985*2)</x:f>
        <x:v>87</x:v>
      </x:c>
      <x:c r="R985" s="14" t="str">
        <x:v>high</x:v>
      </x:c>
      <x:c r="S985" s="14" t="str">
        <x:v>official_prozorro_award_2024_2026</x:v>
      </x:c>
      <x:c r="T985" s="14" t="str">
        <x:v>official_prozorro_api</x:v>
      </x:c>
      <x:c r="U985" s="14" t="str">
        <x:v>Не контактували</x:v>
      </x:c>
      <x:c r="V985" s="15" t="str">
        <x:v>Workflow-audit outreach по UA-2026-07-20-009259-a; попросити 1 пакет здачі та вимоги проєкту</x:v>
      </x:c>
      <x:c r="W985" s="15" t="str">
        <x:v>Власник / директор; керівник ПТО; відповідальний за договори</x:v>
      </x:c>
      <x:c r="X985" s="15" t="str">
        <x:v>1 нових підтверджених перемог/договорів у Prozorro на 400 000 грн; 1 зі строком виконання не раніше 24.08.2026.</x:v>
      </x:c>
      <x:c r="Y985" s="15" t="str">
        <x:v>45260000-7 Покрівельні роботи та інші спеціалізовані будівельні роботи(Поточний ремонт покрівлі адміністративної будівлі за адресою: м.Дніпро, вул.Паторжинського,17); строк до 2026-12-31. Попросити один знеособлений пакет здачі за цим workflow.</x:v>
      </x:c>
      <x:c r="Z985" s="15" t="str">
        <x:v>https://prozorro.gov.ua/tender/UA-2026-07-20-009259-a</x:v>
      </x:c>
      <x:c r="AA985" s="14" t="str">
        <x:v>36878631</x:v>
      </x:c>
      <x:c r="AB985" s="14" t="str">
        <x:v>2026-08-24</x:v>
      </x:c>
      <x:c r="AC985" s="14" t="str"/>
      <x:c r="AD985" s="20" t="str"/>
      <x:c r="AE985" s="14" t="str"/>
      <x:c r="AF985" s="14" t="n">
        <x:v>56</x:v>
      </x:c>
      <x:c r="AG985" s="14" t="str">
        <x:v>I3</x:v>
      </x:c>
      <x:c r="AH985" s="14" t="n">
        <x:v>1</x:v>
      </x:c>
      <x:c r="AI985" s="14" t="n">
        <x:v>1</x:v>
      </x:c>
      <x:c r="AJ985" s="18" t="n">
        <x:v>400000</x:v>
      </x:c>
      <x:c r="AK985" s="14" t="str">
        <x:v>https://prozorro.gov.ua/tender/UA-2026-07-20-009259-a</x:v>
      </x:c>
      <x:c r="AL985" s="19" t="n">
        <x:v>46234.388149722225</x:v>
      </x:c>
      <x:c r="AM985" s="19" t="n">
        <x:v>46387</x:v>
      </x:c>
      <x:c r="AN985" s="15" t="str">
        <x:v>Покрівлі та гідроізоляція</x:v>
      </x:c>
      <x:c r="AO985" s="15" t="str">
        <x:v>not_found_in_top_search</x:v>
      </x:c>
    </x:row>
    <x:row r="986">
      <x:c r="A986" s="14" t="str">
        <x:v>W4-167</x:v>
      </x:c>
      <x:c r="B986" s="14" t="str">
        <x:v>Prozorro expansion — 24.08</x:v>
      </x:c>
      <x:c r="C986" s="14" t="str">
        <x:v>СІРА АНАСТАСІЯ ПАВЛІВНА</x:v>
      </x:c>
      <x:c r="D986" s="14" t="str">
        <x:v>Пожежогасіння</x:v>
      </x:c>
      <x:c r="E986" s="14" t="str">
        <x:v>Expansion discovery</x:v>
      </x:c>
      <x:c r="F986" s="17" t="str">
        <x:v>D3</x:v>
      </x:c>
      <x:c r="G986" s="14" t="str"/>
      <x:c r="H986" s="14" t="str">
        <x:v>Discovery розширення — 2 тижні</x:v>
      </x:c>
      <x:c r="I986" s="16" t="n">
        <x:v>1</x:v>
      </x:c>
      <x:c r="J986" s="16" t="n">
        <x:v>5</x:v>
      </x:c>
      <x:c r="K986" s="16" t="n">
        <x:v>5</x:v>
      </x:c>
      <x:c r="L986" s="16" t="n">
        <x:v>2</x:v>
      </x:c>
      <x:c r="M986" s="16" t="n">
        <x:v>5</x:v>
      </x:c>
      <x:c r="N986" s="16" t="n">
        <x:v>3</x:v>
      </x:c>
      <x:c r="O986" s="16" t="n">
        <x:v>3</x:v>
      </x:c>
      <x:c r="P986" s="16" t="n">
        <x:f>IF(COUNT(I986:O986)&lt;7,"",I986*8+J986*3+K986*2+L986*2+M986*2+N986*2+O986)</x:f>
        <x:v>56</x:v>
      </x:c>
      <x:c r="Q986" s="16" t="n">
        <x:f>IF(COUNT(J986:O986)&lt;6,"",J986*5+K986*4+M986*4+L986*3+N986*2+O986*2)</x:f>
        <x:v>83</x:v>
      </x:c>
      <x:c r="R986" s="14" t="str">
        <x:v>high</x:v>
      </x:c>
      <x:c r="S986" s="14" t="str">
        <x:v>official_prozorro_award_2024_2026</x:v>
      </x:c>
      <x:c r="T986" s="14" t="str">
        <x:v>official_prozorro_api</x:v>
      </x:c>
      <x:c r="U986" s="14" t="str">
        <x:v>Не контактували</x:v>
      </x:c>
      <x:c r="V986" s="15" t="str">
        <x:v>Workflow-audit outreach по UA-2026-08-07-006697-a; попросити 1 пакет здачі та вимоги проєкту</x:v>
      </x:c>
      <x:c r="W986" s="15" t="str">
        <x:v>Власник / виконавець; відповідальний за договір</x:v>
      </x:c>
      <x:c r="X986" s="15" t="str">
        <x:v>1 нових підтверджених перемог/договорів у Prozorro на 342 311 грн; 1 зі строком виконання не раніше 24.08.2026.</x:v>
      </x:c>
      <x:c r="Y986" s="15" t="str">
        <x:v>45310000-3 - Електромонтажні роботи. Монтаж і установка систем пожежної сигналізації та системи оповіщення людей в приміщеннях другого поверху чотирьохповерхової будівлі лікарні Комунального некомерційного підприємства "Очаківська багатопрофільна лікарня" Очаківської міської ради за адресою : Миколаївська область, м. Очаків, вул. Героїв Очакова,1; строк до 2026-11-02. Попросити один знеособлений пакет здачі за цим workflow.</x:v>
      </x:c>
      <x:c r="Z986" s="15" t="str">
        <x:v>https://prozorro.gov.ua/tender/UA-2026-08-07-006697-a</x:v>
      </x:c>
      <x:c r="AA986" s="14" t="str">
        <x:v>3168019084</x:v>
      </x:c>
      <x:c r="AB986" s="14" t="str">
        <x:v>2026-08-24</x:v>
      </x:c>
      <x:c r="AC986" s="14" t="str"/>
      <x:c r="AD986" s="20" t="str"/>
      <x:c r="AE986" s="14" t="str"/>
      <x:c r="AF986" s="14" t="n">
        <x:v>56</x:v>
      </x:c>
      <x:c r="AG986" s="14" t="str">
        <x:v>I3</x:v>
      </x:c>
      <x:c r="AH986" s="14" t="n">
        <x:v>1</x:v>
      </x:c>
      <x:c r="AI986" s="14" t="n">
        <x:v>1</x:v>
      </x:c>
      <x:c r="AJ986" s="18" t="n">
        <x:v>342311</x:v>
      </x:c>
      <x:c r="AK986" s="14" t="str">
        <x:v>https://prozorro.gov.ua/tender/UA-2026-08-07-006697-a</x:v>
      </x:c>
      <x:c r="AL986" s="19" t="n">
        <x:v>46241.44266673611</x:v>
      </x:c>
      <x:c r="AM986" s="19" t="n">
        <x:v>46328</x:v>
      </x:c>
      <x:c r="AN986" s="15" t="str">
        <x:v>Пожежогасіння</x:v>
      </x:c>
      <x:c r="AO986" s="15" t="str">
        <x:v>not_found_in_top_search</x:v>
      </x:c>
    </x:row>
    <x:row r="987">
      <x:c r="A987" s="14" t="str">
        <x:v>W4-168</x:v>
      </x:c>
      <x:c r="B987" s="14" t="str">
        <x:v>Prozorro expansion — 24.08</x:v>
      </x:c>
      <x:c r="C987" s="14" t="str">
        <x:v>ПП "Будінвест-2017"</x:v>
      </x:c>
      <x:c r="D987" s="14" t="str">
        <x:v>Дорожні роботи</x:v>
      </x:c>
      <x:c r="E987" s="14" t="str">
        <x:v>Expansion discovery</x:v>
      </x:c>
      <x:c r="F987" s="17" t="str">
        <x:v>D3</x:v>
      </x:c>
      <x:c r="G987" s="14" t="str"/>
      <x:c r="H987" s="14" t="str">
        <x:v>Discovery розширення — 2 тижні</x:v>
      </x:c>
      <x:c r="I987" s="16" t="n">
        <x:v>1</x:v>
      </x:c>
      <x:c r="J987" s="16" t="n">
        <x:v>5</x:v>
      </x:c>
      <x:c r="K987" s="16" t="n">
        <x:v>4</x:v>
      </x:c>
      <x:c r="L987" s="16" t="n">
        <x:v>2</x:v>
      </x:c>
      <x:c r="M987" s="16" t="n">
        <x:v>5</x:v>
      </x:c>
      <x:c r="N987" s="16" t="n">
        <x:v>5</x:v>
      </x:c>
      <x:c r="O987" s="16" t="n">
        <x:v>3</x:v>
      </x:c>
      <x:c r="P987" s="16" t="n">
        <x:f>IF(COUNT(I987:O987)&lt;7,"",I987*8+J987*3+K987*2+L987*2+M987*2+N987*2+O987)</x:f>
        <x:v>58</x:v>
      </x:c>
      <x:c r="Q987" s="16" t="n">
        <x:f>IF(COUNT(J987:O987)&lt;6,"",J987*5+K987*4+M987*4+L987*3+N987*2+O987*2)</x:f>
        <x:v>83</x:v>
      </x:c>
      <x:c r="R987" s="14" t="str">
        <x:v>high</x:v>
      </x:c>
      <x:c r="S987" s="14" t="str">
        <x:v>official_prozorro_award_2024_2026</x:v>
      </x:c>
      <x:c r="T987" s="14" t="str">
        <x:v>official_prozorro_api</x:v>
      </x:c>
      <x:c r="U987" s="14" t="str">
        <x:v>Не контактували</x:v>
      </x:c>
      <x:c r="V987" s="15" t="str">
        <x:v>Workflow-audit outreach по UA-2026-08-19-007009-a; попросити 1 пакет здачі та вимоги проєкту</x:v>
      </x:c>
      <x:c r="W987" s="15" t="str">
        <x:v>Власник / директор; керівник ПТО; відповідальний за договори</x:v>
      </x:c>
      <x:c r="X987" s="15" t="str">
        <x:v>1 нових підтверджених перемог/договорів у Prozorro на 296 118 грн; 1 зі строком виконання не раніше 24.08.2026.</x:v>
      </x:c>
      <x:c r="Y987" s="15" t="str">
        <x:v>Капітальний ремонт дорожнього покриття на вул.Грушевського (від буд.№20) в с.Петранка Рожнятівської селищної ради Івано-Франківської області; строк до 2026-12-31. Попросити один знеособлений пакет здачі за цим workflow.</x:v>
      </x:c>
      <x:c r="Z987" s="15" t="str">
        <x:v>https://prozorro.gov.ua/tender/UA-2026-08-19-007009-a</x:v>
      </x:c>
      <x:c r="AA987" s="14" t="str">
        <x:v>41415466</x:v>
      </x:c>
      <x:c r="AB987" s="14" t="str">
        <x:v>2026-08-24</x:v>
      </x:c>
      <x:c r="AC987" s="14" t="str"/>
      <x:c r="AD987" s="20" t="str"/>
      <x:c r="AE987" s="14" t="str"/>
      <x:c r="AF987" s="14" t="n">
        <x:v>56</x:v>
      </x:c>
      <x:c r="AG987" s="14" t="str">
        <x:v>I3</x:v>
      </x:c>
      <x:c r="AH987" s="14" t="n">
        <x:v>1</x:v>
      </x:c>
      <x:c r="AI987" s="14" t="n">
        <x:v>1</x:v>
      </x:c>
      <x:c r="AJ987" s="18" t="n">
        <x:v>296118</x:v>
      </x:c>
      <x:c r="AK987" s="14" t="str">
        <x:v>https://prozorro.gov.ua/tender/UA-2026-08-19-007009-a</x:v>
      </x:c>
      <x:c r="AL987" s="19" t="n">
        <x:v>46253.44711681713</x:v>
      </x:c>
      <x:c r="AM987" s="19" t="n">
        <x:v>46387</x:v>
      </x:c>
      <x:c r="AN987" s="15" t="str">
        <x:v>Дорожні роботи</x:v>
      </x:c>
      <x:c r="AO987" s="15" t="str">
        <x:v>not_found_in_top_search</x:v>
      </x:c>
    </x:row>
    <x:row r="988">
      <x:c r="A988" s="14" t="str">
        <x:v>W4-169</x:v>
      </x:c>
      <x:c r="B988" s="14" t="str">
        <x:v>Prozorro expansion — 24.08</x:v>
      </x:c>
      <x:c r="C988" s="14" t="str">
        <x:v>ПП "РЕЙДЕР"</x:v>
      </x:c>
      <x:c r="D988" s="14" t="str">
        <x:v>Пасивний вогнезахист</x:v>
      </x:c>
      <x:c r="E988" s="14" t="str">
        <x:v>Expansion discovery</x:v>
      </x:c>
      <x:c r="F988" s="17" t="str">
        <x:v>D3</x:v>
      </x:c>
      <x:c r="G988" s="14" t="str"/>
      <x:c r="H988" s="14" t="str">
        <x:v>Discovery розширення — 2 тижні</x:v>
      </x:c>
      <x:c r="I988" s="16" t="n">
        <x:v>1</x:v>
      </x:c>
      <x:c r="J988" s="16" t="n">
        <x:v>5</x:v>
      </x:c>
      <x:c r="K988" s="16" t="n">
        <x:v>5</x:v>
      </x:c>
      <x:c r="L988" s="16" t="n">
        <x:v>2</x:v>
      </x:c>
      <x:c r="M988" s="16" t="n">
        <x:v>5</x:v>
      </x:c>
      <x:c r="N988" s="16" t="n">
        <x:v>5</x:v>
      </x:c>
      <x:c r="O988" s="16" t="n">
        <x:v>3</x:v>
      </x:c>
      <x:c r="P988" s="16" t="n">
        <x:f>IF(COUNT(I988:O988)&lt;7,"",I988*8+J988*3+K988*2+L988*2+M988*2+N988*2+O988)</x:f>
        <x:v>60</x:v>
      </x:c>
      <x:c r="Q988" s="16" t="n">
        <x:f>IF(COUNT(J988:O988)&lt;6,"",J988*5+K988*4+M988*4+L988*3+N988*2+O988*2)</x:f>
        <x:v>87</x:v>
      </x:c>
      <x:c r="R988" s="14" t="str">
        <x:v>high</x:v>
      </x:c>
      <x:c r="S988" s="14" t="str">
        <x:v>official_prozorro_award_2024_2026</x:v>
      </x:c>
      <x:c r="T988" s="14" t="str">
        <x:v>official_prozorro_api</x:v>
      </x:c>
      <x:c r="U988" s="14" t="str">
        <x:v>Не контактували</x:v>
      </x:c>
      <x:c r="V988" s="15" t="str">
        <x:v>Workflow-audit outreach по UA-2026-08-13-000512-a; попросити 1 пакет здачі та вимоги проєкту</x:v>
      </x:c>
      <x:c r="W988" s="15" t="str">
        <x:v>Власник / директор; керівник ПТО; відповідальний за договори</x:v>
      </x:c>
      <x:c r="X988" s="15" t="str">
        <x:v>1 нових підтверджених перемог/договорів у Prozorro на 266 382 грн; 1 зі строком виконання не раніше 24.08.2026.</x:v>
      </x:c>
      <x:c r="Y988" s="15" t="str">
        <x:v>Вогнезахисна обробка дерев’яних конструкцій Кривошиїнської гімназії Сквирської міської ради Київської області; строк до 2026-09-30. Попросити один знеособлений пакет здачі за цим workflow.</x:v>
      </x:c>
      <x:c r="Z988" s="15" t="str">
        <x:v>https://prozorro.gov.ua/tender/UA-2026-08-13-000512-a</x:v>
      </x:c>
      <x:c r="AA988" s="14" t="str">
        <x:v>30320090</x:v>
      </x:c>
      <x:c r="AB988" s="14" t="str">
        <x:v>2026-08-24</x:v>
      </x:c>
      <x:c r="AC988" s="14" t="str"/>
      <x:c r="AD988" s="20" t="str"/>
      <x:c r="AE988" s="14" t="str"/>
      <x:c r="AF988" s="14" t="n">
        <x:v>56</x:v>
      </x:c>
      <x:c r="AG988" s="14" t="str">
        <x:v>I3</x:v>
      </x:c>
      <x:c r="AH988" s="14" t="n">
        <x:v>1</x:v>
      </x:c>
      <x:c r="AI988" s="14" t="n">
        <x:v>1</x:v>
      </x:c>
      <x:c r="AJ988" s="18" t="n">
        <x:v>266382.15</x:v>
      </x:c>
      <x:c r="AK988" s="14" t="str">
        <x:v>https://prozorro.gov.ua/tender/UA-2026-08-13-000512-a</x:v>
      </x:c>
      <x:c r="AL988" s="19" t="n">
        <x:v>46255.52383841435</x:v>
      </x:c>
      <x:c r="AM988" s="19" t="n">
        <x:v>46295.2487962963</x:v>
      </x:c>
      <x:c r="AN988" s="15" t="str">
        <x:v>Пасивний вогнезахист</x:v>
      </x:c>
      <x:c r="AO988" s="15" t="str">
        <x:v>not_found_in_top_search</x:v>
      </x:c>
    </x:row>
    <x:row r="989">
      <x:c r="A989" s="14" t="str">
        <x:v>W4-170</x:v>
      </x:c>
      <x:c r="B989" s="14" t="str">
        <x:v>Prozorro expansion — 24.08</x:v>
      </x:c>
      <x:c r="C989" s="14" t="str">
        <x:v>ТОВАРИСТВО З ОБМЕЖЕНОЮ ВІДПОВІДАЛЬНІСТЮ "ЕЛЕКТРИК СОЛЮШНС"</x:v>
      </x:c>
      <x:c r="D989" s="14" t="str">
        <x:v>Пасивний вогнезахист</x:v>
      </x:c>
      <x:c r="E989" s="14" t="str">
        <x:v>Expansion discovery</x:v>
      </x:c>
      <x:c r="F989" s="17" t="str">
        <x:v>D3</x:v>
      </x:c>
      <x:c r="G989" s="14" t="str"/>
      <x:c r="H989" s="14" t="str">
        <x:v>Discovery розширення — 2 тижні</x:v>
      </x:c>
      <x:c r="I989" s="16" t="n">
        <x:v>1</x:v>
      </x:c>
      <x:c r="J989" s="16" t="n">
        <x:v>5</x:v>
      </x:c>
      <x:c r="K989" s="16" t="n">
        <x:v>5</x:v>
      </x:c>
      <x:c r="L989" s="16" t="n">
        <x:v>2</x:v>
      </x:c>
      <x:c r="M989" s="16" t="n">
        <x:v>5</x:v>
      </x:c>
      <x:c r="N989" s="16" t="n">
        <x:v>5</x:v>
      </x:c>
      <x:c r="O989" s="16" t="n">
        <x:v>3</x:v>
      </x:c>
      <x:c r="P989" s="16" t="n">
        <x:f>IF(COUNT(I989:O989)&lt;7,"",I989*8+J989*3+K989*2+L989*2+M989*2+N989*2+O989)</x:f>
        <x:v>60</x:v>
      </x:c>
      <x:c r="Q989" s="16" t="n">
        <x:f>IF(COUNT(J989:O989)&lt;6,"",J989*5+K989*4+M989*4+L989*3+N989*2+O989*2)</x:f>
        <x:v>87</x:v>
      </x:c>
      <x:c r="R989" s="14" t="str">
        <x:v>high</x:v>
      </x:c>
      <x:c r="S989" s="14" t="str">
        <x:v>official_prozorro_award_2024_2026</x:v>
      </x:c>
      <x:c r="T989" s="14" t="str">
        <x:v>official_prozorro_api</x:v>
      </x:c>
      <x:c r="U989" s="14" t="str">
        <x:v>Не контактували</x:v>
      </x:c>
      <x:c r="V989" s="15" t="str">
        <x:v>Workflow-audit outreach по UA-2026-08-11-011818-a; попросити 1 пакет здачі та вимоги проєкту</x:v>
      </x:c>
      <x:c r="W989" s="15" t="str">
        <x:v>Власник / директор; керівник ПТО; відповідальний за договори</x:v>
      </x:c>
      <x:c r="X989" s="15" t="str">
        <x:v>1 нових підтверджених перемог/договорів у Prozorro на 249 233 грн; 1 зі строком виконання не раніше 24.08.2026.</x:v>
      </x:c>
      <x:c r="Y989" s="15" t="str">
        <x:v>Послуги з вогнезахисної обробки дерев'яних конструкцій даху будівлі майстерень код за ДК 021:2015 77220000-8 Послуги з просочування деревини; строк до 2026-09-30. Попросити один знеособлений пакет здачі за цим workflow.</x:v>
      </x:c>
      <x:c r="Z989" s="15" t="str">
        <x:v>https://prozorro.gov.ua/tender/UA-2026-08-11-011818-a</x:v>
      </x:c>
      <x:c r="AA989" s="14" t="str">
        <x:v>43330966</x:v>
      </x:c>
      <x:c r="AB989" s="14" t="str">
        <x:v>2026-08-24</x:v>
      </x:c>
      <x:c r="AC989" s="14" t="str"/>
      <x:c r="AD989" s="20" t="str"/>
      <x:c r="AE989" s="14" t="str"/>
      <x:c r="AF989" s="14" t="n">
        <x:v>56</x:v>
      </x:c>
      <x:c r="AG989" s="14" t="str">
        <x:v>I3</x:v>
      </x:c>
      <x:c r="AH989" s="14" t="n">
        <x:v>1</x:v>
      </x:c>
      <x:c r="AI989" s="14" t="n">
        <x:v>1</x:v>
      </x:c>
      <x:c r="AJ989" s="18" t="n">
        <x:v>249232.6</x:v>
      </x:c>
      <x:c r="AK989" s="14" t="str">
        <x:v>https://prozorro.gov.ua/tender/UA-2026-08-11-011818-a</x:v>
      </x:c>
      <x:c r="AL989" s="19" t="n">
        <x:v>46254.546691655094</x:v>
      </x:c>
      <x:c r="AM989" s="19" t="n">
        <x:v>46295.57832175926</x:v>
      </x:c>
      <x:c r="AN989" s="15" t="str">
        <x:v>Пасивний вогнезахист</x:v>
      </x:c>
      <x:c r="AO989" s="15" t="str">
        <x:v>not_found_in_top_search</x:v>
      </x:c>
    </x:row>
    <x:row r="990">
      <x:c r="A990" s="14" t="str">
        <x:v>W4-171</x:v>
      </x:c>
      <x:c r="B990" s="14" t="str">
        <x:v>Prozorro expansion — 24.08</x:v>
      </x:c>
      <x:c r="C990" s="14" t="str">
        <x:v>Приватне підприємство "КВМ-БУД"</x:v>
      </x:c>
      <x:c r="D990" s="14" t="str">
        <x:v>Фасади та скління</x:v>
      </x:c>
      <x:c r="E990" s="14" t="str">
        <x:v>Expansion discovery</x:v>
      </x:c>
      <x:c r="F990" s="17" t="str">
        <x:v>D3</x:v>
      </x:c>
      <x:c r="G990" s="14" t="str"/>
      <x:c r="H990" s="14" t="str">
        <x:v>Discovery розширення — 2 тижні</x:v>
      </x:c>
      <x:c r="I990" s="16" t="n">
        <x:v>1</x:v>
      </x:c>
      <x:c r="J990" s="16" t="n">
        <x:v>5</x:v>
      </x:c>
      <x:c r="K990" s="16" t="n">
        <x:v>5</x:v>
      </x:c>
      <x:c r="L990" s="16" t="n">
        <x:v>2</x:v>
      </x:c>
      <x:c r="M990" s="16" t="n">
        <x:v>5</x:v>
      </x:c>
      <x:c r="N990" s="16" t="n">
        <x:v>5</x:v>
      </x:c>
      <x:c r="O990" s="16" t="n">
        <x:v>3</x:v>
      </x:c>
      <x:c r="P990" s="16" t="n">
        <x:f>IF(COUNT(I990:O990)&lt;7,"",I990*8+J990*3+K990*2+L990*2+M990*2+N990*2+O990)</x:f>
        <x:v>60</x:v>
      </x:c>
      <x:c r="Q990" s="16" t="n">
        <x:f>IF(COUNT(J990:O990)&lt;6,"",J990*5+K990*4+M990*4+L990*3+N990*2+O990*2)</x:f>
        <x:v>87</x:v>
      </x:c>
      <x:c r="R990" s="14" t="str">
        <x:v>high</x:v>
      </x:c>
      <x:c r="S990" s="14" t="str">
        <x:v>official_prozorro_award_2024_2026</x:v>
      </x:c>
      <x:c r="T990" s="14" t="str">
        <x:v>official_prozorro_api</x:v>
      </x:c>
      <x:c r="U990" s="14" t="str">
        <x:v>Не контактували</x:v>
      </x:c>
      <x:c r="V990" s="15" t="str">
        <x:v>Workflow-audit outreach по UA-2026-08-24-002559-a; попросити 1 пакет здачі та вимоги проєкту</x:v>
      </x:c>
      <x:c r="W990" s="15" t="str">
        <x:v>Власник / директор; керівник ПТО; відповідальний за договори</x:v>
      </x:c>
      <x:c r="X990" s="15" t="str">
        <x:v>1 нових підтверджених перемог/договорів у Prozorro на 165 943 грн; 1 зі строком виконання не раніше 24.08.2026.</x:v>
      </x:c>
      <x:c r="Y990" s="15" t="str">
        <x:v>ДК 021:2015	45450000-6 - Інші завершальні будівельні роботи (Поточний ремонт будівлі КЗ дошкільної освіти (ясла-садок) "Ромашка" ТМР по вул.Шевченка,7в м.Тростянець Сумської області, а саме утеплення фасаду); строк до 2026-08-26. Попросити один знеособлений пакет здачі за цим workflow.</x:v>
      </x:c>
      <x:c r="Z990" s="15" t="str">
        <x:v>https://prozorro.gov.ua/tender/UA-2026-08-24-002559-a</x:v>
      </x:c>
      <x:c r="AA990" s="14" t="str">
        <x:v>33977422</x:v>
      </x:c>
      <x:c r="AB990" s="14" t="str">
        <x:v>2026-08-24</x:v>
      </x:c>
      <x:c r="AC990" s="14" t="str"/>
      <x:c r="AD990" s="20" t="str"/>
      <x:c r="AE990" s="14" t="str"/>
      <x:c r="AF990" s="14" t="n">
        <x:v>56</x:v>
      </x:c>
      <x:c r="AG990" s="14" t="str">
        <x:v>I3</x:v>
      </x:c>
      <x:c r="AH990" s="14" t="n">
        <x:v>1</x:v>
      </x:c>
      <x:c r="AI990" s="14" t="n">
        <x:v>1</x:v>
      </x:c>
      <x:c r="AJ990" s="18" t="n">
        <x:v>165943.29</x:v>
      </x:c>
      <x:c r="AK990" s="14" t="str">
        <x:v>https://prozorro.gov.ua/tender/UA-2026-08-24-002559-a</x:v>
      </x:c>
      <x:c r="AL990" s="19" t="n">
        <x:v>46258.33909663194</x:v>
      </x:c>
      <x:c r="AM990" s="19" t="n">
        <x:v>46260.34030092593</x:v>
      </x:c>
      <x:c r="AN990" s="15" t="str">
        <x:v>Фасади та скління</x:v>
      </x:c>
      <x:c r="AO990" s="15" t="str">
        <x:v>not_found_in_top_search</x:v>
      </x:c>
    </x:row>
    <x:row r="991">
      <x:c r="A991" s="14" t="str">
        <x:v>W4-172</x:v>
      </x:c>
      <x:c r="B991" s="14" t="str">
        <x:v>Prozorro expansion — 24.08</x:v>
      </x:c>
      <x:c r="C991" s="14" t="str">
        <x:v>ТОВАРИСТВО З ОБМЕЖЕНОЮ ВІДПОВІДАЛЬНІСТЮ "ВОГНЕБОРЕЦЬ БУД"</x:v>
      </x:c>
      <x:c r="D991" s="14" t="str">
        <x:v>Пасивний вогнезахист</x:v>
      </x:c>
      <x:c r="E991" s="14" t="str">
        <x:v>Expansion discovery</x:v>
      </x:c>
      <x:c r="F991" s="17" t="str">
        <x:v>D3</x:v>
      </x:c>
      <x:c r="G991" s="14" t="str"/>
      <x:c r="H991" s="14" t="str">
        <x:v>Discovery розширення — 2 тижні</x:v>
      </x:c>
      <x:c r="I991" s="16" t="n">
        <x:v>1</x:v>
      </x:c>
      <x:c r="J991" s="16" t="n">
        <x:v>5</x:v>
      </x:c>
      <x:c r="K991" s="16" t="n">
        <x:v>5</x:v>
      </x:c>
      <x:c r="L991" s="16" t="n">
        <x:v>2</x:v>
      </x:c>
      <x:c r="M991" s="16" t="n">
        <x:v>5</x:v>
      </x:c>
      <x:c r="N991" s="16" t="n">
        <x:v>5</x:v>
      </x:c>
      <x:c r="O991" s="16" t="n">
        <x:v>3</x:v>
      </x:c>
      <x:c r="P991" s="16" t="n">
        <x:f>IF(COUNT(I991:O991)&lt;7,"",I991*8+J991*3+K991*2+L991*2+M991*2+N991*2+O991)</x:f>
        <x:v>60</x:v>
      </x:c>
      <x:c r="Q991" s="16" t="n">
        <x:f>IF(COUNT(J991:O991)&lt;6,"",J991*5+K991*4+M991*4+L991*3+N991*2+O991*2)</x:f>
        <x:v>87</x:v>
      </x:c>
      <x:c r="R991" s="14" t="str">
        <x:v>high</x:v>
      </x:c>
      <x:c r="S991" s="14" t="str">
        <x:v>official_prozorro_award_2024_2026</x:v>
      </x:c>
      <x:c r="T991" s="14" t="str">
        <x:v>official_prozorro_api</x:v>
      </x:c>
      <x:c r="U991" s="14" t="str">
        <x:v>Не контактували</x:v>
      </x:c>
      <x:c r="V991" s="15" t="str">
        <x:v>Workflow-audit outreach по UA-2026-08-03-000598-a; попросити 1 пакет здачі та вимоги проєкту</x:v>
      </x:c>
      <x:c r="W991" s="15" t="str">
        <x:v>Власник / директор; керівник ПТО; відповідальний за договори</x:v>
      </x:c>
      <x:c r="X991" s="15" t="str">
        <x:v>1 нових підтверджених перемог/договорів у Prozorro на 155 005 грн; 1 зі строком виконання не раніше 24.08.2026.</x:v>
      </x:c>
      <x:c r="Y991" s="15" t="str">
        <x:v>Поточний ремонт даху(Вогнезахисна обробка дерев'яних конструкцій даху горищного  приміщення); строк до 2026-12-31. Попросити один знеособлений пакет здачі за цим workflow.</x:v>
      </x:c>
      <x:c r="Z991" s="15" t="str">
        <x:v>https://prozorro.gov.ua/tender/UA-2026-08-03-000598-a</x:v>
      </x:c>
      <x:c r="AA991" s="14" t="str">
        <x:v>41277340</x:v>
      </x:c>
      <x:c r="AB991" s="14" t="str">
        <x:v>2026-08-24</x:v>
      </x:c>
      <x:c r="AC991" s="14" t="str"/>
      <x:c r="AD991" s="20" t="str"/>
      <x:c r="AE991" s="14" t="str"/>
      <x:c r="AF991" s="14" t="n">
        <x:v>56</x:v>
      </x:c>
      <x:c r="AG991" s="14" t="str">
        <x:v>I3</x:v>
      </x:c>
      <x:c r="AH991" s="14" t="n">
        <x:v>1</x:v>
      </x:c>
      <x:c r="AI991" s="14" t="n">
        <x:v>1</x:v>
      </x:c>
      <x:c r="AJ991" s="18" t="n">
        <x:v>155005.2</x:v>
      </x:c>
      <x:c r="AK991" s="14" t="str">
        <x:v>https://prozorro.gov.ua/tender/UA-2026-08-03-000598-a</x:v>
      </x:c>
      <x:c r="AL991" s="19" t="n">
        <x:v>46237.269434594906</x:v>
      </x:c>
      <x:c r="AM991" s="19" t="n">
        <x:v>46387</x:v>
      </x:c>
      <x:c r="AN991" s="15" t="str">
        <x:v>Пасивний вогнезахист</x:v>
      </x:c>
      <x:c r="AO991" s="15" t="str">
        <x:v>not_found_in_top_search</x:v>
      </x:c>
    </x:row>
    <x:row r="992">
      <x:c r="A992" s="14" t="str">
        <x:v>W4-173</x:v>
      </x:c>
      <x:c r="B992" s="14" t="str">
        <x:v>Prozorro expansion — 24.08</x:v>
      </x:c>
      <x:c r="C992" s="14" t="str">
        <x:v>ПРИВАТНЕ ПІДПРИЄМСТВО "ПОЖЦЕНТР"</x:v>
      </x:c>
      <x:c r="D992" s="14" t="str">
        <x:v>Пасивний вогнезахист</x:v>
      </x:c>
      <x:c r="E992" s="14" t="str">
        <x:v>Expansion discovery</x:v>
      </x:c>
      <x:c r="F992" s="17" t="str">
        <x:v>D3</x:v>
      </x:c>
      <x:c r="G992" s="14" t="str"/>
      <x:c r="H992" s="14" t="str">
        <x:v>Discovery розширення — 2 тижні</x:v>
      </x:c>
      <x:c r="I992" s="16" t="n">
        <x:v>1</x:v>
      </x:c>
      <x:c r="J992" s="16" t="n">
        <x:v>5</x:v>
      </x:c>
      <x:c r="K992" s="16" t="n">
        <x:v>5</x:v>
      </x:c>
      <x:c r="L992" s="16" t="n">
        <x:v>2</x:v>
      </x:c>
      <x:c r="M992" s="16" t="n">
        <x:v>5</x:v>
      </x:c>
      <x:c r="N992" s="16" t="n">
        <x:v>5</x:v>
      </x:c>
      <x:c r="O992" s="16" t="n">
        <x:v>3</x:v>
      </x:c>
      <x:c r="P992" s="16" t="n">
        <x:f>IF(COUNT(I992:O992)&lt;7,"",I992*8+J992*3+K992*2+L992*2+M992*2+N992*2+O992)</x:f>
        <x:v>60</x:v>
      </x:c>
      <x:c r="Q992" s="16" t="n">
        <x:f>IF(COUNT(J992:O992)&lt;6,"",J992*5+K992*4+M992*4+L992*3+N992*2+O992*2)</x:f>
        <x:v>87</x:v>
      </x:c>
      <x:c r="R992" s="14" t="str">
        <x:v>high</x:v>
      </x:c>
      <x:c r="S992" s="14" t="str">
        <x:v>official_prozorro_award_2024_2026</x:v>
      </x:c>
      <x:c r="T992" s="14" t="str">
        <x:v>official_prozorro_api</x:v>
      </x:c>
      <x:c r="U992" s="14" t="str">
        <x:v>Не контактували</x:v>
      </x:c>
      <x:c r="V992" s="15" t="str">
        <x:v>Workflow-audit outreach по UA-2026-08-13-002422-a; попросити 1 пакет здачі та вимоги проєкту</x:v>
      </x:c>
      <x:c r="W992" s="15" t="str">
        <x:v>Власник / директор; керівник ПТО; відповідальний за договори</x:v>
      </x:c>
      <x:c r="X992" s="15" t="str">
        <x:v>1 нових підтверджених перемог/договорів у Prozorro на 145 200 грн; 0 зі строком виконання не раніше 24.08.2026.</x:v>
      </x:c>
      <x:c r="Y992" s="15" t="str">
        <x:v>
Послуги з проведення вогнезахисної обробки (просочування деревяних конструкцій в приміщеннях  Дніпровського ліцею; строк до 2026-08-13. Попросити один знеособлений пакет здачі за цим workflow.</x:v>
      </x:c>
      <x:c r="Z992" s="15" t="str">
        <x:v>https://prozorro.gov.ua/tender/UA-2026-08-13-002422-a</x:v>
      </x:c>
      <x:c r="AA992" s="14" t="str">
        <x:v>30619226</x:v>
      </x:c>
      <x:c r="AB992" s="14" t="str">
        <x:v>2026-08-24</x:v>
      </x:c>
      <x:c r="AC992" s="14" t="str"/>
      <x:c r="AD992" s="20" t="str"/>
      <x:c r="AE992" s="14" t="str"/>
      <x:c r="AF992" s="14" t="n">
        <x:v>56</x:v>
      </x:c>
      <x:c r="AG992" s="14" t="str">
        <x:v>I3</x:v>
      </x:c>
      <x:c r="AH992" s="14" t="n">
        <x:v>1</x:v>
      </x:c>
      <x:c r="AI992" s="14" t="n">
        <x:v>0</x:v>
      </x:c>
      <x:c r="AJ992" s="18" t="n">
        <x:v>145200</x:v>
      </x:c>
      <x:c r="AK992" s="14" t="str">
        <x:v>https://prozorro.gov.ua/tender/UA-2026-08-13-002422-a</x:v>
      </x:c>
      <x:c r="AL992" s="19" t="n">
        <x:v>46247.31666153935</x:v>
      </x:c>
      <x:c r="AM992" s="19" t="n">
        <x:v>46247</x:v>
      </x:c>
      <x:c r="AN992" s="15" t="str">
        <x:v>Пасивний вогнезахист</x:v>
      </x:c>
      <x:c r="AO992" s="15" t="str">
        <x:v>not_found_in_top_search</x:v>
      </x:c>
    </x:row>
    <x:row r="993">
      <x:c r="A993" s="14" t="str">
        <x:v>W4-174</x:v>
      </x:c>
      <x:c r="B993" s="14" t="str">
        <x:v>Prozorro expansion — 24.08</x:v>
      </x:c>
      <x:c r="C993" s="14" t="str">
        <x:v>ТОВАРИСТВО З ОБМЕЖЕНОЮ ВІДПОВІДАЛЬНІСТЮ "ГАМАЮН-ЛІФТ"</x:v>
      </x:c>
      <x:c r="D993" s="14" t="str">
        <x:v>Ліфти та підйомники</x:v>
      </x:c>
      <x:c r="E993" s="14" t="str">
        <x:v>Expansion discovery</x:v>
      </x:c>
      <x:c r="F993" s="17" t="str">
        <x:v>D3</x:v>
      </x:c>
      <x:c r="G993" s="14" t="str"/>
      <x:c r="H993" s="14" t="str">
        <x:v>Discovery розширення — 2 тижні</x:v>
      </x:c>
      <x:c r="I993" s="16" t="n">
        <x:v>1</x:v>
      </x:c>
      <x:c r="J993" s="16" t="n">
        <x:v>5</x:v>
      </x:c>
      <x:c r="K993" s="16" t="n">
        <x:v>4</x:v>
      </x:c>
      <x:c r="L993" s="16" t="n">
        <x:v>1</x:v>
      </x:c>
      <x:c r="M993" s="16" t="n">
        <x:v>5</x:v>
      </x:c>
      <x:c r="N993" s="16" t="n">
        <x:v>5</x:v>
      </x:c>
      <x:c r="O993" s="16" t="n">
        <x:v>3</x:v>
      </x:c>
      <x:c r="P993" s="16" t="n">
        <x:f>IF(COUNT(I993:O993)&lt;7,"",I993*8+J993*3+K993*2+L993*2+M993*2+N993*2+O993)</x:f>
        <x:v>56</x:v>
      </x:c>
      <x:c r="Q993" s="16" t="n">
        <x:f>IF(COUNT(J993:O993)&lt;6,"",J993*5+K993*4+M993*4+L993*3+N993*2+O993*2)</x:f>
        <x:v>80</x:v>
      </x:c>
      <x:c r="R993" s="14" t="str">
        <x:v>high</x:v>
      </x:c>
      <x:c r="S993" s="14" t="str">
        <x:v>official_prozorro_award_2024_2026</x:v>
      </x:c>
      <x:c r="T993" s="14" t="str">
        <x:v>official_prozorro_api</x:v>
      </x:c>
      <x:c r="U993" s="14" t="str">
        <x:v>Не контактували</x:v>
      </x:c>
      <x:c r="V993" s="15" t="str">
        <x:v>Workflow-audit outreach по UA-2026-05-01-005784-a; попросити 1 пакет здачі та вимоги проєкту</x:v>
      </x:c>
      <x:c r="W993" s="15" t="str">
        <x:v>Власник / директор; керівник ПТО; відповідальний за договори</x:v>
      </x:c>
      <x:c r="X993" s="15" t="str">
        <x:v>2 нових підтверджених перемог/договорів у Prozorro на 48 738 грн; 1 зі строком виконання не раніше 24.08.2026.</x:v>
      </x:c>
      <x:c r="Y993" s="15" t="str">
        <x:v>Демонтаж, монтаж електродвигуна. Ремонт передньої кришки електродвигуна. Ремонт задньої кришки електродвигуна. Ремонт задньої кришки електродвигуна. Перемотування обмоток електродвигуна ліфта, розташованого за адресою: місто Одеса, вулиця Сергія Шелухіна, будинок,57 (пасажирський); строк до 2026-12-31. Попросити один знеособлений пакет здачі за цим workflow.</x:v>
      </x:c>
      <x:c r="Z993" s="15" t="str">
        <x:v>https://prozorro.gov.ua/tender/UA-2026-05-01-005784-a</x:v>
      </x:c>
      <x:c r="AA993" s="14" t="str">
        <x:v>45223330</x:v>
      </x:c>
      <x:c r="AB993" s="14" t="str">
        <x:v>2026-08-24</x:v>
      </x:c>
      <x:c r="AC993" s="14" t="str"/>
      <x:c r="AD993" s="20" t="str"/>
      <x:c r="AE993" s="14" t="str"/>
      <x:c r="AF993" s="14" t="n">
        <x:v>56</x:v>
      </x:c>
      <x:c r="AG993" s="14" t="str">
        <x:v>I3</x:v>
      </x:c>
      <x:c r="AH993" s="14" t="n">
        <x:v>2</x:v>
      </x:c>
      <x:c r="AI993" s="14" t="n">
        <x:v>1</x:v>
      </x:c>
      <x:c r="AJ993" s="18" t="n">
        <x:v>48737.86</x:v>
      </x:c>
      <x:c r="AK993" s="14" t="str">
        <x:v>https://prozorro.gov.ua/tender/UA-2026-05-01-005784-a</x:v>
      </x:c>
      <x:c r="AL993" s="19" t="n">
        <x:v>46143.39037824074</x:v>
      </x:c>
      <x:c r="AM993" s="19" t="n">
        <x:v>46387</x:v>
      </x:c>
      <x:c r="AN993" s="15" t="str">
        <x:v>Ліфти та підйомники</x:v>
      </x:c>
      <x:c r="AO993" s="15" t="str">
        <x:v>not_found_in_top_search</x:v>
      </x:c>
    </x:row>
    <x:row r="994">
      <x:c r="A994" s="14" t="str">
        <x:v>W4-175</x:v>
      </x:c>
      <x:c r="B994" s="14" t="str">
        <x:v>Prozorro expansion — 24.08</x:v>
      </x:c>
      <x:c r="C994" s="14" t="str">
        <x:v>ФІЛІЯ "КОНОТОПСЬКИЙ РАЙОН ЕЛЕКТРИЧНИХ МЕРЕЖ" АКЦІОНЕРНОГО ТОВАРИСТВА "СУМИОБЛЕНЕРГО"</x:v>
      </x:c>
      <x:c r="D994" s="14" t="str">
        <x:v>Електромонтаж</x:v>
      </x:c>
      <x:c r="E994" s="14" t="str">
        <x:v>Pilot now</x:v>
      </x:c>
      <x:c r="F994" s="17" t="str">
        <x:v>P3</x:v>
      </x:c>
      <x:c r="G994" s="14" t="str"/>
      <x:c r="H994" s="14" t="str">
        <x:v>Пілот зараз — Н.15</x:v>
      </x:c>
      <x:c r="I994" s="16" t="n">
        <x:v>5</x:v>
      </x:c>
      <x:c r="J994" s="16" t="n">
        <x:v>5</x:v>
      </x:c>
      <x:c r="K994" s="16" t="n">
        <x:v>4</x:v>
      </x:c>
      <x:c r="L994" s="16" t="n">
        <x:v>1</x:v>
      </x:c>
      <x:c r="M994" s="16" t="n">
        <x:v>5</x:v>
      </x:c>
      <x:c r="N994" s="16" t="n">
        <x:v>5</x:v>
      </x:c>
      <x:c r="O994" s="16" t="n">
        <x:v>3</x:v>
      </x:c>
      <x:c r="P994" s="16" t="n">
        <x:f>IF(COUNT(I994:O994)&lt;7,"",I994*8+J994*3+K994*2+L994*2+M994*2+N994*2+O994)</x:f>
        <x:v>88</x:v>
      </x:c>
      <x:c r="Q994" s="16" t="n">
        <x:f>IF(COUNT(J994:O994)&lt;6,"",J994*5+K994*4+M994*4+L994*3+N994*2+O994*2)</x:f>
        <x:v>80</x:v>
      </x:c>
      <x:c r="R994" s="14" t="str">
        <x:v>high</x:v>
      </x:c>
      <x:c r="S994" s="14" t="str">
        <x:v>official_prozorro_award_2024_2026</x:v>
      </x:c>
      <x:c r="T994" s="14" t="str">
        <x:v>official_prozorro_api</x:v>
      </x:c>
      <x:c r="U994" s="14" t="str">
        <x:v>Не контактували</x:v>
      </x:c>
      <x:c r="V994" s="15" t="str">
        <x:v>Персоналізований free-pilot outreach по UA-2026-07-06-007294-a; попросити 1 пакет Н.14/Н.15</x:v>
      </x:c>
      <x:c r="W994" s="15" t="str">
        <x:v>Власник / директор; керівник ПТО; відповідальний за договори</x:v>
      </x:c>
      <x:c r="X994" s="15" t="str">
        <x:v>2 нових підтверджених перемог/договорів у Prozorro на 18 274 грн; 2 зі строком виконання не раніше 24.08.2026.</x:v>
      </x:c>
      <x:c r="Y994" s="15" t="str">
        <x:v>Електромонтажні роботи; строк до 2026-12-31. Попросити один знеособлений пакет здачі за цим workflow.</x:v>
      </x:c>
      <x:c r="Z994" s="15" t="str">
        <x:v>https://prozorro.gov.ua/tender/UA-2026-07-06-007294-a</x:v>
      </x:c>
      <x:c r="AA994" s="14" t="str">
        <x:v>37785192</x:v>
      </x:c>
      <x:c r="AB994" s="14" t="str">
        <x:v>2026-08-24</x:v>
      </x:c>
      <x:c r="AC994" s="14" t="str"/>
      <x:c r="AD994" s="20" t="str"/>
      <x:c r="AE994" s="14" t="str"/>
      <x:c r="AF994" s="14" t="n">
        <x:v>56</x:v>
      </x:c>
      <x:c r="AG994" s="14" t="str">
        <x:v>I3</x:v>
      </x:c>
      <x:c r="AH994" s="14" t="n">
        <x:v>2</x:v>
      </x:c>
      <x:c r="AI994" s="14" t="n">
        <x:v>2</x:v>
      </x:c>
      <x:c r="AJ994" s="18" t="n">
        <x:v>18274.19</x:v>
      </x:c>
      <x:c r="AK994" s="14" t="str">
        <x:v>https://prozorro.gov.ua/tender/UA-2026-07-06-007294-a</x:v>
      </x:c>
      <x:c r="AL994" s="19" t="n">
        <x:v>46209.505622627315</x:v>
      </x:c>
      <x:c r="AM994" s="19" t="n">
        <x:v>46387</x:v>
      </x:c>
      <x:c r="AN994" s="15" t="str">
        <x:v>Електромонтаж</x:v>
      </x:c>
      <x:c r="AO994" s="15" t="str">
        <x:v>not_found_in_top_search</x:v>
      </x:c>
    </x:row>
    <x:row r="995">
      <x:c r="A995" s="14" t="str">
        <x:v>W4-176</x:v>
      </x:c>
      <x:c r="B995" s="14" t="str">
        <x:v>Prozorro expansion — 24.08</x:v>
      </x:c>
      <x:c r="C995" s="14" t="str">
        <x:v>КОМУНАЛЬНЕ ПІДПРИЄМСТВО "РЕМБУДСЕРВІС" ГОРІШНЬОПЛАВНІВСЬКОЇ МІСЬКОЇ РАДИ КРЕМЕНЧУЦЬКОГО РАЙОНУ ПОЛТАВСЬКОЇ ОБЛАСТІ</x:v>
      </x:c>
      <x:c r="D995" s="14" t="str">
        <x:v>Внутрішні сантехнічні системи</x:v>
      </x:c>
      <x:c r="E995" s="14" t="str">
        <x:v>Pilot now</x:v>
      </x:c>
      <x:c r="F995" s="17" t="str">
        <x:v>P3</x:v>
      </x:c>
      <x:c r="G995" s="14" t="str"/>
      <x:c r="H995" s="14" t="str">
        <x:v>Пілот зараз — Н.14</x:v>
      </x:c>
      <x:c r="I995" s="16" t="n">
        <x:v>5</x:v>
      </x:c>
      <x:c r="J995" s="16" t="n">
        <x:v>5</x:v>
      </x:c>
      <x:c r="K995" s="16" t="n">
        <x:v>4</x:v>
      </x:c>
      <x:c r="L995" s="16" t="n">
        <x:v>1</x:v>
      </x:c>
      <x:c r="M995" s="16" t="n">
        <x:v>5</x:v>
      </x:c>
      <x:c r="N995" s="16" t="n">
        <x:v>5</x:v>
      </x:c>
      <x:c r="O995" s="16" t="n">
        <x:v>3</x:v>
      </x:c>
      <x:c r="P995" s="16" t="n">
        <x:f>IF(COUNT(I995:O995)&lt;7,"",I995*8+J995*3+K995*2+L995*2+M995*2+N995*2+O995)</x:f>
        <x:v>88</x:v>
      </x:c>
      <x:c r="Q995" s="16" t="n">
        <x:f>IF(COUNT(J995:O995)&lt;6,"",J995*5+K995*4+M995*4+L995*3+N995*2+O995*2)</x:f>
        <x:v>80</x:v>
      </x:c>
      <x:c r="R995" s="14" t="str">
        <x:v>high</x:v>
      </x:c>
      <x:c r="S995" s="14" t="str">
        <x:v>official_prozorro_award_2024_2026</x:v>
      </x:c>
      <x:c r="T995" s="14" t="str">
        <x:v>official_prozorro_api</x:v>
      </x:c>
      <x:c r="U995" s="14" t="str">
        <x:v>Не контактували</x:v>
      </x:c>
      <x:c r="V995" s="15" t="str">
        <x:v>Персоналізований free-pilot outreach по UA-2026-05-07-004202-a; попросити 1 пакет Н.14/Н.15</x:v>
      </x:c>
      <x:c r="W995" s="15" t="str">
        <x:v>Власник / директор; керівник ПТО; відповідальний за договори</x:v>
      </x:c>
      <x:c r="X995" s="15" t="str">
        <x:v>2 нових підтверджених перемог/договорів у Prozorro на 10 064 грн; 2 зі строком виконання не раніше 24.08.2026.</x:v>
      </x:c>
      <x:c r="Y995" s="15" t="str">
        <x:v>Водопровідні та санітарно-технічні роботи (Поточний ремонт внутрішніх мереж водопостачання та централізованого опалення для обслуговування та утримання в належному стані: заміна ділянок трубопроводу; ремонт та заміна регульованих кранів); строк до 2026-12-31. Попросити один знеособлений пакет здачі за цим workflow.</x:v>
      </x:c>
      <x:c r="Z995" s="15" t="str">
        <x:v>https://prozorro.gov.ua/tender/UA-2026-05-07-004202-a</x:v>
      </x:c>
      <x:c r="AA995" s="14" t="str">
        <x:v>42299936</x:v>
      </x:c>
      <x:c r="AB995" s="14" t="str">
        <x:v>2026-08-24</x:v>
      </x:c>
      <x:c r="AC995" s="14" t="str"/>
      <x:c r="AD995" s="20" t="str"/>
      <x:c r="AE995" s="14" t="str"/>
      <x:c r="AF995" s="14" t="n">
        <x:v>56</x:v>
      </x:c>
      <x:c r="AG995" s="14" t="str">
        <x:v>I3</x:v>
      </x:c>
      <x:c r="AH995" s="14" t="n">
        <x:v>2</x:v>
      </x:c>
      <x:c r="AI995" s="14" t="n">
        <x:v>2</x:v>
      </x:c>
      <x:c r="AJ995" s="18" t="n">
        <x:v>10064.4</x:v>
      </x:c>
      <x:c r="AK995" s="14" t="str">
        <x:v>https://prozorro.gov.ua/tender/UA-2026-05-07-004202-a</x:v>
      </x:c>
      <x:c r="AL995" s="19" t="n">
        <x:v>46149.34135824074</x:v>
      </x:c>
      <x:c r="AM995" s="19" t="n">
        <x:v>46387</x:v>
      </x:c>
      <x:c r="AN995" s="15" t="str">
        <x:v>Внутрішні сантехнічні системи</x:v>
      </x:c>
      <x:c r="AO995" s="15" t="str">
        <x:v>not_found_in_top_search</x:v>
      </x:c>
    </x:row>
    <x:row r="996">
      <x:c r="A996" s="14" t="str">
        <x:v>W4-177</x:v>
      </x:c>
      <x:c r="B996" s="14" t="str">
        <x:v>Prozorro expansion — 24.08</x:v>
      </x:c>
      <x:c r="C996" s="14" t="str">
        <x:v>ФОП КОРОБКІН АНТОН АНАТОЛІЙОВИЧ</x:v>
      </x:c>
      <x:c r="D996" s="14" t="str">
        <x:v>Внутрішні сантехнічні системи</x:v>
      </x:c>
      <x:c r="E996" s="14" t="str">
        <x:v>Pilot now</x:v>
      </x:c>
      <x:c r="F996" s="17" t="str">
        <x:v>P3</x:v>
      </x:c>
      <x:c r="G996" s="14" t="str"/>
      <x:c r="H996" s="14" t="str">
        <x:v>Пілот зараз — Н.14</x:v>
      </x:c>
      <x:c r="I996" s="16" t="n">
        <x:v>5</x:v>
      </x:c>
      <x:c r="J996" s="16" t="n">
        <x:v>5</x:v>
      </x:c>
      <x:c r="K996" s="16" t="n">
        <x:v>4</x:v>
      </x:c>
      <x:c r="L996" s="16" t="n">
        <x:v>4</x:v>
      </x:c>
      <x:c r="M996" s="16" t="n">
        <x:v>5</x:v>
      </x:c>
      <x:c r="N996" s="16" t="n">
        <x:v>3</x:v>
      </x:c>
      <x:c r="O996" s="16" t="n">
        <x:v>3</x:v>
      </x:c>
      <x:c r="P996" s="16" t="n">
        <x:f>IF(COUNT(I996:O996)&lt;7,"",I996*8+J996*3+K996*2+L996*2+M996*2+N996*2+O996)</x:f>
        <x:v>90</x:v>
      </x:c>
      <x:c r="Q996" s="16" t="n">
        <x:f>IF(COUNT(J996:O996)&lt;6,"",J996*5+K996*4+M996*4+L996*3+N996*2+O996*2)</x:f>
        <x:v>85</x:v>
      </x:c>
      <x:c r="R996" s="14" t="str">
        <x:v>high</x:v>
      </x:c>
      <x:c r="S996" s="14" t="str">
        <x:v>official_prozorro_award_2024_2026</x:v>
      </x:c>
      <x:c r="T996" s="14" t="str">
        <x:v>official_prozorro_api</x:v>
      </x:c>
      <x:c r="U996" s="14" t="str">
        <x:v>Не контактували</x:v>
      </x:c>
      <x:c r="V996" s="15" t="str">
        <x:v>Персоналізований free-pilot outreach по UA-2026-06-18-014259-a; попросити 1 пакет Н.14/Н.15</x:v>
      </x:c>
      <x:c r="W996" s="15" t="str">
        <x:v>Власник / виконавець; відповідальний за договір</x:v>
      </x:c>
      <x:c r="X996" s="15" t="str">
        <x:v>1 нових підтверджених перемог/договорів у Prozorro на 3 790 578 грн; 1 зі строком виконання не раніше 24.08.2026.</x:v>
      </x:c>
      <x:c r="Y996" s="15" t="str">
        <x:v>ДК 021:2015  45330000-9 — Водопровідні та санітарно-технічні роботи 
«Аварійно-відновлювальний поточний ремонт системи центрального опалення, внутрішньої каналізації (підготовка до осінньо-зимового періоду 2026-2027 років) в Ліцеї № 32  “УСПІХ” за адресою м. Київ, вул. Федорова, 2»; строк до 2026-12-28. Попросити один знеособлений пакет здачі за цим workflow.</x:v>
      </x:c>
      <x:c r="Z996" s="15" t="str">
        <x:v>https://prozorro.gov.ua/tender/UA-2026-06-18-014259-a</x:v>
      </x:c>
      <x:c r="AA996" s="14" t="str">
        <x:v>3077820613</x:v>
      </x:c>
      <x:c r="AB996" s="14" t="str">
        <x:v>2026-08-24</x:v>
      </x:c>
      <x:c r="AC996" s="14" t="str"/>
      <x:c r="AD996" s="20" t="str"/>
      <x:c r="AE996" s="14" t="str"/>
      <x:c r="AF996" s="14" t="n">
        <x:v>55</x:v>
      </x:c>
      <x:c r="AG996" s="14" t="str">
        <x:v>I3</x:v>
      </x:c>
      <x:c r="AH996" s="14" t="n">
        <x:v>1</x:v>
      </x:c>
      <x:c r="AI996" s="14" t="n">
        <x:v>1</x:v>
      </x:c>
      <x:c r="AJ996" s="18" t="n">
        <x:v>3790577.62</x:v>
      </x:c>
      <x:c r="AK996" s="14" t="str">
        <x:v>https://prozorro.gov.ua/tender/UA-2026-06-18-014259-a</x:v>
      </x:c>
      <x:c r="AL996" s="19" t="n">
        <x:v>46206.5426603125</x:v>
      </x:c>
      <x:c r="AM996" s="19" t="n">
        <x:v>46384</x:v>
      </x:c>
      <x:c r="AN996" s="15" t="str">
        <x:v>Внутрішні сантехнічні системи</x:v>
      </x:c>
      <x:c r="AO996" s="15" t="str">
        <x:v>not_found_in_top_search</x:v>
      </x:c>
    </x:row>
    <x:row r="997">
      <x:c r="A997" s="14" t="str">
        <x:v>W4-178</x:v>
      </x:c>
      <x:c r="B997" s="14" t="str">
        <x:v>Prozorro expansion — 24.08</x:v>
      </x:c>
      <x:c r="C997" s="14" t="str">
        <x:v>Товариство з обмеженою відповідальністю "І. Б. К. Девелопмент"</x:v>
      </x:c>
      <x:c r="D997" s="14" t="str">
        <x:v>Благоустрій</x:v>
      </x:c>
      <x:c r="E997" s="14" t="str">
        <x:v>Expansion discovery</x:v>
      </x:c>
      <x:c r="F997" s="17" t="str">
        <x:v>D3</x:v>
      </x:c>
      <x:c r="G997" s="14" t="str"/>
      <x:c r="H997" s="14" t="str">
        <x:v>Discovery розширення — 2 тижні</x:v>
      </x:c>
      <x:c r="I997" s="16" t="n">
        <x:v>1</x:v>
      </x:c>
      <x:c r="J997" s="16" t="n">
        <x:v>5</x:v>
      </x:c>
      <x:c r="K997" s="16" t="n">
        <x:v>4</x:v>
      </x:c>
      <x:c r="L997" s="16" t="n">
        <x:v>5</x:v>
      </x:c>
      <x:c r="M997" s="16" t="n">
        <x:v>5</x:v>
      </x:c>
      <x:c r="N997" s="16" t="n">
        <x:v>5</x:v>
      </x:c>
      <x:c r="O997" s="16" t="n">
        <x:v>3</x:v>
      </x:c>
      <x:c r="P997" s="16" t="n">
        <x:f>IF(COUNT(I997:O997)&lt;7,"",I997*8+J997*3+K997*2+L997*2+M997*2+N997*2+O997)</x:f>
        <x:v>64</x:v>
      </x:c>
      <x:c r="Q997" s="16" t="n">
        <x:f>IF(COUNT(J997:O997)&lt;6,"",J997*5+K997*4+M997*4+L997*3+N997*2+O997*2)</x:f>
        <x:v>92</x:v>
      </x:c>
      <x:c r="R997" s="14" t="str">
        <x:v>high</x:v>
      </x:c>
      <x:c r="S997" s="14" t="str">
        <x:v>official_prozorro_award_2024_2026</x:v>
      </x:c>
      <x:c r="T997" s="14" t="str">
        <x:v>official_prozorro_api</x:v>
      </x:c>
      <x:c r="U997" s="14" t="str">
        <x:v>Не контактували</x:v>
      </x:c>
      <x:c r="V997" s="15" t="str">
        <x:v>Workflow-audit outreach по UA-2025-12-27-002867-a; попросити 1 пакет здачі та вимоги проєкту</x:v>
      </x:c>
      <x:c r="W997" s="15" t="str">
        <x:v>Власник / директор; керівник ПТО; відповідальний за договори</x:v>
      </x:c>
      <x:c r="X997" s="15" t="str">
        <x:v>1 нових підтверджених перемог/договорів у Prozorro на 165 209 192 грн; 1 зі строком виконання не раніше 24.08.2026.</x:v>
      </x:c>
      <x:c r="Y997" s="15" t="str">
        <x:v>«Реконструкція нежитлових будівель літ «А-ІІ», «Б», «В», «Г» з улаштуванням укриття подвійного призначення комплексної дитячо-юнацької спортивної школи № 15 на вул. Ягідна, 2 у Голосіївському районі м. Києва. І черга- реконструкція нежитлової будівлі літ «Б» споруда гаража та благоустрій прилеглої території
; строк до 2026-12-20. Попросити один знеособлений пакет здачі за цим workflow.</x:v>
      </x:c>
      <x:c r="Z997" s="15" t="str">
        <x:v>https://prozorro.gov.ua/tender/UA-2025-12-27-002867-a</x:v>
      </x:c>
      <x:c r="AA997" s="14" t="str">
        <x:v>38831585</x:v>
      </x:c>
      <x:c r="AB997" s="14" t="str">
        <x:v>2026-08-24</x:v>
      </x:c>
      <x:c r="AC997" s="14" t="str"/>
      <x:c r="AD997" s="20" t="str"/>
      <x:c r="AE997" s="14" t="str"/>
      <x:c r="AF997" s="14" t="n">
        <x:v>54</x:v>
      </x:c>
      <x:c r="AG997" s="14" t="str">
        <x:v>I3</x:v>
      </x:c>
      <x:c r="AH997" s="14" t="n">
        <x:v>1</x:v>
      </x:c>
      <x:c r="AI997" s="14" t="n">
        <x:v>1</x:v>
      </x:c>
      <x:c r="AJ997" s="18" t="n">
        <x:v>165209192.05</x:v>
      </x:c>
      <x:c r="AK997" s="14" t="str">
        <x:v>https://prozorro.gov.ua/tender/UA-2025-12-27-002867-a</x:v>
      </x:c>
      <x:c r="AL997" s="19" t="n">
        <x:v>46047.888237824074</x:v>
      </x:c>
      <x:c r="AM997" s="19" t="n">
        <x:v>46376</x:v>
      </x:c>
      <x:c r="AN997" s="15" t="str">
        <x:v>Благоустрій</x:v>
      </x:c>
      <x:c r="AO997" s="15" t="str">
        <x:v>not_found_in_top_search</x:v>
      </x:c>
    </x:row>
    <x:row r="998">
      <x:c r="A998" s="14" t="str">
        <x:v>W4-179</x:v>
      </x:c>
      <x:c r="B998" s="14" t="str">
        <x:v>Prozorro expansion — 24.08</x:v>
      </x:c>
      <x:c r="C998" s="14" t="str">
        <x:v>ТОВАРИСТВО З ОБМЕЖЕНОЮ ВІДПОВІДАЛЬНІСТЮ "ВОРСКЛА ЕНЕРДЖІЗ"</x:v>
      </x:c>
      <x:c r="D998" s="14" t="str">
        <x:v>Зовнішнє освітлення</x:v>
      </x:c>
      <x:c r="E998" s="14" t="str">
        <x:v>Pilot now</x:v>
      </x:c>
      <x:c r="F998" s="17" t="str">
        <x:v>P3</x:v>
      </x:c>
      <x:c r="G998" s="14" t="str">
        <x:v>emp707.com</x:v>
      </x:c>
      <x:c r="H998" s="14" t="str">
        <x:v>Пілот зараз — Н.15 subset</x:v>
      </x:c>
      <x:c r="I998" s="16" t="n">
        <x:v>4</x:v>
      </x:c>
      <x:c r="J998" s="16" t="n">
        <x:v>5</x:v>
      </x:c>
      <x:c r="K998" s="16" t="n">
        <x:v>4</x:v>
      </x:c>
      <x:c r="L998" s="16" t="n">
        <x:v>5</x:v>
      </x:c>
      <x:c r="M998" s="16" t="n">
        <x:v>5</x:v>
      </x:c>
      <x:c r="N998" s="16" t="n">
        <x:v>5</x:v>
      </x:c>
      <x:c r="O998" s="16" t="n">
        <x:v>5</x:v>
      </x:c>
      <x:c r="P998" s="16" t="n">
        <x:f>IF(COUNT(I998:O998)&lt;7,"",I998*8+J998*3+K998*2+L998*2+M998*2+N998*2+O998)</x:f>
        <x:v>90</x:v>
      </x:c>
      <x:c r="Q998" s="16" t="n">
        <x:f>IF(COUNT(J998:O998)&lt;6,"",J998*5+K998*4+M998*4+L998*3+N998*2+O998*2)</x:f>
        <x:v>96</x:v>
      </x:c>
      <x:c r="R998" s="14" t="str">
        <x:v>high</x:v>
      </x:c>
      <x:c r="S998" s="14" t="str">
        <x:v>official_prozorro_award_2024_2026</x:v>
      </x:c>
      <x:c r="T998" s="14" t="str">
        <x:v>official_prozorro_api</x:v>
      </x:c>
      <x:c r="U998" s="14" t="str">
        <x:v>Не контактували</x:v>
      </x:c>
      <x:c r="V998" s="15" t="str">
        <x:v>Персоналізований free-pilot outreach по UA-2026-03-07-000658-a; попросити 1 пакет Н.14/Н.15</x:v>
      </x:c>
      <x:c r="W998" s="15" t="str">
        <x:v>Власник / директор; керівник ПТО; відповідальний за договори</x:v>
      </x:c>
      <x:c r="X998" s="15" t="str">
        <x:v>1 нових підтверджених перемог/договорів у Prozorro на 54 224 337 грн; 1 зі строком виконання не раніше 24.08.2026.</x:v>
      </x:c>
      <x:c r="Y998" s="15" t="str">
        <x:v>Будівництво мереж зовнішнього освітлення мкр Бортничі. Коригування  (за ДК 021:2015 код 45310000-3: Електромонтажні роботи)		
; строк до 2027-12-30. Попросити один знеособлений пакет здачі за цим workflow.</x:v>
      </x:c>
      <x:c r="Z998" s="15" t="str">
        <x:v>https://prozorro.gov.ua/tender/UA-2026-03-07-000658-a</x:v>
      </x:c>
      <x:c r="AA998" s="14" t="str">
        <x:v>40015384</x:v>
      </x:c>
      <x:c r="AB998" s="14" t="str">
        <x:v>2026-08-24</x:v>
      </x:c>
      <x:c r="AC998" s="14" t="str"/>
      <x:c r="AD998" s="20" t="str"/>
      <x:c r="AE998" s="14" t="str"/>
      <x:c r="AF998" s="14" t="n">
        <x:v>54</x:v>
      </x:c>
      <x:c r="AG998" s="14" t="str">
        <x:v>I3</x:v>
      </x:c>
      <x:c r="AH998" s="14" t="n">
        <x:v>1</x:v>
      </x:c>
      <x:c r="AI998" s="14" t="n">
        <x:v>1</x:v>
      </x:c>
      <x:c r="AJ998" s="18" t="n">
        <x:v>54224336.86</x:v>
      </x:c>
      <x:c r="AK998" s="14" t="str">
        <x:v>https://prozorro.gov.ua/tender/UA-2026-03-07-000658-a</x:v>
      </x:c>
      <x:c r="AL998" s="19" t="n">
        <x:v>46114.81425215278</x:v>
      </x:c>
      <x:c r="AM998" s="19" t="n">
        <x:v>46751</x:v>
      </x:c>
      <x:c r="AN998" s="15" t="str">
        <x:v>Зовнішнє освітлення</x:v>
      </x:c>
      <x:c r="AO998" s="15" t="str">
        <x:v>supplier_provided_url</x:v>
      </x:c>
    </x:row>
    <x:row r="999">
      <x:c r="A999" s="14" t="str">
        <x:v>W4-180</x:v>
      </x:c>
      <x:c r="B999" s="14" t="str">
        <x:v>Prozorro expansion — 24.08</x:v>
      </x:c>
      <x:c r="C999" s="14" t="str">
        <x:v>ТОВ "Компанія Барбакан"</x:v>
      </x:c>
      <x:c r="D999" s="14" t="str">
        <x:v>Водоочищення / очисні споруди</x:v>
      </x:c>
      <x:c r="E999" s="14" t="str">
        <x:v>Expansion discovery</x:v>
      </x:c>
      <x:c r="F999" s="17" t="str">
        <x:v>D3</x:v>
      </x:c>
      <x:c r="G999" s="14" t="str"/>
      <x:c r="H999" s="14" t="str">
        <x:v>Discovery розширення — 2 тижні</x:v>
      </x:c>
      <x:c r="I999" s="16" t="n">
        <x:v>1</x:v>
      </x:c>
      <x:c r="J999" s="16" t="n">
        <x:v>5</x:v>
      </x:c>
      <x:c r="K999" s="16" t="n">
        <x:v>4</x:v>
      </x:c>
      <x:c r="L999" s="16" t="n">
        <x:v>5</x:v>
      </x:c>
      <x:c r="M999" s="16" t="n">
        <x:v>5</x:v>
      </x:c>
      <x:c r="N999" s="16" t="n">
        <x:v>5</x:v>
      </x:c>
      <x:c r="O999" s="16" t="n">
        <x:v>3</x:v>
      </x:c>
      <x:c r="P999" s="16" t="n">
        <x:f>IF(COUNT(I999:O999)&lt;7,"",I999*8+J999*3+K999*2+L999*2+M999*2+N999*2+O999)</x:f>
        <x:v>64</x:v>
      </x:c>
      <x:c r="Q999" s="16" t="n">
        <x:f>IF(COUNT(J999:O999)&lt;6,"",J999*5+K999*4+M999*4+L999*3+N999*2+O999*2)</x:f>
        <x:v>92</x:v>
      </x:c>
      <x:c r="R999" s="14" t="str">
        <x:v>high</x:v>
      </x:c>
      <x:c r="S999" s="14" t="str">
        <x:v>official_prozorro_award_2024_2026</x:v>
      </x:c>
      <x:c r="T999" s="14" t="str">
        <x:v>official_prozorro_api</x:v>
      </x:c>
      <x:c r="U999" s="14" t="str">
        <x:v>Не контактували</x:v>
      </x:c>
      <x:c r="V999" s="15" t="str">
        <x:v>Workflow-audit outreach по UA-2025-12-19-018733-a; попросити 1 пакет здачі та вимоги проєкту</x:v>
      </x:c>
      <x:c r="W999" s="15" t="str">
        <x:v>Власник / директор; керівник ПТО; відповідальний за договори</x:v>
      </x:c>
      <x:c r="X999" s="15" t="str">
        <x:v>1 нових підтверджених перемог/договорів у Prozorro на 48 503 016 грн; 1 зі строком виконання не раніше 24.08.2026.</x:v>
      </x:c>
      <x:c r="Y999" s="15" t="str">
        <x:v>“Реконструкція очисних споруд с.Зеленче, вул. Зеленецька, 81, та системи каналізації міста Теребовля (напірний колектор) Теребовлянської міської територіальної громади Тернопільського району Тернопільської області" Коригування (1 черга)
ДК 021:2015 – 45454000-4 Реконструкція (CPV 45454000-4 Restructuring work)
; строк до 2027-04-30. Попросити один знеособлений пакет здачі за цим workflow.</x:v>
      </x:c>
      <x:c r="Z999" s="15" t="str">
        <x:v>https://prozorro.gov.ua/tender/UA-2025-12-19-018733-a</x:v>
      </x:c>
      <x:c r="AA999" s="14" t="str">
        <x:v>41159796</x:v>
      </x:c>
      <x:c r="AB999" s="14" t="str">
        <x:v>2026-08-24</x:v>
      </x:c>
      <x:c r="AC999" s="14" t="str"/>
      <x:c r="AD999" s="20" t="str"/>
      <x:c r="AE999" s="14" t="str"/>
      <x:c r="AF999" s="14" t="n">
        <x:v>54</x:v>
      </x:c>
      <x:c r="AG999" s="14" t="str">
        <x:v>I3</x:v>
      </x:c>
      <x:c r="AH999" s="14" t="n">
        <x:v>1</x:v>
      </x:c>
      <x:c r="AI999" s="14" t="n">
        <x:v>1</x:v>
      </x:c>
      <x:c r="AJ999" s="18" t="n">
        <x:v>48503015.74</x:v>
      </x:c>
      <x:c r="AK999" s="14" t="str">
        <x:v>https://prozorro.gov.ua/tender/UA-2025-12-19-018733-a</x:v>
      </x:c>
      <x:c r="AL999" s="19" t="n">
        <x:v>46136.464919502316</x:v>
      </x:c>
      <x:c r="AM999" s="19" t="n">
        <x:v>46507</x:v>
      </x:c>
      <x:c r="AN999" s="15" t="str">
        <x:v>Водоочищення / очисні споруди</x:v>
      </x:c>
      <x:c r="AO999" s="15" t="str">
        <x:v>not_found_in_top_search</x:v>
      </x:c>
    </x:row>
    <x:row r="1000">
      <x:c r="A1000" s="14" t="str">
        <x:v>W4-181</x:v>
      </x:c>
      <x:c r="B1000" s="14" t="str">
        <x:v>Prozorro expansion — 24.08</x:v>
      </x:c>
      <x:c r="C1000" s="14" t="str">
        <x:v>ТОВ "АМ ПРОФМОНТАЖ"</x:v>
      </x:c>
      <x:c r="D1000" s="14" t="str">
        <x:v>Теплові мережі</x:v>
      </x:c>
      <x:c r="E1000" s="14" t="str">
        <x:v>Expansion discovery</x:v>
      </x:c>
      <x:c r="F1000" s="17" t="str">
        <x:v>D3</x:v>
      </x:c>
      <x:c r="G1000" s="14" t="str"/>
      <x:c r="H1000" s="14" t="str">
        <x:v>Discovery розширення — 2 тижні</x:v>
      </x:c>
      <x:c r="I1000" s="16" t="n">
        <x:v>1</x:v>
      </x:c>
      <x:c r="J1000" s="16" t="n">
        <x:v>5</x:v>
      </x:c>
      <x:c r="K1000" s="16" t="n">
        <x:v>4</x:v>
      </x:c>
      <x:c r="L1000" s="16" t="n">
        <x:v>5</x:v>
      </x:c>
      <x:c r="M1000" s="16" t="n">
        <x:v>5</x:v>
      </x:c>
      <x:c r="N1000" s="16" t="n">
        <x:v>5</x:v>
      </x:c>
      <x:c r="O1000" s="16" t="n">
        <x:v>3</x:v>
      </x:c>
      <x:c r="P1000" s="16" t="n">
        <x:f>IF(COUNT(I1000:O1000)&lt;7,"",I1000*8+J1000*3+K1000*2+L1000*2+M1000*2+N1000*2+O1000)</x:f>
        <x:v>64</x:v>
      </x:c>
      <x:c r="Q1000" s="16" t="n">
        <x:f>IF(COUNT(J1000:O1000)&lt;6,"",J1000*5+K1000*4+M1000*4+L1000*3+N1000*2+O1000*2)</x:f>
        <x:v>92</x:v>
      </x:c>
      <x:c r="R1000" s="14" t="str">
        <x:v>high</x:v>
      </x:c>
      <x:c r="S1000" s="14" t="str">
        <x:v>official_prozorro_award_2024_2026</x:v>
      </x:c>
      <x:c r="T1000" s="14" t="str">
        <x:v>official_prozorro_api</x:v>
      </x:c>
      <x:c r="U1000" s="14" t="str">
        <x:v>Не контактували</x:v>
      </x:c>
      <x:c r="V1000" s="15" t="str">
        <x:v>Workflow-audit outreach по UA-2026-03-07-000313-a; попросити 1 пакет здачі та вимоги проєкту</x:v>
      </x:c>
      <x:c r="W1000" s="15" t="str">
        <x:v>Власник / директор; керівник ПТО; відповідальний за договори</x:v>
      </x:c>
      <x:c r="X1000" s="15" t="str">
        <x:v>1 нових підтверджених перемог/договорів у Prozorro на 29 236 582 грн; 1 зі строком виконання не раніше 24.08.2026.</x:v>
      </x:c>
      <x:c r="Y1000" s="15" t="str">
        <x:v>Реконструкція (відновлення) теплових мереж на ділянці від МК 5110 до МК 5111 по вул. Гвардійців-Широнінців в м. Харкові (код ДК: 021:2015-45454000-4-Реконструкція)
; строк до 2026-11-30. Попросити один знеособлений пакет здачі за цим workflow.</x:v>
      </x:c>
      <x:c r="Z1000" s="15" t="str">
        <x:v>https://prozorro.gov.ua/tender/UA-2026-03-07-000313-a</x:v>
      </x:c>
      <x:c r="AA1000" s="14" t="str">
        <x:v>45223194</x:v>
      </x:c>
      <x:c r="AB1000" s="14" t="str">
        <x:v>2026-08-24</x:v>
      </x:c>
      <x:c r="AC1000" s="14" t="str"/>
      <x:c r="AD1000" s="20" t="str"/>
      <x:c r="AE1000" s="14" t="str"/>
      <x:c r="AF1000" s="14" t="n">
        <x:v>54</x:v>
      </x:c>
      <x:c r="AG1000" s="14" t="str">
        <x:v>I3</x:v>
      </x:c>
      <x:c r="AH1000" s="14" t="n">
        <x:v>1</x:v>
      </x:c>
      <x:c r="AI1000" s="14" t="n">
        <x:v>1</x:v>
      </x:c>
      <x:c r="AJ1000" s="18" t="n">
        <x:v>29236582</x:v>
      </x:c>
      <x:c r="AK1000" s="14" t="str">
        <x:v>https://prozorro.gov.ua/tender/UA-2026-03-07-000313-a</x:v>
      </x:c>
      <x:c r="AL1000" s="19" t="n">
        <x:v>46129.5406844213</x:v>
      </x:c>
      <x:c r="AM1000" s="19" t="n">
        <x:v>46356.916655092595</x:v>
      </x:c>
      <x:c r="AN1000" s="15" t="str">
        <x:v>Теплові мережі</x:v>
      </x:c>
      <x:c r="AO1000" s="15" t="str">
        <x:v>not_found_in_top_search</x:v>
      </x:c>
    </x:row>
    <x:row r="1001">
      <x:c r="A1001" s="14" t="str">
        <x:v>W4-182</x:v>
      </x:c>
      <x:c r="B1001" s="14" t="str">
        <x:v>Prozorro expansion — 24.08</x:v>
      </x:c>
      <x:c r="C1001" s="14" t="str">
        <x:v>ТОВАРИСТВО З ОБМЕЖЕНОЮ ВІДПОВІДАЛЬНІСТЮ "УКРАЇНСЬКА БУДІВЕЛЬНА ФІРМА "БУД-КОНЦЕРН"</x:v>
      </x:c>
      <x:c r="D1001" s="14" t="str">
        <x:v>Зовнішнє освітлення</x:v>
      </x:c>
      <x:c r="E1001" s="14" t="str">
        <x:v>Pilot now</x:v>
      </x:c>
      <x:c r="F1001" s="17" t="str">
        <x:v>P3</x:v>
      </x:c>
      <x:c r="G1001" s="14" t="str"/>
      <x:c r="H1001" s="14" t="str">
        <x:v>Пілот зараз — Н.15 subset</x:v>
      </x:c>
      <x:c r="I1001" s="16" t="n">
        <x:v>4</x:v>
      </x:c>
      <x:c r="J1001" s="16" t="n">
        <x:v>5</x:v>
      </x:c>
      <x:c r="K1001" s="16" t="n">
        <x:v>4</x:v>
      </x:c>
      <x:c r="L1001" s="16" t="n">
        <x:v>5</x:v>
      </x:c>
      <x:c r="M1001" s="16" t="n">
        <x:v>5</x:v>
      </x:c>
      <x:c r="N1001" s="16" t="n">
        <x:v>5</x:v>
      </x:c>
      <x:c r="O1001" s="16" t="n">
        <x:v>3</x:v>
      </x:c>
      <x:c r="P1001" s="16" t="n">
        <x:f>IF(COUNT(I1001:O1001)&lt;7,"",I1001*8+J1001*3+K1001*2+L1001*2+M1001*2+N1001*2+O1001)</x:f>
        <x:v>88</x:v>
      </x:c>
      <x:c r="Q1001" s="16" t="n">
        <x:f>IF(COUNT(J1001:O1001)&lt;6,"",J1001*5+K1001*4+M1001*4+L1001*3+N1001*2+O1001*2)</x:f>
        <x:v>92</x:v>
      </x:c>
      <x:c r="R1001" s="14" t="str">
        <x:v>high</x:v>
      </x:c>
      <x:c r="S1001" s="14" t="str">
        <x:v>official_prozorro_award_2024_2026</x:v>
      </x:c>
      <x:c r="T1001" s="14" t="str">
        <x:v>official_prozorro_api</x:v>
      </x:c>
      <x:c r="U1001" s="14" t="str">
        <x:v>Не контактували</x:v>
      </x:c>
      <x:c r="V1001" s="15" t="str">
        <x:v>Персоналізований free-pilot outreach по UA-2026-03-07-000688-a; попросити 1 пакет Н.14/Н.15</x:v>
      </x:c>
      <x:c r="W1001" s="15" t="str">
        <x:v>Власник / директор; керівник ПТО; відповідальний за договори</x:v>
      </x:c>
      <x:c r="X1001" s="15" t="str">
        <x:v>1 нових підтверджених перемог/договорів у Prozorro на 12 027 770 грн; 1 зі строком виконання не раніше 24.08.2026.</x:v>
      </x:c>
      <x:c r="Y1001" s="15" t="str">
        <x:v>Будівництво мереж зовнішнього освітлення мікрорайону Осокорки по вул. Колекторній. Коригування  (за ДК 021:2015 код 45310000-3: Електромонтажні роботи)			
; строк до 2027-12-30. Попросити один знеособлений пакет здачі за цим workflow.</x:v>
      </x:c>
      <x:c r="Z1001" s="15" t="str">
        <x:v>https://prozorro.gov.ua/tender/UA-2026-03-07-000688-a</x:v>
      </x:c>
      <x:c r="AA1001" s="14" t="str">
        <x:v>42333400</x:v>
      </x:c>
      <x:c r="AB1001" s="14" t="str">
        <x:v>2026-08-24</x:v>
      </x:c>
      <x:c r="AC1001" s="14" t="str"/>
      <x:c r="AD1001" s="20" t="str"/>
      <x:c r="AE1001" s="14" t="str"/>
      <x:c r="AF1001" s="14" t="n">
        <x:v>54</x:v>
      </x:c>
      <x:c r="AG1001" s="14" t="str">
        <x:v>I3</x:v>
      </x:c>
      <x:c r="AH1001" s="14" t="n">
        <x:v>1</x:v>
      </x:c>
      <x:c r="AI1001" s="14" t="n">
        <x:v>1</x:v>
      </x:c>
      <x:c r="AJ1001" s="18" t="n">
        <x:v>12027770.02</x:v>
      </x:c>
      <x:c r="AK1001" s="14" t="str">
        <x:v>https://prozorro.gov.ua/tender/UA-2026-03-07-000688-a</x:v>
      </x:c>
      <x:c r="AL1001" s="19" t="n">
        <x:v>46114.810099814815</x:v>
      </x:c>
      <x:c r="AM1001" s="19" t="n">
        <x:v>46751</x:v>
      </x:c>
      <x:c r="AN1001" s="15" t="str">
        <x:v>Зовнішнє освітлення</x:v>
      </x:c>
      <x:c r="AO1001" s="15" t="str">
        <x:v>not_found_in_top_search</x:v>
      </x:c>
    </x:row>
    <x:row r="1002">
      <x:c r="A1002" s="14" t="str">
        <x:v>W4-183</x:v>
      </x:c>
      <x:c r="B1002" s="14" t="str">
        <x:v>Prozorro expansion — 24.08</x:v>
      </x:c>
      <x:c r="C1002" s="14" t="str">
        <x:v>ТОВ "БУДІВЕЛЬНА ФІРМА "ХІМЗАХИСТ"</x:v>
      </x:c>
      <x:c r="D1002" s="14" t="str">
        <x:v>Покрівлі та гідроізоляція</x:v>
      </x:c>
      <x:c r="E1002" s="14" t="str">
        <x:v>Expansion discovery</x:v>
      </x:c>
      <x:c r="F1002" s="17" t="str">
        <x:v>D3</x:v>
      </x:c>
      <x:c r="G1002" s="14" t="str"/>
      <x:c r="H1002" s="14" t="str">
        <x:v>Discovery розширення — 2 тижні</x:v>
      </x:c>
      <x:c r="I1002" s="16" t="n">
        <x:v>1</x:v>
      </x:c>
      <x:c r="J1002" s="16" t="n">
        <x:v>5</x:v>
      </x:c>
      <x:c r="K1002" s="16" t="n">
        <x:v>5</x:v>
      </x:c>
      <x:c r="L1002" s="16" t="n">
        <x:v>3</x:v>
      </x:c>
      <x:c r="M1002" s="16" t="n">
        <x:v>5</x:v>
      </x:c>
      <x:c r="N1002" s="16" t="n">
        <x:v>5</x:v>
      </x:c>
      <x:c r="O1002" s="16" t="n">
        <x:v>3</x:v>
      </x:c>
      <x:c r="P1002" s="16" t="n">
        <x:f>IF(COUNT(I1002:O1002)&lt;7,"",I1002*8+J1002*3+K1002*2+L1002*2+M1002*2+N1002*2+O1002)</x:f>
        <x:v>62</x:v>
      </x:c>
      <x:c r="Q1002" s="16" t="n">
        <x:f>IF(COUNT(J1002:O1002)&lt;6,"",J1002*5+K1002*4+M1002*4+L1002*3+N1002*2+O1002*2)</x:f>
        <x:v>90</x:v>
      </x:c>
      <x:c r="R1002" s="14" t="str">
        <x:v>high</x:v>
      </x:c>
      <x:c r="S1002" s="14" t="str">
        <x:v>official_prozorro_award_2024_2026</x:v>
      </x:c>
      <x:c r="T1002" s="14" t="str">
        <x:v>official_prozorro_api</x:v>
      </x:c>
      <x:c r="U1002" s="14" t="str">
        <x:v>Не контактували</x:v>
      </x:c>
      <x:c r="V1002" s="15" t="str">
        <x:v>Workflow-audit outreach по UA-2026-05-21-003661-a; попросити 1 пакет здачі та вимоги проєкту</x:v>
      </x:c>
      <x:c r="W1002" s="15" t="str">
        <x:v>Власник / директор; керівник ПТО; відповідальний за договори</x:v>
      </x:c>
      <x:c r="X1002" s="15" t="str">
        <x:v>1 нових підтверджених перемог/договорів у Prozorro на 1 516 000 грн; 1 зі строком виконання не раніше 24.08.2026.</x:v>
      </x:c>
      <x:c r="Y1002" s="15" t="str">
        <x:v>Ц_26П-161_45260000-7 Покрівельні роботи та інші спеціалізовані будівельні роботи (Капітальний ремонт покрівлі комплексу (Ремонтно-експлуатаційний блок літ.Д-1)); строк до 2026-12-31. Попросити один знеособлений пакет здачі за цим workflow.</x:v>
      </x:c>
      <x:c r="Z1002" s="15" t="str">
        <x:v>https://prozorro.gov.ua/tender/UA-2026-05-21-003661-a</x:v>
      </x:c>
      <x:c r="AA1002" s="14" t="str">
        <x:v>38869215</x:v>
      </x:c>
      <x:c r="AB1002" s="14" t="str">
        <x:v>2026-08-24</x:v>
      </x:c>
      <x:c r="AC1002" s="14" t="str"/>
      <x:c r="AD1002" s="20" t="str"/>
      <x:c r="AE1002" s="14" t="str"/>
      <x:c r="AF1002" s="14" t="n">
        <x:v>54</x:v>
      </x:c>
      <x:c r="AG1002" s="14" t="str">
        <x:v>I3</x:v>
      </x:c>
      <x:c r="AH1002" s="14" t="n">
        <x:v>1</x:v>
      </x:c>
      <x:c r="AI1002" s="14" t="n">
        <x:v>1</x:v>
      </x:c>
      <x:c r="AJ1002" s="18" t="n">
        <x:v>1516000</x:v>
      </x:c>
      <x:c r="AK1002" s="14" t="str">
        <x:v>https://prozorro.gov.ua/tender/UA-2026-05-21-003661-a</x:v>
      </x:c>
      <x:c r="AL1002" s="19" t="n">
        <x:v>46189.43104575232</x:v>
      </x:c>
      <x:c r="AM1002" s="19" t="n">
        <x:v>46387</x:v>
      </x:c>
      <x:c r="AN1002" s="15" t="str">
        <x:v>Покрівлі та гідроізоляція</x:v>
      </x:c>
      <x:c r="AO1002" s="15" t="str">
        <x:v>not_found_in_top_search</x:v>
      </x:c>
    </x:row>
    <x:row r="1003">
      <x:c r="A1003" s="14" t="str">
        <x:v>W4-184</x:v>
      </x:c>
      <x:c r="B1003" s="14" t="str">
        <x:v>Prozorro expansion — 24.08</x:v>
      </x:c>
      <x:c r="C1003" s="14" t="str">
        <x:v>ТОВАРИСТВО З ОБМЕЖЕНОЮ ВІДПОВІДАЛЬНІСТЮ "ІНЖЕНЕРНО-БУДІВЕЛЬНА КОМПАНІЯ ДАРВЕКС"</x:v>
      </x:c>
      <x:c r="D1003" s="14" t="str">
        <x:v>Дорожні роботи</x:v>
      </x:c>
      <x:c r="E1003" s="14" t="str">
        <x:v>Expansion discovery</x:v>
      </x:c>
      <x:c r="F1003" s="17" t="str">
        <x:v>D3</x:v>
      </x:c>
      <x:c r="G1003" s="14" t="str"/>
      <x:c r="H1003" s="14" t="str">
        <x:v>Discovery розширення — 2 тижні</x:v>
      </x:c>
      <x:c r="I1003" s="16" t="n">
        <x:v>1</x:v>
      </x:c>
      <x:c r="J1003" s="16" t="n">
        <x:v>5</x:v>
      </x:c>
      <x:c r="K1003" s="16" t="n">
        <x:v>4</x:v>
      </x:c>
      <x:c r="L1003" s="16" t="n">
        <x:v>3</x:v>
      </x:c>
      <x:c r="M1003" s="16" t="n">
        <x:v>5</x:v>
      </x:c>
      <x:c r="N1003" s="16" t="n">
        <x:v>5</x:v>
      </x:c>
      <x:c r="O1003" s="16" t="n">
        <x:v>3</x:v>
      </x:c>
      <x:c r="P1003" s="16" t="n">
        <x:f>IF(COUNT(I1003:O1003)&lt;7,"",I1003*8+J1003*3+K1003*2+L1003*2+M1003*2+N1003*2+O1003)</x:f>
        <x:v>60</x:v>
      </x:c>
      <x:c r="Q1003" s="16" t="n">
        <x:f>IF(COUNT(J1003:O1003)&lt;6,"",J1003*5+K1003*4+M1003*4+L1003*3+N1003*2+O1003*2)</x:f>
        <x:v>86</x:v>
      </x:c>
      <x:c r="R1003" s="14" t="str">
        <x:v>high</x:v>
      </x:c>
      <x:c r="S1003" s="14" t="str">
        <x:v>official_prozorro_award_2024_2026</x:v>
      </x:c>
      <x:c r="T1003" s="14" t="str">
        <x:v>official_prozorro_api</x:v>
      </x:c>
      <x:c r="U1003" s="14" t="str">
        <x:v>Не контактували</x:v>
      </x:c>
      <x:c r="V1003" s="15" t="str">
        <x:v>Workflow-audit outreach по UA-2026-06-26-001510-a; попросити 1 пакет здачі та вимоги проєкту</x:v>
      </x:c>
      <x:c r="W1003" s="15" t="str">
        <x:v>Власник / директор; керівник ПТО; відповідальний за договори</x:v>
      </x:c>
      <x:c r="X1003" s="15" t="str">
        <x:v>1 нових підтверджених перемог/договорів у Prozorro на 1 489 973 грн; 1 зі строком виконання не раніше 24.08.2026.</x:v>
      </x:c>
      <x:c r="Y1003" s="15" t="str">
        <x:v>Капітальний ремонт дорожнього покриття та тротуарних доріжок Бориспільського ліцею "Патріот"; строк до 2026-08-31. Попросити один знеособлений пакет здачі за цим workflow.</x:v>
      </x:c>
      <x:c r="Z1003" s="15" t="str">
        <x:v>https://prozorro.gov.ua/tender/UA-2026-06-26-001510-a</x:v>
      </x:c>
      <x:c r="AA1003" s="14" t="str">
        <x:v>40827326</x:v>
      </x:c>
      <x:c r="AB1003" s="14" t="str">
        <x:v>2026-08-24</x:v>
      </x:c>
      <x:c r="AC1003" s="14" t="str"/>
      <x:c r="AD1003" s="20" t="str"/>
      <x:c r="AE1003" s="14" t="str"/>
      <x:c r="AF1003" s="14" t="n">
        <x:v>54</x:v>
      </x:c>
      <x:c r="AG1003" s="14" t="str">
        <x:v>I3</x:v>
      </x:c>
      <x:c r="AH1003" s="14" t="n">
        <x:v>1</x:v>
      </x:c>
      <x:c r="AI1003" s="14" t="n">
        <x:v>1</x:v>
      </x:c>
      <x:c r="AJ1003" s="18" t="n">
        <x:v>1489972.79</x:v>
      </x:c>
      <x:c r="AK1003" s="14" t="str">
        <x:v>https://prozorro.gov.ua/tender/UA-2026-06-26-001510-a</x:v>
      </x:c>
      <x:c r="AL1003" s="19" t="n">
        <x:v>46199.290874467595</x:v>
      </x:c>
      <x:c r="AM1003" s="19" t="n">
        <x:v>46265</x:v>
      </x:c>
      <x:c r="AN1003" s="15" t="str">
        <x:v>Дорожні роботи</x:v>
      </x:c>
      <x:c r="AO1003" s="15" t="str">
        <x:v>not_found_in_top_search</x:v>
      </x:c>
    </x:row>
    <x:row r="1004">
      <x:c r="A1004" s="14" t="str">
        <x:v>W4-185</x:v>
      </x:c>
      <x:c r="B1004" s="14" t="str">
        <x:v>Prozorro expansion — 24.08</x:v>
      </x:c>
      <x:c r="C1004" s="14" t="str">
        <x:v>ТОВАРИСТВО З ОБМЕЖЕНОЮ ВІДПОВІДАЛЬНІСТЮ "ПРОДЖЕКТ ЮА"</x:v>
      </x:c>
      <x:c r="D1004" s="14" t="str">
        <x:v>Пожежогасіння</x:v>
      </x:c>
      <x:c r="E1004" s="14" t="str">
        <x:v>Expansion discovery</x:v>
      </x:c>
      <x:c r="F1004" s="17" t="str">
        <x:v>D3</x:v>
      </x:c>
      <x:c r="G1004" s="14" t="str"/>
      <x:c r="H1004" s="14" t="str">
        <x:v>Discovery розширення — 2 тижні</x:v>
      </x:c>
      <x:c r="I1004" s="16" t="n">
        <x:v>1</x:v>
      </x:c>
      <x:c r="J1004" s="16" t="n">
        <x:v>5</x:v>
      </x:c>
      <x:c r="K1004" s="16" t="n">
        <x:v>5</x:v>
      </x:c>
      <x:c r="L1004" s="16" t="n">
        <x:v>3</x:v>
      </x:c>
      <x:c r="M1004" s="16" t="n">
        <x:v>5</x:v>
      </x:c>
      <x:c r="N1004" s="16" t="n">
        <x:v>5</x:v>
      </x:c>
      <x:c r="O1004" s="16" t="n">
        <x:v>3</x:v>
      </x:c>
      <x:c r="P1004" s="16" t="n">
        <x:f>IF(COUNT(I1004:O1004)&lt;7,"",I1004*8+J1004*3+K1004*2+L1004*2+M1004*2+N1004*2+O1004)</x:f>
        <x:v>62</x:v>
      </x:c>
      <x:c r="Q1004" s="16" t="n">
        <x:f>IF(COUNT(J1004:O1004)&lt;6,"",J1004*5+K1004*4+M1004*4+L1004*3+N1004*2+O1004*2)</x:f>
        <x:v>90</x:v>
      </x:c>
      <x:c r="R1004" s="14" t="str">
        <x:v>high</x:v>
      </x:c>
      <x:c r="S1004" s="14" t="str">
        <x:v>official_prozorro_award_2024_2026</x:v>
      </x:c>
      <x:c r="T1004" s="14" t="str">
        <x:v>official_prozorro_api</x:v>
      </x:c>
      <x:c r="U1004" s="14" t="str">
        <x:v>Не контактували</x:v>
      </x:c>
      <x:c r="V1004" s="15" t="str">
        <x:v>Workflow-audit outreach по UA-2026-06-04-004876-a; попросити 1 пакет здачі та вимоги проєкту</x:v>
      </x:c>
      <x:c r="W1004" s="15" t="str">
        <x:v>Власник / директор; керівник ПТО; відповідальний за договори</x:v>
      </x:c>
      <x:c r="X1004" s="15" t="str">
        <x:v>1 нових підтверджених перемог/договорів у Prozorro на 1 399 999 грн; 1 зі строком виконання не раніше 24.08.2026.</x:v>
      </x:c>
      <x:c r="Y1004" s="15" t="str">
        <x:v>Улаштування (монтаж) системи пожежної сигналізації, системи керування евакуюванням (в частині системи оповіщення про пожежу і покажчиків напряму евакуювання), системи централізованого пожежного спостерігання та передавання тривожних сповіщень (Капітальний ремонт) на об’єкті: Комунальний заклад «Новоархангельський ліцей «Меридіан» Новоархангельської селищної ради Голованівського району Кіровоградської області, що розташований за адресою: Кіровоградська область, Голованівський район, селище Новоархангельськ, вул..Козацька, 112 ДК 021:2015: 45312100-8 – Встановлення систем пожежної сигналізації; строк до 2026-08-31. Попросити один знеособлений пакет здачі за цим workflow.</x:v>
      </x:c>
      <x:c r="Z1004" s="15" t="str">
        <x:v>https://prozorro.gov.ua/tender/UA-2026-06-04-004876-a</x:v>
      </x:c>
      <x:c r="AA1004" s="14" t="str">
        <x:v>45531352</x:v>
      </x:c>
      <x:c r="AB1004" s="14" t="str">
        <x:v>2026-08-24</x:v>
      </x:c>
      <x:c r="AC1004" s="14" t="str"/>
      <x:c r="AD1004" s="20" t="str"/>
      <x:c r="AE1004" s="14" t="str"/>
      <x:c r="AF1004" s="14" t="n">
        <x:v>54</x:v>
      </x:c>
      <x:c r="AG1004" s="14" t="str">
        <x:v>I3</x:v>
      </x:c>
      <x:c r="AH1004" s="14" t="n">
        <x:v>1</x:v>
      </x:c>
      <x:c r="AI1004" s="14" t="n">
        <x:v>1</x:v>
      </x:c>
      <x:c r="AJ1004" s="18" t="n">
        <x:v>1399999</x:v>
      </x:c>
      <x:c r="AK1004" s="14" t="str">
        <x:v>https://prozorro.gov.ua/tender/UA-2026-06-04-004876-a</x:v>
      </x:c>
      <x:c r="AL1004" s="19" t="n">
        <x:v>46198.44237420139</x:v>
      </x:c>
      <x:c r="AM1004" s="19" t="n">
        <x:v>46265</x:v>
      </x:c>
      <x:c r="AN1004" s="15" t="str">
        <x:v>Пожежогасіння</x:v>
      </x:c>
      <x:c r="AO1004" s="15" t="str">
        <x:v>not_found_in_top_search</x:v>
      </x:c>
    </x:row>
    <x:row r="1005">
      <x:c r="A1005" s="14" t="str">
        <x:v>W4-186</x:v>
      </x:c>
      <x:c r="B1005" s="14" t="str">
        <x:v>Prozorro expansion — 24.08</x:v>
      </x:c>
      <x:c r="C1005" s="14" t="str">
        <x:v>ТОВАРИСТВО З ОБМЕЖЕНОЮ ВІДПОВІДАЛЬНІСТЮ "УРАРТУ АМО"</x:v>
      </x:c>
      <x:c r="D1005" s="14" t="str">
        <x:v>Дорожні роботи</x:v>
      </x:c>
      <x:c r="E1005" s="14" t="str">
        <x:v>Expansion discovery</x:v>
      </x:c>
      <x:c r="F1005" s="17" t="str">
        <x:v>D3</x:v>
      </x:c>
      <x:c r="G1005" s="14" t="str"/>
      <x:c r="H1005" s="14" t="str">
        <x:v>Discovery розширення — 2 тижні</x:v>
      </x:c>
      <x:c r="I1005" s="16" t="n">
        <x:v>1</x:v>
      </x:c>
      <x:c r="J1005" s="16" t="n">
        <x:v>5</x:v>
      </x:c>
      <x:c r="K1005" s="16" t="n">
        <x:v>4</x:v>
      </x:c>
      <x:c r="L1005" s="16" t="n">
        <x:v>3</x:v>
      </x:c>
      <x:c r="M1005" s="16" t="n">
        <x:v>5</x:v>
      </x:c>
      <x:c r="N1005" s="16" t="n">
        <x:v>5</x:v>
      </x:c>
      <x:c r="O1005" s="16" t="n">
        <x:v>3</x:v>
      </x:c>
      <x:c r="P1005" s="16" t="n">
        <x:f>IF(COUNT(I1005:O1005)&lt;7,"",I1005*8+J1005*3+K1005*2+L1005*2+M1005*2+N1005*2+O1005)</x:f>
        <x:v>60</x:v>
      </x:c>
      <x:c r="Q1005" s="16" t="n">
        <x:f>IF(COUNT(J1005:O1005)&lt;6,"",J1005*5+K1005*4+M1005*4+L1005*3+N1005*2+O1005*2)</x:f>
        <x:v>86</x:v>
      </x:c>
      <x:c r="R1005" s="14" t="str">
        <x:v>high</x:v>
      </x:c>
      <x:c r="S1005" s="14" t="str">
        <x:v>official_prozorro_award_2024_2026</x:v>
      </x:c>
      <x:c r="T1005" s="14" t="str">
        <x:v>official_prozorro_api</x:v>
      </x:c>
      <x:c r="U1005" s="14" t="str">
        <x:v>Не контактували</x:v>
      </x:c>
      <x:c r="V1005" s="15" t="str">
        <x:v>Workflow-audit outreach по UA-2026-07-06-008355-a; попросити 1 пакет здачі та вимоги проєкту</x:v>
      </x:c>
      <x:c r="W1005" s="15" t="str">
        <x:v>Власник / директор; керівник ПТО; відповідальний за договори</x:v>
      </x:c>
      <x:c r="X1005" s="15" t="str">
        <x:v>1 нових підтверджених перемог/договорів у Prozorro на 1 395 646 грн; 1 зі строком виконання не раніше 24.08.2026.</x:v>
      </x:c>
      <x:c r="Y1005" s="15" t="str">
        <x:v>Капітальний ремонт частини дорожнього покриття по провулку Будівельний в селищі Коцюбинське Київської області; строк до 2026-08-31. Попросити один знеособлений пакет здачі за цим workflow.</x:v>
      </x:c>
      <x:c r="Z1005" s="15" t="str">
        <x:v>https://prozorro.gov.ua/tender/UA-2026-07-06-008355-a</x:v>
      </x:c>
      <x:c r="AA1005" s="14" t="str">
        <x:v>37606234</x:v>
      </x:c>
      <x:c r="AB1005" s="14" t="str">
        <x:v>2026-08-24</x:v>
      </x:c>
      <x:c r="AC1005" s="14" t="str"/>
      <x:c r="AD1005" s="20" t="str"/>
      <x:c r="AE1005" s="14" t="str"/>
      <x:c r="AF1005" s="14" t="n">
        <x:v>54</x:v>
      </x:c>
      <x:c r="AG1005" s="14" t="str">
        <x:v>I3</x:v>
      </x:c>
      <x:c r="AH1005" s="14" t="n">
        <x:v>1</x:v>
      </x:c>
      <x:c r="AI1005" s="14" t="n">
        <x:v>1</x:v>
      </x:c>
      <x:c r="AJ1005" s="18" t="n">
        <x:v>1395646.36</x:v>
      </x:c>
      <x:c r="AK1005" s="14" t="str">
        <x:v>https://prozorro.gov.ua/tender/UA-2026-07-06-008355-a</x:v>
      </x:c>
      <x:c r="AL1005" s="19" t="n">
        <x:v>46209.533540358796</x:v>
      </x:c>
      <x:c r="AM1005" s="19" t="n">
        <x:v>46265</x:v>
      </x:c>
      <x:c r="AN1005" s="15" t="str">
        <x:v>Дорожні роботи</x:v>
      </x:c>
      <x:c r="AO1005" s="15" t="str">
        <x:v>not_found_in_top_search</x:v>
      </x:c>
    </x:row>
    <x:row r="1006">
      <x:c r="A1006" s="14" t="str">
        <x:v>W4-187</x:v>
      </x:c>
      <x:c r="B1006" s="14" t="str">
        <x:v>Prozorro expansion — 24.08</x:v>
      </x:c>
      <x:c r="C1006" s="14" t="str">
        <x:v>ПАЧЕС ТАРАС ГЕОРГІЙОВИЧ</x:v>
      </x:c>
      <x:c r="D1006" s="14" t="str">
        <x:v>Теплові мережі</x:v>
      </x:c>
      <x:c r="E1006" s="14" t="str">
        <x:v>Expansion discovery</x:v>
      </x:c>
      <x:c r="F1006" s="17" t="str">
        <x:v>D3</x:v>
      </x:c>
      <x:c r="G1006" s="14" t="str"/>
      <x:c r="H1006" s="14" t="str">
        <x:v>Discovery розширення — 2 тижні</x:v>
      </x:c>
      <x:c r="I1006" s="16" t="n">
        <x:v>1</x:v>
      </x:c>
      <x:c r="J1006" s="16" t="n">
        <x:v>5</x:v>
      </x:c>
      <x:c r="K1006" s="16" t="n">
        <x:v>4</x:v>
      </x:c>
      <x:c r="L1006" s="16" t="n">
        <x:v>3</x:v>
      </x:c>
      <x:c r="M1006" s="16" t="n">
        <x:v>5</x:v>
      </x:c>
      <x:c r="N1006" s="16" t="n">
        <x:v>3</x:v>
      </x:c>
      <x:c r="O1006" s="16" t="n">
        <x:v>3</x:v>
      </x:c>
      <x:c r="P1006" s="16" t="n">
        <x:f>IF(COUNT(I1006:O1006)&lt;7,"",I1006*8+J1006*3+K1006*2+L1006*2+M1006*2+N1006*2+O1006)</x:f>
        <x:v>56</x:v>
      </x:c>
      <x:c r="Q1006" s="16" t="n">
        <x:f>IF(COUNT(J1006:O1006)&lt;6,"",J1006*5+K1006*4+M1006*4+L1006*3+N1006*2+O1006*2)</x:f>
        <x:v>82</x:v>
      </x:c>
      <x:c r="R1006" s="14" t="str">
        <x:v>high</x:v>
      </x:c>
      <x:c r="S1006" s="14" t="str">
        <x:v>official_prozorro_award_2024_2026</x:v>
      </x:c>
      <x:c r="T1006" s="14" t="str">
        <x:v>official_prozorro_api</x:v>
      </x:c>
      <x:c r="U1006" s="14" t="str">
        <x:v>Не контактували</x:v>
      </x:c>
      <x:c r="V1006" s="15" t="str">
        <x:v>Workflow-audit outreach по UA-2026-05-05-014502-a; попросити 1 пакет здачі та вимоги проєкту</x:v>
      </x:c>
      <x:c r="W1006" s="15" t="str">
        <x:v>Власник / виконавець; відповідальний за договір</x:v>
      </x:c>
      <x:c r="X1006" s="15" t="str">
        <x:v>1 нових підтверджених перемог/договорів у Prozorro на 923 825 грн; 1 зі строком виконання не раніше 24.08.2026.</x:v>
      </x:c>
      <x:c r="Y1006" s="15" t="str">
        <x:v>Розробка робочого проекту по об’єкту: «Реконструкція ділянки теплової мережі вул. Владислава Бувалкіна від ТК1032 до ТК2030, м. Одеса» ; строк до 2026-09-30. Попросити один знеособлений пакет здачі за цим workflow.</x:v>
      </x:c>
      <x:c r="Z1006" s="15" t="str">
        <x:v>https://prozorro.gov.ua/tender/UA-2026-05-05-014502-a</x:v>
      </x:c>
      <x:c r="AA1006" s="14" t="str">
        <x:v>2958304091</x:v>
      </x:c>
      <x:c r="AB1006" s="14" t="str">
        <x:v>2026-08-24</x:v>
      </x:c>
      <x:c r="AC1006" s="14" t="str"/>
      <x:c r="AD1006" s="20" t="str"/>
      <x:c r="AE1006" s="14" t="str"/>
      <x:c r="AF1006" s="14" t="n">
        <x:v>54</x:v>
      </x:c>
      <x:c r="AG1006" s="14" t="str">
        <x:v>I3</x:v>
      </x:c>
      <x:c r="AH1006" s="14" t="n">
        <x:v>1</x:v>
      </x:c>
      <x:c r="AI1006" s="14" t="n">
        <x:v>1</x:v>
      </x:c>
      <x:c r="AJ1006" s="18" t="n">
        <x:v>923825.48</x:v>
      </x:c>
      <x:c r="AK1006" s="14" t="str">
        <x:v>https://prozorro.gov.ua/tender/UA-2026-05-05-014502-a</x:v>
      </x:c>
      <x:c r="AL1006" s="19" t="n">
        <x:v>46147.60565925926</x:v>
      </x:c>
      <x:c r="AM1006" s="19" t="n">
        <x:v>46295</x:v>
      </x:c>
      <x:c r="AN1006" s="15" t="str">
        <x:v>Теплові мережі</x:v>
      </x:c>
      <x:c r="AO1006" s="15" t="str">
        <x:v>not_found_in_top_search</x:v>
      </x:c>
    </x:row>
    <x:row r="1007">
      <x:c r="A1007" s="14" t="str">
        <x:v>W4-188</x:v>
      </x:c>
      <x:c r="B1007" s="14" t="str">
        <x:v>Prozorro expansion — 24.08</x:v>
      </x:c>
      <x:c r="C1007" s="14" t="str">
        <x:v>ПРИВАТНЕ ПІДПРИЄМСТВО "ТАУРУСС"</x:v>
      </x:c>
      <x:c r="D1007" s="14" t="str">
        <x:v>HVAC / ОВіК</x:v>
      </x:c>
      <x:c r="E1007" s="14" t="str">
        <x:v>Pilot now</x:v>
      </x:c>
      <x:c r="F1007" s="17" t="str">
        <x:v>P3</x:v>
      </x:c>
      <x:c r="G1007" s="14" t="str"/>
      <x:c r="H1007" s="14" t="str">
        <x:v>Пілот зараз — Н.14</x:v>
      </x:c>
      <x:c r="I1007" s="16" t="n">
        <x:v>5</x:v>
      </x:c>
      <x:c r="J1007" s="16" t="n">
        <x:v>5</x:v>
      </x:c>
      <x:c r="K1007" s="16" t="n">
        <x:v>4</x:v>
      </x:c>
      <x:c r="L1007" s="16" t="n">
        <x:v>3</x:v>
      </x:c>
      <x:c r="M1007" s="16" t="n">
        <x:v>5</x:v>
      </x:c>
      <x:c r="N1007" s="16" t="n">
        <x:v>5</x:v>
      </x:c>
      <x:c r="O1007" s="16" t="n">
        <x:v>3</x:v>
      </x:c>
      <x:c r="P1007" s="16" t="n">
        <x:f>IF(COUNT(I1007:O1007)&lt;7,"",I1007*8+J1007*3+K1007*2+L1007*2+M1007*2+N1007*2+O1007)</x:f>
        <x:v>92</x:v>
      </x:c>
      <x:c r="Q1007" s="16" t="n">
        <x:f>IF(COUNT(J1007:O1007)&lt;6,"",J1007*5+K1007*4+M1007*4+L1007*3+N1007*2+O1007*2)</x:f>
        <x:v>86</x:v>
      </x:c>
      <x:c r="R1007" s="14" t="str">
        <x:v>high</x:v>
      </x:c>
      <x:c r="S1007" s="14" t="str">
        <x:v>official_prozorro_award_2024_2026</x:v>
      </x:c>
      <x:c r="T1007" s="14" t="str">
        <x:v>official_prozorro_api</x:v>
      </x:c>
      <x:c r="U1007" s="14" t="str">
        <x:v>Не контактували</x:v>
      </x:c>
      <x:c r="V1007" s="15" t="str">
        <x:v>Персоналізований free-pilot outreach по UA-2026-04-28-009940-a; попросити 1 пакет Н.14/Н.15</x:v>
      </x:c>
      <x:c r="W1007" s="15" t="str">
        <x:v>Власник / директор; керівник ПТО; відповідальний за договори</x:v>
      </x:c>
      <x:c r="X1007" s="15" t="str">
        <x:v>1 нових підтверджених перемог/договорів у Prozorro на 671 229 грн; 0 зі строком виконання не раніше 24.08.2026.</x:v>
      </x:c>
      <x:c r="Y1007" s="15" t="str">
        <x:v>Капітальний ремонт найпростішого укриття з монтажем системи вентиляції КЗ «Слобожанський ліцей №1» Слобожанської міської ради Чугуївського району Харківської області, за адресою: Харківська обл. Чугуївський р-н м. Слобожанське, вул. Сергія Закори, 28» (код ДК 021:2015 – 45450000-6 Інші завершальні роботи) ; строк до 2026-07-28. Попросити один знеособлений пакет здачі за цим workflow.</x:v>
      </x:c>
      <x:c r="Z1007" s="15" t="str">
        <x:v>https://prozorro.gov.ua/tender/UA-2026-04-28-009940-a</x:v>
      </x:c>
      <x:c r="AA1007" s="14" t="str">
        <x:v>35244291</x:v>
      </x:c>
      <x:c r="AB1007" s="14" t="str">
        <x:v>2026-08-24</x:v>
      </x:c>
      <x:c r="AC1007" s="14" t="str"/>
      <x:c r="AD1007" s="20" t="str"/>
      <x:c r="AE1007" s="14" t="str"/>
      <x:c r="AF1007" s="14" t="n">
        <x:v>54</x:v>
      </x:c>
      <x:c r="AG1007" s="14" t="str">
        <x:v>I3</x:v>
      </x:c>
      <x:c r="AH1007" s="14" t="n">
        <x:v>1</x:v>
      </x:c>
      <x:c r="AI1007" s="14" t="n">
        <x:v>0</x:v>
      </x:c>
      <x:c r="AJ1007" s="18" t="n">
        <x:v>671229</x:v>
      </x:c>
      <x:c r="AK1007" s="14" t="str">
        <x:v>https://prozorro.gov.ua/tender/UA-2026-04-28-009940-a</x:v>
      </x:c>
      <x:c r="AL1007" s="19" t="n">
        <x:v>46140.506007523145</x:v>
      </x:c>
      <x:c r="AM1007" s="19" t="n">
        <x:v>46231</x:v>
      </x:c>
      <x:c r="AN1007" s="15" t="str">
        <x:v>HVAC / ОВіК</x:v>
      </x:c>
      <x:c r="AO1007" s="15" t="str">
        <x:v>not_found_in_top_search</x:v>
      </x:c>
    </x:row>
    <x:row r="1008">
      <x:c r="A1008" s="14" t="str">
        <x:v>W4-189</x:v>
      </x:c>
      <x:c r="B1008" s="14" t="str">
        <x:v>Prozorro expansion — 24.08</x:v>
      </x:c>
      <x:c r="C1008" s="14" t="str">
        <x:v>ТОВАРИСТВО З ОБМЕЖЕНОЮ ВІДПОВІДАЛЬНІСТЮ "БЕЗПЕЧНА ОСЕЛЯ"</x:v>
      </x:c>
      <x:c r="D1008" s="14" t="str">
        <x:v>Пожежогасіння</x:v>
      </x:c>
      <x:c r="E1008" s="14" t="str">
        <x:v>Expansion discovery</x:v>
      </x:c>
      <x:c r="F1008" s="17" t="str">
        <x:v>D3</x:v>
      </x:c>
      <x:c r="G1008" s="14" t="str"/>
      <x:c r="H1008" s="14" t="str">
        <x:v>Discovery розширення — 2 тижні</x:v>
      </x:c>
      <x:c r="I1008" s="16" t="n">
        <x:v>1</x:v>
      </x:c>
      <x:c r="J1008" s="16" t="n">
        <x:v>5</x:v>
      </x:c>
      <x:c r="K1008" s="16" t="n">
        <x:v>5</x:v>
      </x:c>
      <x:c r="L1008" s="16" t="n">
        <x:v>3</x:v>
      </x:c>
      <x:c r="M1008" s="16" t="n">
        <x:v>5</x:v>
      </x:c>
      <x:c r="N1008" s="16" t="n">
        <x:v>5</x:v>
      </x:c>
      <x:c r="O1008" s="16" t="n">
        <x:v>3</x:v>
      </x:c>
      <x:c r="P1008" s="16" t="n">
        <x:f>IF(COUNT(I1008:O1008)&lt;7,"",I1008*8+J1008*3+K1008*2+L1008*2+M1008*2+N1008*2+O1008)</x:f>
        <x:v>62</x:v>
      </x:c>
      <x:c r="Q1008" s="16" t="n">
        <x:f>IF(COUNT(J1008:O1008)&lt;6,"",J1008*5+K1008*4+M1008*4+L1008*3+N1008*2+O1008*2)</x:f>
        <x:v>90</x:v>
      </x:c>
      <x:c r="R1008" s="14" t="str">
        <x:v>high</x:v>
      </x:c>
      <x:c r="S1008" s="14" t="str">
        <x:v>official_prozorro_award_2024_2026</x:v>
      </x:c>
      <x:c r="T1008" s="14" t="str">
        <x:v>official_prozorro_api</x:v>
      </x:c>
      <x:c r="U1008" s="14" t="str">
        <x:v>Не контактували</x:v>
      </x:c>
      <x:c r="V1008" s="15" t="str">
        <x:v>Workflow-audit outreach по UA-2026-06-09-014054-a; попросити 1 пакет здачі та вимоги проєкту</x:v>
      </x:c>
      <x:c r="W1008" s="15" t="str">
        <x:v>Власник / директор; керівник ПТО; відповідальний за договори</x:v>
      </x:c>
      <x:c r="X1008" s="15" t="str">
        <x:v>1 нових підтверджених перемог/договорів у Prozorro на 590 000 грн; 1 зі строком виконання не раніше 24.08.2026.</x:v>
      </x:c>
      <x:c r="Y1008" s="15" t="str">
        <x:v>Монтаж системи пожежної сигналізації, системи керування  евакуюванням (в частинні системи оповіщення про пожежу і покажчиків напрямку евакуюванням), системи передавання тривожних сповіщень Ліцею №22 міста  Житомира  імені Василя Михайловича Кавуна  за адресою: м. Житомир, вул. Космонавтів, 36
(ДК 021:2015 – 45310000-3 Електромонтажні роботи)
; строк до 2026-11-30. Попросити один знеособлений пакет здачі за цим workflow.</x:v>
      </x:c>
      <x:c r="Z1008" s="15" t="str">
        <x:v>https://prozorro.gov.ua/tender/UA-2026-06-09-014054-a</x:v>
      </x:c>
      <x:c r="AA1008" s="14" t="str">
        <x:v>44904037</x:v>
      </x:c>
      <x:c r="AB1008" s="14" t="str">
        <x:v>2026-08-24</x:v>
      </x:c>
      <x:c r="AC1008" s="14" t="str"/>
      <x:c r="AD1008" s="20" t="str"/>
      <x:c r="AE1008" s="14" t="str"/>
      <x:c r="AF1008" s="14" t="n">
        <x:v>54</x:v>
      </x:c>
      <x:c r="AG1008" s="14" t="str">
        <x:v>I3</x:v>
      </x:c>
      <x:c r="AH1008" s="14" t="n">
        <x:v>1</x:v>
      </x:c>
      <x:c r="AI1008" s="14" t="n">
        <x:v>1</x:v>
      </x:c>
      <x:c r="AJ1008" s="18" t="n">
        <x:v>590000</x:v>
      </x:c>
      <x:c r="AK1008" s="14" t="str">
        <x:v>https://prozorro.gov.ua/tender/UA-2026-06-09-014054-a</x:v>
      </x:c>
      <x:c r="AL1008" s="19" t="n">
        <x:v>46195.593609247684</x:v>
      </x:c>
      <x:c r="AM1008" s="19" t="n">
        <x:v>46356</x:v>
      </x:c>
      <x:c r="AN1008" s="15" t="str">
        <x:v>Пожежогасіння</x:v>
      </x:c>
      <x:c r="AO1008" s="15" t="str">
        <x:v>not_found_in_top_search</x:v>
      </x:c>
    </x:row>
    <x:row r="1009">
      <x:c r="A1009" s="14" t="str">
        <x:v>W4-190</x:v>
      </x:c>
      <x:c r="B1009" s="14" t="str">
        <x:v>Prozorro expansion — 24.08</x:v>
      </x:c>
      <x:c r="C1009" s="14" t="str">
        <x:v>Комунальне підприємство "Рівненський міський трест зеленого господарства"</x:v>
      </x:c>
      <x:c r="D1009" s="14" t="str">
        <x:v>Промислові підлоги та бетон</x:v>
      </x:c>
      <x:c r="E1009" s="14" t="str">
        <x:v>Expansion discovery</x:v>
      </x:c>
      <x:c r="F1009" s="17" t="str">
        <x:v>D3</x:v>
      </x:c>
      <x:c r="G1009" s="14" t="str"/>
      <x:c r="H1009" s="14" t="str">
        <x:v>Discovery розширення — 2 тижні</x:v>
      </x:c>
      <x:c r="I1009" s="16" t="n">
        <x:v>1</x:v>
      </x:c>
      <x:c r="J1009" s="16" t="n">
        <x:v>5</x:v>
      </x:c>
      <x:c r="K1009" s="16" t="n">
        <x:v>5</x:v>
      </x:c>
      <x:c r="L1009" s="16" t="n">
        <x:v>2</x:v>
      </x:c>
      <x:c r="M1009" s="16" t="n">
        <x:v>5</x:v>
      </x:c>
      <x:c r="N1009" s="16" t="n">
        <x:v>5</x:v>
      </x:c>
      <x:c r="O1009" s="16" t="n">
        <x:v>3</x:v>
      </x:c>
      <x:c r="P1009" s="16" t="n">
        <x:f>IF(COUNT(I1009:O1009)&lt;7,"",I1009*8+J1009*3+K1009*2+L1009*2+M1009*2+N1009*2+O1009)</x:f>
        <x:v>60</x:v>
      </x:c>
      <x:c r="Q1009" s="16" t="n">
        <x:f>IF(COUNT(J1009:O1009)&lt;6,"",J1009*5+K1009*4+M1009*4+L1009*3+N1009*2+O1009*2)</x:f>
        <x:v>87</x:v>
      </x:c>
      <x:c r="R1009" s="14" t="str">
        <x:v>high</x:v>
      </x:c>
      <x:c r="S1009" s="14" t="str">
        <x:v>official_prozorro_award_2024_2026</x:v>
      </x:c>
      <x:c r="T1009" s="14" t="str">
        <x:v>official_prozorro_api</x:v>
      </x:c>
      <x:c r="U1009" s="14" t="str">
        <x:v>Не контактували</x:v>
      </x:c>
      <x:c r="V1009" s="15" t="str">
        <x:v>Workflow-audit outreach по UA-2025-07-11-000608-a; попросити 1 пакет здачі та вимоги проєкту</x:v>
      </x:c>
      <x:c r="W1009" s="15" t="str">
        <x:v>Власник / директор; керівник ПТО; відповідальний за договори</x:v>
      </x:c>
      <x:c r="X1009" s="15" t="str">
        <x:v>3 нових підтверджених перемог/договорів у Prozorro на 241 055 грн; 0 зі строком виконання не раніше 24.08.2026.</x:v>
      </x:c>
      <x:c r="Y1009" s="15" t="str">
        <x:v>Відновлювальні роботи шляхом поточного ремонту об'єктів благоустрою в м.Рівне. а саме: ремонт і фарбування бетонної поверхні кругів на перехрестях вул.В.Стельмаха - Д.Галицького, Захисників Маріуполя -В.Червонія ,Відінська -В.Стельмаха , Відінська С.Бандери; строк до 2025-12-31. Попросити один знеособлений пакет здачі за цим workflow.</x:v>
      </x:c>
      <x:c r="Z1009" s="15" t="str">
        <x:v>https://prozorro.gov.ua/tender/UA-2025-07-11-000608-a</x:v>
      </x:c>
      <x:c r="AA1009" s="14" t="str">
        <x:v>05506230</x:v>
      </x:c>
      <x:c r="AB1009" s="14" t="str">
        <x:v>2026-08-24</x:v>
      </x:c>
      <x:c r="AC1009" s="14" t="str"/>
      <x:c r="AD1009" s="20" t="str"/>
      <x:c r="AE1009" s="14" t="str"/>
      <x:c r="AF1009" s="14" t="n">
        <x:v>54</x:v>
      </x:c>
      <x:c r="AG1009" s="14" t="str">
        <x:v>I3</x:v>
      </x:c>
      <x:c r="AH1009" s="14" t="n">
        <x:v>3</x:v>
      </x:c>
      <x:c r="AI1009" s="14" t="n">
        <x:v>0</x:v>
      </x:c>
      <x:c r="AJ1009" s="18" t="n">
        <x:v>241055.38</x:v>
      </x:c>
      <x:c r="AK1009" s="14" t="str">
        <x:v>https://prozorro.gov.ua/tender/UA-2025-07-11-000608-a</x:v>
      </x:c>
      <x:c r="AL1009" s="19" t="n">
        <x:v>45849.25704787037</x:v>
      </x:c>
      <x:c r="AM1009" s="19" t="n">
        <x:v>46022.916666655095</x:v>
      </x:c>
      <x:c r="AN1009" s="15" t="str">
        <x:v>Промислові підлоги та бетон</x:v>
      </x:c>
      <x:c r="AO1009" s="15" t="str">
        <x:v>not_found_in_top_search</x:v>
      </x:c>
    </x:row>
    <x:row r="1010">
      <x:c r="A1010" s="14" t="str">
        <x:v>W4-191</x:v>
      </x:c>
      <x:c r="B1010" s="14" t="str">
        <x:v>Prozorro expansion — 24.08</x:v>
      </x:c>
      <x:c r="C1010" s="14" t="str">
        <x:v>ФОП Орлов В Ю</x:v>
      </x:c>
      <x:c r="D1010" s="14" t="str">
        <x:v>Покрівлі та гідроізоляція</x:v>
      </x:c>
      <x:c r="E1010" s="14" t="str">
        <x:v>Expansion discovery</x:v>
      </x:c>
      <x:c r="F1010" s="17" t="str">
        <x:v>D3</x:v>
      </x:c>
      <x:c r="G1010" s="14" t="str"/>
      <x:c r="H1010" s="14" t="str">
        <x:v>Discovery розширення — 2 тижні</x:v>
      </x:c>
      <x:c r="I1010" s="16" t="n">
        <x:v>1</x:v>
      </x:c>
      <x:c r="J1010" s="16" t="n">
        <x:v>5</x:v>
      </x:c>
      <x:c r="K1010" s="16" t="n">
        <x:v>5</x:v>
      </x:c>
      <x:c r="L1010" s="16" t="n">
        <x:v>2</x:v>
      </x:c>
      <x:c r="M1010" s="16" t="n">
        <x:v>5</x:v>
      </x:c>
      <x:c r="N1010" s="16" t="n">
        <x:v>3</x:v>
      </x:c>
      <x:c r="O1010" s="16" t="n">
        <x:v>3</x:v>
      </x:c>
      <x:c r="P1010" s="16" t="n">
        <x:f>IF(COUNT(I1010:O1010)&lt;7,"",I1010*8+J1010*3+K1010*2+L1010*2+M1010*2+N1010*2+O1010)</x:f>
        <x:v>56</x:v>
      </x:c>
      <x:c r="Q1010" s="16" t="n">
        <x:f>IF(COUNT(J1010:O1010)&lt;6,"",J1010*5+K1010*4+M1010*4+L1010*3+N1010*2+O1010*2)</x:f>
        <x:v>83</x:v>
      </x:c>
      <x:c r="R1010" s="14" t="str">
        <x:v>high</x:v>
      </x:c>
      <x:c r="S1010" s="14" t="str">
        <x:v>official_prozorro_award_2024_2026</x:v>
      </x:c>
      <x:c r="T1010" s="14" t="str">
        <x:v>official_prozorro_api</x:v>
      </x:c>
      <x:c r="U1010" s="14" t="str">
        <x:v>Не контактували</x:v>
      </x:c>
      <x:c r="V1010" s="15" t="str">
        <x:v>Workflow-audit outreach по UA-2026-07-29-006939-a; попросити 1 пакет здачі та вимоги проєкту</x:v>
      </x:c>
      <x:c r="W1010" s="15" t="str">
        <x:v>Власник / виконавець; відповідальний за договір</x:v>
      </x:c>
      <x:c r="X1010" s="15" t="str">
        <x:v>1 нових підтверджених перемог/договорів у Prozorro на 367 183 грн; 1 зі строком виконання не раніше 24.08.2026.</x:v>
      </x:c>
      <x:c r="Y1010" s="15" t="str">
        <x:v>Поточний ремонт даху будівлі пункту здоров'я "Грушівка" (ДК 021:2015: 45260000-7 — Покрівельні будівельні роботи та інші спеціалізовані будівельні роботи); строк до 2026-10-30. Попросити один знеособлений пакет здачі за цим workflow.</x:v>
      </x:c>
      <x:c r="Z1010" s="15" t="str">
        <x:v>https://prozorro.gov.ua/tender/UA-2026-07-29-006939-a</x:v>
      </x:c>
      <x:c r="AA1010" s="14" t="str">
        <x:v>3198918433</x:v>
      </x:c>
      <x:c r="AB1010" s="14" t="str">
        <x:v>2026-08-24</x:v>
      </x:c>
      <x:c r="AC1010" s="14" t="str"/>
      <x:c r="AD1010" s="20" t="str"/>
      <x:c r="AE1010" s="14" t="str"/>
      <x:c r="AF1010" s="14" t="n">
        <x:v>53</x:v>
      </x:c>
      <x:c r="AG1010" s="14" t="str">
        <x:v>I3</x:v>
      </x:c>
      <x:c r="AH1010" s="14" t="n">
        <x:v>1</x:v>
      </x:c>
      <x:c r="AI1010" s="14" t="n">
        <x:v>1</x:v>
      </x:c>
      <x:c r="AJ1010" s="18" t="n">
        <x:v>367182.54</x:v>
      </x:c>
      <x:c r="AK1010" s="14" t="str">
        <x:v>https://prozorro.gov.ua/tender/UA-2026-07-29-006939-a</x:v>
      </x:c>
      <x:c r="AL1010" s="19" t="n">
        <x:v>46247.49372357639</x:v>
      </x:c>
      <x:c r="AM1010" s="19" t="n">
        <x:v>46325</x:v>
      </x:c>
      <x:c r="AN1010" s="15" t="str">
        <x:v>Покрівлі та гідроізоляція</x:v>
      </x:c>
      <x:c r="AO1010" s="15" t="str">
        <x:v>not_found_in_top_search</x:v>
      </x:c>
    </x:row>
    <x:row r="1011">
      <x:c r="A1011" s="14" t="str">
        <x:v>W4-192</x:v>
      </x:c>
      <x:c r="B1011" s="14" t="str">
        <x:v>Prozorro expansion — 24.08</x:v>
      </x:c>
      <x:c r="C1011" s="14" t="str">
        <x:v>Фізична особа-підприємець Козодой Ілля Вікторович</x:v>
      </x:c>
      <x:c r="D1011" s="14" t="str">
        <x:v>Фасади та скління</x:v>
      </x:c>
      <x:c r="E1011" s="14" t="str">
        <x:v>Expansion discovery</x:v>
      </x:c>
      <x:c r="F1011" s="17" t="str">
        <x:v>D3</x:v>
      </x:c>
      <x:c r="G1011" s="14" t="str"/>
      <x:c r="H1011" s="14" t="str">
        <x:v>Discovery розширення — 2 тижні</x:v>
      </x:c>
      <x:c r="I1011" s="16" t="n">
        <x:v>1</x:v>
      </x:c>
      <x:c r="J1011" s="16" t="n">
        <x:v>5</x:v>
      </x:c>
      <x:c r="K1011" s="16" t="n">
        <x:v>5</x:v>
      </x:c>
      <x:c r="L1011" s="16" t="n">
        <x:v>2</x:v>
      </x:c>
      <x:c r="M1011" s="16" t="n">
        <x:v>5</x:v>
      </x:c>
      <x:c r="N1011" s="16" t="n">
        <x:v>3</x:v>
      </x:c>
      <x:c r="O1011" s="16" t="n">
        <x:v>3</x:v>
      </x:c>
      <x:c r="P1011" s="16" t="n">
        <x:f>IF(COUNT(I1011:O1011)&lt;7,"",I1011*8+J1011*3+K1011*2+L1011*2+M1011*2+N1011*2+O1011)</x:f>
        <x:v>56</x:v>
      </x:c>
      <x:c r="Q1011" s="16" t="n">
        <x:f>IF(COUNT(J1011:O1011)&lt;6,"",J1011*5+K1011*4+M1011*4+L1011*3+N1011*2+O1011*2)</x:f>
        <x:v>83</x:v>
      </x:c>
      <x:c r="R1011" s="14" t="str">
        <x:v>high</x:v>
      </x:c>
      <x:c r="S1011" s="14" t="str">
        <x:v>official_prozorro_award_2024_2026</x:v>
      </x:c>
      <x:c r="T1011" s="14" t="str">
        <x:v>official_prozorro_api</x:v>
      </x:c>
      <x:c r="U1011" s="14" t="str">
        <x:v>Не контактували</x:v>
      </x:c>
      <x:c r="V1011" s="15" t="str">
        <x:v>Workflow-audit outreach по UA-2026-07-24-004920-a; попросити 1 пакет здачі та вимоги проєкту</x:v>
      </x:c>
      <x:c r="W1011" s="15" t="str">
        <x:v>Власник / виконавець; відповідальний за договір</x:v>
      </x:c>
      <x:c r="X1011" s="15" t="str">
        <x:v>1 нових підтверджених перемог/договорів у Prozorro на 348 000 грн; 1 зі строком виконання не раніше 24.08.2026.</x:v>
      </x:c>
      <x:c r="Y1011" s="15" t="str">
        <x:v>Розробка робочого проекту на «Капітальний ремонт (утеплення фасаду) будівлі Малинського ліцею №4 за адресою: пров. Шкільний, 1, м. Малин, Коростенського району, Житомирської області»; строк до 2026-08-31. Попросити один знеособлений пакет здачі за цим workflow.</x:v>
      </x:c>
      <x:c r="Z1011" s="15" t="str">
        <x:v>https://prozorro.gov.ua/tender/UA-2026-07-24-004920-a</x:v>
      </x:c>
      <x:c r="AA1011" s="14" t="str">
        <x:v>3421211857</x:v>
      </x:c>
      <x:c r="AB1011" s="14" t="str">
        <x:v>2026-08-24</x:v>
      </x:c>
      <x:c r="AC1011" s="14" t="str"/>
      <x:c r="AD1011" s="20" t="str"/>
      <x:c r="AE1011" s="14" t="str"/>
      <x:c r="AF1011" s="14" t="n">
        <x:v>53</x:v>
      </x:c>
      <x:c r="AG1011" s="14" t="str">
        <x:v>I3</x:v>
      </x:c>
      <x:c r="AH1011" s="14" t="n">
        <x:v>1</x:v>
      </x:c>
      <x:c r="AI1011" s="14" t="n">
        <x:v>1</x:v>
      </x:c>
      <x:c r="AJ1011" s="18" t="n">
        <x:v>348000</x:v>
      </x:c>
      <x:c r="AK1011" s="14" t="str">
        <x:v>https://prozorro.gov.ua/tender/UA-2026-07-24-004920-a</x:v>
      </x:c>
      <x:c r="AL1011" s="19" t="n">
        <x:v>46227.39575037037</x:v>
      </x:c>
      <x:c r="AM1011" s="19" t="n">
        <x:v>46265</x:v>
      </x:c>
      <x:c r="AN1011" s="15" t="str">
        <x:v>Фасади та скління</x:v>
      </x:c>
      <x:c r="AO1011" s="15" t="str">
        <x:v>not_found_in_top_search</x:v>
      </x:c>
    </x:row>
    <x:row r="1012">
      <x:c r="A1012" s="14" t="str">
        <x:v>W4-193</x:v>
      </x:c>
      <x:c r="B1012" s="14" t="str">
        <x:v>Prozorro expansion — 24.08</x:v>
      </x:c>
      <x:c r="C1012" s="14" t="str">
        <x:v>ФОП КОХАСЬ МАКСИМ МИКОЛАЙОВИЧ</x:v>
      </x:c>
      <x:c r="D1012" s="14" t="str">
        <x:v>Фасади та скління</x:v>
      </x:c>
      <x:c r="E1012" s="14" t="str">
        <x:v>Expansion discovery</x:v>
      </x:c>
      <x:c r="F1012" s="17" t="str">
        <x:v>D3</x:v>
      </x:c>
      <x:c r="G1012" s="14" t="str"/>
      <x:c r="H1012" s="14" t="str">
        <x:v>Discovery розширення — 2 тижні</x:v>
      </x:c>
      <x:c r="I1012" s="16" t="n">
        <x:v>1</x:v>
      </x:c>
      <x:c r="J1012" s="16" t="n">
        <x:v>5</x:v>
      </x:c>
      <x:c r="K1012" s="16" t="n">
        <x:v>5</x:v>
      </x:c>
      <x:c r="L1012" s="16" t="n">
        <x:v>2</x:v>
      </x:c>
      <x:c r="M1012" s="16" t="n">
        <x:v>5</x:v>
      </x:c>
      <x:c r="N1012" s="16" t="n">
        <x:v>3</x:v>
      </x:c>
      <x:c r="O1012" s="16" t="n">
        <x:v>3</x:v>
      </x:c>
      <x:c r="P1012" s="16" t="n">
        <x:f>IF(COUNT(I1012:O1012)&lt;7,"",I1012*8+J1012*3+K1012*2+L1012*2+M1012*2+N1012*2+O1012)</x:f>
        <x:v>56</x:v>
      </x:c>
      <x:c r="Q1012" s="16" t="n">
        <x:f>IF(COUNT(J1012:O1012)&lt;6,"",J1012*5+K1012*4+M1012*4+L1012*3+N1012*2+O1012*2)</x:f>
        <x:v>83</x:v>
      </x:c>
      <x:c r="R1012" s="14" t="str">
        <x:v>high</x:v>
      </x:c>
      <x:c r="S1012" s="14" t="str">
        <x:v>official_prozorro_award_2024_2026</x:v>
      </x:c>
      <x:c r="T1012" s="14" t="str">
        <x:v>official_prozorro_api</x:v>
      </x:c>
      <x:c r="U1012" s="14" t="str">
        <x:v>Не контактували</x:v>
      </x:c>
      <x:c r="V1012" s="15" t="str">
        <x:v>Workflow-audit outreach по UA-2026-08-06-010644-a; попросити 1 пакет здачі та вимоги проєкту</x:v>
      </x:c>
      <x:c r="W1012" s="15" t="str">
        <x:v>Власник / виконавець; відповідальний за договір</x:v>
      </x:c>
      <x:c r="X1012" s="15" t="str">
        <x:v>1 нових підтверджених перемог/договорів у Prozorro на 199 133 грн; 1 зі строком виконання не раніше 24.08.2026.</x:v>
      </x:c>
      <x:c r="Y1012" s="15" t="str">
        <x:v>Поточний ремонт з утепленням фасаду окремо розташованої збірної модульної конструкції на території КНП «КЦОГТПД Черкаської обласної ради» за адресою вул.Святителя-хірурга Луки, 7 у м.Черкаси; строк до 2026-09-05. Попросити один знеособлений пакет здачі за цим workflow.</x:v>
      </x:c>
      <x:c r="Z1012" s="15" t="str">
        <x:v>https://prozorro.gov.ua/tender/UA-2026-08-06-010644-a</x:v>
      </x:c>
      <x:c r="AA1012" s="14" t="str">
        <x:v>3055718992</x:v>
      </x:c>
      <x:c r="AB1012" s="14" t="str">
        <x:v>2026-08-24</x:v>
      </x:c>
      <x:c r="AC1012" s="14" t="str"/>
      <x:c r="AD1012" s="20" t="str"/>
      <x:c r="AE1012" s="14" t="str"/>
      <x:c r="AF1012" s="14" t="n">
        <x:v>53</x:v>
      </x:c>
      <x:c r="AG1012" s="14" t="str">
        <x:v>I3</x:v>
      </x:c>
      <x:c r="AH1012" s="14" t="n">
        <x:v>1</x:v>
      </x:c>
      <x:c r="AI1012" s="14" t="n">
        <x:v>1</x:v>
      </x:c>
      <x:c r="AJ1012" s="18" t="n">
        <x:v>199133</x:v>
      </x:c>
      <x:c r="AK1012" s="14" t="str">
        <x:v>https://prozorro.gov.ua/tender/UA-2026-08-06-010644-a</x:v>
      </x:c>
      <x:c r="AL1012" s="19" t="n">
        <x:v>46240.57026796296</x:v>
      </x:c>
      <x:c r="AM1012" s="19" t="n">
        <x:v>46270</x:v>
      </x:c>
      <x:c r="AN1012" s="15" t="str">
        <x:v>Фасади та скління</x:v>
      </x:c>
      <x:c r="AO1012" s="15" t="str">
        <x:v>not_found_in_top_search</x:v>
      </x:c>
    </x:row>
    <x:row r="1013">
      <x:c r="A1013" s="14" t="str">
        <x:v>W4-194</x:v>
      </x:c>
      <x:c r="B1013" s="14" t="str">
        <x:v>Prozorro expansion — 24.08</x:v>
      </x:c>
      <x:c r="C1013" s="14" t="str">
        <x:v>ФОП Васильців Володимир Романович</x:v>
      </x:c>
      <x:c r="D1013" s="14" t="str">
        <x:v>HVAC / ОВіК</x:v>
      </x:c>
      <x:c r="E1013" s="14" t="str">
        <x:v>Pilot now</x:v>
      </x:c>
      <x:c r="F1013" s="17" t="str">
        <x:v>P3</x:v>
      </x:c>
      <x:c r="G1013" s="14" t="str"/>
      <x:c r="H1013" s="14" t="str">
        <x:v>Пілот зараз — Н.14</x:v>
      </x:c>
      <x:c r="I1013" s="16" t="n">
        <x:v>5</x:v>
      </x:c>
      <x:c r="J1013" s="16" t="n">
        <x:v>5</x:v>
      </x:c>
      <x:c r="K1013" s="16" t="n">
        <x:v>4</x:v>
      </x:c>
      <x:c r="L1013" s="16" t="n">
        <x:v>1</x:v>
      </x:c>
      <x:c r="M1013" s="16" t="n">
        <x:v>5</x:v>
      </x:c>
      <x:c r="N1013" s="16" t="n">
        <x:v>3</x:v>
      </x:c>
      <x:c r="O1013" s="16" t="n">
        <x:v>3</x:v>
      </x:c>
      <x:c r="P1013" s="16" t="n">
        <x:f>IF(COUNT(I1013:O1013)&lt;7,"",I1013*8+J1013*3+K1013*2+L1013*2+M1013*2+N1013*2+O1013)</x:f>
        <x:v>84</x:v>
      </x:c>
      <x:c r="Q1013" s="16" t="n">
        <x:f>IF(COUNT(J1013:O1013)&lt;6,"",J1013*5+K1013*4+M1013*4+L1013*3+N1013*2+O1013*2)</x:f>
        <x:v>76</x:v>
      </x:c>
      <x:c r="R1013" s="14" t="str">
        <x:v>high</x:v>
      </x:c>
      <x:c r="S1013" s="14" t="str">
        <x:v>official_prozorro_award_2024_2026</x:v>
      </x:c>
      <x:c r="T1013" s="14" t="str">
        <x:v>official_prozorro_api</x:v>
      </x:c>
      <x:c r="U1013" s="14" t="str">
        <x:v>Не контактували</x:v>
      </x:c>
      <x:c r="V1013" s="15" t="str">
        <x:v>Персоналізований free-pilot outreach по UA-2026-07-09-008623-a; попросити 1 пакет Н.14/Н.15</x:v>
      </x:c>
      <x:c r="W1013" s="15" t="str">
        <x:v>Власник / виконавець; відповідальний за договір</x:v>
      </x:c>
      <x:c r="X1013" s="15" t="str">
        <x:v>2 нових підтверджених перемог/договорів у Prozorro на 53 062 грн; 1 зі строком виконання не раніше 24.08.2026.</x:v>
      </x:c>
      <x:c r="Y1013" s="15" t="str">
        <x:v>Послуги з монтажу та обслуговування вентиляційного обладнання; строк до 2026-12-31. Попросити один знеособлений пакет здачі за цим workflow.</x:v>
      </x:c>
      <x:c r="Z1013" s="15" t="str">
        <x:v>https://prozorro.gov.ua/tender/UA-2026-07-09-008623-a</x:v>
      </x:c>
      <x:c r="AA1013" s="14" t="str">
        <x:v>2237902291</x:v>
      </x:c>
      <x:c r="AB1013" s="14" t="str">
        <x:v>2026-08-24</x:v>
      </x:c>
      <x:c r="AC1013" s="14" t="str"/>
      <x:c r="AD1013" s="20" t="str"/>
      <x:c r="AE1013" s="14" t="str"/>
      <x:c r="AF1013" s="14" t="n">
        <x:v>53</x:v>
      </x:c>
      <x:c r="AG1013" s="14" t="str">
        <x:v>I3</x:v>
      </x:c>
      <x:c r="AH1013" s="14" t="n">
        <x:v>2</x:v>
      </x:c>
      <x:c r="AI1013" s="14" t="n">
        <x:v>1</x:v>
      </x:c>
      <x:c r="AJ1013" s="18" t="n">
        <x:v>53062</x:v>
      </x:c>
      <x:c r="AK1013" s="14" t="str">
        <x:v>https://prozorro.gov.ua/tender/UA-2026-07-09-008623-a</x:v>
      </x:c>
      <x:c r="AL1013" s="19" t="n">
        <x:v>46212.51836148148</x:v>
      </x:c>
      <x:c r="AM1013" s="19" t="n">
        <x:v>46387</x:v>
      </x:c>
      <x:c r="AN1013" s="15" t="str">
        <x:v>HVAC / ОВіК</x:v>
      </x:c>
      <x:c r="AO1013" s="15" t="str">
        <x:v>not_found_in_top_search</x:v>
      </x:c>
    </x:row>
    <x:row r="1014">
      <x:c r="A1014" s="14" t="str">
        <x:v>W4-195</x:v>
      </x:c>
      <x:c r="B1014" s="14" t="str">
        <x:v>Prozorro expansion — 24.08</x:v>
      </x:c>
      <x:c r="C1014" s="14" t="str">
        <x:v>ТОВ "Карат-Ліфткомплект"</x:v>
      </x:c>
      <x:c r="D1014" s="14" t="str">
        <x:v>Ліфти та підйомники</x:v>
      </x:c>
      <x:c r="E1014" s="14" t="str">
        <x:v>Expansion discovery</x:v>
      </x:c>
      <x:c r="F1014" s="17" t="str">
        <x:v>D3</x:v>
      </x:c>
      <x:c r="G1014" s="14" t="str">
        <x:v>karatlift.com.ua</x:v>
      </x:c>
      <x:c r="H1014" s="14" t="str">
        <x:v>Discovery розширення — 2 тижні</x:v>
      </x:c>
      <x:c r="I1014" s="16" t="n">
        <x:v>1</x:v>
      </x:c>
      <x:c r="J1014" s="16" t="n">
        <x:v>5</x:v>
      </x:c>
      <x:c r="K1014" s="16" t="n">
        <x:v>4</x:v>
      </x:c>
      <x:c r="L1014" s="16" t="n">
        <x:v>4</x:v>
      </x:c>
      <x:c r="M1014" s="16" t="n">
        <x:v>5</x:v>
      </x:c>
      <x:c r="N1014" s="16" t="n">
        <x:v>5</x:v>
      </x:c>
      <x:c r="O1014" s="16" t="n">
        <x:v>5</x:v>
      </x:c>
      <x:c r="P1014" s="16" t="n">
        <x:f>IF(COUNT(I1014:O1014)&lt;7,"",I1014*8+J1014*3+K1014*2+L1014*2+M1014*2+N1014*2+O1014)</x:f>
        <x:v>64</x:v>
      </x:c>
      <x:c r="Q1014" s="16" t="n">
        <x:f>IF(COUNT(J1014:O1014)&lt;6,"",J1014*5+K1014*4+M1014*4+L1014*3+N1014*2+O1014*2)</x:f>
        <x:v>93</x:v>
      </x:c>
      <x:c r="R1014" s="14" t="str">
        <x:v>high</x:v>
      </x:c>
      <x:c r="S1014" s="14" t="str">
        <x:v>official_prozorro_award_2024_2026</x:v>
      </x:c>
      <x:c r="T1014" s="14" t="str">
        <x:v>official_prozorro_api</x:v>
      </x:c>
      <x:c r="U1014" s="14" t="str">
        <x:v>Не контактували</x:v>
      </x:c>
      <x:c r="V1014" s="15" t="str">
        <x:v>Workflow-audit outreach по UA-2025-09-17-012213-a; попросити 1 пакет здачі та вимоги проєкту</x:v>
      </x:c>
      <x:c r="W1014" s="15" t="str">
        <x:v>Власник / директор; керівник ПТО; відповідальний за договори</x:v>
      </x:c>
      <x:c r="X1014" s="15" t="str">
        <x:v>2 нових підтверджених перемог/договорів у Prozorro на 8 253 845 грн; 0 зі строком виконання не раніше 24.08.2026.</x:v>
      </x:c>
      <x:c r="Y1014" s="15" t="str">
        <x:v>Виконання першочергових (невідкладних) аварійно відновлювальних робіт (капітальний ремонт житлового фонду - капремонт (заміна) ліфтів у під'їздах 1, 2 житлового будинку №14 по вул. Івана Виговського в м. Суми, пошкодженого внаслідок збройної агресії російської федерації проти України) (ДК 021:2015, код 45313000-4 "Монтаж ліфтів та ескалаторів); строк до 2026-04-30. Попросити один знеособлений пакет здачі за цим workflow.</x:v>
      </x:c>
      <x:c r="Z1014" s="15" t="str">
        <x:v>https://prozorro.gov.ua/tender/UA-2025-09-17-012213-a</x:v>
      </x:c>
      <x:c r="AA1014" s="14" t="str">
        <x:v>31801847</x:v>
      </x:c>
      <x:c r="AB1014" s="14" t="str">
        <x:v>2026-08-24</x:v>
      </x:c>
      <x:c r="AC1014" s="14" t="str"/>
      <x:c r="AD1014" s="20" t="str"/>
      <x:c r="AE1014" s="14" t="str"/>
      <x:c r="AF1014" s="14" t="n">
        <x:v>52</x:v>
      </x:c>
      <x:c r="AG1014" s="14" t="str">
        <x:v>I3</x:v>
      </x:c>
      <x:c r="AH1014" s="14" t="n">
        <x:v>2</x:v>
      </x:c>
      <x:c r="AI1014" s="14" t="n">
        <x:v>0</x:v>
      </x:c>
      <x:c r="AJ1014" s="18" t="n">
        <x:v>8253844.8</x:v>
      </x:c>
      <x:c r="AK1014" s="14" t="str">
        <x:v>https://prozorro.gov.ua/tender/UA-2025-09-17-012213-a</x:v>
      </x:c>
      <x:c r="AL1014" s="19" t="n">
        <x:v>45944.47334105324</x:v>
      </x:c>
      <x:c r="AM1014" s="19" t="n">
        <x:v>46142</x:v>
      </x:c>
      <x:c r="AN1014" s="15" t="str">
        <x:v>Ліфти та підйомники</x:v>
      </x:c>
      <x:c r="AO1014" s="15" t="str">
        <x:v>supplier_provided_url</x:v>
      </x:c>
    </x:row>
    <x:row r="1015">
      <x:c r="A1015" s="14" t="str">
        <x:v>W4-196</x:v>
      </x:c>
      <x:c r="B1015" s="14" t="str">
        <x:v>Prozorro expansion — 24.08</x:v>
      </x:c>
      <x:c r="C1015" s="14" t="str">
        <x:v>ТОВАРИСТВО З ОБМЕЖЕНОЮ ВІДПОВІДАЛЬНІСТЮ "ВІННИЦЯ ПРОЕКТ-БУД"</x:v>
      </x:c>
      <x:c r="D1015" s="14" t="str">
        <x:v>Зливова каналізація / дренаж</x:v>
      </x:c>
      <x:c r="E1015" s="14" t="str">
        <x:v>Expansion discovery</x:v>
      </x:c>
      <x:c r="F1015" s="17" t="str">
        <x:v>D3</x:v>
      </x:c>
      <x:c r="G1015" s="14" t="str"/>
      <x:c r="H1015" s="14" t="str">
        <x:v>Discovery розширення — 2 тижні</x:v>
      </x:c>
      <x:c r="I1015" s="16" t="n">
        <x:v>1</x:v>
      </x:c>
      <x:c r="J1015" s="16" t="n">
        <x:v>5</x:v>
      </x:c>
      <x:c r="K1015" s="16" t="n">
        <x:v>5</x:v>
      </x:c>
      <x:c r="L1015" s="16" t="n">
        <x:v>4</x:v>
      </x:c>
      <x:c r="M1015" s="16" t="n">
        <x:v>5</x:v>
      </x:c>
      <x:c r="N1015" s="16" t="n">
        <x:v>5</x:v>
      </x:c>
      <x:c r="O1015" s="16" t="n">
        <x:v>3</x:v>
      </x:c>
      <x:c r="P1015" s="16" t="n">
        <x:f>IF(COUNT(I1015:O1015)&lt;7,"",I1015*8+J1015*3+K1015*2+L1015*2+M1015*2+N1015*2+O1015)</x:f>
        <x:v>64</x:v>
      </x:c>
      <x:c r="Q1015" s="16" t="n">
        <x:f>IF(COUNT(J1015:O1015)&lt;6,"",J1015*5+K1015*4+M1015*4+L1015*3+N1015*2+O1015*2)</x:f>
        <x:v>93</x:v>
      </x:c>
      <x:c r="R1015" s="14" t="str">
        <x:v>high</x:v>
      </x:c>
      <x:c r="S1015" s="14" t="str">
        <x:v>official_prozorro_award_2024_2026</x:v>
      </x:c>
      <x:c r="T1015" s="14" t="str">
        <x:v>official_prozorro_api</x:v>
      </x:c>
      <x:c r="U1015" s="14" t="str">
        <x:v>Не контактували</x:v>
      </x:c>
      <x:c r="V1015" s="15" t="str">
        <x:v>Workflow-audit outreach по UA-2025-10-20-009451-a; попросити 1 пакет здачі та вимоги проєкту</x:v>
      </x:c>
      <x:c r="W1015" s="15" t="str">
        <x:v>Власник / директор; керівник ПТО; відповідальний за договори</x:v>
      </x:c>
      <x:c r="X1015" s="15" t="str">
        <x:v>2 нових підтверджених перемог/договорів у Prozorro на 7 013 010 грн; 0 зі строком виконання не раніше 24.08.2026.</x:v>
      </x:c>
      <x:c r="Y1015" s="15" t="str">
        <x:v>Нове будівництво зливової каналізації по вул. Винниченка в м.Козятин Хмільницького району Вінницької області (Коригування); строк до 2025-12-15. Попросити один знеособлений пакет здачі за цим workflow.</x:v>
      </x:c>
      <x:c r="Z1015" s="15" t="str">
        <x:v>https://prozorro.gov.ua/tender/UA-2025-10-20-009451-a</x:v>
      </x:c>
      <x:c r="AA1015" s="14" t="str">
        <x:v>38635748</x:v>
      </x:c>
      <x:c r="AB1015" s="14" t="str">
        <x:v>2026-08-24</x:v>
      </x:c>
      <x:c r="AC1015" s="14" t="str"/>
      <x:c r="AD1015" s="20" t="str"/>
      <x:c r="AE1015" s="14" t="str"/>
      <x:c r="AF1015" s="14" t="n">
        <x:v>52</x:v>
      </x:c>
      <x:c r="AG1015" s="14" t="str">
        <x:v>I3</x:v>
      </x:c>
      <x:c r="AH1015" s="14" t="n">
        <x:v>2</x:v>
      </x:c>
      <x:c r="AI1015" s="14" t="n">
        <x:v>0</x:v>
      </x:c>
      <x:c r="AJ1015" s="18" t="n">
        <x:v>7013010.44</x:v>
      </x:c>
      <x:c r="AK1015" s="14" t="str">
        <x:v>https://prozorro.gov.ua/tender/UA-2025-10-20-009451-a</x:v>
      </x:c>
      <x:c r="AL1015" s="19" t="n">
        <x:v>45950.483668078705</x:v>
      </x:c>
      <x:c r="AM1015" s="19" t="n">
        <x:v>46006</x:v>
      </x:c>
      <x:c r="AN1015" s="15" t="str">
        <x:v>Зливова каналізація / дренаж</x:v>
      </x:c>
      <x:c r="AO1015" s="15" t="str">
        <x:v>not_found_in_top_search</x:v>
      </x:c>
    </x:row>
    <x:row r="1016">
      <x:c r="A1016" s="14" t="str">
        <x:v>W4-197</x:v>
      </x:c>
      <x:c r="B1016" s="14" t="str">
        <x:v>Prozorro expansion — 24.08</x:v>
      </x:c>
      <x:c r="C1016" s="14" t="str">
        <x:v>ТОВ "АЙ ТІ СЕРВІС ГРУП"</x:v>
      </x:c>
      <x:c r="D1016" s="14" t="str">
        <x:v>СКС / BMS / слаботочка</x:v>
      </x:c>
      <x:c r="E1016" s="14" t="str">
        <x:v>Expansion discovery</x:v>
      </x:c>
      <x:c r="F1016" s="17" t="str">
        <x:v>D3</x:v>
      </x:c>
      <x:c r="G1016" s="14" t="str"/>
      <x:c r="H1016" s="14" t="str">
        <x:v>Discovery розширення — 2 тижні</x:v>
      </x:c>
      <x:c r="I1016" s="16" t="n">
        <x:v>2</x:v>
      </x:c>
      <x:c r="J1016" s="16" t="n">
        <x:v>5</x:v>
      </x:c>
      <x:c r="K1016" s="16" t="n">
        <x:v>4</x:v>
      </x:c>
      <x:c r="L1016" s="16" t="n">
        <x:v>4</x:v>
      </x:c>
      <x:c r="M1016" s="16" t="n">
        <x:v>5</x:v>
      </x:c>
      <x:c r="N1016" s="16" t="n">
        <x:v>5</x:v>
      </x:c>
      <x:c r="O1016" s="16" t="n">
        <x:v>3</x:v>
      </x:c>
      <x:c r="P1016" s="16" t="n">
        <x:f>IF(COUNT(I1016:O1016)&lt;7,"",I1016*8+J1016*3+K1016*2+L1016*2+M1016*2+N1016*2+O1016)</x:f>
        <x:v>70</x:v>
      </x:c>
      <x:c r="Q1016" s="16" t="n">
        <x:f>IF(COUNT(J1016:O1016)&lt;6,"",J1016*5+K1016*4+M1016*4+L1016*3+N1016*2+O1016*2)</x:f>
        <x:v>89</x:v>
      </x:c>
      <x:c r="R1016" s="14" t="str">
        <x:v>high</x:v>
      </x:c>
      <x:c r="S1016" s="14" t="str">
        <x:v>official_prozorro_award_2024_2026</x:v>
      </x:c>
      <x:c r="T1016" s="14" t="str">
        <x:v>official_prozorro_api</x:v>
      </x:c>
      <x:c r="U1016" s="14" t="str">
        <x:v>Не контактували</x:v>
      </x:c>
      <x:c r="V1016" s="15" t="str">
        <x:v>Workflow-audit outreach по UA-2025-06-20-010429-a; попросити 1 пакет здачі та вимоги проєкту</x:v>
      </x:c>
      <x:c r="W1016" s="15" t="str">
        <x:v>Власник / директор; керівник ПТО; відповідальний за договори</x:v>
      </x:c>
      <x:c r="X1016" s="15" t="str">
        <x:v>2 нових підтверджених перемог/договорів у Prozorro на 6 244 000 грн; 0 зі строком виконання не раніше 24.08.2026.</x:v>
      </x:c>
      <x:c r="Y1016" s="15" t="str">
        <x:v>Послуги з монтажу/демонтажу структурованих кабельних систем (основний постачальник) (ID тендера на "tender.privatbank.ua": PB-2025-05-05-3062054) (Звіт про укладення договору); строк до 2026-06-18. Попросити один знеособлений пакет здачі за цим workflow.</x:v>
      </x:c>
      <x:c r="Z1016" s="15" t="str">
        <x:v>https://prozorro.gov.ua/tender/UA-2025-06-20-010429-a</x:v>
      </x:c>
      <x:c r="AA1016" s="14" t="str">
        <x:v>39719320</x:v>
      </x:c>
      <x:c r="AB1016" s="14" t="str">
        <x:v>2026-08-24</x:v>
      </x:c>
      <x:c r="AC1016" s="14" t="str"/>
      <x:c r="AD1016" s="20" t="str"/>
      <x:c r="AE1016" s="14" t="str"/>
      <x:c r="AF1016" s="14" t="n">
        <x:v>52</x:v>
      </x:c>
      <x:c r="AG1016" s="14" t="str">
        <x:v>I3</x:v>
      </x:c>
      <x:c r="AH1016" s="14" t="n">
        <x:v>2</x:v>
      </x:c>
      <x:c r="AI1016" s="14" t="n">
        <x:v>0</x:v>
      </x:c>
      <x:c r="AJ1016" s="18" t="n">
        <x:v>6244000</x:v>
      </x:c>
      <x:c r="AK1016" s="14" t="str">
        <x:v>https://prozorro.gov.ua/tender/UA-2025-06-20-010429-a</x:v>
      </x:c>
      <x:c r="AL1016" s="19" t="n">
        <x:v>45828.52449840278</x:v>
      </x:c>
      <x:c r="AM1016" s="19" t="n">
        <x:v>46191</x:v>
      </x:c>
      <x:c r="AN1016" s="15" t="str">
        <x:v>СКС / BMS / слаботочка</x:v>
      </x:c>
      <x:c r="AO1016" s="15" t="str">
        <x:v>not_found_in_top_search</x:v>
      </x:c>
    </x:row>
    <x:row r="1017">
      <x:c r="A1017" s="14" t="str">
        <x:v>W4-198</x:v>
      </x:c>
      <x:c r="B1017" s="14" t="str">
        <x:v>Prozorro expansion — 24.08</x:v>
      </x:c>
      <x:c r="C1017" s="14" t="str">
        <x:v>АКЦІОНЕРНЕ ТОВАРИСТВО "ХАРКІВОБЛЕНЕРГО"</x:v>
      </x:c>
      <x:c r="D1017" s="14" t="str">
        <x:v>Підстанції / силові мережі</x:v>
      </x:c>
      <x:c r="E1017" s="14" t="str">
        <x:v>Pilot now</x:v>
      </x:c>
      <x:c r="F1017" s="17" t="str">
        <x:v>P3</x:v>
      </x:c>
      <x:c r="G1017" s="14" t="str">
        <x:v>oblenergo.kharkov.ua</x:v>
      </x:c>
      <x:c r="H1017" s="14" t="str">
        <x:v>Пілот зараз — Н.15 subset</x:v>
      </x:c>
      <x:c r="I1017" s="16" t="n">
        <x:v>4</x:v>
      </x:c>
      <x:c r="J1017" s="16" t="n">
        <x:v>5</x:v>
      </x:c>
      <x:c r="K1017" s="16" t="n">
        <x:v>5</x:v>
      </x:c>
      <x:c r="L1017" s="16" t="n">
        <x:v>4</x:v>
      </x:c>
      <x:c r="M1017" s="16" t="n">
        <x:v>5</x:v>
      </x:c>
      <x:c r="N1017" s="16" t="n">
        <x:v>5</x:v>
      </x:c>
      <x:c r="O1017" s="16" t="n">
        <x:v>5</x:v>
      </x:c>
      <x:c r="P1017" s="16" t="n">
        <x:f>IF(COUNT(I1017:O1017)&lt;7,"",I1017*8+J1017*3+K1017*2+L1017*2+M1017*2+N1017*2+O1017)</x:f>
        <x:v>90</x:v>
      </x:c>
      <x:c r="Q1017" s="16" t="n">
        <x:f>IF(COUNT(J1017:O1017)&lt;6,"",J1017*5+K1017*4+M1017*4+L1017*3+N1017*2+O1017*2)</x:f>
        <x:v>97</x:v>
      </x:c>
      <x:c r="R1017" s="14" t="str">
        <x:v>high</x:v>
      </x:c>
      <x:c r="S1017" s="14" t="str">
        <x:v>official_prozorro_award_2024_2026</x:v>
      </x:c>
      <x:c r="T1017" s="14" t="str">
        <x:v>official_prozorro_api</x:v>
      </x:c>
      <x:c r="U1017" s="14" t="str">
        <x:v>Не контактували</x:v>
      </x:c>
      <x:c r="V1017" s="15" t="str">
        <x:v>Повторне звернення з новим тендерним сигналом UA-2025-09-11-010319-a; попросити 1 пакет здачі</x:v>
      </x:c>
      <x:c r="W1017" s="15" t="str">
        <x:v>Власник / директор; керівник ПТО; відповідальний за договори</x:v>
      </x:c>
      <x:c r="X1017" s="15" t="str">
        <x:v>2 нових підтверджених перемог/договорів у Prozorro на 5 172 713 грн; 0 зі строком виконання не раніше 24.08.2026.</x:v>
      </x:c>
      <x:c r="Y1017" s="15" t="str">
        <x:v>Тимчасове приєднання до електричних мереж ОСР: «Реконструкція системи електропостачання Холодногірсько-заводської лінії метрополітену в частині підключення газопоршневої установки на тягових підстанціях Т-5 (інв. № Е01030121), Т-3 (інв. № Е01030119) та ЛЕП-6 кВ Холодногірсько-заводської лінії (інв. № Е0314059)»; строк до 2025-12-31. Попросити один знеособлений пакет здачі за цим workflow.</x:v>
      </x:c>
      <x:c r="Z1017" s="15" t="str">
        <x:v>https://prozorro.gov.ua/tender/UA-2025-09-15-010654-a</x:v>
      </x:c>
      <x:c r="AA1017" s="14" t="str">
        <x:v>00131954</x:v>
      </x:c>
      <x:c r="AB1017" s="14" t="str">
        <x:v>2026-08-24</x:v>
      </x:c>
      <x:c r="AC1017" s="14" t="str"/>
      <x:c r="AD1017" s="20" t="str"/>
      <x:c r="AE1017" s="14" t="str"/>
      <x:c r="AF1017" s="14" t="n">
        <x:v>59</x:v>
      </x:c>
      <x:c r="AG1017" s="14" t="str">
        <x:v>I2</x:v>
      </x:c>
      <x:c r="AH1017" s="14" t="n">
        <x:v>12</x:v>
      </x:c>
      <x:c r="AI1017" s="14" t="n">
        <x:v>0</x:v>
      </x:c>
      <x:c r="AJ1017" s="18" t="n">
        <x:v>5376457.4</x:v>
      </x:c>
      <x:c r="AK1017" s="14" t="str">
        <x:v>https://prozorro.gov.ua/tender/UA-2025-09-11-010319-a</x:v>
      </x:c>
      <x:c r="AL1017" s="19" t="n">
        <x:v>45911.52195761574</x:v>
      </x:c>
      <x:c r="AM1017" s="19" t="n">
        <x:v>46022</x:v>
      </x:c>
      <x:c r="AN1017" s="15" t="str">
        <x:v>Підстанції / силові мережі; Комерційний облік електроенергії</x:v>
      </x:c>
      <x:c r="AO1017" s="15" t="str">
        <x:v>supplier_provided_url</x:v>
      </x:c>
    </x:row>
    <x:row r="1018">
      <x:c r="A1018" s="14" t="str">
        <x:v>W4-199</x:v>
      </x:c>
      <x:c r="B1018" s="14" t="str">
        <x:v>Prozorro expansion — 24.08</x:v>
      </x:c>
      <x:c r="C1018" s="14" t="str">
        <x:v>ТОВАРИСТВО З ОБМЕЖЕНОЮ ВІДПОВІДАЛЬНІСТЮ "ОХОРОННО-ПОЖЕЖНИЙ ЗАХИСТ"</x:v>
      </x:c>
      <x:c r="D1018" s="14" t="str">
        <x:v>Пожежогасіння</x:v>
      </x:c>
      <x:c r="E1018" s="14" t="str">
        <x:v>Expansion discovery</x:v>
      </x:c>
      <x:c r="F1018" s="17" t="str">
        <x:v>D3</x:v>
      </x:c>
      <x:c r="G1018" s="14" t="str"/>
      <x:c r="H1018" s="14" t="str">
        <x:v>Discovery розширення — 2 тижні</x:v>
      </x:c>
      <x:c r="I1018" s="16" t="n">
        <x:v>1</x:v>
      </x:c>
      <x:c r="J1018" s="16" t="n">
        <x:v>5</x:v>
      </x:c>
      <x:c r="K1018" s="16" t="n">
        <x:v>5</x:v>
      </x:c>
      <x:c r="L1018" s="16" t="n">
        <x:v>4</x:v>
      </x:c>
      <x:c r="M1018" s="16" t="n">
        <x:v>5</x:v>
      </x:c>
      <x:c r="N1018" s="16" t="n">
        <x:v>5</x:v>
      </x:c>
      <x:c r="O1018" s="16" t="n">
        <x:v>3</x:v>
      </x:c>
      <x:c r="P1018" s="16" t="n">
        <x:f>IF(COUNT(I1018:O1018)&lt;7,"",I1018*8+J1018*3+K1018*2+L1018*2+M1018*2+N1018*2+O1018)</x:f>
        <x:v>64</x:v>
      </x:c>
      <x:c r="Q1018" s="16" t="n">
        <x:f>IF(COUNT(J1018:O1018)&lt;6,"",J1018*5+K1018*4+M1018*4+L1018*3+N1018*2+O1018*2)</x:f>
        <x:v>93</x:v>
      </x:c>
      <x:c r="R1018" s="14" t="str">
        <x:v>high</x:v>
      </x:c>
      <x:c r="S1018" s="14" t="str">
        <x:v>official_prozorro_award_2024_2026</x:v>
      </x:c>
      <x:c r="T1018" s="14" t="str">
        <x:v>official_prozorro_api</x:v>
      </x:c>
      <x:c r="U1018" s="14" t="str">
        <x:v>Не контактували</x:v>
      </x:c>
      <x:c r="V1018" s="15" t="str">
        <x:v>Повторне звернення з новим тендерним сигналом UA-2024-03-05-001045-a; попросити 1 пакет здачі</x:v>
      </x:c>
      <x:c r="W1018" s="15" t="str">
        <x:v>Власник / директор; керівник ПТО; відповідальний за договори</x:v>
      </x:c>
      <x:c r="X1018" s="15" t="str">
        <x:v>2 нових підтверджених перемог/договорів у Prozorro на 2 002 000 грн; 0 зі строком виконання не раніше 24.08.2026.</x:v>
      </x:c>
      <x:c r="Y1018" s="15" t="str">
        <x:v>Монтаж системи пожежної сигналізації, системи керування евакуюванням в частині оповіщення про пожежу та системи автоматичного пожежогасіння в приміщеннях поліклініки, лікарні та аптеки, що розташовані за адресою: м. Кропивницький, вул. Героїв-рятувальників (Волкова), 3. Капітальний ремонт системи протипожежного захисту будівлі ДУ «ТМО МВС України по Кіровоградській області»
код за Єдиним закупівельним словником 45310000-3 Електромонтажні роботи; строк до 2025-11-28. Попросити один знеособлений пакет здачі за цим workflow.</x:v>
      </x:c>
      <x:c r="Z1018" s="15" t="str">
        <x:v>https://prozorro.gov.ua/tender/UA-2025-08-04-002856-a</x:v>
      </x:c>
      <x:c r="AA1018" s="14" t="str">
        <x:v>41274114</x:v>
      </x:c>
      <x:c r="AB1018" s="14" t="str">
        <x:v>2026-08-24</x:v>
      </x:c>
      <x:c r="AC1018" s="14" t="str"/>
      <x:c r="AD1018" s="20" t="str"/>
      <x:c r="AE1018" s="14" t="str"/>
      <x:c r="AF1018" s="14" t="n">
        <x:v>52</x:v>
      </x:c>
      <x:c r="AG1018" s="14" t="str">
        <x:v>I3</x:v>
      </x:c>
      <x:c r="AH1018" s="14" t="n">
        <x:v>3</x:v>
      </x:c>
      <x:c r="AI1018" s="14" t="n">
        <x:v>0</x:v>
      </x:c>
      <x:c r="AJ1018" s="18" t="n">
        <x:v>2173000</x:v>
      </x:c>
      <x:c r="AK1018" s="14" t="str">
        <x:v>https://prozorro.gov.ua/tender/UA-2024-03-05-001045-a</x:v>
      </x:c>
      <x:c r="AL1018" s="19" t="n">
        <x:v>45356.30885375</x:v>
      </x:c>
      <x:c r="AM1018" s="19" t="n">
        <x:v>45657.30674768519</x:v>
      </x:c>
      <x:c r="AN1018" s="15" t="str">
        <x:v>Пожежогасіння; Пожежні системи; Обробка осаду / мулу</x:v>
      </x:c>
      <x:c r="AO1018" s="15" t="str">
        <x:v>not_found_in_top_search</x:v>
      </x:c>
    </x:row>
    <x:row r="1019">
      <x:c r="A1019" s="14" t="str">
        <x:v>W4-200</x:v>
      </x:c>
      <x:c r="B1019" s="14" t="str">
        <x:v>Prozorro expansion — 24.08</x:v>
      </x:c>
      <x:c r="C1019" s="14" t="str">
        <x:v>ТОВАРИСТВО З ОБМЕЖЕНОЮ ВІДПОВІДАЛЬНІСТЮ "АВАНТБУД МОНТАЖ"</x:v>
      </x:c>
      <x:c r="D1019" s="14" t="str">
        <x:v>Металоконструкції</x:v>
      </x:c>
      <x:c r="E1019" s="14" t="str">
        <x:v>Expansion discovery</x:v>
      </x:c>
      <x:c r="F1019" s="17" t="str">
        <x:v>D3</x:v>
      </x:c>
      <x:c r="G1019" s="14" t="str"/>
      <x:c r="H1019" s="14" t="str">
        <x:v>Discovery розширення — 2 тижні</x:v>
      </x:c>
      <x:c r="I1019" s="16" t="n">
        <x:v>1</x:v>
      </x:c>
      <x:c r="J1019" s="16" t="n">
        <x:v>5</x:v>
      </x:c>
      <x:c r="K1019" s="16" t="n">
        <x:v>5</x:v>
      </x:c>
      <x:c r="L1019" s="16" t="n">
        <x:v>2</x:v>
      </x:c>
      <x:c r="M1019" s="16" t="n">
        <x:v>5</x:v>
      </x:c>
      <x:c r="N1019" s="16" t="n">
        <x:v>5</x:v>
      </x:c>
      <x:c r="O1019" s="16" t="n">
        <x:v>3</x:v>
      </x:c>
      <x:c r="P1019" s="16" t="n">
        <x:f>IF(COUNT(I1019:O1019)&lt;7,"",I1019*8+J1019*3+K1019*2+L1019*2+M1019*2+N1019*2+O1019)</x:f>
        <x:v>60</x:v>
      </x:c>
      <x:c r="Q1019" s="16" t="n">
        <x:f>IF(COUNT(J1019:O1019)&lt;6,"",J1019*5+K1019*4+M1019*4+L1019*3+N1019*2+O1019*2)</x:f>
        <x:v>87</x:v>
      </x:c>
      <x:c r="R1019" s="14" t="str">
        <x:v>high</x:v>
      </x:c>
      <x:c r="S1019" s="14" t="str">
        <x:v>official_prozorro_award_2024_2026</x:v>
      </x:c>
      <x:c r="T1019" s="14" t="str">
        <x:v>official_prozorro_api</x:v>
      </x:c>
      <x:c r="U1019" s="14" t="str">
        <x:v>Не контактували</x:v>
      </x:c>
      <x:c r="V1019" s="15" t="str">
        <x:v>Повторне звернення з новим тендерним сигналом UA-2024-03-22-005432-a; попросити 1 пакет здачі</x:v>
      </x:c>
      <x:c r="W1019" s="15" t="str">
        <x:v>Власник / директор; керівник ПТО; відповідальний за договори</x:v>
      </x:c>
      <x:c r="X1019" s="15" t="str">
        <x:v>2 нових підтверджених перемог/договорів у Prozorro на 399 247 грн; 0 зі строком виконання не раніше 24.08.2026.</x:v>
      </x:c>
      <x:c r="Y1019" s="15" t="str">
        <x:v>Роботи по об'єкту: Монтаж металоконструкцій в приміщенні T-II Управління поліції охорони в Сумській області; строк до 2025-12-31. Попросити один знеособлений пакет здачі за цим workflow.</x:v>
      </x:c>
      <x:c r="Z1019" s="15" t="str">
        <x:v>https://prozorro.gov.ua/tender/UA-2025-12-30-004471-a</x:v>
      </x:c>
      <x:c r="AA1019" s="14" t="str">
        <x:v>42802345</x:v>
      </x:c>
      <x:c r="AB1019" s="14" t="str">
        <x:v>2026-08-24</x:v>
      </x:c>
      <x:c r="AC1019" s="14" t="str"/>
      <x:c r="AD1019" s="20" t="str"/>
      <x:c r="AE1019" s="14" t="str"/>
      <x:c r="AF1019" s="14" t="n">
        <x:v>52</x:v>
      </x:c>
      <x:c r="AG1019" s="14" t="str">
        <x:v>I3</x:v>
      </x:c>
      <x:c r="AH1019" s="14" t="n">
        <x:v>3</x:v>
      </x:c>
      <x:c r="AI1019" s="14" t="n">
        <x:v>0</x:v>
      </x:c>
      <x:c r="AJ1019" s="18" t="n">
        <x:v>536820.49</x:v>
      </x:c>
      <x:c r="AK1019" s="14" t="str">
        <x:v>https://prozorro.gov.ua/tender/UA-2024-03-22-005432-a</x:v>
      </x:c>
      <x:c r="AL1019" s="19" t="n">
        <x:v>45373.43391733796</x:v>
      </x:c>
      <x:c r="AM1019" s="19" t="n">
        <x:v>45427</x:v>
      </x:c>
      <x:c r="AN1019" s="15" t="str">
        <x:v>Металоконструкції; Ремонт і підсилення бетону</x:v>
      </x:c>
      <x:c r="AO1019" s="15" t="str">
        <x:v>not_found_in_top_search</x:v>
      </x:c>
    </x:row>
    <x:row r="1020">
      <x:c r="A1020" s="14" t="str">
        <x:v>W4-201</x:v>
      </x:c>
      <x:c r="B1020" s="14" t="str">
        <x:v>Prozorro expansion — 24.08</x:v>
      </x:c>
      <x:c r="C1020" s="14" t="str">
        <x:v>КОЛЕКТИВНЕ ПІДПРИЄМСТВО "ЗОДЧИЙ"</x:v>
      </x:c>
      <x:c r="D1020" s="14" t="str">
        <x:v>Водоочищення / очисні споруди</x:v>
      </x:c>
      <x:c r="E1020" s="14" t="str">
        <x:v>Expansion discovery</x:v>
      </x:c>
      <x:c r="F1020" s="17" t="str">
        <x:v>D3</x:v>
      </x:c>
      <x:c r="G1020" s="14" t="str"/>
      <x:c r="H1020" s="14" t="str">
        <x:v>Discovery розширення — 2 тижні</x:v>
      </x:c>
      <x:c r="I1020" s="16" t="n">
        <x:v>1</x:v>
      </x:c>
      <x:c r="J1020" s="16" t="n">
        <x:v>5</x:v>
      </x:c>
      <x:c r="K1020" s="16" t="n">
        <x:v>4</x:v>
      </x:c>
      <x:c r="L1020" s="16" t="n">
        <x:v>2</x:v>
      </x:c>
      <x:c r="M1020" s="16" t="n">
        <x:v>5</x:v>
      </x:c>
      <x:c r="N1020" s="16" t="n">
        <x:v>5</x:v>
      </x:c>
      <x:c r="O1020" s="16" t="n">
        <x:v>3</x:v>
      </x:c>
      <x:c r="P1020" s="16" t="n">
        <x:f>IF(COUNT(I1020:O1020)&lt;7,"",I1020*8+J1020*3+K1020*2+L1020*2+M1020*2+N1020*2+O1020)</x:f>
        <x:v>58</x:v>
      </x:c>
      <x:c r="Q1020" s="16" t="n">
        <x:f>IF(COUNT(J1020:O1020)&lt;6,"",J1020*5+K1020*4+M1020*4+L1020*3+N1020*2+O1020*2)</x:f>
        <x:v>83</x:v>
      </x:c>
      <x:c r="R1020" s="14" t="str">
        <x:v>high</x:v>
      </x:c>
      <x:c r="S1020" s="14" t="str">
        <x:v>official_prozorro_award_2024_2026</x:v>
      </x:c>
      <x:c r="T1020" s="14" t="str">
        <x:v>official_prozorro_api</x:v>
      </x:c>
      <x:c r="U1020" s="14" t="str">
        <x:v>Не контактували</x:v>
      </x:c>
      <x:c r="V1020" s="15" t="str">
        <x:v>Workflow-audit outreach по UA-2026-03-16-001854-a; попросити 1 пакет здачі та вимоги проєкту</x:v>
      </x:c>
      <x:c r="W1020" s="15" t="str">
        <x:v>Власник / директор; керівник ПТО; відповідальний за договори</x:v>
      </x:c>
      <x:c r="X1020" s="15" t="str">
        <x:v>2 нових підтверджених перемог/договорів у Prozorro на 392 571 грн; 1 зі строком виконання не раніше 24.08.2026.</x:v>
      </x:c>
      <x:c r="Y1020" s="15" t="str">
        <x:v>Виготовлення робочого проекту "Реконструкція очисних споруд потужністю 125м куб добу та каналізаційної насосної станції в с. Созонівка кропивницького району Кіровоградської області.; строк до 2026-12-31. Попросити один знеособлений пакет здачі за цим workflow.</x:v>
      </x:c>
      <x:c r="Z1020" s="15" t="str">
        <x:v>https://prozorro.gov.ua/tender/UA-2026-03-16-001854-a</x:v>
      </x:c>
      <x:c r="AA1020" s="14" t="str">
        <x:v>00690565</x:v>
      </x:c>
      <x:c r="AB1020" s="14" t="str">
        <x:v>2026-08-24</x:v>
      </x:c>
      <x:c r="AC1020" s="14" t="str"/>
      <x:c r="AD1020" s="20" t="str"/>
      <x:c r="AE1020" s="14" t="str"/>
      <x:c r="AF1020" s="14" t="n">
        <x:v>52</x:v>
      </x:c>
      <x:c r="AG1020" s="14" t="str">
        <x:v>I3</x:v>
      </x:c>
      <x:c r="AH1020" s="14" t="n">
        <x:v>2</x:v>
      </x:c>
      <x:c r="AI1020" s="14" t="n">
        <x:v>1</x:v>
      </x:c>
      <x:c r="AJ1020" s="18" t="n">
        <x:v>392571.12</x:v>
      </x:c>
      <x:c r="AK1020" s="14" t="str">
        <x:v>https://prozorro.gov.ua/tender/UA-2026-03-16-001854-a</x:v>
      </x:c>
      <x:c r="AL1020" s="19" t="n">
        <x:v>46097.34537703704</x:v>
      </x:c>
      <x:c r="AM1020" s="19" t="n">
        <x:v>46387</x:v>
      </x:c>
      <x:c r="AN1020" s="15" t="str">
        <x:v>Водоочищення / очисні споруди</x:v>
      </x:c>
      <x:c r="AO1020" s="15" t="str">
        <x:v>not_found_in_top_search</x:v>
      </x:c>
    </x:row>
    <x:row r="1021">
      <x:c r="A1021" s="14" t="str">
        <x:v>W4-202</x:v>
      </x:c>
      <x:c r="B1021" s="14" t="str">
        <x:v>Prozorro expansion — 24.08</x:v>
      </x:c>
      <x:c r="C1021" s="14" t="str">
        <x:v>ФОП "Коврига Алла Сергіївна"</x:v>
      </x:c>
      <x:c r="D1021" s="14" t="str">
        <x:v>Внутрішні сантехнічні системи</x:v>
      </x:c>
      <x:c r="E1021" s="14" t="str">
        <x:v>Pilot now</x:v>
      </x:c>
      <x:c r="F1021" s="17" t="str">
        <x:v>P3</x:v>
      </x:c>
      <x:c r="G1021" s="14" t="str"/>
      <x:c r="H1021" s="14" t="str">
        <x:v>Пілот зараз — Н.14</x:v>
      </x:c>
      <x:c r="I1021" s="16" t="n">
        <x:v>5</x:v>
      </x:c>
      <x:c r="J1021" s="16" t="n">
        <x:v>5</x:v>
      </x:c>
      <x:c r="K1021" s="16" t="n">
        <x:v>4</x:v>
      </x:c>
      <x:c r="L1021" s="16" t="n">
        <x:v>2</x:v>
      </x:c>
      <x:c r="M1021" s="16" t="n">
        <x:v>5</x:v>
      </x:c>
      <x:c r="N1021" s="16" t="n">
        <x:v>3</x:v>
      </x:c>
      <x:c r="O1021" s="16" t="n">
        <x:v>3</x:v>
      </x:c>
      <x:c r="P1021" s="16" t="n">
        <x:f>IF(COUNT(I1021:O1021)&lt;7,"",I1021*8+J1021*3+K1021*2+L1021*2+M1021*2+N1021*2+O1021)</x:f>
        <x:v>86</x:v>
      </x:c>
      <x:c r="Q1021" s="16" t="n">
        <x:f>IF(COUNT(J1021:O1021)&lt;6,"",J1021*5+K1021*4+M1021*4+L1021*3+N1021*2+O1021*2)</x:f>
        <x:v>79</x:v>
      </x:c>
      <x:c r="R1021" s="14" t="str">
        <x:v>high</x:v>
      </x:c>
      <x:c r="S1021" s="14" t="str">
        <x:v>official_prozorro_award_2024_2026</x:v>
      </x:c>
      <x:c r="T1021" s="14" t="str">
        <x:v>official_prozorro_api</x:v>
      </x:c>
      <x:c r="U1021" s="14" t="str">
        <x:v>Не контактували</x:v>
      </x:c>
      <x:c r="V1021" s="15" t="str">
        <x:v>Персоналізований free-pilot outreach по UA-2026-04-20-007432-a; попросити 1 пакет Н.14/Н.15</x:v>
      </x:c>
      <x:c r="W1021" s="15" t="str">
        <x:v>Власник / виконавець; відповідальний за договір</x:v>
      </x:c>
      <x:c r="X1021" s="15" t="str">
        <x:v>2 нових підтверджених перемог/договорів у Prozorro на 283 471 грн; 1 зі строком виконання не раніше 24.08.2026.</x:v>
      </x:c>
      <x:c r="Y1021" s="15" t="str">
        <x:v>Послуги з ремонту внутрішніх інженерних мереж (ЦО) (аварійного) в корпусі В Дарницького підрозділу КНП «КФПЦ» за адресою м. Київ, Харківське шосе, 121/3 з заміною трубопроводу від вводу у будівлю до теплового пункту (ДК 021-2015: 45330000-9 Водопровідні та санітарно-технічні роботи); строк до 2026-12-31. Попросити один знеособлений пакет здачі за цим workflow.</x:v>
      </x:c>
      <x:c r="Z1021" s="15" t="str">
        <x:v>https://prozorro.gov.ua/tender/UA-2026-04-20-007432-a</x:v>
      </x:c>
      <x:c r="AA1021" s="14" t="str">
        <x:v>2955915181</x:v>
      </x:c>
      <x:c r="AB1021" s="14" t="str">
        <x:v>2026-08-24</x:v>
      </x:c>
      <x:c r="AC1021" s="14" t="str"/>
      <x:c r="AD1021" s="20" t="str"/>
      <x:c r="AE1021" s="14" t="str"/>
      <x:c r="AF1021" s="14" t="n">
        <x:v>52</x:v>
      </x:c>
      <x:c r="AG1021" s="14" t="str">
        <x:v>I3</x:v>
      </x:c>
      <x:c r="AH1021" s="14" t="n">
        <x:v>2</x:v>
      </x:c>
      <x:c r="AI1021" s="14" t="n">
        <x:v>1</x:v>
      </x:c>
      <x:c r="AJ1021" s="18" t="n">
        <x:v>283470.86</x:v>
      </x:c>
      <x:c r="AK1021" s="14" t="str">
        <x:v>https://prozorro.gov.ua/tender/UA-2026-04-20-007432-a</x:v>
      </x:c>
      <x:c r="AL1021" s="19" t="n">
        <x:v>46132.47215336806</x:v>
      </x:c>
      <x:c r="AM1021" s="19" t="n">
        <x:v>46387</x:v>
      </x:c>
      <x:c r="AN1021" s="15" t="str">
        <x:v>Внутрішні сантехнічні системи</x:v>
      </x:c>
      <x:c r="AO1021" s="15" t="str">
        <x:v>not_found_in_top_search</x:v>
      </x:c>
    </x:row>
    <x:row r="1022">
      <x:c r="A1022" s="14" t="str">
        <x:v>W4-203</x:v>
      </x:c>
      <x:c r="B1022" s="14" t="str">
        <x:v>Prozorro expansion — 24.08</x:v>
      </x:c>
      <x:c r="C1022" s="14" t="str">
        <x:v>ТОВАРИСТВО З ОБМЕЖЕНОЮ ВІДПОВІДАЛЬНІСТЮ "ЕЛ-КОМ СЕРВІС"</x:v>
      </x:c>
      <x:c r="D1022" s="14" t="str">
        <x:v>Пасивний вогнезахист</x:v>
      </x:c>
      <x:c r="E1022" s="14" t="str">
        <x:v>Expansion discovery</x:v>
      </x:c>
      <x:c r="F1022" s="17" t="str">
        <x:v>D3</x:v>
      </x:c>
      <x:c r="G1022" s="14" t="str"/>
      <x:c r="H1022" s="14" t="str">
        <x:v>Discovery розширення — 2 тижні</x:v>
      </x:c>
      <x:c r="I1022" s="16" t="n">
        <x:v>1</x:v>
      </x:c>
      <x:c r="J1022" s="16" t="n">
        <x:v>5</x:v>
      </x:c>
      <x:c r="K1022" s="16" t="n">
        <x:v>5</x:v>
      </x:c>
      <x:c r="L1022" s="16" t="n">
        <x:v>1</x:v>
      </x:c>
      <x:c r="M1022" s="16" t="n">
        <x:v>5</x:v>
      </x:c>
      <x:c r="N1022" s="16" t="n">
        <x:v>5</x:v>
      </x:c>
      <x:c r="O1022" s="16" t="n">
        <x:v>3</x:v>
      </x:c>
      <x:c r="P1022" s="16" t="n">
        <x:f>IF(COUNT(I1022:O1022)&lt;7,"",I1022*8+J1022*3+K1022*2+L1022*2+M1022*2+N1022*2+O1022)</x:f>
        <x:v>58</x:v>
      </x:c>
      <x:c r="Q1022" s="16" t="n">
        <x:f>IF(COUNT(J1022:O1022)&lt;6,"",J1022*5+K1022*4+M1022*4+L1022*3+N1022*2+O1022*2)</x:f>
        <x:v>84</x:v>
      </x:c>
      <x:c r="R1022" s="14" t="str">
        <x:v>high</x:v>
      </x:c>
      <x:c r="S1022" s="14" t="str">
        <x:v>official_prozorro_award_2024_2026</x:v>
      </x:c>
      <x:c r="T1022" s="14" t="str">
        <x:v>official_prozorro_api</x:v>
      </x:c>
      <x:c r="U1022" s="14" t="str">
        <x:v>Не контактували</x:v>
      </x:c>
      <x:c r="V1022" s="15" t="str">
        <x:v>Workflow-audit outreach по UA-2026-08-03-005363-a; попросити 1 пакет здачі та вимоги проєкту</x:v>
      </x:c>
      <x:c r="W1022" s="15" t="str">
        <x:v>Власник / директор; керівник ПТО; відповідальний за договори</x:v>
      </x:c>
      <x:c r="X1022" s="15" t="str">
        <x:v>1 нових підтверджених перемог/договорів у Prozorro на 100 000 грн; 1 зі строком виконання не раніше 24.08.2026.</x:v>
      </x:c>
      <x:c r="Y1022" s="15" t="str">
        <x:v>Послуги з обробки (просоченню) вогнезахисними сумішами дерев'яних конструкцій горищних приміщень ДК 021:2015 77220000-8(Послуги з просочування деревини); строк до 2026-12-31. Попросити один знеособлений пакет здачі за цим workflow.</x:v>
      </x:c>
      <x:c r="Z1022" s="15" t="str">
        <x:v>https://prozorro.gov.ua/tender/UA-2026-08-03-005363-a</x:v>
      </x:c>
      <x:c r="AA1022" s="14" t="str">
        <x:v>37509034</x:v>
      </x:c>
      <x:c r="AB1022" s="14" t="str">
        <x:v>2026-08-24</x:v>
      </x:c>
      <x:c r="AC1022" s="14" t="str"/>
      <x:c r="AD1022" s="20" t="str"/>
      <x:c r="AE1022" s="14" t="str"/>
      <x:c r="AF1022" s="14" t="n">
        <x:v>52</x:v>
      </x:c>
      <x:c r="AG1022" s="14" t="str">
        <x:v>I3</x:v>
      </x:c>
      <x:c r="AH1022" s="14" t="n">
        <x:v>1</x:v>
      </x:c>
      <x:c r="AI1022" s="14" t="n">
        <x:v>1</x:v>
      </x:c>
      <x:c r="AJ1022" s="18" t="n">
        <x:v>99999.58</x:v>
      </x:c>
      <x:c r="AK1022" s="14" t="str">
        <x:v>https://prozorro.gov.ua/tender/UA-2026-08-03-005363-a</x:v>
      </x:c>
      <x:c r="AL1022" s="19" t="n">
        <x:v>46237.43174412037</x:v>
      </x:c>
      <x:c r="AM1022" s="19" t="n">
        <x:v>46387</x:v>
      </x:c>
      <x:c r="AN1022" s="15" t="str">
        <x:v>Пасивний вогнезахист</x:v>
      </x:c>
      <x:c r="AO1022" s="15" t="str">
        <x:v>not_found_in_top_search</x:v>
      </x:c>
    </x:row>
    <x:row r="1023">
      <x:c r="A1023" s="14" t="str">
        <x:v>W4-204</x:v>
      </x:c>
      <x:c r="B1023" s="14" t="str">
        <x:v>Prozorro expansion — 24.08</x:v>
      </x:c>
      <x:c r="C1023" s="14" t="str">
        <x:v>ПРИВАТНЕ ВИРОБНИЧО-ПОБУТОВЕ МАЛЕ ПІДПРИЄМСТВО "ЗАГРАВА"</x:v>
      </x:c>
      <x:c r="D1023" s="14" t="str">
        <x:v>Пасивний вогнезахист</x:v>
      </x:c>
      <x:c r="E1023" s="14" t="str">
        <x:v>Expansion discovery</x:v>
      </x:c>
      <x:c r="F1023" s="17" t="str">
        <x:v>D3</x:v>
      </x:c>
      <x:c r="G1023" s="14" t="str"/>
      <x:c r="H1023" s="14" t="str">
        <x:v>Discovery розширення — 2 тижні</x:v>
      </x:c>
      <x:c r="I1023" s="16" t="n">
        <x:v>1</x:v>
      </x:c>
      <x:c r="J1023" s="16" t="n">
        <x:v>5</x:v>
      </x:c>
      <x:c r="K1023" s="16" t="n">
        <x:v>5</x:v>
      </x:c>
      <x:c r="L1023" s="16" t="n">
        <x:v>1</x:v>
      </x:c>
      <x:c r="M1023" s="16" t="n">
        <x:v>5</x:v>
      </x:c>
      <x:c r="N1023" s="16" t="n">
        <x:v>5</x:v>
      </x:c>
      <x:c r="O1023" s="16" t="n">
        <x:v>3</x:v>
      </x:c>
      <x:c r="P1023" s="16" t="n">
        <x:f>IF(COUNT(I1023:O1023)&lt;7,"",I1023*8+J1023*3+K1023*2+L1023*2+M1023*2+N1023*2+O1023)</x:f>
        <x:v>58</x:v>
      </x:c>
      <x:c r="Q1023" s="16" t="n">
        <x:f>IF(COUNT(J1023:O1023)&lt;6,"",J1023*5+K1023*4+M1023*4+L1023*3+N1023*2+O1023*2)</x:f>
        <x:v>84</x:v>
      </x:c>
      <x:c r="R1023" s="14" t="str">
        <x:v>high</x:v>
      </x:c>
      <x:c r="S1023" s="14" t="str">
        <x:v>official_prozorro_award_2024_2026</x:v>
      </x:c>
      <x:c r="T1023" s="14" t="str">
        <x:v>official_prozorro_api</x:v>
      </x:c>
      <x:c r="U1023" s="14" t="str">
        <x:v>Не контактували</x:v>
      </x:c>
      <x:c r="V1023" s="15" t="str">
        <x:v>Workflow-audit outreach по UA-2026-08-19-005688-a; попросити 1 пакет здачі та вимоги проєкту</x:v>
      </x:c>
      <x:c r="W1023" s="15" t="str">
        <x:v>Власник / директор; керівник ПТО; відповідальний за договори</x:v>
      </x:c>
      <x:c r="X1023" s="15" t="str">
        <x:v>1 нових підтверджених перемог/договорів у Prozorro на 92 478 грн; 1 зі строком виконання не раніше 24.08.2026.</x:v>
      </x:c>
      <x:c r="Y1023" s="15" t="str">
        <x:v>Вогнезахисна обробка дерев'яних конструкцій (77220000-8 Послуги з просочування деревини); строк до 2026-12-31. Попросити один знеособлений пакет здачі за цим workflow.</x:v>
      </x:c>
      <x:c r="Z1023" s="15" t="str">
        <x:v>https://prozorro.gov.ua/tender/UA-2026-08-19-005688-a</x:v>
      </x:c>
      <x:c r="AA1023" s="14" t="str">
        <x:v>22415246</x:v>
      </x:c>
      <x:c r="AB1023" s="14" t="str">
        <x:v>2026-08-24</x:v>
      </x:c>
      <x:c r="AC1023" s="14" t="str"/>
      <x:c r="AD1023" s="20" t="str"/>
      <x:c r="AE1023" s="14" t="str"/>
      <x:c r="AF1023" s="14" t="n">
        <x:v>52</x:v>
      </x:c>
      <x:c r="AG1023" s="14" t="str">
        <x:v>I3</x:v>
      </x:c>
      <x:c r="AH1023" s="14" t="n">
        <x:v>1</x:v>
      </x:c>
      <x:c r="AI1023" s="14" t="n">
        <x:v>1</x:v>
      </x:c>
      <x:c r="AJ1023" s="18" t="n">
        <x:v>92478</x:v>
      </x:c>
      <x:c r="AK1023" s="14" t="str">
        <x:v>https://prozorro.gov.ua/tender/UA-2026-08-19-005688-a</x:v>
      </x:c>
      <x:c r="AL1023" s="19" t="n">
        <x:v>46253.40298442129</x:v>
      </x:c>
      <x:c r="AM1023" s="19" t="n">
        <x:v>46387</x:v>
      </x:c>
      <x:c r="AN1023" s="15" t="str">
        <x:v>Пасивний вогнезахист</x:v>
      </x:c>
      <x:c r="AO1023" s="15" t="str">
        <x:v>not_found_in_top_search</x:v>
      </x:c>
    </x:row>
    <x:row r="1024">
      <x:c r="A1024" s="14" t="str">
        <x:v>W4-205</x:v>
      </x:c>
      <x:c r="B1024" s="14" t="str">
        <x:v>Prozorro expansion — 24.08</x:v>
      </x:c>
      <x:c r="C1024" s="14" t="str">
        <x:v>ЧЕРНЕЙ ІЛЛЯ ВАСИЛЬОВИЧ</x:v>
      </x:c>
      <x:c r="D1024" s="14" t="str">
        <x:v>Пасивний вогнезахист</x:v>
      </x:c>
      <x:c r="E1024" s="14" t="str">
        <x:v>Expansion discovery</x:v>
      </x:c>
      <x:c r="F1024" s="17" t="str">
        <x:v>D3</x:v>
      </x:c>
      <x:c r="G1024" s="14" t="str"/>
      <x:c r="H1024" s="14" t="str">
        <x:v>Discovery розширення — 2 тижні</x:v>
      </x:c>
      <x:c r="I1024" s="16" t="n">
        <x:v>1</x:v>
      </x:c>
      <x:c r="J1024" s="16" t="n">
        <x:v>5</x:v>
      </x:c>
      <x:c r="K1024" s="16" t="n">
        <x:v>5</x:v>
      </x:c>
      <x:c r="L1024" s="16" t="n">
        <x:v>1</x:v>
      </x:c>
      <x:c r="M1024" s="16" t="n">
        <x:v>5</x:v>
      </x:c>
      <x:c r="N1024" s="16" t="n">
        <x:v>3</x:v>
      </x:c>
      <x:c r="O1024" s="16" t="n">
        <x:v>3</x:v>
      </x:c>
      <x:c r="P1024" s="16" t="n">
        <x:f>IF(COUNT(I1024:O1024)&lt;7,"",I1024*8+J1024*3+K1024*2+L1024*2+M1024*2+N1024*2+O1024)</x:f>
        <x:v>54</x:v>
      </x:c>
      <x:c r="Q1024" s="16" t="n">
        <x:f>IF(COUNT(J1024:O1024)&lt;6,"",J1024*5+K1024*4+M1024*4+L1024*3+N1024*2+O1024*2)</x:f>
        <x:v>80</x:v>
      </x:c>
      <x:c r="R1024" s="14" t="str">
        <x:v>high</x:v>
      </x:c>
      <x:c r="S1024" s="14" t="str">
        <x:v>official_prozorro_award_2024_2026</x:v>
      </x:c>
      <x:c r="T1024" s="14" t="str">
        <x:v>official_prozorro_api</x:v>
      </x:c>
      <x:c r="U1024" s="14" t="str">
        <x:v>Не контактували</x:v>
      </x:c>
      <x:c r="V1024" s="15" t="str">
        <x:v>Workflow-audit outreach по UA-2026-08-08-000272-a; попросити 1 пакет здачі та вимоги проєкту</x:v>
      </x:c>
      <x:c r="W1024" s="15" t="str">
        <x:v>Власник / виконавець; відповідальний за договір</x:v>
      </x:c>
      <x:c r="X1024" s="15" t="str">
        <x:v>1 нових підтверджених перемог/договорів у Prozorro на 88 902 грн; 0 зі строком виконання не раніше 24.08.2026.</x:v>
      </x:c>
      <x:c r="Y1024" s="15" t="str">
        <x:v>021:2015 77220000-8 послуги з поточного ремонту: вогнезахисна обробка (просочування) дерев'яних конструкцій покрівлі ОЗО «Волоківський ліцей»; строк до 2026-08-18. Попросити один знеособлений пакет здачі за цим workflow.</x:v>
      </x:c>
      <x:c r="Z1024" s="15" t="str">
        <x:v>https://prozorro.gov.ua/tender/UA-2026-08-08-000272-a</x:v>
      </x:c>
      <x:c r="AA1024" s="14" t="str">
        <x:v>2641420514</x:v>
      </x:c>
      <x:c r="AB1024" s="14" t="str">
        <x:v>2026-08-24</x:v>
      </x:c>
      <x:c r="AC1024" s="14" t="str"/>
      <x:c r="AD1024" s="20" t="str"/>
      <x:c r="AE1024" s="14" t="str"/>
      <x:c r="AF1024" s="14" t="n">
        <x:v>52</x:v>
      </x:c>
      <x:c r="AG1024" s="14" t="str">
        <x:v>I3</x:v>
      </x:c>
      <x:c r="AH1024" s="14" t="n">
        <x:v>1</x:v>
      </x:c>
      <x:c r="AI1024" s="14" t="n">
        <x:v>0</x:v>
      </x:c>
      <x:c r="AJ1024" s="18" t="n">
        <x:v>88902</x:v>
      </x:c>
      <x:c r="AK1024" s="14" t="str">
        <x:v>https://prozorro.gov.ua/tender/UA-2026-08-08-000272-a</x:v>
      </x:c>
      <x:c r="AL1024" s="19" t="n">
        <x:v>46242.39114797454</x:v>
      </x:c>
      <x:c r="AM1024" s="19" t="n">
        <x:v>46252</x:v>
      </x:c>
      <x:c r="AN1024" s="15" t="str">
        <x:v>Пасивний вогнезахист</x:v>
      </x:c>
      <x:c r="AO1024" s="15" t="str">
        <x:v>not_found_in_top_search</x:v>
      </x:c>
    </x:row>
    <x:row r="1025">
      <x:c r="A1025" s="14" t="str">
        <x:v>W4-206</x:v>
      </x:c>
      <x:c r="B1025" s="14" t="str">
        <x:v>Prozorro expansion — 24.08</x:v>
      </x:c>
      <x:c r="C1025" s="14" t="str">
        <x:v>ТОВАРИСТВО З ОБМЕЖЕНОЮ ВІДПОВІДАЛЬНІСТЮ "ПРО-СВК"</x:v>
      </x:c>
      <x:c r="D1025" s="14" t="str">
        <x:v>HVAC / ОВіК</x:v>
      </x:c>
      <x:c r="E1025" s="14" t="str">
        <x:v>Pilot now</x:v>
      </x:c>
      <x:c r="F1025" s="17" t="str">
        <x:v>P3</x:v>
      </x:c>
      <x:c r="G1025" s="14" t="str"/>
      <x:c r="H1025" s="14" t="str">
        <x:v>Пілот зараз — Н.14</x:v>
      </x:c>
      <x:c r="I1025" s="16" t="n">
        <x:v>5</x:v>
      </x:c>
      <x:c r="J1025" s="16" t="n">
        <x:v>5</x:v>
      </x:c>
      <x:c r="K1025" s="16" t="n">
        <x:v>4</x:v>
      </x:c>
      <x:c r="L1025" s="16" t="n">
        <x:v>1</x:v>
      </x:c>
      <x:c r="M1025" s="16" t="n">
        <x:v>5</x:v>
      </x:c>
      <x:c r="N1025" s="16" t="n">
        <x:v>5</x:v>
      </x:c>
      <x:c r="O1025" s="16" t="n">
        <x:v>3</x:v>
      </x:c>
      <x:c r="P1025" s="16" t="n">
        <x:f>IF(COUNT(I1025:O1025)&lt;7,"",I1025*8+J1025*3+K1025*2+L1025*2+M1025*2+N1025*2+O1025)</x:f>
        <x:v>88</x:v>
      </x:c>
      <x:c r="Q1025" s="16" t="n">
        <x:f>IF(COUNT(J1025:O1025)&lt;6,"",J1025*5+K1025*4+M1025*4+L1025*3+N1025*2+O1025*2)</x:f>
        <x:v>80</x:v>
      </x:c>
      <x:c r="R1025" s="14" t="str">
        <x:v>high</x:v>
      </x:c>
      <x:c r="S1025" s="14" t="str">
        <x:v>official_prozorro_award_2024_2026</x:v>
      </x:c>
      <x:c r="T1025" s="14" t="str">
        <x:v>official_prozorro_api</x:v>
      </x:c>
      <x:c r="U1025" s="14" t="str">
        <x:v>Не контактували</x:v>
      </x:c>
      <x:c r="V1025" s="15" t="str">
        <x:v>Персоналізований free-pilot outreach по UA-2026-07-17-008977-a; попросити 1 пакет Н.14/Н.15</x:v>
      </x:c>
      <x:c r="W1025" s="15" t="str">
        <x:v>Власник / директор; керівник ПТО; відповідальний за договори</x:v>
      </x:c>
      <x:c r="X1025" s="15" t="str">
        <x:v>1 нових підтверджених перемог/договорів у Prozorro на 85 000 грн; 1 зі строком виконання не раніше 24.08.2026.</x:v>
      </x:c>
      <x:c r="Y1025" s="15" t="str">
        <x:v>Послуги з технічного ремонту та обслуговування систем вентиляцції та кондиціонування (діагностика систем кондиціонування, демонтаж-монтаж систем кондиціонування за адресою Замовника; строк до 2026-12-31. Попросити один знеособлений пакет здачі за цим workflow.</x:v>
      </x:c>
      <x:c r="Z1025" s="15" t="str">
        <x:v>https://prozorro.gov.ua/tender/UA-2026-07-17-008977-a</x:v>
      </x:c>
      <x:c r="AA1025" s="14" t="str">
        <x:v>44001527</x:v>
      </x:c>
      <x:c r="AB1025" s="14" t="str">
        <x:v>2026-08-24</x:v>
      </x:c>
      <x:c r="AC1025" s="14" t="str"/>
      <x:c r="AD1025" s="20" t="str"/>
      <x:c r="AE1025" s="14" t="str"/>
      <x:c r="AF1025" s="14" t="n">
        <x:v>52</x:v>
      </x:c>
      <x:c r="AG1025" s="14" t="str">
        <x:v>I3</x:v>
      </x:c>
      <x:c r="AH1025" s="14" t="n">
        <x:v>1</x:v>
      </x:c>
      <x:c r="AI1025" s="14" t="n">
        <x:v>1</x:v>
      </x:c>
      <x:c r="AJ1025" s="18" t="n">
        <x:v>85000</x:v>
      </x:c>
      <x:c r="AK1025" s="14" t="str">
        <x:v>https://prozorro.gov.ua/tender/UA-2026-07-17-008977-a</x:v>
      </x:c>
      <x:c r="AL1025" s="19" t="n">
        <x:v>46220.52470538195</x:v>
      </x:c>
      <x:c r="AM1025" s="19" t="n">
        <x:v>46387</x:v>
      </x:c>
      <x:c r="AN1025" s="15" t="str">
        <x:v>HVAC / ОВіК</x:v>
      </x:c>
      <x:c r="AO1025" s="15" t="str">
        <x:v>not_found_in_top_search</x:v>
      </x:c>
    </x:row>
    <x:row r="1026">
      <x:c r="A1026" s="14" t="str">
        <x:v>W4-207</x:v>
      </x:c>
      <x:c r="B1026" s="14" t="str">
        <x:v>Prozorro expansion — 24.08</x:v>
      </x:c>
      <x:c r="C1026" s="14" t="str">
        <x:v>Пупинін Руслан Валентинович</x:v>
      </x:c>
      <x:c r="D1026" s="14" t="str">
        <x:v>Електромонтаж</x:v>
      </x:c>
      <x:c r="E1026" s="14" t="str">
        <x:v>Pilot now</x:v>
      </x:c>
      <x:c r="F1026" s="17" t="str">
        <x:v>P3</x:v>
      </x:c>
      <x:c r="G1026" s="14" t="str"/>
      <x:c r="H1026" s="14" t="str">
        <x:v>Пілот зараз — Н.15</x:v>
      </x:c>
      <x:c r="I1026" s="16" t="n">
        <x:v>5</x:v>
      </x:c>
      <x:c r="J1026" s="16" t="n">
        <x:v>5</x:v>
      </x:c>
      <x:c r="K1026" s="16" t="n">
        <x:v>4</x:v>
      </x:c>
      <x:c r="L1026" s="16" t="n">
        <x:v>1</x:v>
      </x:c>
      <x:c r="M1026" s="16" t="n">
        <x:v>5</x:v>
      </x:c>
      <x:c r="N1026" s="16" t="n">
        <x:v>3</x:v>
      </x:c>
      <x:c r="O1026" s="16" t="n">
        <x:v>3</x:v>
      </x:c>
      <x:c r="P1026" s="16" t="n">
        <x:f>IF(COUNT(I1026:O1026)&lt;7,"",I1026*8+J1026*3+K1026*2+L1026*2+M1026*2+N1026*2+O1026)</x:f>
        <x:v>84</x:v>
      </x:c>
      <x:c r="Q1026" s="16" t="n">
        <x:f>IF(COUNT(J1026:O1026)&lt;6,"",J1026*5+K1026*4+M1026*4+L1026*3+N1026*2+O1026*2)</x:f>
        <x:v>76</x:v>
      </x:c>
      <x:c r="R1026" s="14" t="str">
        <x:v>high</x:v>
      </x:c>
      <x:c r="S1026" s="14" t="str">
        <x:v>official_prozorro_award_2024_2026</x:v>
      </x:c>
      <x:c r="T1026" s="14" t="str">
        <x:v>official_prozorro_api</x:v>
      </x:c>
      <x:c r="U1026" s="14" t="str">
        <x:v>Не контактували</x:v>
      </x:c>
      <x:c r="V1026" s="15" t="str">
        <x:v>Персоналізований free-pilot outreach по UA-2026-07-23-007865-a; попросити 1 пакет Н.14/Н.15</x:v>
      </x:c>
      <x:c r="W1026" s="15" t="str">
        <x:v>Власник / виконавець; відповідальний за договір</x:v>
      </x:c>
      <x:c r="X1026" s="15" t="str">
        <x:v>1 нових підтверджених перемог/договорів у Prozorro на 84 450 грн; 1 зі строком виконання не раніше 24.08.2026.</x:v>
      </x:c>
      <x:c r="Y1026" s="15" t="str">
        <x:v>45310000-3 - Електромонтажні роботи
; строк до 2026-10-29. Попросити один знеособлений пакет здачі за цим workflow.</x:v>
      </x:c>
      <x:c r="Z1026" s="15" t="str">
        <x:v>https://prozorro.gov.ua/tender/UA-2026-07-23-007865-a</x:v>
      </x:c>
      <x:c r="AA1026" s="14" t="str">
        <x:v>2511121975</x:v>
      </x:c>
      <x:c r="AB1026" s="14" t="str">
        <x:v>2026-08-24</x:v>
      </x:c>
      <x:c r="AC1026" s="14" t="str"/>
      <x:c r="AD1026" s="20" t="str"/>
      <x:c r="AE1026" s="14" t="str"/>
      <x:c r="AF1026" s="14" t="n">
        <x:v>52</x:v>
      </x:c>
      <x:c r="AG1026" s="14" t="str">
        <x:v>I3</x:v>
      </x:c>
      <x:c r="AH1026" s="14" t="n">
        <x:v>1</x:v>
      </x:c>
      <x:c r="AI1026" s="14" t="n">
        <x:v>1</x:v>
      </x:c>
      <x:c r="AJ1026" s="18" t="n">
        <x:v>84450</x:v>
      </x:c>
      <x:c r="AK1026" s="14" t="str">
        <x:v>https://prozorro.gov.ua/tender/UA-2026-07-23-007865-a</x:v>
      </x:c>
      <x:c r="AL1026" s="19" t="n">
        <x:v>46226.489712256945</x:v>
      </x:c>
      <x:c r="AM1026" s="19" t="n">
        <x:v>46324</x:v>
      </x:c>
      <x:c r="AN1026" s="15" t="str">
        <x:v>Електромонтаж</x:v>
      </x:c>
      <x:c r="AO1026" s="15" t="str">
        <x:v>not_found_in_top_search</x:v>
      </x:c>
    </x:row>
    <x:row r="1027">
      <x:c r="A1027" s="14" t="str">
        <x:v>W4-208</x:v>
      </x:c>
      <x:c r="B1027" s="14" t="str">
        <x:v>Prozorro expansion — 24.08</x:v>
      </x:c>
      <x:c r="C1027" s="14" t="str">
        <x:v>ІЛЬЧЕНКО ІРИНА ЛЕОНІДІВНА</x:v>
      </x:c>
      <x:c r="D1027" s="14" t="str">
        <x:v>Пожежогасіння</x:v>
      </x:c>
      <x:c r="E1027" s="14" t="str">
        <x:v>Expansion discovery</x:v>
      </x:c>
      <x:c r="F1027" s="17" t="str">
        <x:v>D3</x:v>
      </x:c>
      <x:c r="G1027" s="14" t="str"/>
      <x:c r="H1027" s="14" t="str">
        <x:v>Discovery розширення — 2 тижні</x:v>
      </x:c>
      <x:c r="I1027" s="16" t="n">
        <x:v>1</x:v>
      </x:c>
      <x:c r="J1027" s="16" t="n">
        <x:v>5</x:v>
      </x:c>
      <x:c r="K1027" s="16" t="n">
        <x:v>5</x:v>
      </x:c>
      <x:c r="L1027" s="16" t="n">
        <x:v>1</x:v>
      </x:c>
      <x:c r="M1027" s="16" t="n">
        <x:v>5</x:v>
      </x:c>
      <x:c r="N1027" s="16" t="n">
        <x:v>3</x:v>
      </x:c>
      <x:c r="O1027" s="16" t="n">
        <x:v>3</x:v>
      </x:c>
      <x:c r="P1027" s="16" t="n">
        <x:f>IF(COUNT(I1027:O1027)&lt;7,"",I1027*8+J1027*3+K1027*2+L1027*2+M1027*2+N1027*2+O1027)</x:f>
        <x:v>54</x:v>
      </x:c>
      <x:c r="Q1027" s="16" t="n">
        <x:f>IF(COUNT(J1027:O1027)&lt;6,"",J1027*5+K1027*4+M1027*4+L1027*3+N1027*2+O1027*2)</x:f>
        <x:v>80</x:v>
      </x:c>
      <x:c r="R1027" s="14" t="str">
        <x:v>high</x:v>
      </x:c>
      <x:c r="S1027" s="14" t="str">
        <x:v>official_prozorro_award_2024_2026</x:v>
      </x:c>
      <x:c r="T1027" s="14" t="str">
        <x:v>official_prozorro_api</x:v>
      </x:c>
      <x:c r="U1027" s="14" t="str">
        <x:v>Не контактували</x:v>
      </x:c>
      <x:c r="V1027" s="15" t="str">
        <x:v>Workflow-audit outreach по UA-2026-07-28-007524-a; попросити 1 пакет здачі та вимоги проєкту</x:v>
      </x:c>
      <x:c r="W1027" s="15" t="str">
        <x:v>Власник / виконавець; відповідальний за договір</x:v>
      </x:c>
      <x:c r="X1027" s="15" t="str">
        <x:v>1 нових підтверджених перемог/договорів у Prozorro на 84 320 грн; 1 зі строком виконання не раніше 24.08.2026.</x:v>
      </x:c>
      <x:c r="Y1027" s="15" t="str">
        <x:v>Монтаж системи пожежної сигналізації та системи оповіщення для приміщень ФАП КНП "АЗПСМ" Станишівської сільської ради, що знаходиться в Житомирській області, Житомирський район, с.Слобода-Селець, вулиця Свідерської, 27 ; строк до 2026-12-31. Попросити один знеособлений пакет здачі за цим workflow.</x:v>
      </x:c>
      <x:c r="Z1027" s="15" t="str">
        <x:v>https://prozorro.gov.ua/tender/UA-2026-07-28-007524-a</x:v>
      </x:c>
      <x:c r="AA1027" s="14" t="str">
        <x:v>2918011427</x:v>
      </x:c>
      <x:c r="AB1027" s="14" t="str">
        <x:v>2026-08-24</x:v>
      </x:c>
      <x:c r="AC1027" s="14" t="str"/>
      <x:c r="AD1027" s="20" t="str"/>
      <x:c r="AE1027" s="14" t="str"/>
      <x:c r="AF1027" s="14" t="n">
        <x:v>52</x:v>
      </x:c>
      <x:c r="AG1027" s="14" t="str">
        <x:v>I3</x:v>
      </x:c>
      <x:c r="AH1027" s="14" t="n">
        <x:v>1</x:v>
      </x:c>
      <x:c r="AI1027" s="14" t="n">
        <x:v>1</x:v>
      </x:c>
      <x:c r="AJ1027" s="18" t="n">
        <x:v>84320.1</x:v>
      </x:c>
      <x:c r="AK1027" s="14" t="str">
        <x:v>https://prozorro.gov.ua/tender/UA-2026-07-28-007524-a</x:v>
      </x:c>
      <x:c r="AL1027" s="19" t="n">
        <x:v>46231.480336099536</x:v>
      </x:c>
      <x:c r="AM1027" s="19" t="n">
        <x:v>46387</x:v>
      </x:c>
      <x:c r="AN1027" s="15" t="str">
        <x:v>Пожежогасіння</x:v>
      </x:c>
      <x:c r="AO1027" s="15" t="str">
        <x:v>not_found_in_top_search</x:v>
      </x:c>
    </x:row>
    <x:row r="1028">
      <x:c r="A1028" s="14" t="str">
        <x:v>W4-209</x:v>
      </x:c>
      <x:c r="B1028" s="14" t="str">
        <x:v>Prozorro expansion — 24.08</x:v>
      </x:c>
      <x:c r="C1028" s="14" t="str">
        <x:v>ТОВАРИСТВО З ОБМЕЖЕНОЮ ВІДПОВІДАЛЬНІСТЮ "АЛЬТ-БУД"</x:v>
      </x:c>
      <x:c r="D1028" s="14" t="str">
        <x:v>Електромонтаж</x:v>
      </x:c>
      <x:c r="E1028" s="14" t="str">
        <x:v>Pilot now</x:v>
      </x:c>
      <x:c r="F1028" s="17" t="str">
        <x:v>P3</x:v>
      </x:c>
      <x:c r="G1028" s="14" t="str"/>
      <x:c r="H1028" s="14" t="str">
        <x:v>Пілот зараз — Н.15</x:v>
      </x:c>
      <x:c r="I1028" s="16" t="n">
        <x:v>5</x:v>
      </x:c>
      <x:c r="J1028" s="16" t="n">
        <x:v>5</x:v>
      </x:c>
      <x:c r="K1028" s="16" t="n">
        <x:v>4</x:v>
      </x:c>
      <x:c r="L1028" s="16" t="n">
        <x:v>1</x:v>
      </x:c>
      <x:c r="M1028" s="16" t="n">
        <x:v>5</x:v>
      </x:c>
      <x:c r="N1028" s="16" t="n">
        <x:v>5</x:v>
      </x:c>
      <x:c r="O1028" s="16" t="n">
        <x:v>3</x:v>
      </x:c>
      <x:c r="P1028" s="16" t="n">
        <x:f>IF(COUNT(I1028:O1028)&lt;7,"",I1028*8+J1028*3+K1028*2+L1028*2+M1028*2+N1028*2+O1028)</x:f>
        <x:v>88</x:v>
      </x:c>
      <x:c r="Q1028" s="16" t="n">
        <x:f>IF(COUNT(J1028:O1028)&lt;6,"",J1028*5+K1028*4+M1028*4+L1028*3+N1028*2+O1028*2)</x:f>
        <x:v>80</x:v>
      </x:c>
      <x:c r="R1028" s="14" t="str">
        <x:v>high</x:v>
      </x:c>
      <x:c r="S1028" s="14" t="str">
        <x:v>official_prozorro_award_2024_2026</x:v>
      </x:c>
      <x:c r="T1028" s="14" t="str">
        <x:v>official_prozorro_api</x:v>
      </x:c>
      <x:c r="U1028" s="14" t="str">
        <x:v>Не контактували</x:v>
      </x:c>
      <x:c r="V1028" s="15" t="str">
        <x:v>Персоналізований free-pilot outreach по UA-2026-08-11-005184-a; попросити 1 пакет Н.14/Н.15</x:v>
      </x:c>
      <x:c r="W1028" s="15" t="str">
        <x:v>Власник / директор; керівник ПТО; відповідальний за договори</x:v>
      </x:c>
      <x:c r="X1028" s="15" t="str">
        <x:v>1 нових підтверджених перемог/договорів у Prozorro на 77 914 грн; 1 зі строком виконання не раніше 24.08.2026.</x:v>
      </x:c>
      <x:c r="Y1028" s="15" t="str">
        <x:v>Електромонтажні роботи (Заміна та встановлення електричних світильників); строк до 2026-12-31. Попросити один знеособлений пакет здачі за цим workflow.</x:v>
      </x:c>
      <x:c r="Z1028" s="15" t="str">
        <x:v>https://prozorro.gov.ua/tender/UA-2026-08-11-005184-a</x:v>
      </x:c>
      <x:c r="AA1028" s="14" t="str">
        <x:v>41163027</x:v>
      </x:c>
      <x:c r="AB1028" s="14" t="str">
        <x:v>2026-08-24</x:v>
      </x:c>
      <x:c r="AC1028" s="14" t="str"/>
      <x:c r="AD1028" s="20" t="str"/>
      <x:c r="AE1028" s="14" t="str"/>
      <x:c r="AF1028" s="14" t="n">
        <x:v>52</x:v>
      </x:c>
      <x:c r="AG1028" s="14" t="str">
        <x:v>I3</x:v>
      </x:c>
      <x:c r="AH1028" s="14" t="n">
        <x:v>1</x:v>
      </x:c>
      <x:c r="AI1028" s="14" t="n">
        <x:v>1</x:v>
      </x:c>
      <x:c r="AJ1028" s="18" t="n">
        <x:v>77914</x:v>
      </x:c>
      <x:c r="AK1028" s="14" t="str">
        <x:v>https://prozorro.gov.ua/tender/UA-2026-08-11-005184-a</x:v>
      </x:c>
      <x:c r="AL1028" s="19" t="n">
        <x:v>46245.38613431713</x:v>
      </x:c>
      <x:c r="AM1028" s="19" t="n">
        <x:v>46387</x:v>
      </x:c>
      <x:c r="AN1028" s="15" t="str">
        <x:v>Електромонтаж</x:v>
      </x:c>
      <x:c r="AO1028" s="15" t="str">
        <x:v>not_found_in_top_search</x:v>
      </x:c>
    </x:row>
    <x:row r="1029">
      <x:c r="A1029" s="14" t="str">
        <x:v>W4-210</x:v>
      </x:c>
      <x:c r="B1029" s="14" t="str">
        <x:v>Prozorro expansion — 24.08</x:v>
      </x:c>
      <x:c r="C1029" s="14" t="str">
        <x:v>ТОВАРИСТВО З ОБМЕЖЕНОЮ ВІДПОВІДАЛЬНІСТЮ "ЦИФРОВІ ОХОРОННІ СИСТЕМИ"</x:v>
      </x:c>
      <x:c r="D1029" s="14" t="str">
        <x:v>Пожежогасіння</x:v>
      </x:c>
      <x:c r="E1029" s="14" t="str">
        <x:v>Expansion discovery</x:v>
      </x:c>
      <x:c r="F1029" s="17" t="str">
        <x:v>D3</x:v>
      </x:c>
      <x:c r="G1029" s="14" t="str"/>
      <x:c r="H1029" s="14" t="str">
        <x:v>Discovery розширення — 2 тижні</x:v>
      </x:c>
      <x:c r="I1029" s="16" t="n">
        <x:v>1</x:v>
      </x:c>
      <x:c r="J1029" s="16" t="n">
        <x:v>5</x:v>
      </x:c>
      <x:c r="K1029" s="16" t="n">
        <x:v>5</x:v>
      </x:c>
      <x:c r="L1029" s="16" t="n">
        <x:v>1</x:v>
      </x:c>
      <x:c r="M1029" s="16" t="n">
        <x:v>5</x:v>
      </x:c>
      <x:c r="N1029" s="16" t="n">
        <x:v>5</x:v>
      </x:c>
      <x:c r="O1029" s="16" t="n">
        <x:v>3</x:v>
      </x:c>
      <x:c r="P1029" s="16" t="n">
        <x:f>IF(COUNT(I1029:O1029)&lt;7,"",I1029*8+J1029*3+K1029*2+L1029*2+M1029*2+N1029*2+O1029)</x:f>
        <x:v>58</x:v>
      </x:c>
      <x:c r="Q1029" s="16" t="n">
        <x:f>IF(COUNT(J1029:O1029)&lt;6,"",J1029*5+K1029*4+M1029*4+L1029*3+N1029*2+O1029*2)</x:f>
        <x:v>84</x:v>
      </x:c>
      <x:c r="R1029" s="14" t="str">
        <x:v>high</x:v>
      </x:c>
      <x:c r="S1029" s="14" t="str">
        <x:v>official_prozorro_award_2024_2026</x:v>
      </x:c>
      <x:c r="T1029" s="14" t="str">
        <x:v>official_prozorro_api</x:v>
      </x:c>
      <x:c r="U1029" s="14" t="str">
        <x:v>Не контактували</x:v>
      </x:c>
      <x:c r="V1029" s="15" t="str">
        <x:v>Workflow-audit outreach по UA-2026-07-17-007218-a; попросити 1 пакет здачі та вимоги проєкту</x:v>
      </x:c>
      <x:c r="W1029" s="15" t="str">
        <x:v>Власник / директор; керівник ПТО; відповідальний за договори</x:v>
      </x:c>
      <x:c r="X1029" s="15" t="str">
        <x:v>1 нових підтверджених перемог/договорів у Prozorro на 74 698 грн; 1 зі строком виконання не раніше 24.08.2026.</x:v>
      </x:c>
      <x:c r="Y1029" s="15" t="str">
        <x:v>Монтаж системи пожежної сигналізації та керування евакуюванням (в частині оповіщення про пожежу) частини приміщень протирадіаційного укриття № 67827 Оржівського ліцею Клеванської селищної ради за адресою: вул. Центральна, 1А в  селищі Оржів Рівненського району Рівненської області; строк до 2026-12-31. Попросити один знеособлений пакет здачі за цим workflow.</x:v>
      </x:c>
      <x:c r="Z1029" s="15" t="str">
        <x:v>https://prozorro.gov.ua/tender/UA-2026-07-17-007218-a</x:v>
      </x:c>
      <x:c r="AA1029" s="14" t="str">
        <x:v>34112644</x:v>
      </x:c>
      <x:c r="AB1029" s="14" t="str">
        <x:v>2026-08-24</x:v>
      </x:c>
      <x:c r="AC1029" s="14" t="str"/>
      <x:c r="AD1029" s="20" t="str"/>
      <x:c r="AE1029" s="14" t="str"/>
      <x:c r="AF1029" s="14" t="n">
        <x:v>52</x:v>
      </x:c>
      <x:c r="AG1029" s="14" t="str">
        <x:v>I3</x:v>
      </x:c>
      <x:c r="AH1029" s="14" t="n">
        <x:v>1</x:v>
      </x:c>
      <x:c r="AI1029" s="14" t="n">
        <x:v>1</x:v>
      </x:c>
      <x:c r="AJ1029" s="18" t="n">
        <x:v>74697.68</x:v>
      </x:c>
      <x:c r="AK1029" s="14" t="str">
        <x:v>https://prozorro.gov.ua/tender/UA-2026-07-17-007218-a</x:v>
      </x:c>
      <x:c r="AL1029" s="19" t="n">
        <x:v>46220.47823332176</x:v>
      </x:c>
      <x:c r="AM1029" s="19" t="n">
        <x:v>46387</x:v>
      </x:c>
      <x:c r="AN1029" s="15" t="str">
        <x:v>Пожежогасіння</x:v>
      </x:c>
      <x:c r="AO1029" s="15" t="str">
        <x:v>not_found_in_top_search</x:v>
      </x:c>
    </x:row>
    <x:row r="1030">
      <x:c r="A1030" s="14" t="str">
        <x:v>W4-211</x:v>
      </x:c>
      <x:c r="B1030" s="14" t="str">
        <x:v>Prozorro expansion — 24.08</x:v>
      </x:c>
      <x:c r="C1030" s="14" t="str">
        <x:v>ГЛУШКО АНДРІЙ ІВАНОВИЧ</x:v>
      </x:c>
      <x:c r="D1030" s="14" t="str">
        <x:v>Фасади та скління</x:v>
      </x:c>
      <x:c r="E1030" s="14" t="str">
        <x:v>Expansion discovery</x:v>
      </x:c>
      <x:c r="F1030" s="17" t="str">
        <x:v>D3</x:v>
      </x:c>
      <x:c r="G1030" s="14" t="str"/>
      <x:c r="H1030" s="14" t="str">
        <x:v>Discovery розширення — 2 тижні</x:v>
      </x:c>
      <x:c r="I1030" s="16" t="n">
        <x:v>1</x:v>
      </x:c>
      <x:c r="J1030" s="16" t="n">
        <x:v>5</x:v>
      </x:c>
      <x:c r="K1030" s="16" t="n">
        <x:v>5</x:v>
      </x:c>
      <x:c r="L1030" s="16" t="n">
        <x:v>1</x:v>
      </x:c>
      <x:c r="M1030" s="16" t="n">
        <x:v>5</x:v>
      </x:c>
      <x:c r="N1030" s="16" t="n">
        <x:v>3</x:v>
      </x:c>
      <x:c r="O1030" s="16" t="n">
        <x:v>3</x:v>
      </x:c>
      <x:c r="P1030" s="16" t="n">
        <x:f>IF(COUNT(I1030:O1030)&lt;7,"",I1030*8+J1030*3+K1030*2+L1030*2+M1030*2+N1030*2+O1030)</x:f>
        <x:v>54</x:v>
      </x:c>
      <x:c r="Q1030" s="16" t="n">
        <x:f>IF(COUNT(J1030:O1030)&lt;6,"",J1030*5+K1030*4+M1030*4+L1030*3+N1030*2+O1030*2)</x:f>
        <x:v>80</x:v>
      </x:c>
      <x:c r="R1030" s="14" t="str">
        <x:v>high</x:v>
      </x:c>
      <x:c r="S1030" s="14" t="str">
        <x:v>official_prozorro_award_2024_2026</x:v>
      </x:c>
      <x:c r="T1030" s="14" t="str">
        <x:v>official_prozorro_api</x:v>
      </x:c>
      <x:c r="U1030" s="14" t="str">
        <x:v>Не контактували</x:v>
      </x:c>
      <x:c r="V1030" s="15" t="str">
        <x:v>Workflow-audit outreach по UA-2026-08-18-000384-a; попросити 1 пакет здачі та вимоги проєкту</x:v>
      </x:c>
      <x:c r="W1030" s="15" t="str">
        <x:v>Власник / виконавець; відповідальний за договір</x:v>
      </x:c>
      <x:c r="X1030" s="15" t="str">
        <x:v>1 нових підтверджених перемог/договорів у Prozorro на 71 938 грн; 1 зі строком виконання не раніше 24.08.2026.</x:v>
      </x:c>
      <x:c r="Y1030" s="15" t="str">
        <x:v>Утеплення фасаду будівлі адміністративного корпусу за адресою: Закарпатська обл., Берегівський р-н, с. Верхні Ремети, вул. Виноградна, буд. 26а; строк до 2026-08-31. Попросити один знеособлений пакет здачі за цим workflow.</x:v>
      </x:c>
      <x:c r="Z1030" s="15" t="str">
        <x:v>https://prozorro.gov.ua/tender/UA-2026-08-18-000384-a</x:v>
      </x:c>
      <x:c r="AA1030" s="14" t="str">
        <x:v>2793023496</x:v>
      </x:c>
      <x:c r="AB1030" s="14" t="str">
        <x:v>2026-08-24</x:v>
      </x:c>
      <x:c r="AC1030" s="14" t="str"/>
      <x:c r="AD1030" s="20" t="str"/>
      <x:c r="AE1030" s="14" t="str"/>
      <x:c r="AF1030" s="14" t="n">
        <x:v>52</x:v>
      </x:c>
      <x:c r="AG1030" s="14" t="str">
        <x:v>I3</x:v>
      </x:c>
      <x:c r="AH1030" s="14" t="n">
        <x:v>1</x:v>
      </x:c>
      <x:c r="AI1030" s="14" t="n">
        <x:v>1</x:v>
      </x:c>
      <x:c r="AJ1030" s="18" t="n">
        <x:v>71938</x:v>
      </x:c>
      <x:c r="AK1030" s="14" t="str">
        <x:v>https://prozorro.gov.ua/tender/UA-2026-08-18-000384-a</x:v>
      </x:c>
      <x:c r="AL1030" s="19" t="n">
        <x:v>46252.247176689816</x:v>
      </x:c>
      <x:c r="AM1030" s="19" t="n">
        <x:v>46265</x:v>
      </x:c>
      <x:c r="AN1030" s="15" t="str">
        <x:v>Фасади та скління</x:v>
      </x:c>
      <x:c r="AO1030" s="15" t="str">
        <x:v>not_found_in_top_search</x:v>
      </x:c>
    </x:row>
    <x:row r="1031">
      <x:c r="A1031" s="14" t="str">
        <x:v>W4-212</x:v>
      </x:c>
      <x:c r="B1031" s="14" t="str">
        <x:v>Prozorro expansion — 24.08</x:v>
      </x:c>
      <x:c r="C1031" s="14" t="str">
        <x:v>ПП "ПОЖБУДПРОЄКТ"</x:v>
      </x:c>
      <x:c r="D1031" s="14" t="str">
        <x:v>Пожежогасіння</x:v>
      </x:c>
      <x:c r="E1031" s="14" t="str">
        <x:v>Expansion discovery</x:v>
      </x:c>
      <x:c r="F1031" s="17" t="str">
        <x:v>D3</x:v>
      </x:c>
      <x:c r="G1031" s="14" t="str"/>
      <x:c r="H1031" s="14" t="str">
        <x:v>Discovery розширення — 2 тижні</x:v>
      </x:c>
      <x:c r="I1031" s="16" t="n">
        <x:v>1</x:v>
      </x:c>
      <x:c r="J1031" s="16" t="n">
        <x:v>5</x:v>
      </x:c>
      <x:c r="K1031" s="16" t="n">
        <x:v>5</x:v>
      </x:c>
      <x:c r="L1031" s="16" t="n">
        <x:v>1</x:v>
      </x:c>
      <x:c r="M1031" s="16" t="n">
        <x:v>5</x:v>
      </x:c>
      <x:c r="N1031" s="16" t="n">
        <x:v>5</x:v>
      </x:c>
      <x:c r="O1031" s="16" t="n">
        <x:v>3</x:v>
      </x:c>
      <x:c r="P1031" s="16" t="n">
        <x:f>IF(COUNT(I1031:O1031)&lt;7,"",I1031*8+J1031*3+K1031*2+L1031*2+M1031*2+N1031*2+O1031)</x:f>
        <x:v>58</x:v>
      </x:c>
      <x:c r="Q1031" s="16" t="n">
        <x:f>IF(COUNT(J1031:O1031)&lt;6,"",J1031*5+K1031*4+M1031*4+L1031*3+N1031*2+O1031*2)</x:f>
        <x:v>84</x:v>
      </x:c>
      <x:c r="R1031" s="14" t="str">
        <x:v>high</x:v>
      </x:c>
      <x:c r="S1031" s="14" t="str">
        <x:v>official_prozorro_award_2024_2026</x:v>
      </x:c>
      <x:c r="T1031" s="14" t="str">
        <x:v>official_prozorro_api</x:v>
      </x:c>
      <x:c r="U1031" s="14" t="str">
        <x:v>Не контактували</x:v>
      </x:c>
      <x:c r="V1031" s="15" t="str">
        <x:v>Workflow-audit outreach по UA-2026-08-24-001229-a; попросити 1 пакет здачі та вимоги проєкту</x:v>
      </x:c>
      <x:c r="W1031" s="15" t="str">
        <x:v>Власник / директор; керівник ПТО; відповідальний за договори</x:v>
      </x:c>
      <x:c r="X1031" s="15" t="str">
        <x:v>1 нових підтверджених перемог/договорів у Prozorro на 68 202 грн; 1 зі строком виконання не раніше 24.08.2026.</x:v>
      </x:c>
      <x:c r="Y1031" s="15" t="str">
        <x:v>Монтаж системи пожежної сигналізації, оповіщування про пожежу та управління евакуацією людей, устаткування, передавання тривожних сповіщень на об'єкті: столярна майстерня Ізяславського навчальнреабілітаційного центру Хмельницької обласної ради, що знаходиться за адресою: Хмельницька область, шепетівський район, м.Ізяслав, вул.Незалежності, 42; строк до 2026-12-31. Попросити один знеособлений пакет здачі за цим workflow.</x:v>
      </x:c>
      <x:c r="Z1031" s="15" t="str">
        <x:v>https://prozorro.gov.ua/tender/UA-2026-08-24-001229-a</x:v>
      </x:c>
      <x:c r="AA1031" s="14" t="str">
        <x:v>42651509</x:v>
      </x:c>
      <x:c r="AB1031" s="14" t="str">
        <x:v>2026-08-24</x:v>
      </x:c>
      <x:c r="AC1031" s="14" t="str"/>
      <x:c r="AD1031" s="20" t="str"/>
      <x:c r="AE1031" s="14" t="str"/>
      <x:c r="AF1031" s="14" t="n">
        <x:v>52</x:v>
      </x:c>
      <x:c r="AG1031" s="14" t="str">
        <x:v>I3</x:v>
      </x:c>
      <x:c r="AH1031" s="14" t="n">
        <x:v>1</x:v>
      </x:c>
      <x:c r="AI1031" s="14" t="n">
        <x:v>1</x:v>
      </x:c>
      <x:c r="AJ1031" s="18" t="n">
        <x:v>68202.44</x:v>
      </x:c>
      <x:c r="AK1031" s="14" t="str">
        <x:v>https://prozorro.gov.ua/tender/UA-2026-08-24-001229-a</x:v>
      </x:c>
      <x:c r="AL1031" s="19" t="n">
        <x:v>46258.29532291667</x:v>
      </x:c>
      <x:c r="AM1031" s="19" t="n">
        <x:v>46387.338692129626</x:v>
      </x:c>
      <x:c r="AN1031" s="15" t="str">
        <x:v>Пожежогасіння</x:v>
      </x:c>
      <x:c r="AO1031" s="15" t="str">
        <x:v>not_found_in_top_search</x:v>
      </x:c>
    </x:row>
    <x:row r="1032">
      <x:c r="A1032" s="14" t="str">
        <x:v>W4-213</x:v>
      </x:c>
      <x:c r="B1032" s="14" t="str">
        <x:v>Prozorro expansion — 24.08</x:v>
      </x:c>
      <x:c r="C1032" s="14" t="str">
        <x:v>ТОВ "Ж.Б.КОНСТРАКШН"</x:v>
      </x:c>
      <x:c r="D1032" s="14" t="str">
        <x:v>Електромонтаж</x:v>
      </x:c>
      <x:c r="E1032" s="14" t="str">
        <x:v>Pilot now</x:v>
      </x:c>
      <x:c r="F1032" s="17" t="str">
        <x:v>P3</x:v>
      </x:c>
      <x:c r="G1032" s="14" t="str"/>
      <x:c r="H1032" s="14" t="str">
        <x:v>Пілот зараз — Н.15</x:v>
      </x:c>
      <x:c r="I1032" s="16" t="n">
        <x:v>5</x:v>
      </x:c>
      <x:c r="J1032" s="16" t="n">
        <x:v>5</x:v>
      </x:c>
      <x:c r="K1032" s="16" t="n">
        <x:v>4</x:v>
      </x:c>
      <x:c r="L1032" s="16" t="n">
        <x:v>1</x:v>
      </x:c>
      <x:c r="M1032" s="16" t="n">
        <x:v>5</x:v>
      </x:c>
      <x:c r="N1032" s="16" t="n">
        <x:v>5</x:v>
      </x:c>
      <x:c r="O1032" s="16" t="n">
        <x:v>3</x:v>
      </x:c>
      <x:c r="P1032" s="16" t="n">
        <x:f>IF(COUNT(I1032:O1032)&lt;7,"",I1032*8+J1032*3+K1032*2+L1032*2+M1032*2+N1032*2+O1032)</x:f>
        <x:v>88</x:v>
      </x:c>
      <x:c r="Q1032" s="16" t="n">
        <x:f>IF(COUNT(J1032:O1032)&lt;6,"",J1032*5+K1032*4+M1032*4+L1032*3+N1032*2+O1032*2)</x:f>
        <x:v>80</x:v>
      </x:c>
      <x:c r="R1032" s="14" t="str">
        <x:v>high</x:v>
      </x:c>
      <x:c r="S1032" s="14" t="str">
        <x:v>official_prozorro_award_2024_2026</x:v>
      </x:c>
      <x:c r="T1032" s="14" t="str">
        <x:v>official_prozorro_api</x:v>
      </x:c>
      <x:c r="U1032" s="14" t="str">
        <x:v>Не контактували</x:v>
      </x:c>
      <x:c r="V1032" s="15" t="str">
        <x:v>Персоналізований free-pilot outreach по UA-2026-08-07-001705-a; попросити 1 пакет Н.14/Н.15</x:v>
      </x:c>
      <x:c r="W1032" s="15" t="str">
        <x:v>Власник / директор; керівник ПТО; відповідальний за договори</x:v>
      </x:c>
      <x:c r="X1032" s="15" t="str">
        <x:v>1 нових підтверджених перемог/договорів у Prozorro на 68 040 грн; 1 зі строком виконання не раніше 24.08.2026.</x:v>
      </x:c>
      <x:c r="Y1032" s="15" t="str">
        <x:v>електромонтажні роботи с. Бабинці, вул. Незламності ,70 А; строк до 2026-12-31. Попросити один знеособлений пакет здачі за цим workflow.</x:v>
      </x:c>
      <x:c r="Z1032" s="15" t="str">
        <x:v>https://prozorro.gov.ua/tender/UA-2026-08-07-001705-a</x:v>
      </x:c>
      <x:c r="AA1032" s="14" t="str">
        <x:v>45596315</x:v>
      </x:c>
      <x:c r="AB1032" s="14" t="str">
        <x:v>2026-08-24</x:v>
      </x:c>
      <x:c r="AC1032" s="14" t="str"/>
      <x:c r="AD1032" s="20" t="str"/>
      <x:c r="AE1032" s="14" t="str"/>
      <x:c r="AF1032" s="14" t="n">
        <x:v>52</x:v>
      </x:c>
      <x:c r="AG1032" s="14" t="str">
        <x:v>I3</x:v>
      </x:c>
      <x:c r="AH1032" s="14" t="n">
        <x:v>1</x:v>
      </x:c>
      <x:c r="AI1032" s="14" t="n">
        <x:v>1</x:v>
      </x:c>
      <x:c r="AJ1032" s="18" t="n">
        <x:v>68040</x:v>
      </x:c>
      <x:c r="AK1032" s="14" t="str">
        <x:v>https://prozorro.gov.ua/tender/UA-2026-08-07-001705-a</x:v>
      </x:c>
      <x:c r="AL1032" s="19" t="n">
        <x:v>46241.298255960646</x:v>
      </x:c>
      <x:c r="AM1032" s="19" t="n">
        <x:v>46387</x:v>
      </x:c>
      <x:c r="AN1032" s="15" t="str">
        <x:v>Електромонтаж</x:v>
      </x:c>
      <x:c r="AO1032" s="15" t="str">
        <x:v>not_found_in_top_search</x:v>
      </x:c>
    </x:row>
    <x:row r="1033">
      <x:c r="A1033" s="14" t="str">
        <x:v>W4-214</x:v>
      </x:c>
      <x:c r="B1033" s="14" t="str">
        <x:v>Prozorro expansion — 24.08</x:v>
      </x:c>
      <x:c r="C1033" s="14" t="str">
        <x:v>ТОВАРИСТВО З ОБМЕЖЕНОЮ ВІДПОВІДАЛЬНІСТЮ "ЛІДЕР 77"</x:v>
      </x:c>
      <x:c r="D1033" s="14" t="str">
        <x:v>Покрівлі та гідроізоляція</x:v>
      </x:c>
      <x:c r="E1033" s="14" t="str">
        <x:v>Expansion discovery</x:v>
      </x:c>
      <x:c r="F1033" s="17" t="str">
        <x:v>D3</x:v>
      </x:c>
      <x:c r="G1033" s="14" t="str"/>
      <x:c r="H1033" s="14" t="str">
        <x:v>Discovery розширення — 2 тижні</x:v>
      </x:c>
      <x:c r="I1033" s="16" t="n">
        <x:v>1</x:v>
      </x:c>
      <x:c r="J1033" s="16" t="n">
        <x:v>5</x:v>
      </x:c>
      <x:c r="K1033" s="16" t="n">
        <x:v>5</x:v>
      </x:c>
      <x:c r="L1033" s="16" t="n">
        <x:v>1</x:v>
      </x:c>
      <x:c r="M1033" s="16" t="n">
        <x:v>5</x:v>
      </x:c>
      <x:c r="N1033" s="16" t="n">
        <x:v>5</x:v>
      </x:c>
      <x:c r="O1033" s="16" t="n">
        <x:v>3</x:v>
      </x:c>
      <x:c r="P1033" s="16" t="n">
        <x:f>IF(COUNT(I1033:O1033)&lt;7,"",I1033*8+J1033*3+K1033*2+L1033*2+M1033*2+N1033*2+O1033)</x:f>
        <x:v>58</x:v>
      </x:c>
      <x:c r="Q1033" s="16" t="n">
        <x:f>IF(COUNT(J1033:O1033)&lt;6,"",J1033*5+K1033*4+M1033*4+L1033*3+N1033*2+O1033*2)</x:f>
        <x:v>84</x:v>
      </x:c>
      <x:c r="R1033" s="14" t="str">
        <x:v>high</x:v>
      </x:c>
      <x:c r="S1033" s="14" t="str">
        <x:v>official_prozorro_award_2024_2026</x:v>
      </x:c>
      <x:c r="T1033" s="14" t="str">
        <x:v>official_prozorro_api</x:v>
      </x:c>
      <x:c r="U1033" s="14" t="str">
        <x:v>Не контактували</x:v>
      </x:c>
      <x:c r="V1033" s="15" t="str">
        <x:v>Workflow-audit outreach по UA-2026-07-20-000705-a; попросити 1 пакет здачі та вимоги проєкту</x:v>
      </x:c>
      <x:c r="W1033" s="15" t="str">
        <x:v>Власник / директор; керівник ПТО; відповідальний за договори</x:v>
      </x:c>
      <x:c r="X1033" s="15" t="str">
        <x:v>1 нових підтверджених перемог/договорів у Prozorro на 65 530 грн; 1 зі строком виконання не раніше 24.08.2026.</x:v>
      </x:c>
      <x:c r="Y1033" s="15" t="str">
        <x:v>Гідроізоляційна суміш Cercol для внутрішніх робіт F-26 Elastoguaina Plus 10 кг; Лінолеум полукомерційний; Багет 2,0 стіновий /плінтус 9 см; Грунт бетон контакт (універсальний); строк до 2026-12-31. Попросити один знеособлений пакет здачі за цим workflow.</x:v>
      </x:c>
      <x:c r="Z1033" s="15" t="str">
        <x:v>https://prozorro.gov.ua/tender/UA-2026-07-20-000705-a</x:v>
      </x:c>
      <x:c r="AA1033" s="14" t="str">
        <x:v>42898048</x:v>
      </x:c>
      <x:c r="AB1033" s="14" t="str">
        <x:v>2026-08-24</x:v>
      </x:c>
      <x:c r="AC1033" s="14" t="str"/>
      <x:c r="AD1033" s="20" t="str"/>
      <x:c r="AE1033" s="14" t="str"/>
      <x:c r="AF1033" s="14" t="n">
        <x:v>52</x:v>
      </x:c>
      <x:c r="AG1033" s="14" t="str">
        <x:v>I3</x:v>
      </x:c>
      <x:c r="AH1033" s="14" t="n">
        <x:v>1</x:v>
      </x:c>
      <x:c r="AI1033" s="14" t="n">
        <x:v>1</x:v>
      </x:c>
      <x:c r="AJ1033" s="18" t="n">
        <x:v>65529.6</x:v>
      </x:c>
      <x:c r="AK1033" s="14" t="str">
        <x:v>https://prozorro.gov.ua/tender/UA-2026-07-20-000705-a</x:v>
      </x:c>
      <x:c r="AL1033" s="19" t="n">
        <x:v>46223.27212579861</x:v>
      </x:c>
      <x:c r="AM1033" s="19" t="n">
        <x:v>46387</x:v>
      </x:c>
      <x:c r="AN1033" s="15" t="str">
        <x:v>Покрівлі та гідроізоляція</x:v>
      </x:c>
      <x:c r="AO1033" s="15" t="str">
        <x:v>not_found_in_top_search</x:v>
      </x:c>
    </x:row>
    <x:row r="1034">
      <x:c r="A1034" s="14" t="str">
        <x:v>W4-215</x:v>
      </x:c>
      <x:c r="B1034" s="14" t="str">
        <x:v>Prozorro expansion — 24.08</x:v>
      </x:c>
      <x:c r="C1034" s="14" t="str">
        <x:v>МЕЛЮХ ОЛЕКСАНДР ЯКОВИЧ</x:v>
      </x:c>
      <x:c r="D1034" s="14" t="str">
        <x:v>Пожежогасіння</x:v>
      </x:c>
      <x:c r="E1034" s="14" t="str">
        <x:v>Expansion discovery</x:v>
      </x:c>
      <x:c r="F1034" s="17" t="str">
        <x:v>D3</x:v>
      </x:c>
      <x:c r="G1034" s="14" t="str"/>
      <x:c r="H1034" s="14" t="str">
        <x:v>Discovery розширення — 2 тижні</x:v>
      </x:c>
      <x:c r="I1034" s="16" t="n">
        <x:v>1</x:v>
      </x:c>
      <x:c r="J1034" s="16" t="n">
        <x:v>5</x:v>
      </x:c>
      <x:c r="K1034" s="16" t="n">
        <x:v>5</x:v>
      </x:c>
      <x:c r="L1034" s="16" t="n">
        <x:v>1</x:v>
      </x:c>
      <x:c r="M1034" s="16" t="n">
        <x:v>5</x:v>
      </x:c>
      <x:c r="N1034" s="16" t="n">
        <x:v>3</x:v>
      </x:c>
      <x:c r="O1034" s="16" t="n">
        <x:v>3</x:v>
      </x:c>
      <x:c r="P1034" s="16" t="n">
        <x:f>IF(COUNT(I1034:O1034)&lt;7,"",I1034*8+J1034*3+K1034*2+L1034*2+M1034*2+N1034*2+O1034)</x:f>
        <x:v>54</x:v>
      </x:c>
      <x:c r="Q1034" s="16" t="n">
        <x:f>IF(COUNT(J1034:O1034)&lt;6,"",J1034*5+K1034*4+M1034*4+L1034*3+N1034*2+O1034*2)</x:f>
        <x:v>80</x:v>
      </x:c>
      <x:c r="R1034" s="14" t="str">
        <x:v>high</x:v>
      </x:c>
      <x:c r="S1034" s="14" t="str">
        <x:v>official_prozorro_award_2024_2026</x:v>
      </x:c>
      <x:c r="T1034" s="14" t="str">
        <x:v>official_prozorro_api</x:v>
      </x:c>
      <x:c r="U1034" s="14" t="str">
        <x:v>Не контактували</x:v>
      </x:c>
      <x:c r="V1034" s="15" t="str">
        <x:v>Workflow-audit outreach по UA-2026-07-27-005192-a; попросити 1 пакет здачі та вимоги проєкту</x:v>
      </x:c>
      <x:c r="W1034" s="15" t="str">
        <x:v>Власник / виконавець; відповідальний за договір</x:v>
      </x:c>
      <x:c r="X1034" s="15" t="str">
        <x:v>1 нових підтверджених перемог/договорів у Prozorro на 63 955 грн; 1 зі строком виконання не раніше 24.08.2026.</x:v>
      </x:c>
      <x:c r="Y1034" s="15" t="str">
        <x:v>Виконання проектних робіт з монтажу системи пожежної сигналізації, системи керування евакуюванням (в тому числі систем оповіщення  про пожежу і покажчиків напрямку евакуювання) та системи передавання тривожних сповіщень га об'єкті. Об'єкт - Приміщення Веселівської філії Аджамського ліцею Аджамської сільської ради.  ; строк до 2026-12-31. Попросити один знеособлений пакет здачі за цим workflow.</x:v>
      </x:c>
      <x:c r="Z1034" s="15" t="str">
        <x:v>https://prozorro.gov.ua/tender/UA-2026-07-27-005192-a</x:v>
      </x:c>
      <x:c r="AA1034" s="14" t="str">
        <x:v>2330708930</x:v>
      </x:c>
      <x:c r="AB1034" s="14" t="str">
        <x:v>2026-08-24</x:v>
      </x:c>
      <x:c r="AC1034" s="14" t="str"/>
      <x:c r="AD1034" s="20" t="str"/>
      <x:c r="AE1034" s="14" t="str"/>
      <x:c r="AF1034" s="14" t="n">
        <x:v>52</x:v>
      </x:c>
      <x:c r="AG1034" s="14" t="str">
        <x:v>I3</x:v>
      </x:c>
      <x:c r="AH1034" s="14" t="n">
        <x:v>1</x:v>
      </x:c>
      <x:c r="AI1034" s="14" t="n">
        <x:v>1</x:v>
      </x:c>
      <x:c r="AJ1034" s="18" t="n">
        <x:v>63955.48</x:v>
      </x:c>
      <x:c r="AK1034" s="14" t="str">
        <x:v>https://prozorro.gov.ua/tender/UA-2026-07-27-005192-a</x:v>
      </x:c>
      <x:c r="AL1034" s="19" t="n">
        <x:v>46230.417593715276</x:v>
      </x:c>
      <x:c r="AM1034" s="19" t="n">
        <x:v>46387</x:v>
      </x:c>
      <x:c r="AN1034" s="15" t="str">
        <x:v>Пожежогасіння</x:v>
      </x:c>
      <x:c r="AO1034" s="15" t="str">
        <x:v>not_found_in_top_search</x:v>
      </x:c>
    </x:row>
    <x:row r="1035">
      <x:c r="A1035" s="14" t="str">
        <x:v>W4-216</x:v>
      </x:c>
      <x:c r="B1035" s="14" t="str">
        <x:v>Prozorro expansion — 24.08</x:v>
      </x:c>
      <x:c r="C1035" s="14" t="str">
        <x:v>ШВЕЦЬ СЕРГІЙ АНАТОЛІЙОВИЧ</x:v>
      </x:c>
      <x:c r="D1035" s="14" t="str">
        <x:v>Електромонтаж</x:v>
      </x:c>
      <x:c r="E1035" s="14" t="str">
        <x:v>Pilot now</x:v>
      </x:c>
      <x:c r="F1035" s="17" t="str">
        <x:v>P3</x:v>
      </x:c>
      <x:c r="G1035" s="14" t="str"/>
      <x:c r="H1035" s="14" t="str">
        <x:v>Пілот зараз — Н.15</x:v>
      </x:c>
      <x:c r="I1035" s="16" t="n">
        <x:v>5</x:v>
      </x:c>
      <x:c r="J1035" s="16" t="n">
        <x:v>5</x:v>
      </x:c>
      <x:c r="K1035" s="16" t="n">
        <x:v>4</x:v>
      </x:c>
      <x:c r="L1035" s="16" t="n">
        <x:v>1</x:v>
      </x:c>
      <x:c r="M1035" s="16" t="n">
        <x:v>5</x:v>
      </x:c>
      <x:c r="N1035" s="16" t="n">
        <x:v>3</x:v>
      </x:c>
      <x:c r="O1035" s="16" t="n">
        <x:v>3</x:v>
      </x:c>
      <x:c r="P1035" s="16" t="n">
        <x:f>IF(COUNT(I1035:O1035)&lt;7,"",I1035*8+J1035*3+K1035*2+L1035*2+M1035*2+N1035*2+O1035)</x:f>
        <x:v>84</x:v>
      </x:c>
      <x:c r="Q1035" s="16" t="n">
        <x:f>IF(COUNT(J1035:O1035)&lt;6,"",J1035*5+K1035*4+M1035*4+L1035*3+N1035*2+O1035*2)</x:f>
        <x:v>76</x:v>
      </x:c>
      <x:c r="R1035" s="14" t="str">
        <x:v>high</x:v>
      </x:c>
      <x:c r="S1035" s="14" t="str">
        <x:v>official_prozorro_award_2024_2026</x:v>
      </x:c>
      <x:c r="T1035" s="14" t="str">
        <x:v>official_prozorro_api</x:v>
      </x:c>
      <x:c r="U1035" s="14" t="str">
        <x:v>Не контактували</x:v>
      </x:c>
      <x:c r="V1035" s="15" t="str">
        <x:v>Персоналізований free-pilot outreach по UA-2026-08-04-000285-a; попросити 1 пакет Н.14/Н.15</x:v>
      </x:c>
      <x:c r="W1035" s="15" t="str">
        <x:v>Власник / виконавець; відповідальний за договір</x:v>
      </x:c>
      <x:c r="X1035" s="15" t="str">
        <x:v>1 нових підтверджених перемог/договорів у Prozorro на 62 583 грн; 0 зі строком виконання не раніше 24.08.2026.</x:v>
      </x:c>
      <x:c r="Y1035" s="15" t="str">
        <x:v>45310000-3 Електромонтажні роботи; строк до 2026-08-10. Попросити один знеособлений пакет здачі за цим workflow.</x:v>
      </x:c>
      <x:c r="Z1035" s="15" t="str">
        <x:v>https://prozorro.gov.ua/tender/UA-2026-08-04-000285-a</x:v>
      </x:c>
      <x:c r="AA1035" s="14" t="str">
        <x:v>2637906097</x:v>
      </x:c>
      <x:c r="AB1035" s="14" t="str">
        <x:v>2026-08-24</x:v>
      </x:c>
      <x:c r="AC1035" s="14" t="str"/>
      <x:c r="AD1035" s="20" t="str"/>
      <x:c r="AE1035" s="14" t="str"/>
      <x:c r="AF1035" s="14" t="n">
        <x:v>52</x:v>
      </x:c>
      <x:c r="AG1035" s="14" t="str">
        <x:v>I3</x:v>
      </x:c>
      <x:c r="AH1035" s="14" t="n">
        <x:v>1</x:v>
      </x:c>
      <x:c r="AI1035" s="14" t="n">
        <x:v>0</x:v>
      </x:c>
      <x:c r="AJ1035" s="18" t="n">
        <x:v>62582.92</x:v>
      </x:c>
      <x:c r="AK1035" s="14" t="str">
        <x:v>https://prozorro.gov.ua/tender/UA-2026-08-04-000285-a</x:v>
      </x:c>
      <x:c r="AL1035" s="19" t="n">
        <x:v>46238.236587453706</x:v>
      </x:c>
      <x:c r="AM1035" s="19" t="n">
        <x:v>46244</x:v>
      </x:c>
      <x:c r="AN1035" s="15" t="str">
        <x:v>Електромонтаж</x:v>
      </x:c>
      <x:c r="AO1035" s="15" t="str">
        <x:v>not_found_in_top_search</x:v>
      </x:c>
    </x:row>
    <x:row r="1036">
      <x:c r="A1036" s="14" t="str">
        <x:v>W4-217</x:v>
      </x:c>
      <x:c r="B1036" s="14" t="str">
        <x:v>Prozorro expansion — 24.08</x:v>
      </x:c>
      <x:c r="C1036" s="14" t="str">
        <x:v>ПОХИЛЮК ВАСИЛЬ ІВАНОВИЧ</x:v>
      </x:c>
      <x:c r="D1036" s="14" t="str">
        <x:v>Електромонтаж</x:v>
      </x:c>
      <x:c r="E1036" s="14" t="str">
        <x:v>Pilot now</x:v>
      </x:c>
      <x:c r="F1036" s="17" t="str">
        <x:v>P3</x:v>
      </x:c>
      <x:c r="G1036" s="14" t="str"/>
      <x:c r="H1036" s="14" t="str">
        <x:v>Пілот зараз — Н.15</x:v>
      </x:c>
      <x:c r="I1036" s="16" t="n">
        <x:v>5</x:v>
      </x:c>
      <x:c r="J1036" s="16" t="n">
        <x:v>5</x:v>
      </x:c>
      <x:c r="K1036" s="16" t="n">
        <x:v>4</x:v>
      </x:c>
      <x:c r="L1036" s="16" t="n">
        <x:v>1</x:v>
      </x:c>
      <x:c r="M1036" s="16" t="n">
        <x:v>5</x:v>
      </x:c>
      <x:c r="N1036" s="16" t="n">
        <x:v>3</x:v>
      </x:c>
      <x:c r="O1036" s="16" t="n">
        <x:v>3</x:v>
      </x:c>
      <x:c r="P1036" s="16" t="n">
        <x:f>IF(COUNT(I1036:O1036)&lt;7,"",I1036*8+J1036*3+K1036*2+L1036*2+M1036*2+N1036*2+O1036)</x:f>
        <x:v>84</x:v>
      </x:c>
      <x:c r="Q1036" s="16" t="n">
        <x:f>IF(COUNT(J1036:O1036)&lt;6,"",J1036*5+K1036*4+M1036*4+L1036*3+N1036*2+O1036*2)</x:f>
        <x:v>76</x:v>
      </x:c>
      <x:c r="R1036" s="14" t="str">
        <x:v>high</x:v>
      </x:c>
      <x:c r="S1036" s="14" t="str">
        <x:v>official_prozorro_award_2024_2026</x:v>
      </x:c>
      <x:c r="T1036" s="14" t="str">
        <x:v>official_prozorro_api</x:v>
      </x:c>
      <x:c r="U1036" s="14" t="str">
        <x:v>Не контактували</x:v>
      </x:c>
      <x:c r="V1036" s="15" t="str">
        <x:v>Персоналізований free-pilot outreach по UA-2026-08-20-008459-a; попросити 1 пакет Н.14/Н.15</x:v>
      </x:c>
      <x:c r="W1036" s="15" t="str">
        <x:v>Власник / виконавець; відповідальний за договір</x:v>
      </x:c>
      <x:c r="X1036" s="15" t="str">
        <x:v>1 нових підтверджених перемог/договорів у Prozorro на 62 500 грн; 0 зі строком виконання не раніше 24.08.2026.</x:v>
      </x:c>
      <x:c r="Y1036" s="15" t="str">
        <x:v>ДК021:2015:45310000-3 Електромонтажні роботи (Надання послуг по електромонтажним роботам в Мошнівському ліцеї Мошнівської сільської ради); строк до 2026-08-19. Попросити один знеособлений пакет здачі за цим workflow.</x:v>
      </x:c>
      <x:c r="Z1036" s="15" t="str">
        <x:v>https://prozorro.gov.ua/tender/UA-2026-08-20-008459-a</x:v>
      </x:c>
      <x:c r="AA1036" s="14" t="str">
        <x:v>1867306995</x:v>
      </x:c>
      <x:c r="AB1036" s="14" t="str">
        <x:v>2026-08-24</x:v>
      </x:c>
      <x:c r="AC1036" s="14" t="str"/>
      <x:c r="AD1036" s="20" t="str"/>
      <x:c r="AE1036" s="14" t="str"/>
      <x:c r="AF1036" s="14" t="n">
        <x:v>52</x:v>
      </x:c>
      <x:c r="AG1036" s="14" t="str">
        <x:v>I3</x:v>
      </x:c>
      <x:c r="AH1036" s="14" t="n">
        <x:v>1</x:v>
      </x:c>
      <x:c r="AI1036" s="14" t="n">
        <x:v>0</x:v>
      </x:c>
      <x:c r="AJ1036" s="18" t="n">
        <x:v>62500</x:v>
      </x:c>
      <x:c r="AK1036" s="14" t="str">
        <x:v>https://prozorro.gov.ua/tender/UA-2026-08-20-008459-a</x:v>
      </x:c>
      <x:c r="AL1036" s="19" t="n">
        <x:v>46254.48641186343</x:v>
      </x:c>
      <x:c r="AM1036" s="19" t="n">
        <x:v>46253</x:v>
      </x:c>
      <x:c r="AN1036" s="15" t="str">
        <x:v>Електромонтаж</x:v>
      </x:c>
      <x:c r="AO1036" s="15" t="str">
        <x:v>not_found_in_top_search</x:v>
      </x:c>
    </x:row>
    <x:row r="1037">
      <x:c r="A1037" s="14" t="str">
        <x:v>W4-218</x:v>
      </x:c>
      <x:c r="B1037" s="14" t="str">
        <x:v>Prozorro expansion — 24.08</x:v>
      </x:c>
      <x:c r="C1037" s="14" t="str">
        <x:v>ЛЕХТО ГАЛИНА ВОЛОДИМИРІВНА</x:v>
      </x:c>
      <x:c r="D1037" s="14" t="str">
        <x:v>Покрівлі та гідроізоляція</x:v>
      </x:c>
      <x:c r="E1037" s="14" t="str">
        <x:v>Expansion discovery</x:v>
      </x:c>
      <x:c r="F1037" s="17" t="str">
        <x:v>D3</x:v>
      </x:c>
      <x:c r="G1037" s="14" t="str"/>
      <x:c r="H1037" s="14" t="str">
        <x:v>Discovery розширення — 2 тижні</x:v>
      </x:c>
      <x:c r="I1037" s="16" t="n">
        <x:v>1</x:v>
      </x:c>
      <x:c r="J1037" s="16" t="n">
        <x:v>5</x:v>
      </x:c>
      <x:c r="K1037" s="16" t="n">
        <x:v>5</x:v>
      </x:c>
      <x:c r="L1037" s="16" t="n">
        <x:v>1</x:v>
      </x:c>
      <x:c r="M1037" s="16" t="n">
        <x:v>5</x:v>
      </x:c>
      <x:c r="N1037" s="16" t="n">
        <x:v>3</x:v>
      </x:c>
      <x:c r="O1037" s="16" t="n">
        <x:v>3</x:v>
      </x:c>
      <x:c r="P1037" s="16" t="n">
        <x:f>IF(COUNT(I1037:O1037)&lt;7,"",I1037*8+J1037*3+K1037*2+L1037*2+M1037*2+N1037*2+O1037)</x:f>
        <x:v>54</x:v>
      </x:c>
      <x:c r="Q1037" s="16" t="n">
        <x:f>IF(COUNT(J1037:O1037)&lt;6,"",J1037*5+K1037*4+M1037*4+L1037*3+N1037*2+O1037*2)</x:f>
        <x:v>80</x:v>
      </x:c>
      <x:c r="R1037" s="14" t="str">
        <x:v>high</x:v>
      </x:c>
      <x:c r="S1037" s="14" t="str">
        <x:v>official_prozorro_award_2024_2026</x:v>
      </x:c>
      <x:c r="T1037" s="14" t="str">
        <x:v>official_prozorro_api</x:v>
      </x:c>
      <x:c r="U1037" s="14" t="str">
        <x:v>Не контактували</x:v>
      </x:c>
      <x:c r="V1037" s="15" t="str">
        <x:v>Повторне звернення з новим тендерним сигналом UA-2025-10-10-000247-a; попросити 1 пакет здачі</x:v>
      </x:c>
      <x:c r="W1037" s="15" t="str">
        <x:v>Власник / виконавець; відповідальний за договір</x:v>
      </x:c>
      <x:c r="X1037" s="15" t="str">
        <x:v>1 нових підтверджених перемог/договорів у Prozorro на 49 984 грн; 1 зі строком виконання не раніше 24.08.2026.</x:v>
      </x:c>
      <x:c r="Y1037" s="15" t="str">
        <x:v>Покрівельні роботи та інші спеціалізовані будівельні роботи (Послуги з поточного ремонту покрівлі Гімназії № 2 Горішньоплавнівської міської ради Кременчуцького району Полтавської області. Частковий ремонт покрівлі із рулонних матеріалів. Ремонт покриттів навколо парапетів та інших виступних частин на даху. Забезпечення щільності примикання гідроізоляційного килиму до різних виступних конструкцій на покрівлі. Укріплення, дрібний ремонт парапетів, брандмауерів)   ; строк до 2026-12-31. Попросити один знеособлений пакет здачі за цим workflow.</x:v>
      </x:c>
      <x:c r="Z1037" s="15" t="str">
        <x:v>https://prozorro.gov.ua/tender/UA-2026-07-23-000304-a</x:v>
      </x:c>
      <x:c r="AA1037" s="14" t="str">
        <x:v>2282105881</x:v>
      </x:c>
      <x:c r="AB1037" s="14" t="str">
        <x:v>2026-08-24</x:v>
      </x:c>
      <x:c r="AC1037" s="14" t="str"/>
      <x:c r="AD1037" s="20" t="str"/>
      <x:c r="AE1037" s="14" t="str"/>
      <x:c r="AF1037" s="14" t="n">
        <x:v>52</x:v>
      </x:c>
      <x:c r="AG1037" s="14" t="str">
        <x:v>I3</x:v>
      </x:c>
      <x:c r="AH1037" s="14" t="n">
        <x:v>2</x:v>
      </x:c>
      <x:c r="AI1037" s="14" t="n">
        <x:v>1</x:v>
      </x:c>
      <x:c r="AJ1037" s="18" t="n">
        <x:v>539918.26</x:v>
      </x:c>
      <x:c r="AK1037" s="14" t="str">
        <x:v>https://prozorro.gov.ua/tender/UA-2025-10-10-000247-a</x:v>
      </x:c>
      <x:c r="AL1037" s="19" t="n">
        <x:v>45940.22908572917</x:v>
      </x:c>
      <x:c r="AM1037" s="19" t="n">
        <x:v>46022.916666655095</x:v>
      </x:c>
      <x:c r="AN1037" s="15" t="str">
        <x:v>Покрівлі та гідроізоляція; Ремонт і підсилення бетону</x:v>
      </x:c>
      <x:c r="AO1037" s="15" t="str">
        <x:v>not_found_in_top_search</x:v>
      </x:c>
    </x:row>
    <x:row r="1038">
      <x:c r="A1038" s="14" t="str">
        <x:v>W4-219</x:v>
      </x:c>
      <x:c r="B1038" s="14" t="str">
        <x:v>Prozorro expansion — 24.08</x:v>
      </x:c>
      <x:c r="C1038" s="14" t="str">
        <x:v>ГИРЯ ВАЛЕРІЙ АНДРІЙОВИЧ</x:v>
      </x:c>
      <x:c r="D1038" s="14" t="str">
        <x:v>Пасивний вогнезахист</x:v>
      </x:c>
      <x:c r="E1038" s="14" t="str">
        <x:v>Expansion discovery</x:v>
      </x:c>
      <x:c r="F1038" s="17" t="str">
        <x:v>D3</x:v>
      </x:c>
      <x:c r="G1038" s="14" t="str"/>
      <x:c r="H1038" s="14" t="str">
        <x:v>Discovery розширення — 2 тижні</x:v>
      </x:c>
      <x:c r="I1038" s="16" t="n">
        <x:v>1</x:v>
      </x:c>
      <x:c r="J1038" s="16" t="n">
        <x:v>5</x:v>
      </x:c>
      <x:c r="K1038" s="16" t="n">
        <x:v>5</x:v>
      </x:c>
      <x:c r="L1038" s="16" t="n">
        <x:v>1</x:v>
      </x:c>
      <x:c r="M1038" s="16" t="n">
        <x:v>5</x:v>
      </x:c>
      <x:c r="N1038" s="16" t="n">
        <x:v>3</x:v>
      </x:c>
      <x:c r="O1038" s="16" t="n">
        <x:v>3</x:v>
      </x:c>
      <x:c r="P1038" s="16" t="n">
        <x:f>IF(COUNT(I1038:O1038)&lt;7,"",I1038*8+J1038*3+K1038*2+L1038*2+M1038*2+N1038*2+O1038)</x:f>
        <x:v>54</x:v>
      </x:c>
      <x:c r="Q1038" s="16" t="n">
        <x:f>IF(COUNT(J1038:O1038)&lt;6,"",J1038*5+K1038*4+M1038*4+L1038*3+N1038*2+O1038*2)</x:f>
        <x:v>80</x:v>
      </x:c>
      <x:c r="R1038" s="14" t="str">
        <x:v>high</x:v>
      </x:c>
      <x:c r="S1038" s="14" t="str">
        <x:v>official_prozorro_award_2024_2026</x:v>
      </x:c>
      <x:c r="T1038" s="14" t="str">
        <x:v>official_prozorro_api</x:v>
      </x:c>
      <x:c r="U1038" s="14" t="str">
        <x:v>Не контактували</x:v>
      </x:c>
      <x:c r="V1038" s="15" t="str">
        <x:v>Workflow-audit outreach по UA-2026-08-03-010480-a; попросити 1 пакет здачі та вимоги проєкту</x:v>
      </x:c>
      <x:c r="W1038" s="15" t="str">
        <x:v>Власник / виконавець; відповідальний за договір</x:v>
      </x:c>
      <x:c r="X1038" s="15" t="str">
        <x:v>1 нових підтверджених перемог/договорів у Prozorro на 49 251 грн; 1 зі строком виконання не раніше 24.08.2026.</x:v>
      </x:c>
      <x:c r="Y1038" s="15" t="str">
        <x:v>Послуги з просочування деревини (Вогнезахисна  обробка дерев’яних конструкцій горища за адресою: м. Київ , вул. Маричанська, 4.) ; строк до 2026-12-31. Попросити один знеособлений пакет здачі за цим workflow.</x:v>
      </x:c>
      <x:c r="Z1038" s="15" t="str">
        <x:v>https://prozorro.gov.ua/tender/UA-2026-08-03-010480-a</x:v>
      </x:c>
      <x:c r="AA1038" s="14" t="str">
        <x:v>2960021353</x:v>
      </x:c>
      <x:c r="AB1038" s="14" t="str">
        <x:v>2026-08-24</x:v>
      </x:c>
      <x:c r="AC1038" s="14" t="str"/>
      <x:c r="AD1038" s="20" t="str"/>
      <x:c r="AE1038" s="14" t="str"/>
      <x:c r="AF1038" s="14" t="n">
        <x:v>52</x:v>
      </x:c>
      <x:c r="AG1038" s="14" t="str">
        <x:v>I3</x:v>
      </x:c>
      <x:c r="AH1038" s="14" t="n">
        <x:v>1</x:v>
      </x:c>
      <x:c r="AI1038" s="14" t="n">
        <x:v>1</x:v>
      </x:c>
      <x:c r="AJ1038" s="18" t="n">
        <x:v>49251.19</x:v>
      </x:c>
      <x:c r="AK1038" s="14" t="str">
        <x:v>https://prozorro.gov.ua/tender/UA-2026-08-03-010480-a</x:v>
      </x:c>
      <x:c r="AL1038" s="19" t="n">
        <x:v>46237.57262935185</x:v>
      </x:c>
      <x:c r="AM1038" s="19" t="n">
        <x:v>46387</x:v>
      </x:c>
      <x:c r="AN1038" s="15" t="str">
        <x:v>Пасивний вогнезахист</x:v>
      </x:c>
      <x:c r="AO1038" s="15" t="str">
        <x:v>not_found_in_top_search</x:v>
      </x:c>
    </x:row>
    <x:row r="1039">
      <x:c r="A1039" s="14" t="str">
        <x:v>W4-220</x:v>
      </x:c>
      <x:c r="B1039" s="14" t="str">
        <x:v>Prozorro expansion — 24.08</x:v>
      </x:c>
      <x:c r="C1039" s="14" t="str">
        <x:v>ВЕЛИКООЛЕКСАНДРІВСЬКЕ ПІДПРИЄМСТВО "КОМСЕРВІС"</x:v>
      </x:c>
      <x:c r="D1039" s="14" t="str">
        <x:v>Металоконструкції</x:v>
      </x:c>
      <x:c r="E1039" s="14" t="str">
        <x:v>Expansion discovery</x:v>
      </x:c>
      <x:c r="F1039" s="17" t="str">
        <x:v>D3</x:v>
      </x:c>
      <x:c r="G1039" s="14" t="str"/>
      <x:c r="H1039" s="14" t="str">
        <x:v>Discovery розширення — 2 тижні</x:v>
      </x:c>
      <x:c r="I1039" s="16" t="n">
        <x:v>1</x:v>
      </x:c>
      <x:c r="J1039" s="16" t="n">
        <x:v>5</x:v>
      </x:c>
      <x:c r="K1039" s="16" t="n">
        <x:v>5</x:v>
      </x:c>
      <x:c r="L1039" s="16" t="n">
        <x:v>1</x:v>
      </x:c>
      <x:c r="M1039" s="16" t="n">
        <x:v>5</x:v>
      </x:c>
      <x:c r="N1039" s="16" t="n">
        <x:v>5</x:v>
      </x:c>
      <x:c r="O1039" s="16" t="n">
        <x:v>3</x:v>
      </x:c>
      <x:c r="P1039" s="16" t="n">
        <x:f>IF(COUNT(I1039:O1039)&lt;7,"",I1039*8+J1039*3+K1039*2+L1039*2+M1039*2+N1039*2+O1039)</x:f>
        <x:v>58</x:v>
      </x:c>
      <x:c r="Q1039" s="16" t="n">
        <x:f>IF(COUNT(J1039:O1039)&lt;6,"",J1039*5+K1039*4+M1039*4+L1039*3+N1039*2+O1039*2)</x:f>
        <x:v>84</x:v>
      </x:c>
      <x:c r="R1039" s="14" t="str">
        <x:v>high</x:v>
      </x:c>
      <x:c r="S1039" s="14" t="str">
        <x:v>official_prozorro_award_2024_2026</x:v>
      </x:c>
      <x:c r="T1039" s="14" t="str">
        <x:v>official_prozorro_api</x:v>
      </x:c>
      <x:c r="U1039" s="14" t="str">
        <x:v>Не контактували</x:v>
      </x:c>
      <x:c r="V1039" s="15" t="str">
        <x:v>Workflow-audit outreach по UA-2026-08-05-003245-a; попросити 1 пакет здачі та вимоги проєкту</x:v>
      </x:c>
      <x:c r="W1039" s="15" t="str">
        <x:v>Власник / директор; керівник ПТО; відповідальний за договори</x:v>
      </x:c>
      <x:c r="X1039" s="15" t="str">
        <x:v>1 нових підтверджених перемог/договорів у Prozorro на 45 000 грн; 1 зі строком виконання не раніше 24.08.2026.</x:v>
      </x:c>
      <x:c r="Y1039" s="15" t="str">
        <x:v>Послуги по встановленню та монтажу металоконструкцій; строк до 2026-12-31. Попросити один знеособлений пакет здачі за цим workflow.</x:v>
      </x:c>
      <x:c r="Z1039" s="15" t="str">
        <x:v>https://prozorro.gov.ua/tender/UA-2026-08-05-003245-a</x:v>
      </x:c>
      <x:c r="AA1039" s="14" t="str">
        <x:v>34074946</x:v>
      </x:c>
      <x:c r="AB1039" s="14" t="str">
        <x:v>2026-08-24</x:v>
      </x:c>
      <x:c r="AC1039" s="14" t="str"/>
      <x:c r="AD1039" s="20" t="str"/>
      <x:c r="AE1039" s="14" t="str"/>
      <x:c r="AF1039" s="14" t="n">
        <x:v>52</x:v>
      </x:c>
      <x:c r="AG1039" s="14" t="str">
        <x:v>I3</x:v>
      </x:c>
      <x:c r="AH1039" s="14" t="n">
        <x:v>1</x:v>
      </x:c>
      <x:c r="AI1039" s="14" t="n">
        <x:v>1</x:v>
      </x:c>
      <x:c r="AJ1039" s="18" t="n">
        <x:v>45000</x:v>
      </x:c>
      <x:c r="AK1039" s="14" t="str">
        <x:v>https://prozorro.gov.ua/tender/UA-2026-08-05-003245-a</x:v>
      </x:c>
      <x:c r="AL1039" s="19" t="n">
        <x:v>46239.33666228009</x:v>
      </x:c>
      <x:c r="AM1039" s="19" t="n">
        <x:v>46387</x:v>
      </x:c>
      <x:c r="AN1039" s="15" t="str">
        <x:v>Металоконструкції</x:v>
      </x:c>
      <x:c r="AO1039" s="15" t="str">
        <x:v>not_found_in_top_search</x:v>
      </x:c>
    </x:row>
    <x:row r="1040">
      <x:c r="A1040" s="14" t="str">
        <x:v>W4-221</x:v>
      </x:c>
      <x:c r="B1040" s="14" t="str">
        <x:v>Prozorro expansion — 24.08</x:v>
      </x:c>
      <x:c r="C1040" s="14" t="str">
        <x:v>БОЧКАЙ АТТІЛА АТТІЛОВИЧ</x:v>
      </x:c>
      <x:c r="D1040" s="14" t="str">
        <x:v>Електромонтаж</x:v>
      </x:c>
      <x:c r="E1040" s="14" t="str">
        <x:v>Pilot now</x:v>
      </x:c>
      <x:c r="F1040" s="17" t="str">
        <x:v>P3</x:v>
      </x:c>
      <x:c r="G1040" s="14" t="str"/>
      <x:c r="H1040" s="14" t="str">
        <x:v>Пілот зараз — Н.15</x:v>
      </x:c>
      <x:c r="I1040" s="16" t="n">
        <x:v>5</x:v>
      </x:c>
      <x:c r="J1040" s="16" t="n">
        <x:v>5</x:v>
      </x:c>
      <x:c r="K1040" s="16" t="n">
        <x:v>4</x:v>
      </x:c>
      <x:c r="L1040" s="16" t="n">
        <x:v>1</x:v>
      </x:c>
      <x:c r="M1040" s="16" t="n">
        <x:v>5</x:v>
      </x:c>
      <x:c r="N1040" s="16" t="n">
        <x:v>3</x:v>
      </x:c>
      <x:c r="O1040" s="16" t="n">
        <x:v>3</x:v>
      </x:c>
      <x:c r="P1040" s="16" t="n">
        <x:f>IF(COUNT(I1040:O1040)&lt;7,"",I1040*8+J1040*3+K1040*2+L1040*2+M1040*2+N1040*2+O1040)</x:f>
        <x:v>84</x:v>
      </x:c>
      <x:c r="Q1040" s="16" t="n">
        <x:f>IF(COUNT(J1040:O1040)&lt;6,"",J1040*5+K1040*4+M1040*4+L1040*3+N1040*2+O1040*2)</x:f>
        <x:v>76</x:v>
      </x:c>
      <x:c r="R1040" s="14" t="str">
        <x:v>high</x:v>
      </x:c>
      <x:c r="S1040" s="14" t="str">
        <x:v>official_prozorro_award_2024_2026</x:v>
      </x:c>
      <x:c r="T1040" s="14" t="str">
        <x:v>official_prozorro_api</x:v>
      </x:c>
      <x:c r="U1040" s="14" t="str">
        <x:v>Не контактували</x:v>
      </x:c>
      <x:c r="V1040" s="15" t="str">
        <x:v>Персоналізований free-pilot outreach по UA-2026-08-21-008629-a; попросити 1 пакет Н.14/Н.15</x:v>
      </x:c>
      <x:c r="W1040" s="15" t="str">
        <x:v>Власник / виконавець; відповідальний за договір</x:v>
      </x:c>
      <x:c r="X1040" s="15" t="str">
        <x:v>1 нових підтверджених перемог/договорів у Prozorro на 38 890 грн; 1 зі строком виконання не раніше 24.08.2026.</x:v>
      </x:c>
      <x:c r="Y1040" s="15" t="str">
        <x:v>ДК 021:2015 - 45310000-3 Електромонтажні роботи; строк до 2026-12-31. Попросити один знеособлений пакет здачі за цим workflow.</x:v>
      </x:c>
      <x:c r="Z1040" s="15" t="str">
        <x:v>https://prozorro.gov.ua/tender/UA-2026-08-21-008629-a</x:v>
      </x:c>
      <x:c r="AA1040" s="14" t="str">
        <x:v>2926919370</x:v>
      </x:c>
      <x:c r="AB1040" s="14" t="str">
        <x:v>2026-08-24</x:v>
      </x:c>
      <x:c r="AC1040" s="14" t="str"/>
      <x:c r="AD1040" s="20" t="str"/>
      <x:c r="AE1040" s="14" t="str"/>
      <x:c r="AF1040" s="14" t="n">
        <x:v>52</x:v>
      </x:c>
      <x:c r="AG1040" s="14" t="str">
        <x:v>I3</x:v>
      </x:c>
      <x:c r="AH1040" s="14" t="n">
        <x:v>1</x:v>
      </x:c>
      <x:c r="AI1040" s="14" t="n">
        <x:v>1</x:v>
      </x:c>
      <x:c r="AJ1040" s="18" t="n">
        <x:v>38890</x:v>
      </x:c>
      <x:c r="AK1040" s="14" t="str">
        <x:v>https://prozorro.gov.ua/tender/UA-2026-08-21-008629-a</x:v>
      </x:c>
      <x:c r="AL1040" s="19" t="n">
        <x:v>46255.47831796296</x:v>
      </x:c>
      <x:c r="AM1040" s="19" t="n">
        <x:v>46387</x:v>
      </x:c>
      <x:c r="AN1040" s="15" t="str">
        <x:v>Електромонтаж</x:v>
      </x:c>
      <x:c r="AO1040" s="15" t="str">
        <x:v>not_found_in_top_search</x:v>
      </x:c>
    </x:row>
    <x:row r="1041">
      <x:c r="A1041" s="14" t="str">
        <x:v>W4-222</x:v>
      </x:c>
      <x:c r="B1041" s="14" t="str">
        <x:v>Prozorro expansion — 24.08</x:v>
      </x:c>
      <x:c r="C1041" s="14" t="str">
        <x:v>ПП "КОМ-СЕРВІС"</x:v>
      </x:c>
      <x:c r="D1041" s="14" t="str">
        <x:v>Електромонтаж</x:v>
      </x:c>
      <x:c r="E1041" s="14" t="str">
        <x:v>Pilot now</x:v>
      </x:c>
      <x:c r="F1041" s="17" t="str">
        <x:v>P3</x:v>
      </x:c>
      <x:c r="G1041" s="14" t="str"/>
      <x:c r="H1041" s="14" t="str">
        <x:v>Пілот зараз — Н.15</x:v>
      </x:c>
      <x:c r="I1041" s="16" t="n">
        <x:v>5</x:v>
      </x:c>
      <x:c r="J1041" s="16" t="n">
        <x:v>5</x:v>
      </x:c>
      <x:c r="K1041" s="16" t="n">
        <x:v>4</x:v>
      </x:c>
      <x:c r="L1041" s="16" t="n">
        <x:v>1</x:v>
      </x:c>
      <x:c r="M1041" s="16" t="n">
        <x:v>5</x:v>
      </x:c>
      <x:c r="N1041" s="16" t="n">
        <x:v>5</x:v>
      </x:c>
      <x:c r="O1041" s="16" t="n">
        <x:v>3</x:v>
      </x:c>
      <x:c r="P1041" s="16" t="n">
        <x:f>IF(COUNT(I1041:O1041)&lt;7,"",I1041*8+J1041*3+K1041*2+L1041*2+M1041*2+N1041*2+O1041)</x:f>
        <x:v>88</x:v>
      </x:c>
      <x:c r="Q1041" s="16" t="n">
        <x:f>IF(COUNT(J1041:O1041)&lt;6,"",J1041*5+K1041*4+M1041*4+L1041*3+N1041*2+O1041*2)</x:f>
        <x:v>80</x:v>
      </x:c>
      <x:c r="R1041" s="14" t="str">
        <x:v>high</x:v>
      </x:c>
      <x:c r="S1041" s="14" t="str">
        <x:v>official_prozorro_award_2024_2026</x:v>
      </x:c>
      <x:c r="T1041" s="14" t="str">
        <x:v>official_prozorro_api</x:v>
      </x:c>
      <x:c r="U1041" s="14" t="str">
        <x:v>Не контактували</x:v>
      </x:c>
      <x:c r="V1041" s="15" t="str">
        <x:v>Персоналізований free-pilot outreach по UA-2026-07-13-005772-a; попросити 1 пакет Н.14/Н.15</x:v>
      </x:c>
      <x:c r="W1041" s="15" t="str">
        <x:v>Власник / директор; керівник ПТО; відповідальний за договори</x:v>
      </x:c>
      <x:c r="X1041" s="15" t="str">
        <x:v>1 нових підтверджених перемог/договорів у Prozorro на 34 900 грн; 1 зі строком виконання не раніше 24.08.2026.</x:v>
      </x:c>
      <x:c r="Y1041" s="15" t="str">
        <x:v>Електромонтажні роботи; строк до 2026-12-31. Попросити один знеособлений пакет здачі за цим workflow.</x:v>
      </x:c>
      <x:c r="Z1041" s="15" t="str">
        <x:v>https://prozorro.gov.ua/tender/UA-2026-07-13-005772-a</x:v>
      </x:c>
      <x:c r="AA1041" s="14" t="str">
        <x:v>32129394</x:v>
      </x:c>
      <x:c r="AB1041" s="14" t="str">
        <x:v>2026-08-24</x:v>
      </x:c>
      <x:c r="AC1041" s="14" t="str"/>
      <x:c r="AD1041" s="20" t="str"/>
      <x:c r="AE1041" s="14" t="str"/>
      <x:c r="AF1041" s="14" t="n">
        <x:v>52</x:v>
      </x:c>
      <x:c r="AG1041" s="14" t="str">
        <x:v>I3</x:v>
      </x:c>
      <x:c r="AH1041" s="14" t="n">
        <x:v>1</x:v>
      </x:c>
      <x:c r="AI1041" s="14" t="n">
        <x:v>1</x:v>
      </x:c>
      <x:c r="AJ1041" s="18" t="n">
        <x:v>34900</x:v>
      </x:c>
      <x:c r="AK1041" s="14" t="str">
        <x:v>https://prozorro.gov.ua/tender/UA-2026-07-13-005772-a</x:v>
      </x:c>
      <x:c r="AL1041" s="19" t="n">
        <x:v>46216.44903820602</x:v>
      </x:c>
      <x:c r="AM1041" s="19" t="n">
        <x:v>46387</x:v>
      </x:c>
      <x:c r="AN1041" s="15" t="str">
        <x:v>Електромонтаж</x:v>
      </x:c>
      <x:c r="AO1041" s="15" t="str">
        <x:v>not_found_in_top_search</x:v>
      </x:c>
    </x:row>
    <x:row r="1042">
      <x:c r="A1042" s="14" t="str">
        <x:v>W4-223</x:v>
      </x:c>
      <x:c r="B1042" s="14" t="str">
        <x:v>Prozorro expansion — 24.08</x:v>
      </x:c>
      <x:c r="C1042" s="14" t="str">
        <x:v>Товариство з обмеженою відповідальністю "Белсім-Електро"</x:v>
      </x:c>
      <x:c r="D1042" s="14" t="str">
        <x:v>Електромонтаж</x:v>
      </x:c>
      <x:c r="E1042" s="14" t="str">
        <x:v>Pilot now</x:v>
      </x:c>
      <x:c r="F1042" s="17" t="str">
        <x:v>P3</x:v>
      </x:c>
      <x:c r="G1042" s="14" t="str"/>
      <x:c r="H1042" s="14" t="str">
        <x:v>Пілот зараз — Н.15</x:v>
      </x:c>
      <x:c r="I1042" s="16" t="n">
        <x:v>5</x:v>
      </x:c>
      <x:c r="J1042" s="16" t="n">
        <x:v>5</x:v>
      </x:c>
      <x:c r="K1042" s="16" t="n">
        <x:v>4</x:v>
      </x:c>
      <x:c r="L1042" s="16" t="n">
        <x:v>1</x:v>
      </x:c>
      <x:c r="M1042" s="16" t="n">
        <x:v>5</x:v>
      </x:c>
      <x:c r="N1042" s="16" t="n">
        <x:v>5</x:v>
      </x:c>
      <x:c r="O1042" s="16" t="n">
        <x:v>3</x:v>
      </x:c>
      <x:c r="P1042" s="16" t="n">
        <x:f>IF(COUNT(I1042:O1042)&lt;7,"",I1042*8+J1042*3+K1042*2+L1042*2+M1042*2+N1042*2+O1042)</x:f>
        <x:v>88</x:v>
      </x:c>
      <x:c r="Q1042" s="16" t="n">
        <x:f>IF(COUNT(J1042:O1042)&lt;6,"",J1042*5+K1042*4+M1042*4+L1042*3+N1042*2+O1042*2)</x:f>
        <x:v>80</x:v>
      </x:c>
      <x:c r="R1042" s="14" t="str">
        <x:v>high</x:v>
      </x:c>
      <x:c r="S1042" s="14" t="str">
        <x:v>official_prozorro_award_2024_2026</x:v>
      </x:c>
      <x:c r="T1042" s="14" t="str">
        <x:v>official_prozorro_api</x:v>
      </x:c>
      <x:c r="U1042" s="14" t="str">
        <x:v>Не контактували</x:v>
      </x:c>
      <x:c r="V1042" s="15" t="str">
        <x:v>Персоналізований free-pilot outreach по UA-2026-08-11-011482-a; попросити 1 пакет Н.14/Н.15</x:v>
      </x:c>
      <x:c r="W1042" s="15" t="str">
        <x:v>Власник / директор; керівник ПТО; відповідальний за договори</x:v>
      </x:c>
      <x:c r="X1042" s="15" t="str">
        <x:v>1 нових підтверджених перемог/договорів у Prozorro на 33 325 грн; 1 зі строком виконання не раніше 24.08.2026.</x:v>
      </x:c>
      <x:c r="Y1042" s="15" t="str">
        <x:v>Виконання зовнішніх електромонтажних робіт (ремонт системи електромережі), ДК 021:2015 45310000-3 Електромонтажні роботи; строк до 2026-12-31. Попросити один знеособлений пакет здачі за цим workflow.</x:v>
      </x:c>
      <x:c r="Z1042" s="15" t="str">
        <x:v>https://prozorro.gov.ua/tender/UA-2026-08-11-011482-a</x:v>
      </x:c>
      <x:c r="AA1042" s="14" t="str">
        <x:v>34388125</x:v>
      </x:c>
      <x:c r="AB1042" s="14" t="str">
        <x:v>2026-08-24</x:v>
      </x:c>
      <x:c r="AC1042" s="14" t="str"/>
      <x:c r="AD1042" s="20" t="str"/>
      <x:c r="AE1042" s="14" t="str"/>
      <x:c r="AF1042" s="14" t="n">
        <x:v>52</x:v>
      </x:c>
      <x:c r="AG1042" s="14" t="str">
        <x:v>I3</x:v>
      </x:c>
      <x:c r="AH1042" s="14" t="n">
        <x:v>1</x:v>
      </x:c>
      <x:c r="AI1042" s="14" t="n">
        <x:v>1</x:v>
      </x:c>
      <x:c r="AJ1042" s="18" t="n">
        <x:v>33325.2</x:v>
      </x:c>
      <x:c r="AK1042" s="14" t="str">
        <x:v>https://prozorro.gov.ua/tender/UA-2026-08-11-011482-a</x:v>
      </x:c>
      <x:c r="AL1042" s="19" t="n">
        <x:v>46245.5631933912</x:v>
      </x:c>
      <x:c r="AM1042" s="19" t="n">
        <x:v>46387</x:v>
      </x:c>
      <x:c r="AN1042" s="15" t="str">
        <x:v>Електромонтаж</x:v>
      </x:c>
      <x:c r="AO1042" s="15" t="str">
        <x:v>not_found_in_top_search</x:v>
      </x:c>
    </x:row>
    <x:row r="1043">
      <x:c r="A1043" s="14" t="str">
        <x:v>W4-224</x:v>
      </x:c>
      <x:c r="B1043" s="14" t="str">
        <x:v>Prozorro expansion — 24.08</x:v>
      </x:c>
      <x:c r="C1043" s="14" t="str">
        <x:v>ТОВАРИСТВО З ОБМЕЖЕНОЮ ВІДПОВІДАЛЬНІСТЮ «ПРАЙМЕЛЕКТРО»</x:v>
      </x:c>
      <x:c r="D1043" s="14" t="str">
        <x:v>Електромонтаж</x:v>
      </x:c>
      <x:c r="E1043" s="14" t="str">
        <x:v>Pilot now</x:v>
      </x:c>
      <x:c r="F1043" s="17" t="str">
        <x:v>P3</x:v>
      </x:c>
      <x:c r="G1043" s="14" t="str"/>
      <x:c r="H1043" s="14" t="str">
        <x:v>Пілот зараз — Н.15</x:v>
      </x:c>
      <x:c r="I1043" s="16" t="n">
        <x:v>5</x:v>
      </x:c>
      <x:c r="J1043" s="16" t="n">
        <x:v>5</x:v>
      </x:c>
      <x:c r="K1043" s="16" t="n">
        <x:v>4</x:v>
      </x:c>
      <x:c r="L1043" s="16" t="n">
        <x:v>1</x:v>
      </x:c>
      <x:c r="M1043" s="16" t="n">
        <x:v>5</x:v>
      </x:c>
      <x:c r="N1043" s="16" t="n">
        <x:v>5</x:v>
      </x:c>
      <x:c r="O1043" s="16" t="n">
        <x:v>3</x:v>
      </x:c>
      <x:c r="P1043" s="16" t="n">
        <x:f>IF(COUNT(I1043:O1043)&lt;7,"",I1043*8+J1043*3+K1043*2+L1043*2+M1043*2+N1043*2+O1043)</x:f>
        <x:v>88</x:v>
      </x:c>
      <x:c r="Q1043" s="16" t="n">
        <x:f>IF(COUNT(J1043:O1043)&lt;6,"",J1043*5+K1043*4+M1043*4+L1043*3+N1043*2+O1043*2)</x:f>
        <x:v>80</x:v>
      </x:c>
      <x:c r="R1043" s="14" t="str">
        <x:v>high</x:v>
      </x:c>
      <x:c r="S1043" s="14" t="str">
        <x:v>official_prozorro_award_2024_2026</x:v>
      </x:c>
      <x:c r="T1043" s="14" t="str">
        <x:v>official_prozorro_api</x:v>
      </x:c>
      <x:c r="U1043" s="14" t="str">
        <x:v>Не контактували</x:v>
      </x:c>
      <x:c r="V1043" s="15" t="str">
        <x:v>Персоналізований free-pilot outreach по UA-2026-07-27-003841-a; попросити 1 пакет Н.14/Н.15</x:v>
      </x:c>
      <x:c r="W1043" s="15" t="str">
        <x:v>Власник / директор; керівник ПТО; відповідальний за договори</x:v>
      </x:c>
      <x:c r="X1043" s="15" t="str">
        <x:v>1 нових підтверджених перемог/договорів у Prozorro на 31 200 грн; 1 зі строком виконання не раніше 24.08.2026.</x:v>
      </x:c>
      <x:c r="Y1043" s="15" t="str">
        <x:v>Код за ДК 021:2015: 45310000-3 — Електромонтажні роботи (електромонтажні роботи); строк до 2026-12-31. Попросити один знеособлений пакет здачі за цим workflow.</x:v>
      </x:c>
      <x:c r="Z1043" s="15" t="str">
        <x:v>https://prozorro.gov.ua/tender/UA-2026-07-27-003841-a</x:v>
      </x:c>
      <x:c r="AA1043" s="14" t="str">
        <x:v>43112697</x:v>
      </x:c>
      <x:c r="AB1043" s="14" t="str">
        <x:v>2026-08-24</x:v>
      </x:c>
      <x:c r="AC1043" s="14" t="str"/>
      <x:c r="AD1043" s="20" t="str"/>
      <x:c r="AE1043" s="14" t="str"/>
      <x:c r="AF1043" s="14" t="n">
        <x:v>52</x:v>
      </x:c>
      <x:c r="AG1043" s="14" t="str">
        <x:v>I3</x:v>
      </x:c>
      <x:c r="AH1043" s="14" t="n">
        <x:v>1</x:v>
      </x:c>
      <x:c r="AI1043" s="14" t="n">
        <x:v>1</x:v>
      </x:c>
      <x:c r="AJ1043" s="18" t="n">
        <x:v>31200</x:v>
      </x:c>
      <x:c r="AK1043" s="14" t="str">
        <x:v>https://prozorro.gov.ua/tender/UA-2026-07-27-003841-a</x:v>
      </x:c>
      <x:c r="AL1043" s="19" t="n">
        <x:v>46230.36579619213</x:v>
      </x:c>
      <x:c r="AM1043" s="19" t="n">
        <x:v>46387</x:v>
      </x:c>
      <x:c r="AN1043" s="15" t="str">
        <x:v>Електромонтаж</x:v>
      </x:c>
      <x:c r="AO1043" s="15" t="str">
        <x:v>not_found_in_top_search</x:v>
      </x:c>
    </x:row>
    <x:row r="1044">
      <x:c r="A1044" s="14" t="str">
        <x:v>W4-225</x:v>
      </x:c>
      <x:c r="B1044" s="14" t="str">
        <x:v>Prozorro expansion — 24.08</x:v>
      </x:c>
      <x:c r="C1044" s="14" t="str">
        <x:v>БОГОХВАЛ ОЛЕГ ГРИГОРОВИЧ</x:v>
      </x:c>
      <x:c r="D1044" s="14" t="str">
        <x:v>Електромонтаж</x:v>
      </x:c>
      <x:c r="E1044" s="14" t="str">
        <x:v>Pilot now</x:v>
      </x:c>
      <x:c r="F1044" s="17" t="str">
        <x:v>P3</x:v>
      </x:c>
      <x:c r="G1044" s="14" t="str"/>
      <x:c r="H1044" s="14" t="str">
        <x:v>Пілот зараз — Н.15</x:v>
      </x:c>
      <x:c r="I1044" s="16" t="n">
        <x:v>5</x:v>
      </x:c>
      <x:c r="J1044" s="16" t="n">
        <x:v>5</x:v>
      </x:c>
      <x:c r="K1044" s="16" t="n">
        <x:v>4</x:v>
      </x:c>
      <x:c r="L1044" s="16" t="n">
        <x:v>1</x:v>
      </x:c>
      <x:c r="M1044" s="16" t="n">
        <x:v>5</x:v>
      </x:c>
      <x:c r="N1044" s="16" t="n">
        <x:v>3</x:v>
      </x:c>
      <x:c r="O1044" s="16" t="n">
        <x:v>3</x:v>
      </x:c>
      <x:c r="P1044" s="16" t="n">
        <x:f>IF(COUNT(I1044:O1044)&lt;7,"",I1044*8+J1044*3+K1044*2+L1044*2+M1044*2+N1044*2+O1044)</x:f>
        <x:v>84</x:v>
      </x:c>
      <x:c r="Q1044" s="16" t="n">
        <x:f>IF(COUNT(J1044:O1044)&lt;6,"",J1044*5+K1044*4+M1044*4+L1044*3+N1044*2+O1044*2)</x:f>
        <x:v>76</x:v>
      </x:c>
      <x:c r="R1044" s="14" t="str">
        <x:v>high</x:v>
      </x:c>
      <x:c r="S1044" s="14" t="str">
        <x:v>official_prozorro_award_2024_2026</x:v>
      </x:c>
      <x:c r="T1044" s="14" t="str">
        <x:v>official_prozorro_api</x:v>
      </x:c>
      <x:c r="U1044" s="14" t="str">
        <x:v>Не контактували</x:v>
      </x:c>
      <x:c r="V1044" s="15" t="str">
        <x:v>Персоналізований free-pilot outreach по UA-2026-08-12-008965-a; попросити 1 пакет Н.14/Н.15</x:v>
      </x:c>
      <x:c r="W1044" s="15" t="str">
        <x:v>Власник / виконавець; відповідальний за договір</x:v>
      </x:c>
      <x:c r="X1044" s="15" t="str">
        <x:v>1 нових підтверджених перемог/договорів у Prozorro на 29 967 грн; 0 зі строком виконання не раніше 24.08.2026.</x:v>
      </x:c>
      <x:c r="Y1044" s="15" t="str">
        <x:v>Електромонтажні роботи по встановленню сирени оповіщення; строк до 2026-08-12. Попросити один знеособлений пакет здачі за цим workflow.</x:v>
      </x:c>
      <x:c r="Z1044" s="15" t="str">
        <x:v>https://prozorro.gov.ua/tender/UA-2026-08-12-008965-a</x:v>
      </x:c>
      <x:c r="AA1044" s="14" t="str">
        <x:v>1813504018</x:v>
      </x:c>
      <x:c r="AB1044" s="14" t="str">
        <x:v>2026-08-24</x:v>
      </x:c>
      <x:c r="AC1044" s="14" t="str"/>
      <x:c r="AD1044" s="20" t="str"/>
      <x:c r="AE1044" s="14" t="str"/>
      <x:c r="AF1044" s="14" t="n">
        <x:v>52</x:v>
      </x:c>
      <x:c r="AG1044" s="14" t="str">
        <x:v>I3</x:v>
      </x:c>
      <x:c r="AH1044" s="14" t="n">
        <x:v>1</x:v>
      </x:c>
      <x:c r="AI1044" s="14" t="n">
        <x:v>0</x:v>
      </x:c>
      <x:c r="AJ1044" s="18" t="n">
        <x:v>29967.15</x:v>
      </x:c>
      <x:c r="AK1044" s="14" t="str">
        <x:v>https://prozorro.gov.ua/tender/UA-2026-08-12-008965-a</x:v>
      </x:c>
      <x:c r="AL1044" s="19" t="n">
        <x:v>46246.51773314815</x:v>
      </x:c>
      <x:c r="AM1044" s="19" t="n">
        <x:v>46246</x:v>
      </x:c>
      <x:c r="AN1044" s="15" t="str">
        <x:v>Електромонтаж</x:v>
      </x:c>
      <x:c r="AO1044" s="15" t="str">
        <x:v>not_found_in_top_search</x:v>
      </x:c>
    </x:row>
    <x:row r="1045">
      <x:c r="A1045" s="14" t="str">
        <x:v>W4-226</x:v>
      </x:c>
      <x:c r="B1045" s="14" t="str">
        <x:v>Prozorro expansion — 24.08</x:v>
      </x:c>
      <x:c r="C1045" s="14" t="str">
        <x:v>ПРИВАТНЕ БУДІВЕЛЬНЕ ПІДПРИЄМСТВО "ЕНЕРГОСТАЛЬ"</x:v>
      </x:c>
      <x:c r="D1045" s="14" t="str">
        <x:v>Металоконструкції</x:v>
      </x:c>
      <x:c r="E1045" s="14" t="str">
        <x:v>Expansion discovery</x:v>
      </x:c>
      <x:c r="F1045" s="17" t="str">
        <x:v>D3</x:v>
      </x:c>
      <x:c r="G1045" s="14" t="str"/>
      <x:c r="H1045" s="14" t="str">
        <x:v>Discovery розширення — 2 тижні</x:v>
      </x:c>
      <x:c r="I1045" s="16" t="n">
        <x:v>1</x:v>
      </x:c>
      <x:c r="J1045" s="16" t="n">
        <x:v>5</x:v>
      </x:c>
      <x:c r="K1045" s="16" t="n">
        <x:v>5</x:v>
      </x:c>
      <x:c r="L1045" s="16" t="n">
        <x:v>1</x:v>
      </x:c>
      <x:c r="M1045" s="16" t="n">
        <x:v>5</x:v>
      </x:c>
      <x:c r="N1045" s="16" t="n">
        <x:v>5</x:v>
      </x:c>
      <x:c r="O1045" s="16" t="n">
        <x:v>3</x:v>
      </x:c>
      <x:c r="P1045" s="16" t="n">
        <x:f>IF(COUNT(I1045:O1045)&lt;7,"",I1045*8+J1045*3+K1045*2+L1045*2+M1045*2+N1045*2+O1045)</x:f>
        <x:v>58</x:v>
      </x:c>
      <x:c r="Q1045" s="16" t="n">
        <x:f>IF(COUNT(J1045:O1045)&lt;6,"",J1045*5+K1045*4+M1045*4+L1045*3+N1045*2+O1045*2)</x:f>
        <x:v>84</x:v>
      </x:c>
      <x:c r="R1045" s="14" t="str">
        <x:v>high</x:v>
      </x:c>
      <x:c r="S1045" s="14" t="str">
        <x:v>official_prozorro_award_2024_2026</x:v>
      </x:c>
      <x:c r="T1045" s="14" t="str">
        <x:v>official_prozorro_api</x:v>
      </x:c>
      <x:c r="U1045" s="14" t="str">
        <x:v>Не контактували</x:v>
      </x:c>
      <x:c r="V1045" s="15" t="str">
        <x:v>Workflow-audit outreach по UA-2026-07-14-002767-a; попросити 1 пакет здачі та вимоги проєкту</x:v>
      </x:c>
      <x:c r="W1045" s="15" t="str">
        <x:v>Власник / директор; керівник ПТО; відповідальний за договори</x:v>
      </x:c>
      <x:c r="X1045" s="15" t="str">
        <x:v>1 нових підтверджених перемог/договорів у Prozorro на 29 472 грн; 1 зі строком виконання не раніше 24.08.2026.</x:v>
      </x:c>
      <x:c r="Y1045" s="15" t="str">
        <x:v>Послуги з монтажу металоконструкції на території Михайло-Коцюбинського ЗДО "Пролісок" (ДК 021:2015 45220000-9 Інженерні та будівельні роботи); строк до 2026-12-31. Попросити один знеособлений пакет здачі за цим workflow.</x:v>
      </x:c>
      <x:c r="Z1045" s="15" t="str">
        <x:v>https://prozorro.gov.ua/tender/UA-2026-07-14-002767-a</x:v>
      </x:c>
      <x:c r="AA1045" s="14" t="str">
        <x:v>31275441</x:v>
      </x:c>
      <x:c r="AB1045" s="14" t="str">
        <x:v>2026-08-24</x:v>
      </x:c>
      <x:c r="AC1045" s="14" t="str"/>
      <x:c r="AD1045" s="20" t="str"/>
      <x:c r="AE1045" s="14" t="str"/>
      <x:c r="AF1045" s="14" t="n">
        <x:v>52</x:v>
      </x:c>
      <x:c r="AG1045" s="14" t="str">
        <x:v>I3</x:v>
      </x:c>
      <x:c r="AH1045" s="14" t="n">
        <x:v>1</x:v>
      </x:c>
      <x:c r="AI1045" s="14" t="n">
        <x:v>1</x:v>
      </x:c>
      <x:c r="AJ1045" s="18" t="n">
        <x:v>29472</x:v>
      </x:c>
      <x:c r="AK1045" s="14" t="str">
        <x:v>https://prozorro.gov.ua/tender/UA-2026-07-14-002767-a</x:v>
      </x:c>
      <x:c r="AL1045" s="19" t="n">
        <x:v>46217.32753390046</x:v>
      </x:c>
      <x:c r="AM1045" s="19" t="n">
        <x:v>46387</x:v>
      </x:c>
      <x:c r="AN1045" s="15" t="str">
        <x:v>Металоконструкції</x:v>
      </x:c>
      <x:c r="AO1045" s="15" t="str">
        <x:v>not_found_in_top_search</x:v>
      </x:c>
    </x:row>
    <x:row r="1046">
      <x:c r="A1046" s="14" t="str">
        <x:v>W4-227</x:v>
      </x:c>
      <x:c r="B1046" s="14" t="str">
        <x:v>Prozorro expansion — 24.08</x:v>
      </x:c>
      <x:c r="C1046" s="14" t="str">
        <x:v>ТОВАРИСТВО З ОБМЕЖЕНОЮ ВІДПОВІДАЛЬНІСТЮ "ЗОРТЕКС-СЕРВІС"</x:v>
      </x:c>
      <x:c r="D1046" s="14" t="str">
        <x:v>Електромонтаж</x:v>
      </x:c>
      <x:c r="E1046" s="14" t="str">
        <x:v>Pilot now</x:v>
      </x:c>
      <x:c r="F1046" s="17" t="str">
        <x:v>P3</x:v>
      </x:c>
      <x:c r="G1046" s="14" t="str"/>
      <x:c r="H1046" s="14" t="str">
        <x:v>Пілот зараз — Н.15</x:v>
      </x:c>
      <x:c r="I1046" s="16" t="n">
        <x:v>5</x:v>
      </x:c>
      <x:c r="J1046" s="16" t="n">
        <x:v>5</x:v>
      </x:c>
      <x:c r="K1046" s="16" t="n">
        <x:v>4</x:v>
      </x:c>
      <x:c r="L1046" s="16" t="n">
        <x:v>1</x:v>
      </x:c>
      <x:c r="M1046" s="16" t="n">
        <x:v>5</x:v>
      </x:c>
      <x:c r="N1046" s="16" t="n">
        <x:v>5</x:v>
      </x:c>
      <x:c r="O1046" s="16" t="n">
        <x:v>3</x:v>
      </x:c>
      <x:c r="P1046" s="16" t="n">
        <x:f>IF(COUNT(I1046:O1046)&lt;7,"",I1046*8+J1046*3+K1046*2+L1046*2+M1046*2+N1046*2+O1046)</x:f>
        <x:v>88</x:v>
      </x:c>
      <x:c r="Q1046" s="16" t="n">
        <x:f>IF(COUNT(J1046:O1046)&lt;6,"",J1046*5+K1046*4+M1046*4+L1046*3+N1046*2+O1046*2)</x:f>
        <x:v>80</x:v>
      </x:c>
      <x:c r="R1046" s="14" t="str">
        <x:v>high</x:v>
      </x:c>
      <x:c r="S1046" s="14" t="str">
        <x:v>official_prozorro_award_2024_2026</x:v>
      </x:c>
      <x:c r="T1046" s="14" t="str">
        <x:v>official_prozorro_api</x:v>
      </x:c>
      <x:c r="U1046" s="14" t="str">
        <x:v>Не контактували</x:v>
      </x:c>
      <x:c r="V1046" s="15" t="str">
        <x:v>Персоналізований free-pilot outreach по UA-2026-08-05-004853-a; попросити 1 пакет Н.14/Н.15</x:v>
      </x:c>
      <x:c r="W1046" s="15" t="str">
        <x:v>Власник / директор; керівник ПТО; відповідальний за договори</x:v>
      </x:c>
      <x:c r="X1046" s="15" t="str">
        <x:v>1 нових підтверджених перемог/договорів у Prozorro на 29 161 грн; 1 зі строком виконання не раніше 24.08.2026.</x:v>
      </x:c>
      <x:c r="Y1046" s="15" t="str">
        <x:v> Електромонтажні роботи (Поточний ремонт навчального корпусу №1 (електромонтажні роботи),м.Івано-Франківськ ,вул.Коновальця,72А); строк до 2026-12-31. Попросити один знеособлений пакет здачі за цим workflow.</x:v>
      </x:c>
      <x:c r="Z1046" s="15" t="str">
        <x:v>https://prozorro.gov.ua/tender/UA-2026-08-05-004853-a</x:v>
      </x:c>
      <x:c r="AA1046" s="14" t="str">
        <x:v>30475528</x:v>
      </x:c>
      <x:c r="AB1046" s="14" t="str">
        <x:v>2026-08-24</x:v>
      </x:c>
      <x:c r="AC1046" s="14" t="str"/>
      <x:c r="AD1046" s="20" t="str"/>
      <x:c r="AE1046" s="14" t="str"/>
      <x:c r="AF1046" s="14" t="n">
        <x:v>52</x:v>
      </x:c>
      <x:c r="AG1046" s="14" t="str">
        <x:v>I3</x:v>
      </x:c>
      <x:c r="AH1046" s="14" t="n">
        <x:v>1</x:v>
      </x:c>
      <x:c r="AI1046" s="14" t="n">
        <x:v>1</x:v>
      </x:c>
      <x:c r="AJ1046" s="18" t="n">
        <x:v>29160.64</x:v>
      </x:c>
      <x:c r="AK1046" s="14" t="str">
        <x:v>https://prozorro.gov.ua/tender/UA-2026-08-05-004853-a</x:v>
      </x:c>
      <x:c r="AL1046" s="19" t="n">
        <x:v>46239.37818479167</x:v>
      </x:c>
      <x:c r="AM1046" s="19" t="n">
        <x:v>46387</x:v>
      </x:c>
      <x:c r="AN1046" s="15" t="str">
        <x:v>Електромонтаж</x:v>
      </x:c>
      <x:c r="AO1046" s="15" t="str">
        <x:v>not_found_in_top_search</x:v>
      </x:c>
    </x:row>
    <x:row r="1047">
      <x:c r="A1047" s="14" t="str">
        <x:v>W4-228</x:v>
      </x:c>
      <x:c r="B1047" s="14" t="str">
        <x:v>Prozorro expansion — 24.08</x:v>
      </x:c>
      <x:c r="C1047" s="14" t="str">
        <x:v>ТзОВ "Будресурс ІГ"</x:v>
      </x:c>
      <x:c r="D1047" s="14" t="str">
        <x:v>Електромонтаж</x:v>
      </x:c>
      <x:c r="E1047" s="14" t="str">
        <x:v>Pilot now</x:v>
      </x:c>
      <x:c r="F1047" s="17" t="str">
        <x:v>P3</x:v>
      </x:c>
      <x:c r="G1047" s="14" t="str"/>
      <x:c r="H1047" s="14" t="str">
        <x:v>Пілот зараз — Н.15</x:v>
      </x:c>
      <x:c r="I1047" s="16" t="n">
        <x:v>5</x:v>
      </x:c>
      <x:c r="J1047" s="16" t="n">
        <x:v>5</x:v>
      </x:c>
      <x:c r="K1047" s="16" t="n">
        <x:v>4</x:v>
      </x:c>
      <x:c r="L1047" s="16" t="n">
        <x:v>1</x:v>
      </x:c>
      <x:c r="M1047" s="16" t="n">
        <x:v>5</x:v>
      </x:c>
      <x:c r="N1047" s="16" t="n">
        <x:v>5</x:v>
      </x:c>
      <x:c r="O1047" s="16" t="n">
        <x:v>3</x:v>
      </x:c>
      <x:c r="P1047" s="16" t="n">
        <x:f>IF(COUNT(I1047:O1047)&lt;7,"",I1047*8+J1047*3+K1047*2+L1047*2+M1047*2+N1047*2+O1047)</x:f>
        <x:v>88</x:v>
      </x:c>
      <x:c r="Q1047" s="16" t="n">
        <x:f>IF(COUNT(J1047:O1047)&lt;6,"",J1047*5+K1047*4+M1047*4+L1047*3+N1047*2+O1047*2)</x:f>
        <x:v>80</x:v>
      </x:c>
      <x:c r="R1047" s="14" t="str">
        <x:v>high</x:v>
      </x:c>
      <x:c r="S1047" s="14" t="str">
        <x:v>official_prozorro_award_2024_2026</x:v>
      </x:c>
      <x:c r="T1047" s="14" t="str">
        <x:v>official_prozorro_api</x:v>
      </x:c>
      <x:c r="U1047" s="14" t="str">
        <x:v>Не контактували</x:v>
      </x:c>
      <x:c r="V1047" s="15" t="str">
        <x:v>Персоналізований free-pilot outreach по UA-2026-07-17-006071-a; попросити 1 пакет Н.14/Н.15</x:v>
      </x:c>
      <x:c r="W1047" s="15" t="str">
        <x:v>Власник / директор; керівник ПТО; відповідальний за договори</x:v>
      </x:c>
      <x:c r="X1047" s="15" t="str">
        <x:v>1 нових підтверджених перемог/договорів у Prozorro на 27 469 грн; 1 зі строком виконання не раніше 24.08.2026.</x:v>
      </x:c>
      <x:c r="Y1047" s="15" t="str">
        <x:v>Електромонтажні роботи; строк до 2026-12-31. Попросити один знеособлений пакет здачі за цим workflow.</x:v>
      </x:c>
      <x:c r="Z1047" s="15" t="str">
        <x:v>https://prozorro.gov.ua/tender/UA-2026-07-17-006071-a</x:v>
      </x:c>
      <x:c r="AA1047" s="14" t="str">
        <x:v>35562693</x:v>
      </x:c>
      <x:c r="AB1047" s="14" t="str">
        <x:v>2026-08-24</x:v>
      </x:c>
      <x:c r="AC1047" s="14" t="str"/>
      <x:c r="AD1047" s="20" t="str"/>
      <x:c r="AE1047" s="14" t="str"/>
      <x:c r="AF1047" s="14" t="n">
        <x:v>52</x:v>
      </x:c>
      <x:c r="AG1047" s="14" t="str">
        <x:v>I3</x:v>
      </x:c>
      <x:c r="AH1047" s="14" t="n">
        <x:v>1</x:v>
      </x:c>
      <x:c r="AI1047" s="14" t="n">
        <x:v>1</x:v>
      </x:c>
      <x:c r="AJ1047" s="18" t="n">
        <x:v>27469.23</x:v>
      </x:c>
      <x:c r="AK1047" s="14" t="str">
        <x:v>https://prozorro.gov.ua/tender/UA-2026-07-17-006071-a</x:v>
      </x:c>
      <x:c r="AL1047" s="19" t="n">
        <x:v>46220.44082846065</x:v>
      </x:c>
      <x:c r="AM1047" s="19" t="n">
        <x:v>46387.48459490741</x:v>
      </x:c>
      <x:c r="AN1047" s="15" t="str">
        <x:v>Електромонтаж</x:v>
      </x:c>
      <x:c r="AO1047" s="15" t="str">
        <x:v>not_found_in_top_search</x:v>
      </x:c>
    </x:row>
    <x:row r="1048">
      <x:c r="A1048" s="14" t="str">
        <x:v>W4-229</x:v>
      </x:c>
      <x:c r="B1048" s="14" t="str">
        <x:v>Prozorro expansion — 24.08</x:v>
      </x:c>
      <x:c r="C1048" s="14" t="str">
        <x:v>ПОЛЯКОВ ПАВЛО ОЛЕГОВИЧ</x:v>
      </x:c>
      <x:c r="D1048" s="14" t="str">
        <x:v>Електромонтаж</x:v>
      </x:c>
      <x:c r="E1048" s="14" t="str">
        <x:v>Pilot now</x:v>
      </x:c>
      <x:c r="F1048" s="17" t="str">
        <x:v>P3</x:v>
      </x:c>
      <x:c r="G1048" s="14" t="str"/>
      <x:c r="H1048" s="14" t="str">
        <x:v>Пілот зараз — Н.15</x:v>
      </x:c>
      <x:c r="I1048" s="16" t="n">
        <x:v>5</x:v>
      </x:c>
      <x:c r="J1048" s="16" t="n">
        <x:v>5</x:v>
      </x:c>
      <x:c r="K1048" s="16" t="n">
        <x:v>4</x:v>
      </x:c>
      <x:c r="L1048" s="16" t="n">
        <x:v>1</x:v>
      </x:c>
      <x:c r="M1048" s="16" t="n">
        <x:v>5</x:v>
      </x:c>
      <x:c r="N1048" s="16" t="n">
        <x:v>3</x:v>
      </x:c>
      <x:c r="O1048" s="16" t="n">
        <x:v>3</x:v>
      </x:c>
      <x:c r="P1048" s="16" t="n">
        <x:f>IF(COUNT(I1048:O1048)&lt;7,"",I1048*8+J1048*3+K1048*2+L1048*2+M1048*2+N1048*2+O1048)</x:f>
        <x:v>84</x:v>
      </x:c>
      <x:c r="Q1048" s="16" t="n">
        <x:f>IF(COUNT(J1048:O1048)&lt;6,"",J1048*5+K1048*4+M1048*4+L1048*3+N1048*2+O1048*2)</x:f>
        <x:v>76</x:v>
      </x:c>
      <x:c r="R1048" s="14" t="str">
        <x:v>high</x:v>
      </x:c>
      <x:c r="S1048" s="14" t="str">
        <x:v>official_prozorro_award_2024_2026</x:v>
      </x:c>
      <x:c r="T1048" s="14" t="str">
        <x:v>official_prozorro_api</x:v>
      </x:c>
      <x:c r="U1048" s="14" t="str">
        <x:v>Не контактували</x:v>
      </x:c>
      <x:c r="V1048" s="15" t="str">
        <x:v>Персоналізований free-pilot outreach по UA-2026-07-22-002968-a; попросити 1 пакет Н.14/Н.15</x:v>
      </x:c>
      <x:c r="W1048" s="15" t="str">
        <x:v>Власник / виконавець; відповідальний за договір</x:v>
      </x:c>
      <x:c r="X1048" s="15" t="str">
        <x:v>1 нових підтверджених перемог/договорів у Prozorro на 22 100 грн; 1 зі строком виконання не раніше 24.08.2026.</x:v>
      </x:c>
      <x:c r="Y1048" s="15" t="str">
        <x:v>Електромонтажні роботи (Монтажні роботи та введення в експлуатацію СЕС); строк до 2026-08-31. Попросити один знеособлений пакет здачі за цим workflow.</x:v>
      </x:c>
      <x:c r="Z1048" s="15" t="str">
        <x:v>https://prozorro.gov.ua/tender/UA-2026-07-22-002968-a</x:v>
      </x:c>
      <x:c r="AA1048" s="14" t="str">
        <x:v>3302711552</x:v>
      </x:c>
      <x:c r="AB1048" s="14" t="str">
        <x:v>2026-08-24</x:v>
      </x:c>
      <x:c r="AC1048" s="14" t="str"/>
      <x:c r="AD1048" s="20" t="str"/>
      <x:c r="AE1048" s="14" t="str"/>
      <x:c r="AF1048" s="14" t="n">
        <x:v>52</x:v>
      </x:c>
      <x:c r="AG1048" s="14" t="str">
        <x:v>I3</x:v>
      </x:c>
      <x:c r="AH1048" s="14" t="n">
        <x:v>1</x:v>
      </x:c>
      <x:c r="AI1048" s="14" t="n">
        <x:v>1</x:v>
      </x:c>
      <x:c r="AJ1048" s="18" t="n">
        <x:v>22100</x:v>
      </x:c>
      <x:c r="AK1048" s="14" t="str">
        <x:v>https://prozorro.gov.ua/tender/UA-2026-07-22-002968-a</x:v>
      </x:c>
      <x:c r="AL1048" s="19" t="n">
        <x:v>46225.34049125</x:v>
      </x:c>
      <x:c r="AM1048" s="19" t="n">
        <x:v>46265</x:v>
      </x:c>
      <x:c r="AN1048" s="15" t="str">
        <x:v>Електромонтаж</x:v>
      </x:c>
      <x:c r="AO1048" s="15" t="str">
        <x:v>not_found_in_top_search</x:v>
      </x:c>
    </x:row>
    <x:row r="1049">
      <x:c r="A1049" s="14" t="str">
        <x:v>W4-230</x:v>
      </x:c>
      <x:c r="B1049" s="14" t="str">
        <x:v>Prozorro expansion — 24.08</x:v>
      </x:c>
      <x:c r="C1049" s="14" t="str">
        <x:v>ТОВАРИСТВО З ОБМЕЖЕНОЮ ВІДПОВІДАЛЬНІСТЮ "УКРКОМ ЛАЙН"</x:v>
      </x:c>
      <x:c r="D1049" s="14" t="str">
        <x:v>Електромонтаж</x:v>
      </x:c>
      <x:c r="E1049" s="14" t="str">
        <x:v>Pilot now</x:v>
      </x:c>
      <x:c r="F1049" s="17" t="str">
        <x:v>P3</x:v>
      </x:c>
      <x:c r="G1049" s="14" t="str"/>
      <x:c r="H1049" s="14" t="str">
        <x:v>Пілот зараз — Н.15</x:v>
      </x:c>
      <x:c r="I1049" s="16" t="n">
        <x:v>5</x:v>
      </x:c>
      <x:c r="J1049" s="16" t="n">
        <x:v>5</x:v>
      </x:c>
      <x:c r="K1049" s="16" t="n">
        <x:v>4</x:v>
      </x:c>
      <x:c r="L1049" s="16" t="n">
        <x:v>1</x:v>
      </x:c>
      <x:c r="M1049" s="16" t="n">
        <x:v>5</x:v>
      </x:c>
      <x:c r="N1049" s="16" t="n">
        <x:v>5</x:v>
      </x:c>
      <x:c r="O1049" s="16" t="n">
        <x:v>3</x:v>
      </x:c>
      <x:c r="P1049" s="16" t="n">
        <x:f>IF(COUNT(I1049:O1049)&lt;7,"",I1049*8+J1049*3+K1049*2+L1049*2+M1049*2+N1049*2+O1049)</x:f>
        <x:v>88</x:v>
      </x:c>
      <x:c r="Q1049" s="16" t="n">
        <x:f>IF(COUNT(J1049:O1049)&lt;6,"",J1049*5+K1049*4+M1049*4+L1049*3+N1049*2+O1049*2)</x:f>
        <x:v>80</x:v>
      </x:c>
      <x:c r="R1049" s="14" t="str">
        <x:v>high</x:v>
      </x:c>
      <x:c r="S1049" s="14" t="str">
        <x:v>official_prozorro_award_2024_2026</x:v>
      </x:c>
      <x:c r="T1049" s="14" t="str">
        <x:v>official_prozorro_api</x:v>
      </x:c>
      <x:c r="U1049" s="14" t="str">
        <x:v>Не контактували</x:v>
      </x:c>
      <x:c r="V1049" s="15" t="str">
        <x:v>Персоналізований free-pilot outreach по UA-2026-08-11-000774-a; попросити 1 пакет Н.14/Н.15</x:v>
      </x:c>
      <x:c r="W1049" s="15" t="str">
        <x:v>Власник / директор; керівник ПТО; відповідальний за договори</x:v>
      </x:c>
      <x:c r="X1049" s="15" t="str">
        <x:v>1 нових підтверджених перемог/договорів у Prozorro на 17 808 грн; 0 зі строком виконання не раніше 24.08.2026.</x:v>
      </x:c>
      <x:c r="Y1049" s="15" t="str">
        <x:v>Електромонтажні роботи (послуга з ремонту пошкодженої волоконнооптичної лінії зв'язку)
(код ДК 021:2015 - 45310000-3 Електромонтажні роботи); строк до 2026-08-17. Попросити один знеособлений пакет здачі за цим workflow.</x:v>
      </x:c>
      <x:c r="Z1049" s="15" t="str">
        <x:v>https://prozorro.gov.ua/tender/UA-2026-08-11-000774-a</x:v>
      </x:c>
      <x:c r="AA1049" s="14" t="str">
        <x:v>36217871</x:v>
      </x:c>
      <x:c r="AB1049" s="14" t="str">
        <x:v>2026-08-24</x:v>
      </x:c>
      <x:c r="AC1049" s="14" t="str"/>
      <x:c r="AD1049" s="20" t="str"/>
      <x:c r="AE1049" s="14" t="str"/>
      <x:c r="AF1049" s="14" t="n">
        <x:v>52</x:v>
      </x:c>
      <x:c r="AG1049" s="14" t="str">
        <x:v>I3</x:v>
      </x:c>
      <x:c r="AH1049" s="14" t="n">
        <x:v>1</x:v>
      </x:c>
      <x:c r="AI1049" s="14" t="n">
        <x:v>0</x:v>
      </x:c>
      <x:c r="AJ1049" s="18" t="n">
        <x:v>17808</x:v>
      </x:c>
      <x:c r="AK1049" s="14" t="str">
        <x:v>https://prozorro.gov.ua/tender/UA-2026-08-11-000774-a</x:v>
      </x:c>
      <x:c r="AL1049" s="19" t="n">
        <x:v>46245.26150061343</x:v>
      </x:c>
      <x:c r="AM1049" s="19" t="n">
        <x:v>46251</x:v>
      </x:c>
      <x:c r="AN1049" s="15" t="str">
        <x:v>Електромонтаж</x:v>
      </x:c>
      <x:c r="AO1049" s="15" t="str">
        <x:v>not_found_in_top_search</x:v>
      </x:c>
    </x:row>
    <x:row r="1050">
      <x:c r="A1050" s="14" t="str">
        <x:v>W4-231</x:v>
      </x:c>
      <x:c r="B1050" s="14" t="str">
        <x:v>Prozorro expansion — 24.08</x:v>
      </x:c>
      <x:c r="C1050" s="14" t="str">
        <x:v>ТОВАРИСТВО З ОБМЕЖЕНОЮ ВІДПОВІДАЛЬНІСТЮ "БАРС ГРУП"</x:v>
      </x:c>
      <x:c r="D1050" s="14" t="str">
        <x:v>Пасивний вогнезахист</x:v>
      </x:c>
      <x:c r="E1050" s="14" t="str">
        <x:v>Expansion discovery</x:v>
      </x:c>
      <x:c r="F1050" s="17" t="str">
        <x:v>D3</x:v>
      </x:c>
      <x:c r="G1050" s="14" t="str"/>
      <x:c r="H1050" s="14" t="str">
        <x:v>Discovery розширення — 2 тижні</x:v>
      </x:c>
      <x:c r="I1050" s="16" t="n">
        <x:v>1</x:v>
      </x:c>
      <x:c r="J1050" s="16" t="n">
        <x:v>5</x:v>
      </x:c>
      <x:c r="K1050" s="16" t="n">
        <x:v>5</x:v>
      </x:c>
      <x:c r="L1050" s="16" t="n">
        <x:v>1</x:v>
      </x:c>
      <x:c r="M1050" s="16" t="n">
        <x:v>5</x:v>
      </x:c>
      <x:c r="N1050" s="16" t="n">
        <x:v>5</x:v>
      </x:c>
      <x:c r="O1050" s="16" t="n">
        <x:v>3</x:v>
      </x:c>
      <x:c r="P1050" s="16" t="n">
        <x:f>IF(COUNT(I1050:O1050)&lt;7,"",I1050*8+J1050*3+K1050*2+L1050*2+M1050*2+N1050*2+O1050)</x:f>
        <x:v>58</x:v>
      </x:c>
      <x:c r="Q1050" s="16" t="n">
        <x:f>IF(COUNT(J1050:O1050)&lt;6,"",J1050*5+K1050*4+M1050*4+L1050*3+N1050*2+O1050*2)</x:f>
        <x:v>84</x:v>
      </x:c>
      <x:c r="R1050" s="14" t="str">
        <x:v>high</x:v>
      </x:c>
      <x:c r="S1050" s="14" t="str">
        <x:v>official_prozorro_award_2024_2026</x:v>
      </x:c>
      <x:c r="T1050" s="14" t="str">
        <x:v>official_prozorro_api</x:v>
      </x:c>
      <x:c r="U1050" s="14" t="str">
        <x:v>Не контактували</x:v>
      </x:c>
      <x:c r="V1050" s="15" t="str">
        <x:v>Workflow-audit outreach по UA-2026-08-12-006724-a; попросити 1 пакет здачі та вимоги проєкту</x:v>
      </x:c>
      <x:c r="W1050" s="15" t="str">
        <x:v>Власник / директор; керівник ПТО; відповідальний за договори</x:v>
      </x:c>
      <x:c r="X1050" s="15" t="str">
        <x:v>1 нових підтверджених перемог/договорів у Prozorro на 15 608 грн; 1 зі строком виконання не раніше 24.08.2026.</x:v>
      </x:c>
      <x:c r="Y1050" s="15" t="str">
        <x:v>Вогнезахисна обробка дерев'яних конструкцій покрівлі будівлі Скалівсько-Хуторського МПТБ; строк до 2026-12-31. Попросити один знеособлений пакет здачі за цим workflow.</x:v>
      </x:c>
      <x:c r="Z1050" s="15" t="str">
        <x:v>https://prozorro.gov.ua/tender/UA-2026-08-12-006724-a</x:v>
      </x:c>
      <x:c r="AA1050" s="14" t="str">
        <x:v>38606502</x:v>
      </x:c>
      <x:c r="AB1050" s="14" t="str">
        <x:v>2026-08-24</x:v>
      </x:c>
      <x:c r="AC1050" s="14" t="str"/>
      <x:c r="AD1050" s="20" t="str"/>
      <x:c r="AE1050" s="14" t="str"/>
      <x:c r="AF1050" s="14" t="n">
        <x:v>52</x:v>
      </x:c>
      <x:c r="AG1050" s="14" t="str">
        <x:v>I3</x:v>
      </x:c>
      <x:c r="AH1050" s="14" t="n">
        <x:v>1</x:v>
      </x:c>
      <x:c r="AI1050" s="14" t="n">
        <x:v>1</x:v>
      </x:c>
      <x:c r="AJ1050" s="18" t="n">
        <x:v>15608.4</x:v>
      </x:c>
      <x:c r="AK1050" s="14" t="str">
        <x:v>https://prozorro.gov.ua/tender/UA-2026-08-12-006724-a</x:v>
      </x:c>
      <x:c r="AL1050" s="19" t="n">
        <x:v>46246.46270398148</x:v>
      </x:c>
      <x:c r="AM1050" s="19" t="n">
        <x:v>46387</x:v>
      </x:c>
      <x:c r="AN1050" s="15" t="str">
        <x:v>Пасивний вогнезахист</x:v>
      </x:c>
      <x:c r="AO1050" s="15" t="str">
        <x:v>not_found_in_top_search</x:v>
      </x:c>
    </x:row>
    <x:row r="1051">
      <x:c r="A1051" s="14" t="str">
        <x:v>W4-232</x:v>
      </x:c>
      <x:c r="B1051" s="14" t="str">
        <x:v>Prozorro expansion — 24.08</x:v>
      </x:c>
      <x:c r="C1051" s="14" t="str">
        <x:v>ЗАЙОНЧКІВСЬКИЙ ВІКТОР ЦЕЗАРОВИЧ</x:v>
      </x:c>
      <x:c r="D1051" s="14" t="str">
        <x:v>Пасивний вогнезахист</x:v>
      </x:c>
      <x:c r="E1051" s="14" t="str">
        <x:v>Expansion discovery</x:v>
      </x:c>
      <x:c r="F1051" s="17" t="str">
        <x:v>D3</x:v>
      </x:c>
      <x:c r="G1051" s="14" t="str"/>
      <x:c r="H1051" s="14" t="str">
        <x:v>Discovery розширення — 2 тижні</x:v>
      </x:c>
      <x:c r="I1051" s="16" t="n">
        <x:v>1</x:v>
      </x:c>
      <x:c r="J1051" s="16" t="n">
        <x:v>5</x:v>
      </x:c>
      <x:c r="K1051" s="16" t="n">
        <x:v>5</x:v>
      </x:c>
      <x:c r="L1051" s="16" t="n">
        <x:v>1</x:v>
      </x:c>
      <x:c r="M1051" s="16" t="n">
        <x:v>5</x:v>
      </x:c>
      <x:c r="N1051" s="16" t="n">
        <x:v>3</x:v>
      </x:c>
      <x:c r="O1051" s="16" t="n">
        <x:v>3</x:v>
      </x:c>
      <x:c r="P1051" s="16" t="n">
        <x:f>IF(COUNT(I1051:O1051)&lt;7,"",I1051*8+J1051*3+K1051*2+L1051*2+M1051*2+N1051*2+O1051)</x:f>
        <x:v>54</x:v>
      </x:c>
      <x:c r="Q1051" s="16" t="n">
        <x:f>IF(COUNT(J1051:O1051)&lt;6,"",J1051*5+K1051*4+M1051*4+L1051*3+N1051*2+O1051*2)</x:f>
        <x:v>80</x:v>
      </x:c>
      <x:c r="R1051" s="14" t="str">
        <x:v>high</x:v>
      </x:c>
      <x:c r="S1051" s="14" t="str">
        <x:v>official_prozorro_award_2024_2026</x:v>
      </x:c>
      <x:c r="T1051" s="14" t="str">
        <x:v>official_prozorro_api</x:v>
      </x:c>
      <x:c r="U1051" s="14" t="str">
        <x:v>Не контактували</x:v>
      </x:c>
      <x:c r="V1051" s="15" t="str">
        <x:v>Workflow-audit outreach по UA-2026-08-05-008366-a; попросити 1 пакет здачі та вимоги проєкту</x:v>
      </x:c>
      <x:c r="W1051" s="15" t="str">
        <x:v>Власник / виконавець; відповідальний за договір</x:v>
      </x:c>
      <x:c r="X1051" s="15" t="str">
        <x:v>1 нових підтверджених перемог/договорів у Prozorro на 13 000 грн; 1 зі строком виконання не раніше 24.08.2026.</x:v>
      </x:c>
      <x:c r="Y1051" s="15" t="str">
        <x:v>Послуги з проведення вогнезахисної обробки (просочування) дерев'яних конструкцій горища; строк до 2026-08-31. Попросити один знеособлений пакет здачі за цим workflow.</x:v>
      </x:c>
      <x:c r="Z1051" s="15" t="str">
        <x:v>https://prozorro.gov.ua/tender/UA-2026-08-05-008366-a</x:v>
      </x:c>
      <x:c r="AA1051" s="14" t="str">
        <x:v>2390613314</x:v>
      </x:c>
      <x:c r="AB1051" s="14" t="str">
        <x:v>2026-08-24</x:v>
      </x:c>
      <x:c r="AC1051" s="14" t="str"/>
      <x:c r="AD1051" s="20" t="str"/>
      <x:c r="AE1051" s="14" t="str"/>
      <x:c r="AF1051" s="14" t="n">
        <x:v>52</x:v>
      </x:c>
      <x:c r="AG1051" s="14" t="str">
        <x:v>I3</x:v>
      </x:c>
      <x:c r="AH1051" s="14" t="n">
        <x:v>1</x:v>
      </x:c>
      <x:c r="AI1051" s="14" t="n">
        <x:v>1</x:v>
      </x:c>
      <x:c r="AJ1051" s="18" t="n">
        <x:v>13000</x:v>
      </x:c>
      <x:c r="AK1051" s="14" t="str">
        <x:v>https://prozorro.gov.ua/tender/UA-2026-08-05-008366-a</x:v>
      </x:c>
      <x:c r="AL1051" s="19" t="n">
        <x:v>46239.49423005787</x:v>
      </x:c>
      <x:c r="AM1051" s="19" t="n">
        <x:v>46265</x:v>
      </x:c>
      <x:c r="AN1051" s="15" t="str">
        <x:v>Пасивний вогнезахист</x:v>
      </x:c>
      <x:c r="AO1051" s="15" t="str">
        <x:v>not_found_in_top_search</x:v>
      </x:c>
    </x:row>
    <x:row r="1052">
      <x:c r="A1052" s="14" t="str">
        <x:v>W4-233</x:v>
      </x:c>
      <x:c r="B1052" s="14" t="str">
        <x:v>Prozorro expansion — 24.08</x:v>
      </x:c>
      <x:c r="C1052" s="14" t="str">
        <x:v>МАЛЕ ПІДПРИЄМСТВО "ВІКТОРІЯ"</x:v>
      </x:c>
      <x:c r="D1052" s="14" t="str">
        <x:v>Внутрішні сантехнічні системи</x:v>
      </x:c>
      <x:c r="E1052" s="14" t="str">
        <x:v>Pilot now</x:v>
      </x:c>
      <x:c r="F1052" s="17" t="str">
        <x:v>P3</x:v>
      </x:c>
      <x:c r="G1052" s="14" t="str"/>
      <x:c r="H1052" s="14" t="str">
        <x:v>Пілот зараз — Н.14</x:v>
      </x:c>
      <x:c r="I1052" s="16" t="n">
        <x:v>5</x:v>
      </x:c>
      <x:c r="J1052" s="16" t="n">
        <x:v>5</x:v>
      </x:c>
      <x:c r="K1052" s="16" t="n">
        <x:v>4</x:v>
      </x:c>
      <x:c r="L1052" s="16" t="n">
        <x:v>1</x:v>
      </x:c>
      <x:c r="M1052" s="16" t="n">
        <x:v>5</x:v>
      </x:c>
      <x:c r="N1052" s="16" t="n">
        <x:v>5</x:v>
      </x:c>
      <x:c r="O1052" s="16" t="n">
        <x:v>3</x:v>
      </x:c>
      <x:c r="P1052" s="16" t="n">
        <x:f>IF(COUNT(I1052:O1052)&lt;7,"",I1052*8+J1052*3+K1052*2+L1052*2+M1052*2+N1052*2+O1052)</x:f>
        <x:v>88</x:v>
      </x:c>
      <x:c r="Q1052" s="16" t="n">
        <x:f>IF(COUNT(J1052:O1052)&lt;6,"",J1052*5+K1052*4+M1052*4+L1052*3+N1052*2+O1052*2)</x:f>
        <x:v>80</x:v>
      </x:c>
      <x:c r="R1052" s="14" t="str">
        <x:v>high</x:v>
      </x:c>
      <x:c r="S1052" s="14" t="str">
        <x:v>official_prozorro_award_2024_2026</x:v>
      </x:c>
      <x:c r="T1052" s="14" t="str">
        <x:v>official_prozorro_api</x:v>
      </x:c>
      <x:c r="U1052" s="14" t="str">
        <x:v>Не контактували</x:v>
      </x:c>
      <x:c r="V1052" s="15" t="str">
        <x:v>Персоналізований free-pilot outreach по UA-2026-07-17-001739-a; попросити 1 пакет Н.14/Н.15</x:v>
      </x:c>
      <x:c r="W1052" s="15" t="str">
        <x:v>Власник / директор; керівник ПТО; відповідальний за договори</x:v>
      </x:c>
      <x:c r="X1052" s="15" t="str">
        <x:v>1 нових підтверджених перемог/договорів у Prozorro на 11 909 грн; 1 зі строком виконання не раніше 24.08.2026.</x:v>
      </x:c>
      <x:c r="Y1052" s="15" t="str">
        <x:v>45330000-9 Водопровідні та санітарно-технічні роботи ( Ремонт системи опалення паливної Шляхтинецької гімназії імені О.Г.Барвінського Байковецької сільської ради Тернопільського району, Тернопільської області за адресою: с.Шляхтинці,вулиця Липова ,будинок 1 (аварійний ремонт внутрішніх систем теплопостачання, водопостачання та каналізації); строк до 2026-12-31. Попросити один знеособлений пакет здачі за цим workflow.</x:v>
      </x:c>
      <x:c r="Z1052" s="15" t="str">
        <x:v>https://prozorro.gov.ua/tender/UA-2026-07-17-001739-a</x:v>
      </x:c>
      <x:c r="AA1052" s="14" t="str">
        <x:v>14029409</x:v>
      </x:c>
      <x:c r="AB1052" s="14" t="str">
        <x:v>2026-08-24</x:v>
      </x:c>
      <x:c r="AC1052" s="14" t="str"/>
      <x:c r="AD1052" s="20" t="str"/>
      <x:c r="AE1052" s="14" t="str"/>
      <x:c r="AF1052" s="14" t="n">
        <x:v>52</x:v>
      </x:c>
      <x:c r="AG1052" s="14" t="str">
        <x:v>I3</x:v>
      </x:c>
      <x:c r="AH1052" s="14" t="n">
        <x:v>1</x:v>
      </x:c>
      <x:c r="AI1052" s="14" t="n">
        <x:v>1</x:v>
      </x:c>
      <x:c r="AJ1052" s="18" t="n">
        <x:v>11908.8</x:v>
      </x:c>
      <x:c r="AK1052" s="14" t="str">
        <x:v>https://prozorro.gov.ua/tender/UA-2026-07-17-001739-a</x:v>
      </x:c>
      <x:c r="AL1052" s="19" t="n">
        <x:v>46220.30670662037</x:v>
      </x:c>
      <x:c r="AM1052" s="19" t="n">
        <x:v>46387</x:v>
      </x:c>
      <x:c r="AN1052" s="15" t="str">
        <x:v>Внутрішні сантехнічні системи</x:v>
      </x:c>
      <x:c r="AO1052" s="15" t="str">
        <x:v>not_found_in_top_search</x:v>
      </x:c>
    </x:row>
    <x:row r="1053">
      <x:c r="A1053" s="14" t="str">
        <x:v>W4-234</x:v>
      </x:c>
      <x:c r="B1053" s="14" t="str">
        <x:v>Prozorro expansion — 24.08</x:v>
      </x:c>
      <x:c r="C1053" s="14" t="str">
        <x:v>КОРЧЕВНИЙ ОЛЕКСІЙ ІГОРОВИЧ</x:v>
      </x:c>
      <x:c r="D1053" s="14" t="str">
        <x:v>Електромонтаж</x:v>
      </x:c>
      <x:c r="E1053" s="14" t="str">
        <x:v>Pilot now</x:v>
      </x:c>
      <x:c r="F1053" s="17" t="str">
        <x:v>P3</x:v>
      </x:c>
      <x:c r="G1053" s="14" t="str"/>
      <x:c r="H1053" s="14" t="str">
        <x:v>Пілот зараз — Н.15</x:v>
      </x:c>
      <x:c r="I1053" s="16" t="n">
        <x:v>5</x:v>
      </x:c>
      <x:c r="J1053" s="16" t="n">
        <x:v>5</x:v>
      </x:c>
      <x:c r="K1053" s="16" t="n">
        <x:v>4</x:v>
      </x:c>
      <x:c r="L1053" s="16" t="n">
        <x:v>1</x:v>
      </x:c>
      <x:c r="M1053" s="16" t="n">
        <x:v>5</x:v>
      </x:c>
      <x:c r="N1053" s="16" t="n">
        <x:v>3</x:v>
      </x:c>
      <x:c r="O1053" s="16" t="n">
        <x:v>3</x:v>
      </x:c>
      <x:c r="P1053" s="16" t="n">
        <x:f>IF(COUNT(I1053:O1053)&lt;7,"",I1053*8+J1053*3+K1053*2+L1053*2+M1053*2+N1053*2+O1053)</x:f>
        <x:v>84</x:v>
      </x:c>
      <x:c r="Q1053" s="16" t="n">
        <x:f>IF(COUNT(J1053:O1053)&lt;6,"",J1053*5+K1053*4+M1053*4+L1053*3+N1053*2+O1053*2)</x:f>
        <x:v>76</x:v>
      </x:c>
      <x:c r="R1053" s="14" t="str">
        <x:v>high</x:v>
      </x:c>
      <x:c r="S1053" s="14" t="str">
        <x:v>official_prozorro_award_2024_2026</x:v>
      </x:c>
      <x:c r="T1053" s="14" t="str">
        <x:v>official_prozorro_api</x:v>
      </x:c>
      <x:c r="U1053" s="14" t="str">
        <x:v>Не контактували</x:v>
      </x:c>
      <x:c r="V1053" s="15" t="str">
        <x:v>Повторне звернення з новим тендерним сигналом UA-2024-12-10-002008-a; попросити 1 пакет здачі</x:v>
      </x:c>
      <x:c r="W1053" s="15" t="str">
        <x:v>Власник / виконавець; відповідальний за договір</x:v>
      </x:c>
      <x:c r="X1053" s="15" t="str">
        <x:v>1 нових підтверджених перемог/договорів у Prozorro на 11 530 грн; 1 зі строком виконання не раніше 24.08.2026.</x:v>
      </x:c>
      <x:c r="Y1053" s="15" t="str">
        <x:v>45310000-3 Електромонтажні роботи; строк до 2026-12-31. Попросити один знеособлений пакет здачі за цим workflow.</x:v>
      </x:c>
      <x:c r="Z1053" s="15" t="str">
        <x:v>https://prozorro.gov.ua/tender/UA-2026-07-28-003781-a</x:v>
      </x:c>
      <x:c r="AA1053" s="14" t="str">
        <x:v>3036122096</x:v>
      </x:c>
      <x:c r="AB1053" s="14" t="str">
        <x:v>2026-08-24</x:v>
      </x:c>
      <x:c r="AC1053" s="14" t="str"/>
      <x:c r="AD1053" s="20" t="str"/>
      <x:c r="AE1053" s="14" t="str"/>
      <x:c r="AF1053" s="14" t="n">
        <x:v>52</x:v>
      </x:c>
      <x:c r="AG1053" s="14" t="str">
        <x:v>I3</x:v>
      </x:c>
      <x:c r="AH1053" s="14" t="n">
        <x:v>2</x:v>
      </x:c>
      <x:c r="AI1053" s="14" t="n">
        <x:v>1</x:v>
      </x:c>
      <x:c r="AJ1053" s="18" t="n">
        <x:v>127030</x:v>
      </x:c>
      <x:c r="AK1053" s="14" t="str">
        <x:v>https://prozorro.gov.ua/tender/UA-2024-12-10-002008-a</x:v>
      </x:c>
      <x:c r="AL1053" s="19" t="n">
        <x:v>45636.317981168984</x:v>
      </x:c>
      <x:c r="AM1053" s="19" t="n">
        <x:v>45657.916666655095</x:v>
      </x:c>
      <x:c r="AN1053" s="15" t="str">
        <x:v>Електромонтаж; Резервуари / промислові ємності</x:v>
      </x:c>
      <x:c r="AO1053" s="15" t="str">
        <x:v>not_found_in_top_search</x:v>
      </x:c>
    </x:row>
    <x:row r="1054">
      <x:c r="A1054" s="14" t="str">
        <x:v>W4-235</x:v>
      </x:c>
      <x:c r="B1054" s="14" t="str">
        <x:v>Prozorro expansion — 24.08</x:v>
      </x:c>
      <x:c r="C1054" s="14" t="str">
        <x:v>ПП «ЕЛЕКТРОН-ІЧНЯ»</x:v>
      </x:c>
      <x:c r="D1054" s="14" t="str">
        <x:v>Електромонтаж</x:v>
      </x:c>
      <x:c r="E1054" s="14" t="str">
        <x:v>Pilot now</x:v>
      </x:c>
      <x:c r="F1054" s="17" t="str">
        <x:v>P3</x:v>
      </x:c>
      <x:c r="G1054" s="14" t="str"/>
      <x:c r="H1054" s="14" t="str">
        <x:v>Пілот зараз — Н.15</x:v>
      </x:c>
      <x:c r="I1054" s="16" t="n">
        <x:v>5</x:v>
      </x:c>
      <x:c r="J1054" s="16" t="n">
        <x:v>5</x:v>
      </x:c>
      <x:c r="K1054" s="16" t="n">
        <x:v>4</x:v>
      </x:c>
      <x:c r="L1054" s="16" t="n">
        <x:v>1</x:v>
      </x:c>
      <x:c r="M1054" s="16" t="n">
        <x:v>5</x:v>
      </x:c>
      <x:c r="N1054" s="16" t="n">
        <x:v>5</x:v>
      </x:c>
      <x:c r="O1054" s="16" t="n">
        <x:v>3</x:v>
      </x:c>
      <x:c r="P1054" s="16" t="n">
        <x:f>IF(COUNT(I1054:O1054)&lt;7,"",I1054*8+J1054*3+K1054*2+L1054*2+M1054*2+N1054*2+O1054)</x:f>
        <x:v>88</x:v>
      </x:c>
      <x:c r="Q1054" s="16" t="n">
        <x:f>IF(COUNT(J1054:O1054)&lt;6,"",J1054*5+K1054*4+M1054*4+L1054*3+N1054*2+O1054*2)</x:f>
        <x:v>80</x:v>
      </x:c>
      <x:c r="R1054" s="14" t="str">
        <x:v>high</x:v>
      </x:c>
      <x:c r="S1054" s="14" t="str">
        <x:v>official_prozorro_award_2024_2026</x:v>
      </x:c>
      <x:c r="T1054" s="14" t="str">
        <x:v>official_prozorro_api</x:v>
      </x:c>
      <x:c r="U1054" s="14" t="str">
        <x:v>Не контактували</x:v>
      </x:c>
      <x:c r="V1054" s="15" t="str">
        <x:v>Персоналізований free-pilot outreach по UA-2026-08-17-007633-a; попросити 1 пакет Н.14/Н.15</x:v>
      </x:c>
      <x:c r="W1054" s="15" t="str">
        <x:v>Власник / директор; керівник ПТО; відповідальний за договори</x:v>
      </x:c>
      <x:c r="X1054" s="15" t="str">
        <x:v>1 нових підтверджених перемог/договорів у Prozorro на 11 160 грн; 1 зі строком виконання не раніше 24.08.2026.</x:v>
      </x:c>
      <x:c r="Y1054" s="15" t="str">
        <x:v>Електромонтажні роботи по влаштуванню внутрішніх електричних мереж (код за ЕЗС ДК 021:2015 45310000-3 - Електромонтажні роботи); строк до 2026-12-31. Попросити один знеособлений пакет здачі за цим workflow.</x:v>
      </x:c>
      <x:c r="Z1054" s="15" t="str">
        <x:v>https://prozorro.gov.ua/tender/UA-2026-08-17-007633-a</x:v>
      </x:c>
      <x:c r="AA1054" s="14" t="str">
        <x:v>36080405</x:v>
      </x:c>
      <x:c r="AB1054" s="14" t="str">
        <x:v>2026-08-24</x:v>
      </x:c>
      <x:c r="AC1054" s="14" t="str"/>
      <x:c r="AD1054" s="20" t="str"/>
      <x:c r="AE1054" s="14" t="str"/>
      <x:c r="AF1054" s="14" t="n">
        <x:v>52</x:v>
      </x:c>
      <x:c r="AG1054" s="14" t="str">
        <x:v>I3</x:v>
      </x:c>
      <x:c r="AH1054" s="14" t="n">
        <x:v>1</x:v>
      </x:c>
      <x:c r="AI1054" s="14" t="n">
        <x:v>1</x:v>
      </x:c>
      <x:c r="AJ1054" s="18" t="n">
        <x:v>11160</x:v>
      </x:c>
      <x:c r="AK1054" s="14" t="str">
        <x:v>https://prozorro.gov.ua/tender/UA-2026-08-17-007633-a</x:v>
      </x:c>
      <x:c r="AL1054" s="19" t="n">
        <x:v>46251.48332384259</x:v>
      </x:c>
      <x:c r="AM1054" s="19" t="n">
        <x:v>46387.52746527778</x:v>
      </x:c>
      <x:c r="AN1054" s="15" t="str">
        <x:v>Електромонтаж</x:v>
      </x:c>
      <x:c r="AO1054" s="15" t="str">
        <x:v>not_found_in_top_search</x:v>
      </x:c>
    </x:row>
    <x:row r="1055">
      <x:c r="A1055" s="14" t="str">
        <x:v>W4-236</x:v>
      </x:c>
      <x:c r="B1055" s="14" t="str">
        <x:v>Prozorro expansion — 24.08</x:v>
      </x:c>
      <x:c r="C1055" s="14" t="str">
        <x:v>УПРАВЛІННЯ ПОЛІЦІЇ ОХОРОНИ В МИКОЛАЇВСЬКІЙ ОБЛАСТІ</x:v>
      </x:c>
      <x:c r="D1055" s="14" t="str">
        <x:v>Електромонтаж</x:v>
      </x:c>
      <x:c r="E1055" s="14" t="str">
        <x:v>Pilot now</x:v>
      </x:c>
      <x:c r="F1055" s="17" t="str">
        <x:v>P3</x:v>
      </x:c>
      <x:c r="G1055" s="14" t="str"/>
      <x:c r="H1055" s="14" t="str">
        <x:v>Пілот зараз — Н.15</x:v>
      </x:c>
      <x:c r="I1055" s="16" t="n">
        <x:v>5</x:v>
      </x:c>
      <x:c r="J1055" s="16" t="n">
        <x:v>5</x:v>
      </x:c>
      <x:c r="K1055" s="16" t="n">
        <x:v>4</x:v>
      </x:c>
      <x:c r="L1055" s="16" t="n">
        <x:v>1</x:v>
      </x:c>
      <x:c r="M1055" s="16" t="n">
        <x:v>5</x:v>
      </x:c>
      <x:c r="N1055" s="16" t="n">
        <x:v>5</x:v>
      </x:c>
      <x:c r="O1055" s="16" t="n">
        <x:v>3</x:v>
      </x:c>
      <x:c r="P1055" s="16" t="n">
        <x:f>IF(COUNT(I1055:O1055)&lt;7,"",I1055*8+J1055*3+K1055*2+L1055*2+M1055*2+N1055*2+O1055)</x:f>
        <x:v>88</x:v>
      </x:c>
      <x:c r="Q1055" s="16" t="n">
        <x:f>IF(COUNT(J1055:O1055)&lt;6,"",J1055*5+K1055*4+M1055*4+L1055*3+N1055*2+O1055*2)</x:f>
        <x:v>80</x:v>
      </x:c>
      <x:c r="R1055" s="14" t="str">
        <x:v>high</x:v>
      </x:c>
      <x:c r="S1055" s="14" t="str">
        <x:v>official_prozorro_award_2024_2026</x:v>
      </x:c>
      <x:c r="T1055" s="14" t="str">
        <x:v>official_prozorro_api</x:v>
      </x:c>
      <x:c r="U1055" s="14" t="str">
        <x:v>Не контактували</x:v>
      </x:c>
      <x:c r="V1055" s="15" t="str">
        <x:v>Повторне звернення з новим тендерним сигналом UA-2026-03-24-005608-a; попросити 1 пакет здачі</x:v>
      </x:c>
      <x:c r="W1055" s="15" t="str">
        <x:v>Власник / директор; керівник ПТО; відповідальний за договори</x:v>
      </x:c>
      <x:c r="X1055" s="15" t="str">
        <x:v>1 нових підтверджених перемог/договорів у Prozorro на 8 337 грн; 1 зі строком виконання не раніше 24.08.2026.</x:v>
      </x:c>
      <x:c r="Y1055" s="15" t="str">
        <x:v>Електромонтажні роботи (Встановлення систем охоронної сигналізації); строк до 2026-08-31. Попросити один знеособлений пакет здачі за цим workflow.</x:v>
      </x:c>
      <x:c r="Z1055" s="15" t="str">
        <x:v>https://prozorro.gov.ua/tender/UA-2026-08-19-005962-a</x:v>
      </x:c>
      <x:c r="AA1055" s="14" t="str">
        <x:v>40109016</x:v>
      </x:c>
      <x:c r="AB1055" s="14" t="str">
        <x:v>2026-08-24</x:v>
      </x:c>
      <x:c r="AC1055" s="14" t="str"/>
      <x:c r="AD1055" s="20" t="str"/>
      <x:c r="AE1055" s="14" t="str"/>
      <x:c r="AF1055" s="14" t="n">
        <x:v>52</x:v>
      </x:c>
      <x:c r="AG1055" s="14" t="str">
        <x:v>I3</x:v>
      </x:c>
      <x:c r="AH1055" s="14" t="n">
        <x:v>2</x:v>
      </x:c>
      <x:c r="AI1055" s="14" t="n">
        <x:v>2</x:v>
      </x:c>
      <x:c r="AJ1055" s="18" t="n">
        <x:v>78040.22</x:v>
      </x:c>
      <x:c r="AK1055" s="14" t="str">
        <x:v>https://prozorro.gov.ua/tender/UA-2026-03-24-005608-a</x:v>
      </x:c>
      <x:c r="AL1055" s="19" t="n">
        <x:v>46105.40913947917</x:v>
      </x:c>
      <x:c r="AM1055" s="19" t="n">
        <x:v>46387</x:v>
      </x:c>
      <x:c r="AN1055" s="15" t="str">
        <x:v>Електромонтаж; Промислова електрика / ПНР</x:v>
      </x:c>
      <x:c r="AO1055" s="15" t="str">
        <x:v>not_found_in_top_search</x:v>
      </x:c>
    </x:row>
    <x:row r="1056">
      <x:c r="A1056" s="14" t="str">
        <x:v>W4-237</x:v>
      </x:c>
      <x:c r="B1056" s="14" t="str">
        <x:v>Prozorro expansion — 24.08</x:v>
      </x:c>
      <x:c r="C1056" s="14" t="str">
        <x:v>ЛАВРИК ВОЛОДИМИР МИКОЛАЙОВИЧ</x:v>
      </x:c>
      <x:c r="D1056" s="14" t="str">
        <x:v>Пасивний вогнезахист</x:v>
      </x:c>
      <x:c r="E1056" s="14" t="str">
        <x:v>Expansion discovery</x:v>
      </x:c>
      <x:c r="F1056" s="17" t="str">
        <x:v>D3</x:v>
      </x:c>
      <x:c r="G1056" s="14" t="str"/>
      <x:c r="H1056" s="14" t="str">
        <x:v>Discovery розширення — 2 тижні</x:v>
      </x:c>
      <x:c r="I1056" s="16" t="n">
        <x:v>1</x:v>
      </x:c>
      <x:c r="J1056" s="16" t="n">
        <x:v>5</x:v>
      </x:c>
      <x:c r="K1056" s="16" t="n">
        <x:v>5</x:v>
      </x:c>
      <x:c r="L1056" s="16" t="n">
        <x:v>1</x:v>
      </x:c>
      <x:c r="M1056" s="16" t="n">
        <x:v>5</x:v>
      </x:c>
      <x:c r="N1056" s="16" t="n">
        <x:v>3</x:v>
      </x:c>
      <x:c r="O1056" s="16" t="n">
        <x:v>3</x:v>
      </x:c>
      <x:c r="P1056" s="16" t="n">
        <x:f>IF(COUNT(I1056:O1056)&lt;7,"",I1056*8+J1056*3+K1056*2+L1056*2+M1056*2+N1056*2+O1056)</x:f>
        <x:v>54</x:v>
      </x:c>
      <x:c r="Q1056" s="16" t="n">
        <x:f>IF(COUNT(J1056:O1056)&lt;6,"",J1056*5+K1056*4+M1056*4+L1056*3+N1056*2+O1056*2)</x:f>
        <x:v>80</x:v>
      </x:c>
      <x:c r="R1056" s="14" t="str">
        <x:v>high</x:v>
      </x:c>
      <x:c r="S1056" s="14" t="str">
        <x:v>official_prozorro_award_2024_2026</x:v>
      </x:c>
      <x:c r="T1056" s="14" t="str">
        <x:v>official_prozorro_api</x:v>
      </x:c>
      <x:c r="U1056" s="14" t="str">
        <x:v>Не контактували</x:v>
      </x:c>
      <x:c r="V1056" s="15" t="str">
        <x:v>Workflow-audit outreach по UA-2026-08-19-001035-a; попросити 1 пакет здачі та вимоги проєкту</x:v>
      </x:c>
      <x:c r="W1056" s="15" t="str">
        <x:v>Власник / виконавець; відповідальний за договір</x:v>
      </x:c>
      <x:c r="X1056" s="15" t="str">
        <x:v>1 нових підтверджених перемог/договорів у Prozorro на 7 760 грн; 1 зі строком виконання не раніше 24.08.2026.</x:v>
      </x:c>
      <x:c r="Y1056" s="15" t="str">
        <x:v>обробка вогнезахисною речовиною "АРГУСПРОФІ" дерев'яних конструкцій дахових приміщень загальною площею 58 кв.м. за адресою: вул.Центральна, буд.25 Е, с.Булахівка; строк до 2026-08-31. Попросити один знеособлений пакет здачі за цим workflow.</x:v>
      </x:c>
      <x:c r="Z1056" s="15" t="str">
        <x:v>https://prozorro.gov.ua/tender/UA-2026-08-19-001035-a</x:v>
      </x:c>
      <x:c r="AA1056" s="14" t="str">
        <x:v>2447102099</x:v>
      </x:c>
      <x:c r="AB1056" s="14" t="str">
        <x:v>2026-08-24</x:v>
      </x:c>
      <x:c r="AC1056" s="14" t="str"/>
      <x:c r="AD1056" s="20" t="str"/>
      <x:c r="AE1056" s="14" t="str"/>
      <x:c r="AF1056" s="14" t="n">
        <x:v>52</x:v>
      </x:c>
      <x:c r="AG1056" s="14" t="str">
        <x:v>I3</x:v>
      </x:c>
      <x:c r="AH1056" s="14" t="n">
        <x:v>1</x:v>
      </x:c>
      <x:c r="AI1056" s="14" t="n">
        <x:v>1</x:v>
      </x:c>
      <x:c r="AJ1056" s="18" t="n">
        <x:v>7759.9</x:v>
      </x:c>
      <x:c r="AK1056" s="14" t="str">
        <x:v>https://prozorro.gov.ua/tender/UA-2026-08-19-001035-a</x:v>
      </x:c>
      <x:c r="AL1056" s="19" t="n">
        <x:v>46253.29624150463</x:v>
      </x:c>
      <x:c r="AM1056" s="19" t="n">
        <x:v>46265</x:v>
      </x:c>
      <x:c r="AN1056" s="15" t="str">
        <x:v>Пасивний вогнезахист</x:v>
      </x:c>
      <x:c r="AO1056" s="15" t="str">
        <x:v>not_found_in_top_search</x:v>
      </x:c>
    </x:row>
    <x:row r="1057">
      <x:c r="A1057" s="14" t="str">
        <x:v>W4-238</x:v>
      </x:c>
      <x:c r="B1057" s="14" t="str">
        <x:v>Prozorro expansion — 24.08</x:v>
      </x:c>
      <x:c r="C1057" s="14" t="str">
        <x:v>СТРУКТУРНА ОДИНИЦЯ "ГАЙСИНСЬКІ ЕЛЕКТРИЧНІ МЕРЕЖІ" АКЦІОНЕРНОГО ТОВАРИСТВА "ВІННИЦЯОБЛЕНЕРГО"</x:v>
      </x:c>
      <x:c r="D1057" s="14" t="str">
        <x:v>Електромонтаж</x:v>
      </x:c>
      <x:c r="E1057" s="14" t="str">
        <x:v>Pilot now</x:v>
      </x:c>
      <x:c r="F1057" s="17" t="str">
        <x:v>P3</x:v>
      </x:c>
      <x:c r="G1057" s="14" t="str"/>
      <x:c r="H1057" s="14" t="str">
        <x:v>Пілот зараз — Н.15</x:v>
      </x:c>
      <x:c r="I1057" s="16" t="n">
        <x:v>5</x:v>
      </x:c>
      <x:c r="J1057" s="16" t="n">
        <x:v>5</x:v>
      </x:c>
      <x:c r="K1057" s="16" t="n">
        <x:v>4</x:v>
      </x:c>
      <x:c r="L1057" s="16" t="n">
        <x:v>1</x:v>
      </x:c>
      <x:c r="M1057" s="16" t="n">
        <x:v>5</x:v>
      </x:c>
      <x:c r="N1057" s="16" t="n">
        <x:v>5</x:v>
      </x:c>
      <x:c r="O1057" s="16" t="n">
        <x:v>3</x:v>
      </x:c>
      <x:c r="P1057" s="16" t="n">
        <x:f>IF(COUNT(I1057:O1057)&lt;7,"",I1057*8+J1057*3+K1057*2+L1057*2+M1057*2+N1057*2+O1057)</x:f>
        <x:v>88</x:v>
      </x:c>
      <x:c r="Q1057" s="16" t="n">
        <x:f>IF(COUNT(J1057:O1057)&lt;6,"",J1057*5+K1057*4+M1057*4+L1057*3+N1057*2+O1057*2)</x:f>
        <x:v>80</x:v>
      </x:c>
      <x:c r="R1057" s="14" t="str">
        <x:v>high</x:v>
      </x:c>
      <x:c r="S1057" s="14" t="str">
        <x:v>official_prozorro_award_2024_2026</x:v>
      </x:c>
      <x:c r="T1057" s="14" t="str">
        <x:v>official_prozorro_api</x:v>
      </x:c>
      <x:c r="U1057" s="14" t="str">
        <x:v>Не контактували</x:v>
      </x:c>
      <x:c r="V1057" s="15" t="str">
        <x:v>Персоналізований free-pilot outreach по UA-2026-07-13-009244-a; попросити 1 пакет Н.14/Н.15</x:v>
      </x:c>
      <x:c r="W1057" s="15" t="str">
        <x:v>Власник / директор; керівник ПТО; відповідальний за договори</x:v>
      </x:c>
      <x:c r="X1057" s="15" t="str">
        <x:v>1 нових підтверджених перемог/договорів у Prozorro на 7 105 грн; 1 зі строком виконання не раніше 24.08.2026.</x:v>
      </x:c>
      <x:c r="Y1057" s="15" t="str">
        <x:v>Електромонтажні роботи; строк до 2026-12-31. Попросити один знеособлений пакет здачі за цим workflow.</x:v>
      </x:c>
      <x:c r="Z1057" s="15" t="str">
        <x:v>https://prozorro.gov.ua/tender/UA-2026-07-13-009244-a</x:v>
      </x:c>
      <x:c r="AA1057" s="14" t="str">
        <x:v>25509897</x:v>
      </x:c>
      <x:c r="AB1057" s="14" t="str">
        <x:v>2026-08-24</x:v>
      </x:c>
      <x:c r="AC1057" s="14" t="str"/>
      <x:c r="AD1057" s="20" t="str"/>
      <x:c r="AE1057" s="14" t="str"/>
      <x:c r="AF1057" s="14" t="n">
        <x:v>52</x:v>
      </x:c>
      <x:c r="AG1057" s="14" t="str">
        <x:v>I3</x:v>
      </x:c>
      <x:c r="AH1057" s="14" t="n">
        <x:v>1</x:v>
      </x:c>
      <x:c r="AI1057" s="14" t="n">
        <x:v>1</x:v>
      </x:c>
      <x:c r="AJ1057" s="18" t="n">
        <x:v>7105.45</x:v>
      </x:c>
      <x:c r="AK1057" s="14" t="str">
        <x:v>https://prozorro.gov.ua/tender/UA-2026-07-13-009244-a</x:v>
      </x:c>
      <x:c r="AL1057" s="19" t="n">
        <x:v>46216.53856612268</x:v>
      </x:c>
      <x:c r="AM1057" s="19" t="n">
        <x:v>46387</x:v>
      </x:c>
      <x:c r="AN1057" s="15" t="str">
        <x:v>Електромонтаж</x:v>
      </x:c>
      <x:c r="AO1057" s="15" t="str">
        <x:v>not_found_in_top_search</x:v>
      </x:c>
    </x:row>
    <x:row r="1058">
      <x:c r="A1058" s="14" t="str">
        <x:v>W4-239</x:v>
      </x:c>
      <x:c r="B1058" s="14" t="str">
        <x:v>Prozorro expansion — 24.08</x:v>
      </x:c>
      <x:c r="C1058" s="14" t="str">
        <x:v>Товариство з обмеженою відповідальністю «Нетішин Інвентаризація»</x:v>
      </x:c>
      <x:c r="D1058" s="14" t="str">
        <x:v>Підстанції / силові мережі</x:v>
      </x:c>
      <x:c r="E1058" s="14" t="str">
        <x:v>Pilot now</x:v>
      </x:c>
      <x:c r="F1058" s="17" t="str">
        <x:v>P3</x:v>
      </x:c>
      <x:c r="G1058" s="14" t="str"/>
      <x:c r="H1058" s="14" t="str">
        <x:v>Пілот зараз — Н.15 subset</x:v>
      </x:c>
      <x:c r="I1058" s="16" t="n">
        <x:v>4</x:v>
      </x:c>
      <x:c r="J1058" s="16" t="n">
        <x:v>5</x:v>
      </x:c>
      <x:c r="K1058" s="16" t="n">
        <x:v>5</x:v>
      </x:c>
      <x:c r="L1058" s="16" t="n">
        <x:v>1</x:v>
      </x:c>
      <x:c r="M1058" s="16" t="n">
        <x:v>5</x:v>
      </x:c>
      <x:c r="N1058" s="16" t="n">
        <x:v>5</x:v>
      </x:c>
      <x:c r="O1058" s="16" t="n">
        <x:v>3</x:v>
      </x:c>
      <x:c r="P1058" s="16" t="n">
        <x:f>IF(COUNT(I1058:O1058)&lt;7,"",I1058*8+J1058*3+K1058*2+L1058*2+M1058*2+N1058*2+O1058)</x:f>
        <x:v>82</x:v>
      </x:c>
      <x:c r="Q1058" s="16" t="n">
        <x:f>IF(COUNT(J1058:O1058)&lt;6,"",J1058*5+K1058*4+M1058*4+L1058*3+N1058*2+O1058*2)</x:f>
        <x:v>84</x:v>
      </x:c>
      <x:c r="R1058" s="14" t="str">
        <x:v>high</x:v>
      </x:c>
      <x:c r="S1058" s="14" t="str">
        <x:v>official_prozorro_award_2024_2026</x:v>
      </x:c>
      <x:c r="T1058" s="14" t="str">
        <x:v>official_prozorro_api</x:v>
      </x:c>
      <x:c r="U1058" s="14" t="str">
        <x:v>Не контактували</x:v>
      </x:c>
      <x:c r="V1058" s="15" t="str">
        <x:v>Персоналізований free-pilot outreach по UA-2026-08-19-000635-a; попросити 1 пакет Н.14/Н.15</x:v>
      </x:c>
      <x:c r="W1058" s="15" t="str">
        <x:v>Власник / директор; керівник ПТО; відповідальний за договори</x:v>
      </x:c>
      <x:c r="X1058" s="15" t="str">
        <x:v>1 нових підтверджених перемог/договорів у Prozorro на 7 000 грн; 1 зі строком виконання не раніше 24.08.2026.</x:v>
      </x:c>
      <x:c r="Y1058" s="15" t="str">
        <x:v>«Виготовлення технічного паспорту на об’єкт «Комплекс проектних та будівельних робіт на ВРП-750 кВ ВП ХАЕС з переведення ПЛ «ХАЕС-Жешув» на напругу 420 кВ. Реконструкція підстанції 35/10/6 кВ Хмельницької АЕС по вул. Енергетиків 20 в м. Нетішин, Нетішинської територіальної громади Шепетівського району Хмельницької області» (Коригування) пусковий комплекс №2»; строк до 2026-09-10. Попросити один знеособлений пакет здачі за цим workflow.</x:v>
      </x:c>
      <x:c r="Z1058" s="15" t="str">
        <x:v>https://prozorro.gov.ua/tender/UA-2026-08-19-000635-a</x:v>
      </x:c>
      <x:c r="AA1058" s="14" t="str">
        <x:v>38535725</x:v>
      </x:c>
      <x:c r="AB1058" s="14" t="str">
        <x:v>2026-08-24</x:v>
      </x:c>
      <x:c r="AC1058" s="14" t="str"/>
      <x:c r="AD1058" s="20" t="str"/>
      <x:c r="AE1058" s="14" t="str"/>
      <x:c r="AF1058" s="14" t="n">
        <x:v>52</x:v>
      </x:c>
      <x:c r="AG1058" s="14" t="str">
        <x:v>I3</x:v>
      </x:c>
      <x:c r="AH1058" s="14" t="n">
        <x:v>1</x:v>
      </x:c>
      <x:c r="AI1058" s="14" t="n">
        <x:v>1</x:v>
      </x:c>
      <x:c r="AJ1058" s="18" t="n">
        <x:v>7000</x:v>
      </x:c>
      <x:c r="AK1058" s="14" t="str">
        <x:v>https://prozorro.gov.ua/tender/UA-2026-08-19-000635-a</x:v>
      </x:c>
      <x:c r="AL1058" s="19" t="n">
        <x:v>46253.258312060185</x:v>
      </x:c>
      <x:c r="AM1058" s="19" t="n">
        <x:v>46275</x:v>
      </x:c>
      <x:c r="AN1058" s="15" t="str">
        <x:v>Підстанції / силові мережі</x:v>
      </x:c>
      <x:c r="AO1058" s="15" t="str">
        <x:v>not_found_in_top_search</x:v>
      </x:c>
    </x:row>
    <x:row r="1059">
      <x:c r="A1059" s="14" t="str">
        <x:v>W4-240</x:v>
      </x:c>
      <x:c r="B1059" s="14" t="str">
        <x:v>Prozorro expansion — 24.08</x:v>
      </x:c>
      <x:c r="C1059" s="14" t="str">
        <x:v>СОЛОВЙОВ КОСТЯНТИН ІВАНОВИЧ</x:v>
      </x:c>
      <x:c r="D1059" s="14" t="str">
        <x:v>Електромонтаж</x:v>
      </x:c>
      <x:c r="E1059" s="14" t="str">
        <x:v>Pilot now</x:v>
      </x:c>
      <x:c r="F1059" s="17" t="str">
        <x:v>P3</x:v>
      </x:c>
      <x:c r="G1059" s="14" t="str"/>
      <x:c r="H1059" s="14" t="str">
        <x:v>Пілот зараз — Н.15</x:v>
      </x:c>
      <x:c r="I1059" s="16" t="n">
        <x:v>5</x:v>
      </x:c>
      <x:c r="J1059" s="16" t="n">
        <x:v>5</x:v>
      </x:c>
      <x:c r="K1059" s="16" t="n">
        <x:v>4</x:v>
      </x:c>
      <x:c r="L1059" s="16" t="n">
        <x:v>1</x:v>
      </x:c>
      <x:c r="M1059" s="16" t="n">
        <x:v>5</x:v>
      </x:c>
      <x:c r="N1059" s="16" t="n">
        <x:v>3</x:v>
      </x:c>
      <x:c r="O1059" s="16" t="n">
        <x:v>3</x:v>
      </x:c>
      <x:c r="P1059" s="16" t="n">
        <x:f>IF(COUNT(I1059:O1059)&lt;7,"",I1059*8+J1059*3+K1059*2+L1059*2+M1059*2+N1059*2+O1059)</x:f>
        <x:v>84</x:v>
      </x:c>
      <x:c r="Q1059" s="16" t="n">
        <x:f>IF(COUNT(J1059:O1059)&lt;6,"",J1059*5+K1059*4+M1059*4+L1059*3+N1059*2+O1059*2)</x:f>
        <x:v>76</x:v>
      </x:c>
      <x:c r="R1059" s="14" t="str">
        <x:v>high</x:v>
      </x:c>
      <x:c r="S1059" s="14" t="str">
        <x:v>official_prozorro_award_2024_2026</x:v>
      </x:c>
      <x:c r="T1059" s="14" t="str">
        <x:v>official_prozorro_api</x:v>
      </x:c>
      <x:c r="U1059" s="14" t="str">
        <x:v>Не контактували</x:v>
      </x:c>
      <x:c r="V1059" s="15" t="str">
        <x:v>Персоналізований free-pilot outreach по UA-2026-08-04-008648-a; попросити 1 пакет Н.14/Н.15</x:v>
      </x:c>
      <x:c r="W1059" s="15" t="str">
        <x:v>Власник / виконавець; відповідальний за договір</x:v>
      </x:c>
      <x:c r="X1059" s="15" t="str">
        <x:v>1 нових підтверджених перемог/договорів у Prozorro на 5 170 грн; 1 зі строком виконання не раніше 24.08.2026.</x:v>
      </x:c>
      <x:c r="Y1059" s="15" t="str">
        <x:v>45310000 - 3 «Електромонтажні роботи»; строк до 2026-12-31. Попросити один знеособлений пакет здачі за цим workflow.</x:v>
      </x:c>
      <x:c r="Z1059" s="15" t="str">
        <x:v>https://prozorro.gov.ua/tender/UA-2026-08-04-008648-a</x:v>
      </x:c>
      <x:c r="AA1059" s="14" t="str">
        <x:v>2587309335</x:v>
      </x:c>
      <x:c r="AB1059" s="14" t="str">
        <x:v>2026-08-24</x:v>
      </x:c>
      <x:c r="AC1059" s="14" t="str"/>
      <x:c r="AD1059" s="20" t="str"/>
      <x:c r="AE1059" s="14" t="str"/>
      <x:c r="AF1059" s="14" t="n">
        <x:v>52</x:v>
      </x:c>
      <x:c r="AG1059" s="14" t="str">
        <x:v>I3</x:v>
      </x:c>
      <x:c r="AH1059" s="14" t="n">
        <x:v>1</x:v>
      </x:c>
      <x:c r="AI1059" s="14" t="n">
        <x:v>1</x:v>
      </x:c>
      <x:c r="AJ1059" s="18" t="n">
        <x:v>5170</x:v>
      </x:c>
      <x:c r="AK1059" s="14" t="str">
        <x:v>https://prozorro.gov.ua/tender/UA-2026-08-04-008648-a</x:v>
      </x:c>
      <x:c r="AL1059" s="19" t="n">
        <x:v>46238.50361935185</x:v>
      </x:c>
      <x:c r="AM1059" s="19" t="n">
        <x:v>46387</x:v>
      </x:c>
      <x:c r="AN1059" s="15" t="str">
        <x:v>Електромонтаж</x:v>
      </x:c>
      <x:c r="AO1059" s="15" t="str">
        <x:v>not_found_in_top_search</x:v>
      </x:c>
    </x:row>
    <x:row r="1060">
      <x:c r="A1060" s="14" t="str">
        <x:v>W4-241</x:v>
      </x:c>
      <x:c r="B1060" s="14" t="str">
        <x:v>Prozorro expansion — 24.08</x:v>
      </x:c>
      <x:c r="C1060" s="14" t="str">
        <x:v>Приватне підприємство "Агентство Консалт"</x:v>
      </x:c>
      <x:c r="D1060" s="14" t="str">
        <x:v>Зовнішнє освітлення</x:v>
      </x:c>
      <x:c r="E1060" s="14" t="str">
        <x:v>Pilot now</x:v>
      </x:c>
      <x:c r="F1060" s="17" t="str">
        <x:v>P3</x:v>
      </x:c>
      <x:c r="G1060" s="14" t="str"/>
      <x:c r="H1060" s="14" t="str">
        <x:v>Пілот зараз — Н.15 subset</x:v>
      </x:c>
      <x:c r="I1060" s="16" t="n">
        <x:v>4</x:v>
      </x:c>
      <x:c r="J1060" s="16" t="n">
        <x:v>5</x:v>
      </x:c>
      <x:c r="K1060" s="16" t="n">
        <x:v>4</x:v>
      </x:c>
      <x:c r="L1060" s="16" t="n">
        <x:v>1</x:v>
      </x:c>
      <x:c r="M1060" s="16" t="n">
        <x:v>5</x:v>
      </x:c>
      <x:c r="N1060" s="16" t="n">
        <x:v>5</x:v>
      </x:c>
      <x:c r="O1060" s="16" t="n">
        <x:v>3</x:v>
      </x:c>
      <x:c r="P1060" s="16" t="n">
        <x:f>IF(COUNT(I1060:O1060)&lt;7,"",I1060*8+J1060*3+K1060*2+L1060*2+M1060*2+N1060*2+O1060)</x:f>
        <x:v>80</x:v>
      </x:c>
      <x:c r="Q1060" s="16" t="n">
        <x:f>IF(COUNT(J1060:O1060)&lt;6,"",J1060*5+K1060*4+M1060*4+L1060*3+N1060*2+O1060*2)</x:f>
        <x:v>80</x:v>
      </x:c>
      <x:c r="R1060" s="14" t="str">
        <x:v>high</x:v>
      </x:c>
      <x:c r="S1060" s="14" t="str">
        <x:v>official_prozorro_award_2024_2026</x:v>
      </x:c>
      <x:c r="T1060" s="14" t="str">
        <x:v>official_prozorro_api</x:v>
      </x:c>
      <x:c r="U1060" s="14" t="str">
        <x:v>Не контактували</x:v>
      </x:c>
      <x:c r="V1060" s="15" t="str">
        <x:v>Персоналізований free-pilot outreach по UA-2026-07-29-010307-a; попросити 1 пакет Н.14/Н.15</x:v>
      </x:c>
      <x:c r="W1060" s="15" t="str">
        <x:v>Власник / директор; керівник ПТО; відповідальний за договори</x:v>
      </x:c>
      <x:c r="X1060" s="15" t="str">
        <x:v>1 нових підтверджених перемог/договорів у Prozorro на 3 723 грн; 1 зі строком виконання не раніше 24.08.2026.</x:v>
      </x:c>
      <x:c r="Y1060" s="15" t="str">
        <x:v>Нове будівництво мережі зовнішнього освітлення по вул. Коцюбинського, вул. Набережній, пров. Незалежності в с. Малі Крушлинці Вінницької МТГ, Вінницького району, Вінницької області (коригування)(супровідні роботам послуги); строк до 2026-12-31. Попросити один знеособлений пакет здачі за цим workflow.</x:v>
      </x:c>
      <x:c r="Z1060" s="15" t="str">
        <x:v>https://prozorro.gov.ua/tender/UA-2026-07-29-010307-a</x:v>
      </x:c>
      <x:c r="AA1060" s="14" t="str">
        <x:v>42470109</x:v>
      </x:c>
      <x:c r="AB1060" s="14" t="str">
        <x:v>2026-08-24</x:v>
      </x:c>
      <x:c r="AC1060" s="14" t="str"/>
      <x:c r="AD1060" s="20" t="str"/>
      <x:c r="AE1060" s="14" t="str"/>
      <x:c r="AF1060" s="14" t="n">
        <x:v>52</x:v>
      </x:c>
      <x:c r="AG1060" s="14" t="str">
        <x:v>I3</x:v>
      </x:c>
      <x:c r="AH1060" s="14" t="n">
        <x:v>1</x:v>
      </x:c>
      <x:c r="AI1060" s="14" t="n">
        <x:v>1</x:v>
      </x:c>
      <x:c r="AJ1060" s="18" t="n">
        <x:v>3723</x:v>
      </x:c>
      <x:c r="AK1060" s="14" t="str">
        <x:v>https://prozorro.gov.ua/tender/UA-2026-07-29-010307-a</x:v>
      </x:c>
      <x:c r="AL1060" s="19" t="n">
        <x:v>46232.57761734954</x:v>
      </x:c>
      <x:c r="AM1060" s="19" t="n">
        <x:v>46387</x:v>
      </x:c>
      <x:c r="AN1060" s="15" t="str">
        <x:v>Зовнішнє освітлення</x:v>
      </x:c>
      <x:c r="AO1060" s="15" t="str">
        <x:v>not_found_in_top_search</x:v>
      </x:c>
    </x:row>
    <x:row r="1061">
      <x:c r="A1061" s="14" t="str">
        <x:v>W4-242</x:v>
      </x:c>
      <x:c r="B1061" s="14" t="str">
        <x:v>Prozorro expansion — 24.08</x:v>
      </x:c>
      <x:c r="C1061" s="14" t="str">
        <x:v>БУЧАЦЬКИЙ РАЙОН ЕЛЕКТРИЧНИХ МЕРЕЖ АКЦІОНЕРНОГО ТОВАРИСТВА "ТЕРНОПІЛЬОБЛЕНЕРГО"</x:v>
      </x:c>
      <x:c r="D1061" s="14" t="str">
        <x:v>Електромонтаж</x:v>
      </x:c>
      <x:c r="E1061" s="14" t="str">
        <x:v>Pilot now</x:v>
      </x:c>
      <x:c r="F1061" s="17" t="str">
        <x:v>P3</x:v>
      </x:c>
      <x:c r="G1061" s="14" t="str"/>
      <x:c r="H1061" s="14" t="str">
        <x:v>Пілот зараз — Н.15</x:v>
      </x:c>
      <x:c r="I1061" s="16" t="n">
        <x:v>5</x:v>
      </x:c>
      <x:c r="J1061" s="16" t="n">
        <x:v>5</x:v>
      </x:c>
      <x:c r="K1061" s="16" t="n">
        <x:v>4</x:v>
      </x:c>
      <x:c r="L1061" s="16" t="n">
        <x:v>1</x:v>
      </x:c>
      <x:c r="M1061" s="16" t="n">
        <x:v>5</x:v>
      </x:c>
      <x:c r="N1061" s="16" t="n">
        <x:v>5</x:v>
      </x:c>
      <x:c r="O1061" s="16" t="n">
        <x:v>3</x:v>
      </x:c>
      <x:c r="P1061" s="16" t="n">
        <x:f>IF(COUNT(I1061:O1061)&lt;7,"",I1061*8+J1061*3+K1061*2+L1061*2+M1061*2+N1061*2+O1061)</x:f>
        <x:v>88</x:v>
      </x:c>
      <x:c r="Q1061" s="16" t="n">
        <x:f>IF(COUNT(J1061:O1061)&lt;6,"",J1061*5+K1061*4+M1061*4+L1061*3+N1061*2+O1061*2)</x:f>
        <x:v>80</x:v>
      </x:c>
      <x:c r="R1061" s="14" t="str">
        <x:v>high</x:v>
      </x:c>
      <x:c r="S1061" s="14" t="str">
        <x:v>official_prozorro_award_2024_2026</x:v>
      </x:c>
      <x:c r="T1061" s="14" t="str">
        <x:v>official_prozorro_api</x:v>
      </x:c>
      <x:c r="U1061" s="14" t="str">
        <x:v>Не контактували</x:v>
      </x:c>
      <x:c r="V1061" s="15" t="str">
        <x:v>Персоналізований free-pilot outreach по UA-2026-07-29-009260-a; попросити 1 пакет Н.14/Н.15</x:v>
      </x:c>
      <x:c r="W1061" s="15" t="str">
        <x:v>Власник / директор; керівник ПТО; відповідальний за договори</x:v>
      </x:c>
      <x:c r="X1061" s="15" t="str">
        <x:v>1 нових підтверджених перемог/договорів у Prozorro на 3 304 грн; 1 зі строком виконання не раніше 24.08.2026.</x:v>
      </x:c>
      <x:c r="Y1061" s="15" t="str">
        <x:v> Електромонтажні роботи (Ремонтно-будівельні роботи); строк до 2026-08-28. Попросити один знеособлений пакет здачі за цим workflow.</x:v>
      </x:c>
      <x:c r="Z1061" s="15" t="str">
        <x:v>https://prozorro.gov.ua/tender/UA-2026-07-29-009260-a</x:v>
      </x:c>
      <x:c r="AA1061" s="14" t="str">
        <x:v>25781978</x:v>
      </x:c>
      <x:c r="AB1061" s="14" t="str">
        <x:v>2026-08-24</x:v>
      </x:c>
      <x:c r="AC1061" s="14" t="str"/>
      <x:c r="AD1061" s="20" t="str"/>
      <x:c r="AE1061" s="14" t="str"/>
      <x:c r="AF1061" s="14" t="n">
        <x:v>52</x:v>
      </x:c>
      <x:c r="AG1061" s="14" t="str">
        <x:v>I3</x:v>
      </x:c>
      <x:c r="AH1061" s="14" t="n">
        <x:v>1</x:v>
      </x:c>
      <x:c r="AI1061" s="14" t="n">
        <x:v>1</x:v>
      </x:c>
      <x:c r="AJ1061" s="18" t="n">
        <x:v>3303.66</x:v>
      </x:c>
      <x:c r="AK1061" s="14" t="str">
        <x:v>https://prozorro.gov.ua/tender/UA-2026-07-29-009260-a</x:v>
      </x:c>
      <x:c r="AL1061" s="19" t="n">
        <x:v>46232.544782233796</x:v>
      </x:c>
      <x:c r="AM1061" s="19" t="n">
        <x:v>46262</x:v>
      </x:c>
      <x:c r="AN1061" s="15" t="str">
        <x:v>Електромонтаж</x:v>
      </x:c>
      <x:c r="AO1061" s="15" t="str">
        <x:v>not_found_in_top_search</x:v>
      </x:c>
    </x:row>
    <x:row r="1062">
      <x:c r="A1062" s="14" t="str">
        <x:v>W4-243</x:v>
      </x:c>
      <x:c r="B1062" s="14" t="str">
        <x:v>Prozorro expansion — 24.08</x:v>
      </x:c>
      <x:c r="C1062" s="14" t="str">
        <x:v>ЯКОВЕНКО ДМИТРО МИКОЛАЙОВИЧ</x:v>
      </x:c>
      <x:c r="D1062" s="14" t="str">
        <x:v>Дорожні роботи</x:v>
      </x:c>
      <x:c r="E1062" s="14" t="str">
        <x:v>Expansion discovery</x:v>
      </x:c>
      <x:c r="F1062" s="17" t="str">
        <x:v>D3</x:v>
      </x:c>
      <x:c r="G1062" s="14" t="str"/>
      <x:c r="H1062" s="14" t="str">
        <x:v>Discovery розширення — 2 тижні</x:v>
      </x:c>
      <x:c r="I1062" s="16" t="n">
        <x:v>1</x:v>
      </x:c>
      <x:c r="J1062" s="16" t="n">
        <x:v>5</x:v>
      </x:c>
      <x:c r="K1062" s="16" t="n">
        <x:v>4</x:v>
      </x:c>
      <x:c r="L1062" s="16" t="n">
        <x:v>1</x:v>
      </x:c>
      <x:c r="M1062" s="16" t="n">
        <x:v>5</x:v>
      </x:c>
      <x:c r="N1062" s="16" t="n">
        <x:v>3</x:v>
      </x:c>
      <x:c r="O1062" s="16" t="n">
        <x:v>3</x:v>
      </x:c>
      <x:c r="P1062" s="16" t="n">
        <x:f>IF(COUNT(I1062:O1062)&lt;7,"",I1062*8+J1062*3+K1062*2+L1062*2+M1062*2+N1062*2+O1062)</x:f>
        <x:v>52</x:v>
      </x:c>
      <x:c r="Q1062" s="16" t="n">
        <x:f>IF(COUNT(J1062:O1062)&lt;6,"",J1062*5+K1062*4+M1062*4+L1062*3+N1062*2+O1062*2)</x:f>
        <x:v>76</x:v>
      </x:c>
      <x:c r="R1062" s="14" t="str">
        <x:v>high</x:v>
      </x:c>
      <x:c r="S1062" s="14" t="str">
        <x:v>official_prozorro_award_2024_2026</x:v>
      </x:c>
      <x:c r="T1062" s="14" t="str">
        <x:v>official_prozorro_api</x:v>
      </x:c>
      <x:c r="U1062" s="14" t="str">
        <x:v>Не контактували</x:v>
      </x:c>
      <x:c r="V1062" s="15" t="str">
        <x:v>Workflow-audit outreach по UA-2026-08-17-000707-a; попросити 1 пакет здачі та вимоги проєкту</x:v>
      </x:c>
      <x:c r="W1062" s="15" t="str">
        <x:v>Власник / виконавець; відповідальний за договір</x:v>
      </x:c>
      <x:c r="X1062" s="15" t="str">
        <x:v>1 нових підтверджених перемог/договорів у Prozorro на 2 707 грн; 1 зі строком виконання не раніше 24.08.2026.</x:v>
      </x:c>
      <x:c r="Y1062" s="15" t="str">
        <x:v>71319000-7 Експертні послуги ( послуги з аналізу цін на матеріальні ресурси в інвесторській документації з капітального ремонту дорожнього покриття об'єктів будівництва: "Капітальний ремонт дорожнього покриття по вул.Шкільна в с. Бейзимівка Житомирського району Житомирської області", "Капітальний ремонт дорожнього покриття по вул. Шевченка в с. Вільшанка Житомирського району Житомирської бласті"); строк до 2026-12-31. Попросити один знеособлений пакет здачі за цим workflow.</x:v>
      </x:c>
      <x:c r="Z1062" s="15" t="str">
        <x:v>https://prozorro.gov.ua/tender/UA-2026-08-17-000707-a</x:v>
      </x:c>
      <x:c r="AA1062" s="14" t="str">
        <x:v>2944810335</x:v>
      </x:c>
      <x:c r="AB1062" s="14" t="str">
        <x:v>2026-08-24</x:v>
      </x:c>
      <x:c r="AC1062" s="14" t="str"/>
      <x:c r="AD1062" s="20" t="str"/>
      <x:c r="AE1062" s="14" t="str"/>
      <x:c r="AF1062" s="14" t="n">
        <x:v>52</x:v>
      </x:c>
      <x:c r="AG1062" s="14" t="str">
        <x:v>I3</x:v>
      </x:c>
      <x:c r="AH1062" s="14" t="n">
        <x:v>1</x:v>
      </x:c>
      <x:c r="AI1062" s="14" t="n">
        <x:v>1</x:v>
      </x:c>
      <x:c r="AJ1062" s="18" t="n">
        <x:v>2707</x:v>
      </x:c>
      <x:c r="AK1062" s="14" t="str">
        <x:v>https://prozorro.gov.ua/tender/UA-2026-08-17-000707-a</x:v>
      </x:c>
      <x:c r="AL1062" s="19" t="n">
        <x:v>46251.26941988426</x:v>
      </x:c>
      <x:c r="AM1062" s="19" t="n">
        <x:v>46387</x:v>
      </x:c>
      <x:c r="AN1062" s="15" t="str">
        <x:v>Дорожні роботи</x:v>
      </x:c>
      <x:c r="AO1062" s="15" t="str">
        <x:v>not_found_in_top_search</x:v>
      </x:c>
    </x:row>
    <x:row r="1063">
      <x:c r="A1063" s="14" t="str">
        <x:v>W4-244</x:v>
      </x:c>
      <x:c r="B1063" s="14" t="str">
        <x:v>Prozorro expansion — 24.08</x:v>
      </x:c>
      <x:c r="C1063" s="14" t="str">
        <x:v>КОМУНАЛЬНЕ ПІДПРИЄМСТВО "СМОЛІНСЬКИЙ БЛАГОУСТРІЙ" СМОЛІНСЬКОЇ СЕЛИЩНОЇ РАДИ</x:v>
      </x:c>
      <x:c r="D1063" s="14" t="str">
        <x:v>Електромонтаж</x:v>
      </x:c>
      <x:c r="E1063" s="14" t="str">
        <x:v>Pilot now</x:v>
      </x:c>
      <x:c r="F1063" s="17" t="str">
        <x:v>P3</x:v>
      </x:c>
      <x:c r="G1063" s="14" t="str"/>
      <x:c r="H1063" s="14" t="str">
        <x:v>Пілот зараз — Н.15</x:v>
      </x:c>
      <x:c r="I1063" s="16" t="n">
        <x:v>5</x:v>
      </x:c>
      <x:c r="J1063" s="16" t="n">
        <x:v>5</x:v>
      </x:c>
      <x:c r="K1063" s="16" t="n">
        <x:v>4</x:v>
      </x:c>
      <x:c r="L1063" s="16" t="n">
        <x:v>1</x:v>
      </x:c>
      <x:c r="M1063" s="16" t="n">
        <x:v>5</x:v>
      </x:c>
      <x:c r="N1063" s="16" t="n">
        <x:v>5</x:v>
      </x:c>
      <x:c r="O1063" s="16" t="n">
        <x:v>3</x:v>
      </x:c>
      <x:c r="P1063" s="16" t="n">
        <x:f>IF(COUNT(I1063:O1063)&lt;7,"",I1063*8+J1063*3+K1063*2+L1063*2+M1063*2+N1063*2+O1063)</x:f>
        <x:v>88</x:v>
      </x:c>
      <x:c r="Q1063" s="16" t="n">
        <x:f>IF(COUNT(J1063:O1063)&lt;6,"",J1063*5+K1063*4+M1063*4+L1063*3+N1063*2+O1063*2)</x:f>
        <x:v>80</x:v>
      </x:c>
      <x:c r="R1063" s="14" t="str">
        <x:v>high</x:v>
      </x:c>
      <x:c r="S1063" s="14" t="str">
        <x:v>official_prozorro_award_2024_2026</x:v>
      </x:c>
      <x:c r="T1063" s="14" t="str">
        <x:v>official_prozorro_api</x:v>
      </x:c>
      <x:c r="U1063" s="14" t="str">
        <x:v>Не контактували</x:v>
      </x:c>
      <x:c r="V1063" s="15" t="str">
        <x:v>Персоналізований free-pilot outreach по UA-2026-08-04-000421-a; попросити 1 пакет Н.14/Н.15</x:v>
      </x:c>
      <x:c r="W1063" s="15" t="str">
        <x:v>Власник / директор; керівник ПТО; відповідальний за договори</x:v>
      </x:c>
      <x:c r="X1063" s="15" t="str">
        <x:v>1 нових підтверджених перемог/договорів у Prozorro на 2 370 грн; 1 зі строком виконання не раніше 24.08.2026.</x:v>
      </x:c>
      <x:c r="Y1063" s="15" t="str">
        <x:v>45310000-3 - Електромонтажні роботи (послуга техніка-електрика ); строк до 2026-12-31. Попросити один знеособлений пакет здачі за цим workflow.</x:v>
      </x:c>
      <x:c r="Z1063" s="15" t="str">
        <x:v>https://prozorro.gov.ua/tender/UA-2026-08-04-000421-a</x:v>
      </x:c>
      <x:c r="AA1063" s="14" t="str">
        <x:v>46139067</x:v>
      </x:c>
      <x:c r="AB1063" s="14" t="str">
        <x:v>2026-08-24</x:v>
      </x:c>
      <x:c r="AC1063" s="14" t="str"/>
      <x:c r="AD1063" s="20" t="str"/>
      <x:c r="AE1063" s="14" t="str"/>
      <x:c r="AF1063" s="14" t="n">
        <x:v>52</x:v>
      </x:c>
      <x:c r="AG1063" s="14" t="str">
        <x:v>I3</x:v>
      </x:c>
      <x:c r="AH1063" s="14" t="n">
        <x:v>1</x:v>
      </x:c>
      <x:c r="AI1063" s="14" t="n">
        <x:v>1</x:v>
      </x:c>
      <x:c r="AJ1063" s="18" t="n">
        <x:v>2370</x:v>
      </x:c>
      <x:c r="AK1063" s="14" t="str">
        <x:v>https://prozorro.gov.ua/tender/UA-2026-08-04-000421-a</x:v>
      </x:c>
      <x:c r="AL1063" s="19" t="n">
        <x:v>46238.245259375</x:v>
      </x:c>
      <x:c r="AM1063" s="19" t="n">
        <x:v>46387</x:v>
      </x:c>
      <x:c r="AN1063" s="15" t="str">
        <x:v>Електромонтаж</x:v>
      </x:c>
      <x:c r="AO1063" s="15" t="str">
        <x:v>not_found_in_top_search</x:v>
      </x:c>
    </x:row>
    <x:row r="1064">
      <x:c r="A1064" s="14" t="str">
        <x:v>W4-245</x:v>
      </x:c>
      <x:c r="B1064" s="14" t="str">
        <x:v>Prozorro expansion — 24.08</x:v>
      </x:c>
      <x:c r="C1064" s="14" t="str">
        <x:v>ТОВАРИСТВО З ОБМЕЖЕНОЮ ВІДПОВІДАЛЬНІСТЮ "АЛЬФОРГ"</x:v>
      </x:c>
      <x:c r="D1064" s="14" t="str">
        <x:v>Електромонтаж</x:v>
      </x:c>
      <x:c r="E1064" s="14" t="str">
        <x:v>Pilot now</x:v>
      </x:c>
      <x:c r="F1064" s="17" t="str">
        <x:v>P3</x:v>
      </x:c>
      <x:c r="G1064" s="14" t="str"/>
      <x:c r="H1064" s="14" t="str">
        <x:v>Пілот зараз — Н.15</x:v>
      </x:c>
      <x:c r="I1064" s="16" t="n">
        <x:v>5</x:v>
      </x:c>
      <x:c r="J1064" s="16" t="n">
        <x:v>5</x:v>
      </x:c>
      <x:c r="K1064" s="16" t="n">
        <x:v>4</x:v>
      </x:c>
      <x:c r="L1064" s="16" t="n">
        <x:v>1</x:v>
      </x:c>
      <x:c r="M1064" s="16" t="n">
        <x:v>5</x:v>
      </x:c>
      <x:c r="N1064" s="16" t="n">
        <x:v>5</x:v>
      </x:c>
      <x:c r="O1064" s="16" t="n">
        <x:v>3</x:v>
      </x:c>
      <x:c r="P1064" s="16" t="n">
        <x:f>IF(COUNT(I1064:O1064)&lt;7,"",I1064*8+J1064*3+K1064*2+L1064*2+M1064*2+N1064*2+O1064)</x:f>
        <x:v>88</x:v>
      </x:c>
      <x:c r="Q1064" s="16" t="n">
        <x:f>IF(COUNT(J1064:O1064)&lt;6,"",J1064*5+K1064*4+M1064*4+L1064*3+N1064*2+O1064*2)</x:f>
        <x:v>80</x:v>
      </x:c>
      <x:c r="R1064" s="14" t="str">
        <x:v>high</x:v>
      </x:c>
      <x:c r="S1064" s="14" t="str">
        <x:v>official_prozorro_award_2024_2026</x:v>
      </x:c>
      <x:c r="T1064" s="14" t="str">
        <x:v>official_prozorro_api</x:v>
      </x:c>
      <x:c r="U1064" s="14" t="str">
        <x:v>Не контактували</x:v>
      </x:c>
      <x:c r="V1064" s="15" t="str">
        <x:v>Персоналізований free-pilot outreach по UA-2026-08-12-009871-a; попросити 1 пакет Н.14/Н.15</x:v>
      </x:c>
      <x:c r="W1064" s="15" t="str">
        <x:v>Власник / директор; керівник ПТО; відповідальний за договори</x:v>
      </x:c>
      <x:c r="X1064" s="15" t="str">
        <x:v>1 нових підтверджених перемог/договорів у Prozorro на 1 560 грн; 1 зі строком виконання не раніше 24.08.2026.</x:v>
      </x:c>
      <x:c r="Y1064" s="15" t="str">
        <x:v>ДК 021:2015 45310000-3 Електромонтажні роботи; строк до 2026-08-31. Попросити один знеособлений пакет здачі за цим workflow.</x:v>
      </x:c>
      <x:c r="Z1064" s="15" t="str">
        <x:v>https://prozorro.gov.ua/tender/UA-2026-08-12-009871-a</x:v>
      </x:c>
      <x:c r="AA1064" s="14" t="str">
        <x:v>33675634</x:v>
      </x:c>
      <x:c r="AB1064" s="14" t="str">
        <x:v>2026-08-24</x:v>
      </x:c>
      <x:c r="AC1064" s="14" t="str"/>
      <x:c r="AD1064" s="20" t="str"/>
      <x:c r="AE1064" s="14" t="str"/>
      <x:c r="AF1064" s="14" t="n">
        <x:v>52</x:v>
      </x:c>
      <x:c r="AG1064" s="14" t="str">
        <x:v>I3</x:v>
      </x:c>
      <x:c r="AH1064" s="14" t="n">
        <x:v>1</x:v>
      </x:c>
      <x:c r="AI1064" s="14" t="n">
        <x:v>1</x:v>
      </x:c>
      <x:c r="AJ1064" s="18" t="n">
        <x:v>1560</x:v>
      </x:c>
      <x:c r="AK1064" s="14" t="str">
        <x:v>https://prozorro.gov.ua/tender/UA-2026-08-12-009871-a</x:v>
      </x:c>
      <x:c r="AL1064" s="19" t="n">
        <x:v>46246.53829916667</x:v>
      </x:c>
      <x:c r="AM1064" s="19" t="n">
        <x:v>46265</x:v>
      </x:c>
      <x:c r="AN1064" s="15" t="str">
        <x:v>Електромонтаж</x:v>
      </x:c>
      <x:c r="AO1064" s="15" t="str">
        <x:v>not_found_in_top_search</x:v>
      </x:c>
    </x:row>
    <x:row r="1065">
      <x:c r="A1065" s="14" t="str">
        <x:v>W4-246</x:v>
      </x:c>
      <x:c r="B1065" s="14" t="str">
        <x:v>Prozorro expansion — 24.08</x:v>
      </x:c>
      <x:c r="C1065" s="14" t="str">
        <x:v>КП "Благоустрій Сервіс"</x:v>
      </x:c>
      <x:c r="D1065" s="14" t="str">
        <x:v>Електромонтаж</x:v>
      </x:c>
      <x:c r="E1065" s="14" t="str">
        <x:v>Pilot now</x:v>
      </x:c>
      <x:c r="F1065" s="17" t="str">
        <x:v>P3</x:v>
      </x:c>
      <x:c r="G1065" s="14" t="str"/>
      <x:c r="H1065" s="14" t="str">
        <x:v>Пілот зараз — Н.15</x:v>
      </x:c>
      <x:c r="I1065" s="16" t="n">
        <x:v>5</x:v>
      </x:c>
      <x:c r="J1065" s="16" t="n">
        <x:v>5</x:v>
      </x:c>
      <x:c r="K1065" s="16" t="n">
        <x:v>4</x:v>
      </x:c>
      <x:c r="L1065" s="16" t="n">
        <x:v>1</x:v>
      </x:c>
      <x:c r="M1065" s="16" t="n">
        <x:v>5</x:v>
      </x:c>
      <x:c r="N1065" s="16" t="n">
        <x:v>5</x:v>
      </x:c>
      <x:c r="O1065" s="16" t="n">
        <x:v>3</x:v>
      </x:c>
      <x:c r="P1065" s="16" t="n">
        <x:f>IF(COUNT(I1065:O1065)&lt;7,"",I1065*8+J1065*3+K1065*2+L1065*2+M1065*2+N1065*2+O1065)</x:f>
        <x:v>88</x:v>
      </x:c>
      <x:c r="Q1065" s="16" t="n">
        <x:f>IF(COUNT(J1065:O1065)&lt;6,"",J1065*5+K1065*4+M1065*4+L1065*3+N1065*2+O1065*2)</x:f>
        <x:v>80</x:v>
      </x:c>
      <x:c r="R1065" s="14" t="str">
        <x:v>high</x:v>
      </x:c>
      <x:c r="S1065" s="14" t="str">
        <x:v>official_prozorro_award_2024_2026</x:v>
      </x:c>
      <x:c r="T1065" s="14" t="str">
        <x:v>official_prozorro_api</x:v>
      </x:c>
      <x:c r="U1065" s="14" t="str">
        <x:v>Не контактували</x:v>
      </x:c>
      <x:c r="V1065" s="15" t="str">
        <x:v>Персоналізований free-pilot outreach по UA-2026-08-11-005157-a; попросити 1 пакет Н.14/Н.15</x:v>
      </x:c>
      <x:c r="W1065" s="15" t="str">
        <x:v>Власник / директор; керівник ПТО; відповідальний за договори</x:v>
      </x:c>
      <x:c r="X1065" s="15" t="str">
        <x:v>1 нових підтверджених перемог/договорів у Prozorro на 813 грн; 1 зі строком виконання не раніше 24.08.2026.</x:v>
      </x:c>
      <x:c r="Y1065" s="15" t="str">
        <x:v>45310000-3 - Електромонтажні роботи (Монтаж пот.світильників); строк до 2026-12-31. Попросити один знеособлений пакет здачі за цим workflow.</x:v>
      </x:c>
      <x:c r="Z1065" s="15" t="str">
        <x:v>https://prozorro.gov.ua/tender/UA-2026-08-11-005157-a</x:v>
      </x:c>
      <x:c r="AA1065" s="14" t="str">
        <x:v>41615779</x:v>
      </x:c>
      <x:c r="AB1065" s="14" t="str">
        <x:v>2026-08-24</x:v>
      </x:c>
      <x:c r="AC1065" s="14" t="str"/>
      <x:c r="AD1065" s="20" t="str"/>
      <x:c r="AE1065" s="14" t="str"/>
      <x:c r="AF1065" s="14" t="n">
        <x:v>52</x:v>
      </x:c>
      <x:c r="AG1065" s="14" t="str">
        <x:v>I3</x:v>
      </x:c>
      <x:c r="AH1065" s="14" t="n">
        <x:v>1</x:v>
      </x:c>
      <x:c r="AI1065" s="14" t="n">
        <x:v>1</x:v>
      </x:c>
      <x:c r="AJ1065" s="18" t="n">
        <x:v>813</x:v>
      </x:c>
      <x:c r="AK1065" s="14" t="str">
        <x:v>https://prozorro.gov.ua/tender/UA-2026-08-11-005157-a</x:v>
      </x:c>
      <x:c r="AL1065" s="19" t="n">
        <x:v>46245.38756800926</x:v>
      </x:c>
      <x:c r="AM1065" s="19" t="n">
        <x:v>46387.429710648146</x:v>
      </x:c>
      <x:c r="AN1065" s="15" t="str">
        <x:v>Електромонтаж</x:v>
      </x:c>
      <x:c r="AO1065" s="15" t="str">
        <x:v>not_found_in_top_search</x:v>
      </x:c>
    </x:row>
    <x:row r="1066">
      <x:c r="A1066" s="14" t="str">
        <x:v>W4-247</x:v>
      </x:c>
      <x:c r="B1066" s="14" t="str">
        <x:v>Prozorro expansion — 24.08</x:v>
      </x:c>
      <x:c r="C1066" s="14" t="str">
        <x:v>ТОВАРИСТВО З ОБМЕЖЕНОЮ ВІДПОВІДАЛЬНІСТЮ "ДОНЕТ"</x:v>
      </x:c>
      <x:c r="D1066" s="14" t="str">
        <x:v>Електромонтаж</x:v>
      </x:c>
      <x:c r="E1066" s="14" t="str">
        <x:v>Pilot now</x:v>
      </x:c>
      <x:c r="F1066" s="17" t="str">
        <x:v>P3</x:v>
      </x:c>
      <x:c r="G1066" s="14" t="str"/>
      <x:c r="H1066" s="14" t="str">
        <x:v>Пілот зараз — Н.15</x:v>
      </x:c>
      <x:c r="I1066" s="16" t="n">
        <x:v>5</x:v>
      </x:c>
      <x:c r="J1066" s="16" t="n">
        <x:v>5</x:v>
      </x:c>
      <x:c r="K1066" s="16" t="n">
        <x:v>4</x:v>
      </x:c>
      <x:c r="L1066" s="16" t="n">
        <x:v>1</x:v>
      </x:c>
      <x:c r="M1066" s="16" t="n">
        <x:v>5</x:v>
      </x:c>
      <x:c r="N1066" s="16" t="n">
        <x:v>5</x:v>
      </x:c>
      <x:c r="O1066" s="16" t="n">
        <x:v>3</x:v>
      </x:c>
      <x:c r="P1066" s="16" t="n">
        <x:f>IF(COUNT(I1066:O1066)&lt;7,"",I1066*8+J1066*3+K1066*2+L1066*2+M1066*2+N1066*2+O1066)</x:f>
        <x:v>88</x:v>
      </x:c>
      <x:c r="Q1066" s="16" t="n">
        <x:f>IF(COUNT(J1066:O1066)&lt;6,"",J1066*5+K1066*4+M1066*4+L1066*3+N1066*2+O1066*2)</x:f>
        <x:v>80</x:v>
      </x:c>
      <x:c r="R1066" s="14" t="str">
        <x:v>high</x:v>
      </x:c>
      <x:c r="S1066" s="14" t="str">
        <x:v>official_prozorro_award_2024_2026</x:v>
      </x:c>
      <x:c r="T1066" s="14" t="str">
        <x:v>official_prozorro_api</x:v>
      </x:c>
      <x:c r="U1066" s="14" t="str">
        <x:v>Не контактували</x:v>
      </x:c>
      <x:c r="V1066" s="15" t="str">
        <x:v>Персоналізований free-pilot outreach по UA-2026-08-20-010070-a; попросити 1 пакет Н.14/Н.15</x:v>
      </x:c>
      <x:c r="W1066" s="15" t="str">
        <x:v>Власник / директор; керівник ПТО; відповідальний за договори</x:v>
      </x:c>
      <x:c r="X1066" s="15" t="str">
        <x:v>1 нових підтверджених перемог/договорів у Prozorro на 200 грн; 1 зі строком виконання не раніше 24.08.2026.</x:v>
      </x:c>
      <x:c r="Y1066" s="15" t="str">
        <x:v>ДК 021:2015: 45310000-3 — Електромонтажні роботи; строк до 2026-12-31. Попросити один знеособлений пакет здачі за цим workflow.</x:v>
      </x:c>
      <x:c r="Z1066" s="15" t="str">
        <x:v>https://prozorro.gov.ua/tender/UA-2026-08-20-010070-a</x:v>
      </x:c>
      <x:c r="AA1066" s="14" t="str">
        <x:v>39211668</x:v>
      </x:c>
      <x:c r="AB1066" s="14" t="str">
        <x:v>2026-08-24</x:v>
      </x:c>
      <x:c r="AC1066" s="14" t="str"/>
      <x:c r="AD1066" s="20" t="str"/>
      <x:c r="AE1066" s="14" t="str"/>
      <x:c r="AF1066" s="14" t="n">
        <x:v>52</x:v>
      </x:c>
      <x:c r="AG1066" s="14" t="str">
        <x:v>I3</x:v>
      </x:c>
      <x:c r="AH1066" s="14" t="n">
        <x:v>1</x:v>
      </x:c>
      <x:c r="AI1066" s="14" t="n">
        <x:v>1</x:v>
      </x:c>
      <x:c r="AJ1066" s="18" t="n">
        <x:v>200</x:v>
      </x:c>
      <x:c r="AK1066" s="14" t="str">
        <x:v>https://prozorro.gov.ua/tender/UA-2026-08-20-010070-a</x:v>
      </x:c>
      <x:c r="AL1066" s="19" t="n">
        <x:v>46254.52286972222</x:v>
      </x:c>
      <x:c r="AM1066" s="19" t="n">
        <x:v>46387</x:v>
      </x:c>
      <x:c r="AN1066" s="15" t="str">
        <x:v>Електромонтаж</x:v>
      </x:c>
      <x:c r="AO1066" s="15" t="str">
        <x:v>not_found_in_top_search</x:v>
      </x:c>
    </x:row>
    <x:row r="1067">
      <x:c r="A1067" s="14" t="str">
        <x:v>W4-248</x:v>
      </x:c>
      <x:c r="B1067" s="14" t="str">
        <x:v>Prozorro expansion — 24.08</x:v>
      </x:c>
      <x:c r="C1067" s="14" t="str">
        <x:v>Фізична особа - підприємець Шибіко Олег Анатолійович</x:v>
      </x:c>
      <x:c r="D1067" s="14" t="str">
        <x:v>Зовнішнє освітлення</x:v>
      </x:c>
      <x:c r="E1067" s="14" t="str">
        <x:v>Pilot now</x:v>
      </x:c>
      <x:c r="F1067" s="17" t="str">
        <x:v>P3</x:v>
      </x:c>
      <x:c r="G1067" s="14" t="str"/>
      <x:c r="H1067" s="14" t="str">
        <x:v>Пілот зараз — Н.15 subset</x:v>
      </x:c>
      <x:c r="I1067" s="16" t="n">
        <x:v>4</x:v>
      </x:c>
      <x:c r="J1067" s="16" t="n">
        <x:v>5</x:v>
      </x:c>
      <x:c r="K1067" s="16" t="n">
        <x:v>4</x:v>
      </x:c>
      <x:c r="L1067" s="16" t="n">
        <x:v>3</x:v>
      </x:c>
      <x:c r="M1067" s="16" t="n">
        <x:v>5</x:v>
      </x:c>
      <x:c r="N1067" s="16" t="n">
        <x:v>3</x:v>
      </x:c>
      <x:c r="O1067" s="16" t="n">
        <x:v>3</x:v>
      </x:c>
      <x:c r="P1067" s="16" t="n">
        <x:f>IF(COUNT(I1067:O1067)&lt;7,"",I1067*8+J1067*3+K1067*2+L1067*2+M1067*2+N1067*2+O1067)</x:f>
        <x:v>80</x:v>
      </x:c>
      <x:c r="Q1067" s="16" t="n">
        <x:f>IF(COUNT(J1067:O1067)&lt;6,"",J1067*5+K1067*4+M1067*4+L1067*3+N1067*2+O1067*2)</x:f>
        <x:v>82</x:v>
      </x:c>
      <x:c r="R1067" s="14" t="str">
        <x:v>high</x:v>
      </x:c>
      <x:c r="S1067" s="14" t="str">
        <x:v>official_prozorro_award_2024_2026</x:v>
      </x:c>
      <x:c r="T1067" s="14" t="str">
        <x:v>official_prozorro_api</x:v>
      </x:c>
      <x:c r="U1067" s="14" t="str">
        <x:v>Не контактували</x:v>
      </x:c>
      <x:c r="V1067" s="15" t="str">
        <x:v>Персоналізований free-pilot outreach по UA-2026-06-18-010988-a; попросити 1 пакет Н.14/Н.15</x:v>
      </x:c>
      <x:c r="W1067" s="15" t="str">
        <x:v>Власник / виконавець; відповідальний за договір</x:v>
      </x:c>
      <x:c r="X1067" s="15" t="str">
        <x:v>1 нових підтверджених перемог/договорів у Prozorro на 1 198 677 грн; 1 зі строком виконання не раніше 24.08.2026.</x:v>
      </x:c>
      <x:c r="Y1067" s="15" t="str">
        <x:v>Капітальний ремонт мереж зовнішнього освітлення внутрішньоквартальних міжбудинкових проїздів (відновлення елементів благоустрою) по вул. Петлюри Симона, 15, 15-А в м. Бровари Броварського району Київської області; строк до 2026-09-30. Попросити один знеособлений пакет здачі за цим workflow.</x:v>
      </x:c>
      <x:c r="Z1067" s="15" t="str">
        <x:v>https://prozorro.gov.ua/tender/UA-2026-06-18-010988-a</x:v>
      </x:c>
      <x:c r="AA1067" s="14" t="str">
        <x:v>3238819530</x:v>
      </x:c>
      <x:c r="AB1067" s="14" t="str">
        <x:v>2026-08-24</x:v>
      </x:c>
      <x:c r="AC1067" s="14" t="str"/>
      <x:c r="AD1067" s="20" t="str"/>
      <x:c r="AE1067" s="14" t="str"/>
      <x:c r="AF1067" s="14" t="n">
        <x:v>51</x:v>
      </x:c>
      <x:c r="AG1067" s="14" t="str">
        <x:v>I3</x:v>
      </x:c>
      <x:c r="AH1067" s="14" t="n">
        <x:v>1</x:v>
      </x:c>
      <x:c r="AI1067" s="14" t="n">
        <x:v>1</x:v>
      </x:c>
      <x:c r="AJ1067" s="18" t="n">
        <x:v>1198676.55</x:v>
      </x:c>
      <x:c r="AK1067" s="14" t="str">
        <x:v>https://prozorro.gov.ua/tender/UA-2026-06-18-010988-a</x:v>
      </x:c>
      <x:c r="AL1067" s="19" t="n">
        <x:v>46191.53902491898</x:v>
      </x:c>
      <x:c r="AM1067" s="19" t="n">
        <x:v>46295.5366087963</x:v>
      </x:c>
      <x:c r="AN1067" s="15" t="str">
        <x:v>Зовнішнє освітлення</x:v>
      </x:c>
      <x:c r="AO1067" s="15" t="str">
        <x:v>not_found_in_top_search</x:v>
      </x:c>
    </x:row>
    <x:row r="1068">
      <x:c r="A1068" s="14" t="str">
        <x:v>W4-249</x:v>
      </x:c>
      <x:c r="B1068" s="14" t="str">
        <x:v>Prozorro expansion — 24.08</x:v>
      </x:c>
      <x:c r="C1068" s="14" t="str">
        <x:v>ТОВАРИСТВО З ОБМЕЖЕНОЮ ВІДПОВІДАЛЬНІСТЮ «ЕКСПОНЕНТАБУД»</x:v>
      </x:c>
      <x:c r="D1068" s="14" t="str">
        <x:v>Водоочищення / очисні споруди</x:v>
      </x:c>
      <x:c r="E1068" s="14" t="str">
        <x:v>Expansion discovery</x:v>
      </x:c>
      <x:c r="F1068" s="17" t="str">
        <x:v>D3</x:v>
      </x:c>
      <x:c r="G1068" s="14" t="str"/>
      <x:c r="H1068" s="14" t="str">
        <x:v>Discovery розширення — 2 тижні</x:v>
      </x:c>
      <x:c r="I1068" s="16" t="n">
        <x:v>1</x:v>
      </x:c>
      <x:c r="J1068" s="16" t="n">
        <x:v>5</x:v>
      </x:c>
      <x:c r="K1068" s="16" t="n">
        <x:v>4</x:v>
      </x:c>
      <x:c r="L1068" s="16" t="n">
        <x:v>4</x:v>
      </x:c>
      <x:c r="M1068" s="16" t="n">
        <x:v>5</x:v>
      </x:c>
      <x:c r="N1068" s="16" t="n">
        <x:v>5</x:v>
      </x:c>
      <x:c r="O1068" s="16" t="n">
        <x:v>3</x:v>
      </x:c>
      <x:c r="P1068" s="16" t="n">
        <x:f>IF(COUNT(I1068:O1068)&lt;7,"",I1068*8+J1068*3+K1068*2+L1068*2+M1068*2+N1068*2+O1068)</x:f>
        <x:v>62</x:v>
      </x:c>
      <x:c r="Q1068" s="16" t="n">
        <x:f>IF(COUNT(J1068:O1068)&lt;6,"",J1068*5+K1068*4+M1068*4+L1068*3+N1068*2+O1068*2)</x:f>
        <x:v>89</x:v>
      </x:c>
      <x:c r="R1068" s="14" t="str">
        <x:v>high</x:v>
      </x:c>
      <x:c r="S1068" s="14" t="str">
        <x:v>official_prozorro_award_2024_2026</x:v>
      </x:c>
      <x:c r="T1068" s="14" t="str">
        <x:v>official_prozorro_api</x:v>
      </x:c>
      <x:c r="U1068" s="14" t="str">
        <x:v>Не контактували</x:v>
      </x:c>
      <x:c r="V1068" s="15" t="str">
        <x:v>Workflow-audit outreach по UA-2025-12-30-005731-a; попросити 1 пакет здачі та вимоги проєкту</x:v>
      </x:c>
      <x:c r="W1068" s="15" t="str">
        <x:v>Власник / директор; керівник ПТО; відповідальний за договори</x:v>
      </x:c>
      <x:c r="X1068" s="15" t="str">
        <x:v>1 нових підтверджених перемог/договорів у Prozorro на 9 248 220 грн; 0 зі строком виконання не раніше 24.08.2026.</x:v>
      </x:c>
      <x:c r="Y1068" s="15" t="str">
        <x:v>"Реконструкція каналізаційних очисних споруд та лінії по обробці мулу у м. Харків. Перекачування первинного та надлишкового біологічного мулу з Міських очисних споруд водовідведення №1, Комплекс «Харківводовідведення», на Міські очисні споруди водовідведення №2, Комплекс «Харківводовідведення» за адресою: 61030, вул. Біологічна, 1, м. Харків. Коригування. Другий пусковий комплекс. Додаткові роботи"; строк до 2026-01-31. Попросити один знеособлений пакет здачі за цим workflow.</x:v>
      </x:c>
      <x:c r="Z1068" s="15" t="str">
        <x:v>https://prozorro.gov.ua/tender/UA-2025-12-30-005731-a</x:v>
      </x:c>
      <x:c r="AA1068" s="14" t="str">
        <x:v>43750639</x:v>
      </x:c>
      <x:c r="AB1068" s="14" t="str">
        <x:v>2026-08-24</x:v>
      </x:c>
      <x:c r="AC1068" s="14" t="str"/>
      <x:c r="AD1068" s="20" t="str"/>
      <x:c r="AE1068" s="14" t="str"/>
      <x:c r="AF1068" s="14" t="n">
        <x:v>50</x:v>
      </x:c>
      <x:c r="AG1068" s="14" t="str">
        <x:v>I3</x:v>
      </x:c>
      <x:c r="AH1068" s="14" t="n">
        <x:v>1</x:v>
      </x:c>
      <x:c r="AI1068" s="14" t="n">
        <x:v>0</x:v>
      </x:c>
      <x:c r="AJ1068" s="18" t="n">
        <x:v>9248219.52</x:v>
      </x:c>
      <x:c r="AK1068" s="14" t="str">
        <x:v>https://prozorro.gov.ua/tender/UA-2025-12-30-005731-a</x:v>
      </x:c>
      <x:c r="AL1068" s="19" t="n">
        <x:v>46021.49623435185</x:v>
      </x:c>
      <x:c r="AM1068" s="19" t="n">
        <x:v>46053</x:v>
      </x:c>
      <x:c r="AN1068" s="15" t="str">
        <x:v>Водоочищення / очисні споруди</x:v>
      </x:c>
      <x:c r="AO1068" s="15" t="str">
        <x:v>not_found_in_top_search</x:v>
      </x:c>
    </x:row>
    <x:row r="1069">
      <x:c r="A1069" s="14" t="str">
        <x:v>W4-250</x:v>
      </x:c>
      <x:c r="B1069" s="14" t="str">
        <x:v>Prozorro expansion — 24.08</x:v>
      </x:c>
      <x:c r="C1069" s="14" t="str">
        <x:v>Приватне багатопрофільне підприємство «Вимал»</x:v>
      </x:c>
      <x:c r="D1069" s="14" t="str">
        <x:v>Водоочищення / очисні споруди</x:v>
      </x:c>
      <x:c r="E1069" s="14" t="str">
        <x:v>Expansion discovery</x:v>
      </x:c>
      <x:c r="F1069" s="17" t="str">
        <x:v>D3</x:v>
      </x:c>
      <x:c r="G1069" s="14" t="str"/>
      <x:c r="H1069" s="14" t="str">
        <x:v>Discovery розширення — 2 тижні</x:v>
      </x:c>
      <x:c r="I1069" s="16" t="n">
        <x:v>1</x:v>
      </x:c>
      <x:c r="J1069" s="16" t="n">
        <x:v>5</x:v>
      </x:c>
      <x:c r="K1069" s="16" t="n">
        <x:v>4</x:v>
      </x:c>
      <x:c r="L1069" s="16" t="n">
        <x:v>4</x:v>
      </x:c>
      <x:c r="M1069" s="16" t="n">
        <x:v>5</x:v>
      </x:c>
      <x:c r="N1069" s="16" t="n">
        <x:v>5</x:v>
      </x:c>
      <x:c r="O1069" s="16" t="n">
        <x:v>3</x:v>
      </x:c>
      <x:c r="P1069" s="16" t="n">
        <x:f>IF(COUNT(I1069:O1069)&lt;7,"",I1069*8+J1069*3+K1069*2+L1069*2+M1069*2+N1069*2+O1069)</x:f>
        <x:v>62</x:v>
      </x:c>
      <x:c r="Q1069" s="16" t="n">
        <x:f>IF(COUNT(J1069:O1069)&lt;6,"",J1069*5+K1069*4+M1069*4+L1069*3+N1069*2+O1069*2)</x:f>
        <x:v>89</x:v>
      </x:c>
      <x:c r="R1069" s="14" t="str">
        <x:v>high</x:v>
      </x:c>
      <x:c r="S1069" s="14" t="str">
        <x:v>official_prozorro_award_2024_2026</x:v>
      </x:c>
      <x:c r="T1069" s="14" t="str">
        <x:v>official_prozorro_api</x:v>
      </x:c>
      <x:c r="U1069" s="14" t="str">
        <x:v>Не контактували</x:v>
      </x:c>
      <x:c r="V1069" s="15" t="str">
        <x:v>Workflow-audit outreach по UA-2026-02-12-011167-a; попросити 1 пакет здачі та вимоги проєкту</x:v>
      </x:c>
      <x:c r="W1069" s="15" t="str">
        <x:v>Власник / директор; керівник ПТО; відповідальний за договори</x:v>
      </x:c>
      <x:c r="X1069" s="15" t="str">
        <x:v>1 нових підтверджених перемог/договорів у Prozorro на 3 330 475 грн; 0 зі строком виконання не раніше 24.08.2026.</x:v>
      </x:c>
      <x:c r="Y1069" s="15" t="str">
        <x:v>Виконання додаткових робіт по об’єкту: «Реконструкція системи повітрозабезпечення каналізаційних очисних споруд м. Чернігів, що розташовані по вул. Колективній, 58 в с. Гущин, Чернігівського району Чернігівської області. (Коригування)» 1 черга будівництва» (ДК 021:2015: 45000000-7 - Будівельні роботи та поточний ремонт); строк до 2026-03-31. Попросити один знеособлений пакет здачі за цим workflow.</x:v>
      </x:c>
      <x:c r="Z1069" s="15" t="str">
        <x:v>https://prozorro.gov.ua/tender/UA-2026-02-12-011167-a</x:v>
      </x:c>
      <x:c r="AA1069" s="14" t="str">
        <x:v>14224631</x:v>
      </x:c>
      <x:c r="AB1069" s="14" t="str">
        <x:v>2026-08-24</x:v>
      </x:c>
      <x:c r="AC1069" s="14" t="str"/>
      <x:c r="AD1069" s="20" t="str"/>
      <x:c r="AE1069" s="14" t="str"/>
      <x:c r="AF1069" s="14" t="n">
        <x:v>50</x:v>
      </x:c>
      <x:c r="AG1069" s="14" t="str">
        <x:v>I3</x:v>
      </x:c>
      <x:c r="AH1069" s="14" t="n">
        <x:v>1</x:v>
      </x:c>
      <x:c r="AI1069" s="14" t="n">
        <x:v>0</x:v>
      </x:c>
      <x:c r="AJ1069" s="18" t="n">
        <x:v>3330475.17</x:v>
      </x:c>
      <x:c r="AK1069" s="14" t="str">
        <x:v>https://prozorro.gov.ua/tender/UA-2026-02-12-011167-a</x:v>
      </x:c>
      <x:c r="AL1069" s="19" t="n">
        <x:v>46065.57695744213</x:v>
      </x:c>
      <x:c r="AM1069" s="19" t="n">
        <x:v>46112.53383101852</x:v>
      </x:c>
      <x:c r="AN1069" s="15" t="str">
        <x:v>Водоочищення / очисні споруди</x:v>
      </x:c>
      <x:c r="AO1069" s="15" t="str">
        <x:v>not_found_in_top_search</x:v>
      </x:c>
    </x:row>
    <x:row r="1070">
      <x:c r="A1070" s="14" t="str">
        <x:v>W4-251</x:v>
      </x:c>
      <x:c r="B1070" s="14" t="str">
        <x:v>Prozorro expansion — 24.08</x:v>
      </x:c>
      <x:c r="C1070" s="14" t="str">
        <x:v>ТОВ "НВП УКРЕКСПЕРТПРОЕКТ"</x:v>
      </x:c>
      <x:c r="D1070" s="14" t="str">
        <x:v>Газові мережі</x:v>
      </x:c>
      <x:c r="E1070" s="14" t="str">
        <x:v>Expansion discovery</x:v>
      </x:c>
      <x:c r="F1070" s="17" t="str">
        <x:v>D3</x:v>
      </x:c>
      <x:c r="G1070" s="14" t="str"/>
      <x:c r="H1070" s="14" t="str">
        <x:v>Discovery розширення — 2 тижні</x:v>
      </x:c>
      <x:c r="I1070" s="16" t="n">
        <x:v>1</x:v>
      </x:c>
      <x:c r="J1070" s="16" t="n">
        <x:v>5</x:v>
      </x:c>
      <x:c r="K1070" s="16" t="n">
        <x:v>5</x:v>
      </x:c>
      <x:c r="L1070" s="16" t="n">
        <x:v>4</x:v>
      </x:c>
      <x:c r="M1070" s="16" t="n">
        <x:v>5</x:v>
      </x:c>
      <x:c r="N1070" s="16" t="n">
        <x:v>5</x:v>
      </x:c>
      <x:c r="O1070" s="16" t="n">
        <x:v>3</x:v>
      </x:c>
      <x:c r="P1070" s="16" t="n">
        <x:f>IF(COUNT(I1070:O1070)&lt;7,"",I1070*8+J1070*3+K1070*2+L1070*2+M1070*2+N1070*2+O1070)</x:f>
        <x:v>64</x:v>
      </x:c>
      <x:c r="Q1070" s="16" t="n">
        <x:f>IF(COUNT(J1070:O1070)&lt;6,"",J1070*5+K1070*4+M1070*4+L1070*3+N1070*2+O1070*2)</x:f>
        <x:v>93</x:v>
      </x:c>
      <x:c r="R1070" s="14" t="str">
        <x:v>high</x:v>
      </x:c>
      <x:c r="S1070" s="14" t="str">
        <x:v>official_prozorro_award_2024_2026</x:v>
      </x:c>
      <x:c r="T1070" s="14" t="str">
        <x:v>official_prozorro_api</x:v>
      </x:c>
      <x:c r="U1070" s="14" t="str">
        <x:v>Не контактували</x:v>
      </x:c>
      <x:c r="V1070" s="15" t="str">
        <x:v>Повторне звернення з новим тендерним сигналом UA-2026-03-18-006041-a; попросити 1 пакет здачі</x:v>
      </x:c>
      <x:c r="W1070" s="15" t="str">
        <x:v>Власник / директор; керівник ПТО; відповідальний за договори</x:v>
      </x:c>
      <x:c r="X1070" s="15" t="str">
        <x:v>1 нових підтверджених перемог/договорів у Prozorro на 2 498 000 грн; 1 зі строком виконання не раніше 24.08.2026.</x:v>
      </x:c>
      <x:c r="Y1070" s="15" t="str">
        <x:v>Проектно-вишукувальні роботи по об’єкту: «Будівництво газопроводу-перемички між магістральним газопроводом «Острогожськ – Шебелинка» та магістральним газопроводом «Шебелинка – Бєлгород» в Ізюмському районі Харківській області» (Стадії «Проект» та «Робоча документація») (Будівельні роботи та поточний ремонт); строк до 2027-06-01. Попросити один знеособлений пакет здачі за цим workflow.</x:v>
      </x:c>
      <x:c r="Z1070" s="15" t="str">
        <x:v>https://prozorro.gov.ua/tender/UA-2026-02-26-009666-a</x:v>
      </x:c>
      <x:c r="AA1070" s="14" t="str">
        <x:v>43697785</x:v>
      </x:c>
      <x:c r="AB1070" s="14" t="str">
        <x:v>2026-08-24</x:v>
      </x:c>
      <x:c r="AC1070" s="14" t="str"/>
      <x:c r="AD1070" s="20" t="str"/>
      <x:c r="AE1070" s="14" t="str"/>
      <x:c r="AF1070" s="14" t="n">
        <x:v>60</x:v>
      </x:c>
      <x:c r="AG1070" s="14" t="str">
        <x:v>I2</x:v>
      </x:c>
      <x:c r="AH1070" s="14" t="n">
        <x:v>3</x:v>
      </x:c>
      <x:c r="AI1070" s="14" t="n">
        <x:v>3</x:v>
      </x:c>
      <x:c r="AJ1070" s="18" t="n">
        <x:v>6796599</x:v>
      </x:c>
      <x:c r="AK1070" s="14" t="str">
        <x:v>https://prozorro.gov.ua/tender/UA-2026-03-18-006041-a</x:v>
      </x:c>
      <x:c r="AL1070" s="19" t="n">
        <x:v>46121.242313807874</x:v>
      </x:c>
      <x:c r="AM1070" s="19" t="n">
        <x:v>46559</x:v>
      </x:c>
      <x:c r="AN1070" s="15" t="str">
        <x:v>Газові мережі; Стиснене повітря / компресорні</x:v>
      </x:c>
      <x:c r="AO1070" s="15" t="str">
        <x:v>not_found_in_top_search</x:v>
      </x:c>
    </x:row>
    <x:row r="1071">
      <x:c r="A1071" s="14" t="str">
        <x:v>W4-252</x:v>
      </x:c>
      <x:c r="B1071" s="14" t="str">
        <x:v>Prozorro expansion — 24.08</x:v>
      </x:c>
      <x:c r="C1071" s="14" t="str">
        <x:v>ТОВ "ПОЖБЕЗПЕКАСЕРВІС"</x:v>
      </x:c>
      <x:c r="D1071" s="14" t="str">
        <x:v>Пожежогасіння</x:v>
      </x:c>
      <x:c r="E1071" s="14" t="str">
        <x:v>Expansion discovery</x:v>
      </x:c>
      <x:c r="F1071" s="17" t="str">
        <x:v>D3</x:v>
      </x:c>
      <x:c r="G1071" s="14" t="str"/>
      <x:c r="H1071" s="14" t="str">
        <x:v>Discovery розширення — 2 тижні</x:v>
      </x:c>
      <x:c r="I1071" s="16" t="n">
        <x:v>1</x:v>
      </x:c>
      <x:c r="J1071" s="16" t="n">
        <x:v>5</x:v>
      </x:c>
      <x:c r="K1071" s="16" t="n">
        <x:v>5</x:v>
      </x:c>
      <x:c r="L1071" s="16" t="n">
        <x:v>2</x:v>
      </x:c>
      <x:c r="M1071" s="16" t="n">
        <x:v>5</x:v>
      </x:c>
      <x:c r="N1071" s="16" t="n">
        <x:v>5</x:v>
      </x:c>
      <x:c r="O1071" s="16" t="n">
        <x:v>3</x:v>
      </x:c>
      <x:c r="P1071" s="16" t="n">
        <x:f>IF(COUNT(I1071:O1071)&lt;7,"",I1071*8+J1071*3+K1071*2+L1071*2+M1071*2+N1071*2+O1071)</x:f>
        <x:v>60</x:v>
      </x:c>
      <x:c r="Q1071" s="16" t="n">
        <x:f>IF(COUNT(J1071:O1071)&lt;6,"",J1071*5+K1071*4+M1071*4+L1071*3+N1071*2+O1071*2)</x:f>
        <x:v>87</x:v>
      </x:c>
      <x:c r="R1071" s="14" t="str">
        <x:v>high</x:v>
      </x:c>
      <x:c r="S1071" s="14" t="str">
        <x:v>official_prozorro_award_2024_2026</x:v>
      </x:c>
      <x:c r="T1071" s="14" t="str">
        <x:v>official_prozorro_api</x:v>
      </x:c>
      <x:c r="U1071" s="14" t="str">
        <x:v>Не контактували</x:v>
      </x:c>
      <x:c r="V1071" s="15" t="str">
        <x:v>Workflow-audit outreach по UA-2026-06-05-004679-a; попросити 1 пакет здачі та вимоги проєкту</x:v>
      </x:c>
      <x:c r="W1071" s="15" t="str">
        <x:v>Власник / директор; керівник ПТО; відповідальний за договори</x:v>
      </x:c>
      <x:c r="X1071" s="15" t="str">
        <x:v>1 нових підтверджених перемог/договорів у Prozorro на 461 014 грн; 1 зі строком виконання не раніше 24.08.2026.</x:v>
      </x:c>
      <x:c r="Y1071" s="15" t="str">
        <x:v>«Послуги з встановлення автоматичної системи пожежогасіння  у приміщеннях харчоблоку школи І-ІІІ ступенів № 192 Деснянського району міста Києва за адресою: м. Київ, вул. Мілютенка 5-б»
код ДК 021:2015: 45340000-2 - Зведення огорож, монтаж поручнів і захисних засобів (а саме: 45343000-3 - Встановлення протипожежного обладнання); строк до 2026-12-21. Попросити один знеособлений пакет здачі за цим workflow.</x:v>
      </x:c>
      <x:c r="Z1071" s="15" t="str">
        <x:v>https://prozorro.gov.ua/tender/UA-2026-06-05-004679-a</x:v>
      </x:c>
      <x:c r="AA1071" s="14" t="str">
        <x:v>43558875</x:v>
      </x:c>
      <x:c r="AB1071" s="14" t="str">
        <x:v>2026-08-24</x:v>
      </x:c>
      <x:c r="AC1071" s="14" t="str"/>
      <x:c r="AD1071" s="20" t="str"/>
      <x:c r="AE1071" s="14" t="str"/>
      <x:c r="AF1071" s="14" t="n">
        <x:v>50</x:v>
      </x:c>
      <x:c r="AG1071" s="14" t="str">
        <x:v>I3</x:v>
      </x:c>
      <x:c r="AH1071" s="14" t="n">
        <x:v>1</x:v>
      </x:c>
      <x:c r="AI1071" s="14" t="n">
        <x:v>1</x:v>
      </x:c>
      <x:c r="AJ1071" s="18" t="n">
        <x:v>461013.9</x:v>
      </x:c>
      <x:c r="AK1071" s="14" t="str">
        <x:v>https://prozorro.gov.ua/tender/UA-2026-06-05-004679-a</x:v>
      </x:c>
      <x:c r="AL1071" s="19" t="n">
        <x:v>46189.310627569444</x:v>
      </x:c>
      <x:c r="AM1071" s="19" t="n">
        <x:v>46377</x:v>
      </x:c>
      <x:c r="AN1071" s="15" t="str">
        <x:v>Пожежогасіння</x:v>
      </x:c>
      <x:c r="AO1071" s="15" t="str">
        <x:v>not_found_in_top_search</x:v>
      </x:c>
    </x:row>
    <x:row r="1072">
      <x:c r="A1072" s="14" t="str">
        <x:v>W4-253</x:v>
      </x:c>
      <x:c r="B1072" s="14" t="str">
        <x:v>Prozorro expansion — 24.08</x:v>
      </x:c>
      <x:c r="C1072" s="14" t="str">
        <x:v>ЧМИХУН МИХАЙЛО ОЛЕКСАНДРОВИЧ</x:v>
      </x:c>
      <x:c r="D1072" s="14" t="str">
        <x:v>Внутрішні сантехнічні системи</x:v>
      </x:c>
      <x:c r="E1072" s="14" t="str">
        <x:v>Pilot now</x:v>
      </x:c>
      <x:c r="F1072" s="17" t="str">
        <x:v>P3</x:v>
      </x:c>
      <x:c r="G1072" s="14" t="str"/>
      <x:c r="H1072" s="14" t="str">
        <x:v>Пілот зараз — Н.14</x:v>
      </x:c>
      <x:c r="I1072" s="16" t="n">
        <x:v>5</x:v>
      </x:c>
      <x:c r="J1072" s="16" t="n">
        <x:v>5</x:v>
      </x:c>
      <x:c r="K1072" s="16" t="n">
        <x:v>4</x:v>
      </x:c>
      <x:c r="L1072" s="16" t="n">
        <x:v>2</x:v>
      </x:c>
      <x:c r="M1072" s="16" t="n">
        <x:v>5</x:v>
      </x:c>
      <x:c r="N1072" s="16" t="n">
        <x:v>3</x:v>
      </x:c>
      <x:c r="O1072" s="16" t="n">
        <x:v>3</x:v>
      </x:c>
      <x:c r="P1072" s="16" t="n">
        <x:f>IF(COUNT(I1072:O1072)&lt;7,"",I1072*8+J1072*3+K1072*2+L1072*2+M1072*2+N1072*2+O1072)</x:f>
        <x:v>86</x:v>
      </x:c>
      <x:c r="Q1072" s="16" t="n">
        <x:f>IF(COUNT(J1072:O1072)&lt;6,"",J1072*5+K1072*4+M1072*4+L1072*3+N1072*2+O1072*2)</x:f>
        <x:v>79</x:v>
      </x:c>
      <x:c r="R1072" s="14" t="str">
        <x:v>high</x:v>
      </x:c>
      <x:c r="S1072" s="14" t="str">
        <x:v>official_prozorro_award_2024_2026</x:v>
      </x:c>
      <x:c r="T1072" s="14" t="str">
        <x:v>official_prozorro_api</x:v>
      </x:c>
      <x:c r="U1072" s="14" t="str">
        <x:v>Не контактували</x:v>
      </x:c>
      <x:c r="V1072" s="15" t="str">
        <x:v>Персоналізований free-pilot outreach по UA-2026-06-08-008920-a; попросити 1 пакет Н.14/Н.15</x:v>
      </x:c>
      <x:c r="W1072" s="15" t="str">
        <x:v>Власник / виконавець; відповідальний за договір</x:v>
      </x:c>
      <x:c r="X1072" s="15" t="str">
        <x:v>1 нових підтверджених перемог/договорів у Prozorro на 420 202 грн; 0 зі строком виконання не раніше 24.08.2026.</x:v>
      </x:c>
      <x:c r="Y1072" s="15" t="str">
        <x:v>45330000-9 - Водопровідні та санітарно-технічні роботи (Поточний ремонт внутрішніх інженерних мереж (водопостачання та теплопостачання) з заміною розподільчих колекторів у закладі дошкільної освіти №4 «Калинонька», центр розвитку дитини, Чернігівської міської ради, що знаходиться за адресою: м. Чернігів, вул. Володимира Коваленка, 134 (для реалізації заходів з енергозбереження); строк до 2026-07-15. Попросити один знеособлений пакет здачі за цим workflow.</x:v>
      </x:c>
      <x:c r="Z1072" s="15" t="str">
        <x:v>https://prozorro.gov.ua/tender/UA-2026-06-08-008920-a</x:v>
      </x:c>
      <x:c r="AA1072" s="14" t="str">
        <x:v>3161702299</x:v>
      </x:c>
      <x:c r="AB1072" s="14" t="str">
        <x:v>2026-08-24</x:v>
      </x:c>
      <x:c r="AC1072" s="14" t="str"/>
      <x:c r="AD1072" s="20" t="str"/>
      <x:c r="AE1072" s="14" t="str"/>
      <x:c r="AF1072" s="14" t="n">
        <x:v>50</x:v>
      </x:c>
      <x:c r="AG1072" s="14" t="str">
        <x:v>I3</x:v>
      </x:c>
      <x:c r="AH1072" s="14" t="n">
        <x:v>1</x:v>
      </x:c>
      <x:c r="AI1072" s="14" t="n">
        <x:v>0</x:v>
      </x:c>
      <x:c r="AJ1072" s="18" t="n">
        <x:v>420202.31</x:v>
      </x:c>
      <x:c r="AK1072" s="14" t="str">
        <x:v>https://prozorro.gov.ua/tender/UA-2026-06-08-008920-a</x:v>
      </x:c>
      <x:c r="AL1072" s="19" t="n">
        <x:v>46181.50200851852</x:v>
      </x:c>
      <x:c r="AM1072" s="19" t="n">
        <x:v>46218</x:v>
      </x:c>
      <x:c r="AN1072" s="15" t="str">
        <x:v>Внутрішні сантехнічні системи</x:v>
      </x:c>
      <x:c r="AO1072" s="15" t="str">
        <x:v>not_found_in_top_search</x:v>
      </x:c>
    </x:row>
    <x:row r="1073">
      <x:c r="A1073" s="14" t="str">
        <x:v>W4-254</x:v>
      </x:c>
      <x:c r="B1073" s="14" t="str">
        <x:v>Prozorro expansion — 24.08</x:v>
      </x:c>
      <x:c r="C1073" s="14" t="str">
        <x:v>ПП ГРАНД-ГАЗ-СЕРВІС</x:v>
      </x:c>
      <x:c r="D1073" s="14" t="str">
        <x:v>Фасади та скління</x:v>
      </x:c>
      <x:c r="E1073" s="14" t="str">
        <x:v>Expansion discovery</x:v>
      </x:c>
      <x:c r="F1073" s="17" t="str">
        <x:v>D3</x:v>
      </x:c>
      <x:c r="G1073" s="14" t="str"/>
      <x:c r="H1073" s="14" t="str">
        <x:v>Discovery розширення — 2 тижні</x:v>
      </x:c>
      <x:c r="I1073" s="16" t="n">
        <x:v>1</x:v>
      </x:c>
      <x:c r="J1073" s="16" t="n">
        <x:v>5</x:v>
      </x:c>
      <x:c r="K1073" s="16" t="n">
        <x:v>5</x:v>
      </x:c>
      <x:c r="L1073" s="16" t="n">
        <x:v>2</x:v>
      </x:c>
      <x:c r="M1073" s="16" t="n">
        <x:v>5</x:v>
      </x:c>
      <x:c r="N1073" s="16" t="n">
        <x:v>5</x:v>
      </x:c>
      <x:c r="O1073" s="16" t="n">
        <x:v>3</x:v>
      </x:c>
      <x:c r="P1073" s="16" t="n">
        <x:f>IF(COUNT(I1073:O1073)&lt;7,"",I1073*8+J1073*3+K1073*2+L1073*2+M1073*2+N1073*2+O1073)</x:f>
        <x:v>60</x:v>
      </x:c>
      <x:c r="Q1073" s="16" t="n">
        <x:f>IF(COUNT(J1073:O1073)&lt;6,"",J1073*5+K1073*4+M1073*4+L1073*3+N1073*2+O1073*2)</x:f>
        <x:v>87</x:v>
      </x:c>
      <x:c r="R1073" s="14" t="str">
        <x:v>high</x:v>
      </x:c>
      <x:c r="S1073" s="14" t="str">
        <x:v>official_prozorro_award_2024_2026</x:v>
      </x:c>
      <x:c r="T1073" s="14" t="str">
        <x:v>official_prozorro_api</x:v>
      </x:c>
      <x:c r="U1073" s="14" t="str">
        <x:v>Не контактували</x:v>
      </x:c>
      <x:c r="V1073" s="15" t="str">
        <x:v>Повторне звернення з новим тендерним сигналом UA-2024-09-10-001169-a; попросити 1 пакет здачі</x:v>
      </x:c>
      <x:c r="W1073" s="15" t="str">
        <x:v>Власник / директор; керівник ПТО; відповідальний за договори</x:v>
      </x:c>
      <x:c r="X1073" s="15" t="str">
        <x:v>1 нових підтверджених перемог/договорів у Prozorro на 419 807 грн; 1 зі строком виконання не раніше 24.08.2026.</x:v>
      </x:c>
      <x:c r="Y1073" s="15" t="str">
        <x:v>Послуги поточного ремонту з утепленням фасаду Барабойської гімназії Дальницької сільської ради за адресою: Одеська область, Одеський район, с.Барабой, вул.Соборності,102; строк до 2026-08-31. Попросити один знеособлений пакет здачі за цим workflow.</x:v>
      </x:c>
      <x:c r="Z1073" s="15" t="str">
        <x:v>https://prozorro.gov.ua/tender/UA-2026-05-25-009621-a</x:v>
      </x:c>
      <x:c r="AA1073" s="14" t="str">
        <x:v>33424125</x:v>
      </x:c>
      <x:c r="AB1073" s="14" t="str">
        <x:v>2026-08-24</x:v>
      </x:c>
      <x:c r="AC1073" s="14" t="str"/>
      <x:c r="AD1073" s="20" t="str"/>
      <x:c r="AE1073" s="14" t="str"/>
      <x:c r="AF1073" s="14" t="n">
        <x:v>50</x:v>
      </x:c>
      <x:c r="AG1073" s="14" t="str">
        <x:v>I3</x:v>
      </x:c>
      <x:c r="AH1073" s="14" t="n">
        <x:v>2</x:v>
      </x:c>
      <x:c r="AI1073" s="14" t="n">
        <x:v>1</x:v>
      </x:c>
      <x:c r="AJ1073" s="18" t="n">
        <x:v>1625806.5099999998</x:v>
      </x:c>
      <x:c r="AK1073" s="14" t="str">
        <x:v>https://prozorro.gov.ua/tender/UA-2024-09-10-001169-a</x:v>
      </x:c>
      <x:c r="AL1073" s="19" t="n">
        <x:v>45545.27162339121</x:v>
      </x:c>
      <x:c r="AM1073" s="19" t="n">
        <x:v>45657.31550925926</x:v>
      </x:c>
      <x:c r="AN1073" s="15" t="str">
        <x:v>Фасади та скління; Гідротехнічні споруди</x:v>
      </x:c>
      <x:c r="AO1073" s="15" t="str">
        <x:v>not_found_in_top_search</x:v>
      </x:c>
    </x:row>
    <x:row r="1074">
      <x:c r="A1074" s="14" t="str">
        <x:v>W4-255</x:v>
      </x:c>
      <x:c r="B1074" s="14" t="str">
        <x:v>Prozorro expansion — 24.08</x:v>
      </x:c>
      <x:c r="C1074" s="14" t="str">
        <x:v>КОЛЕКТИВНЕ ПІДПРИЄМСТВО "ХАРКІВСПЕЦПРОМ"</x:v>
      </x:c>
      <x:c r="D1074" s="14" t="str">
        <x:v>Пасивний вогнезахист</x:v>
      </x:c>
      <x:c r="E1074" s="14" t="str">
        <x:v>Expansion discovery</x:v>
      </x:c>
      <x:c r="F1074" s="17" t="str">
        <x:v>D3</x:v>
      </x:c>
      <x:c r="G1074" s="14" t="str"/>
      <x:c r="H1074" s="14" t="str">
        <x:v>Discovery розширення — 2 тижні</x:v>
      </x:c>
      <x:c r="I1074" s="16" t="n">
        <x:v>1</x:v>
      </x:c>
      <x:c r="J1074" s="16" t="n">
        <x:v>5</x:v>
      </x:c>
      <x:c r="K1074" s="16" t="n">
        <x:v>5</x:v>
      </x:c>
      <x:c r="L1074" s="16" t="n">
        <x:v>2</x:v>
      </x:c>
      <x:c r="M1074" s="16" t="n">
        <x:v>5</x:v>
      </x:c>
      <x:c r="N1074" s="16" t="n">
        <x:v>5</x:v>
      </x:c>
      <x:c r="O1074" s="16" t="n">
        <x:v>3</x:v>
      </x:c>
      <x:c r="P1074" s="16" t="n">
        <x:f>IF(COUNT(I1074:O1074)&lt;7,"",I1074*8+J1074*3+K1074*2+L1074*2+M1074*2+N1074*2+O1074)</x:f>
        <x:v>60</x:v>
      </x:c>
      <x:c r="Q1074" s="16" t="n">
        <x:f>IF(COUNT(J1074:O1074)&lt;6,"",J1074*5+K1074*4+M1074*4+L1074*3+N1074*2+O1074*2)</x:f>
        <x:v>87</x:v>
      </x:c>
      <x:c r="R1074" s="14" t="str">
        <x:v>high</x:v>
      </x:c>
      <x:c r="S1074" s="14" t="str">
        <x:v>official_prozorro_award_2024_2026</x:v>
      </x:c>
      <x:c r="T1074" s="14" t="str">
        <x:v>official_prozorro_api</x:v>
      </x:c>
      <x:c r="U1074" s="14" t="str">
        <x:v>Не контактували</x:v>
      </x:c>
      <x:c r="V1074" s="15" t="str">
        <x:v>Workflow-audit outreach по UA-2026-06-24-010620-a; попросити 1 пакет здачі та вимоги проєкту</x:v>
      </x:c>
      <x:c r="W1074" s="15" t="str">
        <x:v>Власник / директор; керівник ПТО; відповідальний за договори</x:v>
      </x:c>
      <x:c r="X1074" s="15" t="str">
        <x:v>1 нових підтверджених перемог/договорів у Prozorro на 299 880 грн; 1 зі строком виконання не раніше 24.08.2026.</x:v>
      </x:c>
      <x:c r="Y1074" s="15" t="str">
        <x:v>послуги з вогнезахисної обробки (просочування) дерев'яних конструкцій елементів горища; строк до 2026-11-30. Попросити один знеособлений пакет здачі за цим workflow.</x:v>
      </x:c>
      <x:c r="Z1074" s="15" t="str">
        <x:v>https://prozorro.gov.ua/tender/UA-2026-06-24-010620-a</x:v>
      </x:c>
      <x:c r="AA1074" s="14" t="str">
        <x:v>30652954</x:v>
      </x:c>
      <x:c r="AB1074" s="14" t="str">
        <x:v>2026-08-24</x:v>
      </x:c>
      <x:c r="AC1074" s="14" t="str"/>
      <x:c r="AD1074" s="20" t="str"/>
      <x:c r="AE1074" s="14" t="str"/>
      <x:c r="AF1074" s="14" t="n">
        <x:v>50</x:v>
      </x:c>
      <x:c r="AG1074" s="14" t="str">
        <x:v>I3</x:v>
      </x:c>
      <x:c r="AH1074" s="14" t="n">
        <x:v>1</x:v>
      </x:c>
      <x:c r="AI1074" s="14" t="n">
        <x:v>1</x:v>
      </x:c>
      <x:c r="AJ1074" s="18" t="n">
        <x:v>299880</x:v>
      </x:c>
      <x:c r="AK1074" s="14" t="str">
        <x:v>https://prozorro.gov.ua/tender/UA-2026-06-24-010620-a</x:v>
      </x:c>
      <x:c r="AL1074" s="19" t="n">
        <x:v>46212.57579563657</x:v>
      </x:c>
      <x:c r="AM1074" s="19" t="n">
        <x:v>46356</x:v>
      </x:c>
      <x:c r="AN1074" s="15" t="str">
        <x:v>Пасивний вогнезахист</x:v>
      </x:c>
      <x:c r="AO1074" s="15" t="str">
        <x:v>not_found_in_top_search</x:v>
      </x:c>
    </x:row>
    <x:row r="1075">
      <x:c r="A1075" s="14" t="str">
        <x:v>W4-256</x:v>
      </x:c>
      <x:c r="B1075" s="14" t="str">
        <x:v>Prozorro expansion — 24.08</x:v>
      </x:c>
      <x:c r="C1075" s="14" t="str">
        <x:v>ПП "Безпека Херсон"</x:v>
      </x:c>
      <x:c r="D1075" s="14" t="str">
        <x:v>Пожежогасіння</x:v>
      </x:c>
      <x:c r="E1075" s="14" t="str">
        <x:v>Expansion discovery</x:v>
      </x:c>
      <x:c r="F1075" s="17" t="str">
        <x:v>D3</x:v>
      </x:c>
      <x:c r="G1075" s="14" t="str"/>
      <x:c r="H1075" s="14" t="str">
        <x:v>Discovery розширення — 2 тижні</x:v>
      </x:c>
      <x:c r="I1075" s="16" t="n">
        <x:v>1</x:v>
      </x:c>
      <x:c r="J1075" s="16" t="n">
        <x:v>5</x:v>
      </x:c>
      <x:c r="K1075" s="16" t="n">
        <x:v>5</x:v>
      </x:c>
      <x:c r="L1075" s="16" t="n">
        <x:v>2</x:v>
      </x:c>
      <x:c r="M1075" s="16" t="n">
        <x:v>5</x:v>
      </x:c>
      <x:c r="N1075" s="16" t="n">
        <x:v>5</x:v>
      </x:c>
      <x:c r="O1075" s="16" t="n">
        <x:v>3</x:v>
      </x:c>
      <x:c r="P1075" s="16" t="n">
        <x:f>IF(COUNT(I1075:O1075)&lt;7,"",I1075*8+J1075*3+K1075*2+L1075*2+M1075*2+N1075*2+O1075)</x:f>
        <x:v>60</x:v>
      </x:c>
      <x:c r="Q1075" s="16" t="n">
        <x:f>IF(COUNT(J1075:O1075)&lt;6,"",J1075*5+K1075*4+M1075*4+L1075*3+N1075*2+O1075*2)</x:f>
        <x:v>87</x:v>
      </x:c>
      <x:c r="R1075" s="14" t="str">
        <x:v>high</x:v>
      </x:c>
      <x:c r="S1075" s="14" t="str">
        <x:v>official_prozorro_award_2024_2026</x:v>
      </x:c>
      <x:c r="T1075" s="14" t="str">
        <x:v>official_prozorro_api</x:v>
      </x:c>
      <x:c r="U1075" s="14" t="str">
        <x:v>Не контактували</x:v>
      </x:c>
      <x:c r="V1075" s="15" t="str">
        <x:v>Workflow-audit outreach по UA-2026-07-07-009769-a; попросити 1 пакет здачі та вимоги проєкту</x:v>
      </x:c>
      <x:c r="W1075" s="15" t="str">
        <x:v>Власник / директор; керівник ПТО; відповідальний за договори</x:v>
      </x:c>
      <x:c r="X1075" s="15" t="str">
        <x:v>1 нових підтверджених перемог/договорів у Prozorro на 277 769 грн; 1 зі строком виконання не раніше 24.08.2026.</x:v>
      </x:c>
      <x:c r="Y1075" s="15" t="str">
        <x:v>Роботи з проєктування, монтажу та пусконалагодження автоматичної системи пожежної сигналізації та системи оповіщення про пожежу нежитлових приміщень Новодмитрівської гімназії Великоолександрівської селищної ради за адресою:Херсонська обл.,Бериславський р-н,с.Новодмитрівка,вул.Шкільна,26; строк до 2026-12-31. Попросити один знеособлений пакет здачі за цим workflow.</x:v>
      </x:c>
      <x:c r="Z1075" s="15" t="str">
        <x:v>https://prozorro.gov.ua/tender/UA-2026-07-07-009769-a</x:v>
      </x:c>
      <x:c r="AA1075" s="14" t="str">
        <x:v>37631339</x:v>
      </x:c>
      <x:c r="AB1075" s="14" t="str">
        <x:v>2026-08-24</x:v>
      </x:c>
      <x:c r="AC1075" s="14" t="str"/>
      <x:c r="AD1075" s="20" t="str"/>
      <x:c r="AE1075" s="14" t="str"/>
      <x:c r="AF1075" s="14" t="n">
        <x:v>50</x:v>
      </x:c>
      <x:c r="AG1075" s="14" t="str">
        <x:v>I3</x:v>
      </x:c>
      <x:c r="AH1075" s="14" t="n">
        <x:v>1</x:v>
      </x:c>
      <x:c r="AI1075" s="14" t="n">
        <x:v>1</x:v>
      </x:c>
      <x:c r="AJ1075" s="18" t="n">
        <x:v>277769</x:v>
      </x:c>
      <x:c r="AK1075" s="14" t="str">
        <x:v>https://prozorro.gov.ua/tender/UA-2026-07-07-009769-a</x:v>
      </x:c>
      <x:c r="AL1075" s="19" t="n">
        <x:v>46210.56008609954</x:v>
      </x:c>
      <x:c r="AM1075" s="19" t="n">
        <x:v>46387.60166666667</x:v>
      </x:c>
      <x:c r="AN1075" s="15" t="str">
        <x:v>Пожежогасіння</x:v>
      </x:c>
      <x:c r="AO1075" s="15" t="str">
        <x:v>not_found_in_top_search</x:v>
      </x:c>
    </x:row>
    <x:row r="1076">
      <x:c r="A1076" s="14" t="str">
        <x:v>W4-257</x:v>
      </x:c>
      <x:c r="B1076" s="14" t="str">
        <x:v>Prozorro expansion — 24.08</x:v>
      </x:c>
      <x:c r="C1076" s="14" t="str">
        <x:v>КАЛЬНОЙ ДМИТРО ВІКТОРОВИЧ</x:v>
      </x:c>
      <x:c r="D1076" s="14" t="str">
        <x:v>Фасади та скління</x:v>
      </x:c>
      <x:c r="E1076" s="14" t="str">
        <x:v>Expansion discovery</x:v>
      </x:c>
      <x:c r="F1076" s="17" t="str">
        <x:v>D3</x:v>
      </x:c>
      <x:c r="G1076" s="14" t="str"/>
      <x:c r="H1076" s="14" t="str">
        <x:v>Discovery розширення — 2 тижні</x:v>
      </x:c>
      <x:c r="I1076" s="16" t="n">
        <x:v>1</x:v>
      </x:c>
      <x:c r="J1076" s="16" t="n">
        <x:v>5</x:v>
      </x:c>
      <x:c r="K1076" s="16" t="n">
        <x:v>5</x:v>
      </x:c>
      <x:c r="L1076" s="16" t="n">
        <x:v>2</x:v>
      </x:c>
      <x:c r="M1076" s="16" t="n">
        <x:v>5</x:v>
      </x:c>
      <x:c r="N1076" s="16" t="n">
        <x:v>3</x:v>
      </x:c>
      <x:c r="O1076" s="16" t="n">
        <x:v>3</x:v>
      </x:c>
      <x:c r="P1076" s="16" t="n">
        <x:f>IF(COUNT(I1076:O1076)&lt;7,"",I1076*8+J1076*3+K1076*2+L1076*2+M1076*2+N1076*2+O1076)</x:f>
        <x:v>56</x:v>
      </x:c>
      <x:c r="Q1076" s="16" t="n">
        <x:f>IF(COUNT(J1076:O1076)&lt;6,"",J1076*5+K1076*4+M1076*4+L1076*3+N1076*2+O1076*2)</x:f>
        <x:v>83</x:v>
      </x:c>
      <x:c r="R1076" s="14" t="str">
        <x:v>high</x:v>
      </x:c>
      <x:c r="S1076" s="14" t="str">
        <x:v>official_prozorro_award_2024_2026</x:v>
      </x:c>
      <x:c r="T1076" s="14" t="str">
        <x:v>official_prozorro_api</x:v>
      </x:c>
      <x:c r="U1076" s="14" t="str">
        <x:v>Не контактували</x:v>
      </x:c>
      <x:c r="V1076" s="15" t="str">
        <x:v>Workflow-audit outreach по UA-2026-05-22-000967-a; попросити 1 пакет здачі та вимоги проєкту</x:v>
      </x:c>
      <x:c r="W1076" s="15" t="str">
        <x:v>Власник / виконавець; відповідальний за договір</x:v>
      </x:c>
      <x:c r="X1076" s="15" t="str">
        <x:v>1 нових підтверджених перемог/договорів у Prozorro на 199 499 грн; 0 зі строком виконання не раніше 24.08.2026.</x:v>
      </x:c>
      <x:c r="Y1076" s="15" t="str">
        <x:v>послуги з часткового утеплення фасаду установи; строк до 2026-07-01. Попросити один знеособлений пакет здачі за цим workflow.</x:v>
      </x:c>
      <x:c r="Z1076" s="15" t="str">
        <x:v>https://prozorro.gov.ua/tender/UA-2026-05-22-000967-a</x:v>
      </x:c>
      <x:c r="AA1076" s="14" t="str">
        <x:v>2488309479</x:v>
      </x:c>
      <x:c r="AB1076" s="14" t="str">
        <x:v>2026-08-24</x:v>
      </x:c>
      <x:c r="AC1076" s="14" t="str"/>
      <x:c r="AD1076" s="20" t="str"/>
      <x:c r="AE1076" s="14" t="str"/>
      <x:c r="AF1076" s="14" t="n">
        <x:v>50</x:v>
      </x:c>
      <x:c r="AG1076" s="14" t="str">
        <x:v>I3</x:v>
      </x:c>
      <x:c r="AH1076" s="14" t="n">
        <x:v>1</x:v>
      </x:c>
      <x:c r="AI1076" s="14" t="n">
        <x:v>0</x:v>
      </x:c>
      <x:c r="AJ1076" s="18" t="n">
        <x:v>199499</x:v>
      </x:c>
      <x:c r="AK1076" s="14" t="str">
        <x:v>https://prozorro.gov.ua/tender/UA-2026-05-22-000967-a</x:v>
      </x:c>
      <x:c r="AL1076" s="19" t="n">
        <x:v>46164.26954340278</x:v>
      </x:c>
      <x:c r="AM1076" s="19" t="n">
        <x:v>46204</x:v>
      </x:c>
      <x:c r="AN1076" s="15" t="str">
        <x:v>Фасади та скління</x:v>
      </x:c>
      <x:c r="AO1076" s="15" t="str">
        <x:v>not_found_in_top_search</x:v>
      </x:c>
    </x:row>
    <x:row r="1077">
      <x:c r="A1077" s="14" t="str">
        <x:v>W4-258</x:v>
      </x:c>
      <x:c r="B1077" s="14" t="str">
        <x:v>Prozorro expansion — 24.08</x:v>
      </x:c>
      <x:c r="C1077" s="14" t="str">
        <x:v>ТОВ «ЗЕЛЕНА СИСТЕМА»</x:v>
      </x:c>
      <x:c r="D1077" s="14" t="str">
        <x:v>Електромонтаж</x:v>
      </x:c>
      <x:c r="E1077" s="14" t="str">
        <x:v>Pilot now</x:v>
      </x:c>
      <x:c r="F1077" s="17" t="str">
        <x:v>P3</x:v>
      </x:c>
      <x:c r="G1077" s="14" t="str"/>
      <x:c r="H1077" s="14" t="str">
        <x:v>Пілот зараз — Н.15</x:v>
      </x:c>
      <x:c r="I1077" s="16" t="n">
        <x:v>5</x:v>
      </x:c>
      <x:c r="J1077" s="16" t="n">
        <x:v>5</x:v>
      </x:c>
      <x:c r="K1077" s="16" t="n">
        <x:v>4</x:v>
      </x:c>
      <x:c r="L1077" s="16" t="n">
        <x:v>2</x:v>
      </x:c>
      <x:c r="M1077" s="16" t="n">
        <x:v>5</x:v>
      </x:c>
      <x:c r="N1077" s="16" t="n">
        <x:v>5</x:v>
      </x:c>
      <x:c r="O1077" s="16" t="n">
        <x:v>3</x:v>
      </x:c>
      <x:c r="P1077" s="16" t="n">
        <x:f>IF(COUNT(I1077:O1077)&lt;7,"",I1077*8+J1077*3+K1077*2+L1077*2+M1077*2+N1077*2+O1077)</x:f>
        <x:v>90</x:v>
      </x:c>
      <x:c r="Q1077" s="16" t="n">
        <x:f>IF(COUNT(J1077:O1077)&lt;6,"",J1077*5+K1077*4+M1077*4+L1077*3+N1077*2+O1077*2)</x:f>
        <x:v>83</x:v>
      </x:c>
      <x:c r="R1077" s="14" t="str">
        <x:v>high</x:v>
      </x:c>
      <x:c r="S1077" s="14" t="str">
        <x:v>official_prozorro_award_2024_2026</x:v>
      </x:c>
      <x:c r="T1077" s="14" t="str">
        <x:v>official_prozorro_api</x:v>
      </x:c>
      <x:c r="U1077" s="14" t="str">
        <x:v>Не контактували</x:v>
      </x:c>
      <x:c r="V1077" s="15" t="str">
        <x:v>Персоналізований free-pilot outreach по UA-2026-06-22-009216-a; попросити 1 пакет Н.14/Н.15</x:v>
      </x:c>
      <x:c r="W1077" s="15" t="str">
        <x:v>Власник / директор; керівник ПТО; відповідальний за договори</x:v>
      </x:c>
      <x:c r="X1077" s="15" t="str">
        <x:v>1 нових підтверджених перемог/договорів у Prozorro на 198 196 грн; 1 зі строком виконання не раніше 24.08.2026.</x:v>
      </x:c>
      <x:c r="Y1077" s="15" t="str">
        <x:v>Електромонтажні роботи; строк до 2026-12-31. Попросити один знеособлений пакет здачі за цим workflow.</x:v>
      </x:c>
      <x:c r="Z1077" s="15" t="str">
        <x:v>https://prozorro.gov.ua/tender/UA-2026-06-22-009216-a</x:v>
      </x:c>
      <x:c r="AA1077" s="14" t="str">
        <x:v>38191604</x:v>
      </x:c>
      <x:c r="AB1077" s="14" t="str">
        <x:v>2026-08-24</x:v>
      </x:c>
      <x:c r="AC1077" s="14" t="str"/>
      <x:c r="AD1077" s="20" t="str"/>
      <x:c r="AE1077" s="14" t="str"/>
      <x:c r="AF1077" s="14" t="n">
        <x:v>50</x:v>
      </x:c>
      <x:c r="AG1077" s="14" t="str">
        <x:v>I3</x:v>
      </x:c>
      <x:c r="AH1077" s="14" t="n">
        <x:v>1</x:v>
      </x:c>
      <x:c r="AI1077" s="14" t="n">
        <x:v>1</x:v>
      </x:c>
      <x:c r="AJ1077" s="18" t="n">
        <x:v>198196</x:v>
      </x:c>
      <x:c r="AK1077" s="14" t="str">
        <x:v>https://prozorro.gov.ua/tender/UA-2026-06-22-009216-a</x:v>
      </x:c>
      <x:c r="AL1077" s="19" t="n">
        <x:v>46195.50056107639</x:v>
      </x:c>
      <x:c r="AM1077" s="19" t="n">
        <x:v>46387</x:v>
      </x:c>
      <x:c r="AN1077" s="15" t="str">
        <x:v>Електромонтаж</x:v>
      </x:c>
      <x:c r="AO1077" s="15" t="str">
        <x:v>not_found_in_top_search</x:v>
      </x:c>
    </x:row>
    <x:row r="1078">
      <x:c r="A1078" s="14" t="str">
        <x:v>W4-259</x:v>
      </x:c>
      <x:c r="B1078" s="14" t="str">
        <x:v>Prozorro expansion — 24.08</x:v>
      </x:c>
      <x:c r="C1078" s="14" t="str">
        <x:v>Приватне підприємство «Асфальтбуд»</x:v>
      </x:c>
      <x:c r="D1078" s="14" t="str">
        <x:v>Газові мережі</x:v>
      </x:c>
      <x:c r="E1078" s="14" t="str">
        <x:v>Expansion discovery</x:v>
      </x:c>
      <x:c r="F1078" s="17" t="str">
        <x:v>D3</x:v>
      </x:c>
      <x:c r="G1078" s="14" t="str"/>
      <x:c r="H1078" s="14" t="str">
        <x:v>Discovery розширення — 2 тижні</x:v>
      </x:c>
      <x:c r="I1078" s="16" t="n">
        <x:v>1</x:v>
      </x:c>
      <x:c r="J1078" s="16" t="n">
        <x:v>5</x:v>
      </x:c>
      <x:c r="K1078" s="16" t="n">
        <x:v>5</x:v>
      </x:c>
      <x:c r="L1078" s="16" t="n">
        <x:v>2</x:v>
      </x:c>
      <x:c r="M1078" s="16" t="n">
        <x:v>5</x:v>
      </x:c>
      <x:c r="N1078" s="16" t="n">
        <x:v>5</x:v>
      </x:c>
      <x:c r="O1078" s="16" t="n">
        <x:v>3</x:v>
      </x:c>
      <x:c r="P1078" s="16" t="n">
        <x:f>IF(COUNT(I1078:O1078)&lt;7,"",I1078*8+J1078*3+K1078*2+L1078*2+M1078*2+N1078*2+O1078)</x:f>
        <x:v>60</x:v>
      </x:c>
      <x:c r="Q1078" s="16" t="n">
        <x:f>IF(COUNT(J1078:O1078)&lt;6,"",J1078*5+K1078*4+M1078*4+L1078*3+N1078*2+O1078*2)</x:f>
        <x:v>87</x:v>
      </x:c>
      <x:c r="R1078" s="14" t="str">
        <x:v>high</x:v>
      </x:c>
      <x:c r="S1078" s="14" t="str">
        <x:v>official_prozorro_award_2024_2026</x:v>
      </x:c>
      <x:c r="T1078" s="14" t="str">
        <x:v>official_prozorro_api</x:v>
      </x:c>
      <x:c r="U1078" s="14" t="str">
        <x:v>Не контактували</x:v>
      </x:c>
      <x:c r="V1078" s="15" t="str">
        <x:v>Workflow-audit outreach по UA-2026-07-02-009614-a; попросити 1 пакет здачі та вимоги проєкту</x:v>
      </x:c>
      <x:c r="W1078" s="15" t="str">
        <x:v>Власник / директор; керівник ПТО; відповідальний за договори</x:v>
      </x:c>
      <x:c r="X1078" s="15" t="str">
        <x:v>1 нових підтверджених перемог/договорів у Prozorro на 165 574 грн; 1 зі строком виконання не раніше 24.08.2026.</x:v>
      </x:c>
      <x:c r="Y1078" s="15" t="str">
        <x:v>Код національного класифікатора України ДК 021:2015 «45230000-8 - Будівництво трубопроводів, ліній зв’язку та електропередач, шосе, доріг, аеродромів і залізничних доріг; вирівнювання поверхонь» (Відновлення дорожнього покриття в межах реконструкції газопроводу низького тиску – 14310771, 14310773, 14310795 за адресою Львівська область Дрогобицький район  Трускавецька міська територіальна громада м. Трускавець вул.Садова; строк до 2026-12-31. Попросити один знеособлений пакет здачі за цим workflow.</x:v>
      </x:c>
      <x:c r="Z1078" s="15" t="str">
        <x:v>https://prozorro.gov.ua/tender/UA-2026-07-02-009614-a</x:v>
      </x:c>
      <x:c r="AA1078" s="14" t="str">
        <x:v>39288442</x:v>
      </x:c>
      <x:c r="AB1078" s="14" t="str">
        <x:v>2026-08-24</x:v>
      </x:c>
      <x:c r="AC1078" s="14" t="str"/>
      <x:c r="AD1078" s="20" t="str"/>
      <x:c r="AE1078" s="14" t="str"/>
      <x:c r="AF1078" s="14" t="n">
        <x:v>50</x:v>
      </x:c>
      <x:c r="AG1078" s="14" t="str">
        <x:v>I3</x:v>
      </x:c>
      <x:c r="AH1078" s="14" t="n">
        <x:v>1</x:v>
      </x:c>
      <x:c r="AI1078" s="14" t="n">
        <x:v>1</x:v>
      </x:c>
      <x:c r="AJ1078" s="18" t="n">
        <x:v>165573.93</x:v>
      </x:c>
      <x:c r="AK1078" s="14" t="str">
        <x:v>https://prozorro.gov.ua/tender/UA-2026-07-02-009614-a</x:v>
      </x:c>
      <x:c r="AL1078" s="19" t="n">
        <x:v>46206.219883032405</x:v>
      </x:c>
      <x:c r="AM1078" s="19" t="n">
        <x:v>46387.61833333333</x:v>
      </x:c>
      <x:c r="AN1078" s="15" t="str">
        <x:v>Газові мережі</x:v>
      </x:c>
      <x:c r="AO1078" s="15" t="str">
        <x:v>not_found_in_top_search</x:v>
      </x:c>
    </x:row>
    <x:row r="1079">
      <x:c r="A1079" s="14" t="str">
        <x:v>W4-260</x:v>
      </x:c>
      <x:c r="B1079" s="14" t="str">
        <x:v>Prozorro expansion — 24.08</x:v>
      </x:c>
      <x:c r="C1079" s="14" t="str">
        <x:v>КРУПСЬКИЙ КОСТЯНТИН ВІКТОРОВИЧ</x:v>
      </x:c>
      <x:c r="D1079" s="14" t="str">
        <x:v>Внутрішні сантехнічні системи</x:v>
      </x:c>
      <x:c r="E1079" s="14" t="str">
        <x:v>Pilot now</x:v>
      </x:c>
      <x:c r="F1079" s="17" t="str">
        <x:v>P3</x:v>
      </x:c>
      <x:c r="G1079" s="14" t="str"/>
      <x:c r="H1079" s="14" t="str">
        <x:v>Пілот зараз — Н.14</x:v>
      </x:c>
      <x:c r="I1079" s="16" t="n">
        <x:v>5</x:v>
      </x:c>
      <x:c r="J1079" s="16" t="n">
        <x:v>5</x:v>
      </x:c>
      <x:c r="K1079" s="16" t="n">
        <x:v>4</x:v>
      </x:c>
      <x:c r="L1079" s="16" t="n">
        <x:v>2</x:v>
      </x:c>
      <x:c r="M1079" s="16" t="n">
        <x:v>5</x:v>
      </x:c>
      <x:c r="N1079" s="16" t="n">
        <x:v>3</x:v>
      </x:c>
      <x:c r="O1079" s="16" t="n">
        <x:v>3</x:v>
      </x:c>
      <x:c r="P1079" s="16" t="n">
        <x:f>IF(COUNT(I1079:O1079)&lt;7,"",I1079*8+J1079*3+K1079*2+L1079*2+M1079*2+N1079*2+O1079)</x:f>
        <x:v>86</x:v>
      </x:c>
      <x:c r="Q1079" s="16" t="n">
        <x:f>IF(COUNT(J1079:O1079)&lt;6,"",J1079*5+K1079*4+M1079*4+L1079*3+N1079*2+O1079*2)</x:f>
        <x:v>79</x:v>
      </x:c>
      <x:c r="R1079" s="14" t="str">
        <x:v>high</x:v>
      </x:c>
      <x:c r="S1079" s="14" t="str">
        <x:v>official_prozorro_award_2024_2026</x:v>
      </x:c>
      <x:c r="T1079" s="14" t="str">
        <x:v>official_prozorro_api</x:v>
      </x:c>
      <x:c r="U1079" s="14" t="str">
        <x:v>Не контактували</x:v>
      </x:c>
      <x:c r="V1079" s="15" t="str">
        <x:v>Персоналізований free-pilot outreach по UA-2026-05-22-001007-a; попросити 1 пакет Н.14/Н.15</x:v>
      </x:c>
      <x:c r="W1079" s="15" t="str">
        <x:v>Власник / виконавець; відповідальний за договір</x:v>
      </x:c>
      <x:c r="X1079" s="15" t="str">
        <x:v>1 нових підтверджених перемог/договорів у Prozorro на 158 544 грн; 0 зі строком виконання не раніше 24.08.2026.</x:v>
      </x:c>
      <x:c r="Y1079" s="15" t="str">
        <x:v>Заходи усунення аварій, поточний ремонт інженерних мереж (водопостачання, водовідведення) та внутрішнє оздоблення приміщення амбулаторії ЗПСМ №9, ДК 021:2015 код 45330000-9 Водопровідні та санітарно-технічні роботи; строк до 2026-07-01. Попросити один знеособлений пакет здачі за цим workflow.</x:v>
      </x:c>
      <x:c r="Z1079" s="15" t="str">
        <x:v>https://prozorro.gov.ua/tender/UA-2026-05-22-001007-a</x:v>
      </x:c>
      <x:c r="AA1079" s="14" t="str">
        <x:v>3173603918</x:v>
      </x:c>
      <x:c r="AB1079" s="14" t="str">
        <x:v>2026-08-24</x:v>
      </x:c>
      <x:c r="AC1079" s="14" t="str"/>
      <x:c r="AD1079" s="20" t="str"/>
      <x:c r="AE1079" s="14" t="str"/>
      <x:c r="AF1079" s="14" t="n">
        <x:v>50</x:v>
      </x:c>
      <x:c r="AG1079" s="14" t="str">
        <x:v>I3</x:v>
      </x:c>
      <x:c r="AH1079" s="14" t="n">
        <x:v>1</x:v>
      </x:c>
      <x:c r="AI1079" s="14" t="n">
        <x:v>0</x:v>
      </x:c>
      <x:c r="AJ1079" s="18" t="n">
        <x:v>158543.52</x:v>
      </x:c>
      <x:c r="AK1079" s="14" t="str">
        <x:v>https://prozorro.gov.ua/tender/UA-2026-05-22-001007-a</x:v>
      </x:c>
      <x:c r="AL1079" s="19" t="n">
        <x:v>46164.27059743056</x:v>
      </x:c>
      <x:c r="AM1079" s="19" t="n">
        <x:v>46204</x:v>
      </x:c>
      <x:c r="AN1079" s="15" t="str">
        <x:v>Внутрішні сантехнічні системи</x:v>
      </x:c>
      <x:c r="AO1079" s="15" t="str">
        <x:v>not_found_in_top_search</x:v>
      </x:c>
    </x:row>
    <x:row r="1080">
      <x:c r="A1080" s="14" t="str">
        <x:v>W4-261</x:v>
      </x:c>
      <x:c r="B1080" s="14" t="str">
        <x:v>Prozorro expansion — 24.08</x:v>
      </x:c>
      <x:c r="C1080" s="14" t="str">
        <x:v>Товариство з обмеженою відповідальністю "М-105"</x:v>
      </x:c>
      <x:c r="D1080" s="14" t="str">
        <x:v>Дорожні роботи</x:v>
      </x:c>
      <x:c r="E1080" s="14" t="str">
        <x:v>Expansion discovery</x:v>
      </x:c>
      <x:c r="F1080" s="17" t="str">
        <x:v>D3</x:v>
      </x:c>
      <x:c r="G1080" s="14" t="str"/>
      <x:c r="H1080" s="14" t="str">
        <x:v>Discovery розширення — 2 тижні</x:v>
      </x:c>
      <x:c r="I1080" s="16" t="n">
        <x:v>1</x:v>
      </x:c>
      <x:c r="J1080" s="16" t="n">
        <x:v>5</x:v>
      </x:c>
      <x:c r="K1080" s="16" t="n">
        <x:v>4</x:v>
      </x:c>
      <x:c r="L1080" s="16" t="n">
        <x:v>2</x:v>
      </x:c>
      <x:c r="M1080" s="16" t="n">
        <x:v>5</x:v>
      </x:c>
      <x:c r="N1080" s="16" t="n">
        <x:v>5</x:v>
      </x:c>
      <x:c r="O1080" s="16" t="n">
        <x:v>3</x:v>
      </x:c>
      <x:c r="P1080" s="16" t="n">
        <x:f>IF(COUNT(I1080:O1080)&lt;7,"",I1080*8+J1080*3+K1080*2+L1080*2+M1080*2+N1080*2+O1080)</x:f>
        <x:v>58</x:v>
      </x:c>
      <x:c r="Q1080" s="16" t="n">
        <x:f>IF(COUNT(J1080:O1080)&lt;6,"",J1080*5+K1080*4+M1080*4+L1080*3+N1080*2+O1080*2)</x:f>
        <x:v>83</x:v>
      </x:c>
      <x:c r="R1080" s="14" t="str">
        <x:v>high</x:v>
      </x:c>
      <x:c r="S1080" s="14" t="str">
        <x:v>official_prozorro_award_2024_2026</x:v>
      </x:c>
      <x:c r="T1080" s="14" t="str">
        <x:v>official_prozorro_api</x:v>
      </x:c>
      <x:c r="U1080" s="14" t="str">
        <x:v>Не контактували</x:v>
      </x:c>
      <x:c r="V1080" s="15" t="str">
        <x:v>Workflow-audit outreach по UA-2026-06-25-001092-a; попросити 1 пакет здачі та вимоги проєкту</x:v>
      </x:c>
      <x:c r="W1080" s="15" t="str">
        <x:v>Власник / директор; керівник ПТО; відповідальний за договори</x:v>
      </x:c>
      <x:c r="X1080" s="15" t="str">
        <x:v>1 нових підтверджених перемог/договорів у Prozorro на 149 814 грн; 1 зі строком виконання не раніше 24.08.2026.</x:v>
      </x:c>
      <x:c r="Y1080" s="15" t="str">
        <x:v>Капітальний ремонт дорожнього покриття по вулиці Довбуша в селі Пасічна Пасічнянської ТГ; строк до 2026-12-31. Попросити один знеособлений пакет здачі за цим workflow.</x:v>
      </x:c>
      <x:c r="Z1080" s="15" t="str">
        <x:v>https://prozorro.gov.ua/tender/UA-2026-06-25-001092-a</x:v>
      </x:c>
      <x:c r="AA1080" s="14" t="str">
        <x:v>43633454</x:v>
      </x:c>
      <x:c r="AB1080" s="14" t="str">
        <x:v>2026-08-24</x:v>
      </x:c>
      <x:c r="AC1080" s="14" t="str"/>
      <x:c r="AD1080" s="20" t="str"/>
      <x:c r="AE1080" s="14" t="str"/>
      <x:c r="AF1080" s="14" t="n">
        <x:v>50</x:v>
      </x:c>
      <x:c r="AG1080" s="14" t="str">
        <x:v>I3</x:v>
      </x:c>
      <x:c r="AH1080" s="14" t="n">
        <x:v>1</x:v>
      </x:c>
      <x:c r="AI1080" s="14" t="n">
        <x:v>1</x:v>
      </x:c>
      <x:c r="AJ1080" s="18" t="n">
        <x:v>149813.96</x:v>
      </x:c>
      <x:c r="AK1080" s="14" t="str">
        <x:v>https://prozorro.gov.ua/tender/UA-2026-06-25-001092-a</x:v>
      </x:c>
      <x:c r="AL1080" s="19" t="n">
        <x:v>46198.27031103009</x:v>
      </x:c>
      <x:c r="AM1080" s="19" t="n">
        <x:v>46387</x:v>
      </x:c>
      <x:c r="AN1080" s="15" t="str">
        <x:v>Дорожні роботи</x:v>
      </x:c>
      <x:c r="AO1080" s="15" t="str">
        <x:v>not_found_in_top_search</x:v>
      </x:c>
    </x:row>
    <x:row r="1081">
      <x:c r="A1081" s="14" t="str">
        <x:v>W4-262</x:v>
      </x:c>
      <x:c r="B1081" s="14" t="str">
        <x:v>Prozorro expansion — 24.08</x:v>
      </x:c>
      <x:c r="C1081" s="14" t="str">
        <x:v>ТОВАРИСТВО З ОБМЕЖЕНОЮ ВІДПОВІДАЛЬНІСТЮ "ПРОЕКТ БЕЗПЕКА"</x:v>
      </x:c>
      <x:c r="D1081" s="14" t="str">
        <x:v>Пожежогасіння</x:v>
      </x:c>
      <x:c r="E1081" s="14" t="str">
        <x:v>Expansion discovery</x:v>
      </x:c>
      <x:c r="F1081" s="17" t="str">
        <x:v>D3</x:v>
      </x:c>
      <x:c r="G1081" s="14" t="str"/>
      <x:c r="H1081" s="14" t="str">
        <x:v>Discovery розширення — 2 тижні</x:v>
      </x:c>
      <x:c r="I1081" s="16" t="n">
        <x:v>1</x:v>
      </x:c>
      <x:c r="J1081" s="16" t="n">
        <x:v>5</x:v>
      </x:c>
      <x:c r="K1081" s="16" t="n">
        <x:v>5</x:v>
      </x:c>
      <x:c r="L1081" s="16" t="n">
        <x:v>2</x:v>
      </x:c>
      <x:c r="M1081" s="16" t="n">
        <x:v>5</x:v>
      </x:c>
      <x:c r="N1081" s="16" t="n">
        <x:v>5</x:v>
      </x:c>
      <x:c r="O1081" s="16" t="n">
        <x:v>3</x:v>
      </x:c>
      <x:c r="P1081" s="16" t="n">
        <x:f>IF(COUNT(I1081:O1081)&lt;7,"",I1081*8+J1081*3+K1081*2+L1081*2+M1081*2+N1081*2+O1081)</x:f>
        <x:v>60</x:v>
      </x:c>
      <x:c r="Q1081" s="16" t="n">
        <x:f>IF(COUNT(J1081:O1081)&lt;6,"",J1081*5+K1081*4+M1081*4+L1081*3+N1081*2+O1081*2)</x:f>
        <x:v>87</x:v>
      </x:c>
      <x:c r="R1081" s="14" t="str">
        <x:v>high</x:v>
      </x:c>
      <x:c r="S1081" s="14" t="str">
        <x:v>official_prozorro_award_2024_2026</x:v>
      </x:c>
      <x:c r="T1081" s="14" t="str">
        <x:v>official_prozorro_api</x:v>
      </x:c>
      <x:c r="U1081" s="14" t="str">
        <x:v>Не контактували</x:v>
      </x:c>
      <x:c r="V1081" s="15" t="str">
        <x:v>Workflow-audit outreach по UA-2026-07-08-007873-a; попросити 1 пакет здачі та вимоги проєкту</x:v>
      </x:c>
      <x:c r="W1081" s="15" t="str">
        <x:v>Власник / директор; керівник ПТО; відповідальний за договори</x:v>
      </x:c>
      <x:c r="X1081" s="15" t="str">
        <x:v>1 нових підтверджених перемог/договорів у Prozorro на 146 251 грн; 1 зі строком виконання не раніше 24.08.2026.</x:v>
      </x:c>
      <x:c r="Y1081" s="15" t="str">
        <x:v> Капітальний ремонт: " монтаж системи пожежної сигналізації, системи оповіщення про пожежу та системи передавання тривожних сповіщень на об'єкті – Будівля Злинського  закладу дошкільної освіти (дитячий садок) «Сонечко» Злинської сільської ради. Адреса: Кіровоградська область, Новоукраїнський район, село Злинка, провулок  Сонячний, 6
; строк до 2026-09-01. Попросити один знеособлений пакет здачі за цим workflow.</x:v>
      </x:c>
      <x:c r="Z1081" s="15" t="str">
        <x:v>https://prozorro.gov.ua/tender/UA-2026-07-08-007873-a</x:v>
      </x:c>
      <x:c r="AA1081" s="14" t="str">
        <x:v>43618373</x:v>
      </x:c>
      <x:c r="AB1081" s="14" t="str">
        <x:v>2026-08-24</x:v>
      </x:c>
      <x:c r="AC1081" s="14" t="str"/>
      <x:c r="AD1081" s="20" t="str"/>
      <x:c r="AE1081" s="14" t="str"/>
      <x:c r="AF1081" s="14" t="n">
        <x:v>50</x:v>
      </x:c>
      <x:c r="AG1081" s="14" t="str">
        <x:v>I3</x:v>
      </x:c>
      <x:c r="AH1081" s="14" t="n">
        <x:v>1</x:v>
      </x:c>
      <x:c r="AI1081" s="14" t="n">
        <x:v>1</x:v>
      </x:c>
      <x:c r="AJ1081" s="18" t="n">
        <x:v>146250.96</x:v>
      </x:c>
      <x:c r="AK1081" s="14" t="str">
        <x:v>https://prozorro.gov.ua/tender/UA-2026-07-08-007873-a</x:v>
      </x:c>
      <x:c r="AL1081" s="19" t="n">
        <x:v>46211.4979665625</x:v>
      </x:c>
      <x:c r="AM1081" s="19" t="n">
        <x:v>46266</x:v>
      </x:c>
      <x:c r="AN1081" s="15" t="str">
        <x:v>Пожежогасіння</x:v>
      </x:c>
      <x:c r="AO1081" s="15" t="str">
        <x:v>not_found_in_top_search</x:v>
      </x:c>
    </x:row>
    <x:row r="1082">
      <x:c r="A1082" s="14" t="str">
        <x:v>W4-263</x:v>
      </x:c>
      <x:c r="B1082" s="14" t="str">
        <x:v>Prozorro expansion — 24.08</x:v>
      </x:c>
      <x:c r="C1082" s="14" t="str">
        <x:v>ТОВАРИСТВО З ОБМЕЖЕНОЮ ВІДПОВІДАЛЬНІСТЮ "ВАН-БУД"</x:v>
      </x:c>
      <x:c r="D1082" s="14" t="str">
        <x:v>Покрівлі та гідроізоляція</x:v>
      </x:c>
      <x:c r="E1082" s="14" t="str">
        <x:v>Expansion discovery</x:v>
      </x:c>
      <x:c r="F1082" s="17" t="str">
        <x:v>D3</x:v>
      </x:c>
      <x:c r="G1082" s="14" t="str"/>
      <x:c r="H1082" s="14" t="str">
        <x:v>Discovery розширення — 2 тижні</x:v>
      </x:c>
      <x:c r="I1082" s="16" t="n">
        <x:v>1</x:v>
      </x:c>
      <x:c r="J1082" s="16" t="n">
        <x:v>5</x:v>
      </x:c>
      <x:c r="K1082" s="16" t="n">
        <x:v>5</x:v>
      </x:c>
      <x:c r="L1082" s="16" t="n">
        <x:v>2</x:v>
      </x:c>
      <x:c r="M1082" s="16" t="n">
        <x:v>5</x:v>
      </x:c>
      <x:c r="N1082" s="16" t="n">
        <x:v>5</x:v>
      </x:c>
      <x:c r="O1082" s="16" t="n">
        <x:v>3</x:v>
      </x:c>
      <x:c r="P1082" s="16" t="n">
        <x:f>IF(COUNT(I1082:O1082)&lt;7,"",I1082*8+J1082*3+K1082*2+L1082*2+M1082*2+N1082*2+O1082)</x:f>
        <x:v>60</x:v>
      </x:c>
      <x:c r="Q1082" s="16" t="n">
        <x:f>IF(COUNT(J1082:O1082)&lt;6,"",J1082*5+K1082*4+M1082*4+L1082*3+N1082*2+O1082*2)</x:f>
        <x:v>87</x:v>
      </x:c>
      <x:c r="R1082" s="14" t="str">
        <x:v>high</x:v>
      </x:c>
      <x:c r="S1082" s="14" t="str">
        <x:v>official_prozorro_award_2024_2026</x:v>
      </x:c>
      <x:c r="T1082" s="14" t="str">
        <x:v>official_prozorro_api</x:v>
      </x:c>
      <x:c r="U1082" s="14" t="str">
        <x:v>Не контактували</x:v>
      </x:c>
      <x:c r="V1082" s="15" t="str">
        <x:v>Повторне звернення з новим тендерним сигналом UA-2025-11-26-000583-a; попросити 1 пакет здачі</x:v>
      </x:c>
      <x:c r="W1082" s="15" t="str">
        <x:v>Власник / директор; керівник ПТО; відповідальний за договори</x:v>
      </x:c>
      <x:c r="X1082" s="15" t="str">
        <x:v>1 нових підтверджених перемог/договорів у Prozorro на 144 856 грн; 1 зі строком виконання не раніше 24.08.2026.</x:v>
      </x:c>
      <x:c r="Y1082" s="15" t="str">
        <x:v>Поточний ремонт покрівлі (покрівельні роботи та інші спеціалізовані будівельні роботи); строк до 2026-12-31. Попросити один знеособлений пакет здачі за цим workflow.</x:v>
      </x:c>
      <x:c r="Z1082" s="15" t="str">
        <x:v>https://prozorro.gov.ua/tender/UA-2026-07-07-006189-a</x:v>
      </x:c>
      <x:c r="AA1082" s="14" t="str">
        <x:v>33896328</x:v>
      </x:c>
      <x:c r="AB1082" s="14" t="str">
        <x:v>2026-08-24</x:v>
      </x:c>
      <x:c r="AC1082" s="14" t="str"/>
      <x:c r="AD1082" s="20" t="str"/>
      <x:c r="AE1082" s="14" t="str"/>
      <x:c r="AF1082" s="14" t="n">
        <x:v>50</x:v>
      </x:c>
      <x:c r="AG1082" s="14" t="str">
        <x:v>I3</x:v>
      </x:c>
      <x:c r="AH1082" s="14" t="n">
        <x:v>2</x:v>
      </x:c>
      <x:c r="AI1082" s="14" t="n">
        <x:v>1</x:v>
      </x:c>
      <x:c r="AJ1082" s="18" t="n">
        <x:v>322145.65</x:v>
      </x:c>
      <x:c r="AK1082" s="14" t="str">
        <x:v>https://prozorro.gov.ua/tender/UA-2025-11-26-000583-a</x:v>
      </x:c>
      <x:c r="AL1082" s="19" t="n">
        <x:v>45987.284185543984</x:v>
      </x:c>
      <x:c r="AM1082" s="19" t="n">
        <x:v>46022</x:v>
      </x:c>
      <x:c r="AN1082" s="15" t="str">
        <x:v>Покрівлі та гідроізоляція; Резервне живлення</x:v>
      </x:c>
      <x:c r="AO1082" s="15" t="str">
        <x:v>not_found_in_top_search</x:v>
      </x:c>
    </x:row>
    <x:row r="1083">
      <x:c r="A1083" s="14" t="str">
        <x:v>W4-264</x:v>
      </x:c>
      <x:c r="B1083" s="14" t="str">
        <x:v>Prozorro expansion — 24.08</x:v>
      </x:c>
      <x:c r="C1083" s="14" t="str">
        <x:v>ФОП РИЖИХ АНДРІЙ ІГОРОВИЧ</x:v>
      </x:c>
      <x:c r="D1083" s="14" t="str">
        <x:v>HVAC / ОВіК</x:v>
      </x:c>
      <x:c r="E1083" s="14" t="str">
        <x:v>Pilot now</x:v>
      </x:c>
      <x:c r="F1083" s="17" t="str">
        <x:v>P3</x:v>
      </x:c>
      <x:c r="G1083" s="14" t="str"/>
      <x:c r="H1083" s="14" t="str">
        <x:v>Пілот зараз — Н.14</x:v>
      </x:c>
      <x:c r="I1083" s="16" t="n">
        <x:v>5</x:v>
      </x:c>
      <x:c r="J1083" s="16" t="n">
        <x:v>5</x:v>
      </x:c>
      <x:c r="K1083" s="16" t="n">
        <x:v>4</x:v>
      </x:c>
      <x:c r="L1083" s="16" t="n">
        <x:v>1</x:v>
      </x:c>
      <x:c r="M1083" s="16" t="n">
        <x:v>5</x:v>
      </x:c>
      <x:c r="N1083" s="16" t="n">
        <x:v>3</x:v>
      </x:c>
      <x:c r="O1083" s="16" t="n">
        <x:v>3</x:v>
      </x:c>
      <x:c r="P1083" s="16" t="n">
        <x:f>IF(COUNT(I1083:O1083)&lt;7,"",I1083*8+J1083*3+K1083*2+L1083*2+M1083*2+N1083*2+O1083)</x:f>
        <x:v>84</x:v>
      </x:c>
      <x:c r="Q1083" s="16" t="n">
        <x:f>IF(COUNT(J1083:O1083)&lt;6,"",J1083*5+K1083*4+M1083*4+L1083*3+N1083*2+O1083*2)</x:f>
        <x:v>76</x:v>
      </x:c>
      <x:c r="R1083" s="14" t="str">
        <x:v>high</x:v>
      </x:c>
      <x:c r="S1083" s="14" t="str">
        <x:v>official_prozorro_award_2024_2026</x:v>
      </x:c>
      <x:c r="T1083" s="14" t="str">
        <x:v>official_prozorro_api</x:v>
      </x:c>
      <x:c r="U1083" s="14" t="str">
        <x:v>Не контактували</x:v>
      </x:c>
      <x:c r="V1083" s="15" t="str">
        <x:v>Персоналізований free-pilot outreach по UA-2025-08-15-004713-a; попросити 1 пакет Н.14/Н.15</x:v>
      </x:c>
      <x:c r="W1083" s="15" t="str">
        <x:v>Власник / виконавець; відповідальний за договір</x:v>
      </x:c>
      <x:c r="X1083" s="15" t="str">
        <x:v>3 нових підтверджених перемог/договорів у Prozorro на 69 700 грн; 0 зі строком виконання не раніше 24.08.2026.</x:v>
      </x:c>
      <x:c r="Y1083" s="15" t="str">
        <x:v>Послуги з монтажу, демонтажу, ремонту та сервісного обслуговування холодильного обладнання, систем вентиляції та кондиціювання; строк до 2025-12-31. Попросити один знеособлений пакет здачі за цим workflow.</x:v>
      </x:c>
      <x:c r="Z1083" s="15" t="str">
        <x:v>https://prozorro.gov.ua/tender/UA-2025-08-15-004713-a</x:v>
      </x:c>
      <x:c r="AA1083" s="14" t="str">
        <x:v>3011512852</x:v>
      </x:c>
      <x:c r="AB1083" s="14" t="str">
        <x:v>2026-08-24</x:v>
      </x:c>
      <x:c r="AC1083" s="14" t="str"/>
      <x:c r="AD1083" s="20" t="str"/>
      <x:c r="AE1083" s="14" t="str"/>
      <x:c r="AF1083" s="14" t="n">
        <x:v>50</x:v>
      </x:c>
      <x:c r="AG1083" s="14" t="str">
        <x:v>I3</x:v>
      </x:c>
      <x:c r="AH1083" s="14" t="n">
        <x:v>3</x:v>
      </x:c>
      <x:c r="AI1083" s="14" t="n">
        <x:v>0</x:v>
      </x:c>
      <x:c r="AJ1083" s="18" t="n">
        <x:v>69700</x:v>
      </x:c>
      <x:c r="AK1083" s="14" t="str">
        <x:v>https://prozorro.gov.ua/tender/UA-2025-08-15-004713-a</x:v>
      </x:c>
      <x:c r="AL1083" s="19" t="n">
        <x:v>45884.382174722225</x:v>
      </x:c>
      <x:c r="AM1083" s="19" t="n">
        <x:v>46022</x:v>
      </x:c>
      <x:c r="AN1083" s="15" t="str">
        <x:v>HVAC / ОВіК</x:v>
      </x:c>
      <x:c r="AO1083" s="15" t="str">
        <x:v>not_found_in_top_search</x:v>
      </x:c>
    </x:row>
    <x:row r="1084">
      <x:c r="A1084" s="14" t="str">
        <x:v>W4-265</x:v>
      </x:c>
      <x:c r="B1084" s="14" t="str">
        <x:v>Prozorro expansion — 24.08</x:v>
      </x:c>
      <x:c r="C1084" s="14" t="str">
        <x:v>КУКУРІКА РУСЛАН ВАЛЕРІЙОВИЧ</x:v>
      </x:c>
      <x:c r="D1084" s="14" t="str">
        <x:v>Металоконструкції</x:v>
      </x:c>
      <x:c r="E1084" s="14" t="str">
        <x:v>Expansion discovery</x:v>
      </x:c>
      <x:c r="F1084" s="17" t="str">
        <x:v>D3</x:v>
      </x:c>
      <x:c r="G1084" s="14" t="str"/>
      <x:c r="H1084" s="14" t="str">
        <x:v>Discovery розширення — 2 тижні</x:v>
      </x:c>
      <x:c r="I1084" s="16" t="n">
        <x:v>1</x:v>
      </x:c>
      <x:c r="J1084" s="16" t="n">
        <x:v>5</x:v>
      </x:c>
      <x:c r="K1084" s="16" t="n">
        <x:v>5</x:v>
      </x:c>
      <x:c r="L1084" s="16" t="n">
        <x:v>1</x:v>
      </x:c>
      <x:c r="M1084" s="16" t="n">
        <x:v>5</x:v>
      </x:c>
      <x:c r="N1084" s="16" t="n">
        <x:v>3</x:v>
      </x:c>
      <x:c r="O1084" s="16" t="n">
        <x:v>3</x:v>
      </x:c>
      <x:c r="P1084" s="16" t="n">
        <x:f>IF(COUNT(I1084:O1084)&lt;7,"",I1084*8+J1084*3+K1084*2+L1084*2+M1084*2+N1084*2+O1084)</x:f>
        <x:v>54</x:v>
      </x:c>
      <x:c r="Q1084" s="16" t="n">
        <x:f>IF(COUNT(J1084:O1084)&lt;6,"",J1084*5+K1084*4+M1084*4+L1084*3+N1084*2+O1084*2)</x:f>
        <x:v>80</x:v>
      </x:c>
      <x:c r="R1084" s="14" t="str">
        <x:v>high</x:v>
      </x:c>
      <x:c r="S1084" s="14" t="str">
        <x:v>official_prozorro_award_2024_2026</x:v>
      </x:c>
      <x:c r="T1084" s="14" t="str">
        <x:v>official_prozorro_api</x:v>
      </x:c>
      <x:c r="U1084" s="14" t="str">
        <x:v>Не контактували</x:v>
      </x:c>
      <x:c r="V1084" s="15" t="str">
        <x:v>Workflow-audit outreach по UA-2025-06-11-003347-a; попросити 1 пакет здачі та вимоги проєкту</x:v>
      </x:c>
      <x:c r="W1084" s="15" t="str">
        <x:v>Власник / виконавець; відповідальний за договір</x:v>
      </x:c>
      <x:c r="X1084" s="15" t="str">
        <x:v>3 нових підтверджених перемог/договорів у Prozorro на 64 050 грн; 0 зі строком виконання не раніше 24.08.2026.</x:v>
      </x:c>
      <x:c r="Y1084" s="15" t="str">
        <x:v>Послуги з виготовлення та монтажу металоконструкцій; строк до 2025-08-31. Попросити один знеособлений пакет здачі за цим workflow.</x:v>
      </x:c>
      <x:c r="Z1084" s="15" t="str">
        <x:v>https://prozorro.gov.ua/tender/UA-2025-06-11-003347-a</x:v>
      </x:c>
      <x:c r="AA1084" s="14" t="str">
        <x:v>2785811130</x:v>
      </x:c>
      <x:c r="AB1084" s="14" t="str">
        <x:v>2026-08-24</x:v>
      </x:c>
      <x:c r="AC1084" s="14" t="str"/>
      <x:c r="AD1084" s="20" t="str"/>
      <x:c r="AE1084" s="14" t="str"/>
      <x:c r="AF1084" s="14" t="n">
        <x:v>50</x:v>
      </x:c>
      <x:c r="AG1084" s="14" t="str">
        <x:v>I3</x:v>
      </x:c>
      <x:c r="AH1084" s="14" t="n">
        <x:v>3</x:v>
      </x:c>
      <x:c r="AI1084" s="14" t="n">
        <x:v>0</x:v>
      </x:c>
      <x:c r="AJ1084" s="18" t="n">
        <x:v>64050</x:v>
      </x:c>
      <x:c r="AK1084" s="14" t="str">
        <x:v>https://prozorro.gov.ua/tender/UA-2025-06-11-003347-a</x:v>
      </x:c>
      <x:c r="AL1084" s="19" t="n">
        <x:v>45819.3383777662</x:v>
      </x:c>
      <x:c r="AM1084" s="19" t="n">
        <x:v>45900</x:v>
      </x:c>
      <x:c r="AN1084" s="15" t="str">
        <x:v>Металоконструкції</x:v>
      </x:c>
      <x:c r="AO1084" s="15" t="str">
        <x:v>not_found_in_top_search</x:v>
      </x:c>
    </x:row>
    <x:row r="1085">
      <x:c r="A1085" s="14" t="str">
        <x:v>W4-266</x:v>
      </x:c>
      <x:c r="B1085" s="14" t="str">
        <x:v>Prozorro expansion — 24.08</x:v>
      </x:c>
      <x:c r="C1085" s="14" t="str">
        <x:v>ФОП КОЧІН ВІКТОР ПАВЛОВИЧ</x:v>
      </x:c>
      <x:c r="D1085" s="14" t="str">
        <x:v>Внутрішні сантехнічні системи</x:v>
      </x:c>
      <x:c r="E1085" s="14" t="str">
        <x:v>Pilot now</x:v>
      </x:c>
      <x:c r="F1085" s="17" t="str">
        <x:v>P3</x:v>
      </x:c>
      <x:c r="G1085" s="14" t="str"/>
      <x:c r="H1085" s="14" t="str">
        <x:v>Пілот зараз — Н.14</x:v>
      </x:c>
      <x:c r="I1085" s="16" t="n">
        <x:v>5</x:v>
      </x:c>
      <x:c r="J1085" s="16" t="n">
        <x:v>5</x:v>
      </x:c>
      <x:c r="K1085" s="16" t="n">
        <x:v>4</x:v>
      </x:c>
      <x:c r="L1085" s="16" t="n">
        <x:v>2</x:v>
      </x:c>
      <x:c r="M1085" s="16" t="n">
        <x:v>5</x:v>
      </x:c>
      <x:c r="N1085" s="16" t="n">
        <x:v>3</x:v>
      </x:c>
      <x:c r="O1085" s="16" t="n">
        <x:v>3</x:v>
      </x:c>
      <x:c r="P1085" s="16" t="n">
        <x:f>IF(COUNT(I1085:O1085)&lt;7,"",I1085*8+J1085*3+K1085*2+L1085*2+M1085*2+N1085*2+O1085)</x:f>
        <x:v>86</x:v>
      </x:c>
      <x:c r="Q1085" s="16" t="n">
        <x:f>IF(COUNT(J1085:O1085)&lt;6,"",J1085*5+K1085*4+M1085*4+L1085*3+N1085*2+O1085*2)</x:f>
        <x:v>79</x:v>
      </x:c>
      <x:c r="R1085" s="14" t="str">
        <x:v>high</x:v>
      </x:c>
      <x:c r="S1085" s="14" t="str">
        <x:v>official_prozorro_award_2024_2026</x:v>
      </x:c>
      <x:c r="T1085" s="14" t="str">
        <x:v>official_prozorro_api</x:v>
      </x:c>
      <x:c r="U1085" s="14" t="str">
        <x:v>Не контактували</x:v>
      </x:c>
      <x:c r="V1085" s="15" t="str">
        <x:v>Персоналізований free-pilot outreach по UA-2026-02-24-009162-a; попросити 1 пакет Н.14/Н.15</x:v>
      </x:c>
      <x:c r="W1085" s="15" t="str">
        <x:v>Власник / виконавець; відповідальний за договір</x:v>
      </x:c>
      <x:c r="X1085" s="15" t="str">
        <x:v>2 нових підтверджених перемог/договорів у Prozorro на 399 885 грн; 2 зі строком виконання не раніше 24.08.2026.</x:v>
      </x:c>
      <x:c r="Y1085" s="15" t="str">
        <x:v>Поточний ремонт внутрішніх мереж стоматологічного відділення Підрозділ № 3 за адресою: Дніпропетровська обл., м. Кам’янське, вул. Добровольців, 77-В за ДК 021:2015 45330000-9 Водопровідні та санітарно-технічні роботи; строк до 2026-12-31. Попросити один знеособлений пакет здачі за цим workflow.</x:v>
      </x:c>
      <x:c r="Z1085" s="15" t="str">
        <x:v>https://prozorro.gov.ua/tender/UA-2026-02-24-009162-a</x:v>
      </x:c>
      <x:c r="AA1085" s="14" t="str">
        <x:v>2835404632</x:v>
      </x:c>
      <x:c r="AB1085" s="14" t="str">
        <x:v>2026-08-24</x:v>
      </x:c>
      <x:c r="AC1085" s="14" t="str"/>
      <x:c r="AD1085" s="20" t="str"/>
      <x:c r="AE1085" s="14" t="str"/>
      <x:c r="AF1085" s="14" t="n">
        <x:v>49</x:v>
      </x:c>
      <x:c r="AG1085" s="14" t="str">
        <x:v>I3</x:v>
      </x:c>
      <x:c r="AH1085" s="14" t="n">
        <x:v>2</x:v>
      </x:c>
      <x:c r="AI1085" s="14" t="n">
        <x:v>2</x:v>
      </x:c>
      <x:c r="AJ1085" s="18" t="n">
        <x:v>399884.99</x:v>
      </x:c>
      <x:c r="AK1085" s="14" t="str">
        <x:v>https://prozorro.gov.ua/tender/UA-2026-02-24-009162-a</x:v>
      </x:c>
      <x:c r="AL1085" s="19" t="n">
        <x:v>46077.51951358796</x:v>
      </x:c>
      <x:c r="AM1085" s="19" t="n">
        <x:v>46387</x:v>
      </x:c>
      <x:c r="AN1085" s="15" t="str">
        <x:v>Внутрішні сантехнічні системи</x:v>
      </x:c>
      <x:c r="AO1085" s="15" t="str">
        <x:v>not_found_in_top_search</x:v>
      </x:c>
    </x:row>
    <x:row r="1086">
      <x:c r="A1086" s="14" t="str">
        <x:v>W4-267</x:v>
      </x:c>
      <x:c r="B1086" s="14" t="str">
        <x:v>Prozorro expansion — 24.08</x:v>
      </x:c>
      <x:c r="C1086" s="14" t="str">
        <x:v>Фізична особа-підприємець Тесленко Олександр Анатолійович</x:v>
      </x:c>
      <x:c r="D1086" s="14" t="str">
        <x:v>Електромонтаж</x:v>
      </x:c>
      <x:c r="E1086" s="14" t="str">
        <x:v>Pilot now</x:v>
      </x:c>
      <x:c r="F1086" s="17" t="str">
        <x:v>P3</x:v>
      </x:c>
      <x:c r="G1086" s="14" t="str"/>
      <x:c r="H1086" s="14" t="str">
        <x:v>Пілот зараз — Н.15</x:v>
      </x:c>
      <x:c r="I1086" s="16" t="n">
        <x:v>5</x:v>
      </x:c>
      <x:c r="J1086" s="16" t="n">
        <x:v>5</x:v>
      </x:c>
      <x:c r="K1086" s="16" t="n">
        <x:v>4</x:v>
      </x:c>
      <x:c r="L1086" s="16" t="n">
        <x:v>1</x:v>
      </x:c>
      <x:c r="M1086" s="16" t="n">
        <x:v>5</x:v>
      </x:c>
      <x:c r="N1086" s="16" t="n">
        <x:v>3</x:v>
      </x:c>
      <x:c r="O1086" s="16" t="n">
        <x:v>3</x:v>
      </x:c>
      <x:c r="P1086" s="16" t="n">
        <x:f>IF(COUNT(I1086:O1086)&lt;7,"",I1086*8+J1086*3+K1086*2+L1086*2+M1086*2+N1086*2+O1086)</x:f>
        <x:v>84</x:v>
      </x:c>
      <x:c r="Q1086" s="16" t="n">
        <x:f>IF(COUNT(J1086:O1086)&lt;6,"",J1086*5+K1086*4+M1086*4+L1086*3+N1086*2+O1086*2)</x:f>
        <x:v>76</x:v>
      </x:c>
      <x:c r="R1086" s="14" t="str">
        <x:v>high</x:v>
      </x:c>
      <x:c r="S1086" s="14" t="str">
        <x:v>official_prozorro_award_2024_2026</x:v>
      </x:c>
      <x:c r="T1086" s="14" t="str">
        <x:v>official_prozorro_api</x:v>
      </x:c>
      <x:c r="U1086" s="14" t="str">
        <x:v>Не контактували</x:v>
      </x:c>
      <x:c r="V1086" s="15" t="str">
        <x:v>Персоналізований free-pilot outreach по UA-2026-07-31-004732-a; попросити 1 пакет Н.14/Н.15</x:v>
      </x:c>
      <x:c r="W1086" s="15" t="str">
        <x:v>Власник / виконавець; відповідальний за договір</x:v>
      </x:c>
      <x:c r="X1086" s="15" t="str">
        <x:v>1 нових підтверджених перемог/договорів у Prozorro на 99 890 грн; 0 зі строком виконання не раніше 24.08.2026.</x:v>
      </x:c>
      <x:c r="Y1086" s="15" t="str">
        <x:v>Послуги з електромонтажних робіт; строк до 2026-08-17. Попросити один знеособлений пакет здачі за цим workflow.</x:v>
      </x:c>
      <x:c r="Z1086" s="15" t="str">
        <x:v>https://prozorro.gov.ua/tender/UA-2026-07-31-004732-a</x:v>
      </x:c>
      <x:c r="AA1086" s="14" t="str">
        <x:v>2883315896</x:v>
      </x:c>
      <x:c r="AB1086" s="14" t="str">
        <x:v>2026-08-24</x:v>
      </x:c>
      <x:c r="AC1086" s="14" t="str"/>
      <x:c r="AD1086" s="20" t="str"/>
      <x:c r="AE1086" s="14" t="str"/>
      <x:c r="AF1086" s="14" t="n">
        <x:v>49</x:v>
      </x:c>
      <x:c r="AG1086" s="14" t="str">
        <x:v>I3</x:v>
      </x:c>
      <x:c r="AH1086" s="14" t="n">
        <x:v>1</x:v>
      </x:c>
      <x:c r="AI1086" s="14" t="n">
        <x:v>0</x:v>
      </x:c>
      <x:c r="AJ1086" s="18" t="n">
        <x:v>99890</x:v>
      </x:c>
      <x:c r="AK1086" s="14" t="str">
        <x:v>https://prozorro.gov.ua/tender/UA-2026-07-31-004732-a</x:v>
      </x:c>
      <x:c r="AL1086" s="19" t="n">
        <x:v>46234.42401953704</x:v>
      </x:c>
      <x:c r="AM1086" s="19" t="n">
        <x:v>46251</x:v>
      </x:c>
      <x:c r="AN1086" s="15" t="str">
        <x:v>Електромонтаж</x:v>
      </x:c>
      <x:c r="AO1086" s="15" t="str">
        <x:v>not_found_in_top_search</x:v>
      </x:c>
    </x:row>
    <x:row r="1087">
      <x:c r="A1087" s="14" t="str">
        <x:v>W4-268</x:v>
      </x:c>
      <x:c r="B1087" s="14" t="str">
        <x:v>Prozorro expansion — 24.08</x:v>
      </x:c>
      <x:c r="C1087" s="14" t="str">
        <x:v>ФОП Шульга Олександр Андрійович</x:v>
      </x:c>
      <x:c r="D1087" s="14" t="str">
        <x:v>Пасивний вогнезахист</x:v>
      </x:c>
      <x:c r="E1087" s="14" t="str">
        <x:v>Expansion discovery</x:v>
      </x:c>
      <x:c r="F1087" s="17" t="str">
        <x:v>D3</x:v>
      </x:c>
      <x:c r="G1087" s="14" t="str"/>
      <x:c r="H1087" s="14" t="str">
        <x:v>Discovery розширення — 2 тижні</x:v>
      </x:c>
      <x:c r="I1087" s="16" t="n">
        <x:v>1</x:v>
      </x:c>
      <x:c r="J1087" s="16" t="n">
        <x:v>5</x:v>
      </x:c>
      <x:c r="K1087" s="16" t="n">
        <x:v>5</x:v>
      </x:c>
      <x:c r="L1087" s="16" t="n">
        <x:v>1</x:v>
      </x:c>
      <x:c r="M1087" s="16" t="n">
        <x:v>5</x:v>
      </x:c>
      <x:c r="N1087" s="16" t="n">
        <x:v>3</x:v>
      </x:c>
      <x:c r="O1087" s="16" t="n">
        <x:v>3</x:v>
      </x:c>
      <x:c r="P1087" s="16" t="n">
        <x:f>IF(COUNT(I1087:O1087)&lt;7,"",I1087*8+J1087*3+K1087*2+L1087*2+M1087*2+N1087*2+O1087)</x:f>
        <x:v>54</x:v>
      </x:c>
      <x:c r="Q1087" s="16" t="n">
        <x:f>IF(COUNT(J1087:O1087)&lt;6,"",J1087*5+K1087*4+M1087*4+L1087*3+N1087*2+O1087*2)</x:f>
        <x:v>80</x:v>
      </x:c>
      <x:c r="R1087" s="14" t="str">
        <x:v>high</x:v>
      </x:c>
      <x:c r="S1087" s="14" t="str">
        <x:v>official_prozorro_award_2024_2026</x:v>
      </x:c>
      <x:c r="T1087" s="14" t="str">
        <x:v>official_prozorro_api</x:v>
      </x:c>
      <x:c r="U1087" s="14" t="str">
        <x:v>Не контактували</x:v>
      </x:c>
      <x:c r="V1087" s="15" t="str">
        <x:v>Workflow-audit outreach по UA-2026-07-24-002917-a; попросити 1 пакет здачі та вимоги проєкту</x:v>
      </x:c>
      <x:c r="W1087" s="15" t="str">
        <x:v>Власник / виконавець; відповідальний за договір</x:v>
      </x:c>
      <x:c r="X1087" s="15" t="str">
        <x:v>1 нових підтверджених перемог/договорів у Prozorro на 86 470 грн; 1 зі строком виконання не раніше 24.08.2026.</x:v>
      </x:c>
      <x:c r="Y1087" s="15" t="str">
        <x:v>Виготовлення проєкту проведення вогнезахисної обробки дерев'яних конструкцій актової зали та виконати вогнезахисну обробку дерев'яних конструкцій сцени, настінні панеді та провести вогнезахисну обробку дерев'яних конструкцій приміщення укриття; виконати вогнезахисну обробку дерев'яних конструкцій стін та стелі; строк до 2026-12-31. Попросити один знеособлений пакет здачі за цим workflow.</x:v>
      </x:c>
      <x:c r="Z1087" s="15" t="str">
        <x:v>https://prozorro.gov.ua/tender/UA-2026-07-24-002917-a</x:v>
      </x:c>
      <x:c r="AA1087" s="14" t="str">
        <x:v>2022816950</x:v>
      </x:c>
      <x:c r="AB1087" s="14" t="str">
        <x:v>2026-08-24</x:v>
      </x:c>
      <x:c r="AC1087" s="14" t="str"/>
      <x:c r="AD1087" s="20" t="str"/>
      <x:c r="AE1087" s="14" t="str"/>
      <x:c r="AF1087" s="14" t="n">
        <x:v>49</x:v>
      </x:c>
      <x:c r="AG1087" s="14" t="str">
        <x:v>I3</x:v>
      </x:c>
      <x:c r="AH1087" s="14" t="n">
        <x:v>1</x:v>
      </x:c>
      <x:c r="AI1087" s="14" t="n">
        <x:v>1</x:v>
      </x:c>
      <x:c r="AJ1087" s="18" t="n">
        <x:v>86469.79</x:v>
      </x:c>
      <x:c r="AK1087" s="14" t="str">
        <x:v>https://prozorro.gov.ua/tender/UA-2026-07-24-002917-a</x:v>
      </x:c>
      <x:c r="AL1087" s="19" t="n">
        <x:v>46227.33447059028</x:v>
      </x:c>
      <x:c r="AM1087" s="19" t="n">
        <x:v>46387</x:v>
      </x:c>
      <x:c r="AN1087" s="15" t="str">
        <x:v>Пасивний вогнезахист</x:v>
      </x:c>
      <x:c r="AO1087" s="15" t="str">
        <x:v>not_found_in_top_search</x:v>
      </x:c>
    </x:row>
    <x:row r="1088">
      <x:c r="A1088" s="14" t="str">
        <x:v>W4-269</x:v>
      </x:c>
      <x:c r="B1088" s="14" t="str">
        <x:v>Prozorro expansion — 24.08</x:v>
      </x:c>
      <x:c r="C1088" s="14" t="str">
        <x:v>ФОП Шатківська Аліна Вадимівна</x:v>
      </x:c>
      <x:c r="D1088" s="14" t="str">
        <x:v>Пасивний вогнезахист</x:v>
      </x:c>
      <x:c r="E1088" s="14" t="str">
        <x:v>Expansion discovery</x:v>
      </x:c>
      <x:c r="F1088" s="17" t="str">
        <x:v>D3</x:v>
      </x:c>
      <x:c r="G1088" s="14" t="str"/>
      <x:c r="H1088" s="14" t="str">
        <x:v>Discovery розширення — 2 тижні</x:v>
      </x:c>
      <x:c r="I1088" s="16" t="n">
        <x:v>1</x:v>
      </x:c>
      <x:c r="J1088" s="16" t="n">
        <x:v>5</x:v>
      </x:c>
      <x:c r="K1088" s="16" t="n">
        <x:v>5</x:v>
      </x:c>
      <x:c r="L1088" s="16" t="n">
        <x:v>1</x:v>
      </x:c>
      <x:c r="M1088" s="16" t="n">
        <x:v>5</x:v>
      </x:c>
      <x:c r="N1088" s="16" t="n">
        <x:v>3</x:v>
      </x:c>
      <x:c r="O1088" s="16" t="n">
        <x:v>3</x:v>
      </x:c>
      <x:c r="P1088" s="16" t="n">
        <x:f>IF(COUNT(I1088:O1088)&lt;7,"",I1088*8+J1088*3+K1088*2+L1088*2+M1088*2+N1088*2+O1088)</x:f>
        <x:v>54</x:v>
      </x:c>
      <x:c r="Q1088" s="16" t="n">
        <x:f>IF(COUNT(J1088:O1088)&lt;6,"",J1088*5+K1088*4+M1088*4+L1088*3+N1088*2+O1088*2)</x:f>
        <x:v>80</x:v>
      </x:c>
      <x:c r="R1088" s="14" t="str">
        <x:v>high</x:v>
      </x:c>
      <x:c r="S1088" s="14" t="str">
        <x:v>official_prozorro_award_2024_2026</x:v>
      </x:c>
      <x:c r="T1088" s="14" t="str">
        <x:v>official_prozorro_api</x:v>
      </x:c>
      <x:c r="U1088" s="14" t="str">
        <x:v>Не контактували</x:v>
      </x:c>
      <x:c r="V1088" s="15" t="str">
        <x:v>Workflow-audit outreach по UA-2026-08-06-007180-a; попросити 1 пакет здачі та вимоги проєкту</x:v>
      </x:c>
      <x:c r="W1088" s="15" t="str">
        <x:v>Власник / виконавець; відповідальний за договір</x:v>
      </x:c>
      <x:c r="X1088" s="15" t="str">
        <x:v>1 нових підтверджених перемог/договорів у Prozorro на 82 252 грн; 1 зі строком виконання не раніше 24.08.2026.</x:v>
      </x:c>
      <x:c r="Y1088" s="15" t="str">
        <x:v>Послуги з вогнезахисної обробки дерев'яних конструкцій та їх деталей даху; строк до 2026-12-31. Попросити один знеособлений пакет здачі за цим workflow.</x:v>
      </x:c>
      <x:c r="Z1088" s="15" t="str">
        <x:v>https://prozorro.gov.ua/tender/UA-2026-08-06-007180-a</x:v>
      </x:c>
      <x:c r="AA1088" s="14" t="str">
        <x:v>3305902962</x:v>
      </x:c>
      <x:c r="AB1088" s="14" t="str">
        <x:v>2026-08-24</x:v>
      </x:c>
      <x:c r="AC1088" s="14" t="str"/>
      <x:c r="AD1088" s="20" t="str"/>
      <x:c r="AE1088" s="14" t="str"/>
      <x:c r="AF1088" s="14" t="n">
        <x:v>49</x:v>
      </x:c>
      <x:c r="AG1088" s="14" t="str">
        <x:v>I3</x:v>
      </x:c>
      <x:c r="AH1088" s="14" t="n">
        <x:v>1</x:v>
      </x:c>
      <x:c r="AI1088" s="14" t="n">
        <x:v>1</x:v>
      </x:c>
      <x:c r="AJ1088" s="18" t="n">
        <x:v>82252.47</x:v>
      </x:c>
      <x:c r="AK1088" s="14" t="str">
        <x:v>https://prozorro.gov.ua/tender/UA-2026-08-06-007180-a</x:v>
      </x:c>
      <x:c r="AL1088" s="19" t="n">
        <x:v>46240.47086918981</x:v>
      </x:c>
      <x:c r="AM1088" s="19" t="n">
        <x:v>46387</x:v>
      </x:c>
      <x:c r="AN1088" s="15" t="str">
        <x:v>Пасивний вогнезахист</x:v>
      </x:c>
      <x:c r="AO1088" s="15" t="str">
        <x:v>not_found_in_top_search</x:v>
      </x:c>
    </x:row>
    <x:row r="1089">
      <x:c r="A1089" s="14" t="str">
        <x:v>W4-270</x:v>
      </x:c>
      <x:c r="B1089" s="14" t="str">
        <x:v>Prozorro expansion — 24.08</x:v>
      </x:c>
      <x:c r="C1089" s="14" t="str">
        <x:v>ФОП Томащук Валерій Вячеславович</x:v>
      </x:c>
      <x:c r="D1089" s="14" t="str">
        <x:v>Покрівлі та гідроізоляція</x:v>
      </x:c>
      <x:c r="E1089" s="14" t="str">
        <x:v>Expansion discovery</x:v>
      </x:c>
      <x:c r="F1089" s="17" t="str">
        <x:v>D3</x:v>
      </x:c>
      <x:c r="G1089" s="14" t="str"/>
      <x:c r="H1089" s="14" t="str">
        <x:v>Discovery розширення — 2 тижні</x:v>
      </x:c>
      <x:c r="I1089" s="16" t="n">
        <x:v>1</x:v>
      </x:c>
      <x:c r="J1089" s="16" t="n">
        <x:v>5</x:v>
      </x:c>
      <x:c r="K1089" s="16" t="n">
        <x:v>5</x:v>
      </x:c>
      <x:c r="L1089" s="16" t="n">
        <x:v>1</x:v>
      </x:c>
      <x:c r="M1089" s="16" t="n">
        <x:v>5</x:v>
      </x:c>
      <x:c r="N1089" s="16" t="n">
        <x:v>3</x:v>
      </x:c>
      <x:c r="O1089" s="16" t="n">
        <x:v>3</x:v>
      </x:c>
      <x:c r="P1089" s="16" t="n">
        <x:f>IF(COUNT(I1089:O1089)&lt;7,"",I1089*8+J1089*3+K1089*2+L1089*2+M1089*2+N1089*2+O1089)</x:f>
        <x:v>54</x:v>
      </x:c>
      <x:c r="Q1089" s="16" t="n">
        <x:f>IF(COUNT(J1089:O1089)&lt;6,"",J1089*5+K1089*4+M1089*4+L1089*3+N1089*2+O1089*2)</x:f>
        <x:v>80</x:v>
      </x:c>
      <x:c r="R1089" s="14" t="str">
        <x:v>high</x:v>
      </x:c>
      <x:c r="S1089" s="14" t="str">
        <x:v>official_prozorro_award_2024_2026</x:v>
      </x:c>
      <x:c r="T1089" s="14" t="str">
        <x:v>official_prozorro_api</x:v>
      </x:c>
      <x:c r="U1089" s="14" t="str">
        <x:v>Не контактували</x:v>
      </x:c>
      <x:c r="V1089" s="15" t="str">
        <x:v>Workflow-audit outreach по UA-2026-08-10-000886-a; попросити 1 пакет здачі та вимоги проєкту</x:v>
      </x:c>
      <x:c r="W1089" s="15" t="str">
        <x:v>Власник / виконавець; відповідальний за договір</x:v>
      </x:c>
      <x:c r="X1089" s="15" t="str">
        <x:v>1 нових підтверджених перемог/договорів у Prozorro на 52 490 грн; 1 зі строком виконання не раніше 24.08.2026.</x:v>
      </x:c>
      <x:c r="Y1089" s="15" t="str">
        <x:v>Покрівельні роботи (поточний ремонт (відновлення)покрівлі даху; строк до 2026-08-31. Попросити один знеособлений пакет здачі за цим workflow.</x:v>
      </x:c>
      <x:c r="Z1089" s="15" t="str">
        <x:v>https://prozorro.gov.ua/tender/UA-2026-08-10-000886-a</x:v>
      </x:c>
      <x:c r="AA1089" s="14" t="str">
        <x:v>2186514150</x:v>
      </x:c>
      <x:c r="AB1089" s="14" t="str">
        <x:v>2026-08-24</x:v>
      </x:c>
      <x:c r="AC1089" s="14" t="str"/>
      <x:c r="AD1089" s="20" t="str"/>
      <x:c r="AE1089" s="14" t="str"/>
      <x:c r="AF1089" s="14" t="n">
        <x:v>49</x:v>
      </x:c>
      <x:c r="AG1089" s="14" t="str">
        <x:v>I3</x:v>
      </x:c>
      <x:c r="AH1089" s="14" t="n">
        <x:v>1</x:v>
      </x:c>
      <x:c r="AI1089" s="14" t="n">
        <x:v>1</x:v>
      </x:c>
      <x:c r="AJ1089" s="18" t="n">
        <x:v>52490</x:v>
      </x:c>
      <x:c r="AK1089" s="14" t="str">
        <x:v>https://prozorro.gov.ua/tender/UA-2026-08-10-000886-a</x:v>
      </x:c>
      <x:c r="AL1089" s="19" t="n">
        <x:v>46244.281348530094</x:v>
      </x:c>
      <x:c r="AM1089" s="19" t="n">
        <x:v>46265</x:v>
      </x:c>
      <x:c r="AN1089" s="15" t="str">
        <x:v>Покрівлі та гідроізоляція</x:v>
      </x:c>
      <x:c r="AO1089" s="15" t="str">
        <x:v>not_found_in_top_search</x:v>
      </x:c>
    </x:row>
    <x:row r="1090">
      <x:c r="A1090" s="14" t="str">
        <x:v>W4-271</x:v>
      </x:c>
      <x:c r="B1090" s="14" t="str">
        <x:v>Prozorro expansion — 24.08</x:v>
      </x:c>
      <x:c r="C1090" s="14" t="str">
        <x:v>ФОП Небесний Руслан Зіновійович</x:v>
      </x:c>
      <x:c r="D1090" s="14" t="str">
        <x:v>Пасивний вогнезахист</x:v>
      </x:c>
      <x:c r="E1090" s="14" t="str">
        <x:v>Expansion discovery</x:v>
      </x:c>
      <x:c r="F1090" s="17" t="str">
        <x:v>D3</x:v>
      </x:c>
      <x:c r="G1090" s="14" t="str"/>
      <x:c r="H1090" s="14" t="str">
        <x:v>Discovery розширення — 2 тижні</x:v>
      </x:c>
      <x:c r="I1090" s="16" t="n">
        <x:v>1</x:v>
      </x:c>
      <x:c r="J1090" s="16" t="n">
        <x:v>5</x:v>
      </x:c>
      <x:c r="K1090" s="16" t="n">
        <x:v>5</x:v>
      </x:c>
      <x:c r="L1090" s="16" t="n">
        <x:v>1</x:v>
      </x:c>
      <x:c r="M1090" s="16" t="n">
        <x:v>5</x:v>
      </x:c>
      <x:c r="N1090" s="16" t="n">
        <x:v>3</x:v>
      </x:c>
      <x:c r="O1090" s="16" t="n">
        <x:v>3</x:v>
      </x:c>
      <x:c r="P1090" s="16" t="n">
        <x:f>IF(COUNT(I1090:O1090)&lt;7,"",I1090*8+J1090*3+K1090*2+L1090*2+M1090*2+N1090*2+O1090)</x:f>
        <x:v>54</x:v>
      </x:c>
      <x:c r="Q1090" s="16" t="n">
        <x:f>IF(COUNT(J1090:O1090)&lt;6,"",J1090*5+K1090*4+M1090*4+L1090*3+N1090*2+O1090*2)</x:f>
        <x:v>80</x:v>
      </x:c>
      <x:c r="R1090" s="14" t="str">
        <x:v>high</x:v>
      </x:c>
      <x:c r="S1090" s="14" t="str">
        <x:v>official_prozorro_award_2024_2026</x:v>
      </x:c>
      <x:c r="T1090" s="14" t="str">
        <x:v>official_prozorro_api</x:v>
      </x:c>
      <x:c r="U1090" s="14" t="str">
        <x:v>Не контактували</x:v>
      </x:c>
      <x:c r="V1090" s="15" t="str">
        <x:v>Workflow-audit outreach по UA-2026-07-24-009923-a; попросити 1 пакет здачі та вимоги проєкту</x:v>
      </x:c>
      <x:c r="W1090" s="15" t="str">
        <x:v>Власник / виконавець; відповідальний за договір</x:v>
      </x:c>
      <x:c r="X1090" s="15" t="str">
        <x:v>1 нових підтверджених перемог/договорів у Prozorro на 49 500 грн; 1 зі строком виконання не раніше 24.08.2026.</x:v>
      </x:c>
      <x:c r="Y1090" s="15" t="str">
        <x:v>Вогнезахисна поверхнева обробка дерев'яних конструкцій даху будівлі; строк до 2026-12-31. Попросити один знеособлений пакет здачі за цим workflow.</x:v>
      </x:c>
      <x:c r="Z1090" s="15" t="str">
        <x:v>https://prozorro.gov.ua/tender/UA-2026-07-24-009923-a</x:v>
      </x:c>
      <x:c r="AA1090" s="14" t="str">
        <x:v>2536315230</x:v>
      </x:c>
      <x:c r="AB1090" s="14" t="str">
        <x:v>2026-08-24</x:v>
      </x:c>
      <x:c r="AC1090" s="14" t="str"/>
      <x:c r="AD1090" s="20" t="str"/>
      <x:c r="AE1090" s="14" t="str"/>
      <x:c r="AF1090" s="14" t="n">
        <x:v>49</x:v>
      </x:c>
      <x:c r="AG1090" s="14" t="str">
        <x:v>I3</x:v>
      </x:c>
      <x:c r="AH1090" s="14" t="n">
        <x:v>1</x:v>
      </x:c>
      <x:c r="AI1090" s="14" t="n">
        <x:v>1</x:v>
      </x:c>
      <x:c r="AJ1090" s="18" t="n">
        <x:v>49500</x:v>
      </x:c>
      <x:c r="AK1090" s="14" t="str">
        <x:v>https://prozorro.gov.ua/tender/UA-2026-07-24-009923-a</x:v>
      </x:c>
      <x:c r="AL1090" s="19" t="n">
        <x:v>46227.5737687963</x:v>
      </x:c>
      <x:c r="AM1090" s="19" t="n">
        <x:v>46387</x:v>
      </x:c>
      <x:c r="AN1090" s="15" t="str">
        <x:v>Пасивний вогнезахист</x:v>
      </x:c>
      <x:c r="AO1090" s="15" t="str">
        <x:v>not_found_in_top_search</x:v>
      </x:c>
    </x:row>
    <x:row r="1091">
      <x:c r="A1091" s="14" t="str">
        <x:v>W4-272</x:v>
      </x:c>
      <x:c r="B1091" s="14" t="str">
        <x:v>Prozorro expansion — 24.08</x:v>
      </x:c>
      <x:c r="C1091" s="14" t="str">
        <x:v>ФОП Кавінський В.В.</x:v>
      </x:c>
      <x:c r="D1091" s="14" t="str">
        <x:v>Благоустрій</x:v>
      </x:c>
      <x:c r="E1091" s="14" t="str">
        <x:v>Expansion discovery</x:v>
      </x:c>
      <x:c r="F1091" s="17" t="str">
        <x:v>D3</x:v>
      </x:c>
      <x:c r="G1091" s="14" t="str"/>
      <x:c r="H1091" s="14" t="str">
        <x:v>Discovery розширення — 2 тижні</x:v>
      </x:c>
      <x:c r="I1091" s="16" t="n">
        <x:v>1</x:v>
      </x:c>
      <x:c r="J1091" s="16" t="n">
        <x:v>5</x:v>
      </x:c>
      <x:c r="K1091" s="16" t="n">
        <x:v>4</x:v>
      </x:c>
      <x:c r="L1091" s="16" t="n">
        <x:v>1</x:v>
      </x:c>
      <x:c r="M1091" s="16" t="n">
        <x:v>5</x:v>
      </x:c>
      <x:c r="N1091" s="16" t="n">
        <x:v>3</x:v>
      </x:c>
      <x:c r="O1091" s="16" t="n">
        <x:v>3</x:v>
      </x:c>
      <x:c r="P1091" s="16" t="n">
        <x:f>IF(COUNT(I1091:O1091)&lt;7,"",I1091*8+J1091*3+K1091*2+L1091*2+M1091*2+N1091*2+O1091)</x:f>
        <x:v>52</x:v>
      </x:c>
      <x:c r="Q1091" s="16" t="n">
        <x:f>IF(COUNT(J1091:O1091)&lt;6,"",J1091*5+K1091*4+M1091*4+L1091*3+N1091*2+O1091*2)</x:f>
        <x:v>76</x:v>
      </x:c>
      <x:c r="R1091" s="14" t="str">
        <x:v>high</x:v>
      </x:c>
      <x:c r="S1091" s="14" t="str">
        <x:v>official_prozorro_award_2024_2026</x:v>
      </x:c>
      <x:c r="T1091" s="14" t="str">
        <x:v>official_prozorro_api</x:v>
      </x:c>
      <x:c r="U1091" s="14" t="str">
        <x:v>Не контактували</x:v>
      </x:c>
      <x:c r="V1091" s="15" t="str">
        <x:v>Workflow-audit outreach по UA-2026-07-28-000868-a; попросити 1 пакет здачі та вимоги проєкту</x:v>
      </x:c>
      <x:c r="W1091" s="15" t="str">
        <x:v>Власник / виконавець; відповідальний за договір</x:v>
      </x:c>
      <x:c r="X1091" s="15" t="str">
        <x:v>1 нових підтверджених перемог/договорів у Prozorro на 44 500 грн; 1 зі строком виконання не раніше 24.08.2026.</x:v>
      </x:c>
      <x:c r="Y1091" s="15" t="str">
        <x:v>Виконання робіт з технічного консультування у сфері інжинірінгу, а саме: організація комплексних послуг по розробці звіту з здійснення стратегічно-екологічної оцінки (СЕО) "Детальний план території обмеженої вул. Міцкевича та вул. Липова для облаштування благоустрою території та громадської інфраструктури в м. Бурштин Івано-Франківської області"; строк до 2026-12-31. Попросити один знеособлений пакет здачі за цим workflow.</x:v>
      </x:c>
      <x:c r="Z1091" s="15" t="str">
        <x:v>https://prozorro.gov.ua/tender/UA-2026-07-28-000868-a</x:v>
      </x:c>
      <x:c r="AA1091" s="14" t="str">
        <x:v>2907210917</x:v>
      </x:c>
      <x:c r="AB1091" s="14" t="str">
        <x:v>2026-08-24</x:v>
      </x:c>
      <x:c r="AC1091" s="14" t="str"/>
      <x:c r="AD1091" s="20" t="str"/>
      <x:c r="AE1091" s="14" t="str"/>
      <x:c r="AF1091" s="14" t="n">
        <x:v>49</x:v>
      </x:c>
      <x:c r="AG1091" s="14" t="str">
        <x:v>I3</x:v>
      </x:c>
      <x:c r="AH1091" s="14" t="n">
        <x:v>1</x:v>
      </x:c>
      <x:c r="AI1091" s="14" t="n">
        <x:v>1</x:v>
      </x:c>
      <x:c r="AJ1091" s="18" t="n">
        <x:v>44500</x:v>
      </x:c>
      <x:c r="AK1091" s="14" t="str">
        <x:v>https://prozorro.gov.ua/tender/UA-2026-07-28-000868-a</x:v>
      </x:c>
      <x:c r="AL1091" s="19" t="n">
        <x:v>46231.269331979165</x:v>
      </x:c>
      <x:c r="AM1091" s="19" t="n">
        <x:v>46387</x:v>
      </x:c>
      <x:c r="AN1091" s="15" t="str">
        <x:v>Благоустрій</x:v>
      </x:c>
      <x:c r="AO1091" s="15" t="str">
        <x:v>not_found_in_top_search</x:v>
      </x:c>
    </x:row>
    <x:row r="1092">
      <x:c r="A1092" s="14" t="str">
        <x:v>W4-273</x:v>
      </x:c>
      <x:c r="B1092" s="14" t="str">
        <x:v>Prozorro expansion — 24.08</x:v>
      </x:c>
      <x:c r="C1092" s="14" t="str">
        <x:v>ФОП Воєвода О.С</x:v>
      </x:c>
      <x:c r="D1092" s="14" t="str">
        <x:v>Промислова теплоізоляція</x:v>
      </x:c>
      <x:c r="E1092" s="14" t="str">
        <x:v>Expansion discovery</x:v>
      </x:c>
      <x:c r="F1092" s="17" t="str">
        <x:v>D3</x:v>
      </x:c>
      <x:c r="G1092" s="14" t="str"/>
      <x:c r="H1092" s="14" t="str">
        <x:v>Discovery розширення — 2 тижні</x:v>
      </x:c>
      <x:c r="I1092" s="16" t="n">
        <x:v>1</x:v>
      </x:c>
      <x:c r="J1092" s="16" t="n">
        <x:v>5</x:v>
      </x:c>
      <x:c r="K1092" s="16" t="n">
        <x:v>5</x:v>
      </x:c>
      <x:c r="L1092" s="16" t="n">
        <x:v>1</x:v>
      </x:c>
      <x:c r="M1092" s="16" t="n">
        <x:v>5</x:v>
      </x:c>
      <x:c r="N1092" s="16" t="n">
        <x:v>3</x:v>
      </x:c>
      <x:c r="O1092" s="16" t="n">
        <x:v>3</x:v>
      </x:c>
      <x:c r="P1092" s="16" t="n">
        <x:f>IF(COUNT(I1092:O1092)&lt;7,"",I1092*8+J1092*3+K1092*2+L1092*2+M1092*2+N1092*2+O1092)</x:f>
        <x:v>54</x:v>
      </x:c>
      <x:c r="Q1092" s="16" t="n">
        <x:f>IF(COUNT(J1092:O1092)&lt;6,"",J1092*5+K1092*4+M1092*4+L1092*3+N1092*2+O1092*2)</x:f>
        <x:v>80</x:v>
      </x:c>
      <x:c r="R1092" s="14" t="str">
        <x:v>high</x:v>
      </x:c>
      <x:c r="S1092" s="14" t="str">
        <x:v>official_prozorro_award_2024_2026</x:v>
      </x:c>
      <x:c r="T1092" s="14" t="str">
        <x:v>official_prozorro_api</x:v>
      </x:c>
      <x:c r="U1092" s="14" t="str">
        <x:v>Не контактували</x:v>
      </x:c>
      <x:c r="V1092" s="15" t="str">
        <x:v>Workflow-audit outreach по UA-2026-08-24-006228-a; попросити 1 пакет здачі та вимоги проєкту</x:v>
      </x:c>
      <x:c r="W1092" s="15" t="str">
        <x:v>Власник / виконавець; відповідальний за договір</x:v>
      </x:c>
      <x:c r="X1092" s="15" t="str">
        <x:v>1 нових підтверджених перемог/договорів у Prozorro на 18 480 грн; 1 зі строком виконання не раніше 24.08.2026.</x:v>
      </x:c>
      <x:c r="Y1092" s="15" t="str">
        <x:v>Послуги з технічного обслуговування системи опалення(теплоізоляція трубопроводів тепломережі, герметизація вводів та запуск системи опалення); строк до 2026-12-31. Попросити один знеособлений пакет здачі за цим workflow.</x:v>
      </x:c>
      <x:c r="Z1092" s="15" t="str">
        <x:v>https://prozorro.gov.ua/tender/UA-2026-08-24-006228-a</x:v>
      </x:c>
      <x:c r="AA1092" s="14" t="str">
        <x:v>2931306364</x:v>
      </x:c>
      <x:c r="AB1092" s="14" t="str">
        <x:v>2026-08-24</x:v>
      </x:c>
      <x:c r="AC1092" s="14" t="str"/>
      <x:c r="AD1092" s="20" t="str"/>
      <x:c r="AE1092" s="14" t="str"/>
      <x:c r="AF1092" s="14" t="n">
        <x:v>49</x:v>
      </x:c>
      <x:c r="AG1092" s="14" t="str">
        <x:v>I3</x:v>
      </x:c>
      <x:c r="AH1092" s="14" t="n">
        <x:v>1</x:v>
      </x:c>
      <x:c r="AI1092" s="14" t="n">
        <x:v>1</x:v>
      </x:c>
      <x:c r="AJ1092" s="18" t="n">
        <x:v>18480</x:v>
      </x:c>
      <x:c r="AK1092" s="14" t="str">
        <x:v>https://prozorro.gov.ua/tender/UA-2026-08-24-006228-a</x:v>
      </x:c>
      <x:c r="AL1092" s="19" t="n">
        <x:v>46258.46276378472</x:v>
      </x:c>
      <x:c r="AM1092" s="19" t="n">
        <x:v>46387</x:v>
      </x:c>
      <x:c r="AN1092" s="15" t="str">
        <x:v>Промислова теплоізоляція</x:v>
      </x:c>
      <x:c r="AO1092" s="15" t="str">
        <x:v>not_found_in_top_search</x:v>
      </x:c>
    </x:row>
    <x:row r="1093">
      <x:c r="A1093" s="14" t="str">
        <x:v>W4-274</x:v>
      </x:c>
      <x:c r="B1093" s="14" t="str">
        <x:v>Prozorro expansion — 24.08</x:v>
      </x:c>
      <x:c r="C1093" s="14" t="str">
        <x:v>ФОП Гриневич Дмитро Олегович</x:v>
      </x:c>
      <x:c r="D1093" s="14" t="str">
        <x:v>Електромонтаж</x:v>
      </x:c>
      <x:c r="E1093" s="14" t="str">
        <x:v>Pilot now</x:v>
      </x:c>
      <x:c r="F1093" s="17" t="str">
        <x:v>P3</x:v>
      </x:c>
      <x:c r="G1093" s="14" t="str"/>
      <x:c r="H1093" s="14" t="str">
        <x:v>Пілот зараз — Н.15</x:v>
      </x:c>
      <x:c r="I1093" s="16" t="n">
        <x:v>5</x:v>
      </x:c>
      <x:c r="J1093" s="16" t="n">
        <x:v>5</x:v>
      </x:c>
      <x:c r="K1093" s="16" t="n">
        <x:v>4</x:v>
      </x:c>
      <x:c r="L1093" s="16" t="n">
        <x:v>1</x:v>
      </x:c>
      <x:c r="M1093" s="16" t="n">
        <x:v>5</x:v>
      </x:c>
      <x:c r="N1093" s="16" t="n">
        <x:v>3</x:v>
      </x:c>
      <x:c r="O1093" s="16" t="n">
        <x:v>3</x:v>
      </x:c>
      <x:c r="P1093" s="16" t="n">
        <x:f>IF(COUNT(I1093:O1093)&lt;7,"",I1093*8+J1093*3+K1093*2+L1093*2+M1093*2+N1093*2+O1093)</x:f>
        <x:v>84</x:v>
      </x:c>
      <x:c r="Q1093" s="16" t="n">
        <x:f>IF(COUNT(J1093:O1093)&lt;6,"",J1093*5+K1093*4+M1093*4+L1093*3+N1093*2+O1093*2)</x:f>
        <x:v>76</x:v>
      </x:c>
      <x:c r="R1093" s="14" t="str">
        <x:v>high</x:v>
      </x:c>
      <x:c r="S1093" s="14" t="str">
        <x:v>official_prozorro_award_2024_2026</x:v>
      </x:c>
      <x:c r="T1093" s="14" t="str">
        <x:v>official_prozorro_api</x:v>
      </x:c>
      <x:c r="U1093" s="14" t="str">
        <x:v>Не контактували</x:v>
      </x:c>
      <x:c r="V1093" s="15" t="str">
        <x:v>Персоналізований free-pilot outreach по UA-2026-08-18-002319-a; попросити 1 пакет Н.14/Н.15</x:v>
      </x:c>
      <x:c r="W1093" s="15" t="str">
        <x:v>Власник / виконавець; відповідальний за договір</x:v>
      </x:c>
      <x:c r="X1093" s="15" t="str">
        <x:v>1 нових підтверджених перемог/договорів у Prozorro на 17 250 грн; 1 зі строком виконання не раніше 24.08.2026.</x:v>
      </x:c>
      <x:c r="Y1093" s="15" t="str">
        <x:v>електромонтажні роботи в найпростішому укритті (з'єднання в розподільчих коробках); строк до 2026-12-31. Попросити один знеособлений пакет здачі за цим workflow.</x:v>
      </x:c>
      <x:c r="Z1093" s="15" t="str">
        <x:v>https://prozorro.gov.ua/tender/UA-2026-08-18-002319-a</x:v>
      </x:c>
      <x:c r="AA1093" s="14" t="str">
        <x:v>3050220050</x:v>
      </x:c>
      <x:c r="AB1093" s="14" t="str">
        <x:v>2026-08-24</x:v>
      </x:c>
      <x:c r="AC1093" s="14" t="str"/>
      <x:c r="AD1093" s="20" t="str"/>
      <x:c r="AE1093" s="14" t="str"/>
      <x:c r="AF1093" s="14" t="n">
        <x:v>49</x:v>
      </x:c>
      <x:c r="AG1093" s="14" t="str">
        <x:v>I3</x:v>
      </x:c>
      <x:c r="AH1093" s="14" t="n">
        <x:v>1</x:v>
      </x:c>
      <x:c r="AI1093" s="14" t="n">
        <x:v>1</x:v>
      </x:c>
      <x:c r="AJ1093" s="18" t="n">
        <x:v>17250</x:v>
      </x:c>
      <x:c r="AK1093" s="14" t="str">
        <x:v>https://prozorro.gov.ua/tender/UA-2026-08-18-002319-a</x:v>
      </x:c>
      <x:c r="AL1093" s="19" t="n">
        <x:v>46252.32178733796</x:v>
      </x:c>
      <x:c r="AM1093" s="19" t="n">
        <x:v>46387.36038194445</x:v>
      </x:c>
      <x:c r="AN1093" s="15" t="str">
        <x:v>Електромонтаж</x:v>
      </x:c>
      <x:c r="AO1093" s="15" t="str">
        <x:v>not_found_in_top_search</x:v>
      </x:c>
    </x:row>
    <x:row r="1094">
      <x:c r="A1094" s="14" t="str">
        <x:v>W4-275</x:v>
      </x:c>
      <x:c r="B1094" s="14" t="str">
        <x:v>Prozorro expansion — 24.08</x:v>
      </x:c>
      <x:c r="C1094" s="14" t="str">
        <x:v>ФОП "СЕМБРАТОВИЧ МИРОСЛАВ ІВАНОВИЧ"</x:v>
      </x:c>
      <x:c r="D1094" s="14" t="str">
        <x:v>Електромонтаж</x:v>
      </x:c>
      <x:c r="E1094" s="14" t="str">
        <x:v>Pilot now</x:v>
      </x:c>
      <x:c r="F1094" s="17" t="str">
        <x:v>P3</x:v>
      </x:c>
      <x:c r="G1094" s="14" t="str"/>
      <x:c r="H1094" s="14" t="str">
        <x:v>Пілот зараз — Н.15</x:v>
      </x:c>
      <x:c r="I1094" s="16" t="n">
        <x:v>5</x:v>
      </x:c>
      <x:c r="J1094" s="16" t="n">
        <x:v>5</x:v>
      </x:c>
      <x:c r="K1094" s="16" t="n">
        <x:v>4</x:v>
      </x:c>
      <x:c r="L1094" s="16" t="n">
        <x:v>1</x:v>
      </x:c>
      <x:c r="M1094" s="16" t="n">
        <x:v>5</x:v>
      </x:c>
      <x:c r="N1094" s="16" t="n">
        <x:v>3</x:v>
      </x:c>
      <x:c r="O1094" s="16" t="n">
        <x:v>3</x:v>
      </x:c>
      <x:c r="P1094" s="16" t="n">
        <x:f>IF(COUNT(I1094:O1094)&lt;7,"",I1094*8+J1094*3+K1094*2+L1094*2+M1094*2+N1094*2+O1094)</x:f>
        <x:v>84</x:v>
      </x:c>
      <x:c r="Q1094" s="16" t="n">
        <x:f>IF(COUNT(J1094:O1094)&lt;6,"",J1094*5+K1094*4+M1094*4+L1094*3+N1094*2+O1094*2)</x:f>
        <x:v>76</x:v>
      </x:c>
      <x:c r="R1094" s="14" t="str">
        <x:v>high</x:v>
      </x:c>
      <x:c r="S1094" s="14" t="str">
        <x:v>official_prozorro_award_2024_2026</x:v>
      </x:c>
      <x:c r="T1094" s="14" t="str">
        <x:v>official_prozorro_api</x:v>
      </x:c>
      <x:c r="U1094" s="14" t="str">
        <x:v>Не контактували</x:v>
      </x:c>
      <x:c r="V1094" s="15" t="str">
        <x:v>Персоналізований free-pilot outreach по UA-2026-07-23-006971-a; попросити 1 пакет Н.14/Н.15</x:v>
      </x:c>
      <x:c r="W1094" s="15" t="str">
        <x:v>Власник / виконавець; відповідальний за договір</x:v>
      </x:c>
      <x:c r="X1094" s="15" t="str">
        <x:v>1 нових підтверджених перемог/договорів у Prozorro на 16 300 грн; 1 зі строком виконання не раніше 24.08.2026.</x:v>
      </x:c>
      <x:c r="Y1094" s="15" t="str">
        <x:v>Електромонтажні роботи (підключення обладнання для безперервного подання електричної енергії) 45310000-3 — Електромонтажні роботи; строк до 2026-12-31. Попросити один знеособлений пакет здачі за цим workflow.</x:v>
      </x:c>
      <x:c r="Z1094" s="15" t="str">
        <x:v>https://prozorro.gov.ua/tender/UA-2026-07-23-006971-a</x:v>
      </x:c>
      <x:c r="AA1094" s="14" t="str">
        <x:v>2180107673</x:v>
      </x:c>
      <x:c r="AB1094" s="14" t="str">
        <x:v>2026-08-24</x:v>
      </x:c>
      <x:c r="AC1094" s="14" t="str"/>
      <x:c r="AD1094" s="20" t="str"/>
      <x:c r="AE1094" s="14" t="str"/>
      <x:c r="AF1094" s="14" t="n">
        <x:v>49</x:v>
      </x:c>
      <x:c r="AG1094" s="14" t="str">
        <x:v>I3</x:v>
      </x:c>
      <x:c r="AH1094" s="14" t="n">
        <x:v>1</x:v>
      </x:c>
      <x:c r="AI1094" s="14" t="n">
        <x:v>1</x:v>
      </x:c>
      <x:c r="AJ1094" s="18" t="n">
        <x:v>16300</x:v>
      </x:c>
      <x:c r="AK1094" s="14" t="str">
        <x:v>https://prozorro.gov.ua/tender/UA-2026-07-23-006971-a</x:v>
      </x:c>
      <x:c r="AL1094" s="19" t="n">
        <x:v>46226.467342337965</x:v>
      </x:c>
      <x:c r="AM1094" s="19" t="n">
        <x:v>46387</x:v>
      </x:c>
      <x:c r="AN1094" s="15" t="str">
        <x:v>Електромонтаж</x:v>
      </x:c>
      <x:c r="AO1094" s="15" t="str">
        <x:v>not_found_in_top_search</x:v>
      </x:c>
    </x:row>
    <x:row r="1095">
      <x:c r="A1095" s="14" t="str">
        <x:v>W4-276</x:v>
      </x:c>
      <x:c r="B1095" s="14" t="str">
        <x:v>Prozorro expansion — 24.08</x:v>
      </x:c>
      <x:c r="C1095" s="14" t="str">
        <x:v>ФОП Питель Богдан Михайлович</x:v>
      </x:c>
      <x:c r="D1095" s="14" t="str">
        <x:v>Фасади та скління</x:v>
      </x:c>
      <x:c r="E1095" s="14" t="str">
        <x:v>Expansion discovery</x:v>
      </x:c>
      <x:c r="F1095" s="17" t="str">
        <x:v>D3</x:v>
      </x:c>
      <x:c r="G1095" s="14" t="str"/>
      <x:c r="H1095" s="14" t="str">
        <x:v>Discovery розширення — 2 тижні</x:v>
      </x:c>
      <x:c r="I1095" s="16" t="n">
        <x:v>1</x:v>
      </x:c>
      <x:c r="J1095" s="16" t="n">
        <x:v>5</x:v>
      </x:c>
      <x:c r="K1095" s="16" t="n">
        <x:v>5</x:v>
      </x:c>
      <x:c r="L1095" s="16" t="n">
        <x:v>1</x:v>
      </x:c>
      <x:c r="M1095" s="16" t="n">
        <x:v>5</x:v>
      </x:c>
      <x:c r="N1095" s="16" t="n">
        <x:v>3</x:v>
      </x:c>
      <x:c r="O1095" s="16" t="n">
        <x:v>3</x:v>
      </x:c>
      <x:c r="P1095" s="16" t="n">
        <x:f>IF(COUNT(I1095:O1095)&lt;7,"",I1095*8+J1095*3+K1095*2+L1095*2+M1095*2+N1095*2+O1095)</x:f>
        <x:v>54</x:v>
      </x:c>
      <x:c r="Q1095" s="16" t="n">
        <x:f>IF(COUNT(J1095:O1095)&lt;6,"",J1095*5+K1095*4+M1095*4+L1095*3+N1095*2+O1095*2)</x:f>
        <x:v>80</x:v>
      </x:c>
      <x:c r="R1095" s="14" t="str">
        <x:v>high</x:v>
      </x:c>
      <x:c r="S1095" s="14" t="str">
        <x:v>official_prozorro_award_2024_2026</x:v>
      </x:c>
      <x:c r="T1095" s="14" t="str">
        <x:v>official_prozorro_api</x:v>
      </x:c>
      <x:c r="U1095" s="14" t="str">
        <x:v>Не контактували</x:v>
      </x:c>
      <x:c r="V1095" s="15" t="str">
        <x:v>Workflow-audit outreach по UA-2026-08-07-004825-a; попросити 1 пакет здачі та вимоги проєкту</x:v>
      </x:c>
      <x:c r="W1095" s="15" t="str">
        <x:v>Власник / виконавець; відповідальний за договір</x:v>
      </x:c>
      <x:c r="X1095" s="15" t="str">
        <x:v>1 нових підтверджених перемог/договорів у Prozorro на 12 215 грн; 1 зі строком виконання не раніше 24.08.2026.</x:v>
      </x:c>
      <x:c r="Y1095" s="15" t="str">
        <x:v>Надання інженерно-консультаційних послуг по об'єкту "Капітальний ремонт з утеплення фасаду народного дому в с.Красів Стрийського району Львівської області"; строк до 2026-12-31. Попросити один знеособлений пакет здачі за цим workflow.</x:v>
      </x:c>
      <x:c r="Z1095" s="15" t="str">
        <x:v>https://prozorro.gov.ua/tender/UA-2026-08-07-004825-a</x:v>
      </x:c>
      <x:c r="AA1095" s="14" t="str">
        <x:v>2899903292</x:v>
      </x:c>
      <x:c r="AB1095" s="14" t="str">
        <x:v>2026-08-24</x:v>
      </x:c>
      <x:c r="AC1095" s="14" t="str"/>
      <x:c r="AD1095" s="20" t="str"/>
      <x:c r="AE1095" s="14" t="str"/>
      <x:c r="AF1095" s="14" t="n">
        <x:v>49</x:v>
      </x:c>
      <x:c r="AG1095" s="14" t="str">
        <x:v>I3</x:v>
      </x:c>
      <x:c r="AH1095" s="14" t="n">
        <x:v>1</x:v>
      </x:c>
      <x:c r="AI1095" s="14" t="n">
        <x:v>1</x:v>
      </x:c>
      <x:c r="AJ1095" s="18" t="n">
        <x:v>12215</x:v>
      </x:c>
      <x:c r="AK1095" s="14" t="str">
        <x:v>https://prozorro.gov.ua/tender/UA-2026-08-07-004825-a</x:v>
      </x:c>
      <x:c r="AL1095" s="19" t="n">
        <x:v>46241.37848824074</x:v>
      </x:c>
      <x:c r="AM1095" s="19" t="n">
        <x:v>46387.420590277776</x:v>
      </x:c>
      <x:c r="AN1095" s="15" t="str">
        <x:v>Фасади та скління</x:v>
      </x:c>
      <x:c r="AO1095" s="15" t="str">
        <x:v>not_found_in_top_search</x:v>
      </x:c>
    </x:row>
    <x:row r="1096">
      <x:c r="A1096" s="14" t="str">
        <x:v>W4-277</x:v>
      </x:c>
      <x:c r="B1096" s="14" t="str">
        <x:v>Prozorro expansion — 24.08</x:v>
      </x:c>
      <x:c r="C1096" s="14" t="str">
        <x:v>ФІЗИЧНА ОСОБА-ПІДПРИЄМЕЦЬ КОКІН ГЕННАДІЙ ВІКТОРОВИЧ</x:v>
      </x:c>
      <x:c r="D1096" s="14" t="str">
        <x:v>Металоконструкції</x:v>
      </x:c>
      <x:c r="E1096" s="14" t="str">
        <x:v>Expansion discovery</x:v>
      </x:c>
      <x:c r="F1096" s="17" t="str">
        <x:v>D3</x:v>
      </x:c>
      <x:c r="G1096" s="14" t="str"/>
      <x:c r="H1096" s="14" t="str">
        <x:v>Discovery розширення — 2 тижні</x:v>
      </x:c>
      <x:c r="I1096" s="16" t="n">
        <x:v>1</x:v>
      </x:c>
      <x:c r="J1096" s="16" t="n">
        <x:v>5</x:v>
      </x:c>
      <x:c r="K1096" s="16" t="n">
        <x:v>5</x:v>
      </x:c>
      <x:c r="L1096" s="16" t="n">
        <x:v>1</x:v>
      </x:c>
      <x:c r="M1096" s="16" t="n">
        <x:v>5</x:v>
      </x:c>
      <x:c r="N1096" s="16" t="n">
        <x:v>3</x:v>
      </x:c>
      <x:c r="O1096" s="16" t="n">
        <x:v>3</x:v>
      </x:c>
      <x:c r="P1096" s="16" t="n">
        <x:f>IF(COUNT(I1096:O1096)&lt;7,"",I1096*8+J1096*3+K1096*2+L1096*2+M1096*2+N1096*2+O1096)</x:f>
        <x:v>54</x:v>
      </x:c>
      <x:c r="Q1096" s="16" t="n">
        <x:f>IF(COUNT(J1096:O1096)&lt;6,"",J1096*5+K1096*4+M1096*4+L1096*3+N1096*2+O1096*2)</x:f>
        <x:v>80</x:v>
      </x:c>
      <x:c r="R1096" s="14" t="str">
        <x:v>high</x:v>
      </x:c>
      <x:c r="S1096" s="14" t="str">
        <x:v>official_prozorro_award_2024_2026</x:v>
      </x:c>
      <x:c r="T1096" s="14" t="str">
        <x:v>official_prozorro_api</x:v>
      </x:c>
      <x:c r="U1096" s="14" t="str">
        <x:v>Не контактували</x:v>
      </x:c>
      <x:c r="V1096" s="15" t="str">
        <x:v>Workflow-audit outreach по UA-2026-08-12-008026-a; попросити 1 пакет здачі та вимоги проєкту</x:v>
      </x:c>
      <x:c r="W1096" s="15" t="str">
        <x:v>Власник / виконавець; відповідальний за договір</x:v>
      </x:c>
      <x:c r="X1096" s="15" t="str">
        <x:v>1 нових підтверджених перемог/договорів у Prozorro на 7 500 грн; 1 зі строком виконання не раніше 24.08.2026.</x:v>
      </x:c>
      <x:c r="Y1096" s="15" t="str">
        <x:v>Монтаж металоконструкцій для розміщення інформаційних стендів, код ДК 021:2015:45220000-5 Інженерні будівельні роботи. ; строк до 2026-09-30. Попросити один знеособлений пакет здачі за цим workflow.</x:v>
      </x:c>
      <x:c r="Z1096" s="15" t="str">
        <x:v>https://prozorro.gov.ua/tender/UA-2026-08-12-008026-a</x:v>
      </x:c>
      <x:c r="AA1096" s="14" t="str">
        <x:v>2440808957</x:v>
      </x:c>
      <x:c r="AB1096" s="14" t="str">
        <x:v>2026-08-24</x:v>
      </x:c>
      <x:c r="AC1096" s="14" t="str"/>
      <x:c r="AD1096" s="20" t="str"/>
      <x:c r="AE1096" s="14" t="str"/>
      <x:c r="AF1096" s="14" t="n">
        <x:v>49</x:v>
      </x:c>
      <x:c r="AG1096" s="14" t="str">
        <x:v>I3</x:v>
      </x:c>
      <x:c r="AH1096" s="14" t="n">
        <x:v>1</x:v>
      </x:c>
      <x:c r="AI1096" s="14" t="n">
        <x:v>1</x:v>
      </x:c>
      <x:c r="AJ1096" s="18" t="n">
        <x:v>7500</x:v>
      </x:c>
      <x:c r="AK1096" s="14" t="str">
        <x:v>https://prozorro.gov.ua/tender/UA-2026-08-12-008026-a</x:v>
      </x:c>
      <x:c r="AL1096" s="19" t="n">
        <x:v>46246.496185104166</x:v>
      </x:c>
      <x:c r="AM1096" s="19" t="n">
        <x:v>46295</x:v>
      </x:c>
      <x:c r="AN1096" s="15" t="str">
        <x:v>Металоконструкції</x:v>
      </x:c>
      <x:c r="AO1096" s="15" t="str">
        <x:v>not_found_in_top_search</x:v>
      </x:c>
    </x:row>
    <x:row r="1097">
      <x:c r="A1097" s="14" t="str">
        <x:v>W4-278</x:v>
      </x:c>
      <x:c r="B1097" s="14" t="str">
        <x:v>Prozorro expansion — 24.08</x:v>
      </x:c>
      <x:c r="C1097" s="14" t="str">
        <x:v>Фізична особа-підприємець Баран Михайло Зеновійович</x:v>
      </x:c>
      <x:c r="D1097" s="14" t="str">
        <x:v>Електромонтаж</x:v>
      </x:c>
      <x:c r="E1097" s="14" t="str">
        <x:v>Pilot now</x:v>
      </x:c>
      <x:c r="F1097" s="17" t="str">
        <x:v>P3</x:v>
      </x:c>
      <x:c r="G1097" s="14" t="str"/>
      <x:c r="H1097" s="14" t="str">
        <x:v>Пілот зараз — Н.15</x:v>
      </x:c>
      <x:c r="I1097" s="16" t="n">
        <x:v>5</x:v>
      </x:c>
      <x:c r="J1097" s="16" t="n">
        <x:v>5</x:v>
      </x:c>
      <x:c r="K1097" s="16" t="n">
        <x:v>4</x:v>
      </x:c>
      <x:c r="L1097" s="16" t="n">
        <x:v>1</x:v>
      </x:c>
      <x:c r="M1097" s="16" t="n">
        <x:v>5</x:v>
      </x:c>
      <x:c r="N1097" s="16" t="n">
        <x:v>3</x:v>
      </x:c>
      <x:c r="O1097" s="16" t="n">
        <x:v>3</x:v>
      </x:c>
      <x:c r="P1097" s="16" t="n">
        <x:f>IF(COUNT(I1097:O1097)&lt;7,"",I1097*8+J1097*3+K1097*2+L1097*2+M1097*2+N1097*2+O1097)</x:f>
        <x:v>84</x:v>
      </x:c>
      <x:c r="Q1097" s="16" t="n">
        <x:f>IF(COUNT(J1097:O1097)&lt;6,"",J1097*5+K1097*4+M1097*4+L1097*3+N1097*2+O1097*2)</x:f>
        <x:v>76</x:v>
      </x:c>
      <x:c r="R1097" s="14" t="str">
        <x:v>high</x:v>
      </x:c>
      <x:c r="S1097" s="14" t="str">
        <x:v>official_prozorro_award_2024_2026</x:v>
      </x:c>
      <x:c r="T1097" s="14" t="str">
        <x:v>official_prozorro_api</x:v>
      </x:c>
      <x:c r="U1097" s="14" t="str">
        <x:v>Не контактували</x:v>
      </x:c>
      <x:c r="V1097" s="15" t="str">
        <x:v>Персоналізований free-pilot outreach по UA-2026-08-19-010724-a; попросити 1 пакет Н.14/Н.15</x:v>
      </x:c>
      <x:c r="W1097" s="15" t="str">
        <x:v>Власник / виконавець; відповідальний за договір</x:v>
      </x:c>
      <x:c r="X1097" s="15" t="str">
        <x:v>1 нових підтверджених перемог/договорів у Prozorro на 7 348 грн; 1 зі строком виконання не раніше 24.08.2026.</x:v>
      </x:c>
      <x:c r="Y1097" s="15" t="str">
        <x:v>Електромонтажні роботи у приміщенні Великоходачківського ліцею.; строк до 2026-12-31. Попросити один знеособлений пакет здачі за цим workflow.</x:v>
      </x:c>
      <x:c r="Z1097" s="15" t="str">
        <x:v>https://prozorro.gov.ua/tender/UA-2026-08-19-010724-a</x:v>
      </x:c>
      <x:c r="AA1097" s="14" t="str">
        <x:v>2540602293</x:v>
      </x:c>
      <x:c r="AB1097" s="14" t="str">
        <x:v>2026-08-24</x:v>
      </x:c>
      <x:c r="AC1097" s="14" t="str"/>
      <x:c r="AD1097" s="20" t="str"/>
      <x:c r="AE1097" s="14" t="str"/>
      <x:c r="AF1097" s="14" t="n">
        <x:v>49</x:v>
      </x:c>
      <x:c r="AG1097" s="14" t="str">
        <x:v>I3</x:v>
      </x:c>
      <x:c r="AH1097" s="14" t="n">
        <x:v>1</x:v>
      </x:c>
      <x:c r="AI1097" s="14" t="n">
        <x:v>1</x:v>
      </x:c>
      <x:c r="AJ1097" s="18" t="n">
        <x:v>7348</x:v>
      </x:c>
      <x:c r="AK1097" s="14" t="str">
        <x:v>https://prozorro.gov.ua/tender/UA-2026-08-19-010724-a</x:v>
      </x:c>
      <x:c r="AL1097" s="19" t="n">
        <x:v>46253.53641262731</x:v>
      </x:c>
      <x:c r="AM1097" s="19" t="n">
        <x:v>46387</x:v>
      </x:c>
      <x:c r="AN1097" s="15" t="str">
        <x:v>Електромонтаж</x:v>
      </x:c>
      <x:c r="AO1097" s="15" t="str">
        <x:v>not_found_in_top_search</x:v>
      </x:c>
    </x:row>
    <x:row r="1098">
      <x:c r="A1098" s="14" t="str">
        <x:v>W4-279</x:v>
      </x:c>
      <x:c r="B1098" s="14" t="str">
        <x:v>Prozorro expansion — 24.08</x:v>
      </x:c>
      <x:c r="C1098" s="14" t="str">
        <x:v>ФОП ФЕСЮК АНДРІЙ ВАСИЛЬОВИЧ</x:v>
      </x:c>
      <x:c r="D1098" s="14" t="str">
        <x:v>Фасади та скління</x:v>
      </x:c>
      <x:c r="E1098" s="14" t="str">
        <x:v>Expansion discovery</x:v>
      </x:c>
      <x:c r="F1098" s="17" t="str">
        <x:v>D3</x:v>
      </x:c>
      <x:c r="G1098" s="14" t="str"/>
      <x:c r="H1098" s="14" t="str">
        <x:v>Discovery розширення — 2 тижні</x:v>
      </x:c>
      <x:c r="I1098" s="16" t="n">
        <x:v>1</x:v>
      </x:c>
      <x:c r="J1098" s="16" t="n">
        <x:v>5</x:v>
      </x:c>
      <x:c r="K1098" s="16" t="n">
        <x:v>5</x:v>
      </x:c>
      <x:c r="L1098" s="16" t="n">
        <x:v>1</x:v>
      </x:c>
      <x:c r="M1098" s="16" t="n">
        <x:v>5</x:v>
      </x:c>
      <x:c r="N1098" s="16" t="n">
        <x:v>3</x:v>
      </x:c>
      <x:c r="O1098" s="16" t="n">
        <x:v>3</x:v>
      </x:c>
      <x:c r="P1098" s="16" t="n">
        <x:f>IF(COUNT(I1098:O1098)&lt;7,"",I1098*8+J1098*3+K1098*2+L1098*2+M1098*2+N1098*2+O1098)</x:f>
        <x:v>54</x:v>
      </x:c>
      <x:c r="Q1098" s="16" t="n">
        <x:f>IF(COUNT(J1098:O1098)&lt;6,"",J1098*5+K1098*4+M1098*4+L1098*3+N1098*2+O1098*2)</x:f>
        <x:v>80</x:v>
      </x:c>
      <x:c r="R1098" s="14" t="str">
        <x:v>high</x:v>
      </x:c>
      <x:c r="S1098" s="14" t="str">
        <x:v>official_prozorro_award_2024_2026</x:v>
      </x:c>
      <x:c r="T1098" s="14" t="str">
        <x:v>official_prozorro_api</x:v>
      </x:c>
      <x:c r="U1098" s="14" t="str">
        <x:v>Не контактували</x:v>
      </x:c>
      <x:c r="V1098" s="15" t="str">
        <x:v>Workflow-audit outreach по UA-2026-08-14-011857-a; попросити 1 пакет здачі та вимоги проєкту</x:v>
      </x:c>
      <x:c r="W1098" s="15" t="str">
        <x:v>Власник / виконавець; відповідальний за договір</x:v>
      </x:c>
      <x:c r="X1098" s="15" t="str">
        <x:v>1 нових підтверджених перемог/договорів у Prozorro на 7 020 грн; 1 зі строком виконання не раніше 24.08.2026.</x:v>
      </x:c>
      <x:c r="Y1098" s="15" t="str">
        <x:v>Мінеральна вата для утеплення фасаду школи; строк до 2026-12-31. Попросити один знеособлений пакет здачі за цим workflow.</x:v>
      </x:c>
      <x:c r="Z1098" s="15" t="str">
        <x:v>https://prozorro.gov.ua/tender/UA-2026-08-14-011857-a</x:v>
      </x:c>
      <x:c r="AA1098" s="14" t="str">
        <x:v>2869310453</x:v>
      </x:c>
      <x:c r="AB1098" s="14" t="str">
        <x:v>2026-08-24</x:v>
      </x:c>
      <x:c r="AC1098" s="14" t="str"/>
      <x:c r="AD1098" s="20" t="str"/>
      <x:c r="AE1098" s="14" t="str"/>
      <x:c r="AF1098" s="14" t="n">
        <x:v>49</x:v>
      </x:c>
      <x:c r="AG1098" s="14" t="str">
        <x:v>I3</x:v>
      </x:c>
      <x:c r="AH1098" s="14" t="n">
        <x:v>1</x:v>
      </x:c>
      <x:c r="AI1098" s="14" t="n">
        <x:v>1</x:v>
      </x:c>
      <x:c r="AJ1098" s="18" t="n">
        <x:v>7020</x:v>
      </x:c>
      <x:c r="AK1098" s="14" t="str">
        <x:v>https://prozorro.gov.ua/tender/UA-2026-08-14-011857-a</x:v>
      </x:c>
      <x:c r="AL1098" s="19" t="n">
        <x:v>46248.73824773148</x:v>
      </x:c>
      <x:c r="AM1098" s="19" t="n">
        <x:v>46387</x:v>
      </x:c>
      <x:c r="AN1098" s="15" t="str">
        <x:v>Фасади та скління</x:v>
      </x:c>
      <x:c r="AO1098" s="15" t="str">
        <x:v>not_found_in_top_search</x:v>
      </x:c>
    </x:row>
    <x:row r="1099">
      <x:c r="A1099" s="14" t="str">
        <x:v>W4-280</x:v>
      </x:c>
      <x:c r="B1099" s="14" t="str">
        <x:v>Prozorro expansion — 24.08</x:v>
      </x:c>
      <x:c r="C1099" s="14" t="str">
        <x:v>ФОП Максимів Ігор Васильович</x:v>
      </x:c>
      <x:c r="D1099" s="14" t="str">
        <x:v>Дорожні роботи</x:v>
      </x:c>
      <x:c r="E1099" s="14" t="str">
        <x:v>Expansion discovery</x:v>
      </x:c>
      <x:c r="F1099" s="17" t="str">
        <x:v>D3</x:v>
      </x:c>
      <x:c r="G1099" s="14" t="str"/>
      <x:c r="H1099" s="14" t="str">
        <x:v>Discovery розширення — 2 тижні</x:v>
      </x:c>
      <x:c r="I1099" s="16" t="n">
        <x:v>1</x:v>
      </x:c>
      <x:c r="J1099" s="16" t="n">
        <x:v>5</x:v>
      </x:c>
      <x:c r="K1099" s="16" t="n">
        <x:v>4</x:v>
      </x:c>
      <x:c r="L1099" s="16" t="n">
        <x:v>1</x:v>
      </x:c>
      <x:c r="M1099" s="16" t="n">
        <x:v>5</x:v>
      </x:c>
      <x:c r="N1099" s="16" t="n">
        <x:v>3</x:v>
      </x:c>
      <x:c r="O1099" s="16" t="n">
        <x:v>3</x:v>
      </x:c>
      <x:c r="P1099" s="16" t="n">
        <x:f>IF(COUNT(I1099:O1099)&lt;7,"",I1099*8+J1099*3+K1099*2+L1099*2+M1099*2+N1099*2+O1099)</x:f>
        <x:v>52</x:v>
      </x:c>
      <x:c r="Q1099" s="16" t="n">
        <x:f>IF(COUNT(J1099:O1099)&lt;6,"",J1099*5+K1099*4+M1099*4+L1099*3+N1099*2+O1099*2)</x:f>
        <x:v>76</x:v>
      </x:c>
      <x:c r="R1099" s="14" t="str">
        <x:v>high</x:v>
      </x:c>
      <x:c r="S1099" s="14" t="str">
        <x:v>official_prozorro_award_2024_2026</x:v>
      </x:c>
      <x:c r="T1099" s="14" t="str">
        <x:v>official_prozorro_api</x:v>
      </x:c>
      <x:c r="U1099" s="14" t="str">
        <x:v>Не контактували</x:v>
      </x:c>
      <x:c r="V1099" s="15" t="str">
        <x:v>Workflow-audit outreach по UA-2026-08-19-008483-a; попросити 1 пакет здачі та вимоги проєкту</x:v>
      </x:c>
      <x:c r="W1099" s="15" t="str">
        <x:v>Власник / виконавець; відповідальний за договір</x:v>
      </x:c>
      <x:c r="X1099" s="15" t="str">
        <x:v>1 нових підтверджених перемог/договорів у Prozorro на 3 874 грн; 1 зі строком виконання не раніше 24.08.2026.</x:v>
      </x:c>
      <x:c r="Y1099" s="15" t="str">
        <x:v>Технагляд  за" Капітальний ремонт дорожнього покриття на вул.Грушевського (від буд.№20) в с.Петранка Рожнятівської селищної ради Івано-Франківської області"; строк до 2026-12-31. Попросити один знеособлений пакет здачі за цим workflow.</x:v>
      </x:c>
      <x:c r="Z1099" s="15" t="str">
        <x:v>https://prozorro.gov.ua/tender/UA-2026-08-19-008483-a</x:v>
      </x:c>
      <x:c r="AA1099" s="14" t="str">
        <x:v>2377803157</x:v>
      </x:c>
      <x:c r="AB1099" s="14" t="str">
        <x:v>2026-08-24</x:v>
      </x:c>
      <x:c r="AC1099" s="14" t="str"/>
      <x:c r="AD1099" s="20" t="str"/>
      <x:c r="AE1099" s="14" t="str"/>
      <x:c r="AF1099" s="14" t="n">
        <x:v>49</x:v>
      </x:c>
      <x:c r="AG1099" s="14" t="str">
        <x:v>I3</x:v>
      </x:c>
      <x:c r="AH1099" s="14" t="n">
        <x:v>1</x:v>
      </x:c>
      <x:c r="AI1099" s="14" t="n">
        <x:v>1</x:v>
      </x:c>
      <x:c r="AJ1099" s="18" t="n">
        <x:v>3874</x:v>
      </x:c>
      <x:c r="AK1099" s="14" t="str">
        <x:v>https://prozorro.gov.ua/tender/UA-2026-08-19-008483-a</x:v>
      </x:c>
      <x:c r="AL1099" s="19" t="n">
        <x:v>46253.48644085648</x:v>
      </x:c>
      <x:c r="AM1099" s="19" t="n">
        <x:v>46387</x:v>
      </x:c>
      <x:c r="AN1099" s="15" t="str">
        <x:v>Дорожні роботи</x:v>
      </x:c>
      <x:c r="AO1099" s="15" t="str">
        <x:v>not_found_in_top_search</x:v>
      </x:c>
    </x:row>
    <x:row r="1100">
      <x:c r="A1100" s="14" t="str">
        <x:v>W4-281</x:v>
      </x:c>
      <x:c r="B1100" s="14" t="str">
        <x:v>Prozorro expansion — 24.08</x:v>
      </x:c>
      <x:c r="C1100" s="14" t="str">
        <x:v>ФОП Горобець Сергій Олександрович</x:v>
      </x:c>
      <x:c r="D1100" s="14" t="str">
        <x:v>Дорожні роботи</x:v>
      </x:c>
      <x:c r="E1100" s="14" t="str">
        <x:v>Expansion discovery</x:v>
      </x:c>
      <x:c r="F1100" s="17" t="str">
        <x:v>D3</x:v>
      </x:c>
      <x:c r="G1100" s="14" t="str"/>
      <x:c r="H1100" s="14" t="str">
        <x:v>Discovery розширення — 2 тижні</x:v>
      </x:c>
      <x:c r="I1100" s="16" t="n">
        <x:v>1</x:v>
      </x:c>
      <x:c r="J1100" s="16" t="n">
        <x:v>5</x:v>
      </x:c>
      <x:c r="K1100" s="16" t="n">
        <x:v>4</x:v>
      </x:c>
      <x:c r="L1100" s="16" t="n">
        <x:v>1</x:v>
      </x:c>
      <x:c r="M1100" s="16" t="n">
        <x:v>5</x:v>
      </x:c>
      <x:c r="N1100" s="16" t="n">
        <x:v>3</x:v>
      </x:c>
      <x:c r="O1100" s="16" t="n">
        <x:v>3</x:v>
      </x:c>
      <x:c r="P1100" s="16" t="n">
        <x:f>IF(COUNT(I1100:O1100)&lt;7,"",I1100*8+J1100*3+K1100*2+L1100*2+M1100*2+N1100*2+O1100)</x:f>
        <x:v>52</x:v>
      </x:c>
      <x:c r="Q1100" s="16" t="n">
        <x:f>IF(COUNT(J1100:O1100)&lt;6,"",J1100*5+K1100*4+M1100*4+L1100*3+N1100*2+O1100*2)</x:f>
        <x:v>76</x:v>
      </x:c>
      <x:c r="R1100" s="14" t="str">
        <x:v>high</x:v>
      </x:c>
      <x:c r="S1100" s="14" t="str">
        <x:v>official_prozorro_award_2024_2026</x:v>
      </x:c>
      <x:c r="T1100" s="14" t="str">
        <x:v>official_prozorro_api</x:v>
      </x:c>
      <x:c r="U1100" s="14" t="str">
        <x:v>Не контактували</x:v>
      </x:c>
      <x:c r="V1100" s="15" t="str">
        <x:v>Workflow-audit outreach по UA-2026-08-18-000250-a; попросити 1 пакет здачі та вимоги проєкту</x:v>
      </x:c>
      <x:c r="W1100" s="15" t="str">
        <x:v>Власник / виконавець; відповідальний за договір</x:v>
      </x:c>
      <x:c r="X1100" s="15" t="str">
        <x:v>1 нових підтверджених перемог/договорів у Prozorro на 3 640 грн; 1 зі строком виконання не раніше 24.08.2026.</x:v>
      </x:c>
      <x:c r="Y1100" s="15" t="str">
        <x:v>Аналіз цін на матеріальні ресурси по об'єкту капітального ремонту : " Капітальний ремонт дорожнього покриття вул. Андрія Кузьменка в с. Станіславчик, Жмеринського району, Вінницької області ( КОРИГУВАННЯ); строк до 2026-12-31. Попросити один знеособлений пакет здачі за цим workflow.</x:v>
      </x:c>
      <x:c r="Z1100" s="15" t="str">
        <x:v>https://prozorro.gov.ua/tender/UA-2026-08-18-000250-a</x:v>
      </x:c>
      <x:c r="AA1100" s="14" t="str">
        <x:v>3011103593</x:v>
      </x:c>
      <x:c r="AB1100" s="14" t="str">
        <x:v>2026-08-24</x:v>
      </x:c>
      <x:c r="AC1100" s="14" t="str"/>
      <x:c r="AD1100" s="20" t="str"/>
      <x:c r="AE1100" s="14" t="str"/>
      <x:c r="AF1100" s="14" t="n">
        <x:v>49</x:v>
      </x:c>
      <x:c r="AG1100" s="14" t="str">
        <x:v>I3</x:v>
      </x:c>
      <x:c r="AH1100" s="14" t="n">
        <x:v>1</x:v>
      </x:c>
      <x:c r="AI1100" s="14" t="n">
        <x:v>1</x:v>
      </x:c>
      <x:c r="AJ1100" s="18" t="n">
        <x:v>3640</x:v>
      </x:c>
      <x:c r="AK1100" s="14" t="str">
        <x:v>https://prozorro.gov.ua/tender/UA-2026-08-18-000250-a</x:v>
      </x:c>
      <x:c r="AL1100" s="19" t="n">
        <x:v>46252.237138449076</x:v>
      </x:c>
      <x:c r="AM1100" s="19" t="n">
        <x:v>46387.279814814814</x:v>
      </x:c>
      <x:c r="AN1100" s="15" t="str">
        <x:v>Дорожні роботи</x:v>
      </x:c>
      <x:c r="AO1100" s="15" t="str">
        <x:v>not_found_in_top_search</x:v>
      </x:c>
    </x:row>
    <x:row r="1101">
      <x:c r="A1101" s="14" t="str">
        <x:v>W4-282</x:v>
      </x:c>
      <x:c r="B1101" s="14" t="str">
        <x:v>Prozorro expansion — 24.08</x:v>
      </x:c>
      <x:c r="C1101" s="14" t="str">
        <x:v>ФОП Коцюк Борис Романович</x:v>
      </x:c>
      <x:c r="D1101" s="14" t="str">
        <x:v>Електромонтаж</x:v>
      </x:c>
      <x:c r="E1101" s="14" t="str">
        <x:v>Pilot now</x:v>
      </x:c>
      <x:c r="F1101" s="17" t="str">
        <x:v>P3</x:v>
      </x:c>
      <x:c r="G1101" s="14" t="str"/>
      <x:c r="H1101" s="14" t="str">
        <x:v>Пілот зараз — Н.15</x:v>
      </x:c>
      <x:c r="I1101" s="16" t="n">
        <x:v>5</x:v>
      </x:c>
      <x:c r="J1101" s="16" t="n">
        <x:v>5</x:v>
      </x:c>
      <x:c r="K1101" s="16" t="n">
        <x:v>4</x:v>
      </x:c>
      <x:c r="L1101" s="16" t="n">
        <x:v>1</x:v>
      </x:c>
      <x:c r="M1101" s="16" t="n">
        <x:v>5</x:v>
      </x:c>
      <x:c r="N1101" s="16" t="n">
        <x:v>3</x:v>
      </x:c>
      <x:c r="O1101" s="16" t="n">
        <x:v>3</x:v>
      </x:c>
      <x:c r="P1101" s="16" t="n">
        <x:f>IF(COUNT(I1101:O1101)&lt;7,"",I1101*8+J1101*3+K1101*2+L1101*2+M1101*2+N1101*2+O1101)</x:f>
        <x:v>84</x:v>
      </x:c>
      <x:c r="Q1101" s="16" t="n">
        <x:f>IF(COUNT(J1101:O1101)&lt;6,"",J1101*5+K1101*4+M1101*4+L1101*3+N1101*2+O1101*2)</x:f>
        <x:v>76</x:v>
      </x:c>
      <x:c r="R1101" s="14" t="str">
        <x:v>high</x:v>
      </x:c>
      <x:c r="S1101" s="14" t="str">
        <x:v>official_prozorro_award_2024_2026</x:v>
      </x:c>
      <x:c r="T1101" s="14" t="str">
        <x:v>official_prozorro_api</x:v>
      </x:c>
      <x:c r="U1101" s="14" t="str">
        <x:v>Не контактували</x:v>
      </x:c>
      <x:c r="V1101" s="15" t="str">
        <x:v>Персоналізований free-pilot outreach по UA-2026-07-15-002987-a; попросити 1 пакет Н.14/Н.15</x:v>
      </x:c>
      <x:c r="W1101" s="15" t="str">
        <x:v>Власник / виконавець; відповідальний за договір</x:v>
      </x:c>
      <x:c r="X1101" s="15" t="str">
        <x:v>1 нових підтверджених перемог/договорів у Prozorro на 3 237 грн; 1 зі строком виконання не раніше 24.08.2026.</x:v>
      </x:c>
      <x:c r="Y1101" s="15" t="str">
        <x:v>Електромонтажні роботи; строк до 2026-12-31. Попросити один знеособлений пакет здачі за цим workflow.</x:v>
      </x:c>
      <x:c r="Z1101" s="15" t="str">
        <x:v>https://prozorro.gov.ua/tender/UA-2026-07-15-002987-a</x:v>
      </x:c>
      <x:c r="AA1101" s="14" t="str">
        <x:v>2492415058</x:v>
      </x:c>
      <x:c r="AB1101" s="14" t="str">
        <x:v>2026-08-24</x:v>
      </x:c>
      <x:c r="AC1101" s="14" t="str"/>
      <x:c r="AD1101" s="20" t="str"/>
      <x:c r="AE1101" s="14" t="str"/>
      <x:c r="AF1101" s="14" t="n">
        <x:v>49</x:v>
      </x:c>
      <x:c r="AG1101" s="14" t="str">
        <x:v>I3</x:v>
      </x:c>
      <x:c r="AH1101" s="14" t="n">
        <x:v>1</x:v>
      </x:c>
      <x:c r="AI1101" s="14" t="n">
        <x:v>1</x:v>
      </x:c>
      <x:c r="AJ1101" s="18" t="n">
        <x:v>3237</x:v>
      </x:c>
      <x:c r="AK1101" s="14" t="str">
        <x:v>https://prozorro.gov.ua/tender/UA-2026-07-15-002987-a</x:v>
      </x:c>
      <x:c r="AL1101" s="19" t="n">
        <x:v>46218.347446087966</x:v>
      </x:c>
      <x:c r="AM1101" s="19" t="n">
        <x:v>46387.38861111111</x:v>
      </x:c>
      <x:c r="AN1101" s="15" t="str">
        <x:v>Електромонтаж</x:v>
      </x:c>
      <x:c r="AO1101" s="15" t="str">
        <x:v>not_found_in_top_search</x:v>
      </x:c>
    </x:row>
    <x:row r="1102">
      <x:c r="A1102" s="14" t="str">
        <x:v>W4-283</x:v>
      </x:c>
      <x:c r="B1102" s="14" t="str">
        <x:v>Prozorro expansion — 24.08</x:v>
      </x:c>
      <x:c r="C1102" s="14" t="str">
        <x:v>ТОВАРИСТВО З ОБМЕЖЕНОЮ ВІДПОВІДАЛЬНІСТЮ "ВЕЛЬТУМ-ЗАПОРІЖЖЯ"</x:v>
      </x:c>
      <x:c r="D1102" s="14" t="str">
        <x:v>Благоустрій</x:v>
      </x:c>
      <x:c r="E1102" s="14" t="str">
        <x:v>Expansion discovery</x:v>
      </x:c>
      <x:c r="F1102" s="17" t="str">
        <x:v>D3</x:v>
      </x:c>
      <x:c r="G1102" s="14" t="str"/>
      <x:c r="H1102" s="14" t="str">
        <x:v>Discovery розширення — 2 тижні</x:v>
      </x:c>
      <x:c r="I1102" s="16" t="n">
        <x:v>1</x:v>
      </x:c>
      <x:c r="J1102" s="16" t="n">
        <x:v>5</x:v>
      </x:c>
      <x:c r="K1102" s="16" t="n">
        <x:v>4</x:v>
      </x:c>
      <x:c r="L1102" s="16" t="n">
        <x:v>3</x:v>
      </x:c>
      <x:c r="M1102" s="16" t="n">
        <x:v>5</x:v>
      </x:c>
      <x:c r="N1102" s="16" t="n">
        <x:v>5</x:v>
      </x:c>
      <x:c r="O1102" s="16" t="n">
        <x:v>3</x:v>
      </x:c>
      <x:c r="P1102" s="16" t="n">
        <x:f>IF(COUNT(I1102:O1102)&lt;7,"",I1102*8+J1102*3+K1102*2+L1102*2+M1102*2+N1102*2+O1102)</x:f>
        <x:v>60</x:v>
      </x:c>
      <x:c r="Q1102" s="16" t="n">
        <x:f>IF(COUNT(J1102:O1102)&lt;6,"",J1102*5+K1102*4+M1102*4+L1102*3+N1102*2+O1102*2)</x:f>
        <x:v>86</x:v>
      </x:c>
      <x:c r="R1102" s="14" t="str">
        <x:v>high</x:v>
      </x:c>
      <x:c r="S1102" s="14" t="str">
        <x:v>official_prozorro_award_2024_2026</x:v>
      </x:c>
      <x:c r="T1102" s="14" t="str">
        <x:v>official_prozorro_api</x:v>
      </x:c>
      <x:c r="U1102" s="14" t="str">
        <x:v>Не контактували</x:v>
      </x:c>
      <x:c r="V1102" s="15" t="str">
        <x:v>Workflow-audit outreach по UA-2025-07-03-003993-a; попросити 1 пакет здачі та вимоги проєкту</x:v>
      </x:c>
      <x:c r="W1102" s="15" t="str">
        <x:v>Власник / директор; керівник ПТО; відповідальний за договори</x:v>
      </x:c>
      <x:c r="X1102" s="15" t="str">
        <x:v>2 нових підтверджених перемог/договорів у Prozorro на 999 999 грн; 0 зі строком виконання не раніше 24.08.2026.</x:v>
      </x:c>
      <x:c r="Y1102" s="15" t="str">
        <x:v>Послуги по захороненню відходів IV класу, Код ДК 021:2015-90510000-5 Утилізація сміття та поводження зі сміттям (Оплата видатків згідно до «Програми комплексного благоустрою вулично-дорожньої мережі, міських територій та реалізації повноважень в сфері охоронної діяльності на 2023-2025 роки» (зі змінами та доповненнями) за КПКВК 1418110 «Заходи із запобігання та ліквідації надзвичайних ситуацій та наслідків стихійного лиха», а саме захоронення будівельних відходів, які виникли на локаціях гуманітарних напрямків, з військових об`єктів, які задіяно в обороні міста та з об`єктів, які виникли в наслідок руйнувань житлового фонду через ведення воєнних дій)
; строк до 2025-12-31. Попросити один знеособлений пакет здачі за цим workflow.</x:v>
      </x:c>
      <x:c r="Z1102" s="15" t="str">
        <x:v>https://prozorro.gov.ua/tender/UA-2025-07-03-003993-a</x:v>
      </x:c>
      <x:c r="AA1102" s="14" t="str">
        <x:v>35924440</x:v>
      </x:c>
      <x:c r="AB1102" s="14" t="str">
        <x:v>2026-08-24</x:v>
      </x:c>
      <x:c r="AC1102" s="14" t="str"/>
      <x:c r="AD1102" s="20" t="str"/>
      <x:c r="AE1102" s="14" t="str"/>
      <x:c r="AF1102" s="14" t="n">
        <x:v>48</x:v>
      </x:c>
      <x:c r="AG1102" s="14" t="str">
        <x:v>I3</x:v>
      </x:c>
      <x:c r="AH1102" s="14" t="n">
        <x:v>2</x:v>
      </x:c>
      <x:c r="AI1102" s="14" t="n">
        <x:v>0</x:v>
      </x:c>
      <x:c r="AJ1102" s="18" t="n">
        <x:v>999998.91</x:v>
      </x:c>
      <x:c r="AK1102" s="14" t="str">
        <x:v>https://prozorro.gov.ua/tender/UA-2025-07-03-003993-a</x:v>
      </x:c>
      <x:c r="AL1102" s="19" t="n">
        <x:v>45841.353248831016</x:v>
      </x:c>
      <x:c r="AM1102" s="19" t="n">
        <x:v>46022</x:v>
      </x:c>
      <x:c r="AN1102" s="15" t="str">
        <x:v>Благоустрій</x:v>
      </x:c>
      <x:c r="AO1102" s="15" t="str">
        <x:v>not_found_in_top_search</x:v>
      </x:c>
    </x:row>
    <x:row r="1103">
      <x:c r="A1103" s="14" t="str">
        <x:v>W4-284</x:v>
      </x:c>
      <x:c r="B1103" s="14" t="str">
        <x:v>Prozorro expansion — 24.08</x:v>
      </x:c>
      <x:c r="C1103" s="14" t="str">
        <x:v>ТОВАРИСТВО З ОБМЕЖЕНОЮ ВІДПОВІДАЛЬНІСТЮ "ФАЙМІТЕК БУДГАРАНТ"</x:v>
      </x:c>
      <x:c r="D1103" s="14" t="str">
        <x:v>Пожежогасіння</x:v>
      </x:c>
      <x:c r="E1103" s="14" t="str">
        <x:v>Expansion discovery</x:v>
      </x:c>
      <x:c r="F1103" s="17" t="str">
        <x:v>D3</x:v>
      </x:c>
      <x:c r="G1103" s="14" t="str"/>
      <x:c r="H1103" s="14" t="str">
        <x:v>Discovery розширення — 2 тижні</x:v>
      </x:c>
      <x:c r="I1103" s="16" t="n">
        <x:v>1</x:v>
      </x:c>
      <x:c r="J1103" s="16" t="n">
        <x:v>5</x:v>
      </x:c>
      <x:c r="K1103" s="16" t="n">
        <x:v>5</x:v>
      </x:c>
      <x:c r="L1103" s="16" t="n">
        <x:v>3</x:v>
      </x:c>
      <x:c r="M1103" s="16" t="n">
        <x:v>5</x:v>
      </x:c>
      <x:c r="N1103" s="16" t="n">
        <x:v>5</x:v>
      </x:c>
      <x:c r="O1103" s="16" t="n">
        <x:v>3</x:v>
      </x:c>
      <x:c r="P1103" s="16" t="n">
        <x:f>IF(COUNT(I1103:O1103)&lt;7,"",I1103*8+J1103*3+K1103*2+L1103*2+M1103*2+N1103*2+O1103)</x:f>
        <x:v>62</x:v>
      </x:c>
      <x:c r="Q1103" s="16" t="n">
        <x:f>IF(COUNT(J1103:O1103)&lt;6,"",J1103*5+K1103*4+M1103*4+L1103*3+N1103*2+O1103*2)</x:f>
        <x:v>90</x:v>
      </x:c>
      <x:c r="R1103" s="14" t="str">
        <x:v>high</x:v>
      </x:c>
      <x:c r="S1103" s="14" t="str">
        <x:v>official_prozorro_award_2024_2026</x:v>
      </x:c>
      <x:c r="T1103" s="14" t="str">
        <x:v>official_prozorro_api</x:v>
      </x:c>
      <x:c r="U1103" s="14" t="str">
        <x:v>Не контактували</x:v>
      </x:c>
      <x:c r="V1103" s="15" t="str">
        <x:v>Workflow-audit outreach по UA-2025-12-17-016581-a; попросити 1 пакет здачі та вимоги проєкту</x:v>
      </x:c>
      <x:c r="W1103" s="15" t="str">
        <x:v>Власник / директор; керівник ПТО; відповідальний за договори</x:v>
      </x:c>
      <x:c r="X1103" s="15" t="str">
        <x:v>2 нових підтверджених перемог/договорів у Prozorro на 622 880 грн; 0 зі строком виконання не раніше 24.08.2026.</x:v>
      </x:c>
      <x:c r="Y1103" s="15" t="str">
        <x:v>Роботи з встановлення системи протипожежного захисту (системи пожежної сигналізації, системи оповіщення про пожежу та евакуювання людей, монтаж автоматичної установки газового пожежогасіння) в приміщеннях НКЦПФР за адресою: вул. Князів Острозьких, 8, корпус 30, поверх 9 – 1 черга; строк до 2025-12-24. Попросити один знеособлений пакет здачі за цим workflow.</x:v>
      </x:c>
      <x:c r="Z1103" s="15" t="str">
        <x:v>https://prozorro.gov.ua/tender/UA-2025-12-17-016581-a</x:v>
      </x:c>
      <x:c r="AA1103" s="14" t="str">
        <x:v>45410241</x:v>
      </x:c>
      <x:c r="AB1103" s="14" t="str">
        <x:v>2026-08-24</x:v>
      </x:c>
      <x:c r="AC1103" s="14" t="str"/>
      <x:c r="AD1103" s="20" t="str"/>
      <x:c r="AE1103" s="14" t="str"/>
      <x:c r="AF1103" s="14" t="n">
        <x:v>48</x:v>
      </x:c>
      <x:c r="AG1103" s="14" t="str">
        <x:v>I3</x:v>
      </x:c>
      <x:c r="AH1103" s="14" t="n">
        <x:v>2</x:v>
      </x:c>
      <x:c r="AI1103" s="14" t="n">
        <x:v>0</x:v>
      </x:c>
      <x:c r="AJ1103" s="18" t="n">
        <x:v>622880</x:v>
      </x:c>
      <x:c r="AK1103" s="14" t="str">
        <x:v>https://prozorro.gov.ua/tender/UA-2025-12-17-016581-a</x:v>
      </x:c>
      <x:c r="AL1103" s="19" t="n">
        <x:v>46008.54755956018</x:v>
      </x:c>
      <x:c r="AM1103" s="19" t="n">
        <x:v>46015</x:v>
      </x:c>
      <x:c r="AN1103" s="15" t="str">
        <x:v>Пожежогасіння</x:v>
      </x:c>
      <x:c r="AO1103" s="15" t="str">
        <x:v>not_found_in_top_search</x:v>
      </x:c>
    </x:row>
    <x:row r="1104">
      <x:c r="A1104" s="14" t="str">
        <x:v>W4-285</x:v>
      </x:c>
      <x:c r="B1104" s="14" t="str">
        <x:v>Prozorro expansion — 24.08</x:v>
      </x:c>
      <x:c r="C1104" s="14" t="str">
        <x:v>ТОВАРИСТВО З ОБМЕЖЕНОЮ ВІДПОВІДАЛЬНІСТЮ "ЄВРОФЕСТ"</x:v>
      </x:c>
      <x:c r="D1104" s="14" t="str">
        <x:v>Пожежогасіння</x:v>
      </x:c>
      <x:c r="E1104" s="14" t="str">
        <x:v>Expansion discovery</x:v>
      </x:c>
      <x:c r="F1104" s="17" t="str">
        <x:v>D3</x:v>
      </x:c>
      <x:c r="G1104" s="14" t="str"/>
      <x:c r="H1104" s="14" t="str">
        <x:v>Discovery розширення — 2 тижні</x:v>
      </x:c>
      <x:c r="I1104" s="16" t="n">
        <x:v>1</x:v>
      </x:c>
      <x:c r="J1104" s="16" t="n">
        <x:v>5</x:v>
      </x:c>
      <x:c r="K1104" s="16" t="n">
        <x:v>5</x:v>
      </x:c>
      <x:c r="L1104" s="16" t="n">
        <x:v>1</x:v>
      </x:c>
      <x:c r="M1104" s="16" t="n">
        <x:v>5</x:v>
      </x:c>
      <x:c r="N1104" s="16" t="n">
        <x:v>5</x:v>
      </x:c>
      <x:c r="O1104" s="16" t="n">
        <x:v>3</x:v>
      </x:c>
      <x:c r="P1104" s="16" t="n">
        <x:f>IF(COUNT(I1104:O1104)&lt;7,"",I1104*8+J1104*3+K1104*2+L1104*2+M1104*2+N1104*2+O1104)</x:f>
        <x:v>58</x:v>
      </x:c>
      <x:c r="Q1104" s="16" t="n">
        <x:f>IF(COUNT(J1104:O1104)&lt;6,"",J1104*5+K1104*4+M1104*4+L1104*3+N1104*2+O1104*2)</x:f>
        <x:v>84</x:v>
      </x:c>
      <x:c r="R1104" s="14" t="str">
        <x:v>high</x:v>
      </x:c>
      <x:c r="S1104" s="14" t="str">
        <x:v>official_prozorro_award_2024_2026</x:v>
      </x:c>
      <x:c r="T1104" s="14" t="str">
        <x:v>official_prozorro_api</x:v>
      </x:c>
      <x:c r="U1104" s="14" t="str">
        <x:v>Не контактували</x:v>
      </x:c>
      <x:c r="V1104" s="15" t="str">
        <x:v>Workflow-audit outreach по UA-2026-04-22-015848-a; попросити 1 пакет здачі та вимоги проєкту</x:v>
      </x:c>
      <x:c r="W1104" s="15" t="str">
        <x:v>Власник / директор; керівник ПТО; відповідальний за договори</x:v>
      </x:c>
      <x:c r="X1104" s="15" t="str">
        <x:v>2 нових підтверджених перемог/договорів у Prozorro на 70 860 грн; 2 зі строком виконання не раніше 24.08.2026.</x:v>
      </x:c>
      <x:c r="Y1104" s="15" t="str">
        <x:v>Демонтаж, монтаж 5 шт. СПД-3 та заміна елементів, налаштування системи пожежної сигналізації у зв’язку з проведенням  ремонтних робіт; строк до 2026-12-31. Попросити один знеособлений пакет здачі за цим workflow.</x:v>
      </x:c>
      <x:c r="Z1104" s="15" t="str">
        <x:v>https://prozorro.gov.ua/tender/UA-2026-04-22-015848-a</x:v>
      </x:c>
      <x:c r="AA1104" s="14" t="str">
        <x:v>37610680</x:v>
      </x:c>
      <x:c r="AB1104" s="14" t="str">
        <x:v>2026-08-24</x:v>
      </x:c>
      <x:c r="AC1104" s="14" t="str"/>
      <x:c r="AD1104" s="20" t="str"/>
      <x:c r="AE1104" s="14" t="str"/>
      <x:c r="AF1104" s="14" t="n">
        <x:v>48</x:v>
      </x:c>
      <x:c r="AG1104" s="14" t="str">
        <x:v>I3</x:v>
      </x:c>
      <x:c r="AH1104" s="14" t="n">
        <x:v>2</x:v>
      </x:c>
      <x:c r="AI1104" s="14" t="n">
        <x:v>2</x:v>
      </x:c>
      <x:c r="AJ1104" s="18" t="n">
        <x:v>70860.34</x:v>
      </x:c>
      <x:c r="AK1104" s="14" t="str">
        <x:v>https://prozorro.gov.ua/tender/UA-2026-04-22-015848-a</x:v>
      </x:c>
      <x:c r="AL1104" s="19" t="n">
        <x:v>46134.713291238426</x:v>
      </x:c>
      <x:c r="AM1104" s="19" t="n">
        <x:v>46387</x:v>
      </x:c>
      <x:c r="AN1104" s="15" t="str">
        <x:v>Пожежогасіння</x:v>
      </x:c>
      <x:c r="AO1104" s="15" t="str">
        <x:v>not_found_in_top_search</x:v>
      </x:c>
    </x:row>
    <x:row r="1105">
      <x:c r="A1105" s="14" t="str">
        <x:v>W4-286</x:v>
      </x:c>
      <x:c r="B1105" s="14" t="str">
        <x:v>Prozorro expansion — 24.08</x:v>
      </x:c>
      <x:c r="C1105" s="14" t="str">
        <x:v>ТОВ "ГРУПА КОМПАНІЙ МЕТ-ІНОКС"</x:v>
      </x:c>
      <x:c r="D1105" s="14" t="str">
        <x:v>Металоконструкції</x:v>
      </x:c>
      <x:c r="E1105" s="14" t="str">
        <x:v>Expansion discovery</x:v>
      </x:c>
      <x:c r="F1105" s="17" t="str">
        <x:v>D3</x:v>
      </x:c>
      <x:c r="G1105" s="14" t="str"/>
      <x:c r="H1105" s="14" t="str">
        <x:v>Discovery розширення — 2 тижні</x:v>
      </x:c>
      <x:c r="I1105" s="16" t="n">
        <x:v>1</x:v>
      </x:c>
      <x:c r="J1105" s="16" t="n">
        <x:v>5</x:v>
      </x:c>
      <x:c r="K1105" s="16" t="n">
        <x:v>5</x:v>
      </x:c>
      <x:c r="L1105" s="16" t="n">
        <x:v>1</x:v>
      </x:c>
      <x:c r="M1105" s="16" t="n">
        <x:v>5</x:v>
      </x:c>
      <x:c r="N1105" s="16" t="n">
        <x:v>5</x:v>
      </x:c>
      <x:c r="O1105" s="16" t="n">
        <x:v>3</x:v>
      </x:c>
      <x:c r="P1105" s="16" t="n">
        <x:f>IF(COUNT(I1105:O1105)&lt;7,"",I1105*8+J1105*3+K1105*2+L1105*2+M1105*2+N1105*2+O1105)</x:f>
        <x:v>58</x:v>
      </x:c>
      <x:c r="Q1105" s="16" t="n">
        <x:f>IF(COUNT(J1105:O1105)&lt;6,"",J1105*5+K1105*4+M1105*4+L1105*3+N1105*2+O1105*2)</x:f>
        <x:v>84</x:v>
      </x:c>
      <x:c r="R1105" s="14" t="str">
        <x:v>high</x:v>
      </x:c>
      <x:c r="S1105" s="14" t="str">
        <x:v>official_prozorro_award_2024_2026</x:v>
      </x:c>
      <x:c r="T1105" s="14" t="str">
        <x:v>official_prozorro_api</x:v>
      </x:c>
      <x:c r="U1105" s="14" t="str">
        <x:v>Не контактували</x:v>
      </x:c>
      <x:c r="V1105" s="15" t="str">
        <x:v>Workflow-audit outreach по UA-2026-01-23-002373-a; попросити 1 пакет здачі та вимоги проєкту</x:v>
      </x:c>
      <x:c r="W1105" s="15" t="str">
        <x:v>Власник / директор; керівник ПТО; відповідальний за договори</x:v>
      </x:c>
      <x:c r="X1105" s="15" t="str">
        <x:v>2 нових підтверджених перемог/договорів у Prozorro на 50 770 грн; 1 зі строком виконання не раніше 24.08.2026.</x:v>
      </x:c>
      <x:c r="Y1105" s="15" t="str">
        <x:v>Монтаж металоконструкцій з нержавіючої сталі; строк до 2026-12-31. Попросити один знеособлений пакет здачі за цим workflow.</x:v>
      </x:c>
      <x:c r="Z1105" s="15" t="str">
        <x:v>https://prozorro.gov.ua/tender/UA-2026-01-23-002373-a</x:v>
      </x:c>
      <x:c r="AA1105" s="14" t="str">
        <x:v>42013326</x:v>
      </x:c>
      <x:c r="AB1105" s="14" t="str">
        <x:v>2026-08-24</x:v>
      </x:c>
      <x:c r="AC1105" s="14" t="str"/>
      <x:c r="AD1105" s="20" t="str"/>
      <x:c r="AE1105" s="14" t="str"/>
      <x:c r="AF1105" s="14" t="n">
        <x:v>48</x:v>
      </x:c>
      <x:c r="AG1105" s="14" t="str">
        <x:v>I3</x:v>
      </x:c>
      <x:c r="AH1105" s="14" t="n">
        <x:v>2</x:v>
      </x:c>
      <x:c r="AI1105" s="14" t="n">
        <x:v>1</x:v>
      </x:c>
      <x:c r="AJ1105" s="18" t="n">
        <x:v>50769.6</x:v>
      </x:c>
      <x:c r="AK1105" s="14" t="str">
        <x:v>https://prozorro.gov.ua/tender/UA-2026-01-23-002373-a</x:v>
      </x:c>
      <x:c r="AL1105" s="19" t="n">
        <x:v>46045.334928993056</x:v>
      </x:c>
      <x:c r="AM1105" s="19" t="n">
        <x:v>46387.916666655095</x:v>
      </x:c>
      <x:c r="AN1105" s="15" t="str">
        <x:v>Металоконструкції</x:v>
      </x:c>
      <x:c r="AO1105" s="15" t="str">
        <x:v>not_found_in_top_search</x:v>
      </x:c>
    </x:row>
    <x:row r="1106">
      <x:c r="A1106" s="14" t="str">
        <x:v>W4-287</x:v>
      </x:c>
      <x:c r="B1106" s="14" t="str">
        <x:v>Prozorro expansion — 24.08</x:v>
      </x:c>
      <x:c r="C1106" s="14" t="str">
        <x:v>Валентій Ігор Юрійович</x:v>
      </x:c>
      <x:c r="D1106" s="14" t="str">
        <x:v>СКС / BMS / слаботочка</x:v>
      </x:c>
      <x:c r="E1106" s="14" t="str">
        <x:v>Expansion discovery</x:v>
      </x:c>
      <x:c r="F1106" s="17" t="str">
        <x:v>D3</x:v>
      </x:c>
      <x:c r="G1106" s="14" t="str"/>
      <x:c r="H1106" s="14" t="str">
        <x:v>Discovery розширення — 2 тижні</x:v>
      </x:c>
      <x:c r="I1106" s="16" t="n">
        <x:v>2</x:v>
      </x:c>
      <x:c r="J1106" s="16" t="n">
        <x:v>5</x:v>
      </x:c>
      <x:c r="K1106" s="16" t="n">
        <x:v>4</x:v>
      </x:c>
      <x:c r="L1106" s="16" t="n">
        <x:v>1</x:v>
      </x:c>
      <x:c r="M1106" s="16" t="n">
        <x:v>5</x:v>
      </x:c>
      <x:c r="N1106" s="16" t="n">
        <x:v>3</x:v>
      </x:c>
      <x:c r="O1106" s="16" t="n">
        <x:v>3</x:v>
      </x:c>
      <x:c r="P1106" s="16" t="n">
        <x:f>IF(COUNT(I1106:O1106)&lt;7,"",I1106*8+J1106*3+K1106*2+L1106*2+M1106*2+N1106*2+O1106)</x:f>
        <x:v>60</x:v>
      </x:c>
      <x:c r="Q1106" s="16" t="n">
        <x:f>IF(COUNT(J1106:O1106)&lt;6,"",J1106*5+K1106*4+M1106*4+L1106*3+N1106*2+O1106*2)</x:f>
        <x:v>76</x:v>
      </x:c>
      <x:c r="R1106" s="14" t="str">
        <x:v>high</x:v>
      </x:c>
      <x:c r="S1106" s="14" t="str">
        <x:v>official_prozorro_award_2024_2026</x:v>
      </x:c>
      <x:c r="T1106" s="14" t="str">
        <x:v>official_prozorro_api</x:v>
      </x:c>
      <x:c r="U1106" s="14" t="str">
        <x:v>Не контактували</x:v>
      </x:c>
      <x:c r="V1106" s="15" t="str">
        <x:v>Workflow-audit outreach по UA-2026-03-16-000840-a; попросити 1 пакет здачі та вимоги проєкту</x:v>
      </x:c>
      <x:c r="W1106" s="15" t="str">
        <x:v>Власник / виконавець; відповідальний за договір</x:v>
      </x:c>
      <x:c r="X1106" s="15" t="str">
        <x:v>2 нових підтверджених перемог/договорів у Prozorro на 47 920 грн; 0 зі строком виконання не раніше 24.08.2026.</x:v>
      </x:c>
      <x:c r="Y1106" s="15" t="str">
        <x:v>Послуги  по монтажу слаботочних систем (систем відеонагляду та налаштування, локальних серверних мереж та інше) на території Замовника, що знаходиться за адресою: Україна, 15600, Чернігівська обл., Корюківський р-н, місто Мена, вул.Чернігівський шлях, будинок 11 ; строк до 2026-03-31. Попросити один знеособлений пакет здачі за цим workflow.</x:v>
      </x:c>
      <x:c r="Z1106" s="15" t="str">
        <x:v>https://prozorro.gov.ua/tender/UA-2026-03-16-000840-a</x:v>
      </x:c>
      <x:c r="AA1106" s="14" t="str">
        <x:v>3410801836</x:v>
      </x:c>
      <x:c r="AB1106" s="14" t="str">
        <x:v>2026-08-24</x:v>
      </x:c>
      <x:c r="AC1106" s="14" t="str"/>
      <x:c r="AD1106" s="20" t="str"/>
      <x:c r="AE1106" s="14" t="str"/>
      <x:c r="AF1106" s="14" t="n">
        <x:v>48</x:v>
      </x:c>
      <x:c r="AG1106" s="14" t="str">
        <x:v>I3</x:v>
      </x:c>
      <x:c r="AH1106" s="14" t="n">
        <x:v>2</x:v>
      </x:c>
      <x:c r="AI1106" s="14" t="n">
        <x:v>0</x:v>
      </x:c>
      <x:c r="AJ1106" s="18" t="n">
        <x:v>47920</x:v>
      </x:c>
      <x:c r="AK1106" s="14" t="str">
        <x:v>https://prozorro.gov.ua/tender/UA-2026-03-16-000840-a</x:v>
      </x:c>
      <x:c r="AL1106" s="19" t="n">
        <x:v>46097.3363925</x:v>
      </x:c>
      <x:c r="AM1106" s="19" t="n">
        <x:v>46112</x:v>
      </x:c>
      <x:c r="AN1106" s="15" t="str">
        <x:v>СКС / BMS / слаботочка</x:v>
      </x:c>
      <x:c r="AO1106" s="15" t="str">
        <x:v>not_found_in_top_search</x:v>
      </x:c>
    </x:row>
    <x:row r="1107">
      <x:c r="A1107" s="14" t="str">
        <x:v>W4-288</x:v>
      </x:c>
      <x:c r="B1107" s="14" t="str">
        <x:v>Prozorro expansion — 24.08</x:v>
      </x:c>
      <x:c r="C1107" s="14" t="str">
        <x:v>ТОВАРИСТВО З ОБМЕЖЕНОЮ ВІДПОВІДАЛЬНІСТЮ "СИСТЕМИ ОХОРОНИ ПЛЮС"</x:v>
      </x:c>
      <x:c r="D1107" s="14" t="str">
        <x:v>Пожежогасіння</x:v>
      </x:c>
      <x:c r="E1107" s="14" t="str">
        <x:v>Expansion discovery</x:v>
      </x:c>
      <x:c r="F1107" s="17" t="str">
        <x:v>D3</x:v>
      </x:c>
      <x:c r="G1107" s="14" t="str"/>
      <x:c r="H1107" s="14" t="str">
        <x:v>Discovery розширення — 2 тижні</x:v>
      </x:c>
      <x:c r="I1107" s="16" t="n">
        <x:v>1</x:v>
      </x:c>
      <x:c r="J1107" s="16" t="n">
        <x:v>5</x:v>
      </x:c>
      <x:c r="K1107" s="16" t="n">
        <x:v>5</x:v>
      </x:c>
      <x:c r="L1107" s="16" t="n">
        <x:v>1</x:v>
      </x:c>
      <x:c r="M1107" s="16" t="n">
        <x:v>5</x:v>
      </x:c>
      <x:c r="N1107" s="16" t="n">
        <x:v>5</x:v>
      </x:c>
      <x:c r="O1107" s="16" t="n">
        <x:v>3</x:v>
      </x:c>
      <x:c r="P1107" s="16" t="n">
        <x:f>IF(COUNT(I1107:O1107)&lt;7,"",I1107*8+J1107*3+K1107*2+L1107*2+M1107*2+N1107*2+O1107)</x:f>
        <x:v>58</x:v>
      </x:c>
      <x:c r="Q1107" s="16" t="n">
        <x:f>IF(COUNT(J1107:O1107)&lt;6,"",J1107*5+K1107*4+M1107*4+L1107*3+N1107*2+O1107*2)</x:f>
        <x:v>84</x:v>
      </x:c>
      <x:c r="R1107" s="14" t="str">
        <x:v>high</x:v>
      </x:c>
      <x:c r="S1107" s="14" t="str">
        <x:v>official_prozorro_award_2024_2026</x:v>
      </x:c>
      <x:c r="T1107" s="14" t="str">
        <x:v>official_prozorro_api</x:v>
      </x:c>
      <x:c r="U1107" s="14" t="str">
        <x:v>Не контактували</x:v>
      </x:c>
      <x:c r="V1107" s="15" t="str">
        <x:v>Workflow-audit outreach по UA-2026-03-27-001338-a; попросити 1 пакет здачі та вимоги проєкту</x:v>
      </x:c>
      <x:c r="W1107" s="15" t="str">
        <x:v>Власник / директор; керівник ПТО; відповідальний за договори</x:v>
      </x:c>
      <x:c r="X1107" s="15" t="str">
        <x:v>2 нових підтверджених перемог/договорів у Prozorro на 2 228 грн; 2 зі строком виконання не раніше 24.08.2026.</x:v>
      </x:c>
      <x:c r="Y1107" s="15" t="str">
        <x:v>Придбання товару для монтажу системи пожежної сигналізації (Саморізи 100 шт., дюбелі 100 шт., монтажний набір); строк до 2026-12-31. Попросити один знеособлений пакет здачі за цим workflow.</x:v>
      </x:c>
      <x:c r="Z1107" s="15" t="str">
        <x:v>https://prozorro.gov.ua/tender/UA-2026-03-27-001338-a</x:v>
      </x:c>
      <x:c r="AA1107" s="14" t="str">
        <x:v>44609600</x:v>
      </x:c>
      <x:c r="AB1107" s="14" t="str">
        <x:v>2026-08-24</x:v>
      </x:c>
      <x:c r="AC1107" s="14" t="str"/>
      <x:c r="AD1107" s="20" t="str"/>
      <x:c r="AE1107" s="14" t="str"/>
      <x:c r="AF1107" s="14" t="n">
        <x:v>48</x:v>
      </x:c>
      <x:c r="AG1107" s="14" t="str">
        <x:v>I3</x:v>
      </x:c>
      <x:c r="AH1107" s="14" t="n">
        <x:v>2</x:v>
      </x:c>
      <x:c r="AI1107" s="14" t="n">
        <x:v>2</x:v>
      </x:c>
      <x:c r="AJ1107" s="18" t="n">
        <x:v>2228</x:v>
      </x:c>
      <x:c r="AK1107" s="14" t="str">
        <x:v>https://prozorro.gov.ua/tender/UA-2026-03-27-001338-a</x:v>
      </x:c>
      <x:c r="AL1107" s="19" t="n">
        <x:v>46108.31962449074</x:v>
      </x:c>
      <x:c r="AM1107" s="19" t="n">
        <x:v>46387</x:v>
      </x:c>
      <x:c r="AN1107" s="15" t="str">
        <x:v>Пожежогасіння</x:v>
      </x:c>
      <x:c r="AO1107" s="15" t="str">
        <x:v>not_found_in_top_search</x:v>
      </x:c>
    </x:row>
    <x:row r="1108">
      <x:c r="A1108" s="14" t="str">
        <x:v>W4-289</x:v>
      </x:c>
      <x:c r="B1108" s="14" t="str">
        <x:v>Prozorro expansion — 24.08</x:v>
      </x:c>
      <x:c r="C1108" s="14" t="str">
        <x:v>фізична особа підприємець Штанько Віталій Володимирович</x:v>
      </x:c>
      <x:c r="D1108" s="14" t="str">
        <x:v>Фасади та скління</x:v>
      </x:c>
      <x:c r="E1108" s="14" t="str">
        <x:v>Expansion discovery</x:v>
      </x:c>
      <x:c r="F1108" s="17" t="str">
        <x:v>D3</x:v>
      </x:c>
      <x:c r="G1108" s="14" t="str"/>
      <x:c r="H1108" s="14" t="str">
        <x:v>Discovery розширення — 2 тижні</x:v>
      </x:c>
      <x:c r="I1108" s="16" t="n">
        <x:v>1</x:v>
      </x:c>
      <x:c r="J1108" s="16" t="n">
        <x:v>5</x:v>
      </x:c>
      <x:c r="K1108" s="16" t="n">
        <x:v>5</x:v>
      </x:c>
      <x:c r="L1108" s="16" t="n">
        <x:v>2</x:v>
      </x:c>
      <x:c r="M1108" s="16" t="n">
        <x:v>5</x:v>
      </x:c>
      <x:c r="N1108" s="16" t="n">
        <x:v>3</x:v>
      </x:c>
      <x:c r="O1108" s="16" t="n">
        <x:v>3</x:v>
      </x:c>
      <x:c r="P1108" s="16" t="n">
        <x:f>IF(COUNT(I1108:O1108)&lt;7,"",I1108*8+J1108*3+K1108*2+L1108*2+M1108*2+N1108*2+O1108)</x:f>
        <x:v>56</x:v>
      </x:c>
      <x:c r="Q1108" s="16" t="n">
        <x:f>IF(COUNT(J1108:O1108)&lt;6,"",J1108*5+K1108*4+M1108*4+L1108*3+N1108*2+O1108*2)</x:f>
        <x:v>83</x:v>
      </x:c>
      <x:c r="R1108" s="14" t="str">
        <x:v>high</x:v>
      </x:c>
      <x:c r="S1108" s="14" t="str">
        <x:v>official_prozorro_award_2024_2026</x:v>
      </x:c>
      <x:c r="T1108" s="14" t="str">
        <x:v>official_prozorro_api</x:v>
      </x:c>
      <x:c r="U1108" s="14" t="str">
        <x:v>Не контактували</x:v>
      </x:c>
      <x:c r="V1108" s="15" t="str">
        <x:v>Workflow-audit outreach по UA-2026-06-23-002868-a; попросити 1 пакет здачі та вимоги проєкту</x:v>
      </x:c>
      <x:c r="W1108" s="15" t="str">
        <x:v>Власник / виконавець; відповідальний за договір</x:v>
      </x:c>
      <x:c r="X1108" s="15" t="str">
        <x:v>1 нових підтверджених перемог/договорів у Prozorro на 195 663 грн; 1 зі строком виконання не раніше 24.08.2026.</x:v>
      </x:c>
      <x:c r="Y1108" s="15" t="str">
        <x:v>поточний ремонт частини фасаду з утеплення стін КП ЖКГ "Липоводолинське" за адресою: вул. Полтавська, 18, с-ще Липова Долина, Сумська обл.; строк до 2026-10-01. Попросити один знеособлений пакет здачі за цим workflow.</x:v>
      </x:c>
      <x:c r="Z1108" s="15" t="str">
        <x:v>https://prozorro.gov.ua/tender/UA-2026-06-23-002868-a</x:v>
      </x:c>
      <x:c r="AA1108" s="14" t="str">
        <x:v>2961316679</x:v>
      </x:c>
      <x:c r="AB1108" s="14" t="str">
        <x:v>2026-08-24</x:v>
      </x:c>
      <x:c r="AC1108" s="14" t="str"/>
      <x:c r="AD1108" s="20" t="str"/>
      <x:c r="AE1108" s="14" t="str"/>
      <x:c r="AF1108" s="14" t="n">
        <x:v>47</x:v>
      </x:c>
      <x:c r="AG1108" s="14" t="str">
        <x:v>I3</x:v>
      </x:c>
      <x:c r="AH1108" s="14" t="n">
        <x:v>1</x:v>
      </x:c>
      <x:c r="AI1108" s="14" t="n">
        <x:v>1</x:v>
      </x:c>
      <x:c r="AJ1108" s="18" t="n">
        <x:v>195662.9</x:v>
      </x:c>
      <x:c r="AK1108" s="14" t="str">
        <x:v>https://prozorro.gov.ua/tender/UA-2026-06-23-002868-a</x:v>
      </x:c>
      <x:c r="AL1108" s="19" t="n">
        <x:v>46196.318579039355</x:v>
      </x:c>
      <x:c r="AM1108" s="19" t="n">
        <x:v>46296.31893518518</x:v>
      </x:c>
      <x:c r="AN1108" s="15" t="str">
        <x:v>Фасади та скління</x:v>
      </x:c>
      <x:c r="AO1108" s="15" t="str">
        <x:v>not_found_in_top_search</x:v>
      </x:c>
    </x:row>
    <x:row r="1109">
      <x:c r="A1109" s="14" t="str">
        <x:v>W4-290</x:v>
      </x:c>
      <x:c r="B1109" s="14" t="str">
        <x:v>Prozorro expansion — 24.08</x:v>
      </x:c>
      <x:c r="C1109" s="14" t="str">
        <x:v>ФОП Науменко Володимир Васильович</x:v>
      </x:c>
      <x:c r="D1109" s="14" t="str">
        <x:v>Внутрішні сантехнічні системи</x:v>
      </x:c>
      <x:c r="E1109" s="14" t="str">
        <x:v>Pilot now</x:v>
      </x:c>
      <x:c r="F1109" s="17" t="str">
        <x:v>P3</x:v>
      </x:c>
      <x:c r="G1109" s="14" t="str"/>
      <x:c r="H1109" s="14" t="str">
        <x:v>Пілот зараз — Н.14</x:v>
      </x:c>
      <x:c r="I1109" s="16" t="n">
        <x:v>5</x:v>
      </x:c>
      <x:c r="J1109" s="16" t="n">
        <x:v>5</x:v>
      </x:c>
      <x:c r="K1109" s="16" t="n">
        <x:v>4</x:v>
      </x:c>
      <x:c r="L1109" s="16" t="n">
        <x:v>2</x:v>
      </x:c>
      <x:c r="M1109" s="16" t="n">
        <x:v>5</x:v>
      </x:c>
      <x:c r="N1109" s="16" t="n">
        <x:v>3</x:v>
      </x:c>
      <x:c r="O1109" s="16" t="n">
        <x:v>3</x:v>
      </x:c>
      <x:c r="P1109" s="16" t="n">
        <x:f>IF(COUNT(I1109:O1109)&lt;7,"",I1109*8+J1109*3+K1109*2+L1109*2+M1109*2+N1109*2+O1109)</x:f>
        <x:v>86</x:v>
      </x:c>
      <x:c r="Q1109" s="16" t="n">
        <x:f>IF(COUNT(J1109:O1109)&lt;6,"",J1109*5+K1109*4+M1109*4+L1109*3+N1109*2+O1109*2)</x:f>
        <x:v>79</x:v>
      </x:c>
      <x:c r="R1109" s="14" t="str">
        <x:v>high</x:v>
      </x:c>
      <x:c r="S1109" s="14" t="str">
        <x:v>official_prozorro_award_2024_2026</x:v>
      </x:c>
      <x:c r="T1109" s="14" t="str">
        <x:v>official_prozorro_api</x:v>
      </x:c>
      <x:c r="U1109" s="14" t="str">
        <x:v>Не контактували</x:v>
      </x:c>
      <x:c r="V1109" s="15" t="str">
        <x:v>Персоналізований free-pilot outreach по UA-2026-05-12-014485-a; попросити 1 пакет Н.14/Н.15</x:v>
      </x:c>
      <x:c r="W1109" s="15" t="str">
        <x:v>Власник / виконавець; відповідальний за договір</x:v>
      </x:c>
      <x:c r="X1109" s="15" t="str">
        <x:v>1 нових підтверджених перемог/договорів у Prozorro на 183 543 грн; 0 зі строком виконання не раніше 24.08.2026.</x:v>
      </x:c>
      <x:c r="Y1109" s="15" t="str">
        <x:v>ДК 021-2015 (CPV) 45330000-9 - Водопровідні та санітарно-технічні роботи (Поточний ремонт внутрішньої мережі водопостачання (пожежний водогін) ЗДО №34 "Дніпряночка" Черкаської міської територіальної громади за адресою: вул. Володимира Великого, 53 м.Черкаси); строк до 2026-05-20. Попросити один знеособлений пакет здачі за цим workflow.</x:v>
      </x:c>
      <x:c r="Z1109" s="15" t="str">
        <x:v>https://prozorro.gov.ua/tender/UA-2026-05-12-014485-a</x:v>
      </x:c>
      <x:c r="AA1109" s="14" t="str">
        <x:v>3074816911</x:v>
      </x:c>
      <x:c r="AB1109" s="14" t="str">
        <x:v>2026-08-24</x:v>
      </x:c>
      <x:c r="AC1109" s="14" t="str"/>
      <x:c r="AD1109" s="20" t="str"/>
      <x:c r="AE1109" s="14" t="str"/>
      <x:c r="AF1109" s="14" t="n">
        <x:v>47</x:v>
      </x:c>
      <x:c r="AG1109" s="14" t="str">
        <x:v>I3</x:v>
      </x:c>
      <x:c r="AH1109" s="14" t="n">
        <x:v>1</x:v>
      </x:c>
      <x:c r="AI1109" s="14" t="n">
        <x:v>0</x:v>
      </x:c>
      <x:c r="AJ1109" s="18" t="n">
        <x:v>183543</x:v>
      </x:c>
      <x:c r="AK1109" s="14" t="str">
        <x:v>https://prozorro.gov.ua/tender/UA-2026-05-12-014485-a</x:v>
      </x:c>
      <x:c r="AL1109" s="19" t="n">
        <x:v>46154.59973944444</x:v>
      </x:c>
      <x:c r="AM1109" s="19" t="n">
        <x:v>46162.602175925924</x:v>
      </x:c>
      <x:c r="AN1109" s="15" t="str">
        <x:v>Внутрішні сантехнічні системи</x:v>
      </x:c>
      <x:c r="AO1109" s="15" t="str">
        <x:v>not_found_in_top_search</x:v>
      </x:c>
    </x:row>
    <x:row r="1110">
      <x:c r="A1110" s="14" t="str">
        <x:v>W4-291</x:v>
      </x:c>
      <x:c r="B1110" s="14" t="str">
        <x:v>Prozorro expansion — 24.08</x:v>
      </x:c>
      <x:c r="C1110" s="14" t="str">
        <x:v>Фізична особа підприємець Кернасюк Людмила Валеріївна</x:v>
      </x:c>
      <x:c r="D1110" s="14" t="str">
        <x:v>Електромонтаж</x:v>
      </x:c>
      <x:c r="E1110" s="14" t="str">
        <x:v>Pilot now</x:v>
      </x:c>
      <x:c r="F1110" s="17" t="str">
        <x:v>P3</x:v>
      </x:c>
      <x:c r="G1110" s="14" t="str"/>
      <x:c r="H1110" s="14" t="str">
        <x:v>Пілот зараз — Н.15</x:v>
      </x:c>
      <x:c r="I1110" s="16" t="n">
        <x:v>5</x:v>
      </x:c>
      <x:c r="J1110" s="16" t="n">
        <x:v>5</x:v>
      </x:c>
      <x:c r="K1110" s="16" t="n">
        <x:v>4</x:v>
      </x:c>
      <x:c r="L1110" s="16" t="n">
        <x:v>2</x:v>
      </x:c>
      <x:c r="M1110" s="16" t="n">
        <x:v>5</x:v>
      </x:c>
      <x:c r="N1110" s="16" t="n">
        <x:v>3</x:v>
      </x:c>
      <x:c r="O1110" s="16" t="n">
        <x:v>3</x:v>
      </x:c>
      <x:c r="P1110" s="16" t="n">
        <x:f>IF(COUNT(I1110:O1110)&lt;7,"",I1110*8+J1110*3+K1110*2+L1110*2+M1110*2+N1110*2+O1110)</x:f>
        <x:v>86</x:v>
      </x:c>
      <x:c r="Q1110" s="16" t="n">
        <x:f>IF(COUNT(J1110:O1110)&lt;6,"",J1110*5+K1110*4+M1110*4+L1110*3+N1110*2+O1110*2)</x:f>
        <x:v>79</x:v>
      </x:c>
      <x:c r="R1110" s="14" t="str">
        <x:v>high</x:v>
      </x:c>
      <x:c r="S1110" s="14" t="str">
        <x:v>official_prozorro_award_2024_2026</x:v>
      </x:c>
      <x:c r="T1110" s="14" t="str">
        <x:v>official_prozorro_api</x:v>
      </x:c>
      <x:c r="U1110" s="14" t="str">
        <x:v>Не контактували</x:v>
      </x:c>
      <x:c r="V1110" s="15" t="str">
        <x:v>Персоналізований free-pilot outreach по UA-2026-07-02-003000-a; попросити 1 пакет Н.14/Н.15</x:v>
      </x:c>
      <x:c r="W1110" s="15" t="str">
        <x:v>Власник / виконавець; відповідальний за договір</x:v>
      </x:c>
      <x:c r="X1110" s="15" t="str">
        <x:v>1 нових підтверджених перемог/договорів у Prozorro на 181 728 грн; 0 зі строком виконання не раніше 24.08.2026.</x:v>
      </x:c>
      <x:c r="Y1110" s="15" t="str">
        <x:v>Електромонтажні роботи; строк до 2026-08-15. Попросити один знеособлений пакет здачі за цим workflow.</x:v>
      </x:c>
      <x:c r="Z1110" s="15" t="str">
        <x:v>https://prozorro.gov.ua/tender/UA-2026-07-02-003000-a</x:v>
      </x:c>
      <x:c r="AA1110" s="14" t="str">
        <x:v>3455204341</x:v>
      </x:c>
      <x:c r="AB1110" s="14" t="str">
        <x:v>2026-08-24</x:v>
      </x:c>
      <x:c r="AC1110" s="14" t="str"/>
      <x:c r="AD1110" s="20" t="str"/>
      <x:c r="AE1110" s="14" t="str"/>
      <x:c r="AF1110" s="14" t="n">
        <x:v>47</x:v>
      </x:c>
      <x:c r="AG1110" s="14" t="str">
        <x:v>I3</x:v>
      </x:c>
      <x:c r="AH1110" s="14" t="n">
        <x:v>1</x:v>
      </x:c>
      <x:c r="AI1110" s="14" t="n">
        <x:v>0</x:v>
      </x:c>
      <x:c r="AJ1110" s="18" t="n">
        <x:v>181728</x:v>
      </x:c>
      <x:c r="AK1110" s="14" t="str">
        <x:v>https://prozorro.gov.ua/tender/UA-2026-07-02-003000-a</x:v>
      </x:c>
      <x:c r="AL1110" s="19" t="n">
        <x:v>46205.3456399537</x:v>
      </x:c>
      <x:c r="AM1110" s="19" t="n">
        <x:v>46249</x:v>
      </x:c>
      <x:c r="AN1110" s="15" t="str">
        <x:v>Електромонтаж</x:v>
      </x:c>
      <x:c r="AO1110" s="15" t="str">
        <x:v>not_found_in_top_search</x:v>
      </x:c>
    </x:row>
    <x:row r="1111">
      <x:c r="A1111" s="14" t="str">
        <x:v>W4-292</x:v>
      </x:c>
      <x:c r="B1111" s="14" t="str">
        <x:v>Prozorro expansion — 24.08</x:v>
      </x:c>
      <x:c r="C1111" s="14" t="str">
        <x:v>ФОП Димарчук Леонід Олексійович</x:v>
      </x:c>
      <x:c r="D1111" s="14" t="str">
        <x:v>Металоконструкції</x:v>
      </x:c>
      <x:c r="E1111" s="14" t="str">
        <x:v>Expansion discovery</x:v>
      </x:c>
      <x:c r="F1111" s="17" t="str">
        <x:v>D3</x:v>
      </x:c>
      <x:c r="G1111" s="14" t="str"/>
      <x:c r="H1111" s="14" t="str">
        <x:v>Discovery розширення — 2 тижні</x:v>
      </x:c>
      <x:c r="I1111" s="16" t="n">
        <x:v>1</x:v>
      </x:c>
      <x:c r="J1111" s="16" t="n">
        <x:v>5</x:v>
      </x:c>
      <x:c r="K1111" s="16" t="n">
        <x:v>5</x:v>
      </x:c>
      <x:c r="L1111" s="16" t="n">
        <x:v>2</x:v>
      </x:c>
      <x:c r="M1111" s="16" t="n">
        <x:v>5</x:v>
      </x:c>
      <x:c r="N1111" s="16" t="n">
        <x:v>3</x:v>
      </x:c>
      <x:c r="O1111" s="16" t="n">
        <x:v>3</x:v>
      </x:c>
      <x:c r="P1111" s="16" t="n">
        <x:f>IF(COUNT(I1111:O1111)&lt;7,"",I1111*8+J1111*3+K1111*2+L1111*2+M1111*2+N1111*2+O1111)</x:f>
        <x:v>56</x:v>
      </x:c>
      <x:c r="Q1111" s="16" t="n">
        <x:f>IF(COUNT(J1111:O1111)&lt;6,"",J1111*5+K1111*4+M1111*4+L1111*3+N1111*2+O1111*2)</x:f>
        <x:v>83</x:v>
      </x:c>
      <x:c r="R1111" s="14" t="str">
        <x:v>high</x:v>
      </x:c>
      <x:c r="S1111" s="14" t="str">
        <x:v>official_prozorro_award_2024_2026</x:v>
      </x:c>
      <x:c r="T1111" s="14" t="str">
        <x:v>official_prozorro_api</x:v>
      </x:c>
      <x:c r="U1111" s="14" t="str">
        <x:v>Не контактували</x:v>
      </x:c>
      <x:c r="V1111" s="15" t="str">
        <x:v>Workflow-audit outreach по UA-2026-05-18-013000-a; попросити 1 пакет здачі та вимоги проєкту</x:v>
      </x:c>
      <x:c r="W1111" s="15" t="str">
        <x:v>Власник / виконавець; відповідальний за договір</x:v>
      </x:c>
      <x:c r="X1111" s="15" t="str">
        <x:v>1 нових підтверджених перемог/договорів у Prozorro на 149 996 грн; 1 зі строком виконання не раніше 24.08.2026.</x:v>
      </x:c>
      <x:c r="Y1111" s="15" t="str">
        <x:v>Поточний ремонт частини спортзалу(монтаж металоконструкцій - захисних огорож) Опорного закладу освіти "Макарівський ліцей №2" Макарівської селищної ради Бучанського району Київської області, за адресою: вул.Фастівська, буд.10, селище Макарів, Бучанський район, Київська область; строк до 2026-12-31. Попросити один знеособлений пакет здачі за цим workflow.</x:v>
      </x:c>
      <x:c r="Z1111" s="15" t="str">
        <x:v>https://prozorro.gov.ua/tender/UA-2026-05-18-013000-a</x:v>
      </x:c>
      <x:c r="AA1111" s="14" t="str">
        <x:v>2228210214</x:v>
      </x:c>
      <x:c r="AB1111" s="14" t="str">
        <x:v>2026-08-24</x:v>
      </x:c>
      <x:c r="AC1111" s="14" t="str"/>
      <x:c r="AD1111" s="20" t="str"/>
      <x:c r="AE1111" s="14" t="str"/>
      <x:c r="AF1111" s="14" t="n">
        <x:v>47</x:v>
      </x:c>
      <x:c r="AG1111" s="14" t="str">
        <x:v>I3</x:v>
      </x:c>
      <x:c r="AH1111" s="14" t="n">
        <x:v>1</x:v>
      </x:c>
      <x:c r="AI1111" s="14" t="n">
        <x:v>1</x:v>
      </x:c>
      <x:c r="AJ1111" s="18" t="n">
        <x:v>149996</x:v>
      </x:c>
      <x:c r="AK1111" s="14" t="str">
        <x:v>https://prozorro.gov.ua/tender/UA-2026-05-18-013000-a</x:v>
      </x:c>
      <x:c r="AL1111" s="19" t="n">
        <x:v>46160.58425644676</x:v>
      </x:c>
      <x:c r="AM1111" s="19" t="n">
        <x:v>46387.626851851855</x:v>
      </x:c>
      <x:c r="AN1111" s="15" t="str">
        <x:v>Металоконструкції</x:v>
      </x:c>
      <x:c r="AO1111" s="15" t="str">
        <x:v>not_found_in_top_search</x:v>
      </x:c>
    </x:row>
    <x:row r="1112">
      <x:c r="A1112" s="14" t="str">
        <x:v>W4-293</x:v>
      </x:c>
      <x:c r="B1112" s="14" t="str">
        <x:v>Prozorro expansion — 24.08</x:v>
      </x:c>
      <x:c r="C1112" s="14" t="str">
        <x:v>ТОВАРИСТВО З ОБМЕЖЕНОЮ ВІДПОВІДАЛЬНІСТЮ "КОСТА-ПРОЕКТ"</x:v>
      </x:c>
      <x:c r="D1112" s="14" t="str">
        <x:v>Газові мережі</x:v>
      </x:c>
      <x:c r="E1112" s="14" t="str">
        <x:v>Expansion discovery</x:v>
      </x:c>
      <x:c r="F1112" s="17" t="str">
        <x:v>D3</x:v>
      </x:c>
      <x:c r="G1112" s="14" t="str"/>
      <x:c r="H1112" s="14" t="str">
        <x:v>Discovery розширення — 2 тижні</x:v>
      </x:c>
      <x:c r="I1112" s="16" t="n">
        <x:v>1</x:v>
      </x:c>
      <x:c r="J1112" s="16" t="n">
        <x:v>5</x:v>
      </x:c>
      <x:c r="K1112" s="16" t="n">
        <x:v>5</x:v>
      </x:c>
      <x:c r="L1112" s="16" t="n">
        <x:v>5</x:v>
      </x:c>
      <x:c r="M1112" s="16" t="n">
        <x:v>5</x:v>
      </x:c>
      <x:c r="N1112" s="16" t="n">
        <x:v>5</x:v>
      </x:c>
      <x:c r="O1112" s="16" t="n">
        <x:v>3</x:v>
      </x:c>
      <x:c r="P1112" s="16" t="n">
        <x:f>IF(COUNT(I1112:O1112)&lt;7,"",I1112*8+J1112*3+K1112*2+L1112*2+M1112*2+N1112*2+O1112)</x:f>
        <x:v>66</x:v>
      </x:c>
      <x:c r="Q1112" s="16" t="n">
        <x:f>IF(COUNT(J1112:O1112)&lt;6,"",J1112*5+K1112*4+M1112*4+L1112*3+N1112*2+O1112*2)</x:f>
        <x:v>96</x:v>
      </x:c>
      <x:c r="R1112" s="14" t="str">
        <x:v>high</x:v>
      </x:c>
      <x:c r="S1112" s="14" t="str">
        <x:v>official_prozorro_award_2024_2026</x:v>
      </x:c>
      <x:c r="T1112" s="14" t="str">
        <x:v>official_prozorro_api</x:v>
      </x:c>
      <x:c r="U1112" s="14" t="str">
        <x:v>Не контактували</x:v>
      </x:c>
      <x:c r="V1112" s="15" t="str">
        <x:v>Workflow-audit outreach по UA-2025-06-19-010686-a; попросити 1 пакет здачі та вимоги проєкту</x:v>
      </x:c>
      <x:c r="W1112" s="15" t="str">
        <x:v>Власник / директор; керівник ПТО; відповідальний за договори</x:v>
      </x:c>
      <x:c r="X1112" s="15" t="str">
        <x:v>1 нових підтверджених перемог/договорів у Prozorro на 323 020 000 грн; 1 зі строком виконання не раніше 24.08.2026.</x:v>
      </x:c>
      <x:c r="Y1112" s="15" t="str">
        <x:v>Будівництво системи лінійної телемеханіки Богородчанського лінійного виробничого управління магістральних газопроводів на території Івано-Франківської, Чернівецької та Львівської областей (Будівельні роботи та поточний ремонт); строк до 2028-10-21. Попросити один знеособлений пакет здачі за цим workflow.</x:v>
      </x:c>
      <x:c r="Z1112" s="15" t="str">
        <x:v>https://prozorro.gov.ua/tender/UA-2025-06-19-010686-a</x:v>
      </x:c>
      <x:c r="AA1112" s="14" t="str">
        <x:v>34980441</x:v>
      </x:c>
      <x:c r="AB1112" s="14" t="str">
        <x:v>2026-08-24</x:v>
      </x:c>
      <x:c r="AC1112" s="14" t="str"/>
      <x:c r="AD1112" s="20" t="str"/>
      <x:c r="AE1112" s="14" t="str"/>
      <x:c r="AF1112" s="14" t="n">
        <x:v>46</x:v>
      </x:c>
      <x:c r="AG1112" s="14" t="str">
        <x:v>I3</x:v>
      </x:c>
      <x:c r="AH1112" s="14" t="n">
        <x:v>1</x:v>
      </x:c>
      <x:c r="AI1112" s="14" t="n">
        <x:v>1</x:v>
      </x:c>
      <x:c r="AJ1112" s="18" t="n">
        <x:v>323020000</x:v>
      </x:c>
      <x:c r="AK1112" s="14" t="str">
        <x:v>https://prozorro.gov.ua/tender/UA-2025-06-19-010686-a</x:v>
      </x:c>
      <x:c r="AL1112" s="19" t="n">
        <x:v>45867.32840100695</x:v>
      </x:c>
      <x:c r="AM1112" s="19" t="n">
        <x:v>47047</x:v>
      </x:c>
      <x:c r="AN1112" s="15" t="str">
        <x:v>Газові мережі</x:v>
      </x:c>
      <x:c r="AO1112" s="15" t="str">
        <x:v>not_found_in_top_search</x:v>
      </x:c>
    </x:row>
    <x:row r="1113">
      <x:c r="A1113" s="14" t="str">
        <x:v>W4-294</x:v>
      </x:c>
      <x:c r="B1113" s="14" t="str">
        <x:v>Prozorro expansion — 24.08</x:v>
      </x:c>
      <x:c r="C1113" s="14" t="str">
        <x:v>ТОВАРИСТВО З ОБМЕЖЕНОЮ ВІДПОВІДАЛЬНІСТЮ «ГАРАНТ ЕНЕРГО»</x:v>
      </x:c>
      <x:c r="D1113" s="14" t="str">
        <x:v>Металоконструкції</x:v>
      </x:c>
      <x:c r="E1113" s="14" t="str">
        <x:v>Expansion discovery</x:v>
      </x:c>
      <x:c r="F1113" s="17" t="str">
        <x:v>D3</x:v>
      </x:c>
      <x:c r="G1113" s="14" t="str"/>
      <x:c r="H1113" s="14" t="str">
        <x:v>Discovery розширення — 2 тижні</x:v>
      </x:c>
      <x:c r="I1113" s="16" t="n">
        <x:v>1</x:v>
      </x:c>
      <x:c r="J1113" s="16" t="n">
        <x:v>5</x:v>
      </x:c>
      <x:c r="K1113" s="16" t="n">
        <x:v>5</x:v>
      </x:c>
      <x:c r="L1113" s="16" t="n">
        <x:v>5</x:v>
      </x:c>
      <x:c r="M1113" s="16" t="n">
        <x:v>5</x:v>
      </x:c>
      <x:c r="N1113" s="16" t="n">
        <x:v>5</x:v>
      </x:c>
      <x:c r="O1113" s="16" t="n">
        <x:v>3</x:v>
      </x:c>
      <x:c r="P1113" s="16" t="n">
        <x:f>IF(COUNT(I1113:O1113)&lt;7,"",I1113*8+J1113*3+K1113*2+L1113*2+M1113*2+N1113*2+O1113)</x:f>
        <x:v>66</x:v>
      </x:c>
      <x:c r="Q1113" s="16" t="n">
        <x:f>IF(COUNT(J1113:O1113)&lt;6,"",J1113*5+K1113*4+M1113*4+L1113*3+N1113*2+O1113*2)</x:f>
        <x:v>96</x:v>
      </x:c>
      <x:c r="R1113" s="14" t="str">
        <x:v>high</x:v>
      </x:c>
      <x:c r="S1113" s="14" t="str">
        <x:v>official_prozorro_award_2024_2026</x:v>
      </x:c>
      <x:c r="T1113" s="14" t="str">
        <x:v>official_prozorro_api</x:v>
      </x:c>
      <x:c r="U1113" s="14" t="str">
        <x:v>Не контактували</x:v>
      </x:c>
      <x:c r="V1113" s="15" t="str">
        <x:v>Workflow-audit outreach по UA-2025-11-10-015696-a; попросити 1 пакет здачі та вимоги проєкту</x:v>
      </x:c>
      <x:c r="W1113" s="15" t="str">
        <x:v>Власник / директор; керівник ПТО; відповідальний за договори</x:v>
      </x:c>
      <x:c r="X1113" s="15" t="str">
        <x:v>1 нових підтверджених перемог/договорів у Prozorro на 164 097 930 грн; 0 зі строком виконання не раніше 24.08.2026.</x:v>
      </x:c>
      <x:c r="Y1113" s="15" t="str">
        <x:v>Виконання будівельних робіт за об'єктом: «Реконструкція ***КП «КИЇВТЕПЛОЕНЕРГО». Збільшення встановленої потужності станції шляхом встановлення когенераційної установки електричною потужністю ***, з влаштуванням фізичного захисту когенераційної установки та допоміжного обладнання за адресою: ***». Монтаж металоконструкцій, вентиляції та кондиціонування; строк до 2025-12-22. Попросити один знеособлений пакет здачі за цим workflow.</x:v>
      </x:c>
      <x:c r="Z1113" s="15" t="str">
        <x:v>https://prozorro.gov.ua/tender/UA-2025-11-10-015696-a</x:v>
      </x:c>
      <x:c r="AA1113" s="14" t="str">
        <x:v>40836016</x:v>
      </x:c>
      <x:c r="AB1113" s="14" t="str">
        <x:v>2026-08-24</x:v>
      </x:c>
      <x:c r="AC1113" s="14" t="str"/>
      <x:c r="AD1113" s="20" t="str"/>
      <x:c r="AE1113" s="14" t="str"/>
      <x:c r="AF1113" s="14" t="n">
        <x:v>46</x:v>
      </x:c>
      <x:c r="AG1113" s="14" t="str">
        <x:v>I3</x:v>
      </x:c>
      <x:c r="AH1113" s="14" t="n">
        <x:v>1</x:v>
      </x:c>
      <x:c r="AI1113" s="14" t="n">
        <x:v>0</x:v>
      </x:c>
      <x:c r="AJ1113" s="18" t="n">
        <x:v>164097929.51</x:v>
      </x:c>
      <x:c r="AK1113" s="14" t="str">
        <x:v>https://prozorro.gov.ua/tender/UA-2025-11-10-015696-a</x:v>
      </x:c>
      <x:c r="AL1113" s="19" t="n">
        <x:v>45971.70612681713</x:v>
      </x:c>
      <x:c r="AM1113" s="19" t="n">
        <x:v>46013</x:v>
      </x:c>
      <x:c r="AN1113" s="15" t="str">
        <x:v>Металоконструкції</x:v>
      </x:c>
      <x:c r="AO1113" s="15" t="str">
        <x:v>not_found_in_top_search</x:v>
      </x:c>
    </x:row>
    <x:row r="1114">
      <x:c r="A1114" s="14" t="str">
        <x:v>W4-295</x:v>
      </x:c>
      <x:c r="B1114" s="14" t="str">
        <x:v>Prozorro expansion — 24.08</x:v>
      </x:c>
      <x:c r="C1114" s="14" t="str">
        <x:v>ТОВАРИСТВО З ОБМЕЖЕНОЮ ВІДПОВІДАЛЬНІСТЮ "НАУКОВО - ВИРОБНИЧА ФІРМА "ТЕРМОУНІВЕРСАЛ"</x:v>
      </x:c>
      <x:c r="D1114" s="14" t="str">
        <x:v>Водоочищення / очисні споруди</x:v>
      </x:c>
      <x:c r="E1114" s="14" t="str">
        <x:v>Expansion discovery</x:v>
      </x:c>
      <x:c r="F1114" s="17" t="str">
        <x:v>D3</x:v>
      </x:c>
      <x:c r="G1114" s="14" t="str"/>
      <x:c r="H1114" s="14" t="str">
        <x:v>Discovery розширення — 2 тижні</x:v>
      </x:c>
      <x:c r="I1114" s="16" t="n">
        <x:v>1</x:v>
      </x:c>
      <x:c r="J1114" s="16" t="n">
        <x:v>5</x:v>
      </x:c>
      <x:c r="K1114" s="16" t="n">
        <x:v>4</x:v>
      </x:c>
      <x:c r="L1114" s="16" t="n">
        <x:v>5</x:v>
      </x:c>
      <x:c r="M1114" s="16" t="n">
        <x:v>5</x:v>
      </x:c>
      <x:c r="N1114" s="16" t="n">
        <x:v>5</x:v>
      </x:c>
      <x:c r="O1114" s="16" t="n">
        <x:v>3</x:v>
      </x:c>
      <x:c r="P1114" s="16" t="n">
        <x:f>IF(COUNT(I1114:O1114)&lt;7,"",I1114*8+J1114*3+K1114*2+L1114*2+M1114*2+N1114*2+O1114)</x:f>
        <x:v>64</x:v>
      </x:c>
      <x:c r="Q1114" s="16" t="n">
        <x:f>IF(COUNT(J1114:O1114)&lt;6,"",J1114*5+K1114*4+M1114*4+L1114*3+N1114*2+O1114*2)</x:f>
        <x:v>92</x:v>
      </x:c>
      <x:c r="R1114" s="14" t="str">
        <x:v>high</x:v>
      </x:c>
      <x:c r="S1114" s="14" t="str">
        <x:v>official_prozorro_award_2024_2026</x:v>
      </x:c>
      <x:c r="T1114" s="14" t="str">
        <x:v>official_prozorro_api</x:v>
      </x:c>
      <x:c r="U1114" s="14" t="str">
        <x:v>Не контактували</x:v>
      </x:c>
      <x:c r="V1114" s="15" t="str">
        <x:v>Workflow-audit outreach по UA-2025-10-15-005999-a; попросити 1 пакет здачі та вимоги проєкту</x:v>
      </x:c>
      <x:c r="W1114" s="15" t="str">
        <x:v>Власник / директор; керівник ПТО; відповідальний за договори</x:v>
      </x:c>
      <x:c r="X1114" s="15" t="str">
        <x:v>1 нових підтверджених перемог/договорів у Prozorro на 62 313 414 грн; 1 зі строком виконання не раніше 24.08.2026.</x:v>
      </x:c>
      <x:c r="Y1114" s="15" t="str">
        <x:v>Реконструкція очисних споруд каналізації за адресою: Житомирська обл., Житомирський район, Тетерівська територіальна громада, с. Висока Піч, вул. Воронкіна, 29; строк до 2028-12-31. Попросити один знеособлений пакет здачі за цим workflow.</x:v>
      </x:c>
      <x:c r="Z1114" s="15" t="str">
        <x:v>https://prozorro.gov.ua/tender/UA-2025-10-15-005999-a</x:v>
      </x:c>
      <x:c r="AA1114" s="14" t="str">
        <x:v>34788625</x:v>
      </x:c>
      <x:c r="AB1114" s="14" t="str">
        <x:v>2026-08-24</x:v>
      </x:c>
      <x:c r="AC1114" s="14" t="str"/>
      <x:c r="AD1114" s="20" t="str"/>
      <x:c r="AE1114" s="14" t="str"/>
      <x:c r="AF1114" s="14" t="n">
        <x:v>46</x:v>
      </x:c>
      <x:c r="AG1114" s="14" t="str">
        <x:v>I3</x:v>
      </x:c>
      <x:c r="AH1114" s="14" t="n">
        <x:v>1</x:v>
      </x:c>
      <x:c r="AI1114" s="14" t="n">
        <x:v>1</x:v>
      </x:c>
      <x:c r="AJ1114" s="18" t="n">
        <x:v>62313414.14</x:v>
      </x:c>
      <x:c r="AK1114" s="14" t="str">
        <x:v>https://prozorro.gov.ua/tender/UA-2025-10-15-005999-a</x:v>
      </x:c>
      <x:c r="AL1114" s="19" t="n">
        <x:v>45971.386779328706</x:v>
      </x:c>
      <x:c r="AM1114" s="19" t="n">
        <x:v>47118</x:v>
      </x:c>
      <x:c r="AN1114" s="15" t="str">
        <x:v>Водоочищення / очисні споруди</x:v>
      </x:c>
      <x:c r="AO1114" s="15" t="str">
        <x:v>not_found_in_top_search</x:v>
      </x:c>
    </x:row>
    <x:row r="1115">
      <x:c r="A1115" s="14" t="str">
        <x:v>W4-296</x:v>
      </x:c>
      <x:c r="B1115" s="14" t="str">
        <x:v>Prozorro expansion — 24.08</x:v>
      </x:c>
      <x:c r="C1115" s="14" t="str">
        <x:v>ТОВАРИСТВО З ОБМЕЖЕНОЮ ВІДПОВІДАЛЬНІСТЮ "СТРОЙТРАНСАВТО"</x:v>
      </x:c>
      <x:c r="D1115" s="14" t="str">
        <x:v>Водоочищення / очисні споруди</x:v>
      </x:c>
      <x:c r="E1115" s="14" t="str">
        <x:v>Expansion discovery</x:v>
      </x:c>
      <x:c r="F1115" s="17" t="str">
        <x:v>D3</x:v>
      </x:c>
      <x:c r="G1115" s="14" t="str"/>
      <x:c r="H1115" s="14" t="str">
        <x:v>Discovery розширення — 2 тижні</x:v>
      </x:c>
      <x:c r="I1115" s="16" t="n">
        <x:v>1</x:v>
      </x:c>
      <x:c r="J1115" s="16" t="n">
        <x:v>5</x:v>
      </x:c>
      <x:c r="K1115" s="16" t="n">
        <x:v>4</x:v>
      </x:c>
      <x:c r="L1115" s="16" t="n">
        <x:v>5</x:v>
      </x:c>
      <x:c r="M1115" s="16" t="n">
        <x:v>5</x:v>
      </x:c>
      <x:c r="N1115" s="16" t="n">
        <x:v>5</x:v>
      </x:c>
      <x:c r="O1115" s="16" t="n">
        <x:v>3</x:v>
      </x:c>
      <x:c r="P1115" s="16" t="n">
        <x:f>IF(COUNT(I1115:O1115)&lt;7,"",I1115*8+J1115*3+K1115*2+L1115*2+M1115*2+N1115*2+O1115)</x:f>
        <x:v>64</x:v>
      </x:c>
      <x:c r="Q1115" s="16" t="n">
        <x:f>IF(COUNT(J1115:O1115)&lt;6,"",J1115*5+K1115*4+M1115*4+L1115*3+N1115*2+O1115*2)</x:f>
        <x:v>92</x:v>
      </x:c>
      <x:c r="R1115" s="14" t="str">
        <x:v>high</x:v>
      </x:c>
      <x:c r="S1115" s="14" t="str">
        <x:v>official_prozorro_award_2024_2026</x:v>
      </x:c>
      <x:c r="T1115" s="14" t="str">
        <x:v>official_prozorro_api</x:v>
      </x:c>
      <x:c r="U1115" s="14" t="str">
        <x:v>Не контактували</x:v>
      </x:c>
      <x:c r="V1115" s="15" t="str">
        <x:v>Workflow-audit outreach по UA-2025-06-24-003590-a; попросити 1 пакет здачі та вимоги проєкту</x:v>
      </x:c>
      <x:c r="W1115" s="15" t="str">
        <x:v>Власник / директор; керівник ПТО; відповідальний за договори</x:v>
      </x:c>
      <x:c r="X1115" s="15" t="str">
        <x:v>1 нових підтверджених перемог/договорів у Prozorro на 48 150 000 грн; 0 зі строком виконання не раніше 24.08.2026.</x:v>
      </x:c>
      <x:c r="Y1115" s="15" t="str">
        <x:v>Реконструкція каналізаційних очисних споруд та лінії по обробці мулу у м. Харків. Міські очисні споруди водовідведення №2. Комплекс "Харківводовідведення", пр. Гагаріна 354, Харків (ПК9); строк до 2026-04-30. Попросити один знеособлений пакет здачі за цим workflow.</x:v>
      </x:c>
      <x:c r="Z1115" s="15" t="str">
        <x:v>https://prozorro.gov.ua/tender/UA-2025-06-24-003590-a</x:v>
      </x:c>
      <x:c r="AA1115" s="14" t="str">
        <x:v>32563469</x:v>
      </x:c>
      <x:c r="AB1115" s="14" t="str">
        <x:v>2026-08-24</x:v>
      </x:c>
      <x:c r="AC1115" s="14" t="str"/>
      <x:c r="AD1115" s="20" t="str"/>
      <x:c r="AE1115" s="14" t="str"/>
      <x:c r="AF1115" s="14" t="n">
        <x:v>46</x:v>
      </x:c>
      <x:c r="AG1115" s="14" t="str">
        <x:v>I3</x:v>
      </x:c>
      <x:c r="AH1115" s="14" t="n">
        <x:v>1</x:v>
      </x:c>
      <x:c r="AI1115" s="14" t="n">
        <x:v>0</x:v>
      </x:c>
      <x:c r="AJ1115" s="18" t="n">
        <x:v>48150000</x:v>
      </x:c>
      <x:c r="AK1115" s="14" t="str">
        <x:v>https://prozorro.gov.ua/tender/UA-2025-06-24-003590-a</x:v>
      </x:c>
      <x:c r="AL1115" s="19" t="n">
        <x:v>45902.34417775463</x:v>
      </x:c>
      <x:c r="AM1115" s="19" t="n">
        <x:v>46142.87498842592</x:v>
      </x:c>
      <x:c r="AN1115" s="15" t="str">
        <x:v>Водоочищення / очисні споруди</x:v>
      </x:c>
      <x:c r="AO1115" s="15" t="str">
        <x:v>not_found_in_top_search</x:v>
      </x:c>
    </x:row>
    <x:row r="1116">
      <x:c r="A1116" s="14" t="str">
        <x:v>W4-297</x:v>
      </x:c>
      <x:c r="B1116" s="14" t="str">
        <x:v>Prozorro expansion — 24.08</x:v>
      </x:c>
      <x:c r="C1116" s="14" t="str">
        <x:v>ТОВ "ВЕЛЬТ КАПІТАЛ"</x:v>
      </x:c>
      <x:c r="D1116" s="14" t="str">
        <x:v>Водоочищення / очисні споруди</x:v>
      </x:c>
      <x:c r="E1116" s="14" t="str">
        <x:v>Expansion discovery</x:v>
      </x:c>
      <x:c r="F1116" s="17" t="str">
        <x:v>D3</x:v>
      </x:c>
      <x:c r="G1116" s="14" t="str"/>
      <x:c r="H1116" s="14" t="str">
        <x:v>Discovery розширення — 2 тижні</x:v>
      </x:c>
      <x:c r="I1116" s="16" t="n">
        <x:v>1</x:v>
      </x:c>
      <x:c r="J1116" s="16" t="n">
        <x:v>5</x:v>
      </x:c>
      <x:c r="K1116" s="16" t="n">
        <x:v>4</x:v>
      </x:c>
      <x:c r="L1116" s="16" t="n">
        <x:v>5</x:v>
      </x:c>
      <x:c r="M1116" s="16" t="n">
        <x:v>5</x:v>
      </x:c>
      <x:c r="N1116" s="16" t="n">
        <x:v>5</x:v>
      </x:c>
      <x:c r="O1116" s="16" t="n">
        <x:v>3</x:v>
      </x:c>
      <x:c r="P1116" s="16" t="n">
        <x:f>IF(COUNT(I1116:O1116)&lt;7,"",I1116*8+J1116*3+K1116*2+L1116*2+M1116*2+N1116*2+O1116)</x:f>
        <x:v>64</x:v>
      </x:c>
      <x:c r="Q1116" s="16" t="n">
        <x:f>IF(COUNT(J1116:O1116)&lt;6,"",J1116*5+K1116*4+M1116*4+L1116*3+N1116*2+O1116*2)</x:f>
        <x:v>92</x:v>
      </x:c>
      <x:c r="R1116" s="14" t="str">
        <x:v>high</x:v>
      </x:c>
      <x:c r="S1116" s="14" t="str">
        <x:v>official_prozorro_award_2024_2026</x:v>
      </x:c>
      <x:c r="T1116" s="14" t="str">
        <x:v>official_prozorro_api</x:v>
      </x:c>
      <x:c r="U1116" s="14" t="str">
        <x:v>Не контактували</x:v>
      </x:c>
      <x:c r="V1116" s="15" t="str">
        <x:v>Повторне звернення з новим тендерним сигналом UA-2025-05-13-014372-a; попросити 1 пакет здачі</x:v>
      </x:c>
      <x:c r="W1116" s="15" t="str">
        <x:v>Власник / директор; керівник ПТО; відповідальний за договори</x:v>
      </x:c>
      <x:c r="X1116" s="15" t="str">
        <x:v>1 нових підтверджених перемог/договорів у Prozorro на 44 779 644 грн; 1 зі строком виконання не раніше 24.08.2026.</x:v>
      </x:c>
      <x:c r="Y1116" s="15" t="str">
        <x:v>«Реконструкція каналізаційних очисних споруд в м. Сокаль Львівської області, із зменшенням продуктивності до 10 тис. м3/добу» (коригування). 2 черга; строк до 2026-08-31. Попросити один знеособлений пакет здачі за цим workflow.</x:v>
      </x:c>
      <x:c r="Z1116" s="15" t="str">
        <x:v>https://prozorro.gov.ua/tender/UA-2025-10-13-014721-a</x:v>
      </x:c>
      <x:c r="AA1116" s="14" t="str">
        <x:v>40266233</x:v>
      </x:c>
      <x:c r="AB1116" s="14" t="str">
        <x:v>2026-08-24</x:v>
      </x:c>
      <x:c r="AC1116" s="14" t="str"/>
      <x:c r="AD1116" s="20" t="str"/>
      <x:c r="AE1116" s="14" t="str"/>
      <x:c r="AF1116" s="14" t="n">
        <x:v>74</x:v>
      </x:c>
      <x:c r="AG1116" s="14" t="str">
        <x:v>I2</x:v>
      </x:c>
      <x:c r="AH1116" s="14" t="n">
        <x:v>6</x:v>
      </x:c>
      <x:c r="AI1116" s="14" t="n">
        <x:v>1</x:v>
      </x:c>
      <x:c r="AJ1116" s="18" t="n">
        <x:v>56664892.66</x:v>
      </x:c>
      <x:c r="AK1116" s="14" t="str">
        <x:v>https://prozorro.gov.ua/tender/UA-2025-05-13-014372-a</x:v>
      </x:c>
      <x:c r="AL1116" s="19" t="n">
        <x:v>45810.29435224537</x:v>
      </x:c>
      <x:c r="AM1116" s="19" t="n">
        <x:v>45991</x:v>
      </x:c>
      <x:c r="AN1116" s="15" t="str">
        <x:v>Водоочищення / очисні споруди; Берегоукріплення; Гідротехнічні споруди</x:v>
      </x:c>
      <x:c r="AO1116" s="15" t="str">
        <x:v>not_found_in_top_search</x:v>
      </x:c>
    </x:row>
    <x:row r="1117">
      <x:c r="A1117" s="14" t="str">
        <x:v>W4-298</x:v>
      </x:c>
      <x:c r="B1117" s="14" t="str">
        <x:v>Prozorro expansion — 24.08</x:v>
      </x:c>
      <x:c r="C1117" s="14" t="str">
        <x:v>Приватне підприємство "ВВК-Стиль"</x:v>
      </x:c>
      <x:c r="D1117" s="14" t="str">
        <x:v>Газові мережі</x:v>
      </x:c>
      <x:c r="E1117" s="14" t="str">
        <x:v>Expansion discovery</x:v>
      </x:c>
      <x:c r="F1117" s="17" t="str">
        <x:v>D3</x:v>
      </x:c>
      <x:c r="G1117" s="14" t="str"/>
      <x:c r="H1117" s="14" t="str">
        <x:v>Discovery розширення — 2 тижні</x:v>
      </x:c>
      <x:c r="I1117" s="16" t="n">
        <x:v>1</x:v>
      </x:c>
      <x:c r="J1117" s="16" t="n">
        <x:v>5</x:v>
      </x:c>
      <x:c r="K1117" s="16" t="n">
        <x:v>5</x:v>
      </x:c>
      <x:c r="L1117" s="16" t="n">
        <x:v>5</x:v>
      </x:c>
      <x:c r="M1117" s="16" t="n">
        <x:v>5</x:v>
      </x:c>
      <x:c r="N1117" s="16" t="n">
        <x:v>5</x:v>
      </x:c>
      <x:c r="O1117" s="16" t="n">
        <x:v>3</x:v>
      </x:c>
      <x:c r="P1117" s="16" t="n">
        <x:f>IF(COUNT(I1117:O1117)&lt;7,"",I1117*8+J1117*3+K1117*2+L1117*2+M1117*2+N1117*2+O1117)</x:f>
        <x:v>66</x:v>
      </x:c>
      <x:c r="Q1117" s="16" t="n">
        <x:f>IF(COUNT(J1117:O1117)&lt;6,"",J1117*5+K1117*4+M1117*4+L1117*3+N1117*2+O1117*2)</x:f>
        <x:v>96</x:v>
      </x:c>
      <x:c r="R1117" s="14" t="str">
        <x:v>high</x:v>
      </x:c>
      <x:c r="S1117" s="14" t="str">
        <x:v>official_prozorro_award_2024_2026</x:v>
      </x:c>
      <x:c r="T1117" s="14" t="str">
        <x:v>official_prozorro_api</x:v>
      </x:c>
      <x:c r="U1117" s="14" t="str">
        <x:v>Не контактували</x:v>
      </x:c>
      <x:c r="V1117" s="15" t="str">
        <x:v>Workflow-audit outreach по UA-2025-06-03-006498-a; попросити 1 пакет здачі та вимоги проєкту</x:v>
      </x:c>
      <x:c r="W1117" s="15" t="str">
        <x:v>Власник / директор; керівник ПТО; відповідальний за договори</x:v>
      </x:c>
      <x:c r="X1117" s="15" t="str">
        <x:v>1 нових підтверджених перемог/договорів у Prozorro на 17 194 278 грн; 0 зі строком виконання не раніше 24.08.2026.</x:v>
      </x:c>
      <x:c r="Y1117" s="15" t="str">
        <x:v>Реконструкція системи газопостачання смт. Есхар Чугуївського району Харківської області (будівництво підсилюючих  газопроводів середнього тиску Р=0,3 МПа, ШГРП  та газопроводів низького тиску) з урахуванням переходу на індивідуальне газове опалення багатоповерхових  житлових будинків; строк до 2025-12-25. Попросити один знеособлений пакет здачі за цим workflow.</x:v>
      </x:c>
      <x:c r="Z1117" s="15" t="str">
        <x:v>https://prozorro.gov.ua/tender/UA-2025-06-03-006498-a</x:v>
      </x:c>
      <x:c r="AA1117" s="14" t="str">
        <x:v>35860052</x:v>
      </x:c>
      <x:c r="AB1117" s="14" t="str">
        <x:v>2026-08-24</x:v>
      </x:c>
      <x:c r="AC1117" s="14" t="str"/>
      <x:c r="AD1117" s="20" t="str"/>
      <x:c r="AE1117" s="14" t="str"/>
      <x:c r="AF1117" s="14" t="n">
        <x:v>46</x:v>
      </x:c>
      <x:c r="AG1117" s="14" t="str">
        <x:v>I3</x:v>
      </x:c>
      <x:c r="AH1117" s="14" t="n">
        <x:v>1</x:v>
      </x:c>
      <x:c r="AI1117" s="14" t="n">
        <x:v>0</x:v>
      </x:c>
      <x:c r="AJ1117" s="18" t="n">
        <x:v>17194277.98</x:v>
      </x:c>
      <x:c r="AK1117" s="14" t="str">
        <x:v>https://prozorro.gov.ua/tender/UA-2025-06-03-006498-a</x:v>
      </x:c>
      <x:c r="AL1117" s="19" t="n">
        <x:v>45833.50682054398</x:v>
      </x:c>
      <x:c r="AM1117" s="19" t="n">
        <x:v>46016</x:v>
      </x:c>
      <x:c r="AN1117" s="15" t="str">
        <x:v>Газові мережі</x:v>
      </x:c>
      <x:c r="AO1117" s="15" t="str">
        <x:v>not_found_in_top_search</x:v>
      </x:c>
    </x:row>
    <x:row r="1118">
      <x:c r="A1118" s="14" t="str">
        <x:v>W4-299</x:v>
      </x:c>
      <x:c r="B1118" s="14" t="str">
        <x:v>Prozorro expansion — 24.08</x:v>
      </x:c>
      <x:c r="C1118" s="14" t="str">
        <x:v>ТОВ "ЛМ ЛІФТМЕХАНІКА"</x:v>
      </x:c>
      <x:c r="D1118" s="14" t="str">
        <x:v>Ліфти та підйомники</x:v>
      </x:c>
      <x:c r="E1118" s="14" t="str">
        <x:v>Expansion discovery</x:v>
      </x:c>
      <x:c r="F1118" s="17" t="str">
        <x:v>D3</x:v>
      </x:c>
      <x:c r="G1118" s="14" t="str"/>
      <x:c r="H1118" s="14" t="str">
        <x:v>Discovery розширення — 2 тижні</x:v>
      </x:c>
      <x:c r="I1118" s="16" t="n">
        <x:v>1</x:v>
      </x:c>
      <x:c r="J1118" s="16" t="n">
        <x:v>5</x:v>
      </x:c>
      <x:c r="K1118" s="16" t="n">
        <x:v>4</x:v>
      </x:c>
      <x:c r="L1118" s="16" t="n">
        <x:v>5</x:v>
      </x:c>
      <x:c r="M1118" s="16" t="n">
        <x:v>5</x:v>
      </x:c>
      <x:c r="N1118" s="16" t="n">
        <x:v>5</x:v>
      </x:c>
      <x:c r="O1118" s="16" t="n">
        <x:v>3</x:v>
      </x:c>
      <x:c r="P1118" s="16" t="n">
        <x:f>IF(COUNT(I1118:O1118)&lt;7,"",I1118*8+J1118*3+K1118*2+L1118*2+M1118*2+N1118*2+O1118)</x:f>
        <x:v>64</x:v>
      </x:c>
      <x:c r="Q1118" s="16" t="n">
        <x:f>IF(COUNT(J1118:O1118)&lt;6,"",J1118*5+K1118*4+M1118*4+L1118*3+N1118*2+O1118*2)</x:f>
        <x:v>92</x:v>
      </x:c>
      <x:c r="R1118" s="14" t="str">
        <x:v>high</x:v>
      </x:c>
      <x:c r="S1118" s="14" t="str">
        <x:v>official_prozorro_award_2024_2026</x:v>
      </x:c>
      <x:c r="T1118" s="14" t="str">
        <x:v>official_prozorro_api</x:v>
      </x:c>
      <x:c r="U1118" s="14" t="str">
        <x:v>Не контактували</x:v>
      </x:c>
      <x:c r="V1118" s="15" t="str">
        <x:v>Workflow-audit outreach по UA-2025-05-16-005620-a; попросити 1 пакет здачі та вимоги проєкту</x:v>
      </x:c>
      <x:c r="W1118" s="15" t="str">
        <x:v>Власник / директор; керівник ПТО; відповідальний за договори</x:v>
      </x:c>
      <x:c r="X1118" s="15" t="str">
        <x:v>1 нових підтверджених перемог/договорів у Prozorro на 12 250 160 грн; 0 зі строком виконання не раніше 24.08.2026.</x:v>
      </x:c>
      <x:c r="Y1118" s="15" t="str">
        <x:v>Технічне переоснащення будівлі Національного банку України в м. Київ, вул. Пухівська, 7-А (заміна двох вантажних ліфтів 3200 кг) - 42410000-3; строк до 2025-12-12. Попросити один знеособлений пакет здачі за цим workflow.</x:v>
      </x:c>
      <x:c r="Z1118" s="15" t="str">
        <x:v>https://prozorro.gov.ua/tender/UA-2025-05-16-005620-a</x:v>
      </x:c>
      <x:c r="AA1118" s="14" t="str">
        <x:v>34933962</x:v>
      </x:c>
      <x:c r="AB1118" s="14" t="str">
        <x:v>2026-08-24</x:v>
      </x:c>
      <x:c r="AC1118" s="14" t="str"/>
      <x:c r="AD1118" s="20" t="str"/>
      <x:c r="AE1118" s="14" t="str"/>
      <x:c r="AF1118" s="14" t="n">
        <x:v>46</x:v>
      </x:c>
      <x:c r="AG1118" s="14" t="str">
        <x:v>I3</x:v>
      </x:c>
      <x:c r="AH1118" s="14" t="n">
        <x:v>1</x:v>
      </x:c>
      <x:c r="AI1118" s="14" t="n">
        <x:v>0</x:v>
      </x:c>
      <x:c r="AJ1118" s="18" t="n">
        <x:v>12250160</x:v>
      </x:c>
      <x:c r="AK1118" s="14" t="str">
        <x:v>https://prozorro.gov.ua/tender/UA-2025-05-16-005620-a</x:v>
      </x:c>
      <x:c r="AL1118" s="19" t="n">
        <x:v>45810.61867200232</x:v>
      </x:c>
      <x:c r="AM1118" s="19" t="n">
        <x:v>46003</x:v>
      </x:c>
      <x:c r="AN1118" s="15" t="str">
        <x:v>Ліфти та підйомники</x:v>
      </x:c>
      <x:c r="AO1118" s="15" t="str">
        <x:v>not_found_in_top_search</x:v>
      </x:c>
    </x:row>
    <x:row r="1119">
      <x:c r="A1119" s="14" t="str">
        <x:v>W4-300</x:v>
      </x:c>
      <x:c r="B1119" s="14" t="str">
        <x:v>Prozorro expansion — 24.08</x:v>
      </x:c>
      <x:c r="C1119" s="14" t="str">
        <x:v>ТОВ "Бікор"</x:v>
      </x:c>
      <x:c r="D1119" s="14" t="str">
        <x:v>Газові мережі</x:v>
      </x:c>
      <x:c r="E1119" s="14" t="str">
        <x:v>Expansion discovery</x:v>
      </x:c>
      <x:c r="F1119" s="17" t="str">
        <x:v>D3</x:v>
      </x:c>
      <x:c r="G1119" s="14" t="str">
        <x:v>bikor.com</x:v>
      </x:c>
      <x:c r="H1119" s="14" t="str">
        <x:v>Discovery розширення — 2 тижні</x:v>
      </x:c>
      <x:c r="I1119" s="16" t="n">
        <x:v>1</x:v>
      </x:c>
      <x:c r="J1119" s="16" t="n">
        <x:v>5</x:v>
      </x:c>
      <x:c r="K1119" s="16" t="n">
        <x:v>5</x:v>
      </x:c>
      <x:c r="L1119" s="16" t="n">
        <x:v>3</x:v>
      </x:c>
      <x:c r="M1119" s="16" t="n">
        <x:v>5</x:v>
      </x:c>
      <x:c r="N1119" s="16" t="n">
        <x:v>5</x:v>
      </x:c>
      <x:c r="O1119" s="16" t="n">
        <x:v>5</x:v>
      </x:c>
      <x:c r="P1119" s="16" t="n">
        <x:f>IF(COUNT(I1119:O1119)&lt;7,"",I1119*8+J1119*3+K1119*2+L1119*2+M1119*2+N1119*2+O1119)</x:f>
        <x:v>64</x:v>
      </x:c>
      <x:c r="Q1119" s="16" t="n">
        <x:f>IF(COUNT(J1119:O1119)&lt;6,"",J1119*5+K1119*4+M1119*4+L1119*3+N1119*2+O1119*2)</x:f>
        <x:v>94</x:v>
      </x:c>
      <x:c r="R1119" s="14" t="str">
        <x:v>high</x:v>
      </x:c>
      <x:c r="S1119" s="14" t="str">
        <x:v>official_prozorro_award_2024_2026</x:v>
      </x:c>
      <x:c r="T1119" s="14" t="str">
        <x:v>official_prozorro_api</x:v>
      </x:c>
      <x:c r="U1119" s="14" t="str">
        <x:v>Не контактували</x:v>
      </x:c>
      <x:c r="V1119" s="15" t="str">
        <x:v>Workflow-audit outreach по UA-2026-02-19-014159-a; попросити 1 пакет здачі та вимоги проєкту</x:v>
      </x:c>
      <x:c r="W1119" s="15" t="str">
        <x:v>Власник / директор; керівник ПТО; відповідальний за договори</x:v>
      </x:c>
      <x:c r="X1119" s="15" t="str">
        <x:v>1 нових підтверджених перемог/договорів у Prozorro на 1 766 671 грн; 1 зі строком виконання не раніше 24.08.2026.</x:v>
      </x:c>
      <x:c r="Y1119" s="15" t="str">
        <x:v>Будівництво трубопроводів, ліній зв’язку та електропередач, шосе, доріг, аеродромів і залізничних доріг; вирівнювання поверхонь (Ремонт надземного переходу магістрального газопроводу Кривий Ріг - Одеса 1 (ШДО-1) через Куяльницький лиман, 271 км (додаткові послуги)); строк до 2026-10-16. Попросити один знеособлений пакет здачі за цим workflow.</x:v>
      </x:c>
      <x:c r="Z1119" s="15" t="str">
        <x:v>https://prozorro.gov.ua/tender/UA-2026-02-19-014159-a</x:v>
      </x:c>
      <x:c r="AA1119" s="14" t="str">
        <x:v>21637291</x:v>
      </x:c>
      <x:c r="AB1119" s="14" t="str">
        <x:v>2026-08-24</x:v>
      </x:c>
      <x:c r="AC1119" s="14" t="str"/>
      <x:c r="AD1119" s="20" t="str"/>
      <x:c r="AE1119" s="14" t="str"/>
      <x:c r="AF1119" s="14" t="n">
        <x:v>46</x:v>
      </x:c>
      <x:c r="AG1119" s="14" t="str">
        <x:v>I3</x:v>
      </x:c>
      <x:c r="AH1119" s="14" t="n">
        <x:v>1</x:v>
      </x:c>
      <x:c r="AI1119" s="14" t="n">
        <x:v>1</x:v>
      </x:c>
      <x:c r="AJ1119" s="18" t="n">
        <x:v>1766670.88</x:v>
      </x:c>
      <x:c r="AK1119" s="14" t="str">
        <x:v>https://prozorro.gov.ua/tender/UA-2026-02-19-014159-a</x:v>
      </x:c>
      <x:c r="AL1119" s="19" t="n">
        <x:v>46072.66332238426</x:v>
      </x:c>
      <x:c r="AM1119" s="19" t="n">
        <x:v>46311</x:v>
      </x:c>
      <x:c r="AN1119" s="15" t="str">
        <x:v>Газові мережі</x:v>
      </x:c>
      <x:c r="AO1119" s="15" t="str">
        <x:v>supplier_provided_url</x:v>
      </x:c>
    </x:row>
    <x:row r="1120">
      <x:c r="A1120" s="14" t="str">
        <x:v>W4-301</x:v>
      </x:c>
      <x:c r="B1120" s="14" t="str">
        <x:v>Prozorro expansion — 24.08</x:v>
      </x:c>
      <x:c r="C1120" s="14" t="str">
        <x:v>ТзОВ "ЮНІБУД ЕНЕРГОСЕРВІС"</x:v>
      </x:c>
      <x:c r="D1120" s="14" t="str">
        <x:v>Водоочищення / очисні споруди</x:v>
      </x:c>
      <x:c r="E1120" s="14" t="str">
        <x:v>Expansion discovery</x:v>
      </x:c>
      <x:c r="F1120" s="17" t="str">
        <x:v>D3</x:v>
      </x:c>
      <x:c r="G1120" s="14" t="str"/>
      <x:c r="H1120" s="14" t="str">
        <x:v>Discovery розширення — 2 тижні</x:v>
      </x:c>
      <x:c r="I1120" s="16" t="n">
        <x:v>1</x:v>
      </x:c>
      <x:c r="J1120" s="16" t="n">
        <x:v>5</x:v>
      </x:c>
      <x:c r="K1120" s="16" t="n">
        <x:v>4</x:v>
      </x:c>
      <x:c r="L1120" s="16" t="n">
        <x:v>3</x:v>
      </x:c>
      <x:c r="M1120" s="16" t="n">
        <x:v>5</x:v>
      </x:c>
      <x:c r="N1120" s="16" t="n">
        <x:v>5</x:v>
      </x:c>
      <x:c r="O1120" s="16" t="n">
        <x:v>3</x:v>
      </x:c>
      <x:c r="P1120" s="16" t="n">
        <x:f>IF(COUNT(I1120:O1120)&lt;7,"",I1120*8+J1120*3+K1120*2+L1120*2+M1120*2+N1120*2+O1120)</x:f>
        <x:v>60</x:v>
      </x:c>
      <x:c r="Q1120" s="16" t="n">
        <x:f>IF(COUNT(J1120:O1120)&lt;6,"",J1120*5+K1120*4+M1120*4+L1120*3+N1120*2+O1120*2)</x:f>
        <x:v>86</x:v>
      </x:c>
      <x:c r="R1120" s="14" t="str">
        <x:v>high</x:v>
      </x:c>
      <x:c r="S1120" s="14" t="str">
        <x:v>official_prozorro_award_2024_2026</x:v>
      </x:c>
      <x:c r="T1120" s="14" t="str">
        <x:v>official_prozorro_api</x:v>
      </x:c>
      <x:c r="U1120" s="14" t="str">
        <x:v>Не контактували</x:v>
      </x:c>
      <x:c r="V1120" s="15" t="str">
        <x:v>Workflow-audit outreach по UA-2026-02-26-011558-a; попросити 1 пакет здачі та вимоги проєкту</x:v>
      </x:c>
      <x:c r="W1120" s="15" t="str">
        <x:v>Власник / директор; керівник ПТО; відповідальний за договори</x:v>
      </x:c>
      <x:c r="X1120" s="15" t="str">
        <x:v>1 нових підтверджених перемог/договорів у Prozorro на 1 455 628 грн; 1 зі строком виконання не раніше 24.08.2026.</x:v>
      </x:c>
      <x:c r="Y1120" s="15" t="str">
        <x:v>Реконструкція каналізаційних очисних споруд повної біологічної очистки продуктивністю 5000 м3/добу вул. Копачівська №6 в м. Волочиськ, Хмельницької області. Коригування; строк до 2026-12-31. Попросити один знеособлений пакет здачі за цим workflow.</x:v>
      </x:c>
      <x:c r="Z1120" s="15" t="str">
        <x:v>https://prozorro.gov.ua/tender/UA-2026-02-26-011558-a</x:v>
      </x:c>
      <x:c r="AA1120" s="14" t="str">
        <x:v>35676598</x:v>
      </x:c>
      <x:c r="AB1120" s="14" t="str">
        <x:v>2026-08-24</x:v>
      </x:c>
      <x:c r="AC1120" s="14" t="str"/>
      <x:c r="AD1120" s="20" t="str"/>
      <x:c r="AE1120" s="14" t="str"/>
      <x:c r="AF1120" s="14" t="n">
        <x:v>46</x:v>
      </x:c>
      <x:c r="AG1120" s="14" t="str">
        <x:v>I3</x:v>
      </x:c>
      <x:c r="AH1120" s="14" t="n">
        <x:v>1</x:v>
      </x:c>
      <x:c r="AI1120" s="14" t="n">
        <x:v>1</x:v>
      </x:c>
      <x:c r="AJ1120" s="18" t="n">
        <x:v>1455627.9</x:v>
      </x:c>
      <x:c r="AK1120" s="14" t="str">
        <x:v>https://prozorro.gov.ua/tender/UA-2026-02-26-011558-a</x:v>
      </x:c>
      <x:c r="AL1120" s="19" t="n">
        <x:v>46079.610269398145</x:v>
      </x:c>
      <x:c r="AM1120" s="19" t="n">
        <x:v>46387.60875</x:v>
      </x:c>
      <x:c r="AN1120" s="15" t="str">
        <x:v>Водоочищення / очисні споруди</x:v>
      </x:c>
      <x:c r="AO1120" s="15" t="str">
        <x:v>not_found_in_top_search</x:v>
      </x:c>
    </x:row>
    <x:row r="1121">
      <x:c r="A1121" s="14" t="str">
        <x:v>W4-302</x:v>
      </x:c>
      <x:c r="B1121" s="14" t="str">
        <x:v>Prozorro expansion — 24.08</x:v>
      </x:c>
      <x:c r="C1121" s="14" t="str">
        <x:v>ТОВ БУДІВЕЛЬНА КОМПАНІЯ РЕЗИДЕНЦІЯ БУД ІНВЕСТ</x:v>
      </x:c>
      <x:c r="D1121" s="14" t="str">
        <x:v>Металоконструкції</x:v>
      </x:c>
      <x:c r="E1121" s="14" t="str">
        <x:v>Expansion discovery</x:v>
      </x:c>
      <x:c r="F1121" s="17" t="str">
        <x:v>D3</x:v>
      </x:c>
      <x:c r="G1121" s="14" t="str"/>
      <x:c r="H1121" s="14" t="str">
        <x:v>Discovery розширення — 2 тижні</x:v>
      </x:c>
      <x:c r="I1121" s="16" t="n">
        <x:v>1</x:v>
      </x:c>
      <x:c r="J1121" s="16" t="n">
        <x:v>5</x:v>
      </x:c>
      <x:c r="K1121" s="16" t="n">
        <x:v>5</x:v>
      </x:c>
      <x:c r="L1121" s="16" t="n">
        <x:v>3</x:v>
      </x:c>
      <x:c r="M1121" s="16" t="n">
        <x:v>5</x:v>
      </x:c>
      <x:c r="N1121" s="16" t="n">
        <x:v>5</x:v>
      </x:c>
      <x:c r="O1121" s="16" t="n">
        <x:v>3</x:v>
      </x:c>
      <x:c r="P1121" s="16" t="n">
        <x:f>IF(COUNT(I1121:O1121)&lt;7,"",I1121*8+J1121*3+K1121*2+L1121*2+M1121*2+N1121*2+O1121)</x:f>
        <x:v>62</x:v>
      </x:c>
      <x:c r="Q1121" s="16" t="n">
        <x:f>IF(COUNT(J1121:O1121)&lt;6,"",J1121*5+K1121*4+M1121*4+L1121*3+N1121*2+O1121*2)</x:f>
        <x:v>90</x:v>
      </x:c>
      <x:c r="R1121" s="14" t="str">
        <x:v>high</x:v>
      </x:c>
      <x:c r="S1121" s="14" t="str">
        <x:v>official_prozorro_award_2024_2026</x:v>
      </x:c>
      <x:c r="T1121" s="14" t="str">
        <x:v>official_prozorro_api</x:v>
      </x:c>
      <x:c r="U1121" s="14" t="str">
        <x:v>Не контактували</x:v>
      </x:c>
      <x:c r="V1121" s="15" t="str">
        <x:v>Workflow-audit outreach по UA-2026-02-09-007647-a; попросити 1 пакет здачі та вимоги проєкту</x:v>
      </x:c>
      <x:c r="W1121" s="15" t="str">
        <x:v>Власник / директор; керівник ПТО; відповідальний за договори</x:v>
      </x:c>
      <x:c r="X1121" s="15" t="str">
        <x:v>1 нових підтверджених перемог/договорів у Prozorro на 1 206 110 грн; 1 зі строком виконання не раніше 24.08.2026.</x:v>
      </x:c>
      <x:c r="Y1121" s="15" t="str">
        <x:v>"Аварійно-відновлювальні роботи (капітальний ремонт) виготовлення та монтаж металоконструкцій покрівлі АДМІНБУДІВЛЯ ХАРКІВСЬКА ОБЛ. БАЛАКЛІЙСЬКИЙ Р., М.БАЛАКЛІЯ, САВИНСЬКЕ ШОСЕ, БУД.5, інв. №00520026/01, за адресою: вул. Савинське шосе, буд. 5, м. Балаклія, Ізюмський р-н, Харківська обл., Україна; строк до 2026-12-31. Попросити один знеособлений пакет здачі за цим workflow.</x:v>
      </x:c>
      <x:c r="Z1121" s="15" t="str">
        <x:v>https://prozorro.gov.ua/tender/UA-2026-02-09-007647-a</x:v>
      </x:c>
      <x:c r="AA1121" s="14" t="str">
        <x:v>44968635</x:v>
      </x:c>
      <x:c r="AB1121" s="14" t="str">
        <x:v>2026-08-24</x:v>
      </x:c>
      <x:c r="AC1121" s="14" t="str"/>
      <x:c r="AD1121" s="20" t="str"/>
      <x:c r="AE1121" s="14" t="str"/>
      <x:c r="AF1121" s="14" t="n">
        <x:v>46</x:v>
      </x:c>
      <x:c r="AG1121" s="14" t="str">
        <x:v>I3</x:v>
      </x:c>
      <x:c r="AH1121" s="14" t="n">
        <x:v>1</x:v>
      </x:c>
      <x:c r="AI1121" s="14" t="n">
        <x:v>1</x:v>
      </x:c>
      <x:c r="AJ1121" s="18" t="n">
        <x:v>1206109.66</x:v>
      </x:c>
      <x:c r="AK1121" s="14" t="str">
        <x:v>https://prozorro.gov.ua/tender/UA-2026-02-09-007647-a</x:v>
      </x:c>
      <x:c r="AL1121" s="19" t="n">
        <x:v>46062.49102826389</x:v>
      </x:c>
      <x:c r="AM1121" s="19" t="n">
        <x:v>46387</x:v>
      </x:c>
      <x:c r="AN1121" s="15" t="str">
        <x:v>Металоконструкції</x:v>
      </x:c>
      <x:c r="AO1121" s="15" t="str">
        <x:v>not_found_in_top_search</x:v>
      </x:c>
    </x:row>
    <x:row r="1122">
      <x:c r="A1122" s="14" t="str">
        <x:v>W4-303</x:v>
      </x:c>
      <x:c r="B1122" s="14" t="str">
        <x:v>Prozorro expansion — 24.08</x:v>
      </x:c>
      <x:c r="C1122" s="14" t="str">
        <x:v>ТОВАРИСТВО З ОБМЕЖЕНОЮ ВІДПОВІДАЛЬНІСТЮ "БУДІВЕЛЬНА КОМПАНІЯ "ХОРТІС"</x:v>
      </x:c>
      <x:c r="D1122" s="14" t="str">
        <x:v>Внутрішні сантехнічні системи</x:v>
      </x:c>
      <x:c r="E1122" s="14" t="str">
        <x:v>Pilot now</x:v>
      </x:c>
      <x:c r="F1122" s="17" t="str">
        <x:v>P3</x:v>
      </x:c>
      <x:c r="G1122" s="14" t="str"/>
      <x:c r="H1122" s="14" t="str">
        <x:v>Пілот зараз — Н.14</x:v>
      </x:c>
      <x:c r="I1122" s="16" t="n">
        <x:v>5</x:v>
      </x:c>
      <x:c r="J1122" s="16" t="n">
        <x:v>5</x:v>
      </x:c>
      <x:c r="K1122" s="16" t="n">
        <x:v>4</x:v>
      </x:c>
      <x:c r="L1122" s="16" t="n">
        <x:v>3</x:v>
      </x:c>
      <x:c r="M1122" s="16" t="n">
        <x:v>5</x:v>
      </x:c>
      <x:c r="N1122" s="16" t="n">
        <x:v>5</x:v>
      </x:c>
      <x:c r="O1122" s="16" t="n">
        <x:v>3</x:v>
      </x:c>
      <x:c r="P1122" s="16" t="n">
        <x:f>IF(COUNT(I1122:O1122)&lt;7,"",I1122*8+J1122*3+K1122*2+L1122*2+M1122*2+N1122*2+O1122)</x:f>
        <x:v>92</x:v>
      </x:c>
      <x:c r="Q1122" s="16" t="n">
        <x:f>IF(COUNT(J1122:O1122)&lt;6,"",J1122*5+K1122*4+M1122*4+L1122*3+N1122*2+O1122*2)</x:f>
        <x:v>86</x:v>
      </x:c>
      <x:c r="R1122" s="14" t="str">
        <x:v>high</x:v>
      </x:c>
      <x:c r="S1122" s="14" t="str">
        <x:v>official_prozorro_award_2024_2026</x:v>
      </x:c>
      <x:c r="T1122" s="14" t="str">
        <x:v>official_prozorro_api</x:v>
      </x:c>
      <x:c r="U1122" s="14" t="str">
        <x:v>Не контактували</x:v>
      </x:c>
      <x:c r="V1122" s="15" t="str">
        <x:v>Персоналізований free-pilot outreach по UA-2026-04-13-004602-a; попросити 1 пакет Н.14/Н.15</x:v>
      </x:c>
      <x:c r="W1122" s="15" t="str">
        <x:v>Власник / директор; керівник ПТО; відповідальний за договори</x:v>
      </x:c>
      <x:c r="X1122" s="15" t="str">
        <x:v>1 нових підтверджених перемог/договорів у Prozorro на 667 219 грн; 1 зі строком виконання не раніше 24.08.2026.</x:v>
      </x:c>
      <x:c r="Y1122" s="15" t="str">
        <x:v>Послуги з поточного ремонту сантехнічних мереж (послуги з утримання в належному стані внутрішніх мереж водопостачання) з заміною трубопроводів ХВП та запірної арматури в ліцеї № 160 Дарницького району м. Києва на вулиці Юрія Литвинського, 45 (ДК 021:2015 код 45330000-9 «Водопровідні та санітарно-технічні роботи»).; строк до 2026-08-31. Попросити один знеособлений пакет здачі за цим workflow.</x:v>
      </x:c>
      <x:c r="Z1122" s="15" t="str">
        <x:v>https://prozorro.gov.ua/tender/UA-2026-04-13-004602-a</x:v>
      </x:c>
      <x:c r="AA1122" s="14" t="str">
        <x:v>45861115</x:v>
      </x:c>
      <x:c r="AB1122" s="14" t="str">
        <x:v>2026-08-24</x:v>
      </x:c>
      <x:c r="AC1122" s="14" t="str"/>
      <x:c r="AD1122" s="20" t="str"/>
      <x:c r="AE1122" s="14" t="str"/>
      <x:c r="AF1122" s="14" t="n">
        <x:v>46</x:v>
      </x:c>
      <x:c r="AG1122" s="14" t="str">
        <x:v>I3</x:v>
      </x:c>
      <x:c r="AH1122" s="14" t="n">
        <x:v>1</x:v>
      </x:c>
      <x:c r="AI1122" s="14" t="n">
        <x:v>1</x:v>
      </x:c>
      <x:c r="AJ1122" s="18" t="n">
        <x:v>667219.2</x:v>
      </x:c>
      <x:c r="AK1122" s="14" t="str">
        <x:v>https://prozorro.gov.ua/tender/UA-2026-04-13-004602-a</x:v>
      </x:c>
      <x:c r="AL1122" s="19" t="n">
        <x:v>46135.29312325231</x:v>
      </x:c>
      <x:c r="AM1122" s="19" t="n">
        <x:v>46265</x:v>
      </x:c>
      <x:c r="AN1122" s="15" t="str">
        <x:v>Внутрішні сантехнічні системи</x:v>
      </x:c>
      <x:c r="AO1122" s="15" t="str">
        <x:v>not_found_in_top_search</x:v>
      </x:c>
    </x:row>
    <x:row r="1123">
      <x:c r="A1123" s="14" t="str">
        <x:v>W4-304</x:v>
      </x:c>
      <x:c r="B1123" s="14" t="str">
        <x:v>Prozorro expansion — 24.08</x:v>
      </x:c>
      <x:c r="C1123" s="14" t="str">
        <x:v>ТОВ "ПРОФБУДМОНТАЖ"</x:v>
      </x:c>
      <x:c r="D1123" s="14" t="str">
        <x:v>Пасивний вогнезахист</x:v>
      </x:c>
      <x:c r="E1123" s="14" t="str">
        <x:v>Expansion discovery</x:v>
      </x:c>
      <x:c r="F1123" s="17" t="str">
        <x:v>D3</x:v>
      </x:c>
      <x:c r="G1123" s="14" t="str"/>
      <x:c r="H1123" s="14" t="str">
        <x:v>Discovery розширення — 2 тижні</x:v>
      </x:c>
      <x:c r="I1123" s="16" t="n">
        <x:v>1</x:v>
      </x:c>
      <x:c r="J1123" s="16" t="n">
        <x:v>5</x:v>
      </x:c>
      <x:c r="K1123" s="16" t="n">
        <x:v>5</x:v>
      </x:c>
      <x:c r="L1123" s="16" t="n">
        <x:v>1</x:v>
      </x:c>
      <x:c r="M1123" s="16" t="n">
        <x:v>5</x:v>
      </x:c>
      <x:c r="N1123" s="16" t="n">
        <x:v>5</x:v>
      </x:c>
      <x:c r="O1123" s="16" t="n">
        <x:v>3</x:v>
      </x:c>
      <x:c r="P1123" s="16" t="n">
        <x:f>IF(COUNT(I1123:O1123)&lt;7,"",I1123*8+J1123*3+K1123*2+L1123*2+M1123*2+N1123*2+O1123)</x:f>
        <x:v>58</x:v>
      </x:c>
      <x:c r="Q1123" s="16" t="n">
        <x:f>IF(COUNT(J1123:O1123)&lt;6,"",J1123*5+K1123*4+M1123*4+L1123*3+N1123*2+O1123*2)</x:f>
        <x:v>84</x:v>
      </x:c>
      <x:c r="R1123" s="14" t="str">
        <x:v>high</x:v>
      </x:c>
      <x:c r="S1123" s="14" t="str">
        <x:v>official_prozorro_award_2024_2026</x:v>
      </x:c>
      <x:c r="T1123" s="14" t="str">
        <x:v>official_prozorro_api</x:v>
      </x:c>
      <x:c r="U1123" s="14" t="str">
        <x:v>Не контактували</x:v>
      </x:c>
      <x:c r="V1123" s="15" t="str">
        <x:v>Workflow-audit outreach по UA-2026-07-08-000260-a; попросити 1 пакет здачі та вимоги проєкту</x:v>
      </x:c>
      <x:c r="W1123" s="15" t="str">
        <x:v>Власник / директор; керівник ПТО; відповідальний за договори</x:v>
      </x:c>
      <x:c r="X1123" s="15" t="str">
        <x:v>1 нових підтверджених перемог/договорів у Prozorro на 99 995 грн; 0 зі строком виконання не раніше 24.08.2026.</x:v>
      </x:c>
      <x:c r="Y1123" s="15" t="str">
        <x:v>Послуги з вогнезахисної обробки дерев'яних конструкцій (ДК 021: 2015: 77220000-8 Послуги з просочування деревини); строк до 2026-08-20. Попросити один знеособлений пакет здачі за цим workflow.</x:v>
      </x:c>
      <x:c r="Z1123" s="15" t="str">
        <x:v>https://prozorro.gov.ua/tender/UA-2026-07-08-000260-a</x:v>
      </x:c>
      <x:c r="AA1123" s="14" t="str">
        <x:v>44940342</x:v>
      </x:c>
      <x:c r="AB1123" s="14" t="str">
        <x:v>2026-08-24</x:v>
      </x:c>
      <x:c r="AC1123" s="14" t="str"/>
      <x:c r="AD1123" s="20" t="str"/>
      <x:c r="AE1123" s="14" t="str"/>
      <x:c r="AF1123" s="14" t="n">
        <x:v>46</x:v>
      </x:c>
      <x:c r="AG1123" s="14" t="str">
        <x:v>I3</x:v>
      </x:c>
      <x:c r="AH1123" s="14" t="n">
        <x:v>1</x:v>
      </x:c>
      <x:c r="AI1123" s="14" t="n">
        <x:v>0</x:v>
      </x:c>
      <x:c r="AJ1123" s="18" t="n">
        <x:v>99994.72</x:v>
      </x:c>
      <x:c r="AK1123" s="14" t="str">
        <x:v>https://prozorro.gov.ua/tender/UA-2026-07-08-000260-a</x:v>
      </x:c>
      <x:c r="AL1123" s="19" t="n">
        <x:v>46211.24026814815</x:v>
      </x:c>
      <x:c r="AM1123" s="19" t="n">
        <x:v>46254.2416087963</x:v>
      </x:c>
      <x:c r="AN1123" s="15" t="str">
        <x:v>Пасивний вогнезахист</x:v>
      </x:c>
      <x:c r="AO1123" s="15" t="str">
        <x:v>not_found_in_top_search</x:v>
      </x:c>
    </x:row>
    <x:row r="1124">
      <x:c r="A1124" s="14" t="str">
        <x:v>W4-305</x:v>
      </x:c>
      <x:c r="B1124" s="14" t="str">
        <x:v>Prozorro expansion — 24.08</x:v>
      </x:c>
      <x:c r="C1124" s="14" t="str">
        <x:v>ТОВ "Будівельна фірма "ЕЛІТБУД"</x:v>
      </x:c>
      <x:c r="D1124" s="14" t="str">
        <x:v>Металоконструкції</x:v>
      </x:c>
      <x:c r="E1124" s="14" t="str">
        <x:v>Expansion discovery</x:v>
      </x:c>
      <x:c r="F1124" s="17" t="str">
        <x:v>D3</x:v>
      </x:c>
      <x:c r="G1124" s="14" t="str"/>
      <x:c r="H1124" s="14" t="str">
        <x:v>Discovery розширення — 2 тижні</x:v>
      </x:c>
      <x:c r="I1124" s="16" t="n">
        <x:v>1</x:v>
      </x:c>
      <x:c r="J1124" s="16" t="n">
        <x:v>5</x:v>
      </x:c>
      <x:c r="K1124" s="16" t="n">
        <x:v>5</x:v>
      </x:c>
      <x:c r="L1124" s="16" t="n">
        <x:v>1</x:v>
      </x:c>
      <x:c r="M1124" s="16" t="n">
        <x:v>5</x:v>
      </x:c>
      <x:c r="N1124" s="16" t="n">
        <x:v>5</x:v>
      </x:c>
      <x:c r="O1124" s="16" t="n">
        <x:v>3</x:v>
      </x:c>
      <x:c r="P1124" s="16" t="n">
        <x:f>IF(COUNT(I1124:O1124)&lt;7,"",I1124*8+J1124*3+K1124*2+L1124*2+M1124*2+N1124*2+O1124)</x:f>
        <x:v>58</x:v>
      </x:c>
      <x:c r="Q1124" s="16" t="n">
        <x:f>IF(COUNT(J1124:O1124)&lt;6,"",J1124*5+K1124*4+M1124*4+L1124*3+N1124*2+O1124*2)</x:f>
        <x:v>84</x:v>
      </x:c>
      <x:c r="R1124" s="14" t="str">
        <x:v>high</x:v>
      </x:c>
      <x:c r="S1124" s="14" t="str">
        <x:v>official_prozorro_award_2024_2026</x:v>
      </x:c>
      <x:c r="T1124" s="14" t="str">
        <x:v>official_prozorro_api</x:v>
      </x:c>
      <x:c r="U1124" s="14" t="str">
        <x:v>Не контактували</x:v>
      </x:c>
      <x:c r="V1124" s="15" t="str">
        <x:v>Workflow-audit outreach по UA-2026-06-04-005064-a; попросити 1 пакет здачі та вимоги проєкту</x:v>
      </x:c>
      <x:c r="W1124" s="15" t="str">
        <x:v>Власник / директор; керівник ПТО; відповідальний за договори</x:v>
      </x:c>
      <x:c r="X1124" s="15" t="str">
        <x:v>1 нових підтверджених перемог/договорів у Prozorro на 99 994 грн; 1 зі строком виконання не раніше 24.08.2026.</x:v>
      </x:c>
      <x:c r="Y1124" s="15" t="str">
        <x:v>ДК 021-2015-45260000-7 - Покрівельні роботи та інші спеціалізовані будівельні роботи-Послуги з виготовлення та монтажу металоконструкцій стін, покрівлі, облаштування покрівлі для тимчасової споруди- мобільного (збірного, металевого) гаража; строк до 2026-12-31. Попросити один знеособлений пакет здачі за цим workflow.</x:v>
      </x:c>
      <x:c r="Z1124" s="15" t="str">
        <x:v>https://prozorro.gov.ua/tender/UA-2026-06-04-005064-a</x:v>
      </x:c>
      <x:c r="AA1124" s="14" t="str">
        <x:v>41631772</x:v>
      </x:c>
      <x:c r="AB1124" s="14" t="str">
        <x:v>2026-08-24</x:v>
      </x:c>
      <x:c r="AC1124" s="14" t="str"/>
      <x:c r="AD1124" s="20" t="str"/>
      <x:c r="AE1124" s="14" t="str"/>
      <x:c r="AF1124" s="14" t="n">
        <x:v>46</x:v>
      </x:c>
      <x:c r="AG1124" s="14" t="str">
        <x:v>I3</x:v>
      </x:c>
      <x:c r="AH1124" s="14" t="n">
        <x:v>1</x:v>
      </x:c>
      <x:c r="AI1124" s="14" t="n">
        <x:v>1</x:v>
      </x:c>
      <x:c r="AJ1124" s="18" t="n">
        <x:v>99993.7</x:v>
      </x:c>
      <x:c r="AK1124" s="14" t="str">
        <x:v>https://prozorro.gov.ua/tender/UA-2026-06-04-005064-a</x:v>
      </x:c>
      <x:c r="AL1124" s="19" t="n">
        <x:v>46177.36738856482</x:v>
      </x:c>
      <x:c r="AM1124" s="19" t="n">
        <x:v>46387.40935185185</x:v>
      </x:c>
      <x:c r="AN1124" s="15" t="str">
        <x:v>Металоконструкції</x:v>
      </x:c>
      <x:c r="AO1124" s="15" t="str">
        <x:v>not_found_in_top_search</x:v>
      </x:c>
    </x:row>
    <x:row r="1125">
      <x:c r="A1125" s="14" t="str">
        <x:v>W4-306</x:v>
      </x:c>
      <x:c r="B1125" s="14" t="str">
        <x:v>Prozorro expansion — 24.08</x:v>
      </x:c>
      <x:c r="C1125" s="14" t="str">
        <x:v>ПП"АС-КО"</x:v>
      </x:c>
      <x:c r="D1125" s="14" t="str">
        <x:v>Пасивний вогнезахист</x:v>
      </x:c>
      <x:c r="E1125" s="14" t="str">
        <x:v>Expansion discovery</x:v>
      </x:c>
      <x:c r="F1125" s="17" t="str">
        <x:v>D3</x:v>
      </x:c>
      <x:c r="G1125" s="14" t="str"/>
      <x:c r="H1125" s="14" t="str">
        <x:v>Discovery розширення — 2 тижні</x:v>
      </x:c>
      <x:c r="I1125" s="16" t="n">
        <x:v>1</x:v>
      </x:c>
      <x:c r="J1125" s="16" t="n">
        <x:v>5</x:v>
      </x:c>
      <x:c r="K1125" s="16" t="n">
        <x:v>5</x:v>
      </x:c>
      <x:c r="L1125" s="16" t="n">
        <x:v>1</x:v>
      </x:c>
      <x:c r="M1125" s="16" t="n">
        <x:v>5</x:v>
      </x:c>
      <x:c r="N1125" s="16" t="n">
        <x:v>5</x:v>
      </x:c>
      <x:c r="O1125" s="16" t="n">
        <x:v>3</x:v>
      </x:c>
      <x:c r="P1125" s="16" t="n">
        <x:f>IF(COUNT(I1125:O1125)&lt;7,"",I1125*8+J1125*3+K1125*2+L1125*2+M1125*2+N1125*2+O1125)</x:f>
        <x:v>58</x:v>
      </x:c>
      <x:c r="Q1125" s="16" t="n">
        <x:f>IF(COUNT(J1125:O1125)&lt;6,"",J1125*5+K1125*4+M1125*4+L1125*3+N1125*2+O1125*2)</x:f>
        <x:v>84</x:v>
      </x:c>
      <x:c r="R1125" s="14" t="str">
        <x:v>high</x:v>
      </x:c>
      <x:c r="S1125" s="14" t="str">
        <x:v>official_prozorro_award_2024_2026</x:v>
      </x:c>
      <x:c r="T1125" s="14" t="str">
        <x:v>official_prozorro_api</x:v>
      </x:c>
      <x:c r="U1125" s="14" t="str">
        <x:v>Не контактували</x:v>
      </x:c>
      <x:c r="V1125" s="15" t="str">
        <x:v>Workflow-audit outreach по UA-2026-07-06-010297-a; попросити 1 пакет здачі та вимоги проєкту</x:v>
      </x:c>
      <x:c r="W1125" s="15" t="str">
        <x:v>Власник / директор; керівник ПТО; відповідальний за договори</x:v>
      </x:c>
      <x:c r="X1125" s="15" t="str">
        <x:v>1 нових підтверджених перемог/договорів у Prozorro на 99 926 грн; 1 зі строком виконання не раніше 24.08.2026.</x:v>
      </x:c>
      <x:c r="Y1125" s="15" t="str">
        <x:v>Обробка дерев'яних конструкцій приміщень вогнезахисним розчином 	 77220000-8 - Послуги з просочування деревини; строк до 2026-12-31. Попросити один знеособлений пакет здачі за цим workflow.</x:v>
      </x:c>
      <x:c r="Z1125" s="15" t="str">
        <x:v>https://prozorro.gov.ua/tender/UA-2026-07-06-010297-a</x:v>
      </x:c>
      <x:c r="AA1125" s="14" t="str">
        <x:v>34401360</x:v>
      </x:c>
      <x:c r="AB1125" s="14" t="str">
        <x:v>2026-08-24</x:v>
      </x:c>
      <x:c r="AC1125" s="14" t="str"/>
      <x:c r="AD1125" s="20" t="str"/>
      <x:c r="AE1125" s="14" t="str"/>
      <x:c r="AF1125" s="14" t="n">
        <x:v>46</x:v>
      </x:c>
      <x:c r="AG1125" s="14" t="str">
        <x:v>I3</x:v>
      </x:c>
      <x:c r="AH1125" s="14" t="n">
        <x:v>1</x:v>
      </x:c>
      <x:c r="AI1125" s="14" t="n">
        <x:v>1</x:v>
      </x:c>
      <x:c r="AJ1125" s="18" t="n">
        <x:v>99926.4</x:v>
      </x:c>
      <x:c r="AK1125" s="14" t="str">
        <x:v>https://prozorro.gov.ua/tender/UA-2026-07-06-010297-a</x:v>
      </x:c>
      <x:c r="AL1125" s="19" t="n">
        <x:v>46209.65258140046</x:v>
      </x:c>
      <x:c r="AM1125" s="19" t="n">
        <x:v>46387.666493055556</x:v>
      </x:c>
      <x:c r="AN1125" s="15" t="str">
        <x:v>Пасивний вогнезахист</x:v>
      </x:c>
      <x:c r="AO1125" s="15" t="str">
        <x:v>not_found_in_top_search</x:v>
      </x:c>
    </x:row>
    <x:row r="1126">
      <x:c r="A1126" s="14" t="str">
        <x:v>W4-307</x:v>
      </x:c>
      <x:c r="B1126" s="14" t="str">
        <x:v>Prozorro expansion — 24.08</x:v>
      </x:c>
      <x:c r="C1126" s="14" t="str">
        <x:v>ЧЕРНІВЕЦЬКЕ ОБЛАСНЕ СПЕЦІАЛІЗОВАНЕ РЕМОНТНО-БУДІВЕЛЬНЕ ПІДПРИЄМСТВО ПРОТИПОЖЕЖНИХ РОБІТ ДОБРОВІЛЬНОГО ПОЖЕЖНОГО ТОВАРИСТВА УКРАЇНИ</x:v>
      </x:c>
      <x:c r="D1126" s="14" t="str">
        <x:v>Пасивний вогнезахист</x:v>
      </x:c>
      <x:c r="E1126" s="14" t="str">
        <x:v>Expansion discovery</x:v>
      </x:c>
      <x:c r="F1126" s="17" t="str">
        <x:v>D3</x:v>
      </x:c>
      <x:c r="G1126" s="14" t="str"/>
      <x:c r="H1126" s="14" t="str">
        <x:v>Discovery розширення — 2 тижні</x:v>
      </x:c>
      <x:c r="I1126" s="16" t="n">
        <x:v>1</x:v>
      </x:c>
      <x:c r="J1126" s="16" t="n">
        <x:v>5</x:v>
      </x:c>
      <x:c r="K1126" s="16" t="n">
        <x:v>5</x:v>
      </x:c>
      <x:c r="L1126" s="16" t="n">
        <x:v>1</x:v>
      </x:c>
      <x:c r="M1126" s="16" t="n">
        <x:v>5</x:v>
      </x:c>
      <x:c r="N1126" s="16" t="n">
        <x:v>5</x:v>
      </x:c>
      <x:c r="O1126" s="16" t="n">
        <x:v>3</x:v>
      </x:c>
      <x:c r="P1126" s="16" t="n">
        <x:f>IF(COUNT(I1126:O1126)&lt;7,"",I1126*8+J1126*3+K1126*2+L1126*2+M1126*2+N1126*2+O1126)</x:f>
        <x:v>58</x:v>
      </x:c>
      <x:c r="Q1126" s="16" t="n">
        <x:f>IF(COUNT(J1126:O1126)&lt;6,"",J1126*5+K1126*4+M1126*4+L1126*3+N1126*2+O1126*2)</x:f>
        <x:v>84</x:v>
      </x:c>
      <x:c r="R1126" s="14" t="str">
        <x:v>high</x:v>
      </x:c>
      <x:c r="S1126" s="14" t="str">
        <x:v>official_prozorro_award_2024_2026</x:v>
      </x:c>
      <x:c r="T1126" s="14" t="str">
        <x:v>official_prozorro_api</x:v>
      </x:c>
      <x:c r="U1126" s="14" t="str">
        <x:v>Не контактували</x:v>
      </x:c>
      <x:c r="V1126" s="15" t="str">
        <x:v>Workflow-audit outreach по UA-2026-06-22-006172-a; попросити 1 пакет здачі та вимоги проєкту</x:v>
      </x:c>
      <x:c r="W1126" s="15" t="str">
        <x:v>Власник / директор; керівник ПТО; відповідальний за договори</x:v>
      </x:c>
      <x:c r="X1126" s="15" t="str">
        <x:v>1 нових підтверджених перемог/договорів у Prozorro на 99 869 грн; 1 зі строком виконання не раніше 24.08.2026.</x:v>
      </x:c>
      <x:c r="Y1126" s="15" t="str">
        <x:v>Послуги протипожежного призначення-Вогнезахисна обробка дерев"яних конструкцій горища в приміщеннях Чернівецького ВПУР; строк до 2026-12-31. Попросити один знеособлений пакет здачі за цим workflow.</x:v>
      </x:c>
      <x:c r="Z1126" s="15" t="str">
        <x:v>https://prozorro.gov.ua/tender/UA-2026-06-22-006172-a</x:v>
      </x:c>
      <x:c r="AA1126" s="14" t="str">
        <x:v>00183176</x:v>
      </x:c>
      <x:c r="AB1126" s="14" t="str">
        <x:v>2026-08-24</x:v>
      </x:c>
      <x:c r="AC1126" s="14" t="str"/>
      <x:c r="AD1126" s="20" t="str"/>
      <x:c r="AE1126" s="14" t="str"/>
      <x:c r="AF1126" s="14" t="n">
        <x:v>46</x:v>
      </x:c>
      <x:c r="AG1126" s="14" t="str">
        <x:v>I3</x:v>
      </x:c>
      <x:c r="AH1126" s="14" t="n">
        <x:v>1</x:v>
      </x:c>
      <x:c r="AI1126" s="14" t="n">
        <x:v>1</x:v>
      </x:c>
      <x:c r="AJ1126" s="18" t="n">
        <x:v>99868.86</x:v>
      </x:c>
      <x:c r="AK1126" s="14" t="str">
        <x:v>https://prozorro.gov.ua/tender/UA-2026-06-22-006172-a</x:v>
      </x:c>
      <x:c r="AL1126" s="19" t="n">
        <x:v>46195.41080334491</x:v>
      </x:c>
      <x:c r="AM1126" s="19" t="n">
        <x:v>46387</x:v>
      </x:c>
      <x:c r="AN1126" s="15" t="str">
        <x:v>Пасивний вогнезахист</x:v>
      </x:c>
      <x:c r="AO1126" s="15" t="str">
        <x:v>not_found_in_top_search</x:v>
      </x:c>
    </x:row>
    <x:row r="1127">
      <x:c r="A1127" s="14" t="str">
        <x:v>W4-308</x:v>
      </x:c>
      <x:c r="B1127" s="14" t="str">
        <x:v>Prozorro expansion — 24.08</x:v>
      </x:c>
      <x:c r="C1127" s="14" t="str">
        <x:v>ЖУРАВЕЛЬ ВАДИМ ВІКТОРОВИЧ</x:v>
      </x:c>
      <x:c r="D1127" s="14" t="str">
        <x:v>СКС / BMS / слаботочка</x:v>
      </x:c>
      <x:c r="E1127" s="14" t="str">
        <x:v>Expansion discovery</x:v>
      </x:c>
      <x:c r="F1127" s="17" t="str">
        <x:v>D3</x:v>
      </x:c>
      <x:c r="G1127" s="14" t="str"/>
      <x:c r="H1127" s="14" t="str">
        <x:v>Discovery розширення — 2 тижні</x:v>
      </x:c>
      <x:c r="I1127" s="16" t="n">
        <x:v>2</x:v>
      </x:c>
      <x:c r="J1127" s="16" t="n">
        <x:v>5</x:v>
      </x:c>
      <x:c r="K1127" s="16" t="n">
        <x:v>4</x:v>
      </x:c>
      <x:c r="L1127" s="16" t="n">
        <x:v>1</x:v>
      </x:c>
      <x:c r="M1127" s="16" t="n">
        <x:v>5</x:v>
      </x:c>
      <x:c r="N1127" s="16" t="n">
        <x:v>3</x:v>
      </x:c>
      <x:c r="O1127" s="16" t="n">
        <x:v>3</x:v>
      </x:c>
      <x:c r="P1127" s="16" t="n">
        <x:f>IF(COUNT(I1127:O1127)&lt;7,"",I1127*8+J1127*3+K1127*2+L1127*2+M1127*2+N1127*2+O1127)</x:f>
        <x:v>60</x:v>
      </x:c>
      <x:c r="Q1127" s="16" t="n">
        <x:f>IF(COUNT(J1127:O1127)&lt;6,"",J1127*5+K1127*4+M1127*4+L1127*3+N1127*2+O1127*2)</x:f>
        <x:v>76</x:v>
      </x:c>
      <x:c r="R1127" s="14" t="str">
        <x:v>high</x:v>
      </x:c>
      <x:c r="S1127" s="14" t="str">
        <x:v>official_prozorro_award_2024_2026</x:v>
      </x:c>
      <x:c r="T1127" s="14" t="str">
        <x:v>official_prozorro_api</x:v>
      </x:c>
      <x:c r="U1127" s="14" t="str">
        <x:v>Не контактували</x:v>
      </x:c>
      <x:c r="V1127" s="15" t="str">
        <x:v>Workflow-audit outreach по UA-2026-05-14-006335-a; попросити 1 пакет здачі та вимоги проєкту</x:v>
      </x:c>
      <x:c r="W1127" s="15" t="str">
        <x:v>Власник / виконавець; відповідальний за договір</x:v>
      </x:c>
      <x:c r="X1127" s="15" t="str">
        <x:v>1 нових підтверджених перемог/договорів у Prozorro на 99 475 грн; 1 зі строком виконання не раніше 24.08.2026.</x:v>
      </x:c>
      <x:c r="Y1127" s="15" t="str">
        <x:v>Код за ДК 021:2015 - 72710000-0 — Послуги у сфері локальних мереж (Послуга з монтажу, встановлення та налаштування обладнання для створення локальної мережі Інтернет) ; строк до 2026-12-25. Попросити один знеособлений пакет здачі за цим workflow.</x:v>
      </x:c>
      <x:c r="Z1127" s="15" t="str">
        <x:v>https://prozorro.gov.ua/tender/UA-2026-05-14-006335-a</x:v>
      </x:c>
      <x:c r="AA1127" s="14" t="str">
        <x:v>3039017156</x:v>
      </x:c>
      <x:c r="AB1127" s="14" t="str">
        <x:v>2026-08-24</x:v>
      </x:c>
      <x:c r="AC1127" s="14" t="str"/>
      <x:c r="AD1127" s="20" t="str"/>
      <x:c r="AE1127" s="14" t="str"/>
      <x:c r="AF1127" s="14" t="n">
        <x:v>46</x:v>
      </x:c>
      <x:c r="AG1127" s="14" t="str">
        <x:v>I3</x:v>
      </x:c>
      <x:c r="AH1127" s="14" t="n">
        <x:v>1</x:v>
      </x:c>
      <x:c r="AI1127" s="14" t="n">
        <x:v>1</x:v>
      </x:c>
      <x:c r="AJ1127" s="18" t="n">
        <x:v>99475</x:v>
      </x:c>
      <x:c r="AK1127" s="14" t="str">
        <x:v>https://prozorro.gov.ua/tender/UA-2026-05-14-006335-a</x:v>
      </x:c>
      <x:c r="AL1127" s="19" t="n">
        <x:v>46156.39875957176</x:v>
      </x:c>
      <x:c r="AM1127" s="19" t="n">
        <x:v>46381</x:v>
      </x:c>
      <x:c r="AN1127" s="15" t="str">
        <x:v>СКС / BMS / слаботочка</x:v>
      </x:c>
      <x:c r="AO1127" s="15" t="str">
        <x:v>not_found_in_top_search</x:v>
      </x:c>
    </x:row>
    <x:row r="1128">
      <x:c r="A1128" s="14" t="str">
        <x:v>W4-309</x:v>
      </x:c>
      <x:c r="B1128" s="14" t="str">
        <x:v>Prozorro expansion — 24.08</x:v>
      </x:c>
      <x:c r="C1128" s="14" t="str">
        <x:v>ПП «ЕКСПЕРТНО-ТЕХНІЧНИЙ ЦЕНТР»</x:v>
      </x:c>
      <x:c r="D1128" s="14" t="str">
        <x:v>Пасивний вогнезахист</x:v>
      </x:c>
      <x:c r="E1128" s="14" t="str">
        <x:v>Expansion discovery</x:v>
      </x:c>
      <x:c r="F1128" s="17" t="str">
        <x:v>D3</x:v>
      </x:c>
      <x:c r="G1128" s="14" t="str"/>
      <x:c r="H1128" s="14" t="str">
        <x:v>Discovery розширення — 2 тижні</x:v>
      </x:c>
      <x:c r="I1128" s="16" t="n">
        <x:v>1</x:v>
      </x:c>
      <x:c r="J1128" s="16" t="n">
        <x:v>5</x:v>
      </x:c>
      <x:c r="K1128" s="16" t="n">
        <x:v>5</x:v>
      </x:c>
      <x:c r="L1128" s="16" t="n">
        <x:v>1</x:v>
      </x:c>
      <x:c r="M1128" s="16" t="n">
        <x:v>5</x:v>
      </x:c>
      <x:c r="N1128" s="16" t="n">
        <x:v>5</x:v>
      </x:c>
      <x:c r="O1128" s="16" t="n">
        <x:v>3</x:v>
      </x:c>
      <x:c r="P1128" s="16" t="n">
        <x:f>IF(COUNT(I1128:O1128)&lt;7,"",I1128*8+J1128*3+K1128*2+L1128*2+M1128*2+N1128*2+O1128)</x:f>
        <x:v>58</x:v>
      </x:c>
      <x:c r="Q1128" s="16" t="n">
        <x:f>IF(COUNT(J1128:O1128)&lt;6,"",J1128*5+K1128*4+M1128*4+L1128*3+N1128*2+O1128*2)</x:f>
        <x:v>84</x:v>
      </x:c>
      <x:c r="R1128" s="14" t="str">
        <x:v>high</x:v>
      </x:c>
      <x:c r="S1128" s="14" t="str">
        <x:v>official_prozorro_award_2024_2026</x:v>
      </x:c>
      <x:c r="T1128" s="14" t="str">
        <x:v>official_prozorro_api</x:v>
      </x:c>
      <x:c r="U1128" s="14" t="str">
        <x:v>Не контактували</x:v>
      </x:c>
      <x:c r="V1128" s="15" t="str">
        <x:v>Workflow-audit outreach по UA-2026-07-09-001616-a; попросити 1 пакет здачі та вимоги проєкту</x:v>
      </x:c>
      <x:c r="W1128" s="15" t="str">
        <x:v>Власник / директор; керівник ПТО; відповідальний за договори</x:v>
      </x:c>
      <x:c r="X1128" s="15" t="str">
        <x:v>1 нових підтверджених перемог/договорів у Prozorro на 92 018 грн; 1 зі строком виконання не раніше 24.08.2026.</x:v>
      </x:c>
      <x:c r="Y1128" s="15" t="str">
        <x:v>Послуги з вогнезахисної обробки дерев’яних конструкцій; строк до 2026-12-31. Попросити один знеособлений пакет здачі за цим workflow.</x:v>
      </x:c>
      <x:c r="Z1128" s="15" t="str">
        <x:v>https://prozorro.gov.ua/tender/UA-2026-07-09-001616-a</x:v>
      </x:c>
      <x:c r="AA1128" s="14" t="str">
        <x:v>32882068</x:v>
      </x:c>
      <x:c r="AB1128" s="14" t="str">
        <x:v>2026-08-24</x:v>
      </x:c>
      <x:c r="AC1128" s="14" t="str"/>
      <x:c r="AD1128" s="20" t="str"/>
      <x:c r="AE1128" s="14" t="str"/>
      <x:c r="AF1128" s="14" t="n">
        <x:v>46</x:v>
      </x:c>
      <x:c r="AG1128" s="14" t="str">
        <x:v>I3</x:v>
      </x:c>
      <x:c r="AH1128" s="14" t="n">
        <x:v>1</x:v>
      </x:c>
      <x:c r="AI1128" s="14" t="n">
        <x:v>1</x:v>
      </x:c>
      <x:c r="AJ1128" s="18" t="n">
        <x:v>92018.24</x:v>
      </x:c>
      <x:c r="AK1128" s="14" t="str">
        <x:v>https://prozorro.gov.ua/tender/UA-2026-07-09-001616-a</x:v>
      </x:c>
      <x:c r="AL1128" s="19" t="n">
        <x:v>46212.29889259259</x:v>
      </x:c>
      <x:c r="AM1128" s="19" t="n">
        <x:v>46387.34315972222</x:v>
      </x:c>
      <x:c r="AN1128" s="15" t="str">
        <x:v>Пасивний вогнезахист</x:v>
      </x:c>
      <x:c r="AO1128" s="15" t="str">
        <x:v>not_found_in_top_search</x:v>
      </x:c>
    </x:row>
    <x:row r="1129">
      <x:c r="A1129" s="14" t="str">
        <x:v>W4-310</x:v>
      </x:c>
      <x:c r="B1129" s="14" t="str">
        <x:v>Prozorro expansion — 24.08</x:v>
      </x:c>
      <x:c r="C1129" s="14" t="str">
        <x:v>ПРИВАТНЕ ПІДПРИЄМСТВО "РЕМБУДВЕСТ"</x:v>
      </x:c>
      <x:c r="D1129" s="14" t="str">
        <x:v>Фасади та скління</x:v>
      </x:c>
      <x:c r="E1129" s="14" t="str">
        <x:v>Expansion discovery</x:v>
      </x:c>
      <x:c r="F1129" s="17" t="str">
        <x:v>D3</x:v>
      </x:c>
      <x:c r="G1129" s="14" t="str"/>
      <x:c r="H1129" s="14" t="str">
        <x:v>Discovery розширення — 2 тижні</x:v>
      </x:c>
      <x:c r="I1129" s="16" t="n">
        <x:v>1</x:v>
      </x:c>
      <x:c r="J1129" s="16" t="n">
        <x:v>5</x:v>
      </x:c>
      <x:c r="K1129" s="16" t="n">
        <x:v>5</x:v>
      </x:c>
      <x:c r="L1129" s="16" t="n">
        <x:v>1</x:v>
      </x:c>
      <x:c r="M1129" s="16" t="n">
        <x:v>5</x:v>
      </x:c>
      <x:c r="N1129" s="16" t="n">
        <x:v>5</x:v>
      </x:c>
      <x:c r="O1129" s="16" t="n">
        <x:v>3</x:v>
      </x:c>
      <x:c r="P1129" s="16" t="n">
        <x:f>IF(COUNT(I1129:O1129)&lt;7,"",I1129*8+J1129*3+K1129*2+L1129*2+M1129*2+N1129*2+O1129)</x:f>
        <x:v>58</x:v>
      </x:c>
      <x:c r="Q1129" s="16" t="n">
        <x:f>IF(COUNT(J1129:O1129)&lt;6,"",J1129*5+K1129*4+M1129*4+L1129*3+N1129*2+O1129*2)</x:f>
        <x:v>84</x:v>
      </x:c>
      <x:c r="R1129" s="14" t="str">
        <x:v>high</x:v>
      </x:c>
      <x:c r="S1129" s="14" t="str">
        <x:v>official_prozorro_award_2024_2026</x:v>
      </x:c>
      <x:c r="T1129" s="14" t="str">
        <x:v>official_prozorro_api</x:v>
      </x:c>
      <x:c r="U1129" s="14" t="str">
        <x:v>Не контактували</x:v>
      </x:c>
      <x:c r="V1129" s="15" t="str">
        <x:v>Workflow-audit outreach по UA-2026-06-23-012816-a; попросити 1 пакет здачі та вимоги проєкту</x:v>
      </x:c>
      <x:c r="W1129" s="15" t="str">
        <x:v>Власник / директор; керівник ПТО; відповідальний за договори</x:v>
      </x:c>
      <x:c r="X1129" s="15" t="str">
        <x:v>1 нових підтверджених перемог/договорів у Prozorro на 78 014 грн; 1 зі строком виконання не раніше 24.08.2026.</x:v>
      </x:c>
      <x:c r="Y1129" s="15" t="str">
        <x:v>Поточний ремонт (утеплення) частини фасаду; строк до 2026-12-31. Попросити один знеособлений пакет здачі за цим workflow.</x:v>
      </x:c>
      <x:c r="Z1129" s="15" t="str">
        <x:v>https://prozorro.gov.ua/tender/UA-2026-06-23-012816-a</x:v>
      </x:c>
      <x:c r="AA1129" s="14" t="str">
        <x:v>34160237</x:v>
      </x:c>
      <x:c r="AB1129" s="14" t="str">
        <x:v>2026-08-24</x:v>
      </x:c>
      <x:c r="AC1129" s="14" t="str"/>
      <x:c r="AD1129" s="20" t="str"/>
      <x:c r="AE1129" s="14" t="str"/>
      <x:c r="AF1129" s="14" t="n">
        <x:v>46</x:v>
      </x:c>
      <x:c r="AG1129" s="14" t="str">
        <x:v>I3</x:v>
      </x:c>
      <x:c r="AH1129" s="14" t="n">
        <x:v>1</x:v>
      </x:c>
      <x:c r="AI1129" s="14" t="n">
        <x:v>1</x:v>
      </x:c>
      <x:c r="AJ1129" s="18" t="n">
        <x:v>78014</x:v>
      </x:c>
      <x:c r="AK1129" s="14" t="str">
        <x:v>https://prozorro.gov.ua/tender/UA-2026-06-23-012816-a</x:v>
      </x:c>
      <x:c r="AL1129" s="19" t="n">
        <x:v>46196.56746586806</x:v>
      </x:c>
      <x:c r="AM1129" s="19" t="n">
        <x:v>46387</x:v>
      </x:c>
      <x:c r="AN1129" s="15" t="str">
        <x:v>Фасади та скління</x:v>
      </x:c>
      <x:c r="AO1129" s="15" t="str">
        <x:v>not_found_in_top_search</x:v>
      </x:c>
    </x:row>
    <x:row r="1130">
      <x:c r="A1130" s="14" t="str">
        <x:v>W4-311</x:v>
      </x:c>
      <x:c r="B1130" s="14" t="str">
        <x:v>Prozorro expansion — 24.08</x:v>
      </x:c>
      <x:c r="C1130" s="14" t="str">
        <x:v>МАРТИНЮК ВАСИЛЬ ІВАНОВИЧ</x:v>
      </x:c>
      <x:c r="D1130" s="14" t="str">
        <x:v>Пасивний вогнезахист</x:v>
      </x:c>
      <x:c r="E1130" s="14" t="str">
        <x:v>Expansion discovery</x:v>
      </x:c>
      <x:c r="F1130" s="17" t="str">
        <x:v>D3</x:v>
      </x:c>
      <x:c r="G1130" s="14" t="str"/>
      <x:c r="H1130" s="14" t="str">
        <x:v>Discovery розширення — 2 тижні</x:v>
      </x:c>
      <x:c r="I1130" s="16" t="n">
        <x:v>1</x:v>
      </x:c>
      <x:c r="J1130" s="16" t="n">
        <x:v>5</x:v>
      </x:c>
      <x:c r="K1130" s="16" t="n">
        <x:v>5</x:v>
      </x:c>
      <x:c r="L1130" s="16" t="n">
        <x:v>1</x:v>
      </x:c>
      <x:c r="M1130" s="16" t="n">
        <x:v>5</x:v>
      </x:c>
      <x:c r="N1130" s="16" t="n">
        <x:v>3</x:v>
      </x:c>
      <x:c r="O1130" s="16" t="n">
        <x:v>3</x:v>
      </x:c>
      <x:c r="P1130" s="16" t="n">
        <x:f>IF(COUNT(I1130:O1130)&lt;7,"",I1130*8+J1130*3+K1130*2+L1130*2+M1130*2+N1130*2+O1130)</x:f>
        <x:v>54</x:v>
      </x:c>
      <x:c r="Q1130" s="16" t="n">
        <x:f>IF(COUNT(J1130:O1130)&lt;6,"",J1130*5+K1130*4+M1130*4+L1130*3+N1130*2+O1130*2)</x:f>
        <x:v>80</x:v>
      </x:c>
      <x:c r="R1130" s="14" t="str">
        <x:v>high</x:v>
      </x:c>
      <x:c r="S1130" s="14" t="str">
        <x:v>official_prozorro_award_2024_2026</x:v>
      </x:c>
      <x:c r="T1130" s="14" t="str">
        <x:v>official_prozorro_api</x:v>
      </x:c>
      <x:c r="U1130" s="14" t="str">
        <x:v>Не контактували</x:v>
      </x:c>
      <x:c r="V1130" s="15" t="str">
        <x:v>Workflow-audit outreach по UA-2026-06-02-013254-a; попросити 1 пакет здачі та вимоги проєкту</x:v>
      </x:c>
      <x:c r="W1130" s="15" t="str">
        <x:v>Власник / виконавець; відповідальний за договір</x:v>
      </x:c>
      <x:c r="X1130" s="15" t="str">
        <x:v>1 нових підтверджених перемог/договорів у Prozorro на 73 809 грн; 0 зі строком виконання не раніше 24.08.2026.</x:v>
      </x:c>
      <x:c r="Y1130" s="15" t="str">
        <x:v>Послуги вогнезахисної обробки дерев'яних конструкцій горища будівлі закладу; строк до 2026-07-30. Попросити один знеособлений пакет здачі за цим workflow.</x:v>
      </x:c>
      <x:c r="Z1130" s="15" t="str">
        <x:v>https://prozorro.gov.ua/tender/UA-2026-06-02-013254-a</x:v>
      </x:c>
      <x:c r="AA1130" s="14" t="str">
        <x:v>1904417691</x:v>
      </x:c>
      <x:c r="AB1130" s="14" t="str">
        <x:v>2026-08-24</x:v>
      </x:c>
      <x:c r="AC1130" s="14" t="str"/>
      <x:c r="AD1130" s="20" t="str"/>
      <x:c r="AE1130" s="14" t="str"/>
      <x:c r="AF1130" s="14" t="n">
        <x:v>46</x:v>
      </x:c>
      <x:c r="AG1130" s="14" t="str">
        <x:v>I3</x:v>
      </x:c>
      <x:c r="AH1130" s="14" t="n">
        <x:v>1</x:v>
      </x:c>
      <x:c r="AI1130" s="14" t="n">
        <x:v>0</x:v>
      </x:c>
      <x:c r="AJ1130" s="18" t="n">
        <x:v>73808.52</x:v>
      </x:c>
      <x:c r="AK1130" s="14" t="str">
        <x:v>https://prozorro.gov.ua/tender/UA-2026-06-02-013254-a</x:v>
      </x:c>
      <x:c r="AL1130" s="19" t="n">
        <x:v>46175.602759733796</x:v>
      </x:c>
      <x:c r="AM1130" s="19" t="n">
        <x:v>46233</x:v>
      </x:c>
      <x:c r="AN1130" s="15" t="str">
        <x:v>Пасивний вогнезахист</x:v>
      </x:c>
      <x:c r="AO1130" s="15" t="str">
        <x:v>not_found_in_top_search</x:v>
      </x:c>
    </x:row>
    <x:row r="1131">
      <x:c r="A1131" s="14" t="str">
        <x:v>W4-312</x:v>
      </x:c>
      <x:c r="B1131" s="14" t="str">
        <x:v>Prozorro expansion — 24.08</x:v>
      </x:c>
      <x:c r="C1131" s="14" t="str">
        <x:v>ТРЕТЯКОВ ОЛЕКСАНДР МИКОЛАЙОВИЧ</x:v>
      </x:c>
      <x:c r="D1131" s="14" t="str">
        <x:v>Електромонтаж</x:v>
      </x:c>
      <x:c r="E1131" s="14" t="str">
        <x:v>Pilot now</x:v>
      </x:c>
      <x:c r="F1131" s="17" t="str">
        <x:v>P3</x:v>
      </x:c>
      <x:c r="G1131" s="14" t="str"/>
      <x:c r="H1131" s="14" t="str">
        <x:v>Пілот зараз — Н.15</x:v>
      </x:c>
      <x:c r="I1131" s="16" t="n">
        <x:v>5</x:v>
      </x:c>
      <x:c r="J1131" s="16" t="n">
        <x:v>5</x:v>
      </x:c>
      <x:c r="K1131" s="16" t="n">
        <x:v>4</x:v>
      </x:c>
      <x:c r="L1131" s="16" t="n">
        <x:v>1</x:v>
      </x:c>
      <x:c r="M1131" s="16" t="n">
        <x:v>5</x:v>
      </x:c>
      <x:c r="N1131" s="16" t="n">
        <x:v>3</x:v>
      </x:c>
      <x:c r="O1131" s="16" t="n">
        <x:v>3</x:v>
      </x:c>
      <x:c r="P1131" s="16" t="n">
        <x:f>IF(COUNT(I1131:O1131)&lt;7,"",I1131*8+J1131*3+K1131*2+L1131*2+M1131*2+N1131*2+O1131)</x:f>
        <x:v>84</x:v>
      </x:c>
      <x:c r="Q1131" s="16" t="n">
        <x:f>IF(COUNT(J1131:O1131)&lt;6,"",J1131*5+K1131*4+M1131*4+L1131*3+N1131*2+O1131*2)</x:f>
        <x:v>76</x:v>
      </x:c>
      <x:c r="R1131" s="14" t="str">
        <x:v>high</x:v>
      </x:c>
      <x:c r="S1131" s="14" t="str">
        <x:v>official_prozorro_award_2024_2026</x:v>
      </x:c>
      <x:c r="T1131" s="14" t="str">
        <x:v>official_prozorro_api</x:v>
      </x:c>
      <x:c r="U1131" s="14" t="str">
        <x:v>Не контактували</x:v>
      </x:c>
      <x:c r="V1131" s="15" t="str">
        <x:v>Персоналізований free-pilot outreach по UA-2026-06-30-006602-a; попросити 1 пакет Н.14/Н.15</x:v>
      </x:c>
      <x:c r="W1131" s="15" t="str">
        <x:v>Власник / виконавець; відповідальний за договір</x:v>
      </x:c>
      <x:c r="X1131" s="15" t="str">
        <x:v>1 нових підтверджених перемог/договорів у Prozorro на 69 326 грн; 1 зі строком виконання не раніше 24.08.2026.</x:v>
      </x:c>
      <x:c r="Y1131" s="15" t="str">
        <x:v>Електромонтажні роботи; строк до 2026-12-31. Попросити один знеособлений пакет здачі за цим workflow.</x:v>
      </x:c>
      <x:c r="Z1131" s="15" t="str">
        <x:v>https://prozorro.gov.ua/tender/UA-2026-06-30-006602-a</x:v>
      </x:c>
      <x:c r="AA1131" s="14" t="str">
        <x:v>3024120575</x:v>
      </x:c>
      <x:c r="AB1131" s="14" t="str">
        <x:v>2026-08-24</x:v>
      </x:c>
      <x:c r="AC1131" s="14" t="str"/>
      <x:c r="AD1131" s="20" t="str"/>
      <x:c r="AE1131" s="14" t="str"/>
      <x:c r="AF1131" s="14" t="n">
        <x:v>46</x:v>
      </x:c>
      <x:c r="AG1131" s="14" t="str">
        <x:v>I3</x:v>
      </x:c>
      <x:c r="AH1131" s="14" t="n">
        <x:v>1</x:v>
      </x:c>
      <x:c r="AI1131" s="14" t="n">
        <x:v>1</x:v>
      </x:c>
      <x:c r="AJ1131" s="18" t="n">
        <x:v>69326</x:v>
      </x:c>
      <x:c r="AK1131" s="14" t="str">
        <x:v>https://prozorro.gov.ua/tender/UA-2026-06-30-006602-a</x:v>
      </x:c>
      <x:c r="AL1131" s="19" t="n">
        <x:v>46203.42682944444</x:v>
      </x:c>
      <x:c r="AM1131" s="19" t="n">
        <x:v>46387</x:v>
      </x:c>
      <x:c r="AN1131" s="15" t="str">
        <x:v>Електромонтаж</x:v>
      </x:c>
      <x:c r="AO1131" s="15" t="str">
        <x:v>not_found_in_top_search</x:v>
      </x:c>
    </x:row>
    <x:row r="1132">
      <x:c r="A1132" s="14" t="str">
        <x:v>W4-313</x:v>
      </x:c>
      <x:c r="B1132" s="14" t="str">
        <x:v>Prozorro expansion — 24.08</x:v>
      </x:c>
      <x:c r="C1132" s="14" t="str">
        <x:v>СТРІЛЕЦЬ ВАЛЕРІЙ ВІКТОРОВИЧ</x:v>
      </x:c>
      <x:c r="D1132" s="14" t="str">
        <x:v>Пасивний вогнезахист</x:v>
      </x:c>
      <x:c r="E1132" s="14" t="str">
        <x:v>Expansion discovery</x:v>
      </x:c>
      <x:c r="F1132" s="17" t="str">
        <x:v>D3</x:v>
      </x:c>
      <x:c r="G1132" s="14" t="str"/>
      <x:c r="H1132" s="14" t="str">
        <x:v>Discovery розширення — 2 тижні</x:v>
      </x:c>
      <x:c r="I1132" s="16" t="n">
        <x:v>1</x:v>
      </x:c>
      <x:c r="J1132" s="16" t="n">
        <x:v>5</x:v>
      </x:c>
      <x:c r="K1132" s="16" t="n">
        <x:v>5</x:v>
      </x:c>
      <x:c r="L1132" s="16" t="n">
        <x:v>1</x:v>
      </x:c>
      <x:c r="M1132" s="16" t="n">
        <x:v>5</x:v>
      </x:c>
      <x:c r="N1132" s="16" t="n">
        <x:v>3</x:v>
      </x:c>
      <x:c r="O1132" s="16" t="n">
        <x:v>3</x:v>
      </x:c>
      <x:c r="P1132" s="16" t="n">
        <x:f>IF(COUNT(I1132:O1132)&lt;7,"",I1132*8+J1132*3+K1132*2+L1132*2+M1132*2+N1132*2+O1132)</x:f>
        <x:v>54</x:v>
      </x:c>
      <x:c r="Q1132" s="16" t="n">
        <x:f>IF(COUNT(J1132:O1132)&lt;6,"",J1132*5+K1132*4+M1132*4+L1132*3+N1132*2+O1132*2)</x:f>
        <x:v>80</x:v>
      </x:c>
      <x:c r="R1132" s="14" t="str">
        <x:v>high</x:v>
      </x:c>
      <x:c r="S1132" s="14" t="str">
        <x:v>official_prozorro_award_2024_2026</x:v>
      </x:c>
      <x:c r="T1132" s="14" t="str">
        <x:v>official_prozorro_api</x:v>
      </x:c>
      <x:c r="U1132" s="14" t="str">
        <x:v>Не контактували</x:v>
      </x:c>
      <x:c r="V1132" s="15" t="str">
        <x:v>Workflow-audit outreach по UA-2026-06-19-004898-a; попросити 1 пакет здачі та вимоги проєкту</x:v>
      </x:c>
      <x:c r="W1132" s="15" t="str">
        <x:v>Власник / виконавець; відповідальний за договір</x:v>
      </x:c>
      <x:c r="X1132" s="15" t="str">
        <x:v>1 нових підтверджених перемог/договорів у Prozorro на 64 000 грн; 0 зі строком виконання не раніше 24.08.2026.</x:v>
      </x:c>
      <x:c r="Y1132" s="15" t="str">
        <x:v>Послуги з розробки робочого проекту: послуги з вогнезахисної обробки дерев’яних конструкцій будівлі; строк до 2026-07-03. Попросити один знеособлений пакет здачі за цим workflow.</x:v>
      </x:c>
      <x:c r="Z1132" s="15" t="str">
        <x:v>https://prozorro.gov.ua/tender/UA-2026-06-19-004898-a</x:v>
      </x:c>
      <x:c r="AA1132" s="14" t="str">
        <x:v>3014424599</x:v>
      </x:c>
      <x:c r="AB1132" s="14" t="str">
        <x:v>2026-08-24</x:v>
      </x:c>
      <x:c r="AC1132" s="14" t="str"/>
      <x:c r="AD1132" s="20" t="str"/>
      <x:c r="AE1132" s="14" t="str"/>
      <x:c r="AF1132" s="14" t="n">
        <x:v>46</x:v>
      </x:c>
      <x:c r="AG1132" s="14" t="str">
        <x:v>I3</x:v>
      </x:c>
      <x:c r="AH1132" s="14" t="n">
        <x:v>1</x:v>
      </x:c>
      <x:c r="AI1132" s="14" t="n">
        <x:v>0</x:v>
      </x:c>
      <x:c r="AJ1132" s="18" t="n">
        <x:v>64000</x:v>
      </x:c>
      <x:c r="AK1132" s="14" t="str">
        <x:v>https://prozorro.gov.ua/tender/UA-2026-06-19-004898-a</x:v>
      </x:c>
      <x:c r="AL1132" s="19" t="n">
        <x:v>46192.360662037034</x:v>
      </x:c>
      <x:c r="AM1132" s="19" t="n">
        <x:v>46206</x:v>
      </x:c>
      <x:c r="AN1132" s="15" t="str">
        <x:v>Пасивний вогнезахист</x:v>
      </x:c>
      <x:c r="AO1132" s="15" t="str">
        <x:v>not_found_in_top_search</x:v>
      </x:c>
    </x:row>
    <x:row r="1133">
      <x:c r="A1133" s="14" t="str">
        <x:v>W4-314</x:v>
      </x:c>
      <x:c r="B1133" s="14" t="str">
        <x:v>Prozorro expansion — 24.08</x:v>
      </x:c>
      <x:c r="C1133" s="14" t="str">
        <x:v>ПП "МОНТАЖСЕРВІС"</x:v>
      </x:c>
      <x:c r="D1133" s="14" t="str">
        <x:v>Металоконструкції</x:v>
      </x:c>
      <x:c r="E1133" s="14" t="str">
        <x:v>Expansion discovery</x:v>
      </x:c>
      <x:c r="F1133" s="17" t="str">
        <x:v>D3</x:v>
      </x:c>
      <x:c r="G1133" s="14" t="str"/>
      <x:c r="H1133" s="14" t="str">
        <x:v>Discovery розширення — 2 тижні</x:v>
      </x:c>
      <x:c r="I1133" s="16" t="n">
        <x:v>1</x:v>
      </x:c>
      <x:c r="J1133" s="16" t="n">
        <x:v>5</x:v>
      </x:c>
      <x:c r="K1133" s="16" t="n">
        <x:v>5</x:v>
      </x:c>
      <x:c r="L1133" s="16" t="n">
        <x:v>1</x:v>
      </x:c>
      <x:c r="M1133" s="16" t="n">
        <x:v>5</x:v>
      </x:c>
      <x:c r="N1133" s="16" t="n">
        <x:v>5</x:v>
      </x:c>
      <x:c r="O1133" s="16" t="n">
        <x:v>3</x:v>
      </x:c>
      <x:c r="P1133" s="16" t="n">
        <x:f>IF(COUNT(I1133:O1133)&lt;7,"",I1133*8+J1133*3+K1133*2+L1133*2+M1133*2+N1133*2+O1133)</x:f>
        <x:v>58</x:v>
      </x:c>
      <x:c r="Q1133" s="16" t="n">
        <x:f>IF(COUNT(J1133:O1133)&lt;6,"",J1133*5+K1133*4+M1133*4+L1133*3+N1133*2+O1133*2)</x:f>
        <x:v>84</x:v>
      </x:c>
      <x:c r="R1133" s="14" t="str">
        <x:v>high</x:v>
      </x:c>
      <x:c r="S1133" s="14" t="str">
        <x:v>official_prozorro_award_2024_2026</x:v>
      </x:c>
      <x:c r="T1133" s="14" t="str">
        <x:v>official_prozorro_api</x:v>
      </x:c>
      <x:c r="U1133" s="14" t="str">
        <x:v>Не контактували</x:v>
      </x:c>
      <x:c r="V1133" s="15" t="str">
        <x:v>Workflow-audit outreach по UA-2026-06-09-007086-a; попросити 1 пакет здачі та вимоги проєкту</x:v>
      </x:c>
      <x:c r="W1133" s="15" t="str">
        <x:v>Власник / директор; керівник ПТО; відповідальний за договори</x:v>
      </x:c>
      <x:c r="X1133" s="15" t="str">
        <x:v>1 нових підтверджених перемог/договорів у Prozorro на 63 420 грн; 1 зі строком виконання не раніше 24.08.2026.</x:v>
      </x:c>
      <x:c r="Y1133" s="15" t="str">
        <x:v>Послуги з виготовлення та монтажу дверей і металоконструкцій за адресою Вінницька обл., Гайсинський р-н, м. Ладижин, вул. Хлібозаводська, 6; строк до 2026-12-31. Попросити один знеособлений пакет здачі за цим workflow.</x:v>
      </x:c>
      <x:c r="Z1133" s="15" t="str">
        <x:v>https://prozorro.gov.ua/tender/UA-2026-06-09-007086-a</x:v>
      </x:c>
      <x:c r="AA1133" s="14" t="str">
        <x:v>32278731</x:v>
      </x:c>
      <x:c r="AB1133" s="14" t="str">
        <x:v>2026-08-24</x:v>
      </x:c>
      <x:c r="AC1133" s="14" t="str"/>
      <x:c r="AD1133" s="20" t="str"/>
      <x:c r="AE1133" s="14" t="str"/>
      <x:c r="AF1133" s="14" t="n">
        <x:v>46</x:v>
      </x:c>
      <x:c r="AG1133" s="14" t="str">
        <x:v>I3</x:v>
      </x:c>
      <x:c r="AH1133" s="14" t="n">
        <x:v>1</x:v>
      </x:c>
      <x:c r="AI1133" s="14" t="n">
        <x:v>1</x:v>
      </x:c>
      <x:c r="AJ1133" s="18" t="n">
        <x:v>63419.76</x:v>
      </x:c>
      <x:c r="AK1133" s="14" t="str">
        <x:v>https://prozorro.gov.ua/tender/UA-2026-06-09-007086-a</x:v>
      </x:c>
      <x:c r="AL1133" s="19" t="n">
        <x:v>46182.430593969904</x:v>
      </x:c>
      <x:c r="AM1133" s="19" t="n">
        <x:v>46387</x:v>
      </x:c>
      <x:c r="AN1133" s="15" t="str">
        <x:v>Металоконструкції</x:v>
      </x:c>
      <x:c r="AO1133" s="15" t="str">
        <x:v>not_found_in_top_search</x:v>
      </x:c>
    </x:row>
    <x:row r="1134">
      <x:c r="A1134" s="14" t="str">
        <x:v>W4-315</x:v>
      </x:c>
      <x:c r="B1134" s="14" t="str">
        <x:v>Prozorro expansion — 24.08</x:v>
      </x:c>
      <x:c r="C1134" s="14" t="str">
        <x:v>ТОВ "Вогнеборець 101"</x:v>
      </x:c>
      <x:c r="D1134" s="14" t="str">
        <x:v>Пожежогасіння</x:v>
      </x:c>
      <x:c r="E1134" s="14" t="str">
        <x:v>Expansion discovery</x:v>
      </x:c>
      <x:c r="F1134" s="17" t="str">
        <x:v>D3</x:v>
      </x:c>
      <x:c r="G1134" s="14" t="str"/>
      <x:c r="H1134" s="14" t="str">
        <x:v>Discovery розширення — 2 тижні</x:v>
      </x:c>
      <x:c r="I1134" s="16" t="n">
        <x:v>1</x:v>
      </x:c>
      <x:c r="J1134" s="16" t="n">
        <x:v>5</x:v>
      </x:c>
      <x:c r="K1134" s="16" t="n">
        <x:v>5</x:v>
      </x:c>
      <x:c r="L1134" s="16" t="n">
        <x:v>1</x:v>
      </x:c>
      <x:c r="M1134" s="16" t="n">
        <x:v>5</x:v>
      </x:c>
      <x:c r="N1134" s="16" t="n">
        <x:v>5</x:v>
      </x:c>
      <x:c r="O1134" s="16" t="n">
        <x:v>3</x:v>
      </x:c>
      <x:c r="P1134" s="16" t="n">
        <x:f>IF(COUNT(I1134:O1134)&lt;7,"",I1134*8+J1134*3+K1134*2+L1134*2+M1134*2+N1134*2+O1134)</x:f>
        <x:v>58</x:v>
      </x:c>
      <x:c r="Q1134" s="16" t="n">
        <x:f>IF(COUNT(J1134:O1134)&lt;6,"",J1134*5+K1134*4+M1134*4+L1134*3+N1134*2+O1134*2)</x:f>
        <x:v>84</x:v>
      </x:c>
      <x:c r="R1134" s="14" t="str">
        <x:v>high</x:v>
      </x:c>
      <x:c r="S1134" s="14" t="str">
        <x:v>official_prozorro_award_2024_2026</x:v>
      </x:c>
      <x:c r="T1134" s="14" t="str">
        <x:v>official_prozorro_api</x:v>
      </x:c>
      <x:c r="U1134" s="14" t="str">
        <x:v>Не контактували</x:v>
      </x:c>
      <x:c r="V1134" s="15" t="str">
        <x:v>Workflow-audit outreach по UA-2026-06-29-012307-a; попросити 1 пакет здачі та вимоги проєкту</x:v>
      </x:c>
      <x:c r="W1134" s="15" t="str">
        <x:v>Власник / директор; керівник ПТО; відповідальний за договори</x:v>
      </x:c>
      <x:c r="X1134" s="15" t="str">
        <x:v>1 нових підтверджених перемог/договорів у Prozorro на 58 900 грн; 1 зі строком виконання не раніше 24.08.2026.</x:v>
      </x:c>
      <x:c r="Y1134" s="15" t="str">
        <x:v>Виготовлення робочого проекту по монтажу системи пожежної сигналізації, системи передавання тривожних сповіщень, системи керуванням евакуюванням (в частині оповіщення про пожежу і покажчиків напрямку евакуювання) в приміщенні Корольовського академічного ліцею міста Житомира, за адресою: м. Житомир, вул. Івана Мазепи, буд. 18; строк до 2026-12-31. Попросити один знеособлений пакет здачі за цим workflow.</x:v>
      </x:c>
      <x:c r="Z1134" s="15" t="str">
        <x:v>https://prozorro.gov.ua/tender/UA-2026-06-29-012307-a</x:v>
      </x:c>
      <x:c r="AA1134" s="14" t="str">
        <x:v>41359936</x:v>
      </x:c>
      <x:c r="AB1134" s="14" t="str">
        <x:v>2026-08-24</x:v>
      </x:c>
      <x:c r="AC1134" s="14" t="str"/>
      <x:c r="AD1134" s="20" t="str"/>
      <x:c r="AE1134" s="14" t="str"/>
      <x:c r="AF1134" s="14" t="n">
        <x:v>46</x:v>
      </x:c>
      <x:c r="AG1134" s="14" t="str">
        <x:v>I3</x:v>
      </x:c>
      <x:c r="AH1134" s="14" t="n">
        <x:v>1</x:v>
      </x:c>
      <x:c r="AI1134" s="14" t="n">
        <x:v>1</x:v>
      </x:c>
      <x:c r="AJ1134" s="18" t="n">
        <x:v>58900</x:v>
      </x:c>
      <x:c r="AK1134" s="14" t="str">
        <x:v>https://prozorro.gov.ua/tender/UA-2026-06-29-012307-a</x:v>
      </x:c>
      <x:c r="AL1134" s="19" t="n">
        <x:v>46202.80076734954</x:v>
      </x:c>
      <x:c r="AM1134" s="19" t="n">
        <x:v>46387.844351851854</x:v>
      </x:c>
      <x:c r="AN1134" s="15" t="str">
        <x:v>Пожежогасіння</x:v>
      </x:c>
      <x:c r="AO1134" s="15" t="str">
        <x:v>not_found_in_top_search</x:v>
      </x:c>
    </x:row>
    <x:row r="1135">
      <x:c r="A1135" s="14" t="str">
        <x:v>W4-316</x:v>
      </x:c>
      <x:c r="B1135" s="14" t="str">
        <x:v>Prozorro expansion — 24.08</x:v>
      </x:c>
      <x:c r="C1135" s="14" t="str">
        <x:v>ЛЕУС ВІТАЛІЙ МИКОЛАЙОВИЧ</x:v>
      </x:c>
      <x:c r="D1135" s="14" t="str">
        <x:v>Зливова каналізація / дренаж</x:v>
      </x:c>
      <x:c r="E1135" s="14" t="str">
        <x:v>Expansion discovery</x:v>
      </x:c>
      <x:c r="F1135" s="17" t="str">
        <x:v>D3</x:v>
      </x:c>
      <x:c r="G1135" s="14" t="str"/>
      <x:c r="H1135" s="14" t="str">
        <x:v>Discovery розширення — 2 тижні</x:v>
      </x:c>
      <x:c r="I1135" s="16" t="n">
        <x:v>1</x:v>
      </x:c>
      <x:c r="J1135" s="16" t="n">
        <x:v>5</x:v>
      </x:c>
      <x:c r="K1135" s="16" t="n">
        <x:v>5</x:v>
      </x:c>
      <x:c r="L1135" s="16" t="n">
        <x:v>1</x:v>
      </x:c>
      <x:c r="M1135" s="16" t="n">
        <x:v>5</x:v>
      </x:c>
      <x:c r="N1135" s="16" t="n">
        <x:v>3</x:v>
      </x:c>
      <x:c r="O1135" s="16" t="n">
        <x:v>3</x:v>
      </x:c>
      <x:c r="P1135" s="16" t="n">
        <x:f>IF(COUNT(I1135:O1135)&lt;7,"",I1135*8+J1135*3+K1135*2+L1135*2+M1135*2+N1135*2+O1135)</x:f>
        <x:v>54</x:v>
      </x:c>
      <x:c r="Q1135" s="16" t="n">
        <x:f>IF(COUNT(J1135:O1135)&lt;6,"",J1135*5+K1135*4+M1135*4+L1135*3+N1135*2+O1135*2)</x:f>
        <x:v>80</x:v>
      </x:c>
      <x:c r="R1135" s="14" t="str">
        <x:v>high</x:v>
      </x:c>
      <x:c r="S1135" s="14" t="str">
        <x:v>official_prozorro_award_2024_2026</x:v>
      </x:c>
      <x:c r="T1135" s="14" t="str">
        <x:v>official_prozorro_api</x:v>
      </x:c>
      <x:c r="U1135" s="14" t="str">
        <x:v>Не контактували</x:v>
      </x:c>
      <x:c r="V1135" s="15" t="str">
        <x:v>Workflow-audit outreach по UA-2026-07-09-009043-a; попросити 1 пакет здачі та вимоги проєкту</x:v>
      </x:c>
      <x:c r="W1135" s="15" t="str">
        <x:v>Власник / виконавець; відповідальний за договір</x:v>
      </x:c>
      <x:c r="X1135" s="15" t="str">
        <x:v>1 нових підтверджених перемог/договорів у Prozorro на 57 013 грн; 0 зі строком виконання не раніше 24.08.2026.</x:v>
      </x:c>
      <x:c r="Y1135" s="15" t="str">
        <x:v>Послуги з поточного ремонту трубопроводів зливової каналізації в будiвлі КЗК «Арттериторія» ДМР, Філія “Культурно-спортивний комплекс “Шинник”, адреса: пр. Б.Хмельницького, 118 А, м. Дніпро, (ДК 021:2015: 45230000-8 - Будівництво трубопроводів, ліній зв’язку та електропередач, шосе, доріг, аеродромів і залізничних доріг; вирівнювання поверхонь); строк до 2026-08-01. Попросити один знеособлений пакет здачі за цим workflow.</x:v>
      </x:c>
      <x:c r="Z1135" s="15" t="str">
        <x:v>https://prozorro.gov.ua/tender/UA-2026-07-09-009043-a</x:v>
      </x:c>
      <x:c r="AA1135" s="14" t="str">
        <x:v>2232101130</x:v>
      </x:c>
      <x:c r="AB1135" s="14" t="str">
        <x:v>2026-08-24</x:v>
      </x:c>
      <x:c r="AC1135" s="14" t="str"/>
      <x:c r="AD1135" s="20" t="str"/>
      <x:c r="AE1135" s="14" t="str"/>
      <x:c r="AF1135" s="14" t="n">
        <x:v>46</x:v>
      </x:c>
      <x:c r="AG1135" s="14" t="str">
        <x:v>I3</x:v>
      </x:c>
      <x:c r="AH1135" s="14" t="n">
        <x:v>1</x:v>
      </x:c>
      <x:c r="AI1135" s="14" t="n">
        <x:v>0</x:v>
      </x:c>
      <x:c r="AJ1135" s="18" t="n">
        <x:v>57012.65</x:v>
      </x:c>
      <x:c r="AK1135" s="14" t="str">
        <x:v>https://prozorro.gov.ua/tender/UA-2026-07-09-009043-a</x:v>
      </x:c>
      <x:c r="AL1135" s="19" t="n">
        <x:v>46212.52986858796</x:v>
      </x:c>
      <x:c r="AM1135" s="19" t="n">
        <x:v>46235</x:v>
      </x:c>
      <x:c r="AN1135" s="15" t="str">
        <x:v>Зливова каналізація / дренаж</x:v>
      </x:c>
      <x:c r="AO1135" s="15" t="str">
        <x:v>not_found_in_top_search</x:v>
      </x:c>
    </x:row>
    <x:row r="1136">
      <x:c r="A1136" s="14" t="str">
        <x:v>W4-317</x:v>
      </x:c>
      <x:c r="B1136" s="14" t="str">
        <x:v>Prozorro expansion — 24.08</x:v>
      </x:c>
      <x:c r="C1136" s="14" t="str">
        <x:v>ПРИВАТНЕ ПІДПРИЄМСТВО "ВИРОБНИЧО-КОМЕРЦІЙНИЙ ЦЕНТР "ГРАНД"</x:v>
      </x:c>
      <x:c r="D1136" s="14" t="str">
        <x:v>Пасивний вогнезахист</x:v>
      </x:c>
      <x:c r="E1136" s="14" t="str">
        <x:v>Expansion discovery</x:v>
      </x:c>
      <x:c r="F1136" s="17" t="str">
        <x:v>D3</x:v>
      </x:c>
      <x:c r="G1136" s="14" t="str"/>
      <x:c r="H1136" s="14" t="str">
        <x:v>Discovery розширення — 2 тижні</x:v>
      </x:c>
      <x:c r="I1136" s="16" t="n">
        <x:v>1</x:v>
      </x:c>
      <x:c r="J1136" s="16" t="n">
        <x:v>5</x:v>
      </x:c>
      <x:c r="K1136" s="16" t="n">
        <x:v>5</x:v>
      </x:c>
      <x:c r="L1136" s="16" t="n">
        <x:v>1</x:v>
      </x:c>
      <x:c r="M1136" s="16" t="n">
        <x:v>5</x:v>
      </x:c>
      <x:c r="N1136" s="16" t="n">
        <x:v>5</x:v>
      </x:c>
      <x:c r="O1136" s="16" t="n">
        <x:v>3</x:v>
      </x:c>
      <x:c r="P1136" s="16" t="n">
        <x:f>IF(COUNT(I1136:O1136)&lt;7,"",I1136*8+J1136*3+K1136*2+L1136*2+M1136*2+N1136*2+O1136)</x:f>
        <x:v>58</x:v>
      </x:c>
      <x:c r="Q1136" s="16" t="n">
        <x:f>IF(COUNT(J1136:O1136)&lt;6,"",J1136*5+K1136*4+M1136*4+L1136*3+N1136*2+O1136*2)</x:f>
        <x:v>84</x:v>
      </x:c>
      <x:c r="R1136" s="14" t="str">
        <x:v>high</x:v>
      </x:c>
      <x:c r="S1136" s="14" t="str">
        <x:v>official_prozorro_award_2024_2026</x:v>
      </x:c>
      <x:c r="T1136" s="14" t="str">
        <x:v>official_prozorro_api</x:v>
      </x:c>
      <x:c r="U1136" s="14" t="str">
        <x:v>Не контактували</x:v>
      </x:c>
      <x:c r="V1136" s="15" t="str">
        <x:v>Workflow-audit outreach по UA-2026-06-24-009787-a; попросити 1 пакет здачі та вимоги проєкту</x:v>
      </x:c>
      <x:c r="W1136" s="15" t="str">
        <x:v>Власник / директор; керівник ПТО; відповідальний за договори</x:v>
      </x:c>
      <x:c r="X1136" s="15" t="str">
        <x:v>1 нових підтверджених перемог/договорів у Prozorro на 56 763 грн; 1 зі строком виконання не раніше 24.08.2026.</x:v>
      </x:c>
      <x:c r="Y1136" s="15" t="str">
        <x:v>Послуги з вогнезахисної обробки (просочення) дерев'яних конструкцій покрівлі; строк до 2026-12-31. Попросити один знеособлений пакет здачі за цим workflow.</x:v>
      </x:c>
      <x:c r="Z1136" s="15" t="str">
        <x:v>https://prozorro.gov.ua/tender/UA-2026-06-24-009787-a</x:v>
      </x:c>
      <x:c r="AA1136" s="14" t="str">
        <x:v>42409385</x:v>
      </x:c>
      <x:c r="AB1136" s="14" t="str">
        <x:v>2026-08-24</x:v>
      </x:c>
      <x:c r="AC1136" s="14" t="str"/>
      <x:c r="AD1136" s="20" t="str"/>
      <x:c r="AE1136" s="14" t="str"/>
      <x:c r="AF1136" s="14" t="n">
        <x:v>46</x:v>
      </x:c>
      <x:c r="AG1136" s="14" t="str">
        <x:v>I3</x:v>
      </x:c>
      <x:c r="AH1136" s="14" t="n">
        <x:v>1</x:v>
      </x:c>
      <x:c r="AI1136" s="14" t="n">
        <x:v>1</x:v>
      </x:c>
      <x:c r="AJ1136" s="18" t="n">
        <x:v>56763</x:v>
      </x:c>
      <x:c r="AK1136" s="14" t="str">
        <x:v>https://prozorro.gov.ua/tender/UA-2026-06-24-009787-a</x:v>
      </x:c>
      <x:c r="AL1136" s="19" t="n">
        <x:v>46197.513817430554</x:v>
      </x:c>
      <x:c r="AM1136" s="19" t="n">
        <x:v>46387</x:v>
      </x:c>
      <x:c r="AN1136" s="15" t="str">
        <x:v>Пасивний вогнезахист</x:v>
      </x:c>
      <x:c r="AO1136" s="15" t="str">
        <x:v>not_found_in_top_search</x:v>
      </x:c>
    </x:row>
    <x:row r="1137">
      <x:c r="A1137" s="14" t="str">
        <x:v>W4-318</x:v>
      </x:c>
      <x:c r="B1137" s="14" t="str">
        <x:v>Prozorro expansion — 24.08</x:v>
      </x:c>
      <x:c r="C1137" s="14" t="str">
        <x:v>Товариство з обмеженою відповідальністю "БК Дніпробуд-Сервіс"</x:v>
      </x:c>
      <x:c r="D1137" s="14" t="str">
        <x:v>Металоконструкції</x:v>
      </x:c>
      <x:c r="E1137" s="14" t="str">
        <x:v>Expansion discovery</x:v>
      </x:c>
      <x:c r="F1137" s="17" t="str">
        <x:v>D3</x:v>
      </x:c>
      <x:c r="G1137" s="14" t="str"/>
      <x:c r="H1137" s="14" t="str">
        <x:v>Discovery розширення — 2 тижні</x:v>
      </x:c>
      <x:c r="I1137" s="16" t="n">
        <x:v>1</x:v>
      </x:c>
      <x:c r="J1137" s="16" t="n">
        <x:v>5</x:v>
      </x:c>
      <x:c r="K1137" s="16" t="n">
        <x:v>5</x:v>
      </x:c>
      <x:c r="L1137" s="16" t="n">
        <x:v>1</x:v>
      </x:c>
      <x:c r="M1137" s="16" t="n">
        <x:v>5</x:v>
      </x:c>
      <x:c r="N1137" s="16" t="n">
        <x:v>5</x:v>
      </x:c>
      <x:c r="O1137" s="16" t="n">
        <x:v>3</x:v>
      </x:c>
      <x:c r="P1137" s="16" t="n">
        <x:f>IF(COUNT(I1137:O1137)&lt;7,"",I1137*8+J1137*3+K1137*2+L1137*2+M1137*2+N1137*2+O1137)</x:f>
        <x:v>58</x:v>
      </x:c>
      <x:c r="Q1137" s="16" t="n">
        <x:f>IF(COUNT(J1137:O1137)&lt;6,"",J1137*5+K1137*4+M1137*4+L1137*3+N1137*2+O1137*2)</x:f>
        <x:v>84</x:v>
      </x:c>
      <x:c r="R1137" s="14" t="str">
        <x:v>high</x:v>
      </x:c>
      <x:c r="S1137" s="14" t="str">
        <x:v>official_prozorro_award_2024_2026</x:v>
      </x:c>
      <x:c r="T1137" s="14" t="str">
        <x:v>official_prozorro_api</x:v>
      </x:c>
      <x:c r="U1137" s="14" t="str">
        <x:v>Не контактували</x:v>
      </x:c>
      <x:c r="V1137" s="15" t="str">
        <x:v>Workflow-audit outreach по UA-2026-05-18-013252-a; попросити 1 пакет здачі та вимоги проєкту</x:v>
      </x:c>
      <x:c r="W1137" s="15" t="str">
        <x:v>Власник / директор; керівник ПТО; відповідальний за договори</x:v>
      </x:c>
      <x:c r="X1137" s="15" t="str">
        <x:v>1 нових підтверджених перемог/договорів у Prozorro на 53 142 грн; 1 зі строком виконання не раніше 24.08.2026.</x:v>
      </x:c>
      <x:c r="Y1137" s="15" t="str">
        <x:v>Демонтаж металоконструкції, встановленої на будівлі операторської АЗС № 03/038, яка розташована за адресою: Дніпропетровська обл., Дніпровський р-н, с-ще. Царичанка, вул. Центральна, 118-Г; строк до 2026-12-31. Попросити один знеособлений пакет здачі за цим workflow.</x:v>
      </x:c>
      <x:c r="Z1137" s="15" t="str">
        <x:v>https://prozorro.gov.ua/tender/UA-2026-05-18-013252-a</x:v>
      </x:c>
      <x:c r="AA1137" s="14" t="str">
        <x:v>39014471</x:v>
      </x:c>
      <x:c r="AB1137" s="14" t="str">
        <x:v>2026-08-24</x:v>
      </x:c>
      <x:c r="AC1137" s="14" t="str"/>
      <x:c r="AD1137" s="20" t="str"/>
      <x:c r="AE1137" s="14" t="str"/>
      <x:c r="AF1137" s="14" t="n">
        <x:v>46</x:v>
      </x:c>
      <x:c r="AG1137" s="14" t="str">
        <x:v>I3</x:v>
      </x:c>
      <x:c r="AH1137" s="14" t="n">
        <x:v>1</x:v>
      </x:c>
      <x:c r="AI1137" s="14" t="n">
        <x:v>1</x:v>
      </x:c>
      <x:c r="AJ1137" s="18" t="n">
        <x:v>53142</x:v>
      </x:c>
      <x:c r="AK1137" s="14" t="str">
        <x:v>https://prozorro.gov.ua/tender/UA-2026-05-18-013252-a</x:v>
      </x:c>
      <x:c r="AL1137" s="19" t="n">
        <x:v>46160.592352175925</x:v>
      </x:c>
      <x:c r="AM1137" s="19" t="n">
        <x:v>46387</x:v>
      </x:c>
      <x:c r="AN1137" s="15" t="str">
        <x:v>Металоконструкції</x:v>
      </x:c>
      <x:c r="AO1137" s="15" t="str">
        <x:v>not_found_in_top_search</x:v>
      </x:c>
    </x:row>
    <x:row r="1138">
      <x:c r="A1138" s="14" t="str">
        <x:v>W4-319</x:v>
      </x:c>
      <x:c r="B1138" s="14" t="str">
        <x:v>Prozorro expansion — 24.08</x:v>
      </x:c>
      <x:c r="C1138" s="14" t="str">
        <x:v>Бондаренко Віталій Юрійович</x:v>
      </x:c>
      <x:c r="D1138" s="14" t="str">
        <x:v>Пасивний вогнезахист</x:v>
      </x:c>
      <x:c r="E1138" s="14" t="str">
        <x:v>Expansion discovery</x:v>
      </x:c>
      <x:c r="F1138" s="17" t="str">
        <x:v>D3</x:v>
      </x:c>
      <x:c r="G1138" s="14" t="str"/>
      <x:c r="H1138" s="14" t="str">
        <x:v>Discovery розширення — 2 тижні</x:v>
      </x:c>
      <x:c r="I1138" s="16" t="n">
        <x:v>1</x:v>
      </x:c>
      <x:c r="J1138" s="16" t="n">
        <x:v>5</x:v>
      </x:c>
      <x:c r="K1138" s="16" t="n">
        <x:v>5</x:v>
      </x:c>
      <x:c r="L1138" s="16" t="n">
        <x:v>1</x:v>
      </x:c>
      <x:c r="M1138" s="16" t="n">
        <x:v>5</x:v>
      </x:c>
      <x:c r="N1138" s="16" t="n">
        <x:v>3</x:v>
      </x:c>
      <x:c r="O1138" s="16" t="n">
        <x:v>3</x:v>
      </x:c>
      <x:c r="P1138" s="16" t="n">
        <x:f>IF(COUNT(I1138:O1138)&lt;7,"",I1138*8+J1138*3+K1138*2+L1138*2+M1138*2+N1138*2+O1138)</x:f>
        <x:v>54</x:v>
      </x:c>
      <x:c r="Q1138" s="16" t="n">
        <x:f>IF(COUNT(J1138:O1138)&lt;6,"",J1138*5+K1138*4+M1138*4+L1138*3+N1138*2+O1138*2)</x:f>
        <x:v>80</x:v>
      </x:c>
      <x:c r="R1138" s="14" t="str">
        <x:v>high</x:v>
      </x:c>
      <x:c r="S1138" s="14" t="str">
        <x:v>official_prozorro_award_2024_2026</x:v>
      </x:c>
      <x:c r="T1138" s="14" t="str">
        <x:v>official_prozorro_api</x:v>
      </x:c>
      <x:c r="U1138" s="14" t="str">
        <x:v>Не контактували</x:v>
      </x:c>
      <x:c r="V1138" s="15" t="str">
        <x:v>Повторне звернення з новим тендерним сигналом UA-2025-09-09-003596-a; попросити 1 пакет здачі</x:v>
      </x:c>
      <x:c r="W1138" s="15" t="str">
        <x:v>Власник / виконавець; відповідальний за договір</x:v>
      </x:c>
      <x:c r="X1138" s="15" t="str">
        <x:v>1 нових підтверджених перемог/договорів у Prozorro на 51 980 грн; 1 зі строком виконання не раніше 24.08.2026.</x:v>
      </x:c>
      <x:c r="Y1138" s="15" t="str">
        <x:v>Послуги з вогнезахисної обробки дерев'яних конструкцій адмінприміщення м. Кропивницький вул. Велика Перспективна, 33; строк до 2026-11-30. Попросити один знеособлений пакет здачі за цим workflow.</x:v>
      </x:c>
      <x:c r="Z1138" s="15" t="str">
        <x:v>https://prozorro.gov.ua/tender/UA-2026-06-25-008807-a</x:v>
      </x:c>
      <x:c r="AA1138" s="14" t="str">
        <x:v>3349606212</x:v>
      </x:c>
      <x:c r="AB1138" s="14" t="str">
        <x:v>2026-08-24</x:v>
      </x:c>
      <x:c r="AC1138" s="14" t="str"/>
      <x:c r="AD1138" s="20" t="str"/>
      <x:c r="AE1138" s="14" t="str"/>
      <x:c r="AF1138" s="14" t="n">
        <x:v>46</x:v>
      </x:c>
      <x:c r="AG1138" s="14" t="str">
        <x:v>I3</x:v>
      </x:c>
      <x:c r="AH1138" s="14" t="n">
        <x:v>2</x:v>
      </x:c>
      <x:c r="AI1138" s="14" t="n">
        <x:v>1</x:v>
      </x:c>
      <x:c r="AJ1138" s="18" t="n">
        <x:v>115980</x:v>
      </x:c>
      <x:c r="AK1138" s="14" t="str">
        <x:v>https://prozorro.gov.ua/tender/UA-2025-09-09-003596-a</x:v>
      </x:c>
      <x:c r="AL1138" s="19" t="n">
        <x:v>45909.33651770833</x:v>
      </x:c>
      <x:c r="AM1138" s="19" t="n">
        <x:v>46022</x:v>
      </x:c>
      <x:c r="AN1138" s="15" t="str">
        <x:v>Пасивний вогнезахист; Блискавкозахист / заземлення</x:v>
      </x:c>
      <x:c r="AO1138" s="15" t="str">
        <x:v>not_found_in_top_search</x:v>
      </x:c>
    </x:row>
    <x:row r="1139">
      <x:c r="A1139" s="14" t="str">
        <x:v>W4-320</x:v>
      </x:c>
      <x:c r="B1139" s="14" t="str">
        <x:v>Prozorro expansion — 24.08</x:v>
      </x:c>
      <x:c r="C1139" s="14" t="str">
        <x:v>Криворучко Роман Андрійович</x:v>
      </x:c>
      <x:c r="D1139" s="14" t="str">
        <x:v>СКС / BMS / слаботочка</x:v>
      </x:c>
      <x:c r="E1139" s="14" t="str">
        <x:v>Expansion discovery</x:v>
      </x:c>
      <x:c r="F1139" s="17" t="str">
        <x:v>D3</x:v>
      </x:c>
      <x:c r="G1139" s="14" t="str"/>
      <x:c r="H1139" s="14" t="str">
        <x:v>Discovery розширення — 2 тижні</x:v>
      </x:c>
      <x:c r="I1139" s="16" t="n">
        <x:v>2</x:v>
      </x:c>
      <x:c r="J1139" s="16" t="n">
        <x:v>5</x:v>
      </x:c>
      <x:c r="K1139" s="16" t="n">
        <x:v>4</x:v>
      </x:c>
      <x:c r="L1139" s="16" t="n">
        <x:v>1</x:v>
      </x:c>
      <x:c r="M1139" s="16" t="n">
        <x:v>5</x:v>
      </x:c>
      <x:c r="N1139" s="16" t="n">
        <x:v>3</x:v>
      </x:c>
      <x:c r="O1139" s="16" t="n">
        <x:v>3</x:v>
      </x:c>
      <x:c r="P1139" s="16" t="n">
        <x:f>IF(COUNT(I1139:O1139)&lt;7,"",I1139*8+J1139*3+K1139*2+L1139*2+M1139*2+N1139*2+O1139)</x:f>
        <x:v>60</x:v>
      </x:c>
      <x:c r="Q1139" s="16" t="n">
        <x:f>IF(COUNT(J1139:O1139)&lt;6,"",J1139*5+K1139*4+M1139*4+L1139*3+N1139*2+O1139*2)</x:f>
        <x:v>76</x:v>
      </x:c>
      <x:c r="R1139" s="14" t="str">
        <x:v>high</x:v>
      </x:c>
      <x:c r="S1139" s="14" t="str">
        <x:v>official_prozorro_award_2024_2026</x:v>
      </x:c>
      <x:c r="T1139" s="14" t="str">
        <x:v>official_prozorro_api</x:v>
      </x:c>
      <x:c r="U1139" s="14" t="str">
        <x:v>Не контактували</x:v>
      </x:c>
      <x:c r="V1139" s="15" t="str">
        <x:v>Workflow-audit outreach по UA-2026-05-19-011859-a; попросити 1 пакет здачі та вимоги проєкту</x:v>
      </x:c>
      <x:c r="W1139" s="15" t="str">
        <x:v>Власник / виконавець; відповідальний за договір</x:v>
      </x:c>
      <x:c r="X1139" s="15" t="str">
        <x:v>1 нових підтверджених перемог/договорів у Prozorro на 48 500 грн; 1 зі строком виконання не раніше 24.08.2026.</x:v>
      </x:c>
      <x:c r="Y1139" s="15" t="str">
        <x:v>Послуги з монтажу структурованих кабельних систем і ін. м.Львів; строк до 2026-12-31. Попросити один знеособлений пакет здачі за цим workflow.</x:v>
      </x:c>
      <x:c r="Z1139" s="15" t="str">
        <x:v>https://prozorro.gov.ua/tender/UA-2026-05-19-011859-a</x:v>
      </x:c>
      <x:c r="AA1139" s="14" t="str">
        <x:v>3576202472</x:v>
      </x:c>
      <x:c r="AB1139" s="14" t="str">
        <x:v>2026-08-24</x:v>
      </x:c>
      <x:c r="AC1139" s="14" t="str"/>
      <x:c r="AD1139" s="20" t="str"/>
      <x:c r="AE1139" s="14" t="str"/>
      <x:c r="AF1139" s="14" t="n">
        <x:v>46</x:v>
      </x:c>
      <x:c r="AG1139" s="14" t="str">
        <x:v>I3</x:v>
      </x:c>
      <x:c r="AH1139" s="14" t="n">
        <x:v>1</x:v>
      </x:c>
      <x:c r="AI1139" s="14" t="n">
        <x:v>1</x:v>
      </x:c>
      <x:c r="AJ1139" s="18" t="n">
        <x:v>48500</x:v>
      </x:c>
      <x:c r="AK1139" s="14" t="str">
        <x:v>https://prozorro.gov.ua/tender/UA-2026-05-19-011859-a</x:v>
      </x:c>
      <x:c r="AL1139" s="19" t="n">
        <x:v>46161.53695164352</x:v>
      </x:c>
      <x:c r="AM1139" s="19" t="n">
        <x:v>46387</x:v>
      </x:c>
      <x:c r="AN1139" s="15" t="str">
        <x:v>СКС / BMS / слаботочка</x:v>
      </x:c>
      <x:c r="AO1139" s="15" t="str">
        <x:v>not_found_in_top_search</x:v>
      </x:c>
    </x:row>
    <x:row r="1140">
      <x:c r="A1140" s="14" t="str">
        <x:v>W4-321</x:v>
      </x:c>
      <x:c r="B1140" s="14" t="str">
        <x:v>Prozorro expansion — 24.08</x:v>
      </x:c>
      <x:c r="C1140" s="14" t="str">
        <x:v>ДРОБУШ ЄВГЕН ВАСИЛЬОВИЧ</x:v>
      </x:c>
      <x:c r="D1140" s="14" t="str">
        <x:v>Внутрішні сантехнічні системи</x:v>
      </x:c>
      <x:c r="E1140" s="14" t="str">
        <x:v>Pilot now</x:v>
      </x:c>
      <x:c r="F1140" s="17" t="str">
        <x:v>P3</x:v>
      </x:c>
      <x:c r="G1140" s="14" t="str"/>
      <x:c r="H1140" s="14" t="str">
        <x:v>Пілот зараз — Н.14</x:v>
      </x:c>
      <x:c r="I1140" s="16" t="n">
        <x:v>5</x:v>
      </x:c>
      <x:c r="J1140" s="16" t="n">
        <x:v>5</x:v>
      </x:c>
      <x:c r="K1140" s="16" t="n">
        <x:v>4</x:v>
      </x:c>
      <x:c r="L1140" s="16" t="n">
        <x:v>1</x:v>
      </x:c>
      <x:c r="M1140" s="16" t="n">
        <x:v>5</x:v>
      </x:c>
      <x:c r="N1140" s="16" t="n">
        <x:v>3</x:v>
      </x:c>
      <x:c r="O1140" s="16" t="n">
        <x:v>3</x:v>
      </x:c>
      <x:c r="P1140" s="16" t="n">
        <x:f>IF(COUNT(I1140:O1140)&lt;7,"",I1140*8+J1140*3+K1140*2+L1140*2+M1140*2+N1140*2+O1140)</x:f>
        <x:v>84</x:v>
      </x:c>
      <x:c r="Q1140" s="16" t="n">
        <x:f>IF(COUNT(J1140:O1140)&lt;6,"",J1140*5+K1140*4+M1140*4+L1140*3+N1140*2+O1140*2)</x:f>
        <x:v>76</x:v>
      </x:c>
      <x:c r="R1140" s="14" t="str">
        <x:v>high</x:v>
      </x:c>
      <x:c r="S1140" s="14" t="str">
        <x:v>official_prozorro_award_2024_2026</x:v>
      </x:c>
      <x:c r="T1140" s="14" t="str">
        <x:v>official_prozorro_api</x:v>
      </x:c>
      <x:c r="U1140" s="14" t="str">
        <x:v>Не контактували</x:v>
      </x:c>
      <x:c r="V1140" s="15" t="str">
        <x:v>Персоналізований free-pilot outreach по UA-2026-05-25-005490-a; попросити 1 пакет Н.14/Н.15</x:v>
      </x:c>
      <x:c r="W1140" s="15" t="str">
        <x:v>Власник / виконавець; відповідальний за договір</x:v>
      </x:c>
      <x:c r="X1140" s="15" t="str">
        <x:v>1 нових підтверджених перемог/договорів у Prozorro на 46 856 грн; 0 зі строком виконання не раніше 24.08.2026.</x:v>
      </x:c>
      <x:c r="Y1140" s="15" t="str">
        <x:v>Поточний  ремонт внутрішніх мереж водопостачання та водовідведення харчоблоку в  Миколаївському ліцеї імені Олега Ольжича                   м. Миколаєва. Код ДК 021:2015 45330000-9 - Водопровідні та санітарно-технічні роботи; строк до 2026-07-04. Попросити один знеособлений пакет здачі за цим workflow.</x:v>
      </x:c>
      <x:c r="Z1140" s="15" t="str">
        <x:v>https://prozorro.gov.ua/tender/UA-2026-05-25-005490-a</x:v>
      </x:c>
      <x:c r="AA1140" s="14" t="str">
        <x:v>3005918273</x:v>
      </x:c>
      <x:c r="AB1140" s="14" t="str">
        <x:v>2026-08-24</x:v>
      </x:c>
      <x:c r="AC1140" s="14" t="str"/>
      <x:c r="AD1140" s="20" t="str"/>
      <x:c r="AE1140" s="14" t="str"/>
      <x:c r="AF1140" s="14" t="n">
        <x:v>46</x:v>
      </x:c>
      <x:c r="AG1140" s="14" t="str">
        <x:v>I3</x:v>
      </x:c>
      <x:c r="AH1140" s="14" t="n">
        <x:v>1</x:v>
      </x:c>
      <x:c r="AI1140" s="14" t="n">
        <x:v>0</x:v>
      </x:c>
      <x:c r="AJ1140" s="18" t="n">
        <x:v>46855.93</x:v>
      </x:c>
      <x:c r="AK1140" s="14" t="str">
        <x:v>https://prozorro.gov.ua/tender/UA-2026-05-25-005490-a</x:v>
      </x:c>
      <x:c r="AL1140" s="19" t="n">
        <x:v>46167.39012002315</x:v>
      </x:c>
      <x:c r="AM1140" s="19" t="n">
        <x:v>46207</x:v>
      </x:c>
      <x:c r="AN1140" s="15" t="str">
        <x:v>Внутрішні сантехнічні системи</x:v>
      </x:c>
      <x:c r="AO1140" s="15" t="str">
        <x:v>not_found_in_top_search</x:v>
      </x:c>
    </x:row>
    <x:row r="1141">
      <x:c r="A1141" s="14" t="str">
        <x:v>W4-322</x:v>
      </x:c>
      <x:c r="B1141" s="14" t="str">
        <x:v>Prozorro expansion — 24.08</x:v>
      </x:c>
      <x:c r="C1141" s="14" t="str">
        <x:v>ТОВ "Укрпожбуд"</x:v>
      </x:c>
      <x:c r="D1141" s="14" t="str">
        <x:v>Пасивний вогнезахист</x:v>
      </x:c>
      <x:c r="E1141" s="14" t="str">
        <x:v>Expansion discovery</x:v>
      </x:c>
      <x:c r="F1141" s="17" t="str">
        <x:v>D3</x:v>
      </x:c>
      <x:c r="G1141" s="14" t="str"/>
      <x:c r="H1141" s="14" t="str">
        <x:v>Discovery розширення — 2 тижні</x:v>
      </x:c>
      <x:c r="I1141" s="16" t="n">
        <x:v>1</x:v>
      </x:c>
      <x:c r="J1141" s="16" t="n">
        <x:v>5</x:v>
      </x:c>
      <x:c r="K1141" s="16" t="n">
        <x:v>5</x:v>
      </x:c>
      <x:c r="L1141" s="16" t="n">
        <x:v>1</x:v>
      </x:c>
      <x:c r="M1141" s="16" t="n">
        <x:v>5</x:v>
      </x:c>
      <x:c r="N1141" s="16" t="n">
        <x:v>5</x:v>
      </x:c>
      <x:c r="O1141" s="16" t="n">
        <x:v>3</x:v>
      </x:c>
      <x:c r="P1141" s="16" t="n">
        <x:f>IF(COUNT(I1141:O1141)&lt;7,"",I1141*8+J1141*3+K1141*2+L1141*2+M1141*2+N1141*2+O1141)</x:f>
        <x:v>58</x:v>
      </x:c>
      <x:c r="Q1141" s="16" t="n">
        <x:f>IF(COUNT(J1141:O1141)&lt;6,"",J1141*5+K1141*4+M1141*4+L1141*3+N1141*2+O1141*2)</x:f>
        <x:v>84</x:v>
      </x:c>
      <x:c r="R1141" s="14" t="str">
        <x:v>high</x:v>
      </x:c>
      <x:c r="S1141" s="14" t="str">
        <x:v>official_prozorro_award_2024_2026</x:v>
      </x:c>
      <x:c r="T1141" s="14" t="str">
        <x:v>official_prozorro_api</x:v>
      </x:c>
      <x:c r="U1141" s="14" t="str">
        <x:v>Не контактували</x:v>
      </x:c>
      <x:c r="V1141" s="15" t="str">
        <x:v>Workflow-audit outreach по UA-2026-06-16-007573-a; попросити 1 пакет здачі та вимоги проєкту</x:v>
      </x:c>
      <x:c r="W1141" s="15" t="str">
        <x:v>Власник / директор; керівник ПТО; відповідальний за договори</x:v>
      </x:c>
      <x:c r="X1141" s="15" t="str">
        <x:v>1 нових підтверджених перемог/договорів у Prozorro на 45 965 грн; 0 зі строком виконання не раніше 24.08.2026.</x:v>
      </x:c>
      <x:c r="Y1141" s="15" t="str">
        <x:v>Вогнезахисна обробка дерев'яних конструкцій горища будівлі; строк до 2026-07-15. Попросити один знеособлений пакет здачі за цим workflow.</x:v>
      </x:c>
      <x:c r="Z1141" s="15" t="str">
        <x:v>https://prozorro.gov.ua/tender/UA-2026-06-16-007573-a</x:v>
      </x:c>
      <x:c r="AA1141" s="14" t="str">
        <x:v>43007135</x:v>
      </x:c>
      <x:c r="AB1141" s="14" t="str">
        <x:v>2026-08-24</x:v>
      </x:c>
      <x:c r="AC1141" s="14" t="str"/>
      <x:c r="AD1141" s="20" t="str"/>
      <x:c r="AE1141" s="14" t="str"/>
      <x:c r="AF1141" s="14" t="n">
        <x:v>46</x:v>
      </x:c>
      <x:c r="AG1141" s="14" t="str">
        <x:v>I3</x:v>
      </x:c>
      <x:c r="AH1141" s="14" t="n">
        <x:v>1</x:v>
      </x:c>
      <x:c r="AI1141" s="14" t="n">
        <x:v>0</x:v>
      </x:c>
      <x:c r="AJ1141" s="18" t="n">
        <x:v>45965.4</x:v>
      </x:c>
      <x:c r="AK1141" s="14" t="str">
        <x:v>https://prozorro.gov.ua/tender/UA-2026-06-16-007573-a</x:v>
      </x:c>
      <x:c r="AL1141" s="19" t="n">
        <x:v>46189.46294755787</x:v>
      </x:c>
      <x:c r="AM1141" s="19" t="n">
        <x:v>46218.45502314815</x:v>
      </x:c>
      <x:c r="AN1141" s="15" t="str">
        <x:v>Пасивний вогнезахист</x:v>
      </x:c>
      <x:c r="AO1141" s="15" t="str">
        <x:v>not_found_in_top_search</x:v>
      </x:c>
    </x:row>
    <x:row r="1142">
      <x:c r="A1142" s="14" t="str">
        <x:v>W4-323</x:v>
      </x:c>
      <x:c r="B1142" s="14" t="str">
        <x:v>Prozorro expansion — 24.08</x:v>
      </x:c>
      <x:c r="C1142" s="14" t="str">
        <x:v>ТОВАРИСТВО З ОБМЕЖЕНОЮ ВІДПОВІДАЛЬНІСТЮ "ПОЖДУМА-РІВНЕ"</x:v>
      </x:c>
      <x:c r="D1142" s="14" t="str">
        <x:v>Пасивний вогнезахист</x:v>
      </x:c>
      <x:c r="E1142" s="14" t="str">
        <x:v>Expansion discovery</x:v>
      </x:c>
      <x:c r="F1142" s="17" t="str">
        <x:v>D3</x:v>
      </x:c>
      <x:c r="G1142" s="14" t="str"/>
      <x:c r="H1142" s="14" t="str">
        <x:v>Discovery розширення — 2 тижні</x:v>
      </x:c>
      <x:c r="I1142" s="16" t="n">
        <x:v>1</x:v>
      </x:c>
      <x:c r="J1142" s="16" t="n">
        <x:v>5</x:v>
      </x:c>
      <x:c r="K1142" s="16" t="n">
        <x:v>5</x:v>
      </x:c>
      <x:c r="L1142" s="16" t="n">
        <x:v>1</x:v>
      </x:c>
      <x:c r="M1142" s="16" t="n">
        <x:v>5</x:v>
      </x:c>
      <x:c r="N1142" s="16" t="n">
        <x:v>5</x:v>
      </x:c>
      <x:c r="O1142" s="16" t="n">
        <x:v>3</x:v>
      </x:c>
      <x:c r="P1142" s="16" t="n">
        <x:f>IF(COUNT(I1142:O1142)&lt;7,"",I1142*8+J1142*3+K1142*2+L1142*2+M1142*2+N1142*2+O1142)</x:f>
        <x:v>58</x:v>
      </x:c>
      <x:c r="Q1142" s="16" t="n">
        <x:f>IF(COUNT(J1142:O1142)&lt;6,"",J1142*5+K1142*4+M1142*4+L1142*3+N1142*2+O1142*2)</x:f>
        <x:v>84</x:v>
      </x:c>
      <x:c r="R1142" s="14" t="str">
        <x:v>high</x:v>
      </x:c>
      <x:c r="S1142" s="14" t="str">
        <x:v>official_prozorro_award_2024_2026</x:v>
      </x:c>
      <x:c r="T1142" s="14" t="str">
        <x:v>official_prozorro_api</x:v>
      </x:c>
      <x:c r="U1142" s="14" t="str">
        <x:v>Не контактували</x:v>
      </x:c>
      <x:c r="V1142" s="15" t="str">
        <x:v>Workflow-audit outreach по UA-2026-05-25-010533-a; попросити 1 пакет здачі та вимоги проєкту</x:v>
      </x:c>
      <x:c r="W1142" s="15" t="str">
        <x:v>Власник / директор; керівник ПТО; відповідальний за договори</x:v>
      </x:c>
      <x:c r="X1142" s="15" t="str">
        <x:v>1 нових підтверджених перемог/договорів у Prozorro на 43 801 грн; 0 зі строком виконання не раніше 24.08.2026.</x:v>
      </x:c>
      <x:c r="Y1142" s="15" t="str">
        <x:v>Послуги з обробки вогнезахисним розчином дерев'яних конструкцій покрівлі приміщення; строк до 2026-07-24. Попросити один знеособлений пакет здачі за цим workflow.</x:v>
      </x:c>
      <x:c r="Z1142" s="15" t="str">
        <x:v>https://prozorro.gov.ua/tender/UA-2026-05-25-010533-a</x:v>
      </x:c>
      <x:c r="AA1142" s="14" t="str">
        <x:v>43407331</x:v>
      </x:c>
      <x:c r="AB1142" s="14" t="str">
        <x:v>2026-08-24</x:v>
      </x:c>
      <x:c r="AC1142" s="14" t="str"/>
      <x:c r="AD1142" s="20" t="str"/>
      <x:c r="AE1142" s="14" t="str"/>
      <x:c r="AF1142" s="14" t="n">
        <x:v>46</x:v>
      </x:c>
      <x:c r="AG1142" s="14" t="str">
        <x:v>I3</x:v>
      </x:c>
      <x:c r="AH1142" s="14" t="n">
        <x:v>1</x:v>
      </x:c>
      <x:c r="AI1142" s="14" t="n">
        <x:v>0</x:v>
      </x:c>
      <x:c r="AJ1142" s="18" t="n">
        <x:v>43801.38</x:v>
      </x:c>
      <x:c r="AK1142" s="14" t="str">
        <x:v>https://prozorro.gov.ua/tender/UA-2026-05-25-010533-a</x:v>
      </x:c>
      <x:c r="AL1142" s="19" t="n">
        <x:v>46167.522205625</x:v>
      </x:c>
      <x:c r="AM1142" s="19" t="n">
        <x:v>46227</x:v>
      </x:c>
      <x:c r="AN1142" s="15" t="str">
        <x:v>Пасивний вогнезахист</x:v>
      </x:c>
      <x:c r="AO1142" s="15" t="str">
        <x:v>not_found_in_top_search</x:v>
      </x:c>
    </x:row>
    <x:row r="1143">
      <x:c r="A1143" s="14" t="str">
        <x:v>W4-324</x:v>
      </x:c>
      <x:c r="B1143" s="14" t="str">
        <x:v>Prozorro expansion — 24.08</x:v>
      </x:c>
      <x:c r="C1143" s="14" t="str">
        <x:v>ТОВАРИСТВО З ОБМЕЖЕНОЮ ВІДПОВІДАЛЬНІСТЮ "ХМЕЛЬНИЦЬКИЙ - ПОЖЕЖНЕ СПОСТЕРЕЖЕННЯ"</x:v>
      </x:c>
      <x:c r="D1143" s="14" t="str">
        <x:v>Пожежогасіння</x:v>
      </x:c>
      <x:c r="E1143" s="14" t="str">
        <x:v>Expansion discovery</x:v>
      </x:c>
      <x:c r="F1143" s="17" t="str">
        <x:v>D3</x:v>
      </x:c>
      <x:c r="G1143" s="14" t="str"/>
      <x:c r="H1143" s="14" t="str">
        <x:v>Discovery розширення — 2 тижні</x:v>
      </x:c>
      <x:c r="I1143" s="16" t="n">
        <x:v>1</x:v>
      </x:c>
      <x:c r="J1143" s="16" t="n">
        <x:v>5</x:v>
      </x:c>
      <x:c r="K1143" s="16" t="n">
        <x:v>5</x:v>
      </x:c>
      <x:c r="L1143" s="16" t="n">
        <x:v>1</x:v>
      </x:c>
      <x:c r="M1143" s="16" t="n">
        <x:v>5</x:v>
      </x:c>
      <x:c r="N1143" s="16" t="n">
        <x:v>5</x:v>
      </x:c>
      <x:c r="O1143" s="16" t="n">
        <x:v>3</x:v>
      </x:c>
      <x:c r="P1143" s="16" t="n">
        <x:f>IF(COUNT(I1143:O1143)&lt;7,"",I1143*8+J1143*3+K1143*2+L1143*2+M1143*2+N1143*2+O1143)</x:f>
        <x:v>58</x:v>
      </x:c>
      <x:c r="Q1143" s="16" t="n">
        <x:f>IF(COUNT(J1143:O1143)&lt;6,"",J1143*5+K1143*4+M1143*4+L1143*3+N1143*2+O1143*2)</x:f>
        <x:v>84</x:v>
      </x:c>
      <x:c r="R1143" s="14" t="str">
        <x:v>high</x:v>
      </x:c>
      <x:c r="S1143" s="14" t="str">
        <x:v>official_prozorro_award_2024_2026</x:v>
      </x:c>
      <x:c r="T1143" s="14" t="str">
        <x:v>official_prozorro_api</x:v>
      </x:c>
      <x:c r="U1143" s="14" t="str">
        <x:v>Не контактували</x:v>
      </x:c>
      <x:c r="V1143" s="15" t="str">
        <x:v>Workflow-audit outreach по UA-2026-06-05-007391-a; попросити 1 пакет здачі та вимоги проєкту</x:v>
      </x:c>
      <x:c r="W1143" s="15" t="str">
        <x:v>Власник / директор; керівник ПТО; відповідальний за договори</x:v>
      </x:c>
      <x:c r="X1143" s="15" t="str">
        <x:v>1 нових підтверджених перемог/договорів у Prozorro на 43 110 грн; 1 зі строком виконання не раніше 24.08.2026.</x:v>
      </x:c>
      <x:c r="Y1143" s="15" t="str">
        <x:v>Послуги з монтажу системи пожежної сигналізації в приміщенні МКП "Хмельницькводоканал" за адресою: м.Хмельницький, вул. Водопровідна, 75; строк до 2026-12-31. Попросити один знеособлений пакет здачі за цим workflow.</x:v>
      </x:c>
      <x:c r="Z1143" s="15" t="str">
        <x:v>https://prozorro.gov.ua/tender/UA-2026-06-05-007391-a</x:v>
      </x:c>
      <x:c r="AA1143" s="14" t="str">
        <x:v>33071974</x:v>
      </x:c>
      <x:c r="AB1143" s="14" t="str">
        <x:v>2026-08-24</x:v>
      </x:c>
      <x:c r="AC1143" s="14" t="str"/>
      <x:c r="AD1143" s="20" t="str"/>
      <x:c r="AE1143" s="14" t="str"/>
      <x:c r="AF1143" s="14" t="n">
        <x:v>46</x:v>
      </x:c>
      <x:c r="AG1143" s="14" t="str">
        <x:v>I3</x:v>
      </x:c>
      <x:c r="AH1143" s="14" t="n">
        <x:v>1</x:v>
      </x:c>
      <x:c r="AI1143" s="14" t="n">
        <x:v>1</x:v>
      </x:c>
      <x:c r="AJ1143" s="18" t="n">
        <x:v>43110.2</x:v>
      </x:c>
      <x:c r="AK1143" s="14" t="str">
        <x:v>https://prozorro.gov.ua/tender/UA-2026-06-05-007391-a</x:v>
      </x:c>
      <x:c r="AL1143" s="19" t="n">
        <x:v>46178.442513761576</x:v>
      </x:c>
      <x:c r="AM1143" s="19" t="n">
        <x:v>46387</x:v>
      </x:c>
      <x:c r="AN1143" s="15" t="str">
        <x:v>Пожежогасіння</x:v>
      </x:c>
      <x:c r="AO1143" s="15" t="str">
        <x:v>not_found_in_top_search</x:v>
      </x:c>
    </x:row>
    <x:row r="1144">
      <x:c r="A1144" s="14" t="str">
        <x:v>W4-325</x:v>
      </x:c>
      <x:c r="B1144" s="14" t="str">
        <x:v>Prozorro expansion — 24.08</x:v>
      </x:c>
      <x:c r="C1144" s="14" t="str">
        <x:v>КОСИК ВІТАЛІЙ ОЛЕКСІЙОВИЧ</x:v>
      </x:c>
      <x:c r="D1144" s="14" t="str">
        <x:v>Електромонтаж</x:v>
      </x:c>
      <x:c r="E1144" s="14" t="str">
        <x:v>Pilot now</x:v>
      </x:c>
      <x:c r="F1144" s="17" t="str">
        <x:v>P3</x:v>
      </x:c>
      <x:c r="G1144" s="14" t="str"/>
      <x:c r="H1144" s="14" t="str">
        <x:v>Пілот зараз — Н.15</x:v>
      </x:c>
      <x:c r="I1144" s="16" t="n">
        <x:v>5</x:v>
      </x:c>
      <x:c r="J1144" s="16" t="n">
        <x:v>5</x:v>
      </x:c>
      <x:c r="K1144" s="16" t="n">
        <x:v>4</x:v>
      </x:c>
      <x:c r="L1144" s="16" t="n">
        <x:v>1</x:v>
      </x:c>
      <x:c r="M1144" s="16" t="n">
        <x:v>5</x:v>
      </x:c>
      <x:c r="N1144" s="16" t="n">
        <x:v>3</x:v>
      </x:c>
      <x:c r="O1144" s="16" t="n">
        <x:v>3</x:v>
      </x:c>
      <x:c r="P1144" s="16" t="n">
        <x:f>IF(COUNT(I1144:O1144)&lt;7,"",I1144*8+J1144*3+K1144*2+L1144*2+M1144*2+N1144*2+O1144)</x:f>
        <x:v>84</x:v>
      </x:c>
      <x:c r="Q1144" s="16" t="n">
        <x:f>IF(COUNT(J1144:O1144)&lt;6,"",J1144*5+K1144*4+M1144*4+L1144*3+N1144*2+O1144*2)</x:f>
        <x:v>76</x:v>
      </x:c>
      <x:c r="R1144" s="14" t="str">
        <x:v>high</x:v>
      </x:c>
      <x:c r="S1144" s="14" t="str">
        <x:v>official_prozorro_award_2024_2026</x:v>
      </x:c>
      <x:c r="T1144" s="14" t="str">
        <x:v>official_prozorro_api</x:v>
      </x:c>
      <x:c r="U1144" s="14" t="str">
        <x:v>Не контактували</x:v>
      </x:c>
      <x:c r="V1144" s="15" t="str">
        <x:v>Персоналізований free-pilot outreach по UA-2026-07-01-001050-a; попросити 1 пакет Н.14/Н.15</x:v>
      </x:c>
      <x:c r="W1144" s="15" t="str">
        <x:v>Власник / виконавець; відповідальний за договір</x:v>
      </x:c>
      <x:c r="X1144" s="15" t="str">
        <x:v>1 нових підтверджених перемог/договорів у Prozorro на 39 968 грн; 1 зі строком виконання не раніше 24.08.2026.</x:v>
      </x:c>
      <x:c r="Y1144" s="15" t="str">
        <x:v>Електромонтажні роботи; строк до 2026-12-31. Попросити один знеособлений пакет здачі за цим workflow.</x:v>
      </x:c>
      <x:c r="Z1144" s="15" t="str">
        <x:v>https://prozorro.gov.ua/tender/UA-2026-07-01-001050-a</x:v>
      </x:c>
      <x:c r="AA1144" s="14" t="str">
        <x:v>2915916952</x:v>
      </x:c>
      <x:c r="AB1144" s="14" t="str">
        <x:v>2026-08-24</x:v>
      </x:c>
      <x:c r="AC1144" s="14" t="str"/>
      <x:c r="AD1144" s="20" t="str"/>
      <x:c r="AE1144" s="14" t="str"/>
      <x:c r="AF1144" s="14" t="n">
        <x:v>46</x:v>
      </x:c>
      <x:c r="AG1144" s="14" t="str">
        <x:v>I3</x:v>
      </x:c>
      <x:c r="AH1144" s="14" t="n">
        <x:v>1</x:v>
      </x:c>
      <x:c r="AI1144" s="14" t="n">
        <x:v>1</x:v>
      </x:c>
      <x:c r="AJ1144" s="18" t="n">
        <x:v>39968</x:v>
      </x:c>
      <x:c r="AK1144" s="14" t="str">
        <x:v>https://prozorro.gov.ua/tender/UA-2026-07-01-001050-a</x:v>
      </x:c>
      <x:c r="AL1144" s="19" t="n">
        <x:v>46204.28866402778</x:v>
      </x:c>
      <x:c r="AM1144" s="19" t="n">
        <x:v>46387</x:v>
      </x:c>
      <x:c r="AN1144" s="15" t="str">
        <x:v>Електромонтаж</x:v>
      </x:c>
      <x:c r="AO1144" s="15" t="str">
        <x:v>not_found_in_top_search</x:v>
      </x:c>
    </x:row>
    <x:row r="1145">
      <x:c r="A1145" s="14" t="str">
        <x:v>W4-326</x:v>
      </x:c>
      <x:c r="B1145" s="14" t="str">
        <x:v>Prozorro expansion — 24.08</x:v>
      </x:c>
      <x:c r="C1145" s="14" t="str">
        <x:v>ТОВАРИСТВО З ОБМЕЖЕНОЮ ВІДПОВІДАЛЬНІСТЮ "УКРБУД-КОНТРАКТ"</x:v>
      </x:c>
      <x:c r="D1145" s="14" t="str">
        <x:v>Покрівлі та гідроізоляція</x:v>
      </x:c>
      <x:c r="E1145" s="14" t="str">
        <x:v>Expansion discovery</x:v>
      </x:c>
      <x:c r="F1145" s="17" t="str">
        <x:v>D3</x:v>
      </x:c>
      <x:c r="G1145" s="14" t="str"/>
      <x:c r="H1145" s="14" t="str">
        <x:v>Discovery розширення — 2 тижні</x:v>
      </x:c>
      <x:c r="I1145" s="16" t="n">
        <x:v>1</x:v>
      </x:c>
      <x:c r="J1145" s="16" t="n">
        <x:v>5</x:v>
      </x:c>
      <x:c r="K1145" s="16" t="n">
        <x:v>5</x:v>
      </x:c>
      <x:c r="L1145" s="16" t="n">
        <x:v>1</x:v>
      </x:c>
      <x:c r="M1145" s="16" t="n">
        <x:v>5</x:v>
      </x:c>
      <x:c r="N1145" s="16" t="n">
        <x:v>5</x:v>
      </x:c>
      <x:c r="O1145" s="16" t="n">
        <x:v>3</x:v>
      </x:c>
      <x:c r="P1145" s="16" t="n">
        <x:f>IF(COUNT(I1145:O1145)&lt;7,"",I1145*8+J1145*3+K1145*2+L1145*2+M1145*2+N1145*2+O1145)</x:f>
        <x:v>58</x:v>
      </x:c>
      <x:c r="Q1145" s="16" t="n">
        <x:f>IF(COUNT(J1145:O1145)&lt;6,"",J1145*5+K1145*4+M1145*4+L1145*3+N1145*2+O1145*2)</x:f>
        <x:v>84</x:v>
      </x:c>
      <x:c r="R1145" s="14" t="str">
        <x:v>high</x:v>
      </x:c>
      <x:c r="S1145" s="14" t="str">
        <x:v>official_prozorro_award_2024_2026</x:v>
      </x:c>
      <x:c r="T1145" s="14" t="str">
        <x:v>official_prozorro_api</x:v>
      </x:c>
      <x:c r="U1145" s="14" t="str">
        <x:v>Не контактували</x:v>
      </x:c>
      <x:c r="V1145" s="15" t="str">
        <x:v>Workflow-audit outreach по UA-2026-06-03-000978-a; попросити 1 пакет здачі та вимоги проєкту</x:v>
      </x:c>
      <x:c r="W1145" s="15" t="str">
        <x:v>Власник / директор; керівник ПТО; відповідальний за договори</x:v>
      </x:c>
      <x:c r="X1145" s="15" t="str">
        <x:v>1 нових підтверджених перемог/договорів у Prozorro на 36 696 грн; 0 зі строком виконання не раніше 24.08.2026.</x:v>
      </x:c>
      <x:c r="Y1145" s="15" t="str">
        <x:v>Суміш гідроізоляційна однокомпонентна Ансерглоб, Ансерглоб Стяжка цементна, грунт універсальний Ансерглоб, шпатлівка для внутрішніх робіт, штукатурка Крумікс, Ансерглоб (штукатурка камінцева 1,5 мм); строк до 2026-06-05. Попросити один знеособлений пакет здачі за цим workflow.</x:v>
      </x:c>
      <x:c r="Z1145" s="15" t="str">
        <x:v>https://prozorro.gov.ua/tender/UA-2026-06-03-000978-a</x:v>
      </x:c>
      <x:c r="AA1145" s="14" t="str">
        <x:v>38985773</x:v>
      </x:c>
      <x:c r="AB1145" s="14" t="str">
        <x:v>2026-08-24</x:v>
      </x:c>
      <x:c r="AC1145" s="14" t="str"/>
      <x:c r="AD1145" s="20" t="str"/>
      <x:c r="AE1145" s="14" t="str"/>
      <x:c r="AF1145" s="14" t="n">
        <x:v>46</x:v>
      </x:c>
      <x:c r="AG1145" s="14" t="str">
        <x:v>I3</x:v>
      </x:c>
      <x:c r="AH1145" s="14" t="n">
        <x:v>1</x:v>
      </x:c>
      <x:c r="AI1145" s="14" t="n">
        <x:v>0</x:v>
      </x:c>
      <x:c r="AJ1145" s="18" t="n">
        <x:v>36695.76</x:v>
      </x:c>
      <x:c r="AK1145" s="14" t="str">
        <x:v>https://prozorro.gov.ua/tender/UA-2026-06-03-000978-a</x:v>
      </x:c>
      <x:c r="AL1145" s="19" t="n">
        <x:v>46176.271440254626</x:v>
      </x:c>
      <x:c r="AM1145" s="19" t="n">
        <x:v>46178</x:v>
      </x:c>
      <x:c r="AN1145" s="15" t="str">
        <x:v>Покрівлі та гідроізоляція</x:v>
      </x:c>
      <x:c r="AO1145" s="15" t="str">
        <x:v>not_found_in_top_search</x:v>
      </x:c>
    </x:row>
    <x:row r="1146">
      <x:c r="A1146" s="14" t="str">
        <x:v>W4-327</x:v>
      </x:c>
      <x:c r="B1146" s="14" t="str">
        <x:v>Prozorro expansion — 24.08</x:v>
      </x:c>
      <x:c r="C1146" s="14" t="str">
        <x:v>ГАБІДУЛЛІН ВІКТОР ФАРІТОВИЧ</x:v>
      </x:c>
      <x:c r="D1146" s="14" t="str">
        <x:v>Електромонтаж</x:v>
      </x:c>
      <x:c r="E1146" s="14" t="str">
        <x:v>Pilot now</x:v>
      </x:c>
      <x:c r="F1146" s="17" t="str">
        <x:v>P3</x:v>
      </x:c>
      <x:c r="G1146" s="14" t="str"/>
      <x:c r="H1146" s="14" t="str">
        <x:v>Пілот зараз — Н.15</x:v>
      </x:c>
      <x:c r="I1146" s="16" t="n">
        <x:v>5</x:v>
      </x:c>
      <x:c r="J1146" s="16" t="n">
        <x:v>5</x:v>
      </x:c>
      <x:c r="K1146" s="16" t="n">
        <x:v>4</x:v>
      </x:c>
      <x:c r="L1146" s="16" t="n">
        <x:v>1</x:v>
      </x:c>
      <x:c r="M1146" s="16" t="n">
        <x:v>5</x:v>
      </x:c>
      <x:c r="N1146" s="16" t="n">
        <x:v>3</x:v>
      </x:c>
      <x:c r="O1146" s="16" t="n">
        <x:v>3</x:v>
      </x:c>
      <x:c r="P1146" s="16" t="n">
        <x:f>IF(COUNT(I1146:O1146)&lt;7,"",I1146*8+J1146*3+K1146*2+L1146*2+M1146*2+N1146*2+O1146)</x:f>
        <x:v>84</x:v>
      </x:c>
      <x:c r="Q1146" s="16" t="n">
        <x:f>IF(COUNT(J1146:O1146)&lt;6,"",J1146*5+K1146*4+M1146*4+L1146*3+N1146*2+O1146*2)</x:f>
        <x:v>76</x:v>
      </x:c>
      <x:c r="R1146" s="14" t="str">
        <x:v>high</x:v>
      </x:c>
      <x:c r="S1146" s="14" t="str">
        <x:v>official_prozorro_award_2024_2026</x:v>
      </x:c>
      <x:c r="T1146" s="14" t="str">
        <x:v>official_prozorro_api</x:v>
      </x:c>
      <x:c r="U1146" s="14" t="str">
        <x:v>Не контактували</x:v>
      </x:c>
      <x:c r="V1146" s="15" t="str">
        <x:v>Персоналізований free-pilot outreach по UA-2026-07-02-001674-a; попросити 1 пакет Н.14/Н.15</x:v>
      </x:c>
      <x:c r="W1146" s="15" t="str">
        <x:v>Власник / виконавець; відповідальний за договір</x:v>
      </x:c>
      <x:c r="X1146" s="15" t="str">
        <x:v>1 нових підтверджених перемог/договорів у Prozorro на 35 000 грн; 1 зі строком виконання не раніше 24.08.2026.</x:v>
      </x:c>
      <x:c r="Y1146" s="15" t="str">
        <x:v>Електромонтажні роботи; строк до 2026-12-31. Попросити один знеособлений пакет здачі за цим workflow.</x:v>
      </x:c>
      <x:c r="Z1146" s="15" t="str">
        <x:v>https://prozorro.gov.ua/tender/UA-2026-07-02-001674-a</x:v>
      </x:c>
      <x:c r="AA1146" s="14" t="str">
        <x:v>2939812514</x:v>
      </x:c>
      <x:c r="AB1146" s="14" t="str">
        <x:v>2026-08-24</x:v>
      </x:c>
      <x:c r="AC1146" s="14" t="str"/>
      <x:c r="AD1146" s="20" t="str"/>
      <x:c r="AE1146" s="14" t="str"/>
      <x:c r="AF1146" s="14" t="n">
        <x:v>46</x:v>
      </x:c>
      <x:c r="AG1146" s="14" t="str">
        <x:v>I3</x:v>
      </x:c>
      <x:c r="AH1146" s="14" t="n">
        <x:v>1</x:v>
      </x:c>
      <x:c r="AI1146" s="14" t="n">
        <x:v>1</x:v>
      </x:c>
      <x:c r="AJ1146" s="18" t="n">
        <x:v>35000</x:v>
      </x:c>
      <x:c r="AK1146" s="14" t="str">
        <x:v>https://prozorro.gov.ua/tender/UA-2026-07-02-001674-a</x:v>
      </x:c>
      <x:c r="AL1146" s="19" t="n">
        <x:v>46205.30629163195</x:v>
      </x:c>
      <x:c r="AM1146" s="19" t="n">
        <x:v>46387</x:v>
      </x:c>
      <x:c r="AN1146" s="15" t="str">
        <x:v>Електромонтаж</x:v>
      </x:c>
      <x:c r="AO1146" s="15" t="str">
        <x:v>not_found_in_top_search</x:v>
      </x:c>
    </x:row>
    <x:row r="1147">
      <x:c r="A1147" s="14" t="str">
        <x:v>W4-328</x:v>
      </x:c>
      <x:c r="B1147" s="14" t="str">
        <x:v>Prozorro expansion — 24.08</x:v>
      </x:c>
      <x:c r="C1147" s="14" t="str">
        <x:v>ТОВ "ГРАНД ТЕСЛА"</x:v>
      </x:c>
      <x:c r="D1147" s="14" t="str">
        <x:v>Теплові мережі</x:v>
      </x:c>
      <x:c r="E1147" s="14" t="str">
        <x:v>Expansion discovery</x:v>
      </x:c>
      <x:c r="F1147" s="17" t="str">
        <x:v>D3</x:v>
      </x:c>
      <x:c r="G1147" s="14" t="str"/>
      <x:c r="H1147" s="14" t="str">
        <x:v>Discovery розширення — 2 тижні</x:v>
      </x:c>
      <x:c r="I1147" s="16" t="n">
        <x:v>1</x:v>
      </x:c>
      <x:c r="J1147" s="16" t="n">
        <x:v>5</x:v>
      </x:c>
      <x:c r="K1147" s="16" t="n">
        <x:v>4</x:v>
      </x:c>
      <x:c r="L1147" s="16" t="n">
        <x:v>1</x:v>
      </x:c>
      <x:c r="M1147" s="16" t="n">
        <x:v>5</x:v>
      </x:c>
      <x:c r="N1147" s="16" t="n">
        <x:v>5</x:v>
      </x:c>
      <x:c r="O1147" s="16" t="n">
        <x:v>3</x:v>
      </x:c>
      <x:c r="P1147" s="16" t="n">
        <x:f>IF(COUNT(I1147:O1147)&lt;7,"",I1147*8+J1147*3+K1147*2+L1147*2+M1147*2+N1147*2+O1147)</x:f>
        <x:v>56</x:v>
      </x:c>
      <x:c r="Q1147" s="16" t="n">
        <x:f>IF(COUNT(J1147:O1147)&lt;6,"",J1147*5+K1147*4+M1147*4+L1147*3+N1147*2+O1147*2)</x:f>
        <x:v>80</x:v>
      </x:c>
      <x:c r="R1147" s="14" t="str">
        <x:v>high</x:v>
      </x:c>
      <x:c r="S1147" s="14" t="str">
        <x:v>official_prozorro_award_2024_2026</x:v>
      </x:c>
      <x:c r="T1147" s="14" t="str">
        <x:v>official_prozorro_api</x:v>
      </x:c>
      <x:c r="U1147" s="14" t="str">
        <x:v>Не контактували</x:v>
      </x:c>
      <x:c r="V1147" s="15" t="str">
        <x:v>Workflow-audit outreach по UA-2026-05-20-007485-a; попросити 1 пакет здачі та вимоги проєкту</x:v>
      </x:c>
      <x:c r="W1147" s="15" t="str">
        <x:v>Власник / директор; керівник ПТО; відповідальний за договори</x:v>
      </x:c>
      <x:c r="X1147" s="15" t="str">
        <x:v>1 нових підтверджених перемог/договорів у Prozorro на 34 000 грн; 1 зі строком виконання не раніше 24.08.2026.</x:v>
      </x:c>
      <x:c r="Y1147" s="15" t="str">
        <x:v>Проектні роботи з реконструкції електричних мереж центрального теплового пункту, що знаходиться за адресою по вул.Авіаторів 14/8, відповідно до розділу І технічних умов нестандартного приєднання до електричних мереж.; строк до 2026-12-31. Попросити один знеособлений пакет здачі за цим workflow.</x:v>
      </x:c>
      <x:c r="Z1147" s="15" t="str">
        <x:v>https://prozorro.gov.ua/tender/UA-2026-05-20-007485-a</x:v>
      </x:c>
      <x:c r="AA1147" s="14" t="str">
        <x:v>39002560</x:v>
      </x:c>
      <x:c r="AB1147" s="14" t="str">
        <x:v>2026-08-24</x:v>
      </x:c>
      <x:c r="AC1147" s="14" t="str"/>
      <x:c r="AD1147" s="20" t="str"/>
      <x:c r="AE1147" s="14" t="str"/>
      <x:c r="AF1147" s="14" t="n">
        <x:v>46</x:v>
      </x:c>
      <x:c r="AG1147" s="14" t="str">
        <x:v>I3</x:v>
      </x:c>
      <x:c r="AH1147" s="14" t="n">
        <x:v>1</x:v>
      </x:c>
      <x:c r="AI1147" s="14" t="n">
        <x:v>1</x:v>
      </x:c>
      <x:c r="AJ1147" s="18" t="n">
        <x:v>34000</x:v>
      </x:c>
      <x:c r="AK1147" s="14" t="str">
        <x:v>https://prozorro.gov.ua/tender/UA-2026-05-20-007485-a</x:v>
      </x:c>
      <x:c r="AL1147" s="19" t="n">
        <x:v>46162.44405479167</x:v>
      </x:c>
      <x:c r="AM1147" s="19" t="n">
        <x:v>46387.48658564815</x:v>
      </x:c>
      <x:c r="AN1147" s="15" t="str">
        <x:v>Теплові мережі</x:v>
      </x:c>
      <x:c r="AO1147" s="15" t="str">
        <x:v>not_found_in_top_search</x:v>
      </x:c>
    </x:row>
    <x:row r="1148">
      <x:c r="A1148" s="14" t="str">
        <x:v>W4-329</x:v>
      </x:c>
      <x:c r="B1148" s="14" t="str">
        <x:v>Prozorro expansion — 24.08</x:v>
      </x:c>
      <x:c r="C1148" s="14" t="str">
        <x:v>Приватне підприємство «Чернівціелектромонтаж»</x:v>
      </x:c>
      <x:c r="D1148" s="14" t="str">
        <x:v>Електромонтаж</x:v>
      </x:c>
      <x:c r="E1148" s="14" t="str">
        <x:v>Pilot now</x:v>
      </x:c>
      <x:c r="F1148" s="17" t="str">
        <x:v>P3</x:v>
      </x:c>
      <x:c r="G1148" s="14" t="str"/>
      <x:c r="H1148" s="14" t="str">
        <x:v>Пілот зараз — Н.15</x:v>
      </x:c>
      <x:c r="I1148" s="16" t="n">
        <x:v>5</x:v>
      </x:c>
      <x:c r="J1148" s="16" t="n">
        <x:v>5</x:v>
      </x:c>
      <x:c r="K1148" s="16" t="n">
        <x:v>4</x:v>
      </x:c>
      <x:c r="L1148" s="16" t="n">
        <x:v>1</x:v>
      </x:c>
      <x:c r="M1148" s="16" t="n">
        <x:v>5</x:v>
      </x:c>
      <x:c r="N1148" s="16" t="n">
        <x:v>5</x:v>
      </x:c>
      <x:c r="O1148" s="16" t="n">
        <x:v>3</x:v>
      </x:c>
      <x:c r="P1148" s="16" t="n">
        <x:f>IF(COUNT(I1148:O1148)&lt;7,"",I1148*8+J1148*3+K1148*2+L1148*2+M1148*2+N1148*2+O1148)</x:f>
        <x:v>88</x:v>
      </x:c>
      <x:c r="Q1148" s="16" t="n">
        <x:f>IF(COUNT(J1148:O1148)&lt;6,"",J1148*5+K1148*4+M1148*4+L1148*3+N1148*2+O1148*2)</x:f>
        <x:v>80</x:v>
      </x:c>
      <x:c r="R1148" s="14" t="str">
        <x:v>high</x:v>
      </x:c>
      <x:c r="S1148" s="14" t="str">
        <x:v>official_prozorro_award_2024_2026</x:v>
      </x:c>
      <x:c r="T1148" s="14" t="str">
        <x:v>official_prozorro_api</x:v>
      </x:c>
      <x:c r="U1148" s="14" t="str">
        <x:v>Не контактували</x:v>
      </x:c>
      <x:c r="V1148" s="15" t="str">
        <x:v>Персоналізований free-pilot outreach по UA-2026-06-17-001453-a; попросити 1 пакет Н.14/Н.15</x:v>
      </x:c>
      <x:c r="W1148" s="15" t="str">
        <x:v>Власник / директор; керівник ПТО; відповідальний за договори</x:v>
      </x:c>
      <x:c r="X1148" s="15" t="str">
        <x:v>1 нових підтверджених перемог/договорів у Prozorro на 27 080 грн; 0 зі строком виконання не раніше 24.08.2026.</x:v>
      </x:c>
      <x:c r="Y1148" s="15" t="str">
        <x:v>Електромонтажні роботи; строк до 2026-06-30. Попросити один знеособлений пакет здачі за цим workflow.</x:v>
      </x:c>
      <x:c r="Z1148" s="15" t="str">
        <x:v>https://prozorro.gov.ua/tender/UA-2026-06-17-001453-a</x:v>
      </x:c>
      <x:c r="AA1148" s="14" t="str">
        <x:v>31963973</x:v>
      </x:c>
      <x:c r="AB1148" s="14" t="str">
        <x:v>2026-08-24</x:v>
      </x:c>
      <x:c r="AC1148" s="14" t="str"/>
      <x:c r="AD1148" s="20" t="str"/>
      <x:c r="AE1148" s="14" t="str"/>
      <x:c r="AF1148" s="14" t="n">
        <x:v>46</x:v>
      </x:c>
      <x:c r="AG1148" s="14" t="str">
        <x:v>I3</x:v>
      </x:c>
      <x:c r="AH1148" s="14" t="n">
        <x:v>1</x:v>
      </x:c>
      <x:c r="AI1148" s="14" t="n">
        <x:v>0</x:v>
      </x:c>
      <x:c r="AJ1148" s="18" t="n">
        <x:v>27080.4</x:v>
      </x:c>
      <x:c r="AK1148" s="14" t="str">
        <x:v>https://prozorro.gov.ua/tender/UA-2026-06-17-001453-a</x:v>
      </x:c>
      <x:c r="AL1148" s="19" t="n">
        <x:v>46190.2865359375</x:v>
      </x:c>
      <x:c r="AM1148" s="19" t="n">
        <x:v>46203.28797453704</x:v>
      </x:c>
      <x:c r="AN1148" s="15" t="str">
        <x:v>Електромонтаж</x:v>
      </x:c>
      <x:c r="AO1148" s="15" t="str">
        <x:v>not_found_in_top_search</x:v>
      </x:c>
    </x:row>
    <x:row r="1149">
      <x:c r="A1149" s="14" t="str">
        <x:v>W4-330</x:v>
      </x:c>
      <x:c r="B1149" s="14" t="str">
        <x:v>Prozorro expansion — 24.08</x:v>
      </x:c>
      <x:c r="C1149" s="14" t="str">
        <x:v>ТОВАРИСТВО З ОБМЕЖЕНОЮ ВІДПОВІДАЛЬНІСТЮ "БК ГЕФЕСТ"</x:v>
      </x:c>
      <x:c r="D1149" s="14" t="str">
        <x:v>Металоконструкції</x:v>
      </x:c>
      <x:c r="E1149" s="14" t="str">
        <x:v>Expansion discovery</x:v>
      </x:c>
      <x:c r="F1149" s="17" t="str">
        <x:v>D3</x:v>
      </x:c>
      <x:c r="G1149" s="14" t="str"/>
      <x:c r="H1149" s="14" t="str">
        <x:v>Discovery розширення — 2 тижні</x:v>
      </x:c>
      <x:c r="I1149" s="16" t="n">
        <x:v>1</x:v>
      </x:c>
      <x:c r="J1149" s="16" t="n">
        <x:v>5</x:v>
      </x:c>
      <x:c r="K1149" s="16" t="n">
        <x:v>5</x:v>
      </x:c>
      <x:c r="L1149" s="16" t="n">
        <x:v>1</x:v>
      </x:c>
      <x:c r="M1149" s="16" t="n">
        <x:v>5</x:v>
      </x:c>
      <x:c r="N1149" s="16" t="n">
        <x:v>5</x:v>
      </x:c>
      <x:c r="O1149" s="16" t="n">
        <x:v>3</x:v>
      </x:c>
      <x:c r="P1149" s="16" t="n">
        <x:f>IF(COUNT(I1149:O1149)&lt;7,"",I1149*8+J1149*3+K1149*2+L1149*2+M1149*2+N1149*2+O1149)</x:f>
        <x:v>58</x:v>
      </x:c>
      <x:c r="Q1149" s="16" t="n">
        <x:f>IF(COUNT(J1149:O1149)&lt;6,"",J1149*5+K1149*4+M1149*4+L1149*3+N1149*2+O1149*2)</x:f>
        <x:v>84</x:v>
      </x:c>
      <x:c r="R1149" s="14" t="str">
        <x:v>high</x:v>
      </x:c>
      <x:c r="S1149" s="14" t="str">
        <x:v>official_prozorro_award_2024_2026</x:v>
      </x:c>
      <x:c r="T1149" s="14" t="str">
        <x:v>official_prozorro_api</x:v>
      </x:c>
      <x:c r="U1149" s="14" t="str">
        <x:v>Не контактували</x:v>
      </x:c>
      <x:c r="V1149" s="15" t="str">
        <x:v>Workflow-audit outreach по UA-2026-06-08-009490-a; попросити 1 пакет здачі та вимоги проєкту</x:v>
      </x:c>
      <x:c r="W1149" s="15" t="str">
        <x:v>Власник / директор; керівник ПТО; відповідальний за договори</x:v>
      </x:c>
      <x:c r="X1149" s="15" t="str">
        <x:v>1 нових підтверджених перемог/договорів у Prozorro на 24 145 грн; 0 зі строком виконання не раніше 24.08.2026.</x:v>
      </x:c>
      <x:c r="Y1149" s="15" t="str">
        <x:v>Послуги з виготовлення додаткового кріплення та монтажу підвісної системи для реабілітаційних тренажерів (металоконструкції) Код ДК 021:2015-51120000-9 "Послуги з встановлення механічного обладнання"; строк до 2026-06-29. Попросити один знеособлений пакет здачі за цим workflow.</x:v>
      </x:c>
      <x:c r="Z1149" s="15" t="str">
        <x:v>https://prozorro.gov.ua/tender/UA-2026-06-08-009490-a</x:v>
      </x:c>
      <x:c r="AA1149" s="14" t="str">
        <x:v>40992114</x:v>
      </x:c>
      <x:c r="AB1149" s="14" t="str">
        <x:v>2026-08-24</x:v>
      </x:c>
      <x:c r="AC1149" s="14" t="str"/>
      <x:c r="AD1149" s="20" t="str"/>
      <x:c r="AE1149" s="14" t="str"/>
      <x:c r="AF1149" s="14" t="n">
        <x:v>46</x:v>
      </x:c>
      <x:c r="AG1149" s="14" t="str">
        <x:v>I3</x:v>
      </x:c>
      <x:c r="AH1149" s="14" t="n">
        <x:v>1</x:v>
      </x:c>
      <x:c r="AI1149" s="14" t="n">
        <x:v>0</x:v>
      </x:c>
      <x:c r="AJ1149" s="18" t="n">
        <x:v>24144.82</x:v>
      </x:c>
      <x:c r="AK1149" s="14" t="str">
        <x:v>https://prozorro.gov.ua/tender/UA-2026-06-08-009490-a</x:v>
      </x:c>
      <x:c r="AL1149" s="19" t="n">
        <x:v>46181.5134081713</x:v>
      </x:c>
      <x:c r="AM1149" s="19" t="n">
        <x:v>46202</x:v>
      </x:c>
      <x:c r="AN1149" s="15" t="str">
        <x:v>Металоконструкції</x:v>
      </x:c>
      <x:c r="AO1149" s="15" t="str">
        <x:v>not_found_in_top_search</x:v>
      </x:c>
    </x:row>
    <x:row r="1150">
      <x:c r="A1150" s="14" t="str">
        <x:v>W4-331</x:v>
      </x:c>
      <x:c r="B1150" s="14" t="str">
        <x:v>Prozorro expansion — 24.08</x:v>
      </x:c>
      <x:c r="C1150" s="14" t="str">
        <x:v>Приватне підприємство "Електромонтаж-ТС"</x:v>
      </x:c>
      <x:c r="D1150" s="14" t="str">
        <x:v>Зовнішнє освітлення</x:v>
      </x:c>
      <x:c r="E1150" s="14" t="str">
        <x:v>Pilot now</x:v>
      </x:c>
      <x:c r="F1150" s="17" t="str">
        <x:v>P3</x:v>
      </x:c>
      <x:c r="G1150" s="14" t="str"/>
      <x:c r="H1150" s="14" t="str">
        <x:v>Пілот зараз — Н.15 subset</x:v>
      </x:c>
      <x:c r="I1150" s="16" t="n">
        <x:v>4</x:v>
      </x:c>
      <x:c r="J1150" s="16" t="n">
        <x:v>5</x:v>
      </x:c>
      <x:c r="K1150" s="16" t="n">
        <x:v>4</x:v>
      </x:c>
      <x:c r="L1150" s="16" t="n">
        <x:v>1</x:v>
      </x:c>
      <x:c r="M1150" s="16" t="n">
        <x:v>5</x:v>
      </x:c>
      <x:c r="N1150" s="16" t="n">
        <x:v>5</x:v>
      </x:c>
      <x:c r="O1150" s="16" t="n">
        <x:v>3</x:v>
      </x:c>
      <x:c r="P1150" s="16" t="n">
        <x:f>IF(COUNT(I1150:O1150)&lt;7,"",I1150*8+J1150*3+K1150*2+L1150*2+M1150*2+N1150*2+O1150)</x:f>
        <x:v>80</x:v>
      </x:c>
      <x:c r="Q1150" s="16" t="n">
        <x:f>IF(COUNT(J1150:O1150)&lt;6,"",J1150*5+K1150*4+M1150*4+L1150*3+N1150*2+O1150*2)</x:f>
        <x:v>80</x:v>
      </x:c>
      <x:c r="R1150" s="14" t="str">
        <x:v>high</x:v>
      </x:c>
      <x:c r="S1150" s="14" t="str">
        <x:v>official_prozorro_award_2024_2026</x:v>
      </x:c>
      <x:c r="T1150" s="14" t="str">
        <x:v>official_prozorro_api</x:v>
      </x:c>
      <x:c r="U1150" s="14" t="str">
        <x:v>Не контактували</x:v>
      </x:c>
      <x:c r="V1150" s="15" t="str">
        <x:v>Персоналізований free-pilot outreach по UA-2026-06-15-008177-a; попросити 1 пакет Н.14/Н.15</x:v>
      </x:c>
      <x:c r="W1150" s="15" t="str">
        <x:v>Власник / директор; керівник ПТО; відповідальний за договори</x:v>
      </x:c>
      <x:c r="X1150" s="15" t="str">
        <x:v>1 нових підтверджених перемог/договорів у Prozorro на 23 866 грн; 0 зі строком виконання не раніше 24.08.2026.</x:v>
      </x:c>
      <x:c r="Y1150" s="15" t="str">
        <x:v>Приєднання до електричних мереж по об’єкту: Нове будівництво мереж зовнішнього освітлення по вул. Східній, 1-му, 2-му, 3-му провулках Східних в м. Вінниці; строк до 2026-07-22. Попросити один знеособлений пакет здачі за цим workflow.</x:v>
      </x:c>
      <x:c r="Z1150" s="15" t="str">
        <x:v>https://prozorro.gov.ua/tender/UA-2026-06-15-008177-a</x:v>
      </x:c>
      <x:c r="AA1150" s="14" t="str">
        <x:v>37690847</x:v>
      </x:c>
      <x:c r="AB1150" s="14" t="str">
        <x:v>2026-08-24</x:v>
      </x:c>
      <x:c r="AC1150" s="14" t="str"/>
      <x:c r="AD1150" s="20" t="str"/>
      <x:c r="AE1150" s="14" t="str"/>
      <x:c r="AF1150" s="14" t="n">
        <x:v>46</x:v>
      </x:c>
      <x:c r="AG1150" s="14" t="str">
        <x:v>I3</x:v>
      </x:c>
      <x:c r="AH1150" s="14" t="n">
        <x:v>1</x:v>
      </x:c>
      <x:c r="AI1150" s="14" t="n">
        <x:v>0</x:v>
      </x:c>
      <x:c r="AJ1150" s="18" t="n">
        <x:v>23865.6</x:v>
      </x:c>
      <x:c r="AK1150" s="14" t="str">
        <x:v>https://prozorro.gov.ua/tender/UA-2026-06-15-008177-a</x:v>
      </x:c>
      <x:c r="AL1150" s="19" t="n">
        <x:v>46188.48525194445</x:v>
      </x:c>
      <x:c r="AM1150" s="19" t="n">
        <x:v>46225</x:v>
      </x:c>
      <x:c r="AN1150" s="15" t="str">
        <x:v>Зовнішнє освітлення</x:v>
      </x:c>
      <x:c r="AO1150" s="15" t="str">
        <x:v>not_found_in_top_search</x:v>
      </x:c>
    </x:row>
    <x:row r="1151">
      <x:c r="A1151" s="14" t="str">
        <x:v>W4-332</x:v>
      </x:c>
      <x:c r="B1151" s="14" t="str">
        <x:v>Prozorro expansion — 24.08</x:v>
      </x:c>
      <x:c r="C1151" s="14" t="str">
        <x:v>ПП "Протон"</x:v>
      </x:c>
      <x:c r="D1151" s="14" t="str">
        <x:v>Електромонтаж</x:v>
      </x:c>
      <x:c r="E1151" s="14" t="str">
        <x:v>Pilot now</x:v>
      </x:c>
      <x:c r="F1151" s="17" t="str">
        <x:v>P3</x:v>
      </x:c>
      <x:c r="G1151" s="14" t="str"/>
      <x:c r="H1151" s="14" t="str">
        <x:v>Пілот зараз — Н.15</x:v>
      </x:c>
      <x:c r="I1151" s="16" t="n">
        <x:v>5</x:v>
      </x:c>
      <x:c r="J1151" s="16" t="n">
        <x:v>5</x:v>
      </x:c>
      <x:c r="K1151" s="16" t="n">
        <x:v>4</x:v>
      </x:c>
      <x:c r="L1151" s="16" t="n">
        <x:v>1</x:v>
      </x:c>
      <x:c r="M1151" s="16" t="n">
        <x:v>5</x:v>
      </x:c>
      <x:c r="N1151" s="16" t="n">
        <x:v>5</x:v>
      </x:c>
      <x:c r="O1151" s="16" t="n">
        <x:v>3</x:v>
      </x:c>
      <x:c r="P1151" s="16" t="n">
        <x:f>IF(COUNT(I1151:O1151)&lt;7,"",I1151*8+J1151*3+K1151*2+L1151*2+M1151*2+N1151*2+O1151)</x:f>
        <x:v>88</x:v>
      </x:c>
      <x:c r="Q1151" s="16" t="n">
        <x:f>IF(COUNT(J1151:O1151)&lt;6,"",J1151*5+K1151*4+M1151*4+L1151*3+N1151*2+O1151*2)</x:f>
        <x:v>80</x:v>
      </x:c>
      <x:c r="R1151" s="14" t="str">
        <x:v>high</x:v>
      </x:c>
      <x:c r="S1151" s="14" t="str">
        <x:v>official_prozorro_award_2024_2026</x:v>
      </x:c>
      <x:c r="T1151" s="14" t="str">
        <x:v>official_prozorro_api</x:v>
      </x:c>
      <x:c r="U1151" s="14" t="str">
        <x:v>Не контактували</x:v>
      </x:c>
      <x:c r="V1151" s="15" t="str">
        <x:v>Персоналізований free-pilot outreach по UA-2026-06-29-010093-a; попросити 1 пакет Н.14/Н.15</x:v>
      </x:c>
      <x:c r="W1151" s="15" t="str">
        <x:v>Власник / директор; керівник ПТО; відповідальний за договори</x:v>
      </x:c>
      <x:c r="X1151" s="15" t="str">
        <x:v>1 нових підтверджених перемог/договорів у Prozorro на 21 006 грн; 1 зі строком виконання не раніше 24.08.2026.</x:v>
      </x:c>
      <x:c r="Y1151" s="15" t="str">
        <x:v>Електромонтажні роботи; строк до 2026-12-31. Попросити один знеособлений пакет здачі за цим workflow.</x:v>
      </x:c>
      <x:c r="Z1151" s="15" t="str">
        <x:v>https://prozorro.gov.ua/tender/UA-2026-06-29-010093-a</x:v>
      </x:c>
      <x:c r="AA1151" s="14" t="str">
        <x:v>31180088</x:v>
      </x:c>
      <x:c r="AB1151" s="14" t="str">
        <x:v>2026-08-24</x:v>
      </x:c>
      <x:c r="AC1151" s="14" t="str"/>
      <x:c r="AD1151" s="20" t="str"/>
      <x:c r="AE1151" s="14" t="str"/>
      <x:c r="AF1151" s="14" t="n">
        <x:v>46</x:v>
      </x:c>
      <x:c r="AG1151" s="14" t="str">
        <x:v>I3</x:v>
      </x:c>
      <x:c r="AH1151" s="14" t="n">
        <x:v>1</x:v>
      </x:c>
      <x:c r="AI1151" s="14" t="n">
        <x:v>1</x:v>
      </x:c>
      <x:c r="AJ1151" s="18" t="n">
        <x:v>21005.98</x:v>
      </x:c>
      <x:c r="AK1151" s="14" t="str">
        <x:v>https://prozorro.gov.ua/tender/UA-2026-06-29-010093-a</x:v>
      </x:c>
      <x:c r="AL1151" s="19" t="n">
        <x:v>46202.55400350694</x:v>
      </x:c>
      <x:c r="AM1151" s="19" t="n">
        <x:v>46387.597395833334</x:v>
      </x:c>
      <x:c r="AN1151" s="15" t="str">
        <x:v>Електромонтаж</x:v>
      </x:c>
      <x:c r="AO1151" s="15" t="str">
        <x:v>not_found_in_top_search</x:v>
      </x:c>
    </x:row>
    <x:row r="1152">
      <x:c r="A1152" s="14" t="str">
        <x:v>W4-333</x:v>
      </x:c>
      <x:c r="B1152" s="14" t="str">
        <x:v>Prozorro expansion — 24.08</x:v>
      </x:c>
      <x:c r="C1152" s="14" t="str">
        <x:v>Товариство з обмеженою відповідальністю "Стройкапітал"</x:v>
      </x:c>
      <x:c r="D1152" s="14" t="str">
        <x:v>Покрівлі та гідроізоляція</x:v>
      </x:c>
      <x:c r="E1152" s="14" t="str">
        <x:v>Expansion discovery</x:v>
      </x:c>
      <x:c r="F1152" s="17" t="str">
        <x:v>D3</x:v>
      </x:c>
      <x:c r="G1152" s="14" t="str"/>
      <x:c r="H1152" s="14" t="str">
        <x:v>Discovery розширення — 2 тижні</x:v>
      </x:c>
      <x:c r="I1152" s="16" t="n">
        <x:v>1</x:v>
      </x:c>
      <x:c r="J1152" s="16" t="n">
        <x:v>5</x:v>
      </x:c>
      <x:c r="K1152" s="16" t="n">
        <x:v>5</x:v>
      </x:c>
      <x:c r="L1152" s="16" t="n">
        <x:v>1</x:v>
      </x:c>
      <x:c r="M1152" s="16" t="n">
        <x:v>5</x:v>
      </x:c>
      <x:c r="N1152" s="16" t="n">
        <x:v>5</x:v>
      </x:c>
      <x:c r="O1152" s="16" t="n">
        <x:v>3</x:v>
      </x:c>
      <x:c r="P1152" s="16" t="n">
        <x:f>IF(COUNT(I1152:O1152)&lt;7,"",I1152*8+J1152*3+K1152*2+L1152*2+M1152*2+N1152*2+O1152)</x:f>
        <x:v>58</x:v>
      </x:c>
      <x:c r="Q1152" s="16" t="n">
        <x:f>IF(COUNT(J1152:O1152)&lt;6,"",J1152*5+K1152*4+M1152*4+L1152*3+N1152*2+O1152*2)</x:f>
        <x:v>84</x:v>
      </x:c>
      <x:c r="R1152" s="14" t="str">
        <x:v>high</x:v>
      </x:c>
      <x:c r="S1152" s="14" t="str">
        <x:v>official_prozorro_award_2024_2026</x:v>
      </x:c>
      <x:c r="T1152" s="14" t="str">
        <x:v>official_prozorro_api</x:v>
      </x:c>
      <x:c r="U1152" s="14" t="str">
        <x:v>Не контактували</x:v>
      </x:c>
      <x:c r="V1152" s="15" t="str">
        <x:v>Workflow-audit outreach по UA-2026-06-08-011678-a; попросити 1 пакет здачі та вимоги проєкту</x:v>
      </x:c>
      <x:c r="W1152" s="15" t="str">
        <x:v>Власник / директор; керівник ПТО; відповідальний за договори</x:v>
      </x:c>
      <x:c r="X1152" s="15" t="str">
        <x:v>1 нових підтверджених перемог/договорів у Prozorro на 17 961 грн; 1 зі строком виконання не раніше 24.08.2026.</x:v>
      </x:c>
      <x:c r="Y1152" s="15" t="str">
        <x:v>Будівельні матеріали для проведення ремонтних робіт господарським способом, а саме: цементно-піщана суміш, мастика гідроізоляційна покрівельна (код ДК 021:2015 –44830000-7 Мастики, шпаклівки, замазки та розчинники)
; строк до 2026-12-31. Попросити один знеособлений пакет здачі за цим workflow.</x:v>
      </x:c>
      <x:c r="Z1152" s="15" t="str">
        <x:v>https://prozorro.gov.ua/tender/UA-2026-06-08-011678-a</x:v>
      </x:c>
      <x:c r="AA1152" s="14" t="str">
        <x:v>38262748</x:v>
      </x:c>
      <x:c r="AB1152" s="14" t="str">
        <x:v>2026-08-24</x:v>
      </x:c>
      <x:c r="AC1152" s="14" t="str"/>
      <x:c r="AD1152" s="20" t="str"/>
      <x:c r="AE1152" s="14" t="str"/>
      <x:c r="AF1152" s="14" t="n">
        <x:v>46</x:v>
      </x:c>
      <x:c r="AG1152" s="14" t="str">
        <x:v>I3</x:v>
      </x:c>
      <x:c r="AH1152" s="14" t="n">
        <x:v>1</x:v>
      </x:c>
      <x:c r="AI1152" s="14" t="n">
        <x:v>1</x:v>
      </x:c>
      <x:c r="AJ1152" s="18" t="n">
        <x:v>17960.74</x:v>
      </x:c>
      <x:c r="AK1152" s="14" t="str">
        <x:v>https://prozorro.gov.ua/tender/UA-2026-06-08-011678-a</x:v>
      </x:c>
      <x:c r="AL1152" s="19" t="n">
        <x:v>46181.55960361111</x:v>
      </x:c>
      <x:c r="AM1152" s="19" t="n">
        <x:v>46387</x:v>
      </x:c>
      <x:c r="AN1152" s="15" t="str">
        <x:v>Покрівлі та гідроізоляція</x:v>
      </x:c>
      <x:c r="AO1152" s="15" t="str">
        <x:v>not_found_in_top_search</x:v>
      </x:c>
    </x:row>
    <x:row r="1153">
      <x:c r="A1153" s="14" t="str">
        <x:v>W4-334</x:v>
      </x:c>
      <x:c r="B1153" s="14" t="str">
        <x:v>Prozorro expansion — 24.08</x:v>
      </x:c>
      <x:c r="C1153" s="14" t="str">
        <x:v>ТОВАРИСТВО З ОБМЕЖЕНОЮ ВІДПОВІДАЛЬНІСТЮ "ПРОМБУД-КОМ"</x:v>
      </x:c>
      <x:c r="D1153" s="14" t="str">
        <x:v>Пасивний вогнезахист</x:v>
      </x:c>
      <x:c r="E1153" s="14" t="str">
        <x:v>Expansion discovery</x:v>
      </x:c>
      <x:c r="F1153" s="17" t="str">
        <x:v>D3</x:v>
      </x:c>
      <x:c r="G1153" s="14" t="str"/>
      <x:c r="H1153" s="14" t="str">
        <x:v>Discovery розширення — 2 тижні</x:v>
      </x:c>
      <x:c r="I1153" s="16" t="n">
        <x:v>1</x:v>
      </x:c>
      <x:c r="J1153" s="16" t="n">
        <x:v>5</x:v>
      </x:c>
      <x:c r="K1153" s="16" t="n">
        <x:v>5</x:v>
      </x:c>
      <x:c r="L1153" s="16" t="n">
        <x:v>1</x:v>
      </x:c>
      <x:c r="M1153" s="16" t="n">
        <x:v>5</x:v>
      </x:c>
      <x:c r="N1153" s="16" t="n">
        <x:v>5</x:v>
      </x:c>
      <x:c r="O1153" s="16" t="n">
        <x:v>3</x:v>
      </x:c>
      <x:c r="P1153" s="16" t="n">
        <x:f>IF(COUNT(I1153:O1153)&lt;7,"",I1153*8+J1153*3+K1153*2+L1153*2+M1153*2+N1153*2+O1153)</x:f>
        <x:v>58</x:v>
      </x:c>
      <x:c r="Q1153" s="16" t="n">
        <x:f>IF(COUNT(J1153:O1153)&lt;6,"",J1153*5+K1153*4+M1153*4+L1153*3+N1153*2+O1153*2)</x:f>
        <x:v>84</x:v>
      </x:c>
      <x:c r="R1153" s="14" t="str">
        <x:v>high</x:v>
      </x:c>
      <x:c r="S1153" s="14" t="str">
        <x:v>official_prozorro_award_2024_2026</x:v>
      </x:c>
      <x:c r="T1153" s="14" t="str">
        <x:v>official_prozorro_api</x:v>
      </x:c>
      <x:c r="U1153" s="14" t="str">
        <x:v>Не контактували</x:v>
      </x:c>
      <x:c r="V1153" s="15" t="str">
        <x:v>Workflow-audit outreach по UA-2026-06-09-010663-a; попросити 1 пакет здачі та вимоги проєкту</x:v>
      </x:c>
      <x:c r="W1153" s="15" t="str">
        <x:v>Власник / директор; керівник ПТО; відповідальний за договори</x:v>
      </x:c>
      <x:c r="X1153" s="15" t="str">
        <x:v>1 нових підтверджених перемог/договорів у Prozorro на 16 605 грн; 1 зі строком виконання не раніше 24.08.2026.</x:v>
      </x:c>
      <x:c r="Y1153" s="15" t="str">
        <x:v>Послуги з вогнезахисної обробки (просочення) дерев'яних конструкцій горища приміщення; строк до 2026-12-31. Попросити один знеособлений пакет здачі за цим workflow.</x:v>
      </x:c>
      <x:c r="Z1153" s="15" t="str">
        <x:v>https://prozorro.gov.ua/tender/UA-2026-06-09-010663-a</x:v>
      </x:c>
      <x:c r="AA1153" s="14" t="str">
        <x:v>38278241</x:v>
      </x:c>
      <x:c r="AB1153" s="14" t="str">
        <x:v>2026-08-24</x:v>
      </x:c>
      <x:c r="AC1153" s="14" t="str"/>
      <x:c r="AD1153" s="20" t="str"/>
      <x:c r="AE1153" s="14" t="str"/>
      <x:c r="AF1153" s="14" t="n">
        <x:v>46</x:v>
      </x:c>
      <x:c r="AG1153" s="14" t="str">
        <x:v>I3</x:v>
      </x:c>
      <x:c r="AH1153" s="14" t="n">
        <x:v>1</x:v>
      </x:c>
      <x:c r="AI1153" s="14" t="n">
        <x:v>1</x:v>
      </x:c>
      <x:c r="AJ1153" s="18" t="n">
        <x:v>16605</x:v>
      </x:c>
      <x:c r="AK1153" s="14" t="str">
        <x:v>https://prozorro.gov.ua/tender/UA-2026-06-09-010663-a</x:v>
      </x:c>
      <x:c r="AL1153" s="19" t="n">
        <x:v>46182.51632142361</x:v>
      </x:c>
      <x:c r="AM1153" s="19" t="n">
        <x:v>46387.916655092595</x:v>
      </x:c>
      <x:c r="AN1153" s="15" t="str">
        <x:v>Пасивний вогнезахист</x:v>
      </x:c>
      <x:c r="AO1153" s="15" t="str">
        <x:v>not_found_in_top_search</x:v>
      </x:c>
    </x:row>
    <x:row r="1154">
      <x:c r="A1154" s="14" t="str">
        <x:v>W4-335</x:v>
      </x:c>
      <x:c r="B1154" s="14" t="str">
        <x:v>Prozorro expansion — 24.08</x:v>
      </x:c>
      <x:c r="C1154" s="14" t="str">
        <x:v>ЗАХІДНИЙ РЕГІОНАЛЬНИЙ ЦЕНТР СТРАХОВОГО ФОНДУ ДОКУМЕНТАЦІЇ</x:v>
      </x:c>
      <x:c r="D1154" s="14" t="str">
        <x:v>Теплові мережі</x:v>
      </x:c>
      <x:c r="E1154" s="14" t="str">
        <x:v>Expansion discovery</x:v>
      </x:c>
      <x:c r="F1154" s="17" t="str">
        <x:v>D3</x:v>
      </x:c>
      <x:c r="G1154" s="14" t="str"/>
      <x:c r="H1154" s="14" t="str">
        <x:v>Discovery розширення — 2 тижні</x:v>
      </x:c>
      <x:c r="I1154" s="16" t="n">
        <x:v>1</x:v>
      </x:c>
      <x:c r="J1154" s="16" t="n">
        <x:v>5</x:v>
      </x:c>
      <x:c r="K1154" s="16" t="n">
        <x:v>4</x:v>
      </x:c>
      <x:c r="L1154" s="16" t="n">
        <x:v>1</x:v>
      </x:c>
      <x:c r="M1154" s="16" t="n">
        <x:v>5</x:v>
      </x:c>
      <x:c r="N1154" s="16" t="n">
        <x:v>5</x:v>
      </x:c>
      <x:c r="O1154" s="16" t="n">
        <x:v>3</x:v>
      </x:c>
      <x:c r="P1154" s="16" t="n">
        <x:f>IF(COUNT(I1154:O1154)&lt;7,"",I1154*8+J1154*3+K1154*2+L1154*2+M1154*2+N1154*2+O1154)</x:f>
        <x:v>56</x:v>
      </x:c>
      <x:c r="Q1154" s="16" t="n">
        <x:f>IF(COUNT(J1154:O1154)&lt;6,"",J1154*5+K1154*4+M1154*4+L1154*3+N1154*2+O1154*2)</x:f>
        <x:v>80</x:v>
      </x:c>
      <x:c r="R1154" s="14" t="str">
        <x:v>high</x:v>
      </x:c>
      <x:c r="S1154" s="14" t="str">
        <x:v>official_prozorro_award_2024_2026</x:v>
      </x:c>
      <x:c r="T1154" s="14" t="str">
        <x:v>official_prozorro_api</x:v>
      </x:c>
      <x:c r="U1154" s="14" t="str">
        <x:v>Не контактували</x:v>
      </x:c>
      <x:c r="V1154" s="15" t="str">
        <x:v>Повторне звернення з новим тендерним сигналом UA-2025-10-06-002968-a; попросити 1 пакет здачі</x:v>
      </x:c>
      <x:c r="W1154" s="15" t="str">
        <x:v>Власник / директор; керівник ПТО; відповідальний за договори</x:v>
      </x:c>
      <x:c r="X1154" s="15" t="str">
        <x:v>1 нових підтверджених перемог/договорів у Prozorro на 16 480 грн; 0 зі строком виконання не раніше 24.08.2026.</x:v>
      </x:c>
      <x:c r="Y1154" s="15" t="str">
        <x:v>Виконання робіт з виготовлення документів страхового фонду документації (СФД) по об’єкту: «Реконструкція теплової мережі від магістральних теплових мереж до станції знезалізнення води»; строк до 2026-05-30. Попросити один знеособлений пакет здачі за цим workflow.</x:v>
      </x:c>
      <x:c r="Z1154" s="15" t="str">
        <x:v>https://prozorro.gov.ua/tender/UA-2026-04-27-000608-a</x:v>
      </x:c>
      <x:c r="AA1154" s="14" t="str">
        <x:v>14321191</x:v>
      </x:c>
      <x:c r="AB1154" s="14" t="str">
        <x:v>2026-08-24</x:v>
      </x:c>
      <x:c r="AC1154" s="14" t="str"/>
      <x:c r="AD1154" s="20" t="str"/>
      <x:c r="AE1154" s="14" t="str"/>
      <x:c r="AF1154" s="14" t="n">
        <x:v>46</x:v>
      </x:c>
      <x:c r="AG1154" s="14" t="str">
        <x:v>I3</x:v>
      </x:c>
      <x:c r="AH1154" s="14" t="n">
        <x:v>2</x:v>
      </x:c>
      <x:c r="AI1154" s="14" t="n">
        <x:v>0</x:v>
      </x:c>
      <x:c r="AJ1154" s="18" t="n">
        <x:v>38986.369999999995</x:v>
      </x:c>
      <x:c r="AK1154" s="14" t="str">
        <x:v>https://prozorro.gov.ua/tender/UA-2025-10-06-002968-a</x:v>
      </x:c>
      <x:c r="AL1154" s="19" t="n">
        <x:v>45936.332401817126</x:v>
      </x:c>
      <x:c r="AM1154" s="19" t="n">
        <x:v>46022.916666655095</x:v>
      </x:c>
      <x:c r="AN1154" s="15" t="str">
        <x:v>Теплові мережі; Тунелі / підземні споруди</x:v>
      </x:c>
      <x:c r="AO1154" s="15" t="str">
        <x:v>not_found_in_top_search</x:v>
      </x:c>
    </x:row>
    <x:row r="1155">
      <x:c r="A1155" s="14" t="str">
        <x:v>W4-336</x:v>
      </x:c>
      <x:c r="B1155" s="14" t="str">
        <x:v>Prozorro expansion — 24.08</x:v>
      </x:c>
      <x:c r="C1155" s="14" t="str">
        <x:v>Привате підприємство "Сокіл"</x:v>
      </x:c>
      <x:c r="D1155" s="14" t="str">
        <x:v>Пожежогасіння</x:v>
      </x:c>
      <x:c r="E1155" s="14" t="str">
        <x:v>Expansion discovery</x:v>
      </x:c>
      <x:c r="F1155" s="17" t="str">
        <x:v>D3</x:v>
      </x:c>
      <x:c r="G1155" s="14" t="str"/>
      <x:c r="H1155" s="14" t="str">
        <x:v>Discovery розширення — 2 тижні</x:v>
      </x:c>
      <x:c r="I1155" s="16" t="n">
        <x:v>1</x:v>
      </x:c>
      <x:c r="J1155" s="16" t="n">
        <x:v>5</x:v>
      </x:c>
      <x:c r="K1155" s="16" t="n">
        <x:v>5</x:v>
      </x:c>
      <x:c r="L1155" s="16" t="n">
        <x:v>1</x:v>
      </x:c>
      <x:c r="M1155" s="16" t="n">
        <x:v>5</x:v>
      </x:c>
      <x:c r="N1155" s="16" t="n">
        <x:v>5</x:v>
      </x:c>
      <x:c r="O1155" s="16" t="n">
        <x:v>3</x:v>
      </x:c>
      <x:c r="P1155" s="16" t="n">
        <x:f>IF(COUNT(I1155:O1155)&lt;7,"",I1155*8+J1155*3+K1155*2+L1155*2+M1155*2+N1155*2+O1155)</x:f>
        <x:v>58</x:v>
      </x:c>
      <x:c r="Q1155" s="16" t="n">
        <x:f>IF(COUNT(J1155:O1155)&lt;6,"",J1155*5+K1155*4+M1155*4+L1155*3+N1155*2+O1155*2)</x:f>
        <x:v>84</x:v>
      </x:c>
      <x:c r="R1155" s="14" t="str">
        <x:v>high</x:v>
      </x:c>
      <x:c r="S1155" s="14" t="str">
        <x:v>official_prozorro_award_2024_2026</x:v>
      </x:c>
      <x:c r="T1155" s="14" t="str">
        <x:v>official_prozorro_api</x:v>
      </x:c>
      <x:c r="U1155" s="14" t="str">
        <x:v>Не контактували</x:v>
      </x:c>
      <x:c r="V1155" s="15" t="str">
        <x:v>Workflow-audit outreach по UA-2026-05-27-000137-a; попросити 1 пакет здачі та вимоги проєкту</x:v>
      </x:c>
      <x:c r="W1155" s="15" t="str">
        <x:v>Власник / директор; керівник ПТО; відповідальний за договори</x:v>
      </x:c>
      <x:c r="X1155" s="15" t="str">
        <x:v>1 нових підтверджених перемог/договорів у Prozorro на 14 000 грн; 1 зі строком виконання не раніше 24.08.2026.</x:v>
      </x:c>
      <x:c r="Y1155" s="15" t="str">
        <x:v>Надання послуг з ремонту  і технічного обслуговування протипожежного обладнання (монтаж системи пожежної сигналізації,системи оповіщення про пожежу та управління евакувацією людей та системи передавання тривожних сповіщень); строк до 2026-12-31. Попросити один знеособлений пакет здачі за цим workflow.</x:v>
      </x:c>
      <x:c r="Z1155" s="15" t="str">
        <x:v>https://prozorro.gov.ua/tender/UA-2026-05-27-000137-a</x:v>
      </x:c>
      <x:c r="AA1155" s="14" t="str">
        <x:v>32794862</x:v>
      </x:c>
      <x:c r="AB1155" s="14" t="str">
        <x:v>2026-08-24</x:v>
      </x:c>
      <x:c r="AC1155" s="14" t="str"/>
      <x:c r="AD1155" s="20" t="str"/>
      <x:c r="AE1155" s="14" t="str"/>
      <x:c r="AF1155" s="14" t="n">
        <x:v>46</x:v>
      </x:c>
      <x:c r="AG1155" s="14" t="str">
        <x:v>I3</x:v>
      </x:c>
      <x:c r="AH1155" s="14" t="n">
        <x:v>1</x:v>
      </x:c>
      <x:c r="AI1155" s="14" t="n">
        <x:v>1</x:v>
      </x:c>
      <x:c r="AJ1155" s="18" t="n">
        <x:v>14000</x:v>
      </x:c>
      <x:c r="AK1155" s="14" t="str">
        <x:v>https://prozorro.gov.ua/tender/UA-2026-05-27-000137-a</x:v>
      </x:c>
      <x:c r="AL1155" s="19" t="n">
        <x:v>46169.22172875</x:v>
      </x:c>
      <x:c r="AM1155" s="19" t="n">
        <x:v>46387</x:v>
      </x:c>
      <x:c r="AN1155" s="15" t="str">
        <x:v>Пожежогасіння</x:v>
      </x:c>
      <x:c r="AO1155" s="15" t="str">
        <x:v>not_found_in_top_search</x:v>
      </x:c>
    </x:row>
    <x:row r="1156">
      <x:c r="A1156" s="14" t="str">
        <x:v>W4-337</x:v>
      </x:c>
      <x:c r="B1156" s="14" t="str">
        <x:v>Prozorro expansion — 24.08</x:v>
      </x:c>
      <x:c r="C1156" s="14" t="str">
        <x:v>ТОВАРИСТВО З ОБМЕЖЕНОЮ ВІДПОВІДАЛЬНІСТЮ "Виробничо-комерційне підприємство "АРМАТ"</x:v>
      </x:c>
      <x:c r="D1156" s="14" t="str">
        <x:v>Електромонтаж</x:v>
      </x:c>
      <x:c r="E1156" s="14" t="str">
        <x:v>Pilot now</x:v>
      </x:c>
      <x:c r="F1156" s="17" t="str">
        <x:v>P3</x:v>
      </x:c>
      <x:c r="G1156" s="14" t="str"/>
      <x:c r="H1156" s="14" t="str">
        <x:v>Пілот зараз — Н.15</x:v>
      </x:c>
      <x:c r="I1156" s="16" t="n">
        <x:v>5</x:v>
      </x:c>
      <x:c r="J1156" s="16" t="n">
        <x:v>5</x:v>
      </x:c>
      <x:c r="K1156" s="16" t="n">
        <x:v>4</x:v>
      </x:c>
      <x:c r="L1156" s="16" t="n">
        <x:v>1</x:v>
      </x:c>
      <x:c r="M1156" s="16" t="n">
        <x:v>5</x:v>
      </x:c>
      <x:c r="N1156" s="16" t="n">
        <x:v>5</x:v>
      </x:c>
      <x:c r="O1156" s="16" t="n">
        <x:v>3</x:v>
      </x:c>
      <x:c r="P1156" s="16" t="n">
        <x:f>IF(COUNT(I1156:O1156)&lt;7,"",I1156*8+J1156*3+K1156*2+L1156*2+M1156*2+N1156*2+O1156)</x:f>
        <x:v>88</x:v>
      </x:c>
      <x:c r="Q1156" s="16" t="n">
        <x:f>IF(COUNT(J1156:O1156)&lt;6,"",J1156*5+K1156*4+M1156*4+L1156*3+N1156*2+O1156*2)</x:f>
        <x:v>80</x:v>
      </x:c>
      <x:c r="R1156" s="14" t="str">
        <x:v>high</x:v>
      </x:c>
      <x:c r="S1156" s="14" t="str">
        <x:v>official_prozorro_award_2024_2026</x:v>
      </x:c>
      <x:c r="T1156" s="14" t="str">
        <x:v>official_prozorro_api</x:v>
      </x:c>
      <x:c r="U1156" s="14" t="str">
        <x:v>Не контактували</x:v>
      </x:c>
      <x:c r="V1156" s="15" t="str">
        <x:v>Персоналізований free-pilot outreach по UA-2026-06-17-011352-a; попросити 1 пакет Н.14/Н.15</x:v>
      </x:c>
      <x:c r="W1156" s="15" t="str">
        <x:v>Власник / директор; керівник ПТО; відповідальний за договори</x:v>
      </x:c>
      <x:c r="X1156" s="15" t="str">
        <x:v>1 нових підтверджених перемог/договорів у Prozorro на 13 500 грн; 1 зі строком виконання не раніше 24.08.2026.</x:v>
      </x:c>
      <x:c r="Y1156" s="15" t="str">
        <x:v>Електромонтажні роботи; строк до 2026-12-31. Попросити один знеособлений пакет здачі за цим workflow.</x:v>
      </x:c>
      <x:c r="Z1156" s="15" t="str">
        <x:v>https://prozorro.gov.ua/tender/UA-2026-06-17-011352-a</x:v>
      </x:c>
      <x:c r="AA1156" s="14" t="str">
        <x:v>45673499</x:v>
      </x:c>
      <x:c r="AB1156" s="14" t="str">
        <x:v>2026-08-24</x:v>
      </x:c>
      <x:c r="AC1156" s="14" t="str"/>
      <x:c r="AD1156" s="20" t="str"/>
      <x:c r="AE1156" s="14" t="str"/>
      <x:c r="AF1156" s="14" t="n">
        <x:v>46</x:v>
      </x:c>
      <x:c r="AG1156" s="14" t="str">
        <x:v>I3</x:v>
      </x:c>
      <x:c r="AH1156" s="14" t="n">
        <x:v>1</x:v>
      </x:c>
      <x:c r="AI1156" s="14" t="n">
        <x:v>1</x:v>
      </x:c>
      <x:c r="AJ1156" s="18" t="n">
        <x:v>13500</x:v>
      </x:c>
      <x:c r="AK1156" s="14" t="str">
        <x:v>https://prozorro.gov.ua/tender/UA-2026-06-17-011352-a</x:v>
      </x:c>
      <x:c r="AL1156" s="19" t="n">
        <x:v>46190.543794502315</x:v>
      </x:c>
      <x:c r="AM1156" s="19" t="n">
        <x:v>46387</x:v>
      </x:c>
      <x:c r="AN1156" s="15" t="str">
        <x:v>Електромонтаж</x:v>
      </x:c>
      <x:c r="AO1156" s="15" t="str">
        <x:v>not_found_in_top_search</x:v>
      </x:c>
    </x:row>
    <x:row r="1157">
      <x:c r="A1157" s="14" t="str">
        <x:v>W4-338</x:v>
      </x:c>
      <x:c r="B1157" s="14" t="str">
        <x:v>Prozorro expansion — 24.08</x:v>
      </x:c>
      <x:c r="C1157" s="14" t="str">
        <x:v>ТОВАРИСТВО З ОБМЕЖЕНОЮ ВІДПОВІДАЛЬНІСТЮ "ЛАННЕР"</x:v>
      </x:c>
      <x:c r="D1157" s="14" t="str">
        <x:v>Пожежогасіння</x:v>
      </x:c>
      <x:c r="E1157" s="14" t="str">
        <x:v>Expansion discovery</x:v>
      </x:c>
      <x:c r="F1157" s="17" t="str">
        <x:v>D3</x:v>
      </x:c>
      <x:c r="G1157" s="14" t="str"/>
      <x:c r="H1157" s="14" t="str">
        <x:v>Discovery розширення — 2 тижні</x:v>
      </x:c>
      <x:c r="I1157" s="16" t="n">
        <x:v>1</x:v>
      </x:c>
      <x:c r="J1157" s="16" t="n">
        <x:v>5</x:v>
      </x:c>
      <x:c r="K1157" s="16" t="n">
        <x:v>5</x:v>
      </x:c>
      <x:c r="L1157" s="16" t="n">
        <x:v>1</x:v>
      </x:c>
      <x:c r="M1157" s="16" t="n">
        <x:v>5</x:v>
      </x:c>
      <x:c r="N1157" s="16" t="n">
        <x:v>5</x:v>
      </x:c>
      <x:c r="O1157" s="16" t="n">
        <x:v>3</x:v>
      </x:c>
      <x:c r="P1157" s="16" t="n">
        <x:f>IF(COUNT(I1157:O1157)&lt;7,"",I1157*8+J1157*3+K1157*2+L1157*2+M1157*2+N1157*2+O1157)</x:f>
        <x:v>58</x:v>
      </x:c>
      <x:c r="Q1157" s="16" t="n">
        <x:f>IF(COUNT(J1157:O1157)&lt;6,"",J1157*5+K1157*4+M1157*4+L1157*3+N1157*2+O1157*2)</x:f>
        <x:v>84</x:v>
      </x:c>
      <x:c r="R1157" s="14" t="str">
        <x:v>high</x:v>
      </x:c>
      <x:c r="S1157" s="14" t="str">
        <x:v>official_prozorro_award_2024_2026</x:v>
      </x:c>
      <x:c r="T1157" s="14" t="str">
        <x:v>official_prozorro_api</x:v>
      </x:c>
      <x:c r="U1157" s="14" t="str">
        <x:v>Не контактували</x:v>
      </x:c>
      <x:c r="V1157" s="15" t="str">
        <x:v>Workflow-audit outreach по UA-2026-06-03-003489-a; попросити 1 пакет здачі та вимоги проєкту</x:v>
      </x:c>
      <x:c r="W1157" s="15" t="str">
        <x:v>Власник / директор; керівник ПТО; відповідальний за договори</x:v>
      </x:c>
      <x:c r="X1157" s="15" t="str">
        <x:v>1 нових підтверджених перемог/договорів у Prozorro на 12 552 грн; 0 зі строком виконання не раніше 24.08.2026.</x:v>
      </x:c>
      <x:c r="Y1157" s="15" t="str">
        <x:v>Послуги з ремонту і технічного обслуговування захисного обладнання, а саме: виконання робіт з демонтажу, монтажу та заміни блока живлення БЖ16.64, ремонт і пусконалагодження системи пожежної сигналізації; строк до 2026-06-17. Попросити один знеособлений пакет здачі за цим workflow.</x:v>
      </x:c>
      <x:c r="Z1157" s="15" t="str">
        <x:v>https://prozorro.gov.ua/tender/UA-2026-06-03-003489-a</x:v>
      </x:c>
      <x:c r="AA1157" s="14" t="str">
        <x:v>39531653</x:v>
      </x:c>
      <x:c r="AB1157" s="14" t="str">
        <x:v>2026-08-24</x:v>
      </x:c>
      <x:c r="AC1157" s="14" t="str"/>
      <x:c r="AD1157" s="20" t="str"/>
      <x:c r="AE1157" s="14" t="str"/>
      <x:c r="AF1157" s="14" t="n">
        <x:v>46</x:v>
      </x:c>
      <x:c r="AG1157" s="14" t="str">
        <x:v>I3</x:v>
      </x:c>
      <x:c r="AH1157" s="14" t="n">
        <x:v>1</x:v>
      </x:c>
      <x:c r="AI1157" s="14" t="n">
        <x:v>0</x:v>
      </x:c>
      <x:c r="AJ1157" s="18" t="n">
        <x:v>12552</x:v>
      </x:c>
      <x:c r="AK1157" s="14" t="str">
        <x:v>https://prozorro.gov.ua/tender/UA-2026-06-03-003489-a</x:v>
      </x:c>
      <x:c r="AL1157" s="19" t="n">
        <x:v>46176.33633157407</x:v>
      </x:c>
      <x:c r="AM1157" s="19" t="n">
        <x:v>46190</x:v>
      </x:c>
      <x:c r="AN1157" s="15" t="str">
        <x:v>Пожежогасіння</x:v>
      </x:c>
      <x:c r="AO1157" s="15" t="str">
        <x:v>not_found_in_top_search</x:v>
      </x:c>
    </x:row>
    <x:row r="1158">
      <x:c r="A1158" s="14" t="str">
        <x:v>W4-339</x:v>
      </x:c>
      <x:c r="B1158" s="14" t="str">
        <x:v>Prozorro expansion — 24.08</x:v>
      </x:c>
      <x:c r="C1158" s="14" t="str">
        <x:v>ТОВАРИСТВО З ОБМЕЖЕНОЮ ВІДПОВІДАЛЬНІСТЮ " ЕНЕРГОСЕРВІС ЛТД"</x:v>
      </x:c>
      <x:c r="D1158" s="14" t="str">
        <x:v>Електромонтаж</x:v>
      </x:c>
      <x:c r="E1158" s="14" t="str">
        <x:v>Pilot now</x:v>
      </x:c>
      <x:c r="F1158" s="17" t="str">
        <x:v>P3</x:v>
      </x:c>
      <x:c r="G1158" s="14" t="str"/>
      <x:c r="H1158" s="14" t="str">
        <x:v>Пілот зараз — Н.15</x:v>
      </x:c>
      <x:c r="I1158" s="16" t="n">
        <x:v>5</x:v>
      </x:c>
      <x:c r="J1158" s="16" t="n">
        <x:v>5</x:v>
      </x:c>
      <x:c r="K1158" s="16" t="n">
        <x:v>4</x:v>
      </x:c>
      <x:c r="L1158" s="16" t="n">
        <x:v>1</x:v>
      </x:c>
      <x:c r="M1158" s="16" t="n">
        <x:v>5</x:v>
      </x:c>
      <x:c r="N1158" s="16" t="n">
        <x:v>5</x:v>
      </x:c>
      <x:c r="O1158" s="16" t="n">
        <x:v>3</x:v>
      </x:c>
      <x:c r="P1158" s="16" t="n">
        <x:f>IF(COUNT(I1158:O1158)&lt;7,"",I1158*8+J1158*3+K1158*2+L1158*2+M1158*2+N1158*2+O1158)</x:f>
        <x:v>88</x:v>
      </x:c>
      <x:c r="Q1158" s="16" t="n">
        <x:f>IF(COUNT(J1158:O1158)&lt;6,"",J1158*5+K1158*4+M1158*4+L1158*3+N1158*2+O1158*2)</x:f>
        <x:v>80</x:v>
      </x:c>
      <x:c r="R1158" s="14" t="str">
        <x:v>high</x:v>
      </x:c>
      <x:c r="S1158" s="14" t="str">
        <x:v>official_prozorro_award_2024_2026</x:v>
      </x:c>
      <x:c r="T1158" s="14" t="str">
        <x:v>official_prozorro_api</x:v>
      </x:c>
      <x:c r="U1158" s="14" t="str">
        <x:v>Не контактували</x:v>
      </x:c>
      <x:c r="V1158" s="15" t="str">
        <x:v>Персоналізований free-pilot outreach по UA-2026-07-07-004237-a; попросити 1 пакет Н.14/Н.15</x:v>
      </x:c>
      <x:c r="W1158" s="15" t="str">
        <x:v>Власник / директор; керівник ПТО; відповідальний за договори</x:v>
      </x:c>
      <x:c r="X1158" s="15" t="str">
        <x:v>1 нових підтверджених перемог/договорів у Prozorro на 12 421 грн; 1 зі строком виконання не раніше 24.08.2026.</x:v>
      </x:c>
      <x:c r="Y1158" s="15" t="str">
        <x:v>поточний ремонт(електромонтажні роботи); строк до 2026-12-31. Попросити один знеособлений пакет здачі за цим workflow.</x:v>
      </x:c>
      <x:c r="Z1158" s="15" t="str">
        <x:v>https://prozorro.gov.ua/tender/UA-2026-07-07-004237-a</x:v>
      </x:c>
      <x:c r="AA1158" s="14" t="str">
        <x:v>23059711</x:v>
      </x:c>
      <x:c r="AB1158" s="14" t="str">
        <x:v>2026-08-24</x:v>
      </x:c>
      <x:c r="AC1158" s="14" t="str"/>
      <x:c r="AD1158" s="20" t="str"/>
      <x:c r="AE1158" s="14" t="str"/>
      <x:c r="AF1158" s="14" t="n">
        <x:v>46</x:v>
      </x:c>
      <x:c r="AG1158" s="14" t="str">
        <x:v>I3</x:v>
      </x:c>
      <x:c r="AH1158" s="14" t="n">
        <x:v>1</x:v>
      </x:c>
      <x:c r="AI1158" s="14" t="n">
        <x:v>1</x:v>
      </x:c>
      <x:c r="AJ1158" s="18" t="n">
        <x:v>12421</x:v>
      </x:c>
      <x:c r="AK1158" s="14" t="str">
        <x:v>https://prozorro.gov.ua/tender/UA-2026-07-07-004237-a</x:v>
      </x:c>
      <x:c r="AL1158" s="19" t="n">
        <x:v>46210.3759903125</x:v>
      </x:c>
      <x:c r="AM1158" s="19" t="n">
        <x:v>46387</x:v>
      </x:c>
      <x:c r="AN1158" s="15" t="str">
        <x:v>Електромонтаж</x:v>
      </x:c>
      <x:c r="AO1158" s="15" t="str">
        <x:v>not_found_in_top_search</x:v>
      </x:c>
    </x:row>
    <x:row r="1159">
      <x:c r="A1159" s="14" t="str">
        <x:v>W4-340</x:v>
      </x:c>
      <x:c r="B1159" s="14" t="str">
        <x:v>Prozorro expansion — 24.08</x:v>
      </x:c>
      <x:c r="C1159" s="14" t="str">
        <x:v>Товариство з обмеженою відповідальністю "СТРАЖ-В"</x:v>
      </x:c>
      <x:c r="D1159" s="14" t="str">
        <x:v>Пожежогасіння</x:v>
      </x:c>
      <x:c r="E1159" s="14" t="str">
        <x:v>Expansion discovery</x:v>
      </x:c>
      <x:c r="F1159" s="17" t="str">
        <x:v>D3</x:v>
      </x:c>
      <x:c r="G1159" s="14" t="str"/>
      <x:c r="H1159" s="14" t="str">
        <x:v>Discovery розширення — 2 тижні</x:v>
      </x:c>
      <x:c r="I1159" s="16" t="n">
        <x:v>1</x:v>
      </x:c>
      <x:c r="J1159" s="16" t="n">
        <x:v>5</x:v>
      </x:c>
      <x:c r="K1159" s="16" t="n">
        <x:v>5</x:v>
      </x:c>
      <x:c r="L1159" s="16" t="n">
        <x:v>1</x:v>
      </x:c>
      <x:c r="M1159" s="16" t="n">
        <x:v>5</x:v>
      </x:c>
      <x:c r="N1159" s="16" t="n">
        <x:v>5</x:v>
      </x:c>
      <x:c r="O1159" s="16" t="n">
        <x:v>3</x:v>
      </x:c>
      <x:c r="P1159" s="16" t="n">
        <x:f>IF(COUNT(I1159:O1159)&lt;7,"",I1159*8+J1159*3+K1159*2+L1159*2+M1159*2+N1159*2+O1159)</x:f>
        <x:v>58</x:v>
      </x:c>
      <x:c r="Q1159" s="16" t="n">
        <x:f>IF(COUNT(J1159:O1159)&lt;6,"",J1159*5+K1159*4+M1159*4+L1159*3+N1159*2+O1159*2)</x:f>
        <x:v>84</x:v>
      </x:c>
      <x:c r="R1159" s="14" t="str">
        <x:v>high</x:v>
      </x:c>
      <x:c r="S1159" s="14" t="str">
        <x:v>official_prozorro_award_2024_2026</x:v>
      </x:c>
      <x:c r="T1159" s="14" t="str">
        <x:v>official_prozorro_api</x:v>
      </x:c>
      <x:c r="U1159" s="14" t="str">
        <x:v>Не контактували</x:v>
      </x:c>
      <x:c r="V1159" s="15" t="str">
        <x:v>Workflow-audit outreach по UA-2026-05-14-014403-a; попросити 1 пакет здачі та вимоги проєкту</x:v>
      </x:c>
      <x:c r="W1159" s="15" t="str">
        <x:v>Власник / директор; керівник ПТО; відповідальний за договори</x:v>
      </x:c>
      <x:c r="X1159" s="15" t="str">
        <x:v>1 нових підтверджених перемог/договорів у Prozorro на 12 000 грн; 0 зі строком виконання не раніше 24.08.2026.</x:v>
      </x:c>
      <x:c r="Y1159" s="15" t="str">
        <x:v>Послуги з розробки проектно – кошторисної документації монтажу системи пожежної сигналізації та керування евакуюванням будівлі №17/104 (третій поверх); строк до 2026-06-19. Попросити один знеособлений пакет здачі за цим workflow.</x:v>
      </x:c>
      <x:c r="Z1159" s="15" t="str">
        <x:v>https://prozorro.gov.ua/tender/UA-2026-05-14-014403-a</x:v>
      </x:c>
      <x:c r="AA1159" s="14" t="str">
        <x:v>37808790</x:v>
      </x:c>
      <x:c r="AB1159" s="14" t="str">
        <x:v>2026-08-24</x:v>
      </x:c>
      <x:c r="AC1159" s="14" t="str"/>
      <x:c r="AD1159" s="20" t="str"/>
      <x:c r="AE1159" s="14" t="str"/>
      <x:c r="AF1159" s="14" t="n">
        <x:v>46</x:v>
      </x:c>
      <x:c r="AG1159" s="14" t="str">
        <x:v>I3</x:v>
      </x:c>
      <x:c r="AH1159" s="14" t="n">
        <x:v>1</x:v>
      </x:c>
      <x:c r="AI1159" s="14" t="n">
        <x:v>0</x:v>
      </x:c>
      <x:c r="AJ1159" s="18" t="n">
        <x:v>12000</x:v>
      </x:c>
      <x:c r="AK1159" s="14" t="str">
        <x:v>https://prozorro.gov.ua/tender/UA-2026-05-14-014403-a</x:v>
      </x:c>
      <x:c r="AL1159" s="19" t="n">
        <x:v>46169.84383081018</x:v>
      </x:c>
      <x:c r="AM1159" s="19" t="n">
        <x:v>46192</x:v>
      </x:c>
      <x:c r="AN1159" s="15" t="str">
        <x:v>Пожежогасіння</x:v>
      </x:c>
      <x:c r="AO1159" s="15" t="str">
        <x:v>not_found_in_top_search</x:v>
      </x:c>
    </x:row>
    <x:row r="1160">
      <x:c r="A1160" s="14" t="str">
        <x:v>W4-341</x:v>
      </x:c>
      <x:c r="B1160" s="14" t="str">
        <x:v>Prozorro expansion — 24.08</x:v>
      </x:c>
      <x:c r="C1160" s="14" t="str">
        <x:v>МОСІЄНКО НАТАЛІЯ ГРИГОРІВНА</x:v>
      </x:c>
      <x:c r="D1160" s="14" t="str">
        <x:v>Металоконструкції</x:v>
      </x:c>
      <x:c r="E1160" s="14" t="str">
        <x:v>Expansion discovery</x:v>
      </x:c>
      <x:c r="F1160" s="17" t="str">
        <x:v>D3</x:v>
      </x:c>
      <x:c r="G1160" s="14" t="str"/>
      <x:c r="H1160" s="14" t="str">
        <x:v>Discovery розширення — 2 тижні</x:v>
      </x:c>
      <x:c r="I1160" s="16" t="n">
        <x:v>1</x:v>
      </x:c>
      <x:c r="J1160" s="16" t="n">
        <x:v>5</x:v>
      </x:c>
      <x:c r="K1160" s="16" t="n">
        <x:v>5</x:v>
      </x:c>
      <x:c r="L1160" s="16" t="n">
        <x:v>1</x:v>
      </x:c>
      <x:c r="M1160" s="16" t="n">
        <x:v>5</x:v>
      </x:c>
      <x:c r="N1160" s="16" t="n">
        <x:v>3</x:v>
      </x:c>
      <x:c r="O1160" s="16" t="n">
        <x:v>3</x:v>
      </x:c>
      <x:c r="P1160" s="16" t="n">
        <x:f>IF(COUNT(I1160:O1160)&lt;7,"",I1160*8+J1160*3+K1160*2+L1160*2+M1160*2+N1160*2+O1160)</x:f>
        <x:v>54</x:v>
      </x:c>
      <x:c r="Q1160" s="16" t="n">
        <x:f>IF(COUNT(J1160:O1160)&lt;6,"",J1160*5+K1160*4+M1160*4+L1160*3+N1160*2+O1160*2)</x:f>
        <x:v>80</x:v>
      </x:c>
      <x:c r="R1160" s="14" t="str">
        <x:v>high</x:v>
      </x:c>
      <x:c r="S1160" s="14" t="str">
        <x:v>official_prozorro_award_2024_2026</x:v>
      </x:c>
      <x:c r="T1160" s="14" t="str">
        <x:v>official_prozorro_api</x:v>
      </x:c>
      <x:c r="U1160" s="14" t="str">
        <x:v>Не контактували</x:v>
      </x:c>
      <x:c r="V1160" s="15" t="str">
        <x:v>Workflow-audit outreach по UA-2026-05-06-002583-a; попросити 1 пакет здачі та вимоги проєкту</x:v>
      </x:c>
      <x:c r="W1160" s="15" t="str">
        <x:v>Власник / виконавець; відповідальний за договір</x:v>
      </x:c>
      <x:c r="X1160" s="15" t="str">
        <x:v>1 нових підтверджених перемог/договорів у Prozorro на 10 195 грн; 0 зі строком виконання не раніше 24.08.2026.</x:v>
      </x:c>
      <x:c r="Y1160" s="15" t="str">
        <x:v>Послуги з демонтажу та встановлення металоконструкцій для пам'ятно-інформаційних банерів; строк до 2026-07-31. Попросити один знеособлений пакет здачі за цим workflow.</x:v>
      </x:c>
      <x:c r="Z1160" s="15" t="str">
        <x:v>https://prozorro.gov.ua/tender/UA-2026-05-06-002583-a</x:v>
      </x:c>
      <x:c r="AA1160" s="14" t="str">
        <x:v>2612509420</x:v>
      </x:c>
      <x:c r="AB1160" s="14" t="str">
        <x:v>2026-08-24</x:v>
      </x:c>
      <x:c r="AC1160" s="14" t="str"/>
      <x:c r="AD1160" s="20" t="str"/>
      <x:c r="AE1160" s="14" t="str"/>
      <x:c r="AF1160" s="14" t="n">
        <x:v>46</x:v>
      </x:c>
      <x:c r="AG1160" s="14" t="str">
        <x:v>I3</x:v>
      </x:c>
      <x:c r="AH1160" s="14" t="n">
        <x:v>1</x:v>
      </x:c>
      <x:c r="AI1160" s="14" t="n">
        <x:v>0</x:v>
      </x:c>
      <x:c r="AJ1160" s="18" t="n">
        <x:v>10195.2</x:v>
      </x:c>
      <x:c r="AK1160" s="14" t="str">
        <x:v>https://prozorro.gov.ua/tender/UA-2026-05-06-002583-a</x:v>
      </x:c>
      <x:c r="AL1160" s="19" t="n">
        <x:v>46148.310416134256</x:v>
      </x:c>
      <x:c r="AM1160" s="19" t="n">
        <x:v>46234</x:v>
      </x:c>
      <x:c r="AN1160" s="15" t="str">
        <x:v>Металоконструкції</x:v>
      </x:c>
      <x:c r="AO1160" s="15" t="str">
        <x:v>not_found_in_top_search</x:v>
      </x:c>
    </x:row>
    <x:row r="1161">
      <x:c r="A1161" s="14" t="str">
        <x:v>W4-342</x:v>
      </x:c>
      <x:c r="B1161" s="14" t="str">
        <x:v>Prozorro expansion — 24.08</x:v>
      </x:c>
      <x:c r="C1161" s="14" t="str">
        <x:v>Приватне підприємство «СПЕЦПОЖСЕРВІС»</x:v>
      </x:c>
      <x:c r="D1161" s="14" t="str">
        <x:v>Пожежогасіння</x:v>
      </x:c>
      <x:c r="E1161" s="14" t="str">
        <x:v>Expansion discovery</x:v>
      </x:c>
      <x:c r="F1161" s="17" t="str">
        <x:v>D3</x:v>
      </x:c>
      <x:c r="G1161" s="14" t="str"/>
      <x:c r="H1161" s="14" t="str">
        <x:v>Discovery розширення — 2 тижні</x:v>
      </x:c>
      <x:c r="I1161" s="16" t="n">
        <x:v>1</x:v>
      </x:c>
      <x:c r="J1161" s="16" t="n">
        <x:v>5</x:v>
      </x:c>
      <x:c r="K1161" s="16" t="n">
        <x:v>5</x:v>
      </x:c>
      <x:c r="L1161" s="16" t="n">
        <x:v>1</x:v>
      </x:c>
      <x:c r="M1161" s="16" t="n">
        <x:v>5</x:v>
      </x:c>
      <x:c r="N1161" s="16" t="n">
        <x:v>5</x:v>
      </x:c>
      <x:c r="O1161" s="16" t="n">
        <x:v>3</x:v>
      </x:c>
      <x:c r="P1161" s="16" t="n">
        <x:f>IF(COUNT(I1161:O1161)&lt;7,"",I1161*8+J1161*3+K1161*2+L1161*2+M1161*2+N1161*2+O1161)</x:f>
        <x:v>58</x:v>
      </x:c>
      <x:c r="Q1161" s="16" t="n">
        <x:f>IF(COUNT(J1161:O1161)&lt;6,"",J1161*5+K1161*4+M1161*4+L1161*3+N1161*2+O1161*2)</x:f>
        <x:v>84</x:v>
      </x:c>
      <x:c r="R1161" s="14" t="str">
        <x:v>high</x:v>
      </x:c>
      <x:c r="S1161" s="14" t="str">
        <x:v>official_prozorro_award_2024_2026</x:v>
      </x:c>
      <x:c r="T1161" s="14" t="str">
        <x:v>official_prozorro_api</x:v>
      </x:c>
      <x:c r="U1161" s="14" t="str">
        <x:v>Не контактували</x:v>
      </x:c>
      <x:c r="V1161" s="15" t="str">
        <x:v>Workflow-audit outreach по UA-2026-04-30-007538-a; попросити 1 пакет здачі та вимоги проєкту</x:v>
      </x:c>
      <x:c r="W1161" s="15" t="str">
        <x:v>Власник / директор; керівник ПТО; відповідальний за договори</x:v>
      </x:c>
      <x:c r="X1161" s="15" t="str">
        <x:v>1 нових підтверджених перемог/договорів у Prozorro на 6 603 грн; 1 зі строком виконання не раніше 24.08.2026.</x:v>
      </x:c>
      <x:c r="Y1161" s="15" t="str">
        <x:v>Закупівля послуги з монтажу, установки та поточного ремонту пожежної сигналізації, а саме: заміна резервного джерела живлення системи пожежної сигналізації. Згідно коду ДК 021:2015: 51110000-6 «Послуги зі встановлення електричного обладнання»; строк до 2026-12-31. Попросити один знеособлений пакет здачі за цим workflow.</x:v>
      </x:c>
      <x:c r="Z1161" s="15" t="str">
        <x:v>https://prozorro.gov.ua/tender/UA-2026-04-30-007538-a</x:v>
      </x:c>
      <x:c r="AA1161" s="14" t="str">
        <x:v>36155020</x:v>
      </x:c>
      <x:c r="AB1161" s="14" t="str">
        <x:v>2026-08-24</x:v>
      </x:c>
      <x:c r="AC1161" s="14" t="str"/>
      <x:c r="AD1161" s="20" t="str"/>
      <x:c r="AE1161" s="14" t="str"/>
      <x:c r="AF1161" s="14" t="n">
        <x:v>46</x:v>
      </x:c>
      <x:c r="AG1161" s="14" t="str">
        <x:v>I3</x:v>
      </x:c>
      <x:c r="AH1161" s="14" t="n">
        <x:v>1</x:v>
      </x:c>
      <x:c r="AI1161" s="14" t="n">
        <x:v>1</x:v>
      </x:c>
      <x:c r="AJ1161" s="18" t="n">
        <x:v>6603</x:v>
      </x:c>
      <x:c r="AK1161" s="14" t="str">
        <x:v>https://prozorro.gov.ua/tender/UA-2026-04-30-007538-a</x:v>
      </x:c>
      <x:c r="AL1161" s="19" t="n">
        <x:v>46142.491296099535</x:v>
      </x:c>
      <x:c r="AM1161" s="19" t="n">
        <x:v>46387</x:v>
      </x:c>
      <x:c r="AN1161" s="15" t="str">
        <x:v>Пожежогасіння</x:v>
      </x:c>
      <x:c r="AO1161" s="15" t="str">
        <x:v>not_found_in_top_search</x:v>
      </x:c>
    </x:row>
    <x:row r="1162">
      <x:c r="A1162" s="14" t="str">
        <x:v>W4-343</x:v>
      </x:c>
      <x:c r="B1162" s="14" t="str">
        <x:v>Prozorro expansion — 24.08</x:v>
      </x:c>
      <x:c r="C1162" s="14" t="str">
        <x:v>ТОВАРИСТВО З ОБМЕЖЕНОЮ ВІДПОВІДАЛЬНІСТЮ "БАРЕЛ"</x:v>
      </x:c>
      <x:c r="D1162" s="14" t="str">
        <x:v>Фасади та скління</x:v>
      </x:c>
      <x:c r="E1162" s="14" t="str">
        <x:v>Expansion discovery</x:v>
      </x:c>
      <x:c r="F1162" s="17" t="str">
        <x:v>D3</x:v>
      </x:c>
      <x:c r="G1162" s="14" t="str"/>
      <x:c r="H1162" s="14" t="str">
        <x:v>Discovery розширення — 2 тижні</x:v>
      </x:c>
      <x:c r="I1162" s="16" t="n">
        <x:v>1</x:v>
      </x:c>
      <x:c r="J1162" s="16" t="n">
        <x:v>5</x:v>
      </x:c>
      <x:c r="K1162" s="16" t="n">
        <x:v>5</x:v>
      </x:c>
      <x:c r="L1162" s="16" t="n">
        <x:v>1</x:v>
      </x:c>
      <x:c r="M1162" s="16" t="n">
        <x:v>5</x:v>
      </x:c>
      <x:c r="N1162" s="16" t="n">
        <x:v>5</x:v>
      </x:c>
      <x:c r="O1162" s="16" t="n">
        <x:v>3</x:v>
      </x:c>
      <x:c r="P1162" s="16" t="n">
        <x:f>IF(COUNT(I1162:O1162)&lt;7,"",I1162*8+J1162*3+K1162*2+L1162*2+M1162*2+N1162*2+O1162)</x:f>
        <x:v>58</x:v>
      </x:c>
      <x:c r="Q1162" s="16" t="n">
        <x:f>IF(COUNT(J1162:O1162)&lt;6,"",J1162*5+K1162*4+M1162*4+L1162*3+N1162*2+O1162*2)</x:f>
        <x:v>84</x:v>
      </x:c>
      <x:c r="R1162" s="14" t="str">
        <x:v>high</x:v>
      </x:c>
      <x:c r="S1162" s="14" t="str">
        <x:v>official_prozorro_award_2024_2026</x:v>
      </x:c>
      <x:c r="T1162" s="14" t="str">
        <x:v>official_prozorro_api</x:v>
      </x:c>
      <x:c r="U1162" s="14" t="str">
        <x:v>Не контактували</x:v>
      </x:c>
      <x:c r="V1162" s="15" t="str">
        <x:v>Workflow-audit outreach по UA-2026-04-28-005808-a; попросити 1 пакет здачі та вимоги проєкту</x:v>
      </x:c>
      <x:c r="W1162" s="15" t="str">
        <x:v>Власник / директор; керівник ПТО; відповідальний за договори</x:v>
      </x:c>
      <x:c r="X1162" s="15" t="str">
        <x:v>1 нових підтверджених перемог/договорів у Prozorro на 6 048 грн; 0 зі строком виконання не раніше 24.08.2026.</x:v>
      </x:c>
      <x:c r="Y1162" s="15" t="str">
        <x:v>Клей для утеплення фасадів 25кг
; строк до 2026-04-30. Попросити один знеособлений пакет здачі за цим workflow.</x:v>
      </x:c>
      <x:c r="Z1162" s="15" t="str">
        <x:v>https://prozorro.gov.ua/tender/UA-2026-04-28-005808-a</x:v>
      </x:c>
      <x:c r="AA1162" s="14" t="str">
        <x:v>20459522</x:v>
      </x:c>
      <x:c r="AB1162" s="14" t="str">
        <x:v>2026-08-24</x:v>
      </x:c>
      <x:c r="AC1162" s="14" t="str"/>
      <x:c r="AD1162" s="20" t="str"/>
      <x:c r="AE1162" s="14" t="str"/>
      <x:c r="AF1162" s="14" t="n">
        <x:v>46</x:v>
      </x:c>
      <x:c r="AG1162" s="14" t="str">
        <x:v>I3</x:v>
      </x:c>
      <x:c r="AH1162" s="14" t="n">
        <x:v>1</x:v>
      </x:c>
      <x:c r="AI1162" s="14" t="n">
        <x:v>0</x:v>
      </x:c>
      <x:c r="AJ1162" s="18" t="n">
        <x:v>6048</x:v>
      </x:c>
      <x:c r="AK1162" s="14" t="str">
        <x:v>https://prozorro.gov.ua/tender/UA-2026-04-28-005808-a</x:v>
      </x:c>
      <x:c r="AL1162" s="19" t="n">
        <x:v>46140.377947291665</x:v>
      </x:c>
      <x:c r="AM1162" s="19" t="n">
        <x:v>46142</x:v>
      </x:c>
      <x:c r="AN1162" s="15" t="str">
        <x:v>Фасади та скління</x:v>
      </x:c>
      <x:c r="AO1162" s="15" t="str">
        <x:v>not_found_in_top_search</x:v>
      </x:c>
    </x:row>
    <x:row r="1163">
      <x:c r="A1163" s="14" t="str">
        <x:v>W4-344</x:v>
      </x:c>
      <x:c r="B1163" s="14" t="str">
        <x:v>Prozorro expansion — 24.08</x:v>
      </x:c>
      <x:c r="C1163" s="14" t="str">
        <x:v>Гайдук Тетяна Миколаївна</x:v>
      </x:c>
      <x:c r="D1163" s="14" t="str">
        <x:v>Покрівлі та гідроізоляція</x:v>
      </x:c>
      <x:c r="E1163" s="14" t="str">
        <x:v>Expansion discovery</x:v>
      </x:c>
      <x:c r="F1163" s="17" t="str">
        <x:v>D3</x:v>
      </x:c>
      <x:c r="G1163" s="14" t="str"/>
      <x:c r="H1163" s="14" t="str">
        <x:v>Discovery розширення — 2 тижні</x:v>
      </x:c>
      <x:c r="I1163" s="16" t="n">
        <x:v>1</x:v>
      </x:c>
      <x:c r="J1163" s="16" t="n">
        <x:v>5</x:v>
      </x:c>
      <x:c r="K1163" s="16" t="n">
        <x:v>5</x:v>
      </x:c>
      <x:c r="L1163" s="16" t="n">
        <x:v>1</x:v>
      </x:c>
      <x:c r="M1163" s="16" t="n">
        <x:v>5</x:v>
      </x:c>
      <x:c r="N1163" s="16" t="n">
        <x:v>3</x:v>
      </x:c>
      <x:c r="O1163" s="16" t="n">
        <x:v>3</x:v>
      </x:c>
      <x:c r="P1163" s="16" t="n">
        <x:f>IF(COUNT(I1163:O1163)&lt;7,"",I1163*8+J1163*3+K1163*2+L1163*2+M1163*2+N1163*2+O1163)</x:f>
        <x:v>54</x:v>
      </x:c>
      <x:c r="Q1163" s="16" t="n">
        <x:f>IF(COUNT(J1163:O1163)&lt;6,"",J1163*5+K1163*4+M1163*4+L1163*3+N1163*2+O1163*2)</x:f>
        <x:v>80</x:v>
      </x:c>
      <x:c r="R1163" s="14" t="str">
        <x:v>high</x:v>
      </x:c>
      <x:c r="S1163" s="14" t="str">
        <x:v>official_prozorro_award_2024_2026</x:v>
      </x:c>
      <x:c r="T1163" s="14" t="str">
        <x:v>official_prozorro_api</x:v>
      </x:c>
      <x:c r="U1163" s="14" t="str">
        <x:v>Не контактували</x:v>
      </x:c>
      <x:c r="V1163" s="15" t="str">
        <x:v>Workflow-audit outreach по UA-2026-06-16-009186-a; попросити 1 пакет здачі та вимоги проєкту</x:v>
      </x:c>
      <x:c r="W1163" s="15" t="str">
        <x:v>Власник / виконавець; відповідальний за договір</x:v>
      </x:c>
      <x:c r="X1163" s="15" t="str">
        <x:v>1 нових підтверджених перемог/договорів у Prozorro на 2 250 грн; 1 зі строком виконання не раніше 24.08.2026.</x:v>
      </x:c>
      <x:c r="Y1163" s="15" t="str">
        <x:v>Придбання матеріалів, будівельних матеріалів, інструментів та інвентарю для проведення ремонтних робіт господарським способом – плівка гідроізоляційна код ДК 021:2015: 44170000-2 Плити, листи, стрічки та фольга, пов’язані з конструкційними матеріалами; строк до 2026-12-31. Попросити один знеособлений пакет здачі за цим workflow.</x:v>
      </x:c>
      <x:c r="Z1163" s="15" t="str">
        <x:v>https://prozorro.gov.ua/tender/UA-2026-06-16-009186-a</x:v>
      </x:c>
      <x:c r="AA1163" s="14" t="str">
        <x:v>2456213487</x:v>
      </x:c>
      <x:c r="AB1163" s="14" t="str">
        <x:v>2026-08-24</x:v>
      </x:c>
      <x:c r="AC1163" s="14" t="str"/>
      <x:c r="AD1163" s="20" t="str"/>
      <x:c r="AE1163" s="14" t="str"/>
      <x:c r="AF1163" s="14" t="n">
        <x:v>46</x:v>
      </x:c>
      <x:c r="AG1163" s="14" t="str">
        <x:v>I3</x:v>
      </x:c>
      <x:c r="AH1163" s="14" t="n">
        <x:v>1</x:v>
      </x:c>
      <x:c r="AI1163" s="14" t="n">
        <x:v>1</x:v>
      </x:c>
      <x:c r="AJ1163" s="18" t="n">
        <x:v>2250</x:v>
      </x:c>
      <x:c r="AK1163" s="14" t="str">
        <x:v>https://prozorro.gov.ua/tender/UA-2026-06-16-009186-a</x:v>
      </x:c>
      <x:c r="AL1163" s="19" t="n">
        <x:v>46189.4887233912</x:v>
      </x:c>
      <x:c r="AM1163" s="19" t="n">
        <x:v>46387</x:v>
      </x:c>
      <x:c r="AN1163" s="15" t="str">
        <x:v>Покрівлі та гідроізоляція</x:v>
      </x:c>
      <x:c r="AO1163" s="15" t="str">
        <x:v>not_found_in_top_search</x:v>
      </x:c>
    </x:row>
    <x:row r="1164">
      <x:c r="A1164" s="14" t="str">
        <x:v>W4-345</x:v>
      </x:c>
      <x:c r="B1164" s="14" t="str">
        <x:v>Prozorro expansion — 24.08</x:v>
      </x:c>
      <x:c r="C1164" s="14" t="str">
        <x:v>СТРУКТУРНА ОДИНИЦЯ "ВІННИЦЬКІ СХІДНІ ЕЛЕКТРИЧНІ МЕРЕЖІ" АКЦІОНЕРНОГО ТОВАРИСТВА "ВІННИЦЯОБЛЕНЕРГО"</x:v>
      </x:c>
      <x:c r="D1164" s="14" t="str">
        <x:v>Електромонтаж</x:v>
      </x:c>
      <x:c r="E1164" s="14" t="str">
        <x:v>Pilot now</x:v>
      </x:c>
      <x:c r="F1164" s="17" t="str">
        <x:v>P3</x:v>
      </x:c>
      <x:c r="G1164" s="14" t="str"/>
      <x:c r="H1164" s="14" t="str">
        <x:v>Пілот зараз — Н.15</x:v>
      </x:c>
      <x:c r="I1164" s="16" t="n">
        <x:v>5</x:v>
      </x:c>
      <x:c r="J1164" s="16" t="n">
        <x:v>5</x:v>
      </x:c>
      <x:c r="K1164" s="16" t="n">
        <x:v>4</x:v>
      </x:c>
      <x:c r="L1164" s="16" t="n">
        <x:v>1</x:v>
      </x:c>
      <x:c r="M1164" s="16" t="n">
        <x:v>5</x:v>
      </x:c>
      <x:c r="N1164" s="16" t="n">
        <x:v>5</x:v>
      </x:c>
      <x:c r="O1164" s="16" t="n">
        <x:v>3</x:v>
      </x:c>
      <x:c r="P1164" s="16" t="n">
        <x:f>IF(COUNT(I1164:O1164)&lt;7,"",I1164*8+J1164*3+K1164*2+L1164*2+M1164*2+N1164*2+O1164)</x:f>
        <x:v>88</x:v>
      </x:c>
      <x:c r="Q1164" s="16" t="n">
        <x:f>IF(COUNT(J1164:O1164)&lt;6,"",J1164*5+K1164*4+M1164*4+L1164*3+N1164*2+O1164*2)</x:f>
        <x:v>80</x:v>
      </x:c>
      <x:c r="R1164" s="14" t="str">
        <x:v>high</x:v>
      </x:c>
      <x:c r="S1164" s="14" t="str">
        <x:v>official_prozorro_award_2024_2026</x:v>
      </x:c>
      <x:c r="T1164" s="14" t="str">
        <x:v>official_prozorro_api</x:v>
      </x:c>
      <x:c r="U1164" s="14" t="str">
        <x:v>Не контактували</x:v>
      </x:c>
      <x:c r="V1164" s="15" t="str">
        <x:v>Персоналізований free-pilot outreach по UA-2026-07-08-009631-a; попросити 1 пакет Н.14/Н.15</x:v>
      </x:c>
      <x:c r="W1164" s="15" t="str">
        <x:v>Власник / директор; керівник ПТО; відповідальний за договори</x:v>
      </x:c>
      <x:c r="X1164" s="15" t="str">
        <x:v>1 нових підтверджених перемог/договорів у Prozorro на 1 916 грн; 0 зі строком виконання не раніше 24.08.2026.</x:v>
      </x:c>
      <x:c r="Y1164" s="15" t="str">
        <x:v>Електромонтажні роботи; строк до 2026-07-31. Попросити один знеособлений пакет здачі за цим workflow.</x:v>
      </x:c>
      <x:c r="Z1164" s="15" t="str">
        <x:v>https://prozorro.gov.ua/tender/UA-2026-07-08-009631-a</x:v>
      </x:c>
      <x:c r="AA1164" s="14" t="str">
        <x:v>25510216</x:v>
      </x:c>
      <x:c r="AB1164" s="14" t="str">
        <x:v>2026-08-24</x:v>
      </x:c>
      <x:c r="AC1164" s="14" t="str"/>
      <x:c r="AD1164" s="20" t="str"/>
      <x:c r="AE1164" s="14" t="str"/>
      <x:c r="AF1164" s="14" t="n">
        <x:v>46</x:v>
      </x:c>
      <x:c r="AG1164" s="14" t="str">
        <x:v>I3</x:v>
      </x:c>
      <x:c r="AH1164" s="14" t="n">
        <x:v>1</x:v>
      </x:c>
      <x:c r="AI1164" s="14" t="n">
        <x:v>0</x:v>
      </x:c>
      <x:c r="AJ1164" s="18" t="n">
        <x:v>1915.7</x:v>
      </x:c>
      <x:c r="AK1164" s="14" t="str">
        <x:v>https://prozorro.gov.ua/tender/UA-2026-07-08-009631-a</x:v>
      </x:c>
      <x:c r="AL1164" s="19" t="n">
        <x:v>46211.541892581015</x:v>
      </x:c>
      <x:c r="AM1164" s="19" t="n">
        <x:v>46234</x:v>
      </x:c>
      <x:c r="AN1164" s="15" t="str">
        <x:v>Електромонтаж</x:v>
      </x:c>
      <x:c r="AO1164" s="15" t="str">
        <x:v>not_found_in_top_search</x:v>
      </x:c>
    </x:row>
    <x:row r="1165">
      <x:c r="A1165" s="14" t="str">
        <x:v>W4-346</x:v>
      </x:c>
      <x:c r="B1165" s="14" t="str">
        <x:v>Prozorro expansion — 24.08</x:v>
      </x:c>
      <x:c r="C1165" s="14" t="str">
        <x:v>Тригубенко Альона Анатоліївна</x:v>
      </x:c>
      <x:c r="D1165" s="14" t="str">
        <x:v>Покрівлі та гідроізоляція</x:v>
      </x:c>
      <x:c r="E1165" s="14" t="str">
        <x:v>Expansion discovery</x:v>
      </x:c>
      <x:c r="F1165" s="17" t="str">
        <x:v>D3</x:v>
      </x:c>
      <x:c r="G1165" s="14" t="str"/>
      <x:c r="H1165" s="14" t="str">
        <x:v>Discovery розширення — 2 тижні</x:v>
      </x:c>
      <x:c r="I1165" s="16" t="n">
        <x:v>1</x:v>
      </x:c>
      <x:c r="J1165" s="16" t="n">
        <x:v>5</x:v>
      </x:c>
      <x:c r="K1165" s="16" t="n">
        <x:v>5</x:v>
      </x:c>
      <x:c r="L1165" s="16" t="n">
        <x:v>1</x:v>
      </x:c>
      <x:c r="M1165" s="16" t="n">
        <x:v>5</x:v>
      </x:c>
      <x:c r="N1165" s="16" t="n">
        <x:v>3</x:v>
      </x:c>
      <x:c r="O1165" s="16" t="n">
        <x:v>3</x:v>
      </x:c>
      <x:c r="P1165" s="16" t="n">
        <x:f>IF(COUNT(I1165:O1165)&lt;7,"",I1165*8+J1165*3+K1165*2+L1165*2+M1165*2+N1165*2+O1165)</x:f>
        <x:v>54</x:v>
      </x:c>
      <x:c r="Q1165" s="16" t="n">
        <x:f>IF(COUNT(J1165:O1165)&lt;6,"",J1165*5+K1165*4+M1165*4+L1165*3+N1165*2+O1165*2)</x:f>
        <x:v>80</x:v>
      </x:c>
      <x:c r="R1165" s="14" t="str">
        <x:v>high</x:v>
      </x:c>
      <x:c r="S1165" s="14" t="str">
        <x:v>official_prozorro_award_2024_2026</x:v>
      </x:c>
      <x:c r="T1165" s="14" t="str">
        <x:v>official_prozorro_api</x:v>
      </x:c>
      <x:c r="U1165" s="14" t="str">
        <x:v>Не контактували</x:v>
      </x:c>
      <x:c r="V1165" s="15" t="str">
        <x:v>Workflow-audit outreach по UA-2026-05-18-002682-a; попросити 1 пакет здачі та вимоги проєкту</x:v>
      </x:c>
      <x:c r="W1165" s="15" t="str">
        <x:v>Власник / виконавець; відповідальний за договір</x:v>
      </x:c>
      <x:c r="X1165" s="15" t="str">
        <x:v>1 нових підтверджених перемог/договорів у Prozorro на 865 грн; 0 зі строком виконання не раніше 24.08.2026.</x:v>
      </x:c>
      <x:c r="Y1165" s="15" t="str">
        <x:v>Будівельні матеріали для проведення ремонтних робіт господарським способом: гідроізоляційна суміш.; строк до 2026-05-29. Попросити один знеособлений пакет здачі за цим workflow.</x:v>
      </x:c>
      <x:c r="Z1165" s="15" t="str">
        <x:v>https://prozorro.gov.ua/tender/UA-2026-05-18-002682-a</x:v>
      </x:c>
      <x:c r="AA1165" s="14" t="str">
        <x:v>3732807581</x:v>
      </x:c>
      <x:c r="AB1165" s="14" t="str">
        <x:v>2026-08-24</x:v>
      </x:c>
      <x:c r="AC1165" s="14" t="str"/>
      <x:c r="AD1165" s="20" t="str"/>
      <x:c r="AE1165" s="14" t="str"/>
      <x:c r="AF1165" s="14" t="n">
        <x:v>46</x:v>
      </x:c>
      <x:c r="AG1165" s="14" t="str">
        <x:v>I3</x:v>
      </x:c>
      <x:c r="AH1165" s="14" t="n">
        <x:v>1</x:v>
      </x:c>
      <x:c r="AI1165" s="14" t="n">
        <x:v>0</x:v>
      </x:c>
      <x:c r="AJ1165" s="18" t="n">
        <x:v>865</x:v>
      </x:c>
      <x:c r="AK1165" s="14" t="str">
        <x:v>https://prozorro.gov.ua/tender/UA-2026-05-18-002682-a</x:v>
      </x:c>
      <x:c r="AL1165" s="19" t="n">
        <x:v>46160.37570246528</x:v>
      </x:c>
      <x:c r="AM1165" s="19" t="n">
        <x:v>46171</x:v>
      </x:c>
      <x:c r="AN1165" s="15" t="str">
        <x:v>Покрівлі та гідроізоляція</x:v>
      </x:c>
      <x:c r="AO1165" s="15" t="str">
        <x:v>not_found_in_top_search</x:v>
      </x:c>
    </x:row>
    <x:row r="1166">
      <x:c r="A1166" s="14" t="str">
        <x:v>W4-347</x:v>
      </x:c>
      <x:c r="B1166" s="14" t="str">
        <x:v>Prozorro expansion — 24.08</x:v>
      </x:c>
      <x:c r="C1166" s="14" t="str">
        <x:v>ТОВАРИСТВО З ОБМЕЖЕНОЮ ВІДПОВІДАЛЬНІСТЮ "ЕРАХІМ"</x:v>
      </x:c>
      <x:c r="D1166" s="14" t="str">
        <x:v>Покрівлі та гідроізоляція</x:v>
      </x:c>
      <x:c r="E1166" s="14" t="str">
        <x:v>Expansion discovery</x:v>
      </x:c>
      <x:c r="F1166" s="17" t="str">
        <x:v>D3</x:v>
      </x:c>
      <x:c r="G1166" s="14" t="str"/>
      <x:c r="H1166" s="14" t="str">
        <x:v>Discovery розширення — 2 тижні</x:v>
      </x:c>
      <x:c r="I1166" s="16" t="n">
        <x:v>1</x:v>
      </x:c>
      <x:c r="J1166" s="16" t="n">
        <x:v>5</x:v>
      </x:c>
      <x:c r="K1166" s="16" t="n">
        <x:v>5</x:v>
      </x:c>
      <x:c r="L1166" s="16" t="n">
        <x:v>3</x:v>
      </x:c>
      <x:c r="M1166" s="16" t="n">
        <x:v>5</x:v>
      </x:c>
      <x:c r="N1166" s="16" t="n">
        <x:v>5</x:v>
      </x:c>
      <x:c r="O1166" s="16" t="n">
        <x:v>3</x:v>
      </x:c>
      <x:c r="P1166" s="16" t="n">
        <x:f>IF(COUNT(I1166:O1166)&lt;7,"",I1166*8+J1166*3+K1166*2+L1166*2+M1166*2+N1166*2+O1166)</x:f>
        <x:v>62</x:v>
      </x:c>
      <x:c r="Q1166" s="16" t="n">
        <x:f>IF(COUNT(J1166:O1166)&lt;6,"",J1166*5+K1166*4+M1166*4+L1166*3+N1166*2+O1166*2)</x:f>
        <x:v>90</x:v>
      </x:c>
      <x:c r="R1166" s="14" t="str">
        <x:v>high</x:v>
      </x:c>
      <x:c r="S1166" s="14" t="str">
        <x:v>official_prozorro_award_2024_2026</x:v>
      </x:c>
      <x:c r="T1166" s="14" t="str">
        <x:v>official_prozorro_api</x:v>
      </x:c>
      <x:c r="U1166" s="14" t="str">
        <x:v>Не контактували</x:v>
      </x:c>
      <x:c r="V1166" s="15" t="str">
        <x:v>Workflow-audit outreach по UA-2024-03-14-009254-a; попросити 1 пакет здачі та вимоги проєкту</x:v>
      </x:c>
      <x:c r="W1166" s="15" t="str">
        <x:v>Власник / директор; керівник ПТО; відповідальний за договори</x:v>
      </x:c>
      <x:c r="X1166" s="15" t="str">
        <x:v>2 нових підтверджених перемог/договорів у Prozorro на 1 452 374 грн; 0 зі строком виконання не раніше 24.08.2026.</x:v>
      </x:c>
      <x:c r="Y1166" s="15" t="str">
        <x:v>Смоли для виконання гідроізоляційних робіт на філії ВП "РАЕС"; строк до 2024-04-22. Попросити один знеособлений пакет здачі за цим workflow.</x:v>
      </x:c>
      <x:c r="Z1166" s="15" t="str">
        <x:v>https://prozorro.gov.ua/tender/UA-2024-03-14-009254-a</x:v>
      </x:c>
      <x:c r="AA1166" s="14" t="str">
        <x:v>41988470</x:v>
      </x:c>
      <x:c r="AB1166" s="14" t="str">
        <x:v>2026-08-24</x:v>
      </x:c>
      <x:c r="AC1166" s="14" t="str"/>
      <x:c r="AD1166" s="20" t="str"/>
      <x:c r="AE1166" s="14" t="str"/>
      <x:c r="AF1166" s="14" t="n">
        <x:v>44</x:v>
      </x:c>
      <x:c r="AG1166" s="14" t="str">
        <x:v>I3</x:v>
      </x:c>
      <x:c r="AH1166" s="14" t="n">
        <x:v>2</x:v>
      </x:c>
      <x:c r="AI1166" s="14" t="n">
        <x:v>0</x:v>
      </x:c>
      <x:c r="AJ1166" s="18" t="n">
        <x:v>1452374</x:v>
      </x:c>
      <x:c r="AK1166" s="14" t="str">
        <x:v>https://prozorro.gov.ua/tender/UA-2024-03-14-009254-a</x:v>
      </x:c>
      <x:c r="AL1166" s="19" t="n">
        <x:v>45378.58477138889</x:v>
      </x:c>
      <x:c r="AM1166" s="19" t="n">
        <x:v>45404</x:v>
      </x:c>
      <x:c r="AN1166" s="15" t="str">
        <x:v>Покрівлі та гідроізоляція</x:v>
      </x:c>
      <x:c r="AO1166" s="15" t="str">
        <x:v>not_found_in_top_search</x:v>
      </x:c>
    </x:row>
    <x:row r="1167">
      <x:c r="A1167" s="14" t="str">
        <x:v>W4-348</x:v>
      </x:c>
      <x:c r="B1167" s="14" t="str">
        <x:v>Prozorro expansion — 24.08</x:v>
      </x:c>
      <x:c r="C1167" s="14" t="str">
        <x:v>АТ "Інститут транспорту нафти"</x:v>
      </x:c>
      <x:c r="D1167" s="14" t="str">
        <x:v>Газові мережі</x:v>
      </x:c>
      <x:c r="E1167" s="14" t="str">
        <x:v>Expansion discovery</x:v>
      </x:c>
      <x:c r="F1167" s="17" t="str">
        <x:v>D3</x:v>
      </x:c>
      <x:c r="G1167" s="14" t="str"/>
      <x:c r="H1167" s="14" t="str">
        <x:v>Discovery розширення — 2 тижні</x:v>
      </x:c>
      <x:c r="I1167" s="16" t="n">
        <x:v>1</x:v>
      </x:c>
      <x:c r="J1167" s="16" t="n">
        <x:v>5</x:v>
      </x:c>
      <x:c r="K1167" s="16" t="n">
        <x:v>5</x:v>
      </x:c>
      <x:c r="L1167" s="16" t="n">
        <x:v>2</x:v>
      </x:c>
      <x:c r="M1167" s="16" t="n">
        <x:v>5</x:v>
      </x:c>
      <x:c r="N1167" s="16" t="n">
        <x:v>5</x:v>
      </x:c>
      <x:c r="O1167" s="16" t="n">
        <x:v>3</x:v>
      </x:c>
      <x:c r="P1167" s="16" t="n">
        <x:f>IF(COUNT(I1167:O1167)&lt;7,"",I1167*8+J1167*3+K1167*2+L1167*2+M1167*2+N1167*2+O1167)</x:f>
        <x:v>60</x:v>
      </x:c>
      <x:c r="Q1167" s="16" t="n">
        <x:f>IF(COUNT(J1167:O1167)&lt;6,"",J1167*5+K1167*4+M1167*4+L1167*3+N1167*2+O1167*2)</x:f>
        <x:v>87</x:v>
      </x:c>
      <x:c r="R1167" s="14" t="str">
        <x:v>high</x:v>
      </x:c>
      <x:c r="S1167" s="14" t="str">
        <x:v>official_prozorro_award_2024_2026</x:v>
      </x:c>
      <x:c r="T1167" s="14" t="str">
        <x:v>official_prozorro_api</x:v>
      </x:c>
      <x:c r="U1167" s="14" t="str">
        <x:v>Не контактували</x:v>
      </x:c>
      <x:c r="V1167" s="15" t="str">
        <x:v>Workflow-audit outreach по UA-2025-09-25-005958-a; попросити 1 пакет здачі та вимоги проєкту</x:v>
      </x:c>
      <x:c r="W1167" s="15" t="str">
        <x:v>Власник / директор; керівник ПТО; відповідальний за договори</x:v>
      </x:c>
      <x:c r="X1167" s="15" t="str">
        <x:v>2 нових підтверджених перемог/договорів у Prozorro на 240 000 грн; 0 зі строком виконання не раніше 24.08.2026.</x:v>
      </x:c>
      <x:c r="Y1167" s="15" t="str">
        <x:v>Проектно-вишукувальні роботи по об’єкту: "Будівництво установки катодного захисту в районі км 44 газопроводу Вільногірськ-Дніпродзержинськ-3" (коригування ПД) (Будівельні роботи та поточний ремонт); строк до 2025-12-11. Попросити один знеособлений пакет здачі за цим workflow.</x:v>
      </x:c>
      <x:c r="Z1167" s="15" t="str">
        <x:v>https://prozorro.gov.ua/tender/UA-2025-09-25-005958-a</x:v>
      </x:c>
      <x:c r="AA1167" s="14" t="str">
        <x:v>00148429</x:v>
      </x:c>
      <x:c r="AB1167" s="14" t="str">
        <x:v>2026-08-24</x:v>
      </x:c>
      <x:c r="AC1167" s="14" t="str"/>
      <x:c r="AD1167" s="20" t="str"/>
      <x:c r="AE1167" s="14" t="str"/>
      <x:c r="AF1167" s="14" t="n">
        <x:v>44</x:v>
      </x:c>
      <x:c r="AG1167" s="14" t="str">
        <x:v>I3</x:v>
      </x:c>
      <x:c r="AH1167" s="14" t="n">
        <x:v>2</x:v>
      </x:c>
      <x:c r="AI1167" s="14" t="n">
        <x:v>0</x:v>
      </x:c>
      <x:c r="AJ1167" s="18" t="n">
        <x:v>240000</x:v>
      </x:c>
      <x:c r="AK1167" s="14" t="str">
        <x:v>https://prozorro.gov.ua/tender/UA-2025-09-25-005958-a</x:v>
      </x:c>
      <x:c r="AL1167" s="19" t="n">
        <x:v>45925.381228275466</x:v>
      </x:c>
      <x:c r="AM1167" s="19" t="n">
        <x:v>46002</x:v>
      </x:c>
      <x:c r="AN1167" s="15" t="str">
        <x:v>Газові мережі</x:v>
      </x:c>
      <x:c r="AO1167" s="15" t="str">
        <x:v>not_found_in_top_search</x:v>
      </x:c>
    </x:row>
    <x:row r="1168">
      <x:c r="A1168" s="14" t="str">
        <x:v>W4-349</x:v>
      </x:c>
      <x:c r="B1168" s="14" t="str">
        <x:v>Prozorro expansion — 24.08</x:v>
      </x:c>
      <x:c r="C1168" s="14" t="str">
        <x:v>ТОВАРИСТВО З ОБМЕЖЕНОЮ ВІДПОВІДАЛЬНІСТЮ "ТЕХНОПОЛІС"</x:v>
      </x:c>
      <x:c r="D1168" s="14" t="str">
        <x:v>СКС / BMS / слаботочка</x:v>
      </x:c>
      <x:c r="E1168" s="14" t="str">
        <x:v>Expansion discovery</x:v>
      </x:c>
      <x:c r="F1168" s="17" t="str">
        <x:v>D3</x:v>
      </x:c>
      <x:c r="G1168" s="14" t="str">
        <x:v>technopolis.net.ua</x:v>
      </x:c>
      <x:c r="H1168" s="14" t="str">
        <x:v>Discovery розширення — 2 тижні</x:v>
      </x:c>
      <x:c r="I1168" s="16" t="n">
        <x:v>2</x:v>
      </x:c>
      <x:c r="J1168" s="16" t="n">
        <x:v>5</x:v>
      </x:c>
      <x:c r="K1168" s="16" t="n">
        <x:v>4</x:v>
      </x:c>
      <x:c r="L1168" s="16" t="n">
        <x:v>2</x:v>
      </x:c>
      <x:c r="M1168" s="16" t="n">
        <x:v>5</x:v>
      </x:c>
      <x:c r="N1168" s="16" t="n">
        <x:v>5</x:v>
      </x:c>
      <x:c r="O1168" s="16" t="n">
        <x:v>5</x:v>
      </x:c>
      <x:c r="P1168" s="16" t="n">
        <x:f>IF(COUNT(I1168:O1168)&lt;7,"",I1168*8+J1168*3+K1168*2+L1168*2+M1168*2+N1168*2+O1168)</x:f>
        <x:v>68</x:v>
      </x:c>
      <x:c r="Q1168" s="16" t="n">
        <x:f>IF(COUNT(J1168:O1168)&lt;6,"",J1168*5+K1168*4+M1168*4+L1168*3+N1168*2+O1168*2)</x:f>
        <x:v>87</x:v>
      </x:c>
      <x:c r="R1168" s="14" t="str">
        <x:v>high</x:v>
      </x:c>
      <x:c r="S1168" s="14" t="str">
        <x:v>official_prozorro_award_2024_2026</x:v>
      </x:c>
      <x:c r="T1168" s="14" t="str">
        <x:v>official_prozorro_api</x:v>
      </x:c>
      <x:c r="U1168" s="14" t="str">
        <x:v>Не контактували</x:v>
      </x:c>
      <x:c r="V1168" s="15" t="str">
        <x:v>Workflow-audit outreach по UA-2025-12-11-016962-a; попросити 1 пакет здачі та вимоги проєкту</x:v>
      </x:c>
      <x:c r="W1168" s="15" t="str">
        <x:v>Власник / директор; керівник ПТО; відповідальний за договори</x:v>
      </x:c>
      <x:c r="X1168" s="15" t="str">
        <x:v>2 нових підтверджених перемог/договорів у Prozorro на 186 367 грн; 0 зі строком виконання не раніше 24.08.2026.</x:v>
      </x:c>
      <x:c r="Y1168" s="15" t="str">
        <x:v>встановлення та монтаж структуризованої кабельної системи локальної мережі, код ДК 021:2015 (CPV) : 72710000-0 Послуги у сфері локальних мереж; строк до 2025-12-31. Попросити один знеособлений пакет здачі за цим workflow.</x:v>
      </x:c>
      <x:c r="Z1168" s="15" t="str">
        <x:v>https://prozorro.gov.ua/tender/UA-2025-12-11-016962-a</x:v>
      </x:c>
      <x:c r="AA1168" s="14" t="str">
        <x:v>22178902</x:v>
      </x:c>
      <x:c r="AB1168" s="14" t="str">
        <x:v>2026-08-24</x:v>
      </x:c>
      <x:c r="AC1168" s="14" t="str"/>
      <x:c r="AD1168" s="20" t="str"/>
      <x:c r="AE1168" s="14" t="str"/>
      <x:c r="AF1168" s="14" t="n">
        <x:v>44</x:v>
      </x:c>
      <x:c r="AG1168" s="14" t="str">
        <x:v>I3</x:v>
      </x:c>
      <x:c r="AH1168" s="14" t="n">
        <x:v>2</x:v>
      </x:c>
      <x:c r="AI1168" s="14" t="n">
        <x:v>0</x:v>
      </x:c>
      <x:c r="AJ1168" s="18" t="n">
        <x:v>186367.2</x:v>
      </x:c>
      <x:c r="AK1168" s="14" t="str">
        <x:v>https://prozorro.gov.ua/tender/UA-2025-12-11-016962-a</x:v>
      </x:c>
      <x:c r="AL1168" s="19" t="n">
        <x:v>46002.562532951386</x:v>
      </x:c>
      <x:c r="AM1168" s="19" t="n">
        <x:v>46022.916666655095</x:v>
      </x:c>
      <x:c r="AN1168" s="15" t="str">
        <x:v>СКС / BMS / слаботочка</x:v>
      </x:c>
      <x:c r="AO1168" s="15" t="str">
        <x:v>supplier_provided_url</x:v>
      </x:c>
    </x:row>
    <x:row r="1169">
      <x:c r="A1169" s="14" t="str">
        <x:v>W4-350</x:v>
      </x:c>
      <x:c r="B1169" s="14" t="str">
        <x:v>Prozorro expansion — 24.08</x:v>
      </x:c>
      <x:c r="C1169" s="14" t="str">
        <x:v>Приватне підприємство "Касмєт"</x:v>
      </x:c>
      <x:c r="D1169" s="14" t="str">
        <x:v>Промислова теплоізоляція</x:v>
      </x:c>
      <x:c r="E1169" s="14" t="str">
        <x:v>Expansion discovery</x:v>
      </x:c>
      <x:c r="F1169" s="17" t="str">
        <x:v>D3</x:v>
      </x:c>
      <x:c r="G1169" s="14" t="str"/>
      <x:c r="H1169" s="14" t="str">
        <x:v>Discovery розширення — 2 тижні</x:v>
      </x:c>
      <x:c r="I1169" s="16" t="n">
        <x:v>1</x:v>
      </x:c>
      <x:c r="J1169" s="16" t="n">
        <x:v>5</x:v>
      </x:c>
      <x:c r="K1169" s="16" t="n">
        <x:v>5</x:v>
      </x:c>
      <x:c r="L1169" s="16" t="n">
        <x:v>2</x:v>
      </x:c>
      <x:c r="M1169" s="16" t="n">
        <x:v>5</x:v>
      </x:c>
      <x:c r="N1169" s="16" t="n">
        <x:v>5</x:v>
      </x:c>
      <x:c r="O1169" s="16" t="n">
        <x:v>3</x:v>
      </x:c>
      <x:c r="P1169" s="16" t="n">
        <x:f>IF(COUNT(I1169:O1169)&lt;7,"",I1169*8+J1169*3+K1169*2+L1169*2+M1169*2+N1169*2+O1169)</x:f>
        <x:v>60</x:v>
      </x:c>
      <x:c r="Q1169" s="16" t="n">
        <x:f>IF(COUNT(J1169:O1169)&lt;6,"",J1169*5+K1169*4+M1169*4+L1169*3+N1169*2+O1169*2)</x:f>
        <x:v>87</x:v>
      </x:c>
      <x:c r="R1169" s="14" t="str">
        <x:v>high</x:v>
      </x:c>
      <x:c r="S1169" s="14" t="str">
        <x:v>official_prozorro_award_2024_2026</x:v>
      </x:c>
      <x:c r="T1169" s="14" t="str">
        <x:v>official_prozorro_api</x:v>
      </x:c>
      <x:c r="U1169" s="14" t="str">
        <x:v>Не контактували</x:v>
      </x:c>
      <x:c r="V1169" s="15" t="str">
        <x:v>Workflow-audit outreach по UA-2025-12-10-017015-a; попросити 1 пакет здачі та вимоги проєкту</x:v>
      </x:c>
      <x:c r="W1169" s="15" t="str">
        <x:v>Власник / директор; керівник ПТО; відповідальний за договори</x:v>
      </x:c>
      <x:c r="X1169" s="15" t="str">
        <x:v>2 нових підтверджених перемог/договорів у Prozorro на 146 522 грн; 0 зі строком виконання не раніше 24.08.2026.</x:v>
      </x:c>
      <x:c r="Y1169" s="15" t="str">
        <x:v>Поточний ремонт теплоізоляції трубопроводів теплопостачання та гарячого водопостачання КНП "Южноукраїнська міська багатопрофіольна лікарня" (частково); строк до 2025-12-25. Попросити один знеособлений пакет здачі за цим workflow.</x:v>
      </x:c>
      <x:c r="Z1169" s="15" t="str">
        <x:v>https://prozorro.gov.ua/tender/UA-2025-12-10-017015-a</x:v>
      </x:c>
      <x:c r="AA1169" s="14" t="str">
        <x:v>24057177</x:v>
      </x:c>
      <x:c r="AB1169" s="14" t="str">
        <x:v>2026-08-24</x:v>
      </x:c>
      <x:c r="AC1169" s="14" t="str"/>
      <x:c r="AD1169" s="20" t="str"/>
      <x:c r="AE1169" s="14" t="str"/>
      <x:c r="AF1169" s="14" t="n">
        <x:v>44</x:v>
      </x:c>
      <x:c r="AG1169" s="14" t="str">
        <x:v>I3</x:v>
      </x:c>
      <x:c r="AH1169" s="14" t="n">
        <x:v>2</x:v>
      </x:c>
      <x:c r="AI1169" s="14" t="n">
        <x:v>0</x:v>
      </x:c>
      <x:c r="AJ1169" s="18" t="n">
        <x:v>146521.71</x:v>
      </x:c>
      <x:c r="AK1169" s="14" t="str">
        <x:v>https://prozorro.gov.ua/tender/UA-2025-12-10-017015-a</x:v>
      </x:c>
      <x:c r="AL1169" s="19" t="n">
        <x:v>46001.56810398148</x:v>
      </x:c>
      <x:c r="AM1169" s="19" t="n">
        <x:v>46016</x:v>
      </x:c>
      <x:c r="AN1169" s="15" t="str">
        <x:v>Промислова теплоізоляція</x:v>
      </x:c>
      <x:c r="AO1169" s="15" t="str">
        <x:v>not_found_in_top_search</x:v>
      </x:c>
    </x:row>
    <x:row r="1170">
      <x:c r="A1170" s="14" t="str">
        <x:v>W4-351</x:v>
      </x:c>
      <x:c r="B1170" s="14" t="str">
        <x:v>Prozorro expansion — 24.08</x:v>
      </x:c>
      <x:c r="C1170" s="14" t="str">
        <x:v>ФОП Феняк Степан Ігорович</x:v>
      </x:c>
      <x:c r="D1170" s="14" t="str">
        <x:v>Електромонтаж</x:v>
      </x:c>
      <x:c r="E1170" s="14" t="str">
        <x:v>Pilot now</x:v>
      </x:c>
      <x:c r="F1170" s="17" t="str">
        <x:v>P3</x:v>
      </x:c>
      <x:c r="G1170" s="14" t="str"/>
      <x:c r="H1170" s="14" t="str">
        <x:v>Пілот зараз — Н.15</x:v>
      </x:c>
      <x:c r="I1170" s="16" t="n">
        <x:v>5</x:v>
      </x:c>
      <x:c r="J1170" s="16" t="n">
        <x:v>5</x:v>
      </x:c>
      <x:c r="K1170" s="16" t="n">
        <x:v>4</x:v>
      </x:c>
      <x:c r="L1170" s="16" t="n">
        <x:v>1</x:v>
      </x:c>
      <x:c r="M1170" s="16" t="n">
        <x:v>5</x:v>
      </x:c>
      <x:c r="N1170" s="16" t="n">
        <x:v>3</x:v>
      </x:c>
      <x:c r="O1170" s="16" t="n">
        <x:v>3</x:v>
      </x:c>
      <x:c r="P1170" s="16" t="n">
        <x:f>IF(COUNT(I1170:O1170)&lt;7,"",I1170*8+J1170*3+K1170*2+L1170*2+M1170*2+N1170*2+O1170)</x:f>
        <x:v>84</x:v>
      </x:c>
      <x:c r="Q1170" s="16" t="n">
        <x:f>IF(COUNT(J1170:O1170)&lt;6,"",J1170*5+K1170*4+M1170*4+L1170*3+N1170*2+O1170*2)</x:f>
        <x:v>76</x:v>
      </x:c>
      <x:c r="R1170" s="14" t="str">
        <x:v>high</x:v>
      </x:c>
      <x:c r="S1170" s="14" t="str">
        <x:v>official_prozorro_award_2024_2026</x:v>
      </x:c>
      <x:c r="T1170" s="14" t="str">
        <x:v>official_prozorro_api</x:v>
      </x:c>
      <x:c r="U1170" s="14" t="str">
        <x:v>Не контактували</x:v>
      </x:c>
      <x:c r="V1170" s="15" t="str">
        <x:v>Персоналізований free-pilot outreach по UA-2026-07-06-009794-a; попросити 1 пакет Н.14/Н.15</x:v>
      </x:c>
      <x:c r="W1170" s="15" t="str">
        <x:v>Власник / виконавець; відповідальний за договір</x:v>
      </x:c>
      <x:c r="X1170" s="15" t="str">
        <x:v>1 нових підтверджених перемог/договорів у Prozorro на 99 992 грн; 1 зі строком виконання не раніше 24.08.2026.</x:v>
      </x:c>
      <x:c r="Y1170" s="15" t="str">
        <x:v>45310000-3 Електромонтажні роботи; строк до 2026-12-31. Попросити один знеособлений пакет здачі за цим workflow.</x:v>
      </x:c>
      <x:c r="Z1170" s="15" t="str">
        <x:v>https://prozorro.gov.ua/tender/UA-2026-07-06-009794-a</x:v>
      </x:c>
      <x:c r="AA1170" s="14" t="str">
        <x:v>3058503976</x:v>
      </x:c>
      <x:c r="AB1170" s="14" t="str">
        <x:v>2026-08-24</x:v>
      </x:c>
      <x:c r="AC1170" s="14" t="str"/>
      <x:c r="AD1170" s="20" t="str"/>
      <x:c r="AE1170" s="14" t="str"/>
      <x:c r="AF1170" s="14" t="n">
        <x:v>43</x:v>
      </x:c>
      <x:c r="AG1170" s="14" t="str">
        <x:v>I3</x:v>
      </x:c>
      <x:c r="AH1170" s="14" t="n">
        <x:v>1</x:v>
      </x:c>
      <x:c r="AI1170" s="14" t="n">
        <x:v>1</x:v>
      </x:c>
      <x:c r="AJ1170" s="18" t="n">
        <x:v>99991.96</x:v>
      </x:c>
      <x:c r="AK1170" s="14" t="str">
        <x:v>https://prozorro.gov.ua/tender/UA-2026-07-06-009794-a</x:v>
      </x:c>
      <x:c r="AL1170" s="19" t="n">
        <x:v>46209.5789724537</x:v>
      </x:c>
      <x:c r="AM1170" s="19" t="n">
        <x:v>46387</x:v>
      </x:c>
      <x:c r="AN1170" s="15" t="str">
        <x:v>Електромонтаж</x:v>
      </x:c>
      <x:c r="AO1170" s="15" t="str">
        <x:v>not_found_in_top_search</x:v>
      </x:c>
    </x:row>
    <x:row r="1171">
      <x:c r="A1171" s="14" t="str">
        <x:v>W4-352</x:v>
      </x:c>
      <x:c r="B1171" s="14" t="str">
        <x:v>Prozorro expansion — 24.08</x:v>
      </x:c>
      <x:c r="C1171" s="14" t="str">
        <x:v>ФОП Балюк Олена Сергіївна</x:v>
      </x:c>
      <x:c r="D1171" s="14" t="str">
        <x:v>Пасивний вогнезахист</x:v>
      </x:c>
      <x:c r="E1171" s="14" t="str">
        <x:v>Expansion discovery</x:v>
      </x:c>
      <x:c r="F1171" s="17" t="str">
        <x:v>D3</x:v>
      </x:c>
      <x:c r="G1171" s="14" t="str"/>
      <x:c r="H1171" s="14" t="str">
        <x:v>Discovery розширення — 2 тижні</x:v>
      </x:c>
      <x:c r="I1171" s="16" t="n">
        <x:v>1</x:v>
      </x:c>
      <x:c r="J1171" s="16" t="n">
        <x:v>5</x:v>
      </x:c>
      <x:c r="K1171" s="16" t="n">
        <x:v>5</x:v>
      </x:c>
      <x:c r="L1171" s="16" t="n">
        <x:v>1</x:v>
      </x:c>
      <x:c r="M1171" s="16" t="n">
        <x:v>5</x:v>
      </x:c>
      <x:c r="N1171" s="16" t="n">
        <x:v>3</x:v>
      </x:c>
      <x:c r="O1171" s="16" t="n">
        <x:v>3</x:v>
      </x:c>
      <x:c r="P1171" s="16" t="n">
        <x:f>IF(COUNT(I1171:O1171)&lt;7,"",I1171*8+J1171*3+K1171*2+L1171*2+M1171*2+N1171*2+O1171)</x:f>
        <x:v>54</x:v>
      </x:c>
      <x:c r="Q1171" s="16" t="n">
        <x:f>IF(COUNT(J1171:O1171)&lt;6,"",J1171*5+K1171*4+M1171*4+L1171*3+N1171*2+O1171*2)</x:f>
        <x:v>80</x:v>
      </x:c>
      <x:c r="R1171" s="14" t="str">
        <x:v>high</x:v>
      </x:c>
      <x:c r="S1171" s="14" t="str">
        <x:v>official_prozorro_award_2024_2026</x:v>
      </x:c>
      <x:c r="T1171" s="14" t="str">
        <x:v>official_prozorro_api</x:v>
      </x:c>
      <x:c r="U1171" s="14" t="str">
        <x:v>Не контактували</x:v>
      </x:c>
      <x:c r="V1171" s="15" t="str">
        <x:v>Workflow-audit outreach по UA-2026-07-01-006064-a; попросити 1 пакет здачі та вимоги проєкту</x:v>
      </x:c>
      <x:c r="W1171" s="15" t="str">
        <x:v>Власник / виконавець; відповідальний за договір</x:v>
      </x:c>
      <x:c r="X1171" s="15" t="str">
        <x:v>1 нових підтверджених перемог/договорів у Prozorro на 99 859 грн; 1 зі строком виконання не раніше 24.08.2026.</x:v>
      </x:c>
      <x:c r="Y1171" s="15" t="str">
        <x:v>Послуги з просочування деревини, Вогнезахисна обробка елементів дерев'яних конструкцій даху Львівської спеціальної школи № 100.; строк до 2026-12-31. Попросити один знеособлений пакет здачі за цим workflow.</x:v>
      </x:c>
      <x:c r="Z1171" s="15" t="str">
        <x:v>https://prozorro.gov.ua/tender/UA-2026-07-01-006064-a</x:v>
      </x:c>
      <x:c r="AA1171" s="14" t="str">
        <x:v>3149006006</x:v>
      </x:c>
      <x:c r="AB1171" s="14" t="str">
        <x:v>2026-08-24</x:v>
      </x:c>
      <x:c r="AC1171" s="14" t="str"/>
      <x:c r="AD1171" s="20" t="str"/>
      <x:c r="AE1171" s="14" t="str"/>
      <x:c r="AF1171" s="14" t="n">
        <x:v>43</x:v>
      </x:c>
      <x:c r="AG1171" s="14" t="str">
        <x:v>I3</x:v>
      </x:c>
      <x:c r="AH1171" s="14" t="n">
        <x:v>1</x:v>
      </x:c>
      <x:c r="AI1171" s="14" t="n">
        <x:v>1</x:v>
      </x:c>
      <x:c r="AJ1171" s="18" t="n">
        <x:v>99858.97</x:v>
      </x:c>
      <x:c r="AK1171" s="14" t="str">
        <x:v>https://prozorro.gov.ua/tender/UA-2026-07-01-006064-a</x:v>
      </x:c>
      <x:c r="AL1171" s="19" t="n">
        <x:v>46204.483819988425</x:v>
      </x:c>
      <x:c r="AM1171" s="19" t="n">
        <x:v>46387.52670138889</x:v>
      </x:c>
      <x:c r="AN1171" s="15" t="str">
        <x:v>Пасивний вогнезахист</x:v>
      </x:c>
      <x:c r="AO1171" s="15" t="str">
        <x:v>not_found_in_top_search</x:v>
      </x:c>
    </x:row>
    <x:row r="1172">
      <x:c r="A1172" s="14" t="str">
        <x:v>W4-353</x:v>
      </x:c>
      <x:c r="B1172" s="14" t="str">
        <x:v>Prozorro expansion — 24.08</x:v>
      </x:c>
      <x:c r="C1172" s="14" t="str">
        <x:v>ФОП"Самсонов А.Л."</x:v>
      </x:c>
      <x:c r="D1172" s="14" t="str">
        <x:v>Пасивний вогнезахист</x:v>
      </x:c>
      <x:c r="E1172" s="14" t="str">
        <x:v>Expansion discovery</x:v>
      </x:c>
      <x:c r="F1172" s="17" t="str">
        <x:v>D3</x:v>
      </x:c>
      <x:c r="G1172" s="14" t="str"/>
      <x:c r="H1172" s="14" t="str">
        <x:v>Discovery розширення — 2 тижні</x:v>
      </x:c>
      <x:c r="I1172" s="16" t="n">
        <x:v>1</x:v>
      </x:c>
      <x:c r="J1172" s="16" t="n">
        <x:v>5</x:v>
      </x:c>
      <x:c r="K1172" s="16" t="n">
        <x:v>5</x:v>
      </x:c>
      <x:c r="L1172" s="16" t="n">
        <x:v>1</x:v>
      </x:c>
      <x:c r="M1172" s="16" t="n">
        <x:v>5</x:v>
      </x:c>
      <x:c r="N1172" s="16" t="n">
        <x:v>3</x:v>
      </x:c>
      <x:c r="O1172" s="16" t="n">
        <x:v>3</x:v>
      </x:c>
      <x:c r="P1172" s="16" t="n">
        <x:f>IF(COUNT(I1172:O1172)&lt;7,"",I1172*8+J1172*3+K1172*2+L1172*2+M1172*2+N1172*2+O1172)</x:f>
        <x:v>54</x:v>
      </x:c>
      <x:c r="Q1172" s="16" t="n">
        <x:f>IF(COUNT(J1172:O1172)&lt;6,"",J1172*5+K1172*4+M1172*4+L1172*3+N1172*2+O1172*2)</x:f>
        <x:v>80</x:v>
      </x:c>
      <x:c r="R1172" s="14" t="str">
        <x:v>high</x:v>
      </x:c>
      <x:c r="S1172" s="14" t="str">
        <x:v>official_prozorro_award_2024_2026</x:v>
      </x:c>
      <x:c r="T1172" s="14" t="str">
        <x:v>official_prozorro_api</x:v>
      </x:c>
      <x:c r="U1172" s="14" t="str">
        <x:v>Не контактували</x:v>
      </x:c>
      <x:c r="V1172" s="15" t="str">
        <x:v>Workflow-audit outreach по UA-2026-05-22-008008-a; попросити 1 пакет здачі та вимоги проєкту</x:v>
      </x:c>
      <x:c r="W1172" s="15" t="str">
        <x:v>Власник / виконавець; відповідальний за договір</x:v>
      </x:c>
      <x:c r="X1172" s="15" t="str">
        <x:v>1 нових підтверджених перемог/договорів у Prozorro на 78 972 грн; 1 зі строком виконання не раніше 24.08.2026.</x:v>
      </x:c>
      <x:c r="Y1172" s="15" t="str">
        <x:v>Вогнезахисна обробка дерев'яних конструкцій горища будівлі; строк до 2026-12-31. Попросити один знеособлений пакет здачі за цим workflow.</x:v>
      </x:c>
      <x:c r="Z1172" s="15" t="str">
        <x:v>https://prozorro.gov.ua/tender/UA-2026-05-22-008008-a</x:v>
      </x:c>
      <x:c r="AA1172" s="14" t="str">
        <x:v>3084622896</x:v>
      </x:c>
      <x:c r="AB1172" s="14" t="str">
        <x:v>2026-08-24</x:v>
      </x:c>
      <x:c r="AC1172" s="14" t="str"/>
      <x:c r="AD1172" s="20" t="str"/>
      <x:c r="AE1172" s="14" t="str"/>
      <x:c r="AF1172" s="14" t="n">
        <x:v>43</x:v>
      </x:c>
      <x:c r="AG1172" s="14" t="str">
        <x:v>I3</x:v>
      </x:c>
      <x:c r="AH1172" s="14" t="n">
        <x:v>1</x:v>
      </x:c>
      <x:c r="AI1172" s="14" t="n">
        <x:v>1</x:v>
      </x:c>
      <x:c r="AJ1172" s="18" t="n">
        <x:v>78972.15</x:v>
      </x:c>
      <x:c r="AK1172" s="14" t="str">
        <x:v>https://prozorro.gov.ua/tender/UA-2026-05-22-008008-a</x:v>
      </x:c>
      <x:c r="AL1172" s="19" t="n">
        <x:v>46164.47648626158</x:v>
      </x:c>
      <x:c r="AM1172" s="19" t="n">
        <x:v>46387.509884259256</x:v>
      </x:c>
      <x:c r="AN1172" s="15" t="str">
        <x:v>Пасивний вогнезахист</x:v>
      </x:c>
      <x:c r="AO1172" s="15" t="str">
        <x:v>not_found_in_top_search</x:v>
      </x:c>
    </x:row>
    <x:row r="1173">
      <x:c r="A1173" s="14" t="str">
        <x:v>W4-354</x:v>
      </x:c>
      <x:c r="B1173" s="14" t="str">
        <x:v>Prozorro expansion — 24.08</x:v>
      </x:c>
      <x:c r="C1173" s="14" t="str">
        <x:v>Фізична особа-підприємець Ополончик С.В.</x:v>
      </x:c>
      <x:c r="D1173" s="14" t="str">
        <x:v>Електромонтаж</x:v>
      </x:c>
      <x:c r="E1173" s="14" t="str">
        <x:v>Pilot now</x:v>
      </x:c>
      <x:c r="F1173" s="17" t="str">
        <x:v>P3</x:v>
      </x:c>
      <x:c r="G1173" s="14" t="str"/>
      <x:c r="H1173" s="14" t="str">
        <x:v>Пілот зараз — Н.15</x:v>
      </x:c>
      <x:c r="I1173" s="16" t="n">
        <x:v>5</x:v>
      </x:c>
      <x:c r="J1173" s="16" t="n">
        <x:v>5</x:v>
      </x:c>
      <x:c r="K1173" s="16" t="n">
        <x:v>4</x:v>
      </x:c>
      <x:c r="L1173" s="16" t="n">
        <x:v>1</x:v>
      </x:c>
      <x:c r="M1173" s="16" t="n">
        <x:v>5</x:v>
      </x:c>
      <x:c r="N1173" s="16" t="n">
        <x:v>3</x:v>
      </x:c>
      <x:c r="O1173" s="16" t="n">
        <x:v>3</x:v>
      </x:c>
      <x:c r="P1173" s="16" t="n">
        <x:f>IF(COUNT(I1173:O1173)&lt;7,"",I1173*8+J1173*3+K1173*2+L1173*2+M1173*2+N1173*2+O1173)</x:f>
        <x:v>84</x:v>
      </x:c>
      <x:c r="Q1173" s="16" t="n">
        <x:f>IF(COUNT(J1173:O1173)&lt;6,"",J1173*5+K1173*4+M1173*4+L1173*3+N1173*2+O1173*2)</x:f>
        <x:v>76</x:v>
      </x:c>
      <x:c r="R1173" s="14" t="str">
        <x:v>high</x:v>
      </x:c>
      <x:c r="S1173" s="14" t="str">
        <x:v>official_prozorro_award_2024_2026</x:v>
      </x:c>
      <x:c r="T1173" s="14" t="str">
        <x:v>official_prozorro_api</x:v>
      </x:c>
      <x:c r="U1173" s="14" t="str">
        <x:v>Не контактували</x:v>
      </x:c>
      <x:c r="V1173" s="15" t="str">
        <x:v>Персоналізований free-pilot outreach по UA-2026-06-15-000349-a; попросити 1 пакет Н.14/Н.15</x:v>
      </x:c>
      <x:c r="W1173" s="15" t="str">
        <x:v>Власник / виконавець; відповідальний за договір</x:v>
      </x:c>
      <x:c r="X1173" s="15" t="str">
        <x:v>1 нових підтверджених перемог/договорів у Prozorro на 51 209 грн; 1 зі строком виконання не раніше 24.08.2026.</x:v>
      </x:c>
      <x:c r="Y1173" s="15" t="str">
        <x:v>Електромонтажні роботи; строк до 2026-12-31. Попросити один знеособлений пакет здачі за цим workflow.</x:v>
      </x:c>
      <x:c r="Z1173" s="15" t="str">
        <x:v>https://prozorro.gov.ua/tender/UA-2026-06-15-000349-a</x:v>
      </x:c>
      <x:c r="AA1173" s="14" t="str">
        <x:v>1923604877</x:v>
      </x:c>
      <x:c r="AB1173" s="14" t="str">
        <x:v>2026-08-24</x:v>
      </x:c>
      <x:c r="AC1173" s="14" t="str"/>
      <x:c r="AD1173" s="20" t="str"/>
      <x:c r="AE1173" s="14" t="str"/>
      <x:c r="AF1173" s="14" t="n">
        <x:v>43</x:v>
      </x:c>
      <x:c r="AG1173" s="14" t="str">
        <x:v>I3</x:v>
      </x:c>
      <x:c r="AH1173" s="14" t="n">
        <x:v>1</x:v>
      </x:c>
      <x:c r="AI1173" s="14" t="n">
        <x:v>1</x:v>
      </x:c>
      <x:c r="AJ1173" s="18" t="n">
        <x:v>51209.36</x:v>
      </x:c>
      <x:c r="AK1173" s="14" t="str">
        <x:v>https://prozorro.gov.ua/tender/UA-2026-06-15-000349-a</x:v>
      </x:c>
      <x:c r="AL1173" s="19" t="n">
        <x:v>46188.25320684028</x:v>
      </x:c>
      <x:c r="AM1173" s="19" t="n">
        <x:v>46387.29368055556</x:v>
      </x:c>
      <x:c r="AN1173" s="15" t="str">
        <x:v>Електромонтаж</x:v>
      </x:c>
      <x:c r="AO1173" s="15" t="str">
        <x:v>not_found_in_top_search</x:v>
      </x:c>
    </x:row>
    <x:row r="1174">
      <x:c r="A1174" s="14" t="str">
        <x:v>W4-355</x:v>
      </x:c>
      <x:c r="B1174" s="14" t="str">
        <x:v>Prozorro expansion — 24.08</x:v>
      </x:c>
      <x:c r="C1174" s="14" t="str">
        <x:v>Фізична особа-підприємець Солтус Євгеній Олександрович</x:v>
      </x:c>
      <x:c r="D1174" s="14" t="str">
        <x:v>Внутрішні сантехнічні системи</x:v>
      </x:c>
      <x:c r="E1174" s="14" t="str">
        <x:v>Pilot now</x:v>
      </x:c>
      <x:c r="F1174" s="17" t="str">
        <x:v>P3</x:v>
      </x:c>
      <x:c r="G1174" s="14" t="str"/>
      <x:c r="H1174" s="14" t="str">
        <x:v>Пілот зараз — Н.14</x:v>
      </x:c>
      <x:c r="I1174" s="16" t="n">
        <x:v>5</x:v>
      </x:c>
      <x:c r="J1174" s="16" t="n">
        <x:v>5</x:v>
      </x:c>
      <x:c r="K1174" s="16" t="n">
        <x:v>4</x:v>
      </x:c>
      <x:c r="L1174" s="16" t="n">
        <x:v>1</x:v>
      </x:c>
      <x:c r="M1174" s="16" t="n">
        <x:v>5</x:v>
      </x:c>
      <x:c r="N1174" s="16" t="n">
        <x:v>3</x:v>
      </x:c>
      <x:c r="O1174" s="16" t="n">
        <x:v>3</x:v>
      </x:c>
      <x:c r="P1174" s="16" t="n">
        <x:f>IF(COUNT(I1174:O1174)&lt;7,"",I1174*8+J1174*3+K1174*2+L1174*2+M1174*2+N1174*2+O1174)</x:f>
        <x:v>84</x:v>
      </x:c>
      <x:c r="Q1174" s="16" t="n">
        <x:f>IF(COUNT(J1174:O1174)&lt;6,"",J1174*5+K1174*4+M1174*4+L1174*3+N1174*2+O1174*2)</x:f>
        <x:v>76</x:v>
      </x:c>
      <x:c r="R1174" s="14" t="str">
        <x:v>high</x:v>
      </x:c>
      <x:c r="S1174" s="14" t="str">
        <x:v>official_prozorro_award_2024_2026</x:v>
      </x:c>
      <x:c r="T1174" s="14" t="str">
        <x:v>official_prozorro_api</x:v>
      </x:c>
      <x:c r="U1174" s="14" t="str">
        <x:v>Не контактували</x:v>
      </x:c>
      <x:c r="V1174" s="15" t="str">
        <x:v>Персоналізований free-pilot outreach по UA-2026-06-10-003360-a; попросити 1 пакет Н.14/Н.15</x:v>
      </x:c>
      <x:c r="W1174" s="15" t="str">
        <x:v>Власник / виконавець; відповідальний за договір</x:v>
      </x:c>
      <x:c r="X1174" s="15" t="str">
        <x:v>1 нових підтверджених перемог/договорів у Prozorro на 46 337 грн; 0 зі строком виконання не раніше 24.08.2026.</x:v>
      </x:c>
      <x:c r="Y1174" s="15" t="str">
        <x:v>Послуги з поточного аварійного ремонту внутрішньої водопровідної системи Комунального закладу "Полтавський дошкільний навчальний заклад (ясла-садок) №17 "Школа здоров'я" Полтавської міської ради Полтавської області" за адресою: м.Полтава, вул.Івана Мазепи, 46 код (ДК 021:2015 код 45330000-9 Водопровідні та санітарно-технічні роботи)(45330000-9); строк до 2026-08-01. Попросити один знеособлений пакет здачі за цим workflow.</x:v>
      </x:c>
      <x:c r="Z1174" s="15" t="str">
        <x:v>https://prozorro.gov.ua/tender/UA-2026-06-10-003360-a</x:v>
      </x:c>
      <x:c r="AA1174" s="14" t="str">
        <x:v>2796815411</x:v>
      </x:c>
      <x:c r="AB1174" s="14" t="str">
        <x:v>2026-08-24</x:v>
      </x:c>
      <x:c r="AC1174" s="14" t="str"/>
      <x:c r="AD1174" s="20" t="str"/>
      <x:c r="AE1174" s="14" t="str"/>
      <x:c r="AF1174" s="14" t="n">
        <x:v>43</x:v>
      </x:c>
      <x:c r="AG1174" s="14" t="str">
        <x:v>I3</x:v>
      </x:c>
      <x:c r="AH1174" s="14" t="n">
        <x:v>1</x:v>
      </x:c>
      <x:c r="AI1174" s="14" t="n">
        <x:v>0</x:v>
      </x:c>
      <x:c r="AJ1174" s="18" t="n">
        <x:v>46337.29</x:v>
      </x:c>
      <x:c r="AK1174" s="14" t="str">
        <x:v>https://prozorro.gov.ua/tender/UA-2026-06-10-003360-a</x:v>
      </x:c>
      <x:c r="AL1174" s="19" t="n">
        <x:v>46183.335698090275</x:v>
      </x:c>
      <x:c r="AM1174" s="19" t="n">
        <x:v>46235.333553240744</x:v>
      </x:c>
      <x:c r="AN1174" s="15" t="str">
        <x:v>Внутрішні сантехнічні системи</x:v>
      </x:c>
      <x:c r="AO1174" s="15" t="str">
        <x:v>not_found_in_top_search</x:v>
      </x:c>
    </x:row>
    <x:row r="1175">
      <x:c r="A1175" s="14" t="str">
        <x:v>W4-356</x:v>
      </x:c>
      <x:c r="B1175" s="14" t="str">
        <x:v>Prozorro expansion — 24.08</x:v>
      </x:c>
      <x:c r="C1175" s="14" t="str">
        <x:v>Фізична особа-підприємець  ШВЕЦЬ СЕРГІЙ ГАВРИЛОВИЧ</x:v>
      </x:c>
      <x:c r="D1175" s="14" t="str">
        <x:v>HVAC / ОВіК</x:v>
      </x:c>
      <x:c r="E1175" s="14" t="str">
        <x:v>Pilot now</x:v>
      </x:c>
      <x:c r="F1175" s="17" t="str">
        <x:v>P3</x:v>
      </x:c>
      <x:c r="G1175" s="14" t="str"/>
      <x:c r="H1175" s="14" t="str">
        <x:v>Пілот зараз — Н.14</x:v>
      </x:c>
      <x:c r="I1175" s="16" t="n">
        <x:v>5</x:v>
      </x:c>
      <x:c r="J1175" s="16" t="n">
        <x:v>5</x:v>
      </x:c>
      <x:c r="K1175" s="16" t="n">
        <x:v>4</x:v>
      </x:c>
      <x:c r="L1175" s="16" t="n">
        <x:v>1</x:v>
      </x:c>
      <x:c r="M1175" s="16" t="n">
        <x:v>5</x:v>
      </x:c>
      <x:c r="N1175" s="16" t="n">
        <x:v>3</x:v>
      </x:c>
      <x:c r="O1175" s="16" t="n">
        <x:v>3</x:v>
      </x:c>
      <x:c r="P1175" s="16" t="n">
        <x:f>IF(COUNT(I1175:O1175)&lt;7,"",I1175*8+J1175*3+K1175*2+L1175*2+M1175*2+N1175*2+O1175)</x:f>
        <x:v>84</x:v>
      </x:c>
      <x:c r="Q1175" s="16" t="n">
        <x:f>IF(COUNT(J1175:O1175)&lt;6,"",J1175*5+K1175*4+M1175*4+L1175*3+N1175*2+O1175*2)</x:f>
        <x:v>76</x:v>
      </x:c>
      <x:c r="R1175" s="14" t="str">
        <x:v>high</x:v>
      </x:c>
      <x:c r="S1175" s="14" t="str">
        <x:v>official_prozorro_award_2024_2026</x:v>
      </x:c>
      <x:c r="T1175" s="14" t="str">
        <x:v>official_prozorro_api</x:v>
      </x:c>
      <x:c r="U1175" s="14" t="str">
        <x:v>Не контактували</x:v>
      </x:c>
      <x:c r="V1175" s="15" t="str">
        <x:v>Персоналізований free-pilot outreach по UA-2026-05-21-006823-a; попросити 1 пакет Н.14/Н.15</x:v>
      </x:c>
      <x:c r="W1175" s="15" t="str">
        <x:v>Власник / виконавець; відповідальний за договір</x:v>
      </x:c>
      <x:c r="X1175" s="15" t="str">
        <x:v>1 нових підтверджених перемог/договорів у Prozorro на 46 095 грн; 0 зі строком виконання не раніше 24.08.2026.</x:v>
      </x:c>
      <x:c r="Y1175" s="15" t="str">
        <x:v>послуги з монтажних робіт кондиціонерів та системи припливної вентиляції; строк до 2026-06-01. Попросити один знеособлений пакет здачі за цим workflow.</x:v>
      </x:c>
      <x:c r="Z1175" s="15" t="str">
        <x:v>https://prozorro.gov.ua/tender/UA-2026-05-21-006823-a</x:v>
      </x:c>
      <x:c r="AA1175" s="14" t="str">
        <x:v>2978011852</x:v>
      </x:c>
      <x:c r="AB1175" s="14" t="str">
        <x:v>2026-08-24</x:v>
      </x:c>
      <x:c r="AC1175" s="14" t="str"/>
      <x:c r="AD1175" s="20" t="str"/>
      <x:c r="AE1175" s="14" t="str"/>
      <x:c r="AF1175" s="14" t="n">
        <x:v>43</x:v>
      </x:c>
      <x:c r="AG1175" s="14" t="str">
        <x:v>I3</x:v>
      </x:c>
      <x:c r="AH1175" s="14" t="n">
        <x:v>1</x:v>
      </x:c>
      <x:c r="AI1175" s="14" t="n">
        <x:v>0</x:v>
      </x:c>
      <x:c r="AJ1175" s="18" t="n">
        <x:v>46095</x:v>
      </x:c>
      <x:c r="AK1175" s="14" t="str">
        <x:v>https://prozorro.gov.ua/tender/UA-2026-05-21-006823-a</x:v>
      </x:c>
      <x:c r="AL1175" s="19" t="n">
        <x:v>46163.42739199074</x:v>
      </x:c>
      <x:c r="AM1175" s="19" t="n">
        <x:v>46174</x:v>
      </x:c>
      <x:c r="AN1175" s="15" t="str">
        <x:v>HVAC / ОВіК</x:v>
      </x:c>
      <x:c r="AO1175" s="15" t="str">
        <x:v>not_found_in_top_search</x:v>
      </x:c>
    </x:row>
    <x:row r="1176">
      <x:c r="A1176" s="14" t="str">
        <x:v>W4-357</x:v>
      </x:c>
      <x:c r="B1176" s="14" t="str">
        <x:v>Prozorro expansion — 24.08</x:v>
      </x:c>
      <x:c r="C1176" s="14" t="str">
        <x:v>Фізична особа-підприємець Басюк А.В.</x:v>
      </x:c>
      <x:c r="D1176" s="14" t="str">
        <x:v>Електромонтаж</x:v>
      </x:c>
      <x:c r="E1176" s="14" t="str">
        <x:v>Pilot now</x:v>
      </x:c>
      <x:c r="F1176" s="17" t="str">
        <x:v>P3</x:v>
      </x:c>
      <x:c r="G1176" s="14" t="str"/>
      <x:c r="H1176" s="14" t="str">
        <x:v>Пілот зараз — Н.15</x:v>
      </x:c>
      <x:c r="I1176" s="16" t="n">
        <x:v>5</x:v>
      </x:c>
      <x:c r="J1176" s="16" t="n">
        <x:v>5</x:v>
      </x:c>
      <x:c r="K1176" s="16" t="n">
        <x:v>4</x:v>
      </x:c>
      <x:c r="L1176" s="16" t="n">
        <x:v>1</x:v>
      </x:c>
      <x:c r="M1176" s="16" t="n">
        <x:v>5</x:v>
      </x:c>
      <x:c r="N1176" s="16" t="n">
        <x:v>3</x:v>
      </x:c>
      <x:c r="O1176" s="16" t="n">
        <x:v>3</x:v>
      </x:c>
      <x:c r="P1176" s="16" t="n">
        <x:f>IF(COUNT(I1176:O1176)&lt;7,"",I1176*8+J1176*3+K1176*2+L1176*2+M1176*2+N1176*2+O1176)</x:f>
        <x:v>84</x:v>
      </x:c>
      <x:c r="Q1176" s="16" t="n">
        <x:f>IF(COUNT(J1176:O1176)&lt;6,"",J1176*5+K1176*4+M1176*4+L1176*3+N1176*2+O1176*2)</x:f>
        <x:v>76</x:v>
      </x:c>
      <x:c r="R1176" s="14" t="str">
        <x:v>high</x:v>
      </x:c>
      <x:c r="S1176" s="14" t="str">
        <x:v>official_prozorro_award_2024_2026</x:v>
      </x:c>
      <x:c r="T1176" s="14" t="str">
        <x:v>official_prozorro_api</x:v>
      </x:c>
      <x:c r="U1176" s="14" t="str">
        <x:v>Не контактували</x:v>
      </x:c>
      <x:c r="V1176" s="15" t="str">
        <x:v>Повторне звернення з новим тендерним сигналом UA-2026-06-24-009922-a; попросити 1 пакет здачі</x:v>
      </x:c>
      <x:c r="W1176" s="15" t="str">
        <x:v>Власник / виконавець; відповідальний за договір</x:v>
      </x:c>
      <x:c r="X1176" s="15" t="str">
        <x:v>1 нових підтверджених перемог/договорів у Prozorro на 43 500 грн; 1 зі строком виконання не раніше 24.08.2026.</x:v>
      </x:c>
      <x:c r="Y1176" s="15" t="str">
        <x:v>45310000-3 - Електромонтажні роботи (електромонтажні послуги); строк до 2026-12-31. Попросити один знеособлений пакет здачі за цим workflow.</x:v>
      </x:c>
      <x:c r="Z1176" s="15" t="str">
        <x:v>https://prozorro.gov.ua/tender/UA-2026-07-07-003580-a</x:v>
      </x:c>
      <x:c r="AA1176" s="14" t="str">
        <x:v>3085712518</x:v>
      </x:c>
      <x:c r="AB1176" s="14" t="str">
        <x:v>2026-08-24</x:v>
      </x:c>
      <x:c r="AC1176" s="14" t="str"/>
      <x:c r="AD1176" s="20" t="str"/>
      <x:c r="AE1176" s="14" t="str"/>
      <x:c r="AF1176" s="14" t="n">
        <x:v>43</x:v>
      </x:c>
      <x:c r="AG1176" s="14" t="str">
        <x:v>I3</x:v>
      </x:c>
      <x:c r="AH1176" s="14" t="n">
        <x:v>2</x:v>
      </x:c>
      <x:c r="AI1176" s="14" t="n">
        <x:v>2</x:v>
      </x:c>
      <x:c r="AJ1176" s="18" t="n">
        <x:v>117570.52</x:v>
      </x:c>
      <x:c r="AK1176" s="14" t="str">
        <x:v>https://prozorro.gov.ua/tender/UA-2026-06-24-009922-a</x:v>
      </x:c>
      <x:c r="AL1176" s="19" t="n">
        <x:v>46197.519744467594</x:v>
      </x:c>
      <x:c r="AM1176" s="19" t="n">
        <x:v>46387.56185185185</x:v>
      </x:c>
      <x:c r="AN1176" s="15" t="str">
        <x:v>Електромонтаж; Резервне живлення</x:v>
      </x:c>
      <x:c r="AO1176" s="15" t="str">
        <x:v>not_found_in_top_search</x:v>
      </x:c>
    </x:row>
    <x:row r="1177">
      <x:c r="A1177" s="14" t="str">
        <x:v>W4-358</x:v>
      </x:c>
      <x:c r="B1177" s="14" t="str">
        <x:v>Prozorro expansion — 24.08</x:v>
      </x:c>
      <x:c r="C1177" s="14" t="str">
        <x:v>Фізична особа підприємець Овсійчук Наталія Василівна</x:v>
      </x:c>
      <x:c r="D1177" s="14" t="str">
        <x:v>Фасади та скління</x:v>
      </x:c>
      <x:c r="E1177" s="14" t="str">
        <x:v>Expansion discovery</x:v>
      </x:c>
      <x:c r="F1177" s="17" t="str">
        <x:v>D3</x:v>
      </x:c>
      <x:c r="G1177" s="14" t="str"/>
      <x:c r="H1177" s="14" t="str">
        <x:v>Discovery розширення — 2 тижні</x:v>
      </x:c>
      <x:c r="I1177" s="16" t="n">
        <x:v>1</x:v>
      </x:c>
      <x:c r="J1177" s="16" t="n">
        <x:v>5</x:v>
      </x:c>
      <x:c r="K1177" s="16" t="n">
        <x:v>5</x:v>
      </x:c>
      <x:c r="L1177" s="16" t="n">
        <x:v>1</x:v>
      </x:c>
      <x:c r="M1177" s="16" t="n">
        <x:v>5</x:v>
      </x:c>
      <x:c r="N1177" s="16" t="n">
        <x:v>3</x:v>
      </x:c>
      <x:c r="O1177" s="16" t="n">
        <x:v>3</x:v>
      </x:c>
      <x:c r="P1177" s="16" t="n">
        <x:f>IF(COUNT(I1177:O1177)&lt;7,"",I1177*8+J1177*3+K1177*2+L1177*2+M1177*2+N1177*2+O1177)</x:f>
        <x:v>54</x:v>
      </x:c>
      <x:c r="Q1177" s="16" t="n">
        <x:f>IF(COUNT(J1177:O1177)&lt;6,"",J1177*5+K1177*4+M1177*4+L1177*3+N1177*2+O1177*2)</x:f>
        <x:v>80</x:v>
      </x:c>
      <x:c r="R1177" s="14" t="str">
        <x:v>high</x:v>
      </x:c>
      <x:c r="S1177" s="14" t="str">
        <x:v>official_prozorro_award_2024_2026</x:v>
      </x:c>
      <x:c r="T1177" s="14" t="str">
        <x:v>official_prozorro_api</x:v>
      </x:c>
      <x:c r="U1177" s="14" t="str">
        <x:v>Не контактували</x:v>
      </x:c>
      <x:c r="V1177" s="15" t="str">
        <x:v>Workflow-audit outreach по UA-2026-06-23-001980-a; попросити 1 пакет здачі та вимоги проєкту</x:v>
      </x:c>
      <x:c r="W1177" s="15" t="str">
        <x:v>Власник / виконавець; відповідальний за договір</x:v>
      </x:c>
      <x:c r="X1177" s="15" t="str">
        <x:v>1 нових підтверджених перемог/договорів у Prozorro на 35 000 грн; 1 зі строком виконання не раніше 24.08.2026.</x:v>
      </x:c>
      <x:c r="Y1177" s="15" t="str">
        <x:v>послуги з утеплення фасаду ЗДО № 43 м.Житомира; строк до 2026-12-31. Попросити один знеособлений пакет здачі за цим workflow.</x:v>
      </x:c>
      <x:c r="Z1177" s="15" t="str">
        <x:v>https://prozorro.gov.ua/tender/UA-2026-06-23-001980-a</x:v>
      </x:c>
      <x:c r="AA1177" s="14" t="str">
        <x:v>3194516666</x:v>
      </x:c>
      <x:c r="AB1177" s="14" t="str">
        <x:v>2026-08-24</x:v>
      </x:c>
      <x:c r="AC1177" s="14" t="str"/>
      <x:c r="AD1177" s="20" t="str"/>
      <x:c r="AE1177" s="14" t="str"/>
      <x:c r="AF1177" s="14" t="n">
        <x:v>43</x:v>
      </x:c>
      <x:c r="AG1177" s="14" t="str">
        <x:v>I3</x:v>
      </x:c>
      <x:c r="AH1177" s="14" t="n">
        <x:v>1</x:v>
      </x:c>
      <x:c r="AI1177" s="14" t="n">
        <x:v>1</x:v>
      </x:c>
      <x:c r="AJ1177" s="18" t="n">
        <x:v>35000</x:v>
      </x:c>
      <x:c r="AK1177" s="14" t="str">
        <x:v>https://prozorro.gov.ua/tender/UA-2026-06-23-001980-a</x:v>
      </x:c>
      <x:c r="AL1177" s="19" t="n">
        <x:v>46196.302581655094</x:v>
      </x:c>
      <x:c r="AM1177" s="19" t="n">
        <x:v>46387.338738425926</x:v>
      </x:c>
      <x:c r="AN1177" s="15" t="str">
        <x:v>Фасади та скління</x:v>
      </x:c>
      <x:c r="AO1177" s="15" t="str">
        <x:v>not_found_in_top_search</x:v>
      </x:c>
    </x:row>
    <x:row r="1178">
      <x:c r="A1178" s="14" t="str">
        <x:v>W4-359</x:v>
      </x:c>
      <x:c r="B1178" s="14" t="str">
        <x:v>Prozorro expansion — 24.08</x:v>
      </x:c>
      <x:c r="C1178" s="14" t="str">
        <x:v>ФОП Пугач С М</x:v>
      </x:c>
      <x:c r="D1178" s="14" t="str">
        <x:v>Пожежогасіння</x:v>
      </x:c>
      <x:c r="E1178" s="14" t="str">
        <x:v>Expansion discovery</x:v>
      </x:c>
      <x:c r="F1178" s="17" t="str">
        <x:v>D3</x:v>
      </x:c>
      <x:c r="G1178" s="14" t="str"/>
      <x:c r="H1178" s="14" t="str">
        <x:v>Discovery розширення — 2 тижні</x:v>
      </x:c>
      <x:c r="I1178" s="16" t="n">
        <x:v>1</x:v>
      </x:c>
      <x:c r="J1178" s="16" t="n">
        <x:v>5</x:v>
      </x:c>
      <x:c r="K1178" s="16" t="n">
        <x:v>5</x:v>
      </x:c>
      <x:c r="L1178" s="16" t="n">
        <x:v>1</x:v>
      </x:c>
      <x:c r="M1178" s="16" t="n">
        <x:v>5</x:v>
      </x:c>
      <x:c r="N1178" s="16" t="n">
        <x:v>3</x:v>
      </x:c>
      <x:c r="O1178" s="16" t="n">
        <x:v>3</x:v>
      </x:c>
      <x:c r="P1178" s="16" t="n">
        <x:f>IF(COUNT(I1178:O1178)&lt;7,"",I1178*8+J1178*3+K1178*2+L1178*2+M1178*2+N1178*2+O1178)</x:f>
        <x:v>54</x:v>
      </x:c>
      <x:c r="Q1178" s="16" t="n">
        <x:f>IF(COUNT(J1178:O1178)&lt;6,"",J1178*5+K1178*4+M1178*4+L1178*3+N1178*2+O1178*2)</x:f>
        <x:v>80</x:v>
      </x:c>
      <x:c r="R1178" s="14" t="str">
        <x:v>high</x:v>
      </x:c>
      <x:c r="S1178" s="14" t="str">
        <x:v>official_prozorro_award_2024_2026</x:v>
      </x:c>
      <x:c r="T1178" s="14" t="str">
        <x:v>official_prozorro_api</x:v>
      </x:c>
      <x:c r="U1178" s="14" t="str">
        <x:v>Не контактували</x:v>
      </x:c>
      <x:c r="V1178" s="15" t="str">
        <x:v>Workflow-audit outreach по UA-2026-05-12-005168-a; попросити 1 пакет здачі та вимоги проєкту</x:v>
      </x:c>
      <x:c r="W1178" s="15" t="str">
        <x:v>Власник / виконавець; відповідальний за договір</x:v>
      </x:c>
      <x:c r="X1178" s="15" t="str">
        <x:v>1 нових підтверджених перемог/договорів у Prozorro на 29 300 грн; 1 зі строком виконання не раніше 24.08.2026.</x:v>
      </x:c>
      <x:c r="Y1178" s="15" t="str">
        <x:v>послуги з монтажу системи пожежної сигналізації, системи керування евакуюванням людей, системи пожежного спостереження в приміщенні Закладу дошкільної освіти № 73 м. Житомира (укриття); строк до 2026-12-31. Попросити один знеособлений пакет здачі за цим workflow.</x:v>
      </x:c>
      <x:c r="Z1178" s="15" t="str">
        <x:v>https://prozorro.gov.ua/tender/UA-2026-05-12-005168-a</x:v>
      </x:c>
      <x:c r="AA1178" s="14" t="str">
        <x:v>2407813913</x:v>
      </x:c>
      <x:c r="AB1178" s="14" t="str">
        <x:v>2026-08-24</x:v>
      </x:c>
      <x:c r="AC1178" s="14" t="str"/>
      <x:c r="AD1178" s="20" t="str"/>
      <x:c r="AE1178" s="14" t="str"/>
      <x:c r="AF1178" s="14" t="n">
        <x:v>43</x:v>
      </x:c>
      <x:c r="AG1178" s="14" t="str">
        <x:v>I3</x:v>
      </x:c>
      <x:c r="AH1178" s="14" t="n">
        <x:v>1</x:v>
      </x:c>
      <x:c r="AI1178" s="14" t="n">
        <x:v>1</x:v>
      </x:c>
      <x:c r="AJ1178" s="18" t="n">
        <x:v>29300</x:v>
      </x:c>
      <x:c r="AK1178" s="14" t="str">
        <x:v>https://prozorro.gov.ua/tender/UA-2026-05-12-005168-a</x:v>
      </x:c>
      <x:c r="AL1178" s="19" t="n">
        <x:v>46154.362169513886</x:v>
      </x:c>
      <x:c r="AM1178" s="19" t="n">
        <x:v>46387.40614583333</x:v>
      </x:c>
      <x:c r="AN1178" s="15" t="str">
        <x:v>Пожежогасіння</x:v>
      </x:c>
      <x:c r="AO1178" s="15" t="str">
        <x:v>not_found_in_top_search</x:v>
      </x:c>
    </x:row>
    <x:row r="1179">
      <x:c r="A1179" s="14" t="str">
        <x:v>W4-360</x:v>
      </x:c>
      <x:c r="B1179" s="14" t="str">
        <x:v>Prozorro expansion — 24.08</x:v>
      </x:c>
      <x:c r="C1179" s="14" t="str">
        <x:v>ФОП Степчук В.Г</x:v>
      </x:c>
      <x:c r="D1179" s="14" t="str">
        <x:v>Електромонтаж</x:v>
      </x:c>
      <x:c r="E1179" s="14" t="str">
        <x:v>Pilot now</x:v>
      </x:c>
      <x:c r="F1179" s="17" t="str">
        <x:v>P3</x:v>
      </x:c>
      <x:c r="G1179" s="14" t="str"/>
      <x:c r="H1179" s="14" t="str">
        <x:v>Пілот зараз — Н.15</x:v>
      </x:c>
      <x:c r="I1179" s="16" t="n">
        <x:v>5</x:v>
      </x:c>
      <x:c r="J1179" s="16" t="n">
        <x:v>5</x:v>
      </x:c>
      <x:c r="K1179" s="16" t="n">
        <x:v>4</x:v>
      </x:c>
      <x:c r="L1179" s="16" t="n">
        <x:v>1</x:v>
      </x:c>
      <x:c r="M1179" s="16" t="n">
        <x:v>5</x:v>
      </x:c>
      <x:c r="N1179" s="16" t="n">
        <x:v>3</x:v>
      </x:c>
      <x:c r="O1179" s="16" t="n">
        <x:v>3</x:v>
      </x:c>
      <x:c r="P1179" s="16" t="n">
        <x:f>IF(COUNT(I1179:O1179)&lt;7,"",I1179*8+J1179*3+K1179*2+L1179*2+M1179*2+N1179*2+O1179)</x:f>
        <x:v>84</x:v>
      </x:c>
      <x:c r="Q1179" s="16" t="n">
        <x:f>IF(COUNT(J1179:O1179)&lt;6,"",J1179*5+K1179*4+M1179*4+L1179*3+N1179*2+O1179*2)</x:f>
        <x:v>76</x:v>
      </x:c>
      <x:c r="R1179" s="14" t="str">
        <x:v>high</x:v>
      </x:c>
      <x:c r="S1179" s="14" t="str">
        <x:v>official_prozorro_award_2024_2026</x:v>
      </x:c>
      <x:c r="T1179" s="14" t="str">
        <x:v>official_prozorro_api</x:v>
      </x:c>
      <x:c r="U1179" s="14" t="str">
        <x:v>Не контактували</x:v>
      </x:c>
      <x:c r="V1179" s="15" t="str">
        <x:v>Персоналізований free-pilot outreach по UA-2026-06-22-006378-a; попросити 1 пакет Н.14/Н.15</x:v>
      </x:c>
      <x:c r="W1179" s="15" t="str">
        <x:v>Власник / виконавець; відповідальний за договір</x:v>
      </x:c>
      <x:c r="X1179" s="15" t="str">
        <x:v>1 нових підтверджених перемог/договорів у Prozorro на 22 615 грн; 1 зі строком виконання не раніше 24.08.2026.</x:v>
      </x:c>
      <x:c r="Y1179" s="15" t="str">
        <x:v>Електромонтажні роботи; строк до 2026-12-31. Попросити один знеособлений пакет здачі за цим workflow.</x:v>
      </x:c>
      <x:c r="Z1179" s="15" t="str">
        <x:v>https://prozorro.gov.ua/tender/UA-2026-06-22-006378-a</x:v>
      </x:c>
      <x:c r="AA1179" s="14" t="str">
        <x:v>3225715810</x:v>
      </x:c>
      <x:c r="AB1179" s="14" t="str">
        <x:v>2026-08-24</x:v>
      </x:c>
      <x:c r="AC1179" s="14" t="str"/>
      <x:c r="AD1179" s="20" t="str"/>
      <x:c r="AE1179" s="14" t="str"/>
      <x:c r="AF1179" s="14" t="n">
        <x:v>43</x:v>
      </x:c>
      <x:c r="AG1179" s="14" t="str">
        <x:v>I3</x:v>
      </x:c>
      <x:c r="AH1179" s="14" t="n">
        <x:v>1</x:v>
      </x:c>
      <x:c r="AI1179" s="14" t="n">
        <x:v>1</x:v>
      </x:c>
      <x:c r="AJ1179" s="18" t="n">
        <x:v>22615</x:v>
      </x:c>
      <x:c r="AK1179" s="14" t="str">
        <x:v>https://prozorro.gov.ua/tender/UA-2026-06-22-006378-a</x:v>
      </x:c>
      <x:c r="AL1179" s="19" t="n">
        <x:v>46195.4223891088</x:v>
      </x:c>
      <x:c r="AM1179" s="19" t="n">
        <x:v>46387.46371527778</x:v>
      </x:c>
      <x:c r="AN1179" s="15" t="str">
        <x:v>Електромонтаж</x:v>
      </x:c>
      <x:c r="AO1179" s="15" t="str">
        <x:v>not_found_in_top_search</x:v>
      </x:c>
    </x:row>
    <x:row r="1180">
      <x:c r="A1180" s="14" t="str">
        <x:v>W4-361</x:v>
      </x:c>
      <x:c r="B1180" s="14" t="str">
        <x:v>Prozorro expansion — 24.08</x:v>
      </x:c>
      <x:c r="C1180" s="14" t="str">
        <x:v>ФОП Шульгіна М.А.</x:v>
      </x:c>
      <x:c r="D1180" s="14" t="str">
        <x:v>Пасивний вогнезахист</x:v>
      </x:c>
      <x:c r="E1180" s="14" t="str">
        <x:v>Expansion discovery</x:v>
      </x:c>
      <x:c r="F1180" s="17" t="str">
        <x:v>D3</x:v>
      </x:c>
      <x:c r="G1180" s="14" t="str"/>
      <x:c r="H1180" s="14" t="str">
        <x:v>Discovery розширення — 2 тижні</x:v>
      </x:c>
      <x:c r="I1180" s="16" t="n">
        <x:v>1</x:v>
      </x:c>
      <x:c r="J1180" s="16" t="n">
        <x:v>5</x:v>
      </x:c>
      <x:c r="K1180" s="16" t="n">
        <x:v>5</x:v>
      </x:c>
      <x:c r="L1180" s="16" t="n">
        <x:v>1</x:v>
      </x:c>
      <x:c r="M1180" s="16" t="n">
        <x:v>5</x:v>
      </x:c>
      <x:c r="N1180" s="16" t="n">
        <x:v>3</x:v>
      </x:c>
      <x:c r="O1180" s="16" t="n">
        <x:v>3</x:v>
      </x:c>
      <x:c r="P1180" s="16" t="n">
        <x:f>IF(COUNT(I1180:O1180)&lt;7,"",I1180*8+J1180*3+K1180*2+L1180*2+M1180*2+N1180*2+O1180)</x:f>
        <x:v>54</x:v>
      </x:c>
      <x:c r="Q1180" s="16" t="n">
        <x:f>IF(COUNT(J1180:O1180)&lt;6,"",J1180*5+K1180*4+M1180*4+L1180*3+N1180*2+O1180*2)</x:f>
        <x:v>80</x:v>
      </x:c>
      <x:c r="R1180" s="14" t="str">
        <x:v>high</x:v>
      </x:c>
      <x:c r="S1180" s="14" t="str">
        <x:v>official_prozorro_award_2024_2026</x:v>
      </x:c>
      <x:c r="T1180" s="14" t="str">
        <x:v>official_prozorro_api</x:v>
      </x:c>
      <x:c r="U1180" s="14" t="str">
        <x:v>Не контактували</x:v>
      </x:c>
      <x:c r="V1180" s="15" t="str">
        <x:v>Workflow-audit outreach по UA-2026-06-16-012030-a; попросити 1 пакет здачі та вимоги проєкту</x:v>
      </x:c>
      <x:c r="W1180" s="15" t="str">
        <x:v>Власник / виконавець; відповідальний за договір</x:v>
      </x:c>
      <x:c r="X1180" s="15" t="str">
        <x:v>1 нових підтверджених перемог/договорів у Prozorro на 8 470 грн; 1 зі строком виконання не раніше 24.08.2026.</x:v>
      </x:c>
      <x:c r="Y1180" s="15" t="str">
        <x:v>Послуги з вогнезахисної обробки дерев’яних конструкцій господарських будівель; строк до 2026-12-31. Попросити один знеособлений пакет здачі за цим workflow.</x:v>
      </x:c>
      <x:c r="Z1180" s="15" t="str">
        <x:v>https://prozorro.gov.ua/tender/UA-2026-06-16-012030-a</x:v>
      </x:c>
      <x:c r="AA1180" s="14" t="str">
        <x:v>2998319702</x:v>
      </x:c>
      <x:c r="AB1180" s="14" t="str">
        <x:v>2026-08-24</x:v>
      </x:c>
      <x:c r="AC1180" s="14" t="str"/>
      <x:c r="AD1180" s="20" t="str"/>
      <x:c r="AE1180" s="14" t="str"/>
      <x:c r="AF1180" s="14" t="n">
        <x:v>43</x:v>
      </x:c>
      <x:c r="AG1180" s="14" t="str">
        <x:v>I3</x:v>
      </x:c>
      <x:c r="AH1180" s="14" t="n">
        <x:v>1</x:v>
      </x:c>
      <x:c r="AI1180" s="14" t="n">
        <x:v>1</x:v>
      </x:c>
      <x:c r="AJ1180" s="18" t="n">
        <x:v>8470</x:v>
      </x:c>
      <x:c r="AK1180" s="14" t="str">
        <x:v>https://prozorro.gov.ua/tender/UA-2026-06-16-012030-a</x:v>
      </x:c>
      <x:c r="AL1180" s="19" t="n">
        <x:v>46189.54709922454</x:v>
      </x:c>
      <x:c r="AM1180" s="19" t="n">
        <x:v>46387</x:v>
      </x:c>
      <x:c r="AN1180" s="15" t="str">
        <x:v>Пасивний вогнезахист</x:v>
      </x:c>
      <x:c r="AO1180" s="15" t="str">
        <x:v>not_found_in_top_search</x:v>
      </x:c>
    </x:row>
    <x:row r="1181">
      <x:c r="A1181" s="14" t="str">
        <x:v>W4-362</x:v>
      </x:c>
      <x:c r="B1181" s="14" t="str">
        <x:v>Prozorro expansion — 24.08</x:v>
      </x:c>
      <x:c r="C1181" s="14" t="str">
        <x:v>ФОП Кременецький Вячеслав Вячеславович</x:v>
      </x:c>
      <x:c r="D1181" s="14" t="str">
        <x:v>Електромонтаж</x:v>
      </x:c>
      <x:c r="E1181" s="14" t="str">
        <x:v>Pilot now</x:v>
      </x:c>
      <x:c r="F1181" s="17" t="str">
        <x:v>P3</x:v>
      </x:c>
      <x:c r="G1181" s="14" t="str"/>
      <x:c r="H1181" s="14" t="str">
        <x:v>Пілот зараз — Н.15</x:v>
      </x:c>
      <x:c r="I1181" s="16" t="n">
        <x:v>5</x:v>
      </x:c>
      <x:c r="J1181" s="16" t="n">
        <x:v>5</x:v>
      </x:c>
      <x:c r="K1181" s="16" t="n">
        <x:v>4</x:v>
      </x:c>
      <x:c r="L1181" s="16" t="n">
        <x:v>1</x:v>
      </x:c>
      <x:c r="M1181" s="16" t="n">
        <x:v>5</x:v>
      </x:c>
      <x:c r="N1181" s="16" t="n">
        <x:v>3</x:v>
      </x:c>
      <x:c r="O1181" s="16" t="n">
        <x:v>3</x:v>
      </x:c>
      <x:c r="P1181" s="16" t="n">
        <x:f>IF(COUNT(I1181:O1181)&lt;7,"",I1181*8+J1181*3+K1181*2+L1181*2+M1181*2+N1181*2+O1181)</x:f>
        <x:v>84</x:v>
      </x:c>
      <x:c r="Q1181" s="16" t="n">
        <x:f>IF(COUNT(J1181:O1181)&lt;6,"",J1181*5+K1181*4+M1181*4+L1181*3+N1181*2+O1181*2)</x:f>
        <x:v>76</x:v>
      </x:c>
      <x:c r="R1181" s="14" t="str">
        <x:v>high</x:v>
      </x:c>
      <x:c r="S1181" s="14" t="str">
        <x:v>official_prozorro_award_2024_2026</x:v>
      </x:c>
      <x:c r="T1181" s="14" t="str">
        <x:v>official_prozorro_api</x:v>
      </x:c>
      <x:c r="U1181" s="14" t="str">
        <x:v>Не контактували</x:v>
      </x:c>
      <x:c r="V1181" s="15" t="str">
        <x:v>Персоналізований free-pilot outreach по UA-2026-06-25-007329-a; попросити 1 пакет Н.14/Н.15</x:v>
      </x:c>
      <x:c r="W1181" s="15" t="str">
        <x:v>Власник / виконавець; відповідальний за договір</x:v>
      </x:c>
      <x:c r="X1181" s="15" t="str">
        <x:v>1 нових підтверджених перемог/договорів у Prozorro на 7 002 грн; 1 зі строком виконання не раніше 24.08.2026.</x:v>
      </x:c>
      <x:c r="Y1181" s="15" t="str">
        <x:v>Електромонтажні роботи; строк до 2026-12-31. Попросити один знеособлений пакет здачі за цим workflow.</x:v>
      </x:c>
      <x:c r="Z1181" s="15" t="str">
        <x:v>https://prozorro.gov.ua/tender/UA-2026-06-25-007329-a</x:v>
      </x:c>
      <x:c r="AA1181" s="14" t="str">
        <x:v>3077916511</x:v>
      </x:c>
      <x:c r="AB1181" s="14" t="str">
        <x:v>2026-08-24</x:v>
      </x:c>
      <x:c r="AC1181" s="14" t="str"/>
      <x:c r="AD1181" s="20" t="str"/>
      <x:c r="AE1181" s="14" t="str"/>
      <x:c r="AF1181" s="14" t="n">
        <x:v>43</x:v>
      </x:c>
      <x:c r="AG1181" s="14" t="str">
        <x:v>I3</x:v>
      </x:c>
      <x:c r="AH1181" s="14" t="n">
        <x:v>1</x:v>
      </x:c>
      <x:c r="AI1181" s="14" t="n">
        <x:v>1</x:v>
      </x:c>
      <x:c r="AJ1181" s="18" t="n">
        <x:v>7002</x:v>
      </x:c>
      <x:c r="AK1181" s="14" t="str">
        <x:v>https://prozorro.gov.ua/tender/UA-2026-06-25-007329-a</x:v>
      </x:c>
      <x:c r="AL1181" s="19" t="n">
        <x:v>46198.460180208334</x:v>
      </x:c>
      <x:c r="AM1181" s="19" t="n">
        <x:v>46387</x:v>
      </x:c>
      <x:c r="AN1181" s="15" t="str">
        <x:v>Електромонтаж</x:v>
      </x:c>
      <x:c r="AO1181" s="15" t="str">
        <x:v>not_found_in_top_search</x:v>
      </x:c>
    </x:row>
    <x:row r="1182">
      <x:c r="A1182" s="14" t="str">
        <x:v>W4-363</x:v>
      </x:c>
      <x:c r="B1182" s="14" t="str">
        <x:v>Prozorro expansion — 24.08</x:v>
      </x:c>
      <x:c r="C1182" s="14" t="str">
        <x:v>ПрАТ Юженергобуд</x:v>
      </x:c>
      <x:c r="D1182" s="14" t="str">
        <x:v>Покрівлі та гідроізоляція</x:v>
      </x:c>
      <x:c r="E1182" s="14" t="str">
        <x:v>Expansion discovery</x:v>
      </x:c>
      <x:c r="F1182" s="17" t="str">
        <x:v>D3</x:v>
      </x:c>
      <x:c r="G1182" s="14" t="str"/>
      <x:c r="H1182" s="14" t="str">
        <x:v>Discovery розширення — 2 тижні</x:v>
      </x:c>
      <x:c r="I1182" s="16" t="n">
        <x:v>1</x:v>
      </x:c>
      <x:c r="J1182" s="16" t="n">
        <x:v>5</x:v>
      </x:c>
      <x:c r="K1182" s="16" t="n">
        <x:v>5</x:v>
      </x:c>
      <x:c r="L1182" s="16" t="n">
        <x:v>5</x:v>
      </x:c>
      <x:c r="M1182" s="16" t="n">
        <x:v>5</x:v>
      </x:c>
      <x:c r="N1182" s="16" t="n">
        <x:v>5</x:v>
      </x:c>
      <x:c r="O1182" s="16" t="n">
        <x:v>3</x:v>
      </x:c>
      <x:c r="P1182" s="16" t="n">
        <x:f>IF(COUNT(I1182:O1182)&lt;7,"",I1182*8+J1182*3+K1182*2+L1182*2+M1182*2+N1182*2+O1182)</x:f>
        <x:v>66</x:v>
      </x:c>
      <x:c r="Q1182" s="16" t="n">
        <x:f>IF(COUNT(J1182:O1182)&lt;6,"",J1182*5+K1182*4+M1182*4+L1182*3+N1182*2+O1182*2)</x:f>
        <x:v>96</x:v>
      </x:c>
      <x:c r="R1182" s="14" t="str">
        <x:v>high</x:v>
      </x:c>
      <x:c r="S1182" s="14" t="str">
        <x:v>official_prozorro_award_2024_2026</x:v>
      </x:c>
      <x:c r="T1182" s="14" t="str">
        <x:v>official_prozorro_api</x:v>
      </x:c>
      <x:c r="U1182" s="14" t="str">
        <x:v>Не контактували</x:v>
      </x:c>
      <x:c r="V1182" s="15" t="str">
        <x:v>Повторне звернення з новим тендерним сигналом UA-2026-06-30-000754-a; попросити 1 пакет здачі</x:v>
      </x:c>
      <x:c r="W1182" s="15" t="str">
        <x:v>Власник / директор; керівник ПТО; відповідальний за договори</x:v>
      </x:c>
      <x:c r="X1182" s="15" t="str">
        <x:v>1 нових підтверджених перемог/договорів у Prozorro на 14 438 980 грн; 0 зі строком виконання не раніше 24.08.2026.</x:v>
      </x:c>
      <x:c r="Y1182" s="15" t="str">
        <x:v>Код CPV 45260000-7 по ДК 021:2015 Покрівельні роботи та інші спеціалізовані будівельні роботи (Капітальний ремонт гідроізоляційного покриття бризкального басейну). РПЗ -2.19; строк до 2024-08-14. Попросити один знеособлений пакет здачі за цим workflow.</x:v>
      </x:c>
      <x:c r="Z1182" s="15" t="str">
        <x:v>https://prozorro.gov.ua/tender/UA-2024-04-24-013427-a</x:v>
      </x:c>
      <x:c r="AA1182" s="14" t="str">
        <x:v>04630809</x:v>
      </x:c>
      <x:c r="AB1182" s="14" t="str">
        <x:v>2026-08-24</x:v>
      </x:c>
      <x:c r="AC1182" s="14" t="str"/>
      <x:c r="AD1182" s="20" t="str"/>
      <x:c r="AE1182" s="14" t="str"/>
      <x:c r="AF1182" s="14" t="n">
        <x:v>78</x:v>
      </x:c>
      <x:c r="AG1182" s="14" t="str">
        <x:v>I1</x:v>
      </x:c>
      <x:c r="AH1182" s="14" t="n">
        <x:v>3</x:v>
      </x:c>
      <x:c r="AI1182" s="14" t="n">
        <x:v>1</x:v>
      </x:c>
      <x:c r="AJ1182" s="18" t="n">
        <x:v>68742978.66</x:v>
      </x:c>
      <x:c r="AK1182" s="14" t="str">
        <x:v>https://prozorro.gov.ua/tender/UA-2026-06-30-000754-a</x:v>
      </x:c>
      <x:c r="AL1182" s="19" t="n">
        <x:v>46233.463287847226</x:v>
      </x:c>
      <x:c r="AM1182" s="19" t="n">
        <x:v>46377</x:v>
      </x:c>
      <x:c r="AN1182" s="15" t="str">
        <x:v>Покрівлі та гідроізоляція; Антикорозійний захист</x:v>
      </x:c>
      <x:c r="AO1182" s="15" t="str">
        <x:v>not_found_in_top_search</x:v>
      </x:c>
    </x:row>
    <x:row r="1183">
      <x:c r="A1183" s="14" t="str">
        <x:v>W4-364</x:v>
      </x:c>
      <x:c r="B1183" s="14" t="str">
        <x:v>Prozorro expansion — 24.08</x:v>
      </x:c>
      <x:c r="C1183" s="14" t="str">
        <x:v>ТОВАРИСТВО З ОБМЕЖЕНОЮ ВІДПОВІДАЛЬНІСТЮ "ГЕРД"</x:v>
      </x:c>
      <x:c r="D1183" s="14" t="str">
        <x:v>Промислова теплоізоляція</x:v>
      </x:c>
      <x:c r="E1183" s="14" t="str">
        <x:v>Expansion discovery</x:v>
      </x:c>
      <x:c r="F1183" s="17" t="str">
        <x:v>D3</x:v>
      </x:c>
      <x:c r="G1183" s="14" t="str"/>
      <x:c r="H1183" s="14" t="str">
        <x:v>Discovery розширення — 2 тижні</x:v>
      </x:c>
      <x:c r="I1183" s="16" t="n">
        <x:v>1</x:v>
      </x:c>
      <x:c r="J1183" s="16" t="n">
        <x:v>5</x:v>
      </x:c>
      <x:c r="K1183" s="16" t="n">
        <x:v>5</x:v>
      </x:c>
      <x:c r="L1183" s="16" t="n">
        <x:v>5</x:v>
      </x:c>
      <x:c r="M1183" s="16" t="n">
        <x:v>5</x:v>
      </x:c>
      <x:c r="N1183" s="16" t="n">
        <x:v>5</x:v>
      </x:c>
      <x:c r="O1183" s="16" t="n">
        <x:v>3</x:v>
      </x:c>
      <x:c r="P1183" s="16" t="n">
        <x:f>IF(COUNT(I1183:O1183)&lt;7,"",I1183*8+J1183*3+K1183*2+L1183*2+M1183*2+N1183*2+O1183)</x:f>
        <x:v>66</x:v>
      </x:c>
      <x:c r="Q1183" s="16" t="n">
        <x:f>IF(COUNT(J1183:O1183)&lt;6,"",J1183*5+K1183*4+M1183*4+L1183*3+N1183*2+O1183*2)</x:f>
        <x:v>96</x:v>
      </x:c>
      <x:c r="R1183" s="14" t="str">
        <x:v>high</x:v>
      </x:c>
      <x:c r="S1183" s="14" t="str">
        <x:v>official_prozorro_award_2024_2026</x:v>
      </x:c>
      <x:c r="T1183" s="14" t="str">
        <x:v>official_prozorro_api</x:v>
      </x:c>
      <x:c r="U1183" s="14" t="str">
        <x:v>Не контактували</x:v>
      </x:c>
      <x:c r="V1183" s="15" t="str">
        <x:v>Workflow-audit outreach по UA-2024-03-29-004028-a; попросити 1 пакет здачі та вимоги проєкту</x:v>
      </x:c>
      <x:c r="W1183" s="15" t="str">
        <x:v>Власник / директор; керівник ПТО; відповідальний за договори</x:v>
      </x:c>
      <x:c r="X1183" s="15" t="str">
        <x:v>1 нових підтверджених перемог/договорів у Prozorro на 11 140 890 грн; 0 зі строком виконання не раніше 24.08.2026.</x:v>
      </x:c>
      <x:c r="Y1183" s="15" t="str">
        <x:v>Товар - код CPV 19210000-1 по ДК 021:2015 -  Натуральні тканини (Тканини різні та вироби з них для облаштування гідро та теплоізоляціїї трубопроводів). РПЗ – 9.199; строк до 2024-07-30. Попросити один знеособлений пакет здачі за цим workflow.</x:v>
      </x:c>
      <x:c r="Z1183" s="15" t="str">
        <x:v>https://prozorro.gov.ua/tender/UA-2024-03-29-004028-a</x:v>
      </x:c>
      <x:c r="AA1183" s="14" t="str">
        <x:v>44755203</x:v>
      </x:c>
      <x:c r="AB1183" s="14" t="str">
        <x:v>2026-08-24</x:v>
      </x:c>
      <x:c r="AC1183" s="14" t="str"/>
      <x:c r="AD1183" s="20" t="str"/>
      <x:c r="AE1183" s="14" t="str"/>
      <x:c r="AF1183" s="14" t="n">
        <x:v>42</x:v>
      </x:c>
      <x:c r="AG1183" s="14" t="str">
        <x:v>I3</x:v>
      </x:c>
      <x:c r="AH1183" s="14" t="n">
        <x:v>1</x:v>
      </x:c>
      <x:c r="AI1183" s="14" t="n">
        <x:v>0</x:v>
      </x:c>
      <x:c r="AJ1183" s="18" t="n">
        <x:v>11140890.3</x:v>
      </x:c>
      <x:c r="AK1183" s="14" t="str">
        <x:v>https://prozorro.gov.ua/tender/UA-2024-03-29-004028-a</x:v>
      </x:c>
      <x:c r="AL1183" s="19" t="n">
        <x:v>45411.55512545139</x:v>
      </x:c>
      <x:c r="AM1183" s="19" t="n">
        <x:v>45503</x:v>
      </x:c>
      <x:c r="AN1183" s="15" t="str">
        <x:v>Промислова теплоізоляція</x:v>
      </x:c>
      <x:c r="AO1183" s="15" t="str">
        <x:v>not_found_in_top_search</x:v>
      </x:c>
    </x:row>
    <x:row r="1184">
      <x:c r="A1184" s="14" t="str">
        <x:v>W4-365</x:v>
      </x:c>
      <x:c r="B1184" s="14" t="str">
        <x:v>Prozorro expansion — 24.08</x:v>
      </x:c>
      <x:c r="C1184" s="14" t="str">
        <x:v>ТОВ "БУДІВЕЛЬНА КОМПАНІЯ "ОПТИМАЛЬНА"</x:v>
      </x:c>
      <x:c r="D1184" s="14" t="str">
        <x:v>Водоочищення / очисні споруди</x:v>
      </x:c>
      <x:c r="E1184" s="14" t="str">
        <x:v>Expansion discovery</x:v>
      </x:c>
      <x:c r="F1184" s="17" t="str">
        <x:v>D3</x:v>
      </x:c>
      <x:c r="G1184" s="14" t="str"/>
      <x:c r="H1184" s="14" t="str">
        <x:v>Discovery розширення — 2 тижні</x:v>
      </x:c>
      <x:c r="I1184" s="16" t="n">
        <x:v>1</x:v>
      </x:c>
      <x:c r="J1184" s="16" t="n">
        <x:v>5</x:v>
      </x:c>
      <x:c r="K1184" s="16" t="n">
        <x:v>4</x:v>
      </x:c>
      <x:c r="L1184" s="16" t="n">
        <x:v>4</x:v>
      </x:c>
      <x:c r="M1184" s="16" t="n">
        <x:v>5</x:v>
      </x:c>
      <x:c r="N1184" s="16" t="n">
        <x:v>5</x:v>
      </x:c>
      <x:c r="O1184" s="16" t="n">
        <x:v>3</x:v>
      </x:c>
      <x:c r="P1184" s="16" t="n">
        <x:f>IF(COUNT(I1184:O1184)&lt;7,"",I1184*8+J1184*3+K1184*2+L1184*2+M1184*2+N1184*2+O1184)</x:f>
        <x:v>62</x:v>
      </x:c>
      <x:c r="Q1184" s="16" t="n">
        <x:f>IF(COUNT(J1184:O1184)&lt;6,"",J1184*5+K1184*4+M1184*4+L1184*3+N1184*2+O1184*2)</x:f>
        <x:v>89</x:v>
      </x:c>
      <x:c r="R1184" s="14" t="str">
        <x:v>high</x:v>
      </x:c>
      <x:c r="S1184" s="14" t="str">
        <x:v>official_prozorro_award_2024_2026</x:v>
      </x:c>
      <x:c r="T1184" s="14" t="str">
        <x:v>official_prozorro_api</x:v>
      </x:c>
      <x:c r="U1184" s="14" t="str">
        <x:v>Не контактували</x:v>
      </x:c>
      <x:c r="V1184" s="15" t="str">
        <x:v>Workflow-audit outreach по UA-2025-11-06-016140-a; попросити 1 пакет здачі та вимоги проєкту</x:v>
      </x:c>
      <x:c r="W1184" s="15" t="str">
        <x:v>Власник / директор; керівник ПТО; відповідальний за договори</x:v>
      </x:c>
      <x:c r="X1184" s="15" t="str">
        <x:v>1 нових підтверджених перемог/договорів у Prozorro на 4 800 041 грн; 0 зі строком виконання не раніше 24.08.2026.</x:v>
      </x:c>
      <x:c r="Y1184" s="15" t="str">
        <x:v>Реконструкція (технічне переоснащення) силових систем та електрообладнання очисних споруд з влаштуванням генеруючої установки з системою збереження енергії КП «Пустомитиводоканал» по вул. Промислова, б/н у м. Пустомити; строк до 2025-12-31. Попросити один знеособлений пакет здачі за цим workflow.</x:v>
      </x:c>
      <x:c r="Z1184" s="15" t="str">
        <x:v>https://prozorro.gov.ua/tender/UA-2025-11-06-016140-a</x:v>
      </x:c>
      <x:c r="AA1184" s="14" t="str">
        <x:v>42593201</x:v>
      </x:c>
      <x:c r="AB1184" s="14" t="str">
        <x:v>2026-08-24</x:v>
      </x:c>
      <x:c r="AC1184" s="14" t="str"/>
      <x:c r="AD1184" s="20" t="str"/>
      <x:c r="AE1184" s="14" t="str"/>
      <x:c r="AF1184" s="14" t="n">
        <x:v>42</x:v>
      </x:c>
      <x:c r="AG1184" s="14" t="str">
        <x:v>I3</x:v>
      </x:c>
      <x:c r="AH1184" s="14" t="n">
        <x:v>1</x:v>
      </x:c>
      <x:c r="AI1184" s="14" t="n">
        <x:v>0</x:v>
      </x:c>
      <x:c r="AJ1184" s="18" t="n">
        <x:v>4800041.44</x:v>
      </x:c>
      <x:c r="AK1184" s="14" t="str">
        <x:v>https://prozorro.gov.ua/tender/UA-2025-11-06-016140-a</x:v>
      </x:c>
      <x:c r="AL1184" s="19" t="n">
        <x:v>45987.59681658565</x:v>
      </x:c>
      <x:c r="AM1184" s="19" t="n">
        <x:v>46022.66689814815</x:v>
      </x:c>
      <x:c r="AN1184" s="15" t="str">
        <x:v>Водоочищення / очисні споруди</x:v>
      </x:c>
      <x:c r="AO1184" s="15" t="str">
        <x:v>not_found_in_top_search</x:v>
      </x:c>
    </x:row>
    <x:row r="1185">
      <x:c r="A1185" s="14" t="str">
        <x:v>W4-366</x:v>
      </x:c>
      <x:c r="B1185" s="14" t="str">
        <x:v>Prozorro expansion — 24.08</x:v>
      </x:c>
      <x:c r="C1185" s="14" t="str">
        <x:v>ТОВ Енергопромбуд</x:v>
      </x:c>
      <x:c r="D1185" s="14" t="str">
        <x:v>Підстанції / силові мережі</x:v>
      </x:c>
      <x:c r="E1185" s="14" t="str">
        <x:v>Pilot now</x:v>
      </x:c>
      <x:c r="F1185" s="17" t="str">
        <x:v>P3</x:v>
      </x:c>
      <x:c r="G1185" s="14" t="str"/>
      <x:c r="H1185" s="14" t="str">
        <x:v>Пілот зараз — Н.15 subset</x:v>
      </x:c>
      <x:c r="I1185" s="16" t="n">
        <x:v>4</x:v>
      </x:c>
      <x:c r="J1185" s="16" t="n">
        <x:v>5</x:v>
      </x:c>
      <x:c r="K1185" s="16" t="n">
        <x:v>5</x:v>
      </x:c>
      <x:c r="L1185" s="16" t="n">
        <x:v>4</x:v>
      </x:c>
      <x:c r="M1185" s="16" t="n">
        <x:v>5</x:v>
      </x:c>
      <x:c r="N1185" s="16" t="n">
        <x:v>5</x:v>
      </x:c>
      <x:c r="O1185" s="16" t="n">
        <x:v>3</x:v>
      </x:c>
      <x:c r="P1185" s="16" t="n">
        <x:f>IF(COUNT(I1185:O1185)&lt;7,"",I1185*8+J1185*3+K1185*2+L1185*2+M1185*2+N1185*2+O1185)</x:f>
        <x:v>88</x:v>
      </x:c>
      <x:c r="Q1185" s="16" t="n">
        <x:f>IF(COUNT(J1185:O1185)&lt;6,"",J1185*5+K1185*4+M1185*4+L1185*3+N1185*2+O1185*2)</x:f>
        <x:v>93</x:v>
      </x:c>
      <x:c r="R1185" s="14" t="str">
        <x:v>high</x:v>
      </x:c>
      <x:c r="S1185" s="14" t="str">
        <x:v>official_prozorro_award_2024_2026</x:v>
      </x:c>
      <x:c r="T1185" s="14" t="str">
        <x:v>official_prozorro_api</x:v>
      </x:c>
      <x:c r="U1185" s="14" t="str">
        <x:v>Не контактували</x:v>
      </x:c>
      <x:c r="V1185" s="15" t="str">
        <x:v>Персоналізований free-pilot outreach по UA-2025-09-29-009205-a; попросити 1 пакет Н.14/Н.15</x:v>
      </x:c>
      <x:c r="W1185" s="15" t="str">
        <x:v>Власник / директор; керівник ПТО; відповідальний за договори</x:v>
      </x:c>
      <x:c r="X1185" s="15" t="str">
        <x:v>1 нових підтверджених перемог/договорів у Prozorro на 4 571 542 грн; 1 зі строком виконання не раніше 24.08.2026.</x:v>
      </x:c>
      <x:c r="Y1185" s="15" t="str">
        <x:v>ДК 021-2015: 45454000-4 Реконструкція. «Реконструкція. Заміна ввідної комірки № 16 КРП-6 кВ підстанції 35/6 кВ «Резервна» Будівельно-монтажні роботи». РПЗ-5.2.23; строк до 2026-12-25. Попросити один знеособлений пакет здачі за цим workflow.</x:v>
      </x:c>
      <x:c r="Z1185" s="15" t="str">
        <x:v>https://prozorro.gov.ua/tender/UA-2025-09-29-009205-a</x:v>
      </x:c>
      <x:c r="AA1185" s="14" t="str">
        <x:v>38900726</x:v>
      </x:c>
      <x:c r="AB1185" s="14" t="str">
        <x:v>2026-08-24</x:v>
      </x:c>
      <x:c r="AC1185" s="14" t="str"/>
      <x:c r="AD1185" s="20" t="str"/>
      <x:c r="AE1185" s="14" t="str"/>
      <x:c r="AF1185" s="14" t="n">
        <x:v>42</x:v>
      </x:c>
      <x:c r="AG1185" s="14" t="str">
        <x:v>I3</x:v>
      </x:c>
      <x:c r="AH1185" s="14" t="n">
        <x:v>1</x:v>
      </x:c>
      <x:c r="AI1185" s="14" t="n">
        <x:v>1</x:v>
      </x:c>
      <x:c r="AJ1185" s="18" t="n">
        <x:v>4571541.82</x:v>
      </x:c>
      <x:c r="AK1185" s="14" t="str">
        <x:v>https://prozorro.gov.ua/tender/UA-2025-09-29-009205-a</x:v>
      </x:c>
      <x:c r="AL1185" s="19" t="n">
        <x:v>45952.366749594905</x:v>
      </x:c>
      <x:c r="AM1185" s="19" t="n">
        <x:v>46381</x:v>
      </x:c>
      <x:c r="AN1185" s="15" t="str">
        <x:v>Підстанції / силові мережі</x:v>
      </x:c>
      <x:c r="AO1185" s="15" t="str">
        <x:v>not_found_in_top_search</x:v>
      </x:c>
    </x:row>
    <x:row r="1186">
      <x:c r="A1186" s="14" t="str">
        <x:v>W4-367</x:v>
      </x:c>
      <x:c r="B1186" s="14" t="str">
        <x:v>Prozorro expansion — 24.08</x:v>
      </x:c>
      <x:c r="C1186" s="14" t="str">
        <x:v>ТОВ "БУДІВЕЛЬНИЙ КОМПЛЕКС "УНІВЕРСАЛ"</x:v>
      </x:c>
      <x:c r="D1186" s="14" t="str">
        <x:v>Фасади та скління</x:v>
      </x:c>
      <x:c r="E1186" s="14" t="str">
        <x:v>Expansion discovery</x:v>
      </x:c>
      <x:c r="F1186" s="17" t="str">
        <x:v>D3</x:v>
      </x:c>
      <x:c r="G1186" s="14" t="str"/>
      <x:c r="H1186" s="14" t="str">
        <x:v>Discovery розширення — 2 тижні</x:v>
      </x:c>
      <x:c r="I1186" s="16" t="n">
        <x:v>1</x:v>
      </x:c>
      <x:c r="J1186" s="16" t="n">
        <x:v>5</x:v>
      </x:c>
      <x:c r="K1186" s="16" t="n">
        <x:v>5</x:v>
      </x:c>
      <x:c r="L1186" s="16" t="n">
        <x:v>4</x:v>
      </x:c>
      <x:c r="M1186" s="16" t="n">
        <x:v>5</x:v>
      </x:c>
      <x:c r="N1186" s="16" t="n">
        <x:v>5</x:v>
      </x:c>
      <x:c r="O1186" s="16" t="n">
        <x:v>3</x:v>
      </x:c>
      <x:c r="P1186" s="16" t="n">
        <x:f>IF(COUNT(I1186:O1186)&lt;7,"",I1186*8+J1186*3+K1186*2+L1186*2+M1186*2+N1186*2+O1186)</x:f>
        <x:v>64</x:v>
      </x:c>
      <x:c r="Q1186" s="16" t="n">
        <x:f>IF(COUNT(J1186:O1186)&lt;6,"",J1186*5+K1186*4+M1186*4+L1186*3+N1186*2+O1186*2)</x:f>
        <x:v>93</x:v>
      </x:c>
      <x:c r="R1186" s="14" t="str">
        <x:v>high</x:v>
      </x:c>
      <x:c r="S1186" s="14" t="str">
        <x:v>official_prozorro_award_2024_2026</x:v>
      </x:c>
      <x:c r="T1186" s="14" t="str">
        <x:v>official_prozorro_api</x:v>
      </x:c>
      <x:c r="U1186" s="14" t="str">
        <x:v>Не контактували</x:v>
      </x:c>
      <x:c r="V1186" s="15" t="str">
        <x:v>Workflow-audit outreach по UA-2025-05-05-002949-a; попросити 1 пакет здачі та вимоги проєкту</x:v>
      </x:c>
      <x:c r="W1186" s="15" t="str">
        <x:v>Власник / директор; керівник ПТО; відповідальний за договори</x:v>
      </x:c>
      <x:c r="X1186" s="15" t="str">
        <x:v>1 нових підтверджених перемог/договорів у Prozorro на 3 914 444 грн; 0 зі строком виконання не раніше 24.08.2026.</x:v>
      </x:c>
      <x:c r="Y1186" s="15" t="str">
        <x:v>Утеплення фасаду будівлі; строк до 2025-12-31. Попросити один знеособлений пакет здачі за цим workflow.</x:v>
      </x:c>
      <x:c r="Z1186" s="15" t="str">
        <x:v>https://prozorro.gov.ua/tender/UA-2025-05-05-002949-a</x:v>
      </x:c>
      <x:c r="AA1186" s="14" t="str">
        <x:v>37588619</x:v>
      </x:c>
      <x:c r="AB1186" s="14" t="str">
        <x:v>2026-08-24</x:v>
      </x:c>
      <x:c r="AC1186" s="14" t="str"/>
      <x:c r="AD1186" s="20" t="str"/>
      <x:c r="AE1186" s="14" t="str"/>
      <x:c r="AF1186" s="14" t="n">
        <x:v>42</x:v>
      </x:c>
      <x:c r="AG1186" s="14" t="str">
        <x:v>I3</x:v>
      </x:c>
      <x:c r="AH1186" s="14" t="n">
        <x:v>1</x:v>
      </x:c>
      <x:c r="AI1186" s="14" t="n">
        <x:v>0</x:v>
      </x:c>
      <x:c r="AJ1186" s="18" t="n">
        <x:v>3914443.53</x:v>
      </x:c>
      <x:c r="AK1186" s="14" t="str">
        <x:v>https://prozorro.gov.ua/tender/UA-2025-05-05-002949-a</x:v>
      </x:c>
      <x:c r="AL1186" s="19" t="n">
        <x:v>45805.56283309028</x:v>
      </x:c>
      <x:c r="AM1186" s="19" t="n">
        <x:v>46022</x:v>
      </x:c>
      <x:c r="AN1186" s="15" t="str">
        <x:v>Фасади та скління</x:v>
      </x:c>
      <x:c r="AO1186" s="15" t="str">
        <x:v>not_found_in_top_search</x:v>
      </x:c>
    </x:row>
    <x:row r="1187">
      <x:c r="A1187" s="14" t="str">
        <x:v>W4-368</x:v>
      </x:c>
      <x:c r="B1187" s="14" t="str">
        <x:v>Prozorro expansion — 24.08</x:v>
      </x:c>
      <x:c r="C1187" s="14" t="str">
        <x:v>ПП "БУДПЛАСТ-2"</x:v>
      </x:c>
      <x:c r="D1187" s="14" t="str">
        <x:v>Водоочищення / очисні споруди</x:v>
      </x:c>
      <x:c r="E1187" s="14" t="str">
        <x:v>Expansion discovery</x:v>
      </x:c>
      <x:c r="F1187" s="17" t="str">
        <x:v>D3</x:v>
      </x:c>
      <x:c r="G1187" s="14" t="str"/>
      <x:c r="H1187" s="14" t="str">
        <x:v>Discovery розширення — 2 тижні</x:v>
      </x:c>
      <x:c r="I1187" s="16" t="n">
        <x:v>1</x:v>
      </x:c>
      <x:c r="J1187" s="16" t="n">
        <x:v>5</x:v>
      </x:c>
      <x:c r="K1187" s="16" t="n">
        <x:v>4</x:v>
      </x:c>
      <x:c r="L1187" s="16" t="n">
        <x:v>4</x:v>
      </x:c>
      <x:c r="M1187" s="16" t="n">
        <x:v>5</x:v>
      </x:c>
      <x:c r="N1187" s="16" t="n">
        <x:v>5</x:v>
      </x:c>
      <x:c r="O1187" s="16" t="n">
        <x:v>3</x:v>
      </x:c>
      <x:c r="P1187" s="16" t="n">
        <x:f>IF(COUNT(I1187:O1187)&lt;7,"",I1187*8+J1187*3+K1187*2+L1187*2+M1187*2+N1187*2+O1187)</x:f>
        <x:v>62</x:v>
      </x:c>
      <x:c r="Q1187" s="16" t="n">
        <x:f>IF(COUNT(J1187:O1187)&lt;6,"",J1187*5+K1187*4+M1187*4+L1187*3+N1187*2+O1187*2)</x:f>
        <x:v>89</x:v>
      </x:c>
      <x:c r="R1187" s="14" t="str">
        <x:v>high</x:v>
      </x:c>
      <x:c r="S1187" s="14" t="str">
        <x:v>official_prozorro_award_2024_2026</x:v>
      </x:c>
      <x:c r="T1187" s="14" t="str">
        <x:v>official_prozorro_api</x:v>
      </x:c>
      <x:c r="U1187" s="14" t="str">
        <x:v>Не контактували</x:v>
      </x:c>
      <x:c r="V1187" s="15" t="str">
        <x:v>Workflow-audit outreach по UA-2025-11-25-002765-a; попросити 1 пакет здачі та вимоги проєкту</x:v>
      </x:c>
      <x:c r="W1187" s="15" t="str">
        <x:v>Власник / директор; керівник ПТО; відповідальний за договори</x:v>
      </x:c>
      <x:c r="X1187" s="15" t="str">
        <x:v>1 нових підтверджених перемог/договорів у Prozorro на 3 694 176 грн; 0 зі строком виконання не раніше 24.08.2026.</x:v>
      </x:c>
      <x:c r="Y1187" s="15" t="str">
        <x:v>«Реконструкція напірного каналізаційного колектору до очисних споруд в м.Бахмач Чернігівської області» Коригування кошторисної документації 2 (код за ЄЗС ДК 021:2015 45454000-4 – Реконструкція); строк до 2026-06-30. Попросити один знеособлений пакет здачі за цим workflow.</x:v>
      </x:c>
      <x:c r="Z1187" s="15" t="str">
        <x:v>https://prozorro.gov.ua/tender/UA-2025-11-25-002765-a</x:v>
      </x:c>
      <x:c r="AA1187" s="14" t="str">
        <x:v>33208120</x:v>
      </x:c>
      <x:c r="AB1187" s="14" t="str">
        <x:v>2026-08-24</x:v>
      </x:c>
      <x:c r="AC1187" s="14" t="str"/>
      <x:c r="AD1187" s="20" t="str"/>
      <x:c r="AE1187" s="14" t="str"/>
      <x:c r="AF1187" s="14" t="n">
        <x:v>42</x:v>
      </x:c>
      <x:c r="AG1187" s="14" t="str">
        <x:v>I3</x:v>
      </x:c>
      <x:c r="AH1187" s="14" t="n">
        <x:v>1</x:v>
      </x:c>
      <x:c r="AI1187" s="14" t="n">
        <x:v>0</x:v>
      </x:c>
      <x:c r="AJ1187" s="18" t="n">
        <x:v>3694176</x:v>
      </x:c>
      <x:c r="AK1187" s="14" t="str">
        <x:v>https://prozorro.gov.ua/tender/UA-2025-11-25-002765-a</x:v>
      </x:c>
      <x:c r="AL1187" s="19" t="n">
        <x:v>46010.44463627315</x:v>
      </x:c>
      <x:c r="AM1187" s="19" t="n">
        <x:v>46203</x:v>
      </x:c>
      <x:c r="AN1187" s="15" t="str">
        <x:v>Водоочищення / очисні споруди</x:v>
      </x:c>
      <x:c r="AO1187" s="15" t="str">
        <x:v>not_found_in_top_search</x:v>
      </x:c>
    </x:row>
    <x:row r="1188">
      <x:c r="A1188" s="14" t="str">
        <x:v>W4-369</x:v>
      </x:c>
      <x:c r="B1188" s="14" t="str">
        <x:v>Prozorro expansion — 24.08</x:v>
      </x:c>
      <x:c r="C1188" s="14" t="str">
        <x:v>ТОВАРИСТВО З ОБМЕЖЕНОЮ ВІДПОВІДАЛЬНІСТЮ "єЕНЕРГО"</x:v>
      </x:c>
      <x:c r="D1188" s="14" t="str">
        <x:v>Підстанції / силові мережі</x:v>
      </x:c>
      <x:c r="E1188" s="14" t="str">
        <x:v>Pilot now</x:v>
      </x:c>
      <x:c r="F1188" s="17" t="str">
        <x:v>P3</x:v>
      </x:c>
      <x:c r="G1188" s="14" t="str"/>
      <x:c r="H1188" s="14" t="str">
        <x:v>Пілот зараз — Н.15 subset</x:v>
      </x:c>
      <x:c r="I1188" s="16" t="n">
        <x:v>4</x:v>
      </x:c>
      <x:c r="J1188" s="16" t="n">
        <x:v>5</x:v>
      </x:c>
      <x:c r="K1188" s="16" t="n">
        <x:v>5</x:v>
      </x:c>
      <x:c r="L1188" s="16" t="n">
        <x:v>4</x:v>
      </x:c>
      <x:c r="M1188" s="16" t="n">
        <x:v>5</x:v>
      </x:c>
      <x:c r="N1188" s="16" t="n">
        <x:v>5</x:v>
      </x:c>
      <x:c r="O1188" s="16" t="n">
        <x:v>3</x:v>
      </x:c>
      <x:c r="P1188" s="16" t="n">
        <x:f>IF(COUNT(I1188:O1188)&lt;7,"",I1188*8+J1188*3+K1188*2+L1188*2+M1188*2+N1188*2+O1188)</x:f>
        <x:v>88</x:v>
      </x:c>
      <x:c r="Q1188" s="16" t="n">
        <x:f>IF(COUNT(J1188:O1188)&lt;6,"",J1188*5+K1188*4+M1188*4+L1188*3+N1188*2+O1188*2)</x:f>
        <x:v>93</x:v>
      </x:c>
      <x:c r="R1188" s="14" t="str">
        <x:v>high</x:v>
      </x:c>
      <x:c r="S1188" s="14" t="str">
        <x:v>official_prozorro_award_2024_2026</x:v>
      </x:c>
      <x:c r="T1188" s="14" t="str">
        <x:v>official_prozorro_api</x:v>
      </x:c>
      <x:c r="U1188" s="14" t="str">
        <x:v>Не контактували</x:v>
      </x:c>
      <x:c r="V1188" s="15" t="str">
        <x:v>Персоналізований free-pilot outreach по UA-2025-10-31-004780-a; попросити 1 пакет Н.14/Н.15</x:v>
      </x:c>
      <x:c r="W1188" s="15" t="str">
        <x:v>Власник / директор; керівник ПТО; відповідальний за договори</x:v>
      </x:c>
      <x:c r="X1188" s="15" t="str">
        <x:v>1 нових підтверджених перемог/договорів у Prozorro на 3 512 000 грн; 1 зі строком виконання не раніше 24.08.2026.</x:v>
      </x:c>
      <x:c r="Y1188" s="15" t="str">
        <x:v>Проектно-вишукувальні роботи «Реконструкція електричних мереж ОФ ДП «АМПУ» за адресою м. Одеса, вул. Ганса Германа, 3 (кабельні лінії інв. № 069546, 069736, 069549, 069964, 069977, 069963, 069965, 069966, 069476, 069637, 069636, 069956, 069958, 069626, 069633, 069634, 069950, 069946, 069624, 069949, 069947, 060164, 069851, 103262, 103263, 103132 та трансформаторні підстанції інв. № 103178, 103219, 069683, 069677, 069638, 069928, 069676, 069679, 069925, 069692, 069932, 069839, 069678, 069838)»; строк до 2026-12-31. Попросити один знеособлений пакет здачі за цим workflow.</x:v>
      </x:c>
      <x:c r="Z1188" s="15" t="str">
        <x:v>https://prozorro.gov.ua/tender/UA-2025-10-31-004780-a</x:v>
      </x:c>
      <x:c r="AA1188" s="14" t="str">
        <x:v>45498902</x:v>
      </x:c>
      <x:c r="AB1188" s="14" t="str">
        <x:v>2026-08-24</x:v>
      </x:c>
      <x:c r="AC1188" s="14" t="str"/>
      <x:c r="AD1188" s="20" t="str"/>
      <x:c r="AE1188" s="14" t="str"/>
      <x:c r="AF1188" s="14" t="n">
        <x:v>42</x:v>
      </x:c>
      <x:c r="AG1188" s="14" t="str">
        <x:v>I3</x:v>
      </x:c>
      <x:c r="AH1188" s="14" t="n">
        <x:v>1</x:v>
      </x:c>
      <x:c r="AI1188" s="14" t="n">
        <x:v>1</x:v>
      </x:c>
      <x:c r="AJ1188" s="18" t="n">
        <x:v>3512000</x:v>
      </x:c>
      <x:c r="AK1188" s="14" t="str">
        <x:v>https://prozorro.gov.ua/tender/UA-2025-10-31-004780-a</x:v>
      </x:c>
      <x:c r="AL1188" s="19" t="n">
        <x:v>46009.565055659725</x:v>
      </x:c>
      <x:c r="AM1188" s="19" t="n">
        <x:v>46387</x:v>
      </x:c>
      <x:c r="AN1188" s="15" t="str">
        <x:v>Підстанції / силові мережі</x:v>
      </x:c>
      <x:c r="AO1188" s="15" t="str">
        <x:v>not_found_in_top_search</x:v>
      </x:c>
    </x:row>
    <x:row r="1189">
      <x:c r="A1189" s="14" t="str">
        <x:v>W4-370</x:v>
      </x:c>
      <x:c r="B1189" s="14" t="str">
        <x:v>Prozorro expansion — 24.08</x:v>
      </x:c>
      <x:c r="C1189" s="14" t="str">
        <x:v>ТОВ "ХОЛДИНГ "ПОЖЕЖНА БЕЗПЕКА ТА НС"</x:v>
      </x:c>
      <x:c r="D1189" s="14" t="str">
        <x:v>Пожежогасіння</x:v>
      </x:c>
      <x:c r="E1189" s="14" t="str">
        <x:v>Expansion discovery</x:v>
      </x:c>
      <x:c r="F1189" s="17" t="str">
        <x:v>D3</x:v>
      </x:c>
      <x:c r="G1189" s="14" t="str">
        <x:v>112.dp.ua</x:v>
      </x:c>
      <x:c r="H1189" s="14" t="str">
        <x:v>Discovery розширення — 2 тижні</x:v>
      </x:c>
      <x:c r="I1189" s="16" t="n">
        <x:v>1</x:v>
      </x:c>
      <x:c r="J1189" s="16" t="n">
        <x:v>5</x:v>
      </x:c>
      <x:c r="K1189" s="16" t="n">
        <x:v>5</x:v>
      </x:c>
      <x:c r="L1189" s="16" t="n">
        <x:v>4</x:v>
      </x:c>
      <x:c r="M1189" s="16" t="n">
        <x:v>5</x:v>
      </x:c>
      <x:c r="N1189" s="16" t="n">
        <x:v>5</x:v>
      </x:c>
      <x:c r="O1189" s="16" t="n">
        <x:v>5</x:v>
      </x:c>
      <x:c r="P1189" s="16" t="n">
        <x:f>IF(COUNT(I1189:O1189)&lt;7,"",I1189*8+J1189*3+K1189*2+L1189*2+M1189*2+N1189*2+O1189)</x:f>
        <x:v>66</x:v>
      </x:c>
      <x:c r="Q1189" s="16" t="n">
        <x:f>IF(COUNT(J1189:O1189)&lt;6,"",J1189*5+K1189*4+M1189*4+L1189*3+N1189*2+O1189*2)</x:f>
        <x:v>97</x:v>
      </x:c>
      <x:c r="R1189" s="14" t="str">
        <x:v>high</x:v>
      </x:c>
      <x:c r="S1189" s="14" t="str">
        <x:v>official_prozorro_award_2024_2026</x:v>
      </x:c>
      <x:c r="T1189" s="14" t="str">
        <x:v>official_prozorro_api</x:v>
      </x:c>
      <x:c r="U1189" s="14" t="str">
        <x:v>Не контактували</x:v>
      </x:c>
      <x:c r="V1189" s="15" t="str">
        <x:v>Workflow-audit outreach по UA-2025-11-04-016268-a; попросити 1 пакет здачі та вимоги проєкту</x:v>
      </x:c>
      <x:c r="W1189" s="15" t="str">
        <x:v>Власник / директор; керівник ПТО; відповідальний за договори</x:v>
      </x:c>
      <x:c r="X1189" s="15" t="str">
        <x:v>1 нових підтверджених перемог/договорів у Prozorro на 2 415 235 грн; 1 зі строком виконання не раніше 24.08.2026.</x:v>
      </x:c>
      <x:c r="Y1189" s="15" t="str">
        <x:v>Роботи з монтажу систем автоматичної пожежної сигналізації, керування евакуюванням, автоматичного пожежогасіння, передачі тривожних сповіщень та автоматики пожежних кранів для приміщень Банку у м. Черкаси (ID тендера на "tender.privatbank.ua": PB-2025-09-24-3065213) (Звіт про укладення договору); строк до 2026-10-26. Попросити один знеособлений пакет здачі за цим workflow.</x:v>
      </x:c>
      <x:c r="Z1189" s="15" t="str">
        <x:v>https://prozorro.gov.ua/tender/UA-2025-11-04-016268-a</x:v>
      </x:c>
      <x:c r="AA1189" s="14" t="str">
        <x:v>34588401</x:v>
      </x:c>
      <x:c r="AB1189" s="14" t="str">
        <x:v>2026-08-24</x:v>
      </x:c>
      <x:c r="AC1189" s="14" t="str"/>
      <x:c r="AD1189" s="20" t="str"/>
      <x:c r="AE1189" s="14" t="str"/>
      <x:c r="AF1189" s="14" t="n">
        <x:v>42</x:v>
      </x:c>
      <x:c r="AG1189" s="14" t="str">
        <x:v>I3</x:v>
      </x:c>
      <x:c r="AH1189" s="14" t="n">
        <x:v>1</x:v>
      </x:c>
      <x:c r="AI1189" s="14" t="n">
        <x:v>1</x:v>
      </x:c>
      <x:c r="AJ1189" s="18" t="n">
        <x:v>2415235.45</x:v>
      </x:c>
      <x:c r="AK1189" s="14" t="str">
        <x:v>https://prozorro.gov.ua/tender/UA-2025-11-04-016268-a</x:v>
      </x:c>
      <x:c r="AL1189" s="19" t="n">
        <x:v>45965.714899224535</x:v>
      </x:c>
      <x:c r="AM1189" s="19" t="n">
        <x:v>46321</x:v>
      </x:c>
      <x:c r="AN1189" s="15" t="str">
        <x:v>Пожежогасіння</x:v>
      </x:c>
      <x:c r="AO1189" s="15" t="str">
        <x:v>supplier_provided_url</x:v>
      </x:c>
    </x:row>
    <x:row r="1190">
      <x:c r="A1190" s="14" t="str">
        <x:v>W4-371</x:v>
      </x:c>
      <x:c r="B1190" s="14" t="str">
        <x:v>Prozorro expansion — 24.08</x:v>
      </x:c>
      <x:c r="C1190" s="14" t="str">
        <x:v>ТОВ "ГАЗБУДІНЖИНІРИНГ"</x:v>
      </x:c>
      <x:c r="D1190" s="14" t="str">
        <x:v>Газові мережі</x:v>
      </x:c>
      <x:c r="E1190" s="14" t="str">
        <x:v>Expansion discovery</x:v>
      </x:c>
      <x:c r="F1190" s="17" t="str">
        <x:v>D3</x:v>
      </x:c>
      <x:c r="G1190" s="14" t="str"/>
      <x:c r="H1190" s="14" t="str">
        <x:v>Discovery розширення — 2 тижні</x:v>
      </x:c>
      <x:c r="I1190" s="16" t="n">
        <x:v>1</x:v>
      </x:c>
      <x:c r="J1190" s="16" t="n">
        <x:v>5</x:v>
      </x:c>
      <x:c r="K1190" s="16" t="n">
        <x:v>5</x:v>
      </x:c>
      <x:c r="L1190" s="16" t="n">
        <x:v>4</x:v>
      </x:c>
      <x:c r="M1190" s="16" t="n">
        <x:v>5</x:v>
      </x:c>
      <x:c r="N1190" s="16" t="n">
        <x:v>5</x:v>
      </x:c>
      <x:c r="O1190" s="16" t="n">
        <x:v>3</x:v>
      </x:c>
      <x:c r="P1190" s="16" t="n">
        <x:f>IF(COUNT(I1190:O1190)&lt;7,"",I1190*8+J1190*3+K1190*2+L1190*2+M1190*2+N1190*2+O1190)</x:f>
        <x:v>64</x:v>
      </x:c>
      <x:c r="Q1190" s="16" t="n">
        <x:f>IF(COUNT(J1190:O1190)&lt;6,"",J1190*5+K1190*4+M1190*4+L1190*3+N1190*2+O1190*2)</x:f>
        <x:v>93</x:v>
      </x:c>
      <x:c r="R1190" s="14" t="str">
        <x:v>high</x:v>
      </x:c>
      <x:c r="S1190" s="14" t="str">
        <x:v>official_prozorro_award_2024_2026</x:v>
      </x:c>
      <x:c r="T1190" s="14" t="str">
        <x:v>official_prozorro_api</x:v>
      </x:c>
      <x:c r="U1190" s="14" t="str">
        <x:v>Не контактували</x:v>
      </x:c>
      <x:c r="V1190" s="15" t="str">
        <x:v>Workflow-audit outreach по UA-2025-06-19-010061-a; попросити 1 пакет здачі та вимоги проєкту</x:v>
      </x:c>
      <x:c r="W1190" s="15" t="str">
        <x:v>Власник / директор; керівник ПТО; відповідальний за договори</x:v>
      </x:c>
      <x:c r="X1190" s="15" t="str">
        <x:v>1 нових підтверджених перемог/договорів у Prozorro на 2 274 000 грн; 0 зі строком виконання не раніше 24.08.2026.</x:v>
      </x:c>
      <x:c r="Y1190" s="15" t="str">
        <x:v>Будівництво установки дренажного захисту в місці перетину з залізницею «Мойсеївка – Гейківка» на км 38,8 газопроводу – відводу до газорозподільної станції № 6 м. Кривий Ріг (Будівельні роботи та поточний ремонт); строк до 2026-03-26. Попросити один знеособлений пакет здачі за цим workflow.</x:v>
      </x:c>
      <x:c r="Z1190" s="15" t="str">
        <x:v>https://prozorro.gov.ua/tender/UA-2025-06-19-010061-a</x:v>
      </x:c>
      <x:c r="AA1190" s="14" t="str">
        <x:v>43062217</x:v>
      </x:c>
      <x:c r="AB1190" s="14" t="str">
        <x:v>2026-08-24</x:v>
      </x:c>
      <x:c r="AC1190" s="14" t="str"/>
      <x:c r="AD1190" s="20" t="str"/>
      <x:c r="AE1190" s="14" t="str"/>
      <x:c r="AF1190" s="14" t="n">
        <x:v>42</x:v>
      </x:c>
      <x:c r="AG1190" s="14" t="str">
        <x:v>I3</x:v>
      </x:c>
      <x:c r="AH1190" s="14" t="n">
        <x:v>1</x:v>
      </x:c>
      <x:c r="AI1190" s="14" t="n">
        <x:v>0</x:v>
      </x:c>
      <x:c r="AJ1190" s="18" t="n">
        <x:v>2274000</x:v>
      </x:c>
      <x:c r="AK1190" s="14" t="str">
        <x:v>https://prozorro.gov.ua/tender/UA-2025-06-19-010061-a</x:v>
      </x:c>
      <x:c r="AL1190" s="19" t="n">
        <x:v>45860.49829652778</x:v>
      </x:c>
      <x:c r="AM1190" s="19" t="n">
        <x:v>46107</x:v>
      </x:c>
      <x:c r="AN1190" s="15" t="str">
        <x:v>Газові мережі</x:v>
      </x:c>
      <x:c r="AO1190" s="15" t="str">
        <x:v>not_found_in_top_search</x:v>
      </x:c>
    </x:row>
    <x:row r="1191">
      <x:c r="A1191" s="14" t="str">
        <x:v>W4-372</x:v>
      </x:c>
      <x:c r="B1191" s="14" t="str">
        <x:v>Prozorro expansion — 24.08</x:v>
      </x:c>
      <x:c r="C1191" s="14" t="str">
        <x:v>ТОВ "АКТИВ АЛЬЯНС-ГАЗОРОЗПОДІЛ"</x:v>
      </x:c>
      <x:c r="D1191" s="14" t="str">
        <x:v>Газові мережі</x:v>
      </x:c>
      <x:c r="E1191" s="14" t="str">
        <x:v>Expansion discovery</x:v>
      </x:c>
      <x:c r="F1191" s="17" t="str">
        <x:v>D3</x:v>
      </x:c>
      <x:c r="G1191" s="14" t="str"/>
      <x:c r="H1191" s="14" t="str">
        <x:v>Discovery розширення — 2 тижні</x:v>
      </x:c>
      <x:c r="I1191" s="16" t="n">
        <x:v>1</x:v>
      </x:c>
      <x:c r="J1191" s="16" t="n">
        <x:v>5</x:v>
      </x:c>
      <x:c r="K1191" s="16" t="n">
        <x:v>5</x:v>
      </x:c>
      <x:c r="L1191" s="16" t="n">
        <x:v>2</x:v>
      </x:c>
      <x:c r="M1191" s="16" t="n">
        <x:v>5</x:v>
      </x:c>
      <x:c r="N1191" s="16" t="n">
        <x:v>5</x:v>
      </x:c>
      <x:c r="O1191" s="16" t="n">
        <x:v>3</x:v>
      </x:c>
      <x:c r="P1191" s="16" t="n">
        <x:f>IF(COUNT(I1191:O1191)&lt;7,"",I1191*8+J1191*3+K1191*2+L1191*2+M1191*2+N1191*2+O1191)</x:f>
        <x:v>60</x:v>
      </x:c>
      <x:c r="Q1191" s="16" t="n">
        <x:f>IF(COUNT(J1191:O1191)&lt;6,"",J1191*5+K1191*4+M1191*4+L1191*3+N1191*2+O1191*2)</x:f>
        <x:v>87</x:v>
      </x:c>
      <x:c r="R1191" s="14" t="str">
        <x:v>high</x:v>
      </x:c>
      <x:c r="S1191" s="14" t="str">
        <x:v>official_prozorro_award_2024_2026</x:v>
      </x:c>
      <x:c r="T1191" s="14" t="str">
        <x:v>official_prozorro_api</x:v>
      </x:c>
      <x:c r="U1191" s="14" t="str">
        <x:v>Не контактували</x:v>
      </x:c>
      <x:c r="V1191" s="15" t="str">
        <x:v>Workflow-audit outreach по UA-2026-01-13-011009-a; попросити 1 пакет здачі та вимоги проєкту</x:v>
      </x:c>
      <x:c r="W1191" s="15" t="str">
        <x:v>Власник / директор; керівник ПТО; відповідальний за договори</x:v>
      </x:c>
      <x:c r="X1191" s="15" t="str">
        <x:v>1 нових підтверджених перемог/договорів у Prozorro на 389 999 грн; 1 зі строком виконання не раніше 24.08.2026.</x:v>
      </x:c>
      <x:c r="Y1191" s="15" t="str">
        <x:v>Будівництво трубопроводів, ліній зв’язку та електропередач, шосе, доріг, аеродромів і залізничних доріг; вирівнювання поверхонь (Ремонт підводного переходу газопроводу-відводу до ГРС Ямпіль через р. Полква Подільського ЛВУМГ); строк до 2027-02-17. Попросити один знеособлений пакет здачі за цим workflow.</x:v>
      </x:c>
      <x:c r="Z1191" s="15" t="str">
        <x:v>https://prozorro.gov.ua/tender/UA-2026-01-13-011009-a</x:v>
      </x:c>
      <x:c r="AA1191" s="14" t="str">
        <x:v>41503033</x:v>
      </x:c>
      <x:c r="AB1191" s="14" t="str">
        <x:v>2026-08-24</x:v>
      </x:c>
      <x:c r="AC1191" s="14" t="str"/>
      <x:c r="AD1191" s="20" t="str"/>
      <x:c r="AE1191" s="14" t="str"/>
      <x:c r="AF1191" s="14" t="n">
        <x:v>42</x:v>
      </x:c>
      <x:c r="AG1191" s="14" t="str">
        <x:v>I3</x:v>
      </x:c>
      <x:c r="AH1191" s="14" t="n">
        <x:v>1</x:v>
      </x:c>
      <x:c r="AI1191" s="14" t="n">
        <x:v>1</x:v>
      </x:c>
      <x:c r="AJ1191" s="18" t="n">
        <x:v>389999</x:v>
      </x:c>
      <x:c r="AK1191" s="14" t="str">
        <x:v>https://prozorro.gov.ua/tender/UA-2026-01-13-011009-a</x:v>
      </x:c>
      <x:c r="AL1191" s="19" t="n">
        <x:v>46072.30951655093</x:v>
      </x:c>
      <x:c r="AM1191" s="19" t="n">
        <x:v>46435</x:v>
      </x:c>
      <x:c r="AN1191" s="15" t="str">
        <x:v>Газові мережі</x:v>
      </x:c>
      <x:c r="AO1191" s="15" t="str">
        <x:v>not_found_in_top_search</x:v>
      </x:c>
    </x:row>
    <x:row r="1192">
      <x:c r="A1192" s="14" t="str">
        <x:v>W4-373</x:v>
      </x:c>
      <x:c r="B1192" s="14" t="str">
        <x:v>Prozorro expansion — 24.08</x:v>
      </x:c>
      <x:c r="C1192" s="14" t="str">
        <x:v>ТОВ "ЗАХІД ПРОМ ПОСТАЧ"</x:v>
      </x:c>
      <x:c r="D1192" s="14" t="str">
        <x:v>Фасади та скління</x:v>
      </x:c>
      <x:c r="E1192" s="14" t="str">
        <x:v>Expansion discovery</x:v>
      </x:c>
      <x:c r="F1192" s="17" t="str">
        <x:v>D3</x:v>
      </x:c>
      <x:c r="G1192" s="14" t="str"/>
      <x:c r="H1192" s="14" t="str">
        <x:v>Discovery розширення — 2 тижні</x:v>
      </x:c>
      <x:c r="I1192" s="16" t="n">
        <x:v>1</x:v>
      </x:c>
      <x:c r="J1192" s="16" t="n">
        <x:v>5</x:v>
      </x:c>
      <x:c r="K1192" s="16" t="n">
        <x:v>5</x:v>
      </x:c>
      <x:c r="L1192" s="16" t="n">
        <x:v>2</x:v>
      </x:c>
      <x:c r="M1192" s="16" t="n">
        <x:v>5</x:v>
      </x:c>
      <x:c r="N1192" s="16" t="n">
        <x:v>5</x:v>
      </x:c>
      <x:c r="O1192" s="16" t="n">
        <x:v>3</x:v>
      </x:c>
      <x:c r="P1192" s="16" t="n">
        <x:f>IF(COUNT(I1192:O1192)&lt;7,"",I1192*8+J1192*3+K1192*2+L1192*2+M1192*2+N1192*2+O1192)</x:f>
        <x:v>60</x:v>
      </x:c>
      <x:c r="Q1192" s="16" t="n">
        <x:f>IF(COUNT(J1192:O1192)&lt;6,"",J1192*5+K1192*4+M1192*4+L1192*3+N1192*2+O1192*2)</x:f>
        <x:v>87</x:v>
      </x:c>
      <x:c r="R1192" s="14" t="str">
        <x:v>high</x:v>
      </x:c>
      <x:c r="S1192" s="14" t="str">
        <x:v>official_prozorro_award_2024_2026</x:v>
      </x:c>
      <x:c r="T1192" s="14" t="str">
        <x:v>official_prozorro_api</x:v>
      </x:c>
      <x:c r="U1192" s="14" t="str">
        <x:v>Не контактували</x:v>
      </x:c>
      <x:c r="V1192" s="15" t="str">
        <x:v>Workflow-audit outreach по UA-2026-04-06-009207-a; попросити 1 пакет здачі та вимоги проєкту</x:v>
      </x:c>
      <x:c r="W1192" s="15" t="str">
        <x:v>Власник / директор; керівник ПТО; відповідальний за договори</x:v>
      </x:c>
      <x:c r="X1192" s="15" t="str">
        <x:v>1 нових підтверджених перемог/договорів у Prozorro на 389 004 грн; 0 зі строком виконання не раніше 24.08.2026.</x:v>
      </x:c>
      <x:c r="Y1192" s="15" t="str">
        <x:v>Матеріали для утеплення та оздоблення фасаду з супутніми комплектуючими; строк до 2026-05-15. Попросити один знеособлений пакет здачі за цим workflow.</x:v>
      </x:c>
      <x:c r="Z1192" s="15" t="str">
        <x:v>https://prozorro.gov.ua/tender/UA-2026-04-06-009207-a</x:v>
      </x:c>
      <x:c r="AA1192" s="14" t="str">
        <x:v>42069908</x:v>
      </x:c>
      <x:c r="AB1192" s="14" t="str">
        <x:v>2026-08-24</x:v>
      </x:c>
      <x:c r="AC1192" s="14" t="str"/>
      <x:c r="AD1192" s="20" t="str"/>
      <x:c r="AE1192" s="14" t="str"/>
      <x:c r="AF1192" s="14" t="n">
        <x:v>42</x:v>
      </x:c>
      <x:c r="AG1192" s="14" t="str">
        <x:v>I3</x:v>
      </x:c>
      <x:c r="AH1192" s="14" t="n">
        <x:v>1</x:v>
      </x:c>
      <x:c r="AI1192" s="14" t="n">
        <x:v>0</x:v>
      </x:c>
      <x:c r="AJ1192" s="18" t="n">
        <x:v>389004.22</x:v>
      </x:c>
      <x:c r="AK1192" s="14" t="str">
        <x:v>https://prozorro.gov.ua/tender/UA-2026-04-06-009207-a</x:v>
      </x:c>
      <x:c r="AL1192" s="19" t="n">
        <x:v>46127.37707945602</x:v>
      </x:c>
      <x:c r="AM1192" s="19" t="n">
        <x:v>46157</x:v>
      </x:c>
      <x:c r="AN1192" s="15" t="str">
        <x:v>Фасади та скління</x:v>
      </x:c>
      <x:c r="AO1192" s="15" t="str">
        <x:v>not_found_in_top_search</x:v>
      </x:c>
    </x:row>
    <x:row r="1193">
      <x:c r="A1193" s="14" t="str">
        <x:v>W4-374</x:v>
      </x:c>
      <x:c r="B1193" s="14" t="str">
        <x:v>Prozorro expansion — 24.08</x:v>
      </x:c>
      <x:c r="C1193" s="14" t="str">
        <x:v>Товариство з обмеженою відповідальністю «Будівельник - 21»</x:v>
      </x:c>
      <x:c r="D1193" s="14" t="str">
        <x:v>Промислові підлоги та бетон</x:v>
      </x:c>
      <x:c r="E1193" s="14" t="str">
        <x:v>Expansion discovery</x:v>
      </x:c>
      <x:c r="F1193" s="17" t="str">
        <x:v>D3</x:v>
      </x:c>
      <x:c r="G1193" s="14" t="str"/>
      <x:c r="H1193" s="14" t="str">
        <x:v>Discovery розширення — 2 тижні</x:v>
      </x:c>
      <x:c r="I1193" s="16" t="n">
        <x:v>1</x:v>
      </x:c>
      <x:c r="J1193" s="16" t="n">
        <x:v>5</x:v>
      </x:c>
      <x:c r="K1193" s="16" t="n">
        <x:v>5</x:v>
      </x:c>
      <x:c r="L1193" s="16" t="n">
        <x:v>2</x:v>
      </x:c>
      <x:c r="M1193" s="16" t="n">
        <x:v>5</x:v>
      </x:c>
      <x:c r="N1193" s="16" t="n">
        <x:v>5</x:v>
      </x:c>
      <x:c r="O1193" s="16" t="n">
        <x:v>3</x:v>
      </x:c>
      <x:c r="P1193" s="16" t="n">
        <x:f>IF(COUNT(I1193:O1193)&lt;7,"",I1193*8+J1193*3+K1193*2+L1193*2+M1193*2+N1193*2+O1193)</x:f>
        <x:v>60</x:v>
      </x:c>
      <x:c r="Q1193" s="16" t="n">
        <x:f>IF(COUNT(J1193:O1193)&lt;6,"",J1193*5+K1193*4+M1193*4+L1193*3+N1193*2+O1193*2)</x:f>
        <x:v>87</x:v>
      </x:c>
      <x:c r="R1193" s="14" t="str">
        <x:v>high</x:v>
      </x:c>
      <x:c r="S1193" s="14" t="str">
        <x:v>official_prozorro_award_2024_2026</x:v>
      </x:c>
      <x:c r="T1193" s="14" t="str">
        <x:v>official_prozorro_api</x:v>
      </x:c>
      <x:c r="U1193" s="14" t="str">
        <x:v>Не контактували</x:v>
      </x:c>
      <x:c r="V1193" s="15" t="str">
        <x:v>Workflow-audit outreach по UA-2026-04-20-003738-a; попросити 1 пакет здачі та вимоги проєкту</x:v>
      </x:c>
      <x:c r="W1193" s="15" t="str">
        <x:v>Власник / директор; керівник ПТО; відповідальний за договори</x:v>
      </x:c>
      <x:c r="X1193" s="15" t="str">
        <x:v>1 нових підтверджених перемог/договорів у Prozorro на 354 552 грн; 0 зі строком виконання не раніше 24.08.2026.</x:v>
      </x:c>
      <x:c r="Y1193" s="15" t="str">
        <x:v>Виконання робіт по об'єкту «Капітальний ремонт з влаштуванням промислової бетонної підлоги з топінгом у підвальних приміщеннях №№ 4, 4а, 2, 46  нежитлової будівлі літ. «А-6» (учбовий корпус), ХНУМГ ім. О.М. Бекетова розташованого за адресою: м. Харків, вул. Сумська, 40»; строк до 2026-05-15. Попросити один знеособлений пакет здачі за цим workflow.</x:v>
      </x:c>
      <x:c r="Z1193" s="15" t="str">
        <x:v>https://prozorro.gov.ua/tender/UA-2026-04-20-003738-a</x:v>
      </x:c>
      <x:c r="AA1193" s="14" t="str">
        <x:v>34392519</x:v>
      </x:c>
      <x:c r="AB1193" s="14" t="str">
        <x:v>2026-08-24</x:v>
      </x:c>
      <x:c r="AC1193" s="14" t="str"/>
      <x:c r="AD1193" s="20" t="str"/>
      <x:c r="AE1193" s="14" t="str"/>
      <x:c r="AF1193" s="14" t="n">
        <x:v>42</x:v>
      </x:c>
      <x:c r="AG1193" s="14" t="str">
        <x:v>I3</x:v>
      </x:c>
      <x:c r="AH1193" s="14" t="n">
        <x:v>1</x:v>
      </x:c>
      <x:c r="AI1193" s="14" t="n">
        <x:v>0</x:v>
      </x:c>
      <x:c r="AJ1193" s="18" t="n">
        <x:v>354552.04</x:v>
      </x:c>
      <x:c r="AK1193" s="14" t="str">
        <x:v>https://prozorro.gov.ua/tender/UA-2026-04-20-003738-a</x:v>
      </x:c>
      <x:c r="AL1193" s="19" t="n">
        <x:v>46132.352557638886</x:v>
      </x:c>
      <x:c r="AM1193" s="19" t="n">
        <x:v>46157</x:v>
      </x:c>
      <x:c r="AN1193" s="15" t="str">
        <x:v>Промислові підлоги та бетон</x:v>
      </x:c>
      <x:c r="AO1193" s="15" t="str">
        <x:v>not_found_in_top_search</x:v>
      </x:c>
    </x:row>
    <x:row r="1194">
      <x:c r="A1194" s="14" t="str">
        <x:v>W4-375</x:v>
      </x:c>
      <x:c r="B1194" s="14" t="str">
        <x:v>Prozorro expansion — 24.08</x:v>
      </x:c>
      <x:c r="C1194" s="14" t="str">
        <x:v>ПРИВАТНЕ ПІДПРИЄМСТВО "АГРОСЕРВІС - ПЛЮС - Ц"</x:v>
      </x:c>
      <x:c r="D1194" s="14" t="str">
        <x:v>Внутрішні сантехнічні системи</x:v>
      </x:c>
      <x:c r="E1194" s="14" t="str">
        <x:v>Pilot now</x:v>
      </x:c>
      <x:c r="F1194" s="17" t="str">
        <x:v>P3</x:v>
      </x:c>
      <x:c r="G1194" s="14" t="str"/>
      <x:c r="H1194" s="14" t="str">
        <x:v>Пілот зараз — Н.14</x:v>
      </x:c>
      <x:c r="I1194" s="16" t="n">
        <x:v>5</x:v>
      </x:c>
      <x:c r="J1194" s="16" t="n">
        <x:v>5</x:v>
      </x:c>
      <x:c r="K1194" s="16" t="n">
        <x:v>4</x:v>
      </x:c>
      <x:c r="L1194" s="16" t="n">
        <x:v>2</x:v>
      </x:c>
      <x:c r="M1194" s="16" t="n">
        <x:v>5</x:v>
      </x:c>
      <x:c r="N1194" s="16" t="n">
        <x:v>5</x:v>
      </x:c>
      <x:c r="O1194" s="16" t="n">
        <x:v>3</x:v>
      </x:c>
      <x:c r="P1194" s="16" t="n">
        <x:f>IF(COUNT(I1194:O1194)&lt;7,"",I1194*8+J1194*3+K1194*2+L1194*2+M1194*2+N1194*2+O1194)</x:f>
        <x:v>90</x:v>
      </x:c>
      <x:c r="Q1194" s="16" t="n">
        <x:f>IF(COUNT(J1194:O1194)&lt;6,"",J1194*5+K1194*4+M1194*4+L1194*3+N1194*2+O1194*2)</x:f>
        <x:v>83</x:v>
      </x:c>
      <x:c r="R1194" s="14" t="str">
        <x:v>high</x:v>
      </x:c>
      <x:c r="S1194" s="14" t="str">
        <x:v>official_prozorro_award_2024_2026</x:v>
      </x:c>
      <x:c r="T1194" s="14" t="str">
        <x:v>official_prozorro_api</x:v>
      </x:c>
      <x:c r="U1194" s="14" t="str">
        <x:v>Не контактували</x:v>
      </x:c>
      <x:c r="V1194" s="15" t="str">
        <x:v>Персоналізований free-pilot outreach по UA-2026-03-30-010134-a; попросити 1 пакет Н.14/Н.15</x:v>
      </x:c>
      <x:c r="W1194" s="15" t="str">
        <x:v>Власник / директор; керівник ПТО; відповідальний за договори</x:v>
      </x:c>
      <x:c r="X1194" s="15" t="str">
        <x:v>1 нових підтверджених перемог/договорів у Prozorro на 184 614 грн; 0 зі строком виконання не раніше 24.08.2026.</x:v>
      </x:c>
      <x:c r="Y1194" s="15" t="str">
        <x:v>Поточний ремонт Освітньо-інноваційного центру Черкаського національного університету імені Богдана Хмельницького за адресою: місто Черкаси, бульвар Шевченка,205, (аварійний ремонт внутрішньої мережі опалення), згідно коду ДК 021:2015 45330000-9 Водопровідні та санітарно-технічні роботи; строк до 2026-04-30. Попросити один знеособлений пакет здачі за цим workflow.</x:v>
      </x:c>
      <x:c r="Z1194" s="15" t="str">
        <x:v>https://prozorro.gov.ua/tender/UA-2026-03-30-010134-a</x:v>
      </x:c>
      <x:c r="AA1194" s="14" t="str">
        <x:v>35317935</x:v>
      </x:c>
      <x:c r="AB1194" s="14" t="str">
        <x:v>2026-08-24</x:v>
      </x:c>
      <x:c r="AC1194" s="14" t="str"/>
      <x:c r="AD1194" s="20" t="str"/>
      <x:c r="AE1194" s="14" t="str"/>
      <x:c r="AF1194" s="14" t="n">
        <x:v>42</x:v>
      </x:c>
      <x:c r="AG1194" s="14" t="str">
        <x:v>I3</x:v>
      </x:c>
      <x:c r="AH1194" s="14" t="n">
        <x:v>1</x:v>
      </x:c>
      <x:c r="AI1194" s="14" t="n">
        <x:v>0</x:v>
      </x:c>
      <x:c r="AJ1194" s="18" t="n">
        <x:v>184614</x:v>
      </x:c>
      <x:c r="AK1194" s="14" t="str">
        <x:v>https://prozorro.gov.ua/tender/UA-2026-03-30-010134-a</x:v>
      </x:c>
      <x:c r="AL1194" s="19" t="n">
        <x:v>46111.573581041666</x:v>
      </x:c>
      <x:c r="AM1194" s="19" t="n">
        <x:v>46142</x:v>
      </x:c>
      <x:c r="AN1194" s="15" t="str">
        <x:v>Внутрішні сантехнічні системи</x:v>
      </x:c>
      <x:c r="AO1194" s="15" t="str">
        <x:v>not_found_in_top_search</x:v>
      </x:c>
    </x:row>
    <x:row r="1195">
      <x:c r="A1195" s="14" t="str">
        <x:v>W4-376</x:v>
      </x:c>
      <x:c r="B1195" s="14" t="str">
        <x:v>Prozorro expansion — 24.08</x:v>
      </x:c>
      <x:c r="C1195" s="14" t="str">
        <x:v>Пащенко Галина Петрівна</x:v>
      </x:c>
      <x:c r="D1195" s="14" t="str">
        <x:v>Пожежогасіння</x:v>
      </x:c>
      <x:c r="E1195" s="14" t="str">
        <x:v>Expansion discovery</x:v>
      </x:c>
      <x:c r="F1195" s="17" t="str">
        <x:v>D3</x:v>
      </x:c>
      <x:c r="G1195" s="14" t="str"/>
      <x:c r="H1195" s="14" t="str">
        <x:v>Discovery розширення — 2 тижні</x:v>
      </x:c>
      <x:c r="I1195" s="16" t="n">
        <x:v>1</x:v>
      </x:c>
      <x:c r="J1195" s="16" t="n">
        <x:v>5</x:v>
      </x:c>
      <x:c r="K1195" s="16" t="n">
        <x:v>5</x:v>
      </x:c>
      <x:c r="L1195" s="16" t="n">
        <x:v>2</x:v>
      </x:c>
      <x:c r="M1195" s="16" t="n">
        <x:v>5</x:v>
      </x:c>
      <x:c r="N1195" s="16" t="n">
        <x:v>3</x:v>
      </x:c>
      <x:c r="O1195" s="16" t="n">
        <x:v>3</x:v>
      </x:c>
      <x:c r="P1195" s="16" t="n">
        <x:f>IF(COUNT(I1195:O1195)&lt;7,"",I1195*8+J1195*3+K1195*2+L1195*2+M1195*2+N1195*2+O1195)</x:f>
        <x:v>56</x:v>
      </x:c>
      <x:c r="Q1195" s="16" t="n">
        <x:f>IF(COUNT(J1195:O1195)&lt;6,"",J1195*5+K1195*4+M1195*4+L1195*3+N1195*2+O1195*2)</x:f>
        <x:v>83</x:v>
      </x:c>
      <x:c r="R1195" s="14" t="str">
        <x:v>high</x:v>
      </x:c>
      <x:c r="S1195" s="14" t="str">
        <x:v>official_prozorro_award_2024_2026</x:v>
      </x:c>
      <x:c r="T1195" s="14" t="str">
        <x:v>official_prozorro_api</x:v>
      </x:c>
      <x:c r="U1195" s="14" t="str">
        <x:v>Не контактували</x:v>
      </x:c>
      <x:c r="V1195" s="15" t="str">
        <x:v>Workflow-audit outreach по UA-2026-04-22-008062-a; попросити 1 пакет здачі та вимоги проєкту</x:v>
      </x:c>
      <x:c r="W1195" s="15" t="str">
        <x:v>Власник / виконавець; відповідальний за договір</x:v>
      </x:c>
      <x:c r="X1195" s="15" t="str">
        <x:v>1 нових підтверджених перемог/договорів у Prozorro на 181 772 грн; 1 зі строком виконання не раніше 24.08.2026.</x:v>
      </x:c>
      <x:c r="Y1195" s="15" t="str">
        <x:v>Монтаж, встановлення та введення в експлуатацію системи пожежної сигналізації та оповіщення про пожежу; строк до 2026-12-31. Попросити один знеособлений пакет здачі за цим workflow.</x:v>
      </x:c>
      <x:c r="Z1195" s="15" t="str">
        <x:v>https://prozorro.gov.ua/tender/UA-2026-04-22-008062-a</x:v>
      </x:c>
      <x:c r="AA1195" s="14" t="str">
        <x:v>3085511505</x:v>
      </x:c>
      <x:c r="AB1195" s="14" t="str">
        <x:v>2026-08-24</x:v>
      </x:c>
      <x:c r="AC1195" s="14" t="str"/>
      <x:c r="AD1195" s="20" t="str"/>
      <x:c r="AE1195" s="14" t="str"/>
      <x:c r="AF1195" s="14" t="n">
        <x:v>42</x:v>
      </x:c>
      <x:c r="AG1195" s="14" t="str">
        <x:v>I3</x:v>
      </x:c>
      <x:c r="AH1195" s="14" t="n">
        <x:v>1</x:v>
      </x:c>
      <x:c r="AI1195" s="14" t="n">
        <x:v>1</x:v>
      </x:c>
      <x:c r="AJ1195" s="18" t="n">
        <x:v>181772.37</x:v>
      </x:c>
      <x:c r="AK1195" s="14" t="str">
        <x:v>https://prozorro.gov.ua/tender/UA-2026-04-22-008062-a</x:v>
      </x:c>
      <x:c r="AL1195" s="19" t="n">
        <x:v>46134.42947657407</x:v>
      </x:c>
      <x:c r="AM1195" s="19" t="n">
        <x:v>46387</x:v>
      </x:c>
      <x:c r="AN1195" s="15" t="str">
        <x:v>Пожежогасіння</x:v>
      </x:c>
      <x:c r="AO1195" s="15" t="str">
        <x:v>not_found_in_top_search</x:v>
      </x:c>
    </x:row>
    <x:row r="1196">
      <x:c r="A1196" s="14" t="str">
        <x:v>W4-377</x:v>
      </x:c>
      <x:c r="B1196" s="14" t="str">
        <x:v>Prozorro expansion — 24.08</x:v>
      </x:c>
      <x:c r="C1196" s="14" t="str">
        <x:v>Товариство з обмеженою відповідальністю "ПЕРША ЕСКАЛАТОРНА КОМПАНІЯ КИЇВЕНЕРГОПРОЕКТ"</x:v>
      </x:c>
      <x:c r="D1196" s="14" t="str">
        <x:v>Ліфти та підйомники</x:v>
      </x:c>
      <x:c r="E1196" s="14" t="str">
        <x:v>Expansion discovery</x:v>
      </x:c>
      <x:c r="F1196" s="17" t="str">
        <x:v>D3</x:v>
      </x:c>
      <x:c r="G1196" s="14" t="str"/>
      <x:c r="H1196" s="14" t="str">
        <x:v>Discovery розширення — 2 тижні</x:v>
      </x:c>
      <x:c r="I1196" s="16" t="n">
        <x:v>1</x:v>
      </x:c>
      <x:c r="J1196" s="16" t="n">
        <x:v>5</x:v>
      </x:c>
      <x:c r="K1196" s="16" t="n">
        <x:v>4</x:v>
      </x:c>
      <x:c r="L1196" s="16" t="n">
        <x:v>1</x:v>
      </x:c>
      <x:c r="M1196" s="16" t="n">
        <x:v>5</x:v>
      </x:c>
      <x:c r="N1196" s="16" t="n">
        <x:v>5</x:v>
      </x:c>
      <x:c r="O1196" s="16" t="n">
        <x:v>3</x:v>
      </x:c>
      <x:c r="P1196" s="16" t="n">
        <x:f>IF(COUNT(I1196:O1196)&lt;7,"",I1196*8+J1196*3+K1196*2+L1196*2+M1196*2+N1196*2+O1196)</x:f>
        <x:v>56</x:v>
      </x:c>
      <x:c r="Q1196" s="16" t="n">
        <x:f>IF(COUNT(J1196:O1196)&lt;6,"",J1196*5+K1196*4+M1196*4+L1196*3+N1196*2+O1196*2)</x:f>
        <x:v>80</x:v>
      </x:c>
      <x:c r="R1196" s="14" t="str">
        <x:v>high</x:v>
      </x:c>
      <x:c r="S1196" s="14" t="str">
        <x:v>official_prozorro_award_2024_2026</x:v>
      </x:c>
      <x:c r="T1196" s="14" t="str">
        <x:v>official_prozorro_api</x:v>
      </x:c>
      <x:c r="U1196" s="14" t="str">
        <x:v>Не контактували</x:v>
      </x:c>
      <x:c r="V1196" s="15" t="str">
        <x:v>Workflow-audit outreach по UA-2025-09-01-004368-a; попросити 1 пакет здачі та вимоги проєкту</x:v>
      </x:c>
      <x:c r="W1196" s="15" t="str">
        <x:v>Власник / директор; керівник ПТО; відповідальний за договори</x:v>
      </x:c>
      <x:c r="X1196" s="15" t="str">
        <x:v>2 нових підтверджених перемог/договорів у Prozorro на 16 685 грн; 0 зі строком виконання не раніше 24.08.2026.</x:v>
      </x:c>
      <x:c r="Y1196" s="15" t="str">
        <x:v>Демонтаж-монтаж вкладнів башмаків кабіни ліфта ОТІС; строк до 2025-08-31. Попросити один знеособлений пакет здачі за цим workflow.</x:v>
      </x:c>
      <x:c r="Z1196" s="15" t="str">
        <x:v>https://prozorro.gov.ua/tender/UA-2025-09-01-004368-a</x:v>
      </x:c>
      <x:c r="AA1196" s="14" t="str">
        <x:v>43966946</x:v>
      </x:c>
      <x:c r="AB1196" s="14" t="str">
        <x:v>2026-08-24</x:v>
      </x:c>
      <x:c r="AC1196" s="14" t="str"/>
      <x:c r="AD1196" s="20" t="str"/>
      <x:c r="AE1196" s="14" t="str"/>
      <x:c r="AF1196" s="14" t="n">
        <x:v>40</x:v>
      </x:c>
      <x:c r="AG1196" s="14" t="str">
        <x:v>I3</x:v>
      </x:c>
      <x:c r="AH1196" s="14" t="n">
        <x:v>2</x:v>
      </x:c>
      <x:c r="AI1196" s="14" t="n">
        <x:v>0</x:v>
      </x:c>
      <x:c r="AJ1196" s="18" t="n">
        <x:v>16685.28</x:v>
      </x:c>
      <x:c r="AK1196" s="14" t="str">
        <x:v>https://prozorro.gov.ua/tender/UA-2025-09-01-004368-a</x:v>
      </x:c>
      <x:c r="AL1196" s="19" t="n">
        <x:v>45901.43904006945</x:v>
      </x:c>
      <x:c r="AM1196" s="19" t="n">
        <x:v>45900</x:v>
      </x:c>
      <x:c r="AN1196" s="15" t="str">
        <x:v>Ліфти та підйомники</x:v>
      </x:c>
      <x:c r="AO1196" s="15" t="str">
        <x:v>not_found_in_top_search</x:v>
      </x:c>
    </x:row>
    <x:row r="1197">
      <x:c r="A1197" s="14" t="str">
        <x:v>W4-378</x:v>
      </x:c>
      <x:c r="B1197" s="14" t="str">
        <x:v>Prozorro expansion — 24.08</x:v>
      </x:c>
      <x:c r="C1197" s="14" t="str">
        <x:v>ТОВАРИСТВО З ОБМЕЖЕНОЮ ВІДПОВІДАЛЬНІСТЮ "ТОРГОВО-ПРОМИСЛОВА КОМПАНІЯ "АРСЕНАЛБУД-ЕТАЛОН"</x:v>
      </x:c>
      <x:c r="D1197" s="14" t="str">
        <x:v>HVAC / ОВіК</x:v>
      </x:c>
      <x:c r="E1197" s="14" t="str">
        <x:v>Pilot now</x:v>
      </x:c>
      <x:c r="F1197" s="17" t="str">
        <x:v>P3</x:v>
      </x:c>
      <x:c r="G1197" s="14" t="str"/>
      <x:c r="H1197" s="14" t="str">
        <x:v>Пілот зараз — Н.14</x:v>
      </x:c>
      <x:c r="I1197" s="16" t="n">
        <x:v>5</x:v>
      </x:c>
      <x:c r="J1197" s="16" t="n">
        <x:v>5</x:v>
      </x:c>
      <x:c r="K1197" s="16" t="n">
        <x:v>4</x:v>
      </x:c>
      <x:c r="L1197" s="16" t="n">
        <x:v>1</x:v>
      </x:c>
      <x:c r="M1197" s="16" t="n">
        <x:v>5</x:v>
      </x:c>
      <x:c r="N1197" s="16" t="n">
        <x:v>5</x:v>
      </x:c>
      <x:c r="O1197" s="16" t="n">
        <x:v>3</x:v>
      </x:c>
      <x:c r="P1197" s="16" t="n">
        <x:f>IF(COUNT(I1197:O1197)&lt;7,"",I1197*8+J1197*3+K1197*2+L1197*2+M1197*2+N1197*2+O1197)</x:f>
        <x:v>88</x:v>
      </x:c>
      <x:c r="Q1197" s="16" t="n">
        <x:f>IF(COUNT(J1197:O1197)&lt;6,"",J1197*5+K1197*4+M1197*4+L1197*3+N1197*2+O1197*2)</x:f>
        <x:v>80</x:v>
      </x:c>
      <x:c r="R1197" s="14" t="str">
        <x:v>high</x:v>
      </x:c>
      <x:c r="S1197" s="14" t="str">
        <x:v>official_prozorro_award_2024_2026</x:v>
      </x:c>
      <x:c r="T1197" s="14" t="str">
        <x:v>official_prozorro_api</x:v>
      </x:c>
      <x:c r="U1197" s="14" t="str">
        <x:v>Не контактували</x:v>
      </x:c>
      <x:c r="V1197" s="15" t="str">
        <x:v>Персоналізований free-pilot outreach по UA-2025-08-21-002483-a; попросити 1 пакет Н.14/Н.15</x:v>
      </x:c>
      <x:c r="W1197" s="15" t="str">
        <x:v>Власник / директор; керівник ПТО; відповідальний за договори</x:v>
      </x:c>
      <x:c r="X1197" s="15" t="str">
        <x:v>2 нових підтверджених перемог/договорів у Prozorro на 12 000 грн; 0 зі строком виконання не раніше 24.08.2026.</x:v>
      </x:c>
      <x:c r="Y1197" s="15" t="str">
        <x:v>Послуги з установки(монтажу) припливно-витяжної системи вентиляції з рекупірацією тепла PRANA-200C (РЕКУПЕРАТОРА); строк до 2025-08-22. Попросити один знеособлений пакет здачі за цим workflow.</x:v>
      </x:c>
      <x:c r="Z1197" s="15" t="str">
        <x:v>https://prozorro.gov.ua/tender/UA-2025-08-21-002483-a</x:v>
      </x:c>
      <x:c r="AA1197" s="14" t="str">
        <x:v>33653647</x:v>
      </x:c>
      <x:c r="AB1197" s="14" t="str">
        <x:v>2026-08-24</x:v>
      </x:c>
      <x:c r="AC1197" s="14" t="str"/>
      <x:c r="AD1197" s="20" t="str"/>
      <x:c r="AE1197" s="14" t="str"/>
      <x:c r="AF1197" s="14" t="n">
        <x:v>40</x:v>
      </x:c>
      <x:c r="AG1197" s="14" t="str">
        <x:v>I3</x:v>
      </x:c>
      <x:c r="AH1197" s="14" t="n">
        <x:v>2</x:v>
      </x:c>
      <x:c r="AI1197" s="14" t="n">
        <x:v>0</x:v>
      </x:c>
      <x:c r="AJ1197" s="18" t="n">
        <x:v>12000</x:v>
      </x:c>
      <x:c r="AK1197" s="14" t="str">
        <x:v>https://prozorro.gov.ua/tender/UA-2025-08-21-002483-a</x:v>
      </x:c>
      <x:c r="AL1197" s="19" t="n">
        <x:v>45890.320645231484</x:v>
      </x:c>
      <x:c r="AM1197" s="19" t="n">
        <x:v>45891</x:v>
      </x:c>
      <x:c r="AN1197" s="15" t="str">
        <x:v>HVAC / ОВіК</x:v>
      </x:c>
      <x:c r="AO1197" s="15" t="str">
        <x:v>not_found_in_top_search</x:v>
      </x:c>
    </x:row>
    <x:row r="1198">
      <x:c r="A1198" s="14" t="str">
        <x:v>W4-379</x:v>
      </x:c>
      <x:c r="B1198" s="14" t="str">
        <x:v>Prozorro expansion — 24.08</x:v>
      </x:c>
      <x:c r="C1198" s="14" t="str">
        <x:v>ТОВАРИСТВО З ОБМЕЖЕНОЮ ВІДПОВІДАЛЬНІСТЮ "ПРАНА ПЛАТІНУМ"</x:v>
      </x:c>
      <x:c r="D1198" s="14" t="str">
        <x:v>HVAC / ОВіК</x:v>
      </x:c>
      <x:c r="E1198" s="14" t="str">
        <x:v>Pilot now</x:v>
      </x:c>
      <x:c r="F1198" s="17" t="str">
        <x:v>P3</x:v>
      </x:c>
      <x:c r="G1198" s="14" t="str"/>
      <x:c r="H1198" s="14" t="str">
        <x:v>Пілот зараз — Н.14</x:v>
      </x:c>
      <x:c r="I1198" s="16" t="n">
        <x:v>5</x:v>
      </x:c>
      <x:c r="J1198" s="16" t="n">
        <x:v>5</x:v>
      </x:c>
      <x:c r="K1198" s="16" t="n">
        <x:v>4</x:v>
      </x:c>
      <x:c r="L1198" s="16" t="n">
        <x:v>1</x:v>
      </x:c>
      <x:c r="M1198" s="16" t="n">
        <x:v>5</x:v>
      </x:c>
      <x:c r="N1198" s="16" t="n">
        <x:v>5</x:v>
      </x:c>
      <x:c r="O1198" s="16" t="n">
        <x:v>3</x:v>
      </x:c>
      <x:c r="P1198" s="16" t="n">
        <x:f>IF(COUNT(I1198:O1198)&lt;7,"",I1198*8+J1198*3+K1198*2+L1198*2+M1198*2+N1198*2+O1198)</x:f>
        <x:v>88</x:v>
      </x:c>
      <x:c r="Q1198" s="16" t="n">
        <x:f>IF(COUNT(J1198:O1198)&lt;6,"",J1198*5+K1198*4+M1198*4+L1198*3+N1198*2+O1198*2)</x:f>
        <x:v>80</x:v>
      </x:c>
      <x:c r="R1198" s="14" t="str">
        <x:v>high</x:v>
      </x:c>
      <x:c r="S1198" s="14" t="str">
        <x:v>official_prozorro_award_2024_2026</x:v>
      </x:c>
      <x:c r="T1198" s="14" t="str">
        <x:v>official_prozorro_api</x:v>
      </x:c>
      <x:c r="U1198" s="14" t="str">
        <x:v>Не контактували</x:v>
      </x:c>
      <x:c r="V1198" s="15" t="str">
        <x:v>Персоналізований free-pilot outreach по UA-2025-12-11-002426-a; попросити 1 пакет Н.14/Н.15</x:v>
      </x:c>
      <x:c r="W1198" s="15" t="str">
        <x:v>Власник / директор; керівник ПТО; відповідальний за договори</x:v>
      </x:c>
      <x:c r="X1198" s="15" t="str">
        <x:v>2 нових підтверджених перемог/договорів у Prozorro на 11 970 грн; 0 зі строком виконання не раніше 24.08.2026.</x:v>
      </x:c>
      <x:c r="Y1198" s="15" t="str">
        <x:v>Монтаж припливно-витяжної системи вентиляції з рекуперацією тепла "PRANA-200G + (Класифікація за ДК 021-2015 (CPV) 45330000-9 - Водопровідні та санітарно-технічні роботи); строк до 2025-12-31. Попросити один знеособлений пакет здачі за цим workflow.</x:v>
      </x:c>
      <x:c r="Z1198" s="15" t="str">
        <x:v>https://prozorro.gov.ua/tender/UA-2025-12-11-002426-a</x:v>
      </x:c>
      <x:c r="AA1198" s="14" t="str">
        <x:v>38142321</x:v>
      </x:c>
      <x:c r="AB1198" s="14" t="str">
        <x:v>2026-08-24</x:v>
      </x:c>
      <x:c r="AC1198" s="14" t="str"/>
      <x:c r="AD1198" s="20" t="str"/>
      <x:c r="AE1198" s="14" t="str"/>
      <x:c r="AF1198" s="14" t="n">
        <x:v>40</x:v>
      </x:c>
      <x:c r="AG1198" s="14" t="str">
        <x:v>I3</x:v>
      </x:c>
      <x:c r="AH1198" s="14" t="n">
        <x:v>2</x:v>
      </x:c>
      <x:c r="AI1198" s="14" t="n">
        <x:v>0</x:v>
      </x:c>
      <x:c r="AJ1198" s="18" t="n">
        <x:v>11970</x:v>
      </x:c>
      <x:c r="AK1198" s="14" t="str">
        <x:v>https://prozorro.gov.ua/tender/UA-2025-12-11-002426-a</x:v>
      </x:c>
      <x:c r="AL1198" s="19" t="n">
        <x:v>46002.32686393519</x:v>
      </x:c>
      <x:c r="AM1198" s="19" t="n">
        <x:v>46022.328993055555</x:v>
      </x:c>
      <x:c r="AN1198" s="15" t="str">
        <x:v>HVAC / ОВіК</x:v>
      </x:c>
      <x:c r="AO1198" s="15" t="str">
        <x:v>not_found_in_top_search</x:v>
      </x:c>
    </x:row>
    <x:row r="1199">
      <x:c r="A1199" s="14" t="str">
        <x:v>W4-380</x:v>
      </x:c>
      <x:c r="B1199" s="14" t="str">
        <x:v>Prozorro expansion — 24.08</x:v>
      </x:c>
      <x:c r="C1199" s="14" t="str">
        <x:v>ФОП "ОНІЩЕНКО ГАННА ПИЛИПІВНА"</x:v>
      </x:c>
      <x:c r="D1199" s="14" t="str">
        <x:v>Фасади та скління</x:v>
      </x:c>
      <x:c r="E1199" s="14" t="str">
        <x:v>Expansion discovery</x:v>
      </x:c>
      <x:c r="F1199" s="17" t="str">
        <x:v>D3</x:v>
      </x:c>
      <x:c r="G1199" s="14" t="str"/>
      <x:c r="H1199" s="14" t="str">
        <x:v>Discovery розширення — 2 тижні</x:v>
      </x:c>
      <x:c r="I1199" s="16" t="n">
        <x:v>1</x:v>
      </x:c>
      <x:c r="J1199" s="16" t="n">
        <x:v>5</x:v>
      </x:c>
      <x:c r="K1199" s="16" t="n">
        <x:v>5</x:v>
      </x:c>
      <x:c r="L1199" s="16" t="n">
        <x:v>2</x:v>
      </x:c>
      <x:c r="M1199" s="16" t="n">
        <x:v>5</x:v>
      </x:c>
      <x:c r="N1199" s="16" t="n">
        <x:v>3</x:v>
      </x:c>
      <x:c r="O1199" s="16" t="n">
        <x:v>3</x:v>
      </x:c>
      <x:c r="P1199" s="16" t="n">
        <x:f>IF(COUNT(I1199:O1199)&lt;7,"",I1199*8+J1199*3+K1199*2+L1199*2+M1199*2+N1199*2+O1199)</x:f>
        <x:v>56</x:v>
      </x:c>
      <x:c r="Q1199" s="16" t="n">
        <x:f>IF(COUNT(J1199:O1199)&lt;6,"",J1199*5+K1199*4+M1199*4+L1199*3+N1199*2+O1199*2)</x:f>
        <x:v>83</x:v>
      </x:c>
      <x:c r="R1199" s="14" t="str">
        <x:v>high</x:v>
      </x:c>
      <x:c r="S1199" s="14" t="str">
        <x:v>official_prozorro_award_2024_2026</x:v>
      </x:c>
      <x:c r="T1199" s="14" t="str">
        <x:v>official_prozorro_api</x:v>
      </x:c>
      <x:c r="U1199" s="14" t="str">
        <x:v>Не контактували</x:v>
      </x:c>
      <x:c r="V1199" s="15" t="str">
        <x:v>Workflow-audit outreach по UA-2026-04-14-011423-a; попросити 1 пакет здачі та вимоги проєкту</x:v>
      </x:c>
      <x:c r="W1199" s="15" t="str">
        <x:v>Власник / виконавець; відповідальний за договір</x:v>
      </x:c>
      <x:c r="X1199" s="15" t="str">
        <x:v>1 нових підтверджених перемог/договорів у Prozorro на 259 000 грн; 0 зі строком виконання не раніше 24.08.2026.</x:v>
      </x:c>
      <x:c r="Y1199" s="15" t="str">
        <x:v>Матеріали для утеплення фасаду; строк до 2026-05-30. Попросити один знеособлений пакет здачі за цим workflow.</x:v>
      </x:c>
      <x:c r="Z1199" s="15" t="str">
        <x:v>https://prozorro.gov.ua/tender/UA-2026-04-14-011423-a</x:v>
      </x:c>
      <x:c r="AA1199" s="14" t="str">
        <x:v>1862889508</x:v>
      </x:c>
      <x:c r="AB1199" s="14" t="str">
        <x:v>2026-08-24</x:v>
      </x:c>
      <x:c r="AC1199" s="14" t="str"/>
      <x:c r="AD1199" s="20" t="str"/>
      <x:c r="AE1199" s="14" t="str"/>
      <x:c r="AF1199" s="14" t="n">
        <x:v>39</x:v>
      </x:c>
      <x:c r="AG1199" s="14" t="str">
        <x:v>I3</x:v>
      </x:c>
      <x:c r="AH1199" s="14" t="n">
        <x:v>1</x:v>
      </x:c>
      <x:c r="AI1199" s="14" t="n">
        <x:v>0</x:v>
      </x:c>
      <x:c r="AJ1199" s="18" t="n">
        <x:v>259000</x:v>
      </x:c>
      <x:c r="AK1199" s="14" t="str">
        <x:v>https://prozorro.gov.ua/tender/UA-2026-04-14-011423-a</x:v>
      </x:c>
      <x:c r="AL1199" s="19" t="n">
        <x:v>46137.378508842594</x:v>
      </x:c>
      <x:c r="AM1199" s="19" t="n">
        <x:v>46172</x:v>
      </x:c>
      <x:c r="AN1199" s="15" t="str">
        <x:v>Фасади та скління</x:v>
      </x:c>
      <x:c r="AO1199" s="15" t="str">
        <x:v>not_found_in_top_search</x:v>
      </x:c>
    </x:row>
    <x:row r="1200">
      <x:c r="A1200" s="14" t="str">
        <x:v>W4-381</x:v>
      </x:c>
      <x:c r="B1200" s="14" t="str">
        <x:v>Prozorro expansion — 24.08</x:v>
      </x:c>
      <x:c r="C1200" s="14" t="str">
        <x:v>ФОП Дубін Андрій Анатолійович</x:v>
      </x:c>
      <x:c r="D1200" s="14" t="str">
        <x:v>Внутрішні сантехнічні системи</x:v>
      </x:c>
      <x:c r="E1200" s="14" t="str">
        <x:v>Pilot now</x:v>
      </x:c>
      <x:c r="F1200" s="17" t="str">
        <x:v>P3</x:v>
      </x:c>
      <x:c r="G1200" s="14" t="str"/>
      <x:c r="H1200" s="14" t="str">
        <x:v>Пілот зараз — Н.14</x:v>
      </x:c>
      <x:c r="I1200" s="16" t="n">
        <x:v>5</x:v>
      </x:c>
      <x:c r="J1200" s="16" t="n">
        <x:v>5</x:v>
      </x:c>
      <x:c r="K1200" s="16" t="n">
        <x:v>4</x:v>
      </x:c>
      <x:c r="L1200" s="16" t="n">
        <x:v>2</x:v>
      </x:c>
      <x:c r="M1200" s="16" t="n">
        <x:v>5</x:v>
      </x:c>
      <x:c r="N1200" s="16" t="n">
        <x:v>3</x:v>
      </x:c>
      <x:c r="O1200" s="16" t="n">
        <x:v>3</x:v>
      </x:c>
      <x:c r="P1200" s="16" t="n">
        <x:f>IF(COUNT(I1200:O1200)&lt;7,"",I1200*8+J1200*3+K1200*2+L1200*2+M1200*2+N1200*2+O1200)</x:f>
        <x:v>86</x:v>
      </x:c>
      <x:c r="Q1200" s="16" t="n">
        <x:f>IF(COUNT(J1200:O1200)&lt;6,"",J1200*5+K1200*4+M1200*4+L1200*3+N1200*2+O1200*2)</x:f>
        <x:v>79</x:v>
      </x:c>
      <x:c r="R1200" s="14" t="str">
        <x:v>high</x:v>
      </x:c>
      <x:c r="S1200" s="14" t="str">
        <x:v>official_prozorro_award_2024_2026</x:v>
      </x:c>
      <x:c r="T1200" s="14" t="str">
        <x:v>official_prozorro_api</x:v>
      </x:c>
      <x:c r="U1200" s="14" t="str">
        <x:v>Не контактували</x:v>
      </x:c>
      <x:c r="V1200" s="15" t="str">
        <x:v>Персоналізований free-pilot outreach по UA-2026-04-02-004134-a; попросити 1 пакет Н.14/Н.15</x:v>
      </x:c>
      <x:c r="W1200" s="15" t="str">
        <x:v>Власник / виконавець; відповідальний за договір</x:v>
      </x:c>
      <x:c r="X1200" s="15" t="str">
        <x:v>1 нових підтверджених перемог/договорів у Prozorro на 198 803 грн; 1 зі строком виконання не раніше 24.08.2026.</x:v>
      </x:c>
      <x:c r="Y1200" s="15" t="str">
        <x:v>45330000-9-Водопровідні та санітарно-технічні роботи (аварійний ремонт внутрішніх мереж холодного водопостачання в приміщеннях, що знаходяться за адресою: м. Київ, вул. Святошинська, 2а); строк до 2026-12-10. Попросити один знеособлений пакет здачі за цим workflow.</x:v>
      </x:c>
      <x:c r="Z1200" s="15" t="str">
        <x:v>https://prozorro.gov.ua/tender/UA-2026-04-02-004134-a</x:v>
      </x:c>
      <x:c r="AA1200" s="14" t="str">
        <x:v>3260519777</x:v>
      </x:c>
      <x:c r="AB1200" s="14" t="str">
        <x:v>2026-08-24</x:v>
      </x:c>
      <x:c r="AC1200" s="14" t="str"/>
      <x:c r="AD1200" s="20" t="str"/>
      <x:c r="AE1200" s="14" t="str"/>
      <x:c r="AF1200" s="14" t="n">
        <x:v>39</x:v>
      </x:c>
      <x:c r="AG1200" s="14" t="str">
        <x:v>I3</x:v>
      </x:c>
      <x:c r="AH1200" s="14" t="n">
        <x:v>1</x:v>
      </x:c>
      <x:c r="AI1200" s="14" t="n">
        <x:v>1</x:v>
      </x:c>
      <x:c r="AJ1200" s="18" t="n">
        <x:v>198803.41</x:v>
      </x:c>
      <x:c r="AK1200" s="14" t="str">
        <x:v>https://prozorro.gov.ua/tender/UA-2026-04-02-004134-a</x:v>
      </x:c>
      <x:c r="AL1200" s="19" t="n">
        <x:v>46114.34852097222</x:v>
      </x:c>
      <x:c r="AM1200" s="19" t="n">
        <x:v>46366</x:v>
      </x:c>
      <x:c r="AN1200" s="15" t="str">
        <x:v>Внутрішні сантехнічні системи</x:v>
      </x:c>
      <x:c r="AO1200" s="15" t="str">
        <x:v>not_found_in_top_search</x:v>
      </x:c>
    </x:row>
    <x:row r="1201">
      <x:c r="A1201" s="14" t="str">
        <x:v>W4-382</x:v>
      </x:c>
      <x:c r="B1201" s="14" t="str">
        <x:v>Prozorro expansion — 24.08</x:v>
      </x:c>
      <x:c r="C1201" s="14" t="str">
        <x:v>Фізична особа-підприємець АФЕНДІКОВ ОЛЕКСАНДР АНАТОЛІЙОВИЧ</x:v>
      </x:c>
      <x:c r="D1201" s="14" t="str">
        <x:v>Внутрішні сантехнічні системи</x:v>
      </x:c>
      <x:c r="E1201" s="14" t="str">
        <x:v>Pilot now</x:v>
      </x:c>
      <x:c r="F1201" s="17" t="str">
        <x:v>P3</x:v>
      </x:c>
      <x:c r="G1201" s="14" t="str"/>
      <x:c r="H1201" s="14" t="str">
        <x:v>Пілот зараз — Н.14</x:v>
      </x:c>
      <x:c r="I1201" s="16" t="n">
        <x:v>5</x:v>
      </x:c>
      <x:c r="J1201" s="16" t="n">
        <x:v>5</x:v>
      </x:c>
      <x:c r="K1201" s="16" t="n">
        <x:v>4</x:v>
      </x:c>
      <x:c r="L1201" s="16" t="n">
        <x:v>2</x:v>
      </x:c>
      <x:c r="M1201" s="16" t="n">
        <x:v>5</x:v>
      </x:c>
      <x:c r="N1201" s="16" t="n">
        <x:v>3</x:v>
      </x:c>
      <x:c r="O1201" s="16" t="n">
        <x:v>3</x:v>
      </x:c>
      <x:c r="P1201" s="16" t="n">
        <x:f>IF(COUNT(I1201:O1201)&lt;7,"",I1201*8+J1201*3+K1201*2+L1201*2+M1201*2+N1201*2+O1201)</x:f>
        <x:v>86</x:v>
      </x:c>
      <x:c r="Q1201" s="16" t="n">
        <x:f>IF(COUNT(J1201:O1201)&lt;6,"",J1201*5+K1201*4+M1201*4+L1201*3+N1201*2+O1201*2)</x:f>
        <x:v>79</x:v>
      </x:c>
      <x:c r="R1201" s="14" t="str">
        <x:v>high</x:v>
      </x:c>
      <x:c r="S1201" s="14" t="str">
        <x:v>official_prozorro_award_2024_2026</x:v>
      </x:c>
      <x:c r="T1201" s="14" t="str">
        <x:v>official_prozorro_api</x:v>
      </x:c>
      <x:c r="U1201" s="14" t="str">
        <x:v>Не контактували</x:v>
      </x:c>
      <x:c r="V1201" s="15" t="str">
        <x:v>Персоналізований free-pilot outreach по UA-2026-03-16-003084-a; попросити 1 пакет Н.14/Н.15</x:v>
      </x:c>
      <x:c r="W1201" s="15" t="str">
        <x:v>Власник / виконавець; відповідальний за договір</x:v>
      </x:c>
      <x:c r="X1201" s="15" t="str">
        <x:v>1 нових підтверджених перемог/договорів у Prozorro на 128 247 грн; 0 зі строком виконання не раніше 24.08.2026.</x:v>
      </x:c>
      <x:c r="Y1201" s="15" t="str">
        <x:v>ДК 021:2015 45330000-9 Водопровідні та санітарно-технічні роботи (Поточний ремонт зовнішніх та внутрішніх труб гарячого водопостачання в закладі дошкільної освіти №8 "Казка" Південноукраїнської міської ради); строк до 2026-08-14. Попросити один знеособлений пакет здачі за цим workflow.</x:v>
      </x:c>
      <x:c r="Z1201" s="15" t="str">
        <x:v>https://prozorro.gov.ua/tender/UA-2026-03-16-003084-a</x:v>
      </x:c>
      <x:c r="AA1201" s="14" t="str">
        <x:v>2169008131</x:v>
      </x:c>
      <x:c r="AB1201" s="14" t="str">
        <x:v>2026-08-24</x:v>
      </x:c>
      <x:c r="AC1201" s="14" t="str"/>
      <x:c r="AD1201" s="20" t="str"/>
      <x:c r="AE1201" s="14" t="str"/>
      <x:c r="AF1201" s="14" t="n">
        <x:v>39</x:v>
      </x:c>
      <x:c r="AG1201" s="14" t="str">
        <x:v>I3</x:v>
      </x:c>
      <x:c r="AH1201" s="14" t="n">
        <x:v>1</x:v>
      </x:c>
      <x:c r="AI1201" s="14" t="n">
        <x:v>0</x:v>
      </x:c>
      <x:c r="AJ1201" s="18" t="n">
        <x:v>128246.92</x:v>
      </x:c>
      <x:c r="AK1201" s="14" t="str">
        <x:v>https://prozorro.gov.ua/tender/UA-2026-03-16-003084-a</x:v>
      </x:c>
      <x:c r="AL1201" s="19" t="n">
        <x:v>46097.3767243287</x:v>
      </x:c>
      <x:c r="AM1201" s="19" t="n">
        <x:v>46248</x:v>
      </x:c>
      <x:c r="AN1201" s="15" t="str">
        <x:v>Внутрішні сантехнічні системи</x:v>
      </x:c>
      <x:c r="AO1201" s="15" t="str">
        <x:v>not_found_in_top_search</x:v>
      </x:c>
    </x:row>
    <x:row r="1202">
      <x:c r="A1202" s="14" t="str">
        <x:v>W4-383</x:v>
      </x:c>
      <x:c r="B1202" s="14" t="str">
        <x:v>Prozorro expansion — 24.08</x:v>
      </x:c>
      <x:c r="C1202" s="14" t="str">
        <x:v>ФОП БУГАЙЧУК МИХАЙЛО ФЕДОРОВИЧ</x:v>
      </x:c>
      <x:c r="D1202" s="14" t="str">
        <x:v>Зовнішнє освітлення</x:v>
      </x:c>
      <x:c r="E1202" s="14" t="str">
        <x:v>Pilot now</x:v>
      </x:c>
      <x:c r="F1202" s="17" t="str">
        <x:v>P3</x:v>
      </x:c>
      <x:c r="G1202" s="14" t="str"/>
      <x:c r="H1202" s="14" t="str">
        <x:v>Пілот зараз — Н.15 subset</x:v>
      </x:c>
      <x:c r="I1202" s="16" t="n">
        <x:v>4</x:v>
      </x:c>
      <x:c r="J1202" s="16" t="n">
        <x:v>5</x:v>
      </x:c>
      <x:c r="K1202" s="16" t="n">
        <x:v>4</x:v>
      </x:c>
      <x:c r="L1202" s="16" t="n">
        <x:v>2</x:v>
      </x:c>
      <x:c r="M1202" s="16" t="n">
        <x:v>5</x:v>
      </x:c>
      <x:c r="N1202" s="16" t="n">
        <x:v>3</x:v>
      </x:c>
      <x:c r="O1202" s="16" t="n">
        <x:v>3</x:v>
      </x:c>
      <x:c r="P1202" s="16" t="n">
        <x:f>IF(COUNT(I1202:O1202)&lt;7,"",I1202*8+J1202*3+K1202*2+L1202*2+M1202*2+N1202*2+O1202)</x:f>
        <x:v>78</x:v>
      </x:c>
      <x:c r="Q1202" s="16" t="n">
        <x:f>IF(COUNT(J1202:O1202)&lt;6,"",J1202*5+K1202*4+M1202*4+L1202*3+N1202*2+O1202*2)</x:f>
        <x:v>79</x:v>
      </x:c>
      <x:c r="R1202" s="14" t="str">
        <x:v>high</x:v>
      </x:c>
      <x:c r="S1202" s="14" t="str">
        <x:v>official_prozorro_award_2024_2026</x:v>
      </x:c>
      <x:c r="T1202" s="14" t="str">
        <x:v>official_prozorro_api</x:v>
      </x:c>
      <x:c r="U1202" s="14" t="str">
        <x:v>Не контактували</x:v>
      </x:c>
      <x:c r="V1202" s="15" t="str">
        <x:v>Персоналізований free-pilot outreach по UA-2026-04-07-013712-a; попросити 1 пакет Н.14/Н.15</x:v>
      </x:c>
      <x:c r="W1202" s="15" t="str">
        <x:v>Власник / виконавець; відповідальний за договір</x:v>
      </x:c>
      <x:c r="X1202" s="15" t="str">
        <x:v>1 нових підтверджених перемог/договорів у Prozorro на 116 474 грн; 0 зі строком виконання не раніше 24.08.2026.</x:v>
      </x:c>
      <x:c r="Y1202" s="15" t="str">
        <x:v>Проектно-вишукувальні роботи по об’єкту: «Будівництво мереж зовнішнього освітлення вул. Митрополита Липківського в м. Черкаси» (ДК 021-2015 (CPV) 71220000-6 - Послуги з архітектурного проектування); строк до 2026-06-02. Попросити один знеособлений пакет здачі за цим workflow.</x:v>
      </x:c>
      <x:c r="Z1202" s="15" t="str">
        <x:v>https://prozorro.gov.ua/tender/UA-2026-04-07-013712-a</x:v>
      </x:c>
      <x:c r="AA1202" s="14" t="str">
        <x:v>2881211515</x:v>
      </x:c>
      <x:c r="AB1202" s="14" t="str">
        <x:v>2026-08-24</x:v>
      </x:c>
      <x:c r="AC1202" s="14" t="str"/>
      <x:c r="AD1202" s="20" t="str"/>
      <x:c r="AE1202" s="14" t="str"/>
      <x:c r="AF1202" s="14" t="n">
        <x:v>39</x:v>
      </x:c>
      <x:c r="AG1202" s="14" t="str">
        <x:v>I3</x:v>
      </x:c>
      <x:c r="AH1202" s="14" t="n">
        <x:v>1</x:v>
      </x:c>
      <x:c r="AI1202" s="14" t="n">
        <x:v>0</x:v>
      </x:c>
      <x:c r="AJ1202" s="18" t="n">
        <x:v>116474.37</x:v>
      </x:c>
      <x:c r="AK1202" s="14" t="str">
        <x:v>https://prozorro.gov.ua/tender/UA-2026-04-07-013712-a</x:v>
      </x:c>
      <x:c r="AL1202" s="19" t="n">
        <x:v>46119.603986041664</x:v>
      </x:c>
      <x:c r="AM1202" s="19" t="n">
        <x:v>46175.602789351855</x:v>
      </x:c>
      <x:c r="AN1202" s="15" t="str">
        <x:v>Зовнішнє освітлення</x:v>
      </x:c>
      <x:c r="AO1202" s="15" t="str">
        <x:v>not_found_in_top_search</x:v>
      </x:c>
    </x:row>
    <x:row r="1203">
      <x:c r="A1203" s="14" t="str">
        <x:v>W4-384</x:v>
      </x:c>
      <x:c r="B1203" s="14" t="str">
        <x:v>Prozorro expansion — 24.08</x:v>
      </x:c>
      <x:c r="C1203" s="14" t="str">
        <x:v>КП Димерський комбінат комунальних послуг Димерської селищної ради</x:v>
      </x:c>
      <x:c r="D1203" s="14" t="str">
        <x:v>Благоустрій</x:v>
      </x:c>
      <x:c r="E1203" s="14" t="str">
        <x:v>Expansion discovery</x:v>
      </x:c>
      <x:c r="F1203" s="17" t="str">
        <x:v>D3</x:v>
      </x:c>
      <x:c r="G1203" s="14" t="str"/>
      <x:c r="H1203" s="14" t="str">
        <x:v>Discovery розширення — 2 тижні</x:v>
      </x:c>
      <x:c r="I1203" s="16" t="n">
        <x:v>1</x:v>
      </x:c>
      <x:c r="J1203" s="16" t="n">
        <x:v>5</x:v>
      </x:c>
      <x:c r="K1203" s="16" t="n">
        <x:v>4</x:v>
      </x:c>
      <x:c r="L1203" s="16" t="n">
        <x:v>4</x:v>
      </x:c>
      <x:c r="M1203" s="16" t="n">
        <x:v>5</x:v>
      </x:c>
      <x:c r="N1203" s="16" t="n">
        <x:v>5</x:v>
      </x:c>
      <x:c r="O1203" s="16" t="n">
        <x:v>3</x:v>
      </x:c>
      <x:c r="P1203" s="16" t="n">
        <x:f>IF(COUNT(I1203:O1203)&lt;7,"",I1203*8+J1203*3+K1203*2+L1203*2+M1203*2+N1203*2+O1203)</x:f>
        <x:v>62</x:v>
      </x:c>
      <x:c r="Q1203" s="16" t="n">
        <x:f>IF(COUNT(J1203:O1203)&lt;6,"",J1203*5+K1203*4+M1203*4+L1203*3+N1203*2+O1203*2)</x:f>
        <x:v>89</x:v>
      </x:c>
      <x:c r="R1203" s="14" t="str">
        <x:v>high</x:v>
      </x:c>
      <x:c r="S1203" s="14" t="str">
        <x:v>official_prozorro_award_2024_2026</x:v>
      </x:c>
      <x:c r="T1203" s="14" t="str">
        <x:v>official_prozorro_api</x:v>
      </x:c>
      <x:c r="U1203" s="14" t="str">
        <x:v>Не контактували</x:v>
      </x:c>
      <x:c r="V1203" s="15" t="str">
        <x:v>Workflow-audit outreach по UA-2024-07-19-007150-a; попросити 1 пакет здачі та вимоги проєкту</x:v>
      </x:c>
      <x:c r="W1203" s="15" t="str">
        <x:v>Власник / директор; керівник ПТО; відповідальний за договори</x:v>
      </x:c>
      <x:c r="X1203" s="15" t="str">
        <x:v>1 нових підтверджених перемог/договорів у Prozorro на 3 799 992 грн; 0 зі строком виконання не раніше 24.08.2026.</x:v>
      </x:c>
      <x:c r="Y1203" s="15" t="str">
        <x:v>Послуги з благоустрою території Димерської ТГ (Послуги з комплексного утримання в належному стані території та об'єктів благоустрою території Димерської ТГ на  2024 рік); строк до 2024-12-31. Попросити один знеособлений пакет здачі за цим workflow.</x:v>
      </x:c>
      <x:c r="Z1203" s="15" t="str">
        <x:v>https://prozorro.gov.ua/tender/UA-2024-07-19-007150-a</x:v>
      </x:c>
      <x:c r="AA1203" s="14" t="str">
        <x:v>44580079</x:v>
      </x:c>
      <x:c r="AB1203" s="14" t="str">
        <x:v>2026-08-24</x:v>
      </x:c>
      <x:c r="AC1203" s="14" t="str"/>
      <x:c r="AD1203" s="20" t="str"/>
      <x:c r="AE1203" s="14" t="str"/>
      <x:c r="AF1203" s="14" t="n">
        <x:v>38</x:v>
      </x:c>
      <x:c r="AG1203" s="14" t="str">
        <x:v>I3</x:v>
      </x:c>
      <x:c r="AH1203" s="14" t="n">
        <x:v>1</x:v>
      </x:c>
      <x:c r="AI1203" s="14" t="n">
        <x:v>0</x:v>
      </x:c>
      <x:c r="AJ1203" s="18" t="n">
        <x:v>3799991.5</x:v>
      </x:c>
      <x:c r="AK1203" s="14" t="str">
        <x:v>https://prozorro.gov.ua/tender/UA-2024-07-19-007150-a</x:v>
      </x:c>
      <x:c r="AL1203" s="19" t="n">
        <x:v>45505.277158460645</x:v>
      </x:c>
      <x:c r="AM1203" s="19" t="n">
        <x:v>45657.52752314815</x:v>
      </x:c>
      <x:c r="AN1203" s="15" t="str">
        <x:v>Благоустрій</x:v>
      </x:c>
      <x:c r="AO1203" s="15" t="str">
        <x:v>not_found_in_top_search</x:v>
      </x:c>
    </x:row>
    <x:row r="1204">
      <x:c r="A1204" s="14" t="str">
        <x:v>W4-385</x:v>
      </x:c>
      <x:c r="B1204" s="14" t="str">
        <x:v>Prozorro expansion — 24.08</x:v>
      </x:c>
      <x:c r="C1204" s="14" t="str">
        <x:v>ТОВ "ЛІФТОВИК-ДНІПРО"</x:v>
      </x:c>
      <x:c r="D1204" s="14" t="str">
        <x:v>Ліфти та підйомники</x:v>
      </x:c>
      <x:c r="E1204" s="14" t="str">
        <x:v>Expansion discovery</x:v>
      </x:c>
      <x:c r="F1204" s="17" t="str">
        <x:v>D3</x:v>
      </x:c>
      <x:c r="G1204" s="14" t="str"/>
      <x:c r="H1204" s="14" t="str">
        <x:v>Discovery розширення — 2 тижні</x:v>
      </x:c>
      <x:c r="I1204" s="16" t="n">
        <x:v>1</x:v>
      </x:c>
      <x:c r="J1204" s="16" t="n">
        <x:v>5</x:v>
      </x:c>
      <x:c r="K1204" s="16" t="n">
        <x:v>4</x:v>
      </x:c>
      <x:c r="L1204" s="16" t="n">
        <x:v>4</x:v>
      </x:c>
      <x:c r="M1204" s="16" t="n">
        <x:v>5</x:v>
      </x:c>
      <x:c r="N1204" s="16" t="n">
        <x:v>5</x:v>
      </x:c>
      <x:c r="O1204" s="16" t="n">
        <x:v>3</x:v>
      </x:c>
      <x:c r="P1204" s="16" t="n">
        <x:f>IF(COUNT(I1204:O1204)&lt;7,"",I1204*8+J1204*3+K1204*2+L1204*2+M1204*2+N1204*2+O1204)</x:f>
        <x:v>62</x:v>
      </x:c>
      <x:c r="Q1204" s="16" t="n">
        <x:f>IF(COUNT(J1204:O1204)&lt;6,"",J1204*5+K1204*4+M1204*4+L1204*3+N1204*2+O1204*2)</x:f>
        <x:v>89</x:v>
      </x:c>
      <x:c r="R1204" s="14" t="str">
        <x:v>high</x:v>
      </x:c>
      <x:c r="S1204" s="14" t="str">
        <x:v>official_prozorro_award_2024_2026</x:v>
      </x:c>
      <x:c r="T1204" s="14" t="str">
        <x:v>official_prozorro_api</x:v>
      </x:c>
      <x:c r="U1204" s="14" t="str">
        <x:v>Не контактували</x:v>
      </x:c>
      <x:c r="V1204" s="15" t="str">
        <x:v>Workflow-audit outreach по UA-2024-08-05-001985-a; попросити 1 пакет здачі та вимоги проєкту</x:v>
      </x:c>
      <x:c r="W1204" s="15" t="str">
        <x:v>Власник / директор; керівник ПТО; відповідальний за договори</x:v>
      </x:c>
      <x:c r="X1204" s="15" t="str">
        <x:v>1 нових підтверджених перемог/договорів у Prozorro на 3 378 057 грн; 0 зі строком виконання не раніше 24.08.2026.</x:v>
      </x:c>
      <x:c r="Y1204" s="15" t="str">
        <x:v>Капітальний ремонт. Заміна ліфтового устаткування Блоку А (стаціонар) КП "СЦЛ" ССР за адресою: м. Дніпро, вул. Холодильна, буд. 60 (ДК 021:2015: 45313000-4 - Монтаж ліфтів та ескалаторів)
; строк до 2024-11-30. Попросити один знеособлений пакет здачі за цим workflow.</x:v>
      </x:c>
      <x:c r="Z1204" s="15" t="str">
        <x:v>https://prozorro.gov.ua/tender/UA-2024-08-05-001985-a</x:v>
      </x:c>
      <x:c r="AA1204" s="14" t="str">
        <x:v>41698834</x:v>
      </x:c>
      <x:c r="AB1204" s="14" t="str">
        <x:v>2026-08-24</x:v>
      </x:c>
      <x:c r="AC1204" s="14" t="str"/>
      <x:c r="AD1204" s="20" t="str"/>
      <x:c r="AE1204" s="14" t="str"/>
      <x:c r="AF1204" s="14" t="n">
        <x:v>38</x:v>
      </x:c>
      <x:c r="AG1204" s="14" t="str">
        <x:v>I3</x:v>
      </x:c>
      <x:c r="AH1204" s="14" t="n">
        <x:v>1</x:v>
      </x:c>
      <x:c r="AI1204" s="14" t="n">
        <x:v>0</x:v>
      </x:c>
      <x:c r="AJ1204" s="18" t="n">
        <x:v>3378057.14</x:v>
      </x:c>
      <x:c r="AK1204" s="14" t="str">
        <x:v>https://prozorro.gov.ua/tender/UA-2024-08-05-001985-a</x:v>
      </x:c>
      <x:c r="AL1204" s="19" t="n">
        <x:v>45524.428119212964</x:v>
      </x:c>
      <x:c r="AM1204" s="19" t="n">
        <x:v>45626</x:v>
      </x:c>
      <x:c r="AN1204" s="15" t="str">
        <x:v>Ліфти та підйомники</x:v>
      </x:c>
      <x:c r="AO1204" s="15" t="str">
        <x:v>not_found_in_top_search</x:v>
      </x:c>
    </x:row>
    <x:row r="1205">
      <x:c r="A1205" s="14" t="str">
        <x:v>W4-386</x:v>
      </x:c>
      <x:c r="B1205" s="14" t="str">
        <x:v>Prozorro expansion — 24.08</x:v>
      </x:c>
      <x:c r="C1205" s="14" t="str">
        <x:v>ТОВ АПОГЄЙ</x:v>
      </x:c>
      <x:c r="D1205" s="14" t="str">
        <x:v>Ліфти та підйомники</x:v>
      </x:c>
      <x:c r="E1205" s="14" t="str">
        <x:v>Expansion discovery</x:v>
      </x:c>
      <x:c r="F1205" s="17" t="str">
        <x:v>D3</x:v>
      </x:c>
      <x:c r="G1205" s="14" t="str"/>
      <x:c r="H1205" s="14" t="str">
        <x:v>Discovery розширення — 2 тижні</x:v>
      </x:c>
      <x:c r="I1205" s="16" t="n">
        <x:v>1</x:v>
      </x:c>
      <x:c r="J1205" s="16" t="n">
        <x:v>5</x:v>
      </x:c>
      <x:c r="K1205" s="16" t="n">
        <x:v>4</x:v>
      </x:c>
      <x:c r="L1205" s="16" t="n">
        <x:v>3</x:v>
      </x:c>
      <x:c r="M1205" s="16" t="n">
        <x:v>5</x:v>
      </x:c>
      <x:c r="N1205" s="16" t="n">
        <x:v>5</x:v>
      </x:c>
      <x:c r="O1205" s="16" t="n">
        <x:v>3</x:v>
      </x:c>
      <x:c r="P1205" s="16" t="n">
        <x:f>IF(COUNT(I1205:O1205)&lt;7,"",I1205*8+J1205*3+K1205*2+L1205*2+M1205*2+N1205*2+O1205)</x:f>
        <x:v>60</x:v>
      </x:c>
      <x:c r="Q1205" s="16" t="n">
        <x:f>IF(COUNT(J1205:O1205)&lt;6,"",J1205*5+K1205*4+M1205*4+L1205*3+N1205*2+O1205*2)</x:f>
        <x:v>86</x:v>
      </x:c>
      <x:c r="R1205" s="14" t="str">
        <x:v>high</x:v>
      </x:c>
      <x:c r="S1205" s="14" t="str">
        <x:v>official_prozorro_award_2024_2026</x:v>
      </x:c>
      <x:c r="T1205" s="14" t="str">
        <x:v>official_prozorro_api</x:v>
      </x:c>
      <x:c r="U1205" s="14" t="str">
        <x:v>Не контактували</x:v>
      </x:c>
      <x:c r="V1205" s="15" t="str">
        <x:v>Workflow-audit outreach по UA-2025-07-30-001492-a; попросити 1 пакет здачі та вимоги проєкту</x:v>
      </x:c>
      <x:c r="W1205" s="15" t="str">
        <x:v>Власник / директор; керівник ПТО; відповідальний за договори</x:v>
      </x:c>
      <x:c r="X1205" s="15" t="str">
        <x:v>1 нових підтверджених перемог/договорів у Prozorro на 1 961 974 грн; 0 зі строком виконання не раніше 24.08.2026.</x:v>
      </x:c>
      <x:c r="Y1205" s="15" t="str">
        <x:v>Капітальний ремонт (заміна) ліфту пасажирського для лікувально-профілактичних установ, реєстраційний №6342, у будівлі стаціонару літ.«А», встановленого біля відділення АзПІТ Комунального некомерційного підприємства «Чорноморська лікарня» Чорноморської міської ради Одеського району Одеської області за адресою: 68004, Одеська область,Одеський район м.Чорноморськ, вул.Віталія Шума,4 (літ. «А») Код ДК 021:2015- 45310000-3 - Електромонтажні роботи (45313100-5- Монтаж ліфтів); строк до 2025-11-30. Попросити один знеособлений пакет здачі за цим workflow.</x:v>
      </x:c>
      <x:c r="Z1205" s="15" t="str">
        <x:v>https://prozorro.gov.ua/tender/UA-2025-07-30-001492-a</x:v>
      </x:c>
      <x:c r="AA1205" s="14" t="str">
        <x:v>34421853</x:v>
      </x:c>
      <x:c r="AB1205" s="14" t="str">
        <x:v>2026-08-24</x:v>
      </x:c>
      <x:c r="AC1205" s="14" t="str"/>
      <x:c r="AD1205" s="20" t="str"/>
      <x:c r="AE1205" s="14" t="str"/>
      <x:c r="AF1205" s="14" t="n">
        <x:v>38</x:v>
      </x:c>
      <x:c r="AG1205" s="14" t="str">
        <x:v>I3</x:v>
      </x:c>
      <x:c r="AH1205" s="14" t="n">
        <x:v>1</x:v>
      </x:c>
      <x:c r="AI1205" s="14" t="n">
        <x:v>0</x:v>
      </x:c>
      <x:c r="AJ1205" s="18" t="n">
        <x:v>1961973.55</x:v>
      </x:c>
      <x:c r="AK1205" s="14" t="str">
        <x:v>https://prozorro.gov.ua/tender/UA-2025-07-30-001492-a</x:v>
      </x:c>
      <x:c r="AL1205" s="19" t="n">
        <x:v>45898.31984300926</x:v>
      </x:c>
      <x:c r="AM1205" s="19" t="n">
        <x:v>45991</x:v>
      </x:c>
      <x:c r="AN1205" s="15" t="str">
        <x:v>Ліфти та підйомники</x:v>
      </x:c>
      <x:c r="AO1205" s="15" t="str">
        <x:v>not_found_in_top_search</x:v>
      </x:c>
    </x:row>
    <x:row r="1206">
      <x:c r="A1206" s="14" t="str">
        <x:v>W4-387</x:v>
      </x:c>
      <x:c r="B1206" s="14" t="str">
        <x:v>Prozorro expansion — 24.08</x:v>
      </x:c>
      <x:c r="C1206" s="14" t="str">
        <x:v>ТОВАРИСТВО З ОБМЕЖЕНОЮ ВІДПОВІДАЛЬНІСТЮ "СИСТЕМНА ІНТЕГРАЦІЯ"</x:v>
      </x:c>
      <x:c r="D1206" s="14" t="str">
        <x:v>Пожежогасіння</x:v>
      </x:c>
      <x:c r="E1206" s="14" t="str">
        <x:v>Expansion discovery</x:v>
      </x:c>
      <x:c r="F1206" s="17" t="str">
        <x:v>D3</x:v>
      </x:c>
      <x:c r="G1206" s="14" t="str"/>
      <x:c r="H1206" s="14" t="str">
        <x:v>Discovery розширення — 2 тижні</x:v>
      </x:c>
      <x:c r="I1206" s="16" t="n">
        <x:v>1</x:v>
      </x:c>
      <x:c r="J1206" s="16" t="n">
        <x:v>5</x:v>
      </x:c>
      <x:c r="K1206" s="16" t="n">
        <x:v>5</x:v>
      </x:c>
      <x:c r="L1206" s="16" t="n">
        <x:v>3</x:v>
      </x:c>
      <x:c r="M1206" s="16" t="n">
        <x:v>5</x:v>
      </x:c>
      <x:c r="N1206" s="16" t="n">
        <x:v>5</x:v>
      </x:c>
      <x:c r="O1206" s="16" t="n">
        <x:v>3</x:v>
      </x:c>
      <x:c r="P1206" s="16" t="n">
        <x:f>IF(COUNT(I1206:O1206)&lt;7,"",I1206*8+J1206*3+K1206*2+L1206*2+M1206*2+N1206*2+O1206)</x:f>
        <x:v>62</x:v>
      </x:c>
      <x:c r="Q1206" s="16" t="n">
        <x:f>IF(COUNT(J1206:O1206)&lt;6,"",J1206*5+K1206*4+M1206*4+L1206*3+N1206*2+O1206*2)</x:f>
        <x:v>90</x:v>
      </x:c>
      <x:c r="R1206" s="14" t="str">
        <x:v>high</x:v>
      </x:c>
      <x:c r="S1206" s="14" t="str">
        <x:v>official_prozorro_award_2024_2026</x:v>
      </x:c>
      <x:c r="T1206" s="14" t="str">
        <x:v>official_prozorro_api</x:v>
      </x:c>
      <x:c r="U1206" s="14" t="str">
        <x:v>Не контактували</x:v>
      </x:c>
      <x:c r="V1206" s="15" t="str">
        <x:v>Workflow-audit outreach по UA-2025-03-27-010870-a; попросити 1 пакет здачі та вимоги проєкту</x:v>
      </x:c>
      <x:c r="W1206" s="15" t="str">
        <x:v>Власник / директор; керівник ПТО; відповідальний за договори</x:v>
      </x:c>
      <x:c r="X1206" s="15" t="str">
        <x:v>1 нових підтверджених перемог/договорів у Prozorro на 1 751 996 грн; 0 зі строком виконання не раніше 24.08.2026.</x:v>
      </x:c>
      <x:c r="Y1206" s="15" t="str">
        <x:v>Обладнання, монтаж та пуско-налагоджувальні роботи автоматичної системи газового пожежогасіння в приміщенні АБ «УКРГАЗБАНК» за адресою: м. Київ, б-р. В. Гавела, 16-Б; строк до 2025-09-30. Попросити один знеособлений пакет здачі за цим workflow.</x:v>
      </x:c>
      <x:c r="Z1206" s="15" t="str">
        <x:v>https://prozorro.gov.ua/tender/UA-2025-03-27-010870-a</x:v>
      </x:c>
      <x:c r="AA1206" s="14" t="str">
        <x:v>41692113</x:v>
      </x:c>
      <x:c r="AB1206" s="14" t="str">
        <x:v>2026-08-24</x:v>
      </x:c>
      <x:c r="AC1206" s="14" t="str"/>
      <x:c r="AD1206" s="20" t="str"/>
      <x:c r="AE1206" s="14" t="str"/>
      <x:c r="AF1206" s="14" t="n">
        <x:v>38</x:v>
      </x:c>
      <x:c r="AG1206" s="14" t="str">
        <x:v>I3</x:v>
      </x:c>
      <x:c r="AH1206" s="14" t="n">
        <x:v>1</x:v>
      </x:c>
      <x:c r="AI1206" s="14" t="n">
        <x:v>0</x:v>
      </x:c>
      <x:c r="AJ1206" s="18" t="n">
        <x:v>1751996</x:v>
      </x:c>
      <x:c r="AK1206" s="14" t="str">
        <x:v>https://prozorro.gov.ua/tender/UA-2025-03-27-010870-a</x:v>
      </x:c>
      <x:c r="AL1206" s="19" t="n">
        <x:v>45765.41120577546</x:v>
      </x:c>
      <x:c r="AM1206" s="19" t="n">
        <x:v>45930</x:v>
      </x:c>
      <x:c r="AN1206" s="15" t="str">
        <x:v>Пожежогасіння</x:v>
      </x:c>
      <x:c r="AO1206" s="15" t="str">
        <x:v>not_found_in_top_search</x:v>
      </x:c>
    </x:row>
    <x:row r="1207">
      <x:c r="A1207" s="14" t="str">
        <x:v>W4-388</x:v>
      </x:c>
      <x:c r="B1207" s="14" t="str">
        <x:v>Prozorro expansion — 24.08</x:v>
      </x:c>
      <x:c r="C1207" s="14" t="str">
        <x:v>ТОВАРИСТВО З ОБМЕЖЕНОЮ ВІДПОВІДАЛЬНІСТЮ "БІ ЛАЙН ГРУП"</x:v>
      </x:c>
      <x:c r="D1207" s="14" t="str">
        <x:v>Водоочищення / очисні споруди</x:v>
      </x:c>
      <x:c r="E1207" s="14" t="str">
        <x:v>Expansion discovery</x:v>
      </x:c>
      <x:c r="F1207" s="17" t="str">
        <x:v>D3</x:v>
      </x:c>
      <x:c r="G1207" s="14" t="str"/>
      <x:c r="H1207" s="14" t="str">
        <x:v>Discovery розширення — 2 тижні</x:v>
      </x:c>
      <x:c r="I1207" s="16" t="n">
        <x:v>1</x:v>
      </x:c>
      <x:c r="J1207" s="16" t="n">
        <x:v>5</x:v>
      </x:c>
      <x:c r="K1207" s="16" t="n">
        <x:v>4</x:v>
      </x:c>
      <x:c r="L1207" s="16" t="n">
        <x:v>3</x:v>
      </x:c>
      <x:c r="M1207" s="16" t="n">
        <x:v>5</x:v>
      </x:c>
      <x:c r="N1207" s="16" t="n">
        <x:v>5</x:v>
      </x:c>
      <x:c r="O1207" s="16" t="n">
        <x:v>3</x:v>
      </x:c>
      <x:c r="P1207" s="16" t="n">
        <x:f>IF(COUNT(I1207:O1207)&lt;7,"",I1207*8+J1207*3+K1207*2+L1207*2+M1207*2+N1207*2+O1207)</x:f>
        <x:v>60</x:v>
      </x:c>
      <x:c r="Q1207" s="16" t="n">
        <x:f>IF(COUNT(J1207:O1207)&lt;6,"",J1207*5+K1207*4+M1207*4+L1207*3+N1207*2+O1207*2)</x:f>
        <x:v>86</x:v>
      </x:c>
      <x:c r="R1207" s="14" t="str">
        <x:v>high</x:v>
      </x:c>
      <x:c r="S1207" s="14" t="str">
        <x:v>official_prozorro_award_2024_2026</x:v>
      </x:c>
      <x:c r="T1207" s="14" t="str">
        <x:v>official_prozorro_api</x:v>
      </x:c>
      <x:c r="U1207" s="14" t="str">
        <x:v>Не контактували</x:v>
      </x:c>
      <x:c r="V1207" s="15" t="str">
        <x:v>Workflow-audit outreach по UA-2025-10-24-003118-a; попросити 1 пакет здачі та вимоги проєкту</x:v>
      </x:c>
      <x:c r="W1207" s="15" t="str">
        <x:v>Власник / директор; керівник ПТО; відповідальний за договори</x:v>
      </x:c>
      <x:c r="X1207" s="15" t="str">
        <x:v>1 нових підтверджених перемог/договорів у Prozorro на 1 499 982 грн; 0 зі строком виконання не раніше 24.08.2026.</x:v>
      </x:c>
      <x:c r="Y1207" s="15" t="str">
        <x:v>"Реконструкція ділянки напірного колектору від КНС Таїрове до очисних споруд Таїрове на території Таїровської територіальної громади" (ДК021-2015: 45454000-4 Реконструкція); строк до 2025-12-15. Попросити один знеособлений пакет здачі за цим workflow.</x:v>
      </x:c>
      <x:c r="Z1207" s="15" t="str">
        <x:v>https://prozorro.gov.ua/tender/UA-2025-10-24-003118-a</x:v>
      </x:c>
      <x:c r="AA1207" s="14" t="str">
        <x:v>30704033</x:v>
      </x:c>
      <x:c r="AB1207" s="14" t="str">
        <x:v>2026-08-24</x:v>
      </x:c>
      <x:c r="AC1207" s="14" t="str"/>
      <x:c r="AD1207" s="20" t="str"/>
      <x:c r="AE1207" s="14" t="str"/>
      <x:c r="AF1207" s="14" t="n">
        <x:v>38</x:v>
      </x:c>
      <x:c r="AG1207" s="14" t="str">
        <x:v>I3</x:v>
      </x:c>
      <x:c r="AH1207" s="14" t="n">
        <x:v>1</x:v>
      </x:c>
      <x:c r="AI1207" s="14" t="n">
        <x:v>0</x:v>
      </x:c>
      <x:c r="AJ1207" s="18" t="n">
        <x:v>1499981.6</x:v>
      </x:c>
      <x:c r="AK1207" s="14" t="str">
        <x:v>https://prozorro.gov.ua/tender/UA-2025-10-24-003118-a</x:v>
      </x:c>
      <x:c r="AL1207" s="19" t="n">
        <x:v>45954.31693248843</x:v>
      </x:c>
      <x:c r="AM1207" s="19" t="n">
        <x:v>46006</x:v>
      </x:c>
      <x:c r="AN1207" s="15" t="str">
        <x:v>Водоочищення / очисні споруди</x:v>
      </x:c>
      <x:c r="AO1207" s="15" t="str">
        <x:v>not_found_in_top_search</x:v>
      </x:c>
    </x:row>
    <x:row r="1208">
      <x:c r="A1208" s="14" t="str">
        <x:v>W4-389</x:v>
      </x:c>
      <x:c r="B1208" s="14" t="str">
        <x:v>Prozorro expansion — 24.08</x:v>
      </x:c>
      <x:c r="C1208" s="14" t="str">
        <x:v>ТОВ"ДУЕТ ПАУЕР"</x:v>
      </x:c>
      <x:c r="D1208" s="14" t="str">
        <x:v>Підстанції / силові мережі</x:v>
      </x:c>
      <x:c r="E1208" s="14" t="str">
        <x:v>Pilot now</x:v>
      </x:c>
      <x:c r="F1208" s="17" t="str">
        <x:v>P3</x:v>
      </x:c>
      <x:c r="G1208" s="14" t="str">
        <x:v>duet-power.com.ua</x:v>
      </x:c>
      <x:c r="H1208" s="14" t="str">
        <x:v>Пілот зараз — Н.15 subset</x:v>
      </x:c>
      <x:c r="I1208" s="16" t="n">
        <x:v>4</x:v>
      </x:c>
      <x:c r="J1208" s="16" t="n">
        <x:v>5</x:v>
      </x:c>
      <x:c r="K1208" s="16" t="n">
        <x:v>5</x:v>
      </x:c>
      <x:c r="L1208" s="16" t="n">
        <x:v>3</x:v>
      </x:c>
      <x:c r="M1208" s="16" t="n">
        <x:v>5</x:v>
      </x:c>
      <x:c r="N1208" s="16" t="n">
        <x:v>5</x:v>
      </x:c>
      <x:c r="O1208" s="16" t="n">
        <x:v>5</x:v>
      </x:c>
      <x:c r="P1208" s="16" t="n">
        <x:f>IF(COUNT(I1208:O1208)&lt;7,"",I1208*8+J1208*3+K1208*2+L1208*2+M1208*2+N1208*2+O1208)</x:f>
        <x:v>88</x:v>
      </x:c>
      <x:c r="Q1208" s="16" t="n">
        <x:f>IF(COUNT(J1208:O1208)&lt;6,"",J1208*5+K1208*4+M1208*4+L1208*3+N1208*2+O1208*2)</x:f>
        <x:v>94</x:v>
      </x:c>
      <x:c r="R1208" s="14" t="str">
        <x:v>high</x:v>
      </x:c>
      <x:c r="S1208" s="14" t="str">
        <x:v>official_prozorro_award_2024_2026</x:v>
      </x:c>
      <x:c r="T1208" s="14" t="str">
        <x:v>official_prozorro_api</x:v>
      </x:c>
      <x:c r="U1208" s="14" t="str">
        <x:v>Не контактували</x:v>
      </x:c>
      <x:c r="V1208" s="15" t="str">
        <x:v>Персоналізований free-pilot outreach по UA-2025-08-13-006609-a; попросити 1 пакет Н.14/Н.15</x:v>
      </x:c>
      <x:c r="W1208" s="15" t="str">
        <x:v>Власник / директор; керівник ПТО; відповідальний за договори</x:v>
      </x:c>
      <x:c r="X1208" s="15" t="str">
        <x:v>1 нових підтверджених перемог/договорів у Prozorro на 1 236 079 грн; 0 зі строком виконання не раніше 24.08.2026.</x:v>
      </x:c>
      <x:c r="Y1208" s="15" t="str">
        <x:v>Лот 1 – «Реконструкція акумуляторної батареї з підзарядним пристроєм тягової підстанції П’ятихатки, що розташована за адресою: Дніпропетровська обл.», пункт 1.4.1.10 івнвестиційної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2 – «Реконструкція акумуляторної батареї з підзарядним пристроєм тягової підстанції Зав'ялівка, що розташована за адресою: Дніпропетровська обл.», пункт 1.4.2.3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3 – «Реконструкція акумуляторної батареї з підзарядним пристроєм тягової підстанції Зайцеве, що розташована за адресою: Дніпропетровська обл.», пункт 1.4.2.4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4 – «Реконструкція акумуляторної батареї з підзарядним пристроєм тягової підстанції Грекувата, що розташована за адресою: Дніпропетровська обл.», пункт 1.4.2.6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строк до 2025-12-31. Попросити один знеособлений пакет здачі за цим workflow.</x:v>
      </x:c>
      <x:c r="Z1208" s="15" t="str">
        <x:v>https://prozorro.gov.ua/tender/UA-2025-08-13-006609-a</x:v>
      </x:c>
      <x:c r="AA1208" s="14" t="str">
        <x:v>37177311</x:v>
      </x:c>
      <x:c r="AB1208" s="14" t="str">
        <x:v>2026-08-24</x:v>
      </x:c>
      <x:c r="AC1208" s="14" t="str"/>
      <x:c r="AD1208" s="20" t="str"/>
      <x:c r="AE1208" s="14" t="str"/>
      <x:c r="AF1208" s="14" t="n">
        <x:v>38</x:v>
      </x:c>
      <x:c r="AG1208" s="14" t="str">
        <x:v>I3</x:v>
      </x:c>
      <x:c r="AH1208" s="14" t="n">
        <x:v>1</x:v>
      </x:c>
      <x:c r="AI1208" s="14" t="n">
        <x:v>0</x:v>
      </x:c>
      <x:c r="AJ1208" s="18" t="n">
        <x:v>1236078.82</x:v>
      </x:c>
      <x:c r="AK1208" s="14" t="str">
        <x:v>https://prozorro.gov.ua/tender/UA-2025-08-13-006609-a</x:v>
      </x:c>
      <x:c r="AL1208" s="19" t="n">
        <x:v>45905.50987554398</x:v>
      </x:c>
      <x:c r="AM1208" s="19" t="n">
        <x:v>46022</x:v>
      </x:c>
      <x:c r="AN1208" s="15" t="str">
        <x:v>Підстанції / силові мережі</x:v>
      </x:c>
      <x:c r="AO1208" s="15" t="str">
        <x:v>supplier_provided_url</x:v>
      </x:c>
    </x:row>
    <x:row r="1209">
      <x:c r="A1209" s="14" t="str">
        <x:v>W4-390</x:v>
      </x:c>
      <x:c r="B1209" s="14" t="str">
        <x:v>Prozorro expansion — 24.08</x:v>
      </x:c>
      <x:c r="C1209" s="14" t="str">
        <x:v>ТОВ "НВКП "ГазІнвест"</x:v>
      </x:c>
      <x:c r="D1209" s="14" t="str">
        <x:v>Газові мережі</x:v>
      </x:c>
      <x:c r="E1209" s="14" t="str">
        <x:v>Expansion discovery</x:v>
      </x:c>
      <x:c r="F1209" s="17" t="str">
        <x:v>D3</x:v>
      </x:c>
      <x:c r="G1209" s="14" t="str"/>
      <x:c r="H1209" s="14" t="str">
        <x:v>Discovery розширення — 2 тижні</x:v>
      </x:c>
      <x:c r="I1209" s="16" t="n">
        <x:v>1</x:v>
      </x:c>
      <x:c r="J1209" s="16" t="n">
        <x:v>5</x:v>
      </x:c>
      <x:c r="K1209" s="16" t="n">
        <x:v>5</x:v>
      </x:c>
      <x:c r="L1209" s="16" t="n">
        <x:v>3</x:v>
      </x:c>
      <x:c r="M1209" s="16" t="n">
        <x:v>5</x:v>
      </x:c>
      <x:c r="N1209" s="16" t="n">
        <x:v>5</x:v>
      </x:c>
      <x:c r="O1209" s="16" t="n">
        <x:v>3</x:v>
      </x:c>
      <x:c r="P1209" s="16" t="n">
        <x:f>IF(COUNT(I1209:O1209)&lt;7,"",I1209*8+J1209*3+K1209*2+L1209*2+M1209*2+N1209*2+O1209)</x:f>
        <x:v>62</x:v>
      </x:c>
      <x:c r="Q1209" s="16" t="n">
        <x:f>IF(COUNT(J1209:O1209)&lt;6,"",J1209*5+K1209*4+M1209*4+L1209*3+N1209*2+O1209*2)</x:f>
        <x:v>90</x:v>
      </x:c>
      <x:c r="R1209" s="14" t="str">
        <x:v>high</x:v>
      </x:c>
      <x:c r="S1209" s="14" t="str">
        <x:v>official_prozorro_award_2024_2026</x:v>
      </x:c>
      <x:c r="T1209" s="14" t="str">
        <x:v>official_prozorro_api</x:v>
      </x:c>
      <x:c r="U1209" s="14" t="str">
        <x:v>Не контактували</x:v>
      </x:c>
      <x:c r="V1209" s="15" t="str">
        <x:v>Workflow-audit outreach по UA-2025-10-03-008935-a; попросити 1 пакет здачі та вимоги проєкту</x:v>
      </x:c>
      <x:c r="W1209" s="15" t="str">
        <x:v>Власник / директор; керівник ПТО; відповідальний за договори</x:v>
      </x:c>
      <x:c r="X1209" s="15" t="str">
        <x:v>1 нових підтверджених перемог/договорів у Prozorro на 1 206 765 грн; 1 зі строком виконання не раніше 24.08.2026.</x:v>
      </x:c>
      <x:c r="Y1209" s="15" t="str">
        <x:v>Проектно-вишукувальні роботи по об’єкту: «Будівництво установки катодного захисту в районі км 12 газопроводу-відводу до ДКС «Хрестище» в Берестинському районі Харківської області» (стадії «Проект» та «Робоча документація») (Будівельні роботи та поточний ремонт); строк до 2026-11-17. Попросити один знеособлений пакет здачі за цим workflow.</x:v>
      </x:c>
      <x:c r="Z1209" s="15" t="str">
        <x:v>https://prozorro.gov.ua/tender/UA-2025-10-03-008935-a</x:v>
      </x:c>
      <x:c r="AA1209" s="14" t="str">
        <x:v>36839409</x:v>
      </x:c>
      <x:c r="AB1209" s="14" t="str">
        <x:v>2026-08-24</x:v>
      </x:c>
      <x:c r="AC1209" s="14" t="str"/>
      <x:c r="AD1209" s="20" t="str"/>
      <x:c r="AE1209" s="14" t="str"/>
      <x:c r="AF1209" s="14" t="n">
        <x:v>38</x:v>
      </x:c>
      <x:c r="AG1209" s="14" t="str">
        <x:v>I3</x:v>
      </x:c>
      <x:c r="AH1209" s="14" t="n">
        <x:v>1</x:v>
      </x:c>
      <x:c r="AI1209" s="14" t="n">
        <x:v>1</x:v>
      </x:c>
      <x:c r="AJ1209" s="18" t="n">
        <x:v>1206765</x:v>
      </x:c>
      <x:c r="AK1209" s="14" t="str">
        <x:v>https://prozorro.gov.ua/tender/UA-2025-10-03-008935-a</x:v>
      </x:c>
      <x:c r="AL1209" s="19" t="n">
        <x:v>45985.291930046296</x:v>
      </x:c>
      <x:c r="AM1209" s="19" t="n">
        <x:v>46343</x:v>
      </x:c>
      <x:c r="AN1209" s="15" t="str">
        <x:v>Газові мережі</x:v>
      </x:c>
      <x:c r="AO1209" s="15" t="str">
        <x:v>not_found_in_top_search</x:v>
      </x:c>
    </x:row>
    <x:row r="1210">
      <x:c r="A1210" s="14" t="str">
        <x:v>W4-391</x:v>
      </x:c>
      <x:c r="B1210" s="14" t="str">
        <x:v>Prozorro expansion — 24.08</x:v>
      </x:c>
      <x:c r="C1210" s="14" t="str">
        <x:v>ТОВАРИСТВО З ОБМЕЖЕНОЮ ВІДПОВІДАЛЬНІСТЮ "НАУКОВО-ВИРОБНИЧЕ ПІДПРИЄМСТВО "ПК-ЕЛЕКТРИК"</x:v>
      </x:c>
      <x:c r="D1210" s="14" t="str">
        <x:v>Підстанції / силові мережі</x:v>
      </x:c>
      <x:c r="E1210" s="14" t="str">
        <x:v>Pilot now</x:v>
      </x:c>
      <x:c r="F1210" s="17" t="str">
        <x:v>P3</x:v>
      </x:c>
      <x:c r="G1210" s="14" t="str"/>
      <x:c r="H1210" s="14" t="str">
        <x:v>Пілот зараз — Н.15 subset</x:v>
      </x:c>
      <x:c r="I1210" s="16" t="n">
        <x:v>4</x:v>
      </x:c>
      <x:c r="J1210" s="16" t="n">
        <x:v>5</x:v>
      </x:c>
      <x:c r="K1210" s="16" t="n">
        <x:v>5</x:v>
      </x:c>
      <x:c r="L1210" s="16" t="n">
        <x:v>3</x:v>
      </x:c>
      <x:c r="M1210" s="16" t="n">
        <x:v>5</x:v>
      </x:c>
      <x:c r="N1210" s="16" t="n">
        <x:v>5</x:v>
      </x:c>
      <x:c r="O1210" s="16" t="n">
        <x:v>3</x:v>
      </x:c>
      <x:c r="P1210" s="16" t="n">
        <x:f>IF(COUNT(I1210:O1210)&lt;7,"",I1210*8+J1210*3+K1210*2+L1210*2+M1210*2+N1210*2+O1210)</x:f>
        <x:v>86</x:v>
      </x:c>
      <x:c r="Q1210" s="16" t="n">
        <x:f>IF(COUNT(J1210:O1210)&lt;6,"",J1210*5+K1210*4+M1210*4+L1210*3+N1210*2+O1210*2)</x:f>
        <x:v>90</x:v>
      </x:c>
      <x:c r="R1210" s="14" t="str">
        <x:v>high</x:v>
      </x:c>
      <x:c r="S1210" s="14" t="str">
        <x:v>official_prozorro_award_2024_2026</x:v>
      </x:c>
      <x:c r="T1210" s="14" t="str">
        <x:v>official_prozorro_api</x:v>
      </x:c>
      <x:c r="U1210" s="14" t="str">
        <x:v>Не контактували</x:v>
      </x:c>
      <x:c r="V1210" s="15" t="str">
        <x:v>Персоналізований free-pilot outreach по UA-2025-05-22-007796-a; попросити 1 пакет Н.14/Н.15</x:v>
      </x:c>
      <x:c r="W1210" s="15" t="str">
        <x:v>Власник / директор; керівник ПТО; відповідальний за договори</x:v>
      </x:c>
      <x:c r="X1210" s="15" t="str">
        <x:v>1 нових підтверджених перемог/договорів у Prozorro на 1 099 820 грн; 0 зі строком виконання не раніше 24.08.2026.</x:v>
      </x:c>
      <x:c r="Y1210" s="15" t="str">
        <x:v>Лот 1 – «Реконструкція акумуляторної батареї з підзарядним пристроєм тягової підстанції П’ятихатки, що розташована за адресою: Дніпропетровська обл.», пункт 1.4.1.10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2 – «Реконструкція акумуляторної батареї з підзарядним пристроєм тягової підстанції Зав'ялівка, що розташована за адресою: Дніпропетровська обл.», пункт 1.4.2.3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3 – «Реконструкція акумуляторної батареї з підзарядним пристроєм тягової підстанції Зайцеве, що розташована за адресою: Дніпропетровська обл.», пункт 1.4.2.4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4 – «Реконструкція акумуляторної батареї з підзарядним пристроєм тягової підстанції Кривий Ріг головний, що розташована за адресою: Дніпропетровська обл.», пункт 1.4.2.5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5 – «Реконструкція акумуляторної батареї з підзарядним пристроєм тягової підстанції Грекувата, що розташована за адресою: Дніпропетровська обл.», пункт 1.4.2.6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6 – «Реконструкція акумуляторної батареї з підзарядним пристроєм тягової підстанції Савро, що розташована за адресою: Дніпропетровська обл.», пункт 1.4.2.7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строк до 2025-12-31. Попросити один знеособлений пакет здачі за цим workflow.</x:v>
      </x:c>
      <x:c r="Z1210" s="15" t="str">
        <x:v>https://prozorro.gov.ua/tender/UA-2025-05-22-007796-a</x:v>
      </x:c>
      <x:c r="AA1210" s="14" t="str">
        <x:v>39460284</x:v>
      </x:c>
      <x:c r="AB1210" s="14" t="str">
        <x:v>2026-08-24</x:v>
      </x:c>
      <x:c r="AC1210" s="14" t="str"/>
      <x:c r="AD1210" s="20" t="str"/>
      <x:c r="AE1210" s="14" t="str"/>
      <x:c r="AF1210" s="14" t="n">
        <x:v>38</x:v>
      </x:c>
      <x:c r="AG1210" s="14" t="str">
        <x:v>I3</x:v>
      </x:c>
      <x:c r="AH1210" s="14" t="n">
        <x:v>1</x:v>
      </x:c>
      <x:c r="AI1210" s="14" t="n">
        <x:v>0</x:v>
      </x:c>
      <x:c r="AJ1210" s="18" t="n">
        <x:v>1099820</x:v>
      </x:c>
      <x:c r="AK1210" s="14" t="str">
        <x:v>https://prozorro.gov.ua/tender/UA-2025-05-22-007796-a</x:v>
      </x:c>
      <x:c r="AL1210" s="19" t="n">
        <x:v>45842.51242530093</x:v>
      </x:c>
      <x:c r="AM1210" s="19" t="n">
        <x:v>46022</x:v>
      </x:c>
      <x:c r="AN1210" s="15" t="str">
        <x:v>Підстанції / силові мережі</x:v>
      </x:c>
      <x:c r="AO1210" s="15" t="str">
        <x:v>not_found_in_top_search</x:v>
      </x:c>
    </x:row>
    <x:row r="1211">
      <x:c r="A1211" s="14" t="str">
        <x:v>W4-392</x:v>
      </x:c>
      <x:c r="B1211" s="14" t="str">
        <x:v>Prozorro expansion — 24.08</x:v>
      </x:c>
      <x:c r="C1211" s="14" t="str">
        <x:v>ТОВ "СПС-ПРОЄКТ"</x:v>
      </x:c>
      <x:c r="D1211" s="14" t="str">
        <x:v>Газові мережі</x:v>
      </x:c>
      <x:c r="E1211" s="14" t="str">
        <x:v>Expansion discovery</x:v>
      </x:c>
      <x:c r="F1211" s="17" t="str">
        <x:v>D3</x:v>
      </x:c>
      <x:c r="G1211" s="14" t="str"/>
      <x:c r="H1211" s="14" t="str">
        <x:v>Discovery розширення — 2 тижні</x:v>
      </x:c>
      <x:c r="I1211" s="16" t="n">
        <x:v>1</x:v>
      </x:c>
      <x:c r="J1211" s="16" t="n">
        <x:v>5</x:v>
      </x:c>
      <x:c r="K1211" s="16" t="n">
        <x:v>5</x:v>
      </x:c>
      <x:c r="L1211" s="16" t="n">
        <x:v>3</x:v>
      </x:c>
      <x:c r="M1211" s="16" t="n">
        <x:v>5</x:v>
      </x:c>
      <x:c r="N1211" s="16" t="n">
        <x:v>5</x:v>
      </x:c>
      <x:c r="O1211" s="16" t="n">
        <x:v>3</x:v>
      </x:c>
      <x:c r="P1211" s="16" t="n">
        <x:f>IF(COUNT(I1211:O1211)&lt;7,"",I1211*8+J1211*3+K1211*2+L1211*2+M1211*2+N1211*2+O1211)</x:f>
        <x:v>62</x:v>
      </x:c>
      <x:c r="Q1211" s="16" t="n">
        <x:f>IF(COUNT(J1211:O1211)&lt;6,"",J1211*5+K1211*4+M1211*4+L1211*3+N1211*2+O1211*2)</x:f>
        <x:v>90</x:v>
      </x:c>
      <x:c r="R1211" s="14" t="str">
        <x:v>high</x:v>
      </x:c>
      <x:c r="S1211" s="14" t="str">
        <x:v>official_prozorro_award_2024_2026</x:v>
      </x:c>
      <x:c r="T1211" s="14" t="str">
        <x:v>official_prozorro_api</x:v>
      </x:c>
      <x:c r="U1211" s="14" t="str">
        <x:v>Не контактували</x:v>
      </x:c>
      <x:c r="V1211" s="15" t="str">
        <x:v>Workflow-audit outreach по UA-2025-10-03-008908-a; попросити 1 пакет здачі та вимоги проєкту</x:v>
      </x:c>
      <x:c r="W1211" s="15" t="str">
        <x:v>Власник / директор; керівник ПТО; відповідальний за договори</x:v>
      </x:c>
      <x:c r="X1211" s="15" t="str">
        <x:v>1 нових підтверджених перемог/договорів у Prozorro на 1 054 000 грн; 1 зі строком виконання не раніше 24.08.2026.</x:v>
      </x:c>
      <x:c r="Y1211" s="15" t="str">
        <x:v>Проектно-вишукувальні роботи по об’єкту: «Будівництво установки катодного захисту в районі км 35 магістрального газопроводу «Шебелинка - Диканька - Київ» в Лозівському районі Харківської області» (стадії «Проект» та «Робоча документація») (Будівельні роботи та поточний ремонт); строк до 2026-11-17. Попросити один знеособлений пакет здачі за цим workflow.</x:v>
      </x:c>
      <x:c r="Z1211" s="15" t="str">
        <x:v>https://prozorro.gov.ua/tender/UA-2025-10-03-008908-a</x:v>
      </x:c>
      <x:c r="AA1211" s="14" t="str">
        <x:v>44923877</x:v>
      </x:c>
      <x:c r="AB1211" s="14" t="str">
        <x:v>2026-08-24</x:v>
      </x:c>
      <x:c r="AC1211" s="14" t="str"/>
      <x:c r="AD1211" s="20" t="str"/>
      <x:c r="AE1211" s="14" t="str"/>
      <x:c r="AF1211" s="14" t="n">
        <x:v>38</x:v>
      </x:c>
      <x:c r="AG1211" s="14" t="str">
        <x:v>I3</x:v>
      </x:c>
      <x:c r="AH1211" s="14" t="n">
        <x:v>1</x:v>
      </x:c>
      <x:c r="AI1211" s="14" t="n">
        <x:v>1</x:v>
      </x:c>
      <x:c r="AJ1211" s="18" t="n">
        <x:v>1054000</x:v>
      </x:c>
      <x:c r="AK1211" s="14" t="str">
        <x:v>https://prozorro.gov.ua/tender/UA-2025-10-03-008908-a</x:v>
      </x:c>
      <x:c r="AL1211" s="19" t="n">
        <x:v>45987.408390613426</x:v>
      </x:c>
      <x:c r="AM1211" s="19" t="n">
        <x:v>46343</x:v>
      </x:c>
      <x:c r="AN1211" s="15" t="str">
        <x:v>Газові мережі</x:v>
      </x:c>
      <x:c r="AO1211" s="15" t="str">
        <x:v>not_found_in_top_search</x:v>
      </x:c>
    </x:row>
    <x:row r="1212">
      <x:c r="A1212" s="14" t="str">
        <x:v>W4-393</x:v>
      </x:c>
      <x:c r="B1212" s="14" t="str">
        <x:v>Prozorro expansion — 24.08</x:v>
      </x:c>
      <x:c r="C1212" s="14" t="str">
        <x:v>ТОВАРИСТВО З ОБМЕЖЕНОЮ ВІДПОВІДАЛЬНІСТЮ "РОЯЛ ВЕСТ СЕРВІС"</x:v>
      </x:c>
      <x:c r="D1212" s="14" t="str">
        <x:v>Пожежогасіння</x:v>
      </x:c>
      <x:c r="E1212" s="14" t="str">
        <x:v>Expansion discovery</x:v>
      </x:c>
      <x:c r="F1212" s="17" t="str">
        <x:v>D3</x:v>
      </x:c>
      <x:c r="G1212" s="14" t="str"/>
      <x:c r="H1212" s="14" t="str">
        <x:v>Discovery розширення — 2 тижні</x:v>
      </x:c>
      <x:c r="I1212" s="16" t="n">
        <x:v>1</x:v>
      </x:c>
      <x:c r="J1212" s="16" t="n">
        <x:v>5</x:v>
      </x:c>
      <x:c r="K1212" s="16" t="n">
        <x:v>5</x:v>
      </x:c>
      <x:c r="L1212" s="16" t="n">
        <x:v>3</x:v>
      </x:c>
      <x:c r="M1212" s="16" t="n">
        <x:v>5</x:v>
      </x:c>
      <x:c r="N1212" s="16" t="n">
        <x:v>5</x:v>
      </x:c>
      <x:c r="O1212" s="16" t="n">
        <x:v>3</x:v>
      </x:c>
      <x:c r="P1212" s="16" t="n">
        <x:f>IF(COUNT(I1212:O1212)&lt;7,"",I1212*8+J1212*3+K1212*2+L1212*2+M1212*2+N1212*2+O1212)</x:f>
        <x:v>62</x:v>
      </x:c>
      <x:c r="Q1212" s="16" t="n">
        <x:f>IF(COUNT(J1212:O1212)&lt;6,"",J1212*5+K1212*4+M1212*4+L1212*3+N1212*2+O1212*2)</x:f>
        <x:v>90</x:v>
      </x:c>
      <x:c r="R1212" s="14" t="str">
        <x:v>high</x:v>
      </x:c>
      <x:c r="S1212" s="14" t="str">
        <x:v>official_prozorro_award_2024_2026</x:v>
      </x:c>
      <x:c r="T1212" s="14" t="str">
        <x:v>official_prozorro_api</x:v>
      </x:c>
      <x:c r="U1212" s="14" t="str">
        <x:v>Не контактували</x:v>
      </x:c>
      <x:c r="V1212" s="15" t="str">
        <x:v>Workflow-audit outreach по UA-2025-11-14-008811-a; попросити 1 пакет здачі та вимоги проєкту</x:v>
      </x:c>
      <x:c r="W1212" s="15" t="str">
        <x:v>Власник / директор; керівник ПТО; відповідальний за договори</x:v>
      </x:c>
      <x:c r="X1212" s="15" t="str">
        <x:v>1 нових підтверджених перемог/договорів у Prozorro на 1 004 757 грн; 0 зі строком виконання не раніше 24.08.2026.</x:v>
      </x:c>
      <x:c r="Y1212" s="15" t="str">
        <x:v>Улаштування (монтаж): системи протипожежного захисту (автоматичних та автономних систем пожежогасіння, системпожежної сигналізації, систем керування евакуюванням (в частині систем оповіщення про пожежу і показчиків напрямку евакуювання), системи блискавкозахисту та здійснення вогнезахисного оброблення конструкцій в приміщеннях будівлі Гримайлівського ліцею імені Івана Пулюя Гримайлівської селищної ради Тернопільської області за адресою: вулиця Орлика Гетьмана, 20 селище Гримайлів Чортківський район Тернопільської області.; строк до 2025-12-24. Попросити один знеособлений пакет здачі за цим workflow.</x:v>
      </x:c>
      <x:c r="Z1212" s="15" t="str">
        <x:v>https://prozorro.gov.ua/tender/UA-2025-11-14-008811-a</x:v>
      </x:c>
      <x:c r="AA1212" s="14" t="str">
        <x:v>39486590</x:v>
      </x:c>
      <x:c r="AB1212" s="14" t="str">
        <x:v>2026-08-24</x:v>
      </x:c>
      <x:c r="AC1212" s="14" t="str"/>
      <x:c r="AD1212" s="20" t="str"/>
      <x:c r="AE1212" s="14" t="str"/>
      <x:c r="AF1212" s="14" t="n">
        <x:v>38</x:v>
      </x:c>
      <x:c r="AG1212" s="14" t="str">
        <x:v>I3</x:v>
      </x:c>
      <x:c r="AH1212" s="14" t="n">
        <x:v>1</x:v>
      </x:c>
      <x:c r="AI1212" s="14" t="n">
        <x:v>0</x:v>
      </x:c>
      <x:c r="AJ1212" s="18" t="n">
        <x:v>1004756.89</x:v>
      </x:c>
      <x:c r="AK1212" s="14" t="str">
        <x:v>https://prozorro.gov.ua/tender/UA-2025-11-14-008811-a</x:v>
      </x:c>
      <x:c r="AL1212" s="19" t="n">
        <x:v>45986.5888984375</x:v>
      </x:c>
      <x:c r="AM1212" s="19" t="n">
        <x:v>46015</x:v>
      </x:c>
      <x:c r="AN1212" s="15" t="str">
        <x:v>Пожежогасіння</x:v>
      </x:c>
      <x:c r="AO1212" s="15" t="str">
        <x:v>not_found_in_top_search</x:v>
      </x:c>
    </x:row>
    <x:row r="1213">
      <x:c r="A1213" s="14" t="str">
        <x:v>W4-394</x:v>
      </x:c>
      <x:c r="B1213" s="14" t="str">
        <x:v>Prozorro expansion — 24.08</x:v>
      </x:c>
      <x:c r="C1213" s="14" t="str">
        <x:v>ТОВАРИСТВО З ОБМЕЖЕНОЮ ВІДПОВІДАЛЬНІСТЮ "ЕКО-ІНДУСТРІЯ"</x:v>
      </x:c>
      <x:c r="D1213" s="14" t="str">
        <x:v>HVAC / ОВіК</x:v>
      </x:c>
      <x:c r="E1213" s="14" t="str">
        <x:v>Pilot now</x:v>
      </x:c>
      <x:c r="F1213" s="17" t="str">
        <x:v>P3</x:v>
      </x:c>
      <x:c r="G1213" s="14" t="str"/>
      <x:c r="H1213" s="14" t="str">
        <x:v>Пілот зараз — Н.14</x:v>
      </x:c>
      <x:c r="I1213" s="16" t="n">
        <x:v>5</x:v>
      </x:c>
      <x:c r="J1213" s="16" t="n">
        <x:v>5</x:v>
      </x:c>
      <x:c r="K1213" s="16" t="n">
        <x:v>4</x:v>
      </x:c>
      <x:c r="L1213" s="16" t="n">
        <x:v>3</x:v>
      </x:c>
      <x:c r="M1213" s="16" t="n">
        <x:v>5</x:v>
      </x:c>
      <x:c r="N1213" s="16" t="n">
        <x:v>5</x:v>
      </x:c>
      <x:c r="O1213" s="16" t="n">
        <x:v>3</x:v>
      </x:c>
      <x:c r="P1213" s="16" t="n">
        <x:f>IF(COUNT(I1213:O1213)&lt;7,"",I1213*8+J1213*3+K1213*2+L1213*2+M1213*2+N1213*2+O1213)</x:f>
        <x:v>92</x:v>
      </x:c>
      <x:c r="Q1213" s="16" t="n">
        <x:f>IF(COUNT(J1213:O1213)&lt;6,"",J1213*5+K1213*4+M1213*4+L1213*3+N1213*2+O1213*2)</x:f>
        <x:v>86</x:v>
      </x:c>
      <x:c r="R1213" s="14" t="str">
        <x:v>high</x:v>
      </x:c>
      <x:c r="S1213" s="14" t="str">
        <x:v>official_prozorro_award_2024_2026</x:v>
      </x:c>
      <x:c r="T1213" s="14" t="str">
        <x:v>official_prozorro_api</x:v>
      </x:c>
      <x:c r="U1213" s="14" t="str">
        <x:v>Не контактували</x:v>
      </x:c>
      <x:c r="V1213" s="15" t="str">
        <x:v>Персоналізований free-pilot outreach по UA-2025-09-18-012390-a; попросити 1 пакет Н.14/Н.15</x:v>
      </x:c>
      <x:c r="W1213" s="15" t="str">
        <x:v>Власник / директор; керівник ПТО; відповідальний за договори</x:v>
      </x:c>
      <x:c r="X1213" s="15" t="str">
        <x:v>1 нових підтверджених перемог/договорів у Prozorro на 979 348 грн; 0 зі строком виконання не раніше 24.08.2026.</x:v>
      </x:c>
      <x:c r="Y1213" s="15" t="str">
        <x:v>Устаткування з монтажем для улаштування системи вентиляції  приміщень  наукової бібліотеки №№37(143), 38(143) корпусу №1 (літ. А-6) Дніпровського  державного  університету   внутрішніх  справ по просп. Науки, 26, в м. Дніпро
; строк до 2025-12-01. Попросити один знеособлений пакет здачі за цим workflow.</x:v>
      </x:c>
      <x:c r="Z1213" s="15" t="str">
        <x:v>https://prozorro.gov.ua/tender/UA-2025-09-18-012390-a</x:v>
      </x:c>
      <x:c r="AA1213" s="14" t="str">
        <x:v>42802557</x:v>
      </x:c>
      <x:c r="AB1213" s="14" t="str">
        <x:v>2026-08-24</x:v>
      </x:c>
      <x:c r="AC1213" s="14" t="str"/>
      <x:c r="AD1213" s="20" t="str"/>
      <x:c r="AE1213" s="14" t="str"/>
      <x:c r="AF1213" s="14" t="n">
        <x:v>38</x:v>
      </x:c>
      <x:c r="AG1213" s="14" t="str">
        <x:v>I3</x:v>
      </x:c>
      <x:c r="AH1213" s="14" t="n">
        <x:v>1</x:v>
      </x:c>
      <x:c r="AI1213" s="14" t="n">
        <x:v>0</x:v>
      </x:c>
      <x:c r="AJ1213" s="18" t="n">
        <x:v>979347.8</x:v>
      </x:c>
      <x:c r="AK1213" s="14" t="str">
        <x:v>https://prozorro.gov.ua/tender/UA-2025-09-18-012390-a</x:v>
      </x:c>
      <x:c r="AL1213" s="19" t="n">
        <x:v>45932.431723368056</x:v>
      </x:c>
      <x:c r="AM1213" s="19" t="n">
        <x:v>45992</x:v>
      </x:c>
      <x:c r="AN1213" s="15" t="str">
        <x:v>HVAC / ОВіК</x:v>
      </x:c>
      <x:c r="AO1213" s="15" t="str">
        <x:v>not_found_in_top_search</x:v>
      </x:c>
    </x:row>
    <x:row r="1214">
      <x:c r="A1214" s="14" t="str">
        <x:v>W4-395</x:v>
      </x:c>
      <x:c r="B1214" s="14" t="str">
        <x:v>Prozorro expansion — 24.08</x:v>
      </x:c>
      <x:c r="C1214" s="14" t="str">
        <x:v>ПП «Профі-оберіг»</x:v>
      </x:c>
      <x:c r="D1214" s="14" t="str">
        <x:v>Пасивний вогнезахист</x:v>
      </x:c>
      <x:c r="E1214" s="14" t="str">
        <x:v>Expansion discovery</x:v>
      </x:c>
      <x:c r="F1214" s="17" t="str">
        <x:v>D3</x:v>
      </x:c>
      <x:c r="G1214" s="14" t="str"/>
      <x:c r="H1214" s="14" t="str">
        <x:v>Discovery розширення — 2 тижні</x:v>
      </x:c>
      <x:c r="I1214" s="16" t="n">
        <x:v>1</x:v>
      </x:c>
      <x:c r="J1214" s="16" t="n">
        <x:v>5</x:v>
      </x:c>
      <x:c r="K1214" s="16" t="n">
        <x:v>5</x:v>
      </x:c>
      <x:c r="L1214" s="16" t="n">
        <x:v>3</x:v>
      </x:c>
      <x:c r="M1214" s="16" t="n">
        <x:v>5</x:v>
      </x:c>
      <x:c r="N1214" s="16" t="n">
        <x:v>5</x:v>
      </x:c>
      <x:c r="O1214" s="16" t="n">
        <x:v>3</x:v>
      </x:c>
      <x:c r="P1214" s="16" t="n">
        <x:f>IF(COUNT(I1214:O1214)&lt;7,"",I1214*8+J1214*3+K1214*2+L1214*2+M1214*2+N1214*2+O1214)</x:f>
        <x:v>62</x:v>
      </x:c>
      <x:c r="Q1214" s="16" t="n">
        <x:f>IF(COUNT(J1214:O1214)&lt;6,"",J1214*5+K1214*4+M1214*4+L1214*3+N1214*2+O1214*2)</x:f>
        <x:v>90</x:v>
      </x:c>
      <x:c r="R1214" s="14" t="str">
        <x:v>high</x:v>
      </x:c>
      <x:c r="S1214" s="14" t="str">
        <x:v>official_prozorro_award_2024_2026</x:v>
      </x:c>
      <x:c r="T1214" s="14" t="str">
        <x:v>official_prozorro_api</x:v>
      </x:c>
      <x:c r="U1214" s="14" t="str">
        <x:v>Не контактували</x:v>
      </x:c>
      <x:c r="V1214" s="15" t="str">
        <x:v>Повторне звернення з новим тендерним сигналом UA-2026-06-09-006519-a; попросити 1 пакет здачі</x:v>
      </x:c>
      <x:c r="W1214" s="15" t="str">
        <x:v>Власник / директор; керівник ПТО; відповідальний за договори</x:v>
      </x:c>
      <x:c r="X1214" s="15" t="str">
        <x:v>1 нових підтверджених перемог/договорів у Prozorro на 957 413 грн; 0 зі строком виконання не раніше 24.08.2026.</x:v>
      </x:c>
      <x:c r="Y1214" s="15" t="str">
        <x:v>(ДК 021:2015 код 45343000-3 Встановлення протипожежного обладнання) Вогнезахист проходу кабелів через протипожежну перешкоду при капітальному ремонті (заміні) кабельних коробів ВРП 330кВ філії «Дністровська ГЕС» ПрАТ «Укргідроенерго»; строк до 2025-09-30. Попросити один знеособлений пакет здачі за цим workflow.</x:v>
      </x:c>
      <x:c r="Z1214" s="15" t="str">
        <x:v>https://prozorro.gov.ua/tender/UA-2025-06-19-000613-a</x:v>
      </x:c>
      <x:c r="AA1214" s="14" t="str">
        <x:v>34026550</x:v>
      </x:c>
      <x:c r="AB1214" s="14" t="str">
        <x:v>2026-08-24</x:v>
      </x:c>
      <x:c r="AC1214" s="14" t="str"/>
      <x:c r="AD1214" s="20" t="str"/>
      <x:c r="AE1214" s="14" t="str"/>
      <x:c r="AF1214" s="14" t="n">
        <x:v>46</x:v>
      </x:c>
      <x:c r="AG1214" s="14" t="str">
        <x:v>I3</x:v>
      </x:c>
      <x:c r="AH1214" s="14" t="n">
        <x:v>2</x:v>
      </x:c>
      <x:c r="AI1214" s="14" t="n">
        <x:v>1</x:v>
      </x:c>
      <x:c r="AJ1214" s="18" t="n">
        <x:v>1028023.28</x:v>
      </x:c>
      <x:c r="AK1214" s="14" t="str">
        <x:v>https://prozorro.gov.ua/tender/UA-2026-06-09-006519-a</x:v>
      </x:c>
      <x:c r="AL1214" s="19" t="n">
        <x:v>46182.409882685184</x:v>
      </x:c>
      <x:c r="AM1214" s="19" t="n">
        <x:v>46387</x:v>
      </x:c>
      <x:c r="AN1214" s="15" t="str">
        <x:v>Пасивний вогнезахист; Блискавкозахист / заземлення</x:v>
      </x:c>
      <x:c r="AO1214" s="15" t="str">
        <x:v>not_found_in_top_search</x:v>
      </x:c>
    </x:row>
    <x:row r="1215">
      <x:c r="A1215" s="14" t="str">
        <x:v>W4-396</x:v>
      </x:c>
      <x:c r="B1215" s="14" t="str">
        <x:v>Prozorro expansion — 24.08</x:v>
      </x:c>
      <x:c r="C1215" s="14" t="str">
        <x:v>ТОВАРИСТВО З ОБМЕЖЕНОЮ ВІДПОВІДАЛЬНІСТЮ «ГЕФЕСТ Л»</x:v>
      </x:c>
      <x:c r="D1215" s="14" t="str">
        <x:v>Пожежогасіння</x:v>
      </x:c>
      <x:c r="E1215" s="14" t="str">
        <x:v>Expansion discovery</x:v>
      </x:c>
      <x:c r="F1215" s="17" t="str">
        <x:v>D3</x:v>
      </x:c>
      <x:c r="G1215" s="14" t="str"/>
      <x:c r="H1215" s="14" t="str">
        <x:v>Discovery розширення — 2 тижні</x:v>
      </x:c>
      <x:c r="I1215" s="16" t="n">
        <x:v>1</x:v>
      </x:c>
      <x:c r="J1215" s="16" t="n">
        <x:v>5</x:v>
      </x:c>
      <x:c r="K1215" s="16" t="n">
        <x:v>5</x:v>
      </x:c>
      <x:c r="L1215" s="16" t="n">
        <x:v>3</x:v>
      </x:c>
      <x:c r="M1215" s="16" t="n">
        <x:v>5</x:v>
      </x:c>
      <x:c r="N1215" s="16" t="n">
        <x:v>5</x:v>
      </x:c>
      <x:c r="O1215" s="16" t="n">
        <x:v>3</x:v>
      </x:c>
      <x:c r="P1215" s="16" t="n">
        <x:f>IF(COUNT(I1215:O1215)&lt;7,"",I1215*8+J1215*3+K1215*2+L1215*2+M1215*2+N1215*2+O1215)</x:f>
        <x:v>62</x:v>
      </x:c>
      <x:c r="Q1215" s="16" t="n">
        <x:f>IF(COUNT(J1215:O1215)&lt;6,"",J1215*5+K1215*4+M1215*4+L1215*3+N1215*2+O1215*2)</x:f>
        <x:v>90</x:v>
      </x:c>
      <x:c r="R1215" s="14" t="str">
        <x:v>high</x:v>
      </x:c>
      <x:c r="S1215" s="14" t="str">
        <x:v>official_prozorro_award_2024_2026</x:v>
      </x:c>
      <x:c r="T1215" s="14" t="str">
        <x:v>official_prozorro_api</x:v>
      </x:c>
      <x:c r="U1215" s="14" t="str">
        <x:v>Не контактували</x:v>
      </x:c>
      <x:c r="V1215" s="15" t="str">
        <x:v>Workflow-audit outreach по UA-2025-08-28-009722-a; попросити 1 пакет здачі та вимоги проєкту</x:v>
      </x:c>
      <x:c r="W1215" s="15" t="str">
        <x:v>Власник / директор; керівник ПТО; відповідальний за договори</x:v>
      </x:c>
      <x:c r="X1215" s="15" t="str">
        <x:v>1 нових підтверджених перемог/договорів у Prozorro на 804 033 грн; 0 зі строком виконання не раніше 24.08.2026.</x:v>
      </x:c>
      <x:c r="Y1215" s="15" t="str">
        <x:v>Обладнання та послуги з монтажу автоматичної системи (газового) пожежогасіння серверної за адресою: м. Львів,вул. Високий Замок, 4; строк до 2025-11-30. Попросити один знеособлений пакет здачі за цим workflow.</x:v>
      </x:c>
      <x:c r="Z1215" s="15" t="str">
        <x:v>https://prozorro.gov.ua/tender/UA-2025-08-28-009722-a</x:v>
      </x:c>
      <x:c r="AA1215" s="14" t="str">
        <x:v>43876617</x:v>
      </x:c>
      <x:c r="AB1215" s="14" t="str">
        <x:v>2026-08-24</x:v>
      </x:c>
      <x:c r="AC1215" s="14" t="str"/>
      <x:c r="AD1215" s="20" t="str"/>
      <x:c r="AE1215" s="14" t="str"/>
      <x:c r="AF1215" s="14" t="n">
        <x:v>38</x:v>
      </x:c>
      <x:c r="AG1215" s="14" t="str">
        <x:v>I3</x:v>
      </x:c>
      <x:c r="AH1215" s="14" t="n">
        <x:v>1</x:v>
      </x:c>
      <x:c r="AI1215" s="14" t="n">
        <x:v>0</x:v>
      </x:c>
      <x:c r="AJ1215" s="18" t="n">
        <x:v>804032.95</x:v>
      </x:c>
      <x:c r="AK1215" s="14" t="str">
        <x:v>https://prozorro.gov.ua/tender/UA-2025-08-28-009722-a</x:v>
      </x:c>
      <x:c r="AL1215" s="19" t="n">
        <x:v>45912.34026747685</x:v>
      </x:c>
      <x:c r="AM1215" s="19" t="n">
        <x:v>45991</x:v>
      </x:c>
      <x:c r="AN1215" s="15" t="str">
        <x:v>Пожежогасіння</x:v>
      </x:c>
      <x:c r="AO1215" s="15" t="str">
        <x:v>not_found_in_top_search</x:v>
      </x:c>
    </x:row>
    <x:row r="1216">
      <x:c r="A1216" s="14" t="str">
        <x:v>W4-397</x:v>
      </x:c>
      <x:c r="B1216" s="14" t="str">
        <x:v>Prozorro expansion — 24.08</x:v>
      </x:c>
      <x:c r="C1216" s="14" t="str">
        <x:v>ТОВ "АГРОРЕМСЕРВІСПРИЛАД-М"</x:v>
      </x:c>
      <x:c r="D1216" s="14" t="str">
        <x:v>Металоконструкції</x:v>
      </x:c>
      <x:c r="E1216" s="14" t="str">
        <x:v>Expansion discovery</x:v>
      </x:c>
      <x:c r="F1216" s="17" t="str">
        <x:v>D3</x:v>
      </x:c>
      <x:c r="G1216" s="14" t="str"/>
      <x:c r="H1216" s="14" t="str">
        <x:v>Discovery розширення — 2 тижні</x:v>
      </x:c>
      <x:c r="I1216" s="16" t="n">
        <x:v>1</x:v>
      </x:c>
      <x:c r="J1216" s="16" t="n">
        <x:v>5</x:v>
      </x:c>
      <x:c r="K1216" s="16" t="n">
        <x:v>5</x:v>
      </x:c>
      <x:c r="L1216" s="16" t="n">
        <x:v>3</x:v>
      </x:c>
      <x:c r="M1216" s="16" t="n">
        <x:v>5</x:v>
      </x:c>
      <x:c r="N1216" s="16" t="n">
        <x:v>5</x:v>
      </x:c>
      <x:c r="O1216" s="16" t="n">
        <x:v>3</x:v>
      </x:c>
      <x:c r="P1216" s="16" t="n">
        <x:f>IF(COUNT(I1216:O1216)&lt;7,"",I1216*8+J1216*3+K1216*2+L1216*2+M1216*2+N1216*2+O1216)</x:f>
        <x:v>62</x:v>
      </x:c>
      <x:c r="Q1216" s="16" t="n">
        <x:f>IF(COUNT(J1216:O1216)&lt;6,"",J1216*5+K1216*4+M1216*4+L1216*3+N1216*2+O1216*2)</x:f>
        <x:v>90</x:v>
      </x:c>
      <x:c r="R1216" s="14" t="str">
        <x:v>high</x:v>
      </x:c>
      <x:c r="S1216" s="14" t="str">
        <x:v>official_prozorro_award_2024_2026</x:v>
      </x:c>
      <x:c r="T1216" s="14" t="str">
        <x:v>official_prozorro_api</x:v>
      </x:c>
      <x:c r="U1216" s="14" t="str">
        <x:v>Не контактували</x:v>
      </x:c>
      <x:c r="V1216" s="15" t="str">
        <x:v>Workflow-audit outreach по UA-2025-06-16-011398-a; попросити 1 пакет здачі та вимоги проєкту</x:v>
      </x:c>
      <x:c r="W1216" s="15" t="str">
        <x:v>Власник / директор; керівник ПТО; відповідальний за договори</x:v>
      </x:c>
      <x:c r="X1216" s="15" t="str">
        <x:v>1 нових підтверджених перемог/договорів у Prozorro на 542 922 грн; 0 зі строком виконання не раніше 24.08.2026.</x:v>
      </x:c>
      <x:c r="Y1216" s="15" t="str">
        <x:v>Послуги з монтажу металоконструкцій та механізмів для пункту зливу-наливу нафтопродуктів спеціального призначення; строк до 2025-07-30. Попросити один знеособлений пакет здачі за цим workflow.</x:v>
      </x:c>
      <x:c r="Z1216" s="15" t="str">
        <x:v>https://prozorro.gov.ua/tender/UA-2025-06-16-011398-a</x:v>
      </x:c>
      <x:c r="AA1216" s="14" t="str">
        <x:v>36324739</x:v>
      </x:c>
      <x:c r="AB1216" s="14" t="str">
        <x:v>2026-08-24</x:v>
      </x:c>
      <x:c r="AC1216" s="14" t="str"/>
      <x:c r="AD1216" s="20" t="str"/>
      <x:c r="AE1216" s="14" t="str"/>
      <x:c r="AF1216" s="14" t="n">
        <x:v>38</x:v>
      </x:c>
      <x:c r="AG1216" s="14" t="str">
        <x:v>I3</x:v>
      </x:c>
      <x:c r="AH1216" s="14" t="n">
        <x:v>1</x:v>
      </x:c>
      <x:c r="AI1216" s="14" t="n">
        <x:v>0</x:v>
      </x:c>
      <x:c r="AJ1216" s="18" t="n">
        <x:v>542922</x:v>
      </x:c>
      <x:c r="AK1216" s="14" t="str">
        <x:v>https://prozorro.gov.ua/tender/UA-2025-06-16-011398-a</x:v>
      </x:c>
      <x:c r="AL1216" s="19" t="n">
        <x:v>45832.26776739583</x:v>
      </x:c>
      <x:c r="AM1216" s="19" t="n">
        <x:v>45868</x:v>
      </x:c>
      <x:c r="AN1216" s="15" t="str">
        <x:v>Металоконструкції</x:v>
      </x:c>
      <x:c r="AO1216" s="15" t="str">
        <x:v>not_found_in_top_search</x:v>
      </x:c>
    </x:row>
    <x:row r="1217">
      <x:c r="A1217" s="14" t="str">
        <x:v>W4-398</x:v>
      </x:c>
      <x:c r="B1217" s="14" t="str">
        <x:v>Prozorro expansion — 24.08</x:v>
      </x:c>
      <x:c r="C1217" s="14" t="str">
        <x:v>Яцюк Олександр Олександрович</x:v>
      </x:c>
      <x:c r="D1217" s="14" t="str">
        <x:v>Внутрішні сантехнічні системи</x:v>
      </x:c>
      <x:c r="E1217" s="14" t="str">
        <x:v>Pilot now</x:v>
      </x:c>
      <x:c r="F1217" s="17" t="str">
        <x:v>P3</x:v>
      </x:c>
      <x:c r="G1217" s="14" t="str"/>
      <x:c r="H1217" s="14" t="str">
        <x:v>Пілот зараз — Н.14</x:v>
      </x:c>
      <x:c r="I1217" s="16" t="n">
        <x:v>5</x:v>
      </x:c>
      <x:c r="J1217" s="16" t="n">
        <x:v>5</x:v>
      </x:c>
      <x:c r="K1217" s="16" t="n">
        <x:v>4</x:v>
      </x:c>
      <x:c r="L1217" s="16" t="n">
        <x:v>1</x:v>
      </x:c>
      <x:c r="M1217" s="16" t="n">
        <x:v>5</x:v>
      </x:c>
      <x:c r="N1217" s="16" t="n">
        <x:v>3</x:v>
      </x:c>
      <x:c r="O1217" s="16" t="n">
        <x:v>3</x:v>
      </x:c>
      <x:c r="P1217" s="16" t="n">
        <x:f>IF(COUNT(I1217:O1217)&lt;7,"",I1217*8+J1217*3+K1217*2+L1217*2+M1217*2+N1217*2+O1217)</x:f>
        <x:v>84</x:v>
      </x:c>
      <x:c r="Q1217" s="16" t="n">
        <x:f>IF(COUNT(J1217:O1217)&lt;6,"",J1217*5+K1217*4+M1217*4+L1217*3+N1217*2+O1217*2)</x:f>
        <x:v>76</x:v>
      </x:c>
      <x:c r="R1217" s="14" t="str">
        <x:v>high</x:v>
      </x:c>
      <x:c r="S1217" s="14" t="str">
        <x:v>official_prozorro_award_2024_2026</x:v>
      </x:c>
      <x:c r="T1217" s="14" t="str">
        <x:v>official_prozorro_api</x:v>
      </x:c>
      <x:c r="U1217" s="14" t="str">
        <x:v>Не контактували</x:v>
      </x:c>
      <x:c r="V1217" s="15" t="str">
        <x:v>Персоналізований free-pilot outreach по UA-2026-02-10-000287-a; попросити 1 пакет Н.14/Н.15</x:v>
      </x:c>
      <x:c r="W1217" s="15" t="str">
        <x:v>Власник / виконавець; відповідальний за договір</x:v>
      </x:c>
      <x:c r="X1217" s="15" t="str">
        <x:v>1 нових підтверджених перемог/договорів у Prozorro на 99 900 грн; 1 зі строком виконання не раніше 24.08.2026.</x:v>
      </x:c>
      <x:c r="Y1217" s="15" t="str">
        <x:v>Послуги з влаштування внутрішніх систем водопроводу та опалення за адресою: м.Полтава, вул. Б.Хмельницького, 36 Код за ДК 021:2015-45330000-9 Водопровідні та санітарно-технічні роботи; строк до 2026-12-31. Попросити один знеособлений пакет здачі за цим workflow.</x:v>
      </x:c>
      <x:c r="Z1217" s="15" t="str">
        <x:v>https://prozorro.gov.ua/tender/UA-2026-02-10-000287-a</x:v>
      </x:c>
      <x:c r="AA1217" s="14" t="str">
        <x:v>3122013255</x:v>
      </x:c>
      <x:c r="AB1217" s="14" t="str">
        <x:v>2026-08-24</x:v>
      </x:c>
      <x:c r="AC1217" s="14" t="str"/>
      <x:c r="AD1217" s="20" t="str"/>
      <x:c r="AE1217" s="14" t="str"/>
      <x:c r="AF1217" s="14" t="n">
        <x:v>38</x:v>
      </x:c>
      <x:c r="AG1217" s="14" t="str">
        <x:v>I3</x:v>
      </x:c>
      <x:c r="AH1217" s="14" t="n">
        <x:v>1</x:v>
      </x:c>
      <x:c r="AI1217" s="14" t="n">
        <x:v>1</x:v>
      </x:c>
      <x:c r="AJ1217" s="18" t="n">
        <x:v>99900</x:v>
      </x:c>
      <x:c r="AK1217" s="14" t="str">
        <x:v>https://prozorro.gov.ua/tender/UA-2026-02-10-000287-a</x:v>
      </x:c>
      <x:c r="AL1217" s="19" t="n">
        <x:v>46063.276612407404</x:v>
      </x:c>
      <x:c r="AM1217" s="19" t="n">
        <x:v>46387</x:v>
      </x:c>
      <x:c r="AN1217" s="15" t="str">
        <x:v>Внутрішні сантехнічні системи</x:v>
      </x:c>
      <x:c r="AO1217" s="15" t="str">
        <x:v>not_found_in_top_search</x:v>
      </x:c>
    </x:row>
    <x:row r="1218">
      <x:c r="A1218" s="14" t="str">
        <x:v>W4-399</x:v>
      </x:c>
      <x:c r="B1218" s="14" t="str">
        <x:v>Prozorro expansion — 24.08</x:v>
      </x:c>
      <x:c r="C1218" s="14" t="str">
        <x:v>АЛАВЕРДЯН ГАРРІЙ АРУТЮНОВИЧ</x:v>
      </x:c>
      <x:c r="D1218" s="14" t="str">
        <x:v>Металоконструкції</x:v>
      </x:c>
      <x:c r="E1218" s="14" t="str">
        <x:v>Expansion discovery</x:v>
      </x:c>
      <x:c r="F1218" s="17" t="str">
        <x:v>D3</x:v>
      </x:c>
      <x:c r="G1218" s="14" t="str"/>
      <x:c r="H1218" s="14" t="str">
        <x:v>Discovery розширення — 2 тижні</x:v>
      </x:c>
      <x:c r="I1218" s="16" t="n">
        <x:v>1</x:v>
      </x:c>
      <x:c r="J1218" s="16" t="n">
        <x:v>5</x:v>
      </x:c>
      <x:c r="K1218" s="16" t="n">
        <x:v>5</x:v>
      </x:c>
      <x:c r="L1218" s="16" t="n">
        <x:v>1</x:v>
      </x:c>
      <x:c r="M1218" s="16" t="n">
        <x:v>5</x:v>
      </x:c>
      <x:c r="N1218" s="16" t="n">
        <x:v>3</x:v>
      </x:c>
      <x:c r="O1218" s="16" t="n">
        <x:v>3</x:v>
      </x:c>
      <x:c r="P1218" s="16" t="n">
        <x:f>IF(COUNT(I1218:O1218)&lt;7,"",I1218*8+J1218*3+K1218*2+L1218*2+M1218*2+N1218*2+O1218)</x:f>
        <x:v>54</x:v>
      </x:c>
      <x:c r="Q1218" s="16" t="n">
        <x:f>IF(COUNT(J1218:O1218)&lt;6,"",J1218*5+K1218*4+M1218*4+L1218*3+N1218*2+O1218*2)</x:f>
        <x:v>80</x:v>
      </x:c>
      <x:c r="R1218" s="14" t="str">
        <x:v>high</x:v>
      </x:c>
      <x:c r="S1218" s="14" t="str">
        <x:v>official_prozorro_award_2024_2026</x:v>
      </x:c>
      <x:c r="T1218" s="14" t="str">
        <x:v>official_prozorro_api</x:v>
      </x:c>
      <x:c r="U1218" s="14" t="str">
        <x:v>Не контактували</x:v>
      </x:c>
      <x:c r="V1218" s="15" t="str">
        <x:v>Workflow-audit outreach по UA-2026-04-21-004198-a; попросити 1 пакет здачі та вимоги проєкту</x:v>
      </x:c>
      <x:c r="W1218" s="15" t="str">
        <x:v>Власник / виконавець; відповідальний за договір</x:v>
      </x:c>
      <x:c r="X1218" s="15" t="str">
        <x:v>1 нових підтверджених перемог/договорів у Prozorro на 99 758 грн; 1 зі строком виконання не раніше 24.08.2026.</x:v>
      </x:c>
      <x:c r="Y1218" s="15" t="str">
        <x:v>код ДК 021:2015:45110000-1 Руйнування та знесення будівель і земляні роботи (Демонтаж металоконструкцій - альтанок в ДНЗ №22 "Оленка" к. ІІ, по вул. Курганна, 2а, м. Кропивницький); строк до 2026-12-31. Попросити один знеособлений пакет здачі за цим workflow.</x:v>
      </x:c>
      <x:c r="Z1218" s="15" t="str">
        <x:v>https://prozorro.gov.ua/tender/UA-2026-04-21-004198-a</x:v>
      </x:c>
      <x:c r="AA1218" s="14" t="str">
        <x:v>3118122352</x:v>
      </x:c>
      <x:c r="AB1218" s="14" t="str">
        <x:v>2026-08-24</x:v>
      </x:c>
      <x:c r="AC1218" s="14" t="str"/>
      <x:c r="AD1218" s="20" t="str"/>
      <x:c r="AE1218" s="14" t="str"/>
      <x:c r="AF1218" s="14" t="n">
        <x:v>38</x:v>
      </x:c>
      <x:c r="AG1218" s="14" t="str">
        <x:v>I3</x:v>
      </x:c>
      <x:c r="AH1218" s="14" t="n">
        <x:v>1</x:v>
      </x:c>
      <x:c r="AI1218" s="14" t="n">
        <x:v>1</x:v>
      </x:c>
      <x:c r="AJ1218" s="18" t="n">
        <x:v>99758</x:v>
      </x:c>
      <x:c r="AK1218" s="14" t="str">
        <x:v>https://prozorro.gov.ua/tender/UA-2026-04-21-004198-a</x:v>
      </x:c>
      <x:c r="AL1218" s="19" t="n">
        <x:v>46133.36743613426</x:v>
      </x:c>
      <x:c r="AM1218" s="19" t="n">
        <x:v>46387</x:v>
      </x:c>
      <x:c r="AN1218" s="15" t="str">
        <x:v>Металоконструкції</x:v>
      </x:c>
      <x:c r="AO1218" s="15" t="str">
        <x:v>not_found_in_top_search</x:v>
      </x:c>
    </x:row>
    <x:row r="1219">
      <x:c r="A1219" s="14" t="str">
        <x:v>W4-400</x:v>
      </x:c>
      <x:c r="B1219" s="14" t="str">
        <x:v>Prozorro expansion — 24.08</x:v>
      </x:c>
      <x:c r="C1219" s="14" t="str">
        <x:v>ПРИВАТНЕ ПІДПРИЄМСТВО "СОКОЛ-5000"</x:v>
      </x:c>
      <x:c r="D1219" s="14" t="str">
        <x:v>Внутрішні сантехнічні системи</x:v>
      </x:c>
      <x:c r="E1219" s="14" t="str">
        <x:v>Pilot now</x:v>
      </x:c>
      <x:c r="F1219" s="17" t="str">
        <x:v>P3</x:v>
      </x:c>
      <x:c r="G1219" s="14" t="str"/>
      <x:c r="H1219" s="14" t="str">
        <x:v>Пілот зараз — Н.14</x:v>
      </x:c>
      <x:c r="I1219" s="16" t="n">
        <x:v>5</x:v>
      </x:c>
      <x:c r="J1219" s="16" t="n">
        <x:v>5</x:v>
      </x:c>
      <x:c r="K1219" s="16" t="n">
        <x:v>4</x:v>
      </x:c>
      <x:c r="L1219" s="16" t="n">
        <x:v>1</x:v>
      </x:c>
      <x:c r="M1219" s="16" t="n">
        <x:v>5</x:v>
      </x:c>
      <x:c r="N1219" s="16" t="n">
        <x:v>5</x:v>
      </x:c>
      <x:c r="O1219" s="16" t="n">
        <x:v>3</x:v>
      </x:c>
      <x:c r="P1219" s="16" t="n">
        <x:f>IF(COUNT(I1219:O1219)&lt;7,"",I1219*8+J1219*3+K1219*2+L1219*2+M1219*2+N1219*2+O1219)</x:f>
        <x:v>88</x:v>
      </x:c>
      <x:c r="Q1219" s="16" t="n">
        <x:f>IF(COUNT(J1219:O1219)&lt;6,"",J1219*5+K1219*4+M1219*4+L1219*3+N1219*2+O1219*2)</x:f>
        <x:v>80</x:v>
      </x:c>
      <x:c r="R1219" s="14" t="str">
        <x:v>high</x:v>
      </x:c>
      <x:c r="S1219" s="14" t="str">
        <x:v>official_prozorro_award_2024_2026</x:v>
      </x:c>
      <x:c r="T1219" s="14" t="str">
        <x:v>official_prozorro_api</x:v>
      </x:c>
      <x:c r="U1219" s="14" t="str">
        <x:v>Не контактували</x:v>
      </x:c>
      <x:c r="V1219" s="15" t="str">
        <x:v>Персоналізований free-pilot outreach по UA-2026-03-23-014469-a; попросити 1 пакет Н.14/Н.15</x:v>
      </x:c>
      <x:c r="W1219" s="15" t="str">
        <x:v>Власник / директор; керівник ПТО; відповідальний за договори</x:v>
      </x:c>
      <x:c r="X1219" s="15" t="str">
        <x:v>1 нових підтверджених перемог/договорів у Prozorro на 97 042 грн; 0 зі строком виконання не раніше 24.08.2026.</x:v>
      </x:c>
      <x:c r="Y1219" s="15" t="str">
        <x:v>Поточний ремонт будівлі Черкаської загальноосвітньої школи І-ІІІ ступенів № 30 Черкаської міської ради Черкаської області (внутрішньої мережі водовідведення та водопостачання) за адресою: вул. Віталія Вергая, 14 м. Черкаси (ДК 021:2015 45330000-9 Водопровідні та санітарно-технічні роботи); строк до 2026-04-10. Попросити один знеособлений пакет здачі за цим workflow.</x:v>
      </x:c>
      <x:c r="Z1219" s="15" t="str">
        <x:v>https://prozorro.gov.ua/tender/UA-2026-03-23-014469-a</x:v>
      </x:c>
      <x:c r="AA1219" s="14" t="str">
        <x:v>33684350</x:v>
      </x:c>
      <x:c r="AB1219" s="14" t="str">
        <x:v>2026-08-24</x:v>
      </x:c>
      <x:c r="AC1219" s="14" t="str"/>
      <x:c r="AD1219" s="20" t="str"/>
      <x:c r="AE1219" s="14" t="str"/>
      <x:c r="AF1219" s="14" t="n">
        <x:v>38</x:v>
      </x:c>
      <x:c r="AG1219" s="14" t="str">
        <x:v>I3</x:v>
      </x:c>
      <x:c r="AH1219" s="14" t="n">
        <x:v>1</x:v>
      </x:c>
      <x:c r="AI1219" s="14" t="n">
        <x:v>0</x:v>
      </x:c>
      <x:c r="AJ1219" s="18" t="n">
        <x:v>97042.37</x:v>
      </x:c>
      <x:c r="AK1219" s="14" t="str">
        <x:v>https://prozorro.gov.ua/tender/UA-2026-03-23-014469-a</x:v>
      </x:c>
      <x:c r="AL1219" s="19" t="n">
        <x:v>46104.64789821759</x:v>
      </x:c>
      <x:c r="AM1219" s="19" t="n">
        <x:v>46122</x:v>
      </x:c>
      <x:c r="AN1219" s="15" t="str">
        <x:v>Внутрішні сантехнічні системи</x:v>
      </x:c>
      <x:c r="AO1219" s="15" t="str">
        <x:v>not_found_in_top_search</x:v>
      </x:c>
    </x:row>
    <x:row r="1220">
      <x:c r="A1220" s="14" t="str">
        <x:v>W4-401</x:v>
      </x:c>
      <x:c r="B1220" s="14" t="str">
        <x:v>Prozorro expansion — 24.08</x:v>
      </x:c>
      <x:c r="C1220" s="14" t="str">
        <x:v>ПРИВАТНЕ АКЦІОНЕРНЕ ТОВАРИСТВО "РЕМОНТНО-БУДІВЕЛЬНЕ УПРАВЛІННЯ - 3"</x:v>
      </x:c>
      <x:c r="D1220" s="14" t="str">
        <x:v>Внутрішні сантехнічні системи</x:v>
      </x:c>
      <x:c r="E1220" s="14" t="str">
        <x:v>Pilot now</x:v>
      </x:c>
      <x:c r="F1220" s="17" t="str">
        <x:v>P3</x:v>
      </x:c>
      <x:c r="G1220" s="14" t="str"/>
      <x:c r="H1220" s="14" t="str">
        <x:v>Пілот зараз — Н.14</x:v>
      </x:c>
      <x:c r="I1220" s="16" t="n">
        <x:v>5</x:v>
      </x:c>
      <x:c r="J1220" s="16" t="n">
        <x:v>5</x:v>
      </x:c>
      <x:c r="K1220" s="16" t="n">
        <x:v>4</x:v>
      </x:c>
      <x:c r="L1220" s="16" t="n">
        <x:v>1</x:v>
      </x:c>
      <x:c r="M1220" s="16" t="n">
        <x:v>5</x:v>
      </x:c>
      <x:c r="N1220" s="16" t="n">
        <x:v>5</x:v>
      </x:c>
      <x:c r="O1220" s="16" t="n">
        <x:v>3</x:v>
      </x:c>
      <x:c r="P1220" s="16" t="n">
        <x:f>IF(COUNT(I1220:O1220)&lt;7,"",I1220*8+J1220*3+K1220*2+L1220*2+M1220*2+N1220*2+O1220)</x:f>
        <x:v>88</x:v>
      </x:c>
      <x:c r="Q1220" s="16" t="n">
        <x:f>IF(COUNT(J1220:O1220)&lt;6,"",J1220*5+K1220*4+M1220*4+L1220*3+N1220*2+O1220*2)</x:f>
        <x:v>80</x:v>
      </x:c>
      <x:c r="R1220" s="14" t="str">
        <x:v>high</x:v>
      </x:c>
      <x:c r="S1220" s="14" t="str">
        <x:v>official_prozorro_award_2024_2026</x:v>
      </x:c>
      <x:c r="T1220" s="14" t="str">
        <x:v>official_prozorro_api</x:v>
      </x:c>
      <x:c r="U1220" s="14" t="str">
        <x:v>Не контактували</x:v>
      </x:c>
      <x:c r="V1220" s="15" t="str">
        <x:v>Персоналізований free-pilot outreach по UA-2026-02-23-006832-a; попросити 1 пакет Н.14/Н.15</x:v>
      </x:c>
      <x:c r="W1220" s="15" t="str">
        <x:v>Власник / директор; керівник ПТО; відповідальний за договори</x:v>
      </x:c>
      <x:c r="X1220" s="15" t="str">
        <x:v>1 нових підтверджених перемог/договорів у Prozorro на 93 116 грн; 0 зі строком виконання не раніше 24.08.2026.</x:v>
      </x:c>
      <x:c r="Y1220" s="15" t="str">
        <x:v>ДК 021:2015 45330000-9 Водопровідні та санітарно-технічні роботи (Виконання робіт з аварійного ремонту внутрішніх мереж холодного водопостачання в підвалі адміністративного будинку за адресою м. Київ, вул. Зоологічна,3); строк до 2026-02-23. Попросити один знеособлений пакет здачі за цим workflow.</x:v>
      </x:c>
      <x:c r="Z1220" s="15" t="str">
        <x:v>https://prozorro.gov.ua/tender/UA-2026-02-23-006832-a</x:v>
      </x:c>
      <x:c r="AA1220" s="14" t="str">
        <x:v>05387618</x:v>
      </x:c>
      <x:c r="AB1220" s="14" t="str">
        <x:v>2026-08-24</x:v>
      </x:c>
      <x:c r="AC1220" s="14" t="str"/>
      <x:c r="AD1220" s="20" t="str"/>
      <x:c r="AE1220" s="14" t="str"/>
      <x:c r="AF1220" s="14" t="n">
        <x:v>38</x:v>
      </x:c>
      <x:c r="AG1220" s="14" t="str">
        <x:v>I3</x:v>
      </x:c>
      <x:c r="AH1220" s="14" t="n">
        <x:v>1</x:v>
      </x:c>
      <x:c r="AI1220" s="14" t="n">
        <x:v>0</x:v>
      </x:c>
      <x:c r="AJ1220" s="18" t="n">
        <x:v>93115.91</x:v>
      </x:c>
      <x:c r="AK1220" s="14" t="str">
        <x:v>https://prozorro.gov.ua/tender/UA-2026-02-23-006832-a</x:v>
      </x:c>
      <x:c r="AL1220" s="19" t="n">
        <x:v>46076.45720111111</x:v>
      </x:c>
      <x:c r="AM1220" s="19" t="n">
        <x:v>46076</x:v>
      </x:c>
      <x:c r="AN1220" s="15" t="str">
        <x:v>Внутрішні сантехнічні системи</x:v>
      </x:c>
      <x:c r="AO1220" s="15" t="str">
        <x:v>not_found_in_top_search</x:v>
      </x:c>
    </x:row>
    <x:row r="1221">
      <x:c r="A1221" s="14" t="str">
        <x:v>W4-402</x:v>
      </x:c>
      <x:c r="B1221" s="14" t="str">
        <x:v>Prozorro expansion — 24.08</x:v>
      </x:c>
      <x:c r="C1221" s="14" t="str">
        <x:v>ТИХОВИЧ ВОЛОДИМИР ЛЕОНІДОВИЧ</x:v>
      </x:c>
      <x:c r="D1221" s="14" t="str">
        <x:v>Стиснене повітря / компресорні</x:v>
      </x:c>
      <x:c r="E1221" s="14" t="str">
        <x:v>Expansion discovery</x:v>
      </x:c>
      <x:c r="F1221" s="17" t="str">
        <x:v>D3</x:v>
      </x:c>
      <x:c r="G1221" s="14" t="str"/>
      <x:c r="H1221" s="14" t="str">
        <x:v>Discovery розширення — 2 тижні</x:v>
      </x:c>
      <x:c r="I1221" s="16" t="n">
        <x:v>1</x:v>
      </x:c>
      <x:c r="J1221" s="16" t="n">
        <x:v>5</x:v>
      </x:c>
      <x:c r="K1221" s="16" t="n">
        <x:v>4</x:v>
      </x:c>
      <x:c r="L1221" s="16" t="n">
        <x:v>1</x:v>
      </x:c>
      <x:c r="M1221" s="16" t="n">
        <x:v>5</x:v>
      </x:c>
      <x:c r="N1221" s="16" t="n">
        <x:v>3</x:v>
      </x:c>
      <x:c r="O1221" s="16" t="n">
        <x:v>3</x:v>
      </x:c>
      <x:c r="P1221" s="16" t="n">
        <x:f>IF(COUNT(I1221:O1221)&lt;7,"",I1221*8+J1221*3+K1221*2+L1221*2+M1221*2+N1221*2+O1221)</x:f>
        <x:v>52</x:v>
      </x:c>
      <x:c r="Q1221" s="16" t="n">
        <x:f>IF(COUNT(J1221:O1221)&lt;6,"",J1221*5+K1221*4+M1221*4+L1221*3+N1221*2+O1221*2)</x:f>
        <x:v>76</x:v>
      </x:c>
      <x:c r="R1221" s="14" t="str">
        <x:v>high</x:v>
      </x:c>
      <x:c r="S1221" s="14" t="str">
        <x:v>official_prozorro_award_2024_2026</x:v>
      </x:c>
      <x:c r="T1221" s="14" t="str">
        <x:v>official_prozorro_api</x:v>
      </x:c>
      <x:c r="U1221" s="14" t="str">
        <x:v>Не контактували</x:v>
      </x:c>
      <x:c r="V1221" s="15" t="str">
        <x:v>Workflow-audit outreach по UA-2026-04-21-011047-a; попросити 1 пакет здачі та вимоги проєкту</x:v>
      </x:c>
      <x:c r="W1221" s="15" t="str">
        <x:v>Власник / виконавець; відповідальний за договір</x:v>
      </x:c>
      <x:c r="X1221" s="15" t="str">
        <x:v>1 нових підтверджених перемог/договорів у Prozorro на 74 230 грн; 0 зі строком виконання не раніше 24.08.2026.</x:v>
      </x:c>
      <x:c r="Y1221" s="15" t="str">
        <x:v>ДК 021:2015:51410000-9 Послуги зі встановлення медичного обладнання 
(Послуги з монтажу резервної системи постачання стисненого повітря в ендлоскопічному відділенні) ; строк до 2026-05-21. Попросити один знеособлений пакет здачі за цим workflow.</x:v>
      </x:c>
      <x:c r="Z1221" s="15" t="str">
        <x:v>https://prozorro.gov.ua/tender/UA-2026-04-21-011047-a</x:v>
      </x:c>
      <x:c r="AA1221" s="14" t="str">
        <x:v>3164824039</x:v>
      </x:c>
      <x:c r="AB1221" s="14" t="str">
        <x:v>2026-08-24</x:v>
      </x:c>
      <x:c r="AC1221" s="14" t="str"/>
      <x:c r="AD1221" s="20" t="str"/>
      <x:c r="AE1221" s="14" t="str"/>
      <x:c r="AF1221" s="14" t="n">
        <x:v>38</x:v>
      </x:c>
      <x:c r="AG1221" s="14" t="str">
        <x:v>I3</x:v>
      </x:c>
      <x:c r="AH1221" s="14" t="n">
        <x:v>1</x:v>
      </x:c>
      <x:c r="AI1221" s="14" t="n">
        <x:v>0</x:v>
      </x:c>
      <x:c r="AJ1221" s="18" t="n">
        <x:v>74230</x:v>
      </x:c>
      <x:c r="AK1221" s="14" t="str">
        <x:v>https://prozorro.gov.ua/tender/UA-2026-04-21-011047-a</x:v>
      </x:c>
      <x:c r="AL1221" s="19" t="n">
        <x:v>46133.55648491898</x:v>
      </x:c>
      <x:c r="AM1221" s="19" t="n">
        <x:v>46163</x:v>
      </x:c>
      <x:c r="AN1221" s="15" t="str">
        <x:v>Стиснене повітря / компресорні</x:v>
      </x:c>
      <x:c r="AO1221" s="15" t="str">
        <x:v>not_found_in_top_search</x:v>
      </x:c>
    </x:row>
    <x:row r="1222">
      <x:c r="A1222" s="14" t="str">
        <x:v>W4-403</x:v>
      </x:c>
      <x:c r="B1222" s="14" t="str">
        <x:v>Prozorro expansion — 24.08</x:v>
      </x:c>
      <x:c r="C1222" s="14" t="str">
        <x:v>КІЯНЧУК ІГОР РУСЛАНОВИЧ</x:v>
      </x:c>
      <x:c r="D1222" s="14" t="str">
        <x:v>Внутрішні сантехнічні системи</x:v>
      </x:c>
      <x:c r="E1222" s="14" t="str">
        <x:v>Pilot now</x:v>
      </x:c>
      <x:c r="F1222" s="17" t="str">
        <x:v>P3</x:v>
      </x:c>
      <x:c r="G1222" s="14" t="str"/>
      <x:c r="H1222" s="14" t="str">
        <x:v>Пілот зараз — Н.14</x:v>
      </x:c>
      <x:c r="I1222" s="16" t="n">
        <x:v>5</x:v>
      </x:c>
      <x:c r="J1222" s="16" t="n">
        <x:v>5</x:v>
      </x:c>
      <x:c r="K1222" s="16" t="n">
        <x:v>4</x:v>
      </x:c>
      <x:c r="L1222" s="16" t="n">
        <x:v>1</x:v>
      </x:c>
      <x:c r="M1222" s="16" t="n">
        <x:v>5</x:v>
      </x:c>
      <x:c r="N1222" s="16" t="n">
        <x:v>3</x:v>
      </x:c>
      <x:c r="O1222" s="16" t="n">
        <x:v>3</x:v>
      </x:c>
      <x:c r="P1222" s="16" t="n">
        <x:f>IF(COUNT(I1222:O1222)&lt;7,"",I1222*8+J1222*3+K1222*2+L1222*2+M1222*2+N1222*2+O1222)</x:f>
        <x:v>84</x:v>
      </x:c>
      <x:c r="Q1222" s="16" t="n">
        <x:f>IF(COUNT(J1222:O1222)&lt;6,"",J1222*5+K1222*4+M1222*4+L1222*3+N1222*2+O1222*2)</x:f>
        <x:v>76</x:v>
      </x:c>
      <x:c r="R1222" s="14" t="str">
        <x:v>high</x:v>
      </x:c>
      <x:c r="S1222" s="14" t="str">
        <x:v>official_prozorro_award_2024_2026</x:v>
      </x:c>
      <x:c r="T1222" s="14" t="str">
        <x:v>official_prozorro_api</x:v>
      </x:c>
      <x:c r="U1222" s="14" t="str">
        <x:v>Не контактували</x:v>
      </x:c>
      <x:c r="V1222" s="15" t="str">
        <x:v>Персоналізований free-pilot outreach по UA-2026-02-13-010054-a; попросити 1 пакет Н.14/Н.15</x:v>
      </x:c>
      <x:c r="W1222" s="15" t="str">
        <x:v>Власник / виконавець; відповідальний за договір</x:v>
      </x:c>
      <x:c r="X1222" s="15" t="str">
        <x:v>1 нових підтверджених перемог/договорів у Prozorro на 58 900 грн; 0 зі строком виконання не раніше 24.08.2026.</x:v>
      </x:c>
      <x:c r="Y1222" s="15" t="str">
        <x:v>Поточний ремонт системи внутрішньої каналізації ЦВЛ та МГ КП "ПОКЛ ІМ. М.В. СКЛІФОСОВСЬКОГО ПОР" за адресою: м. Полтава, вул. Шевченка, 10. Код ДК 021:2015: 45330000-9 Водопровідні та санітарно-технічні роботи.; строк до 2026-06-30. Попросити один знеособлений пакет здачі за цим workflow.</x:v>
      </x:c>
      <x:c r="Z1222" s="15" t="str">
        <x:v>https://prozorro.gov.ua/tender/UA-2026-02-13-010054-a</x:v>
      </x:c>
      <x:c r="AA1222" s="14" t="str">
        <x:v>2462904333</x:v>
      </x:c>
      <x:c r="AB1222" s="14" t="str">
        <x:v>2026-08-24</x:v>
      </x:c>
      <x:c r="AC1222" s="14" t="str"/>
      <x:c r="AD1222" s="20" t="str"/>
      <x:c r="AE1222" s="14" t="str"/>
      <x:c r="AF1222" s="14" t="n">
        <x:v>38</x:v>
      </x:c>
      <x:c r="AG1222" s="14" t="str">
        <x:v>I3</x:v>
      </x:c>
      <x:c r="AH1222" s="14" t="n">
        <x:v>1</x:v>
      </x:c>
      <x:c r="AI1222" s="14" t="n">
        <x:v>0</x:v>
      </x:c>
      <x:c r="AJ1222" s="18" t="n">
        <x:v>58900</x:v>
      </x:c>
      <x:c r="AK1222" s="14" t="str">
        <x:v>https://prozorro.gov.ua/tender/UA-2026-02-13-010054-a</x:v>
      </x:c>
      <x:c r="AL1222" s="19" t="n">
        <x:v>46066.51768203704</x:v>
      </x:c>
      <x:c r="AM1222" s="19" t="n">
        <x:v>46203</x:v>
      </x:c>
      <x:c r="AN1222" s="15" t="str">
        <x:v>Внутрішні сантехнічні системи</x:v>
      </x:c>
      <x:c r="AO1222" s="15" t="str">
        <x:v>not_found_in_top_search</x:v>
      </x:c>
    </x:row>
    <x:row r="1223">
      <x:c r="A1223" s="14" t="str">
        <x:v>W4-404</x:v>
      </x:c>
      <x:c r="B1223" s="14" t="str">
        <x:v>Prozorro expansion — 24.08</x:v>
      </x:c>
      <x:c r="C1223" s="14" t="str">
        <x:v>ПП "ХАЛ"</x:v>
      </x:c>
      <x:c r="D1223" s="14" t="str">
        <x:v>Пожежогасіння</x:v>
      </x:c>
      <x:c r="E1223" s="14" t="str">
        <x:v>Expansion discovery</x:v>
      </x:c>
      <x:c r="F1223" s="17" t="str">
        <x:v>D3</x:v>
      </x:c>
      <x:c r="G1223" s="14" t="str"/>
      <x:c r="H1223" s="14" t="str">
        <x:v>Discovery розширення — 2 тижні</x:v>
      </x:c>
      <x:c r="I1223" s="16" t="n">
        <x:v>1</x:v>
      </x:c>
      <x:c r="J1223" s="16" t="n">
        <x:v>5</x:v>
      </x:c>
      <x:c r="K1223" s="16" t="n">
        <x:v>5</x:v>
      </x:c>
      <x:c r="L1223" s="16" t="n">
        <x:v>1</x:v>
      </x:c>
      <x:c r="M1223" s="16" t="n">
        <x:v>5</x:v>
      </x:c>
      <x:c r="N1223" s="16" t="n">
        <x:v>5</x:v>
      </x:c>
      <x:c r="O1223" s="16" t="n">
        <x:v>3</x:v>
      </x:c>
      <x:c r="P1223" s="16" t="n">
        <x:f>IF(COUNT(I1223:O1223)&lt;7,"",I1223*8+J1223*3+K1223*2+L1223*2+M1223*2+N1223*2+O1223)</x:f>
        <x:v>58</x:v>
      </x:c>
      <x:c r="Q1223" s="16" t="n">
        <x:f>IF(COUNT(J1223:O1223)&lt;6,"",J1223*5+K1223*4+M1223*4+L1223*3+N1223*2+O1223*2)</x:f>
        <x:v>84</x:v>
      </x:c>
      <x:c r="R1223" s="14" t="str">
        <x:v>high</x:v>
      </x:c>
      <x:c r="S1223" s="14" t="str">
        <x:v>official_prozorro_award_2024_2026</x:v>
      </x:c>
      <x:c r="T1223" s="14" t="str">
        <x:v>official_prozorro_api</x:v>
      </x:c>
      <x:c r="U1223" s="14" t="str">
        <x:v>Не контактували</x:v>
      </x:c>
      <x:c r="V1223" s="15" t="str">
        <x:v>Workflow-audit outreach по UA-2026-01-30-010960-a; попросити 1 пакет здачі та вимоги проєкту</x:v>
      </x:c>
      <x:c r="W1223" s="15" t="str">
        <x:v>Власник / директор; керівник ПТО; відповідальний за договори</x:v>
      </x:c>
      <x:c r="X1223" s="15" t="str">
        <x:v>1 нових підтверджених перемог/договорів у Prozorro на 50 062 грн; 1 зі строком виконання не раніше 24.08.2026.</x:v>
      </x:c>
      <x:c r="Y1223" s="15" t="str">
        <x:v>створення (монтаж) системи пожежної сигналізації; строк до 2026-12-31. Попросити один знеособлений пакет здачі за цим workflow.</x:v>
      </x:c>
      <x:c r="Z1223" s="15" t="str">
        <x:v>https://prozorro.gov.ua/tender/UA-2026-01-30-010960-a</x:v>
      </x:c>
      <x:c r="AA1223" s="14" t="str">
        <x:v>30655180</x:v>
      </x:c>
      <x:c r="AB1223" s="14" t="str">
        <x:v>2026-08-24</x:v>
      </x:c>
      <x:c r="AC1223" s="14" t="str"/>
      <x:c r="AD1223" s="20" t="str"/>
      <x:c r="AE1223" s="14" t="str"/>
      <x:c r="AF1223" s="14" t="n">
        <x:v>38</x:v>
      </x:c>
      <x:c r="AG1223" s="14" t="str">
        <x:v>I3</x:v>
      </x:c>
      <x:c r="AH1223" s="14" t="n">
        <x:v>1</x:v>
      </x:c>
      <x:c r="AI1223" s="14" t="n">
        <x:v>1</x:v>
      </x:c>
      <x:c r="AJ1223" s="18" t="n">
        <x:v>50061.6</x:v>
      </x:c>
      <x:c r="AK1223" s="14" t="str">
        <x:v>https://prozorro.gov.ua/tender/UA-2026-01-30-010960-a</x:v>
      </x:c>
      <x:c r="AL1223" s="19" t="n">
        <x:v>46052.523725011575</x:v>
      </x:c>
      <x:c r="AM1223" s="19" t="n">
        <x:v>46387.52278935185</x:v>
      </x:c>
      <x:c r="AN1223" s="15" t="str">
        <x:v>Пожежогасіння</x:v>
      </x:c>
      <x:c r="AO1223" s="15" t="str">
        <x:v>not_found_in_top_search</x:v>
      </x:c>
    </x:row>
    <x:row r="1224">
      <x:c r="A1224" s="14" t="str">
        <x:v>W4-405</x:v>
      </x:c>
      <x:c r="B1224" s="14" t="str">
        <x:v>Prozorro expansion — 24.08</x:v>
      </x:c>
      <x:c r="C1224" s="14" t="str">
        <x:v>Брюшенко Євгеній Олександрович</x:v>
      </x:c>
      <x:c r="D1224" s="14" t="str">
        <x:v>HVAC / ОВіК</x:v>
      </x:c>
      <x:c r="E1224" s="14" t="str">
        <x:v>Pilot now</x:v>
      </x:c>
      <x:c r="F1224" s="17" t="str">
        <x:v>P3</x:v>
      </x:c>
      <x:c r="G1224" s="14" t="str"/>
      <x:c r="H1224" s="14" t="str">
        <x:v>Пілот зараз — Н.14</x:v>
      </x:c>
      <x:c r="I1224" s="16" t="n">
        <x:v>5</x:v>
      </x:c>
      <x:c r="J1224" s="16" t="n">
        <x:v>5</x:v>
      </x:c>
      <x:c r="K1224" s="16" t="n">
        <x:v>4</x:v>
      </x:c>
      <x:c r="L1224" s="16" t="n">
        <x:v>1</x:v>
      </x:c>
      <x:c r="M1224" s="16" t="n">
        <x:v>5</x:v>
      </x:c>
      <x:c r="N1224" s="16" t="n">
        <x:v>3</x:v>
      </x:c>
      <x:c r="O1224" s="16" t="n">
        <x:v>3</x:v>
      </x:c>
      <x:c r="P1224" s="16" t="n">
        <x:f>IF(COUNT(I1224:O1224)&lt;7,"",I1224*8+J1224*3+K1224*2+L1224*2+M1224*2+N1224*2+O1224)</x:f>
        <x:v>84</x:v>
      </x:c>
      <x:c r="Q1224" s="16" t="n">
        <x:f>IF(COUNT(J1224:O1224)&lt;6,"",J1224*5+K1224*4+M1224*4+L1224*3+N1224*2+O1224*2)</x:f>
        <x:v>76</x:v>
      </x:c>
      <x:c r="R1224" s="14" t="str">
        <x:v>high</x:v>
      </x:c>
      <x:c r="S1224" s="14" t="str">
        <x:v>official_prozorro_award_2024_2026</x:v>
      </x:c>
      <x:c r="T1224" s="14" t="str">
        <x:v>official_prozorro_api</x:v>
      </x:c>
      <x:c r="U1224" s="14" t="str">
        <x:v>Не контактували</x:v>
      </x:c>
      <x:c r="V1224" s="15" t="str">
        <x:v>Персоналізований free-pilot outreach по UA-2025-12-29-008428-a; попросити 1 пакет Н.14/Н.15</x:v>
      </x:c>
      <x:c r="W1224" s="15" t="str">
        <x:v>Власник / виконавець; відповідальний за договір</x:v>
      </x:c>
      <x:c r="X1224" s="15" t="str">
        <x:v>1 нових підтверджених перемог/договорів у Prozorro на 41 700 грн; 0 зі строком виконання не раніше 24.08.2026.</x:v>
      </x:c>
      <x:c r="Y1224" s="15" t="str">
        <x:v>Послуги з монтажу системи припливно-витяжної вентиляції в укритті Голубівського ліцею; строк до 2025-12-31. Попросити один знеособлений пакет здачі за цим workflow.</x:v>
      </x:c>
      <x:c r="Z1224" s="15" t="str">
        <x:v>https://prozorro.gov.ua/tender/UA-2025-12-29-008428-a</x:v>
      </x:c>
      <x:c r="AA1224" s="14" t="str">
        <x:v>3329403531</x:v>
      </x:c>
      <x:c r="AB1224" s="14" t="str">
        <x:v>2026-08-24</x:v>
      </x:c>
      <x:c r="AC1224" s="14" t="str"/>
      <x:c r="AD1224" s="20" t="str"/>
      <x:c r="AE1224" s="14" t="str"/>
      <x:c r="AF1224" s="14" t="n">
        <x:v>38</x:v>
      </x:c>
      <x:c r="AG1224" s="14" t="str">
        <x:v>I3</x:v>
      </x:c>
      <x:c r="AH1224" s="14" t="n">
        <x:v>1</x:v>
      </x:c>
      <x:c r="AI1224" s="14" t="n">
        <x:v>0</x:v>
      </x:c>
      <x:c r="AJ1224" s="18" t="n">
        <x:v>41700</x:v>
      </x:c>
      <x:c r="AK1224" s="14" t="str">
        <x:v>https://prozorro.gov.ua/tender/UA-2025-12-29-008428-a</x:v>
      </x:c>
      <x:c r="AL1224" s="19" t="n">
        <x:v>46020.56192856481</x:v>
      </x:c>
      <x:c r="AM1224" s="19" t="n">
        <x:v>46022</x:v>
      </x:c>
      <x:c r="AN1224" s="15" t="str">
        <x:v>HVAC / ОВіК</x:v>
      </x:c>
      <x:c r="AO1224" s="15" t="str">
        <x:v>not_found_in_top_search</x:v>
      </x:c>
    </x:row>
    <x:row r="1225">
      <x:c r="A1225" s="14" t="str">
        <x:v>W4-406</x:v>
      </x:c>
      <x:c r="B1225" s="14" t="str">
        <x:v>Prozorro expansion — 24.08</x:v>
      </x:c>
      <x:c r="C1225" s="14" t="str">
        <x:v>БОЙКО ОЛЕКСАНДР ЛЕОНІДОВИЧ</x:v>
      </x:c>
      <x:c r="D1225" s="14" t="str">
        <x:v>Металоконструкції</x:v>
      </x:c>
      <x:c r="E1225" s="14" t="str">
        <x:v>Expansion discovery</x:v>
      </x:c>
      <x:c r="F1225" s="17" t="str">
        <x:v>D3</x:v>
      </x:c>
      <x:c r="G1225" s="14" t="str"/>
      <x:c r="H1225" s="14" t="str">
        <x:v>Discovery розширення — 2 тижні</x:v>
      </x:c>
      <x:c r="I1225" s="16" t="n">
        <x:v>1</x:v>
      </x:c>
      <x:c r="J1225" s="16" t="n">
        <x:v>5</x:v>
      </x:c>
      <x:c r="K1225" s="16" t="n">
        <x:v>5</x:v>
      </x:c>
      <x:c r="L1225" s="16" t="n">
        <x:v>1</x:v>
      </x:c>
      <x:c r="M1225" s="16" t="n">
        <x:v>5</x:v>
      </x:c>
      <x:c r="N1225" s="16" t="n">
        <x:v>3</x:v>
      </x:c>
      <x:c r="O1225" s="16" t="n">
        <x:v>3</x:v>
      </x:c>
      <x:c r="P1225" s="16" t="n">
        <x:f>IF(COUNT(I1225:O1225)&lt;7,"",I1225*8+J1225*3+K1225*2+L1225*2+M1225*2+N1225*2+O1225)</x:f>
        <x:v>54</x:v>
      </x:c>
      <x:c r="Q1225" s="16" t="n">
        <x:f>IF(COUNT(J1225:O1225)&lt;6,"",J1225*5+K1225*4+M1225*4+L1225*3+N1225*2+O1225*2)</x:f>
        <x:v>80</x:v>
      </x:c>
      <x:c r="R1225" s="14" t="str">
        <x:v>high</x:v>
      </x:c>
      <x:c r="S1225" s="14" t="str">
        <x:v>official_prozorro_award_2024_2026</x:v>
      </x:c>
      <x:c r="T1225" s="14" t="str">
        <x:v>official_prozorro_api</x:v>
      </x:c>
      <x:c r="U1225" s="14" t="str">
        <x:v>Не контактували</x:v>
      </x:c>
      <x:c r="V1225" s="15" t="str">
        <x:v>Workflow-audit outreach по UA-2026-04-06-009140-a; попросити 1 пакет здачі та вимоги проєкту</x:v>
      </x:c>
      <x:c r="W1225" s="15" t="str">
        <x:v>Власник / виконавець; відповідальний за договір</x:v>
      </x:c>
      <x:c r="X1225" s="15" t="str">
        <x:v>1 нових підтверджених перемог/договорів у Prozorro на 25 984 грн; 0 зі строком виконання не раніше 24.08.2026.</x:v>
      </x:c>
      <x:c r="Y1225"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№2; строк до 2026-04-30. Попросити один знеособлений пакет здачі за цим workflow.</x:v>
      </x:c>
      <x:c r="Z1225" s="15" t="str">
        <x:v>https://prozorro.gov.ua/tender/UA-2026-04-06-009140-a</x:v>
      </x:c>
      <x:c r="AA1225" s="14" t="str">
        <x:v>2838804011</x:v>
      </x:c>
      <x:c r="AB1225" s="14" t="str">
        <x:v>2026-08-24</x:v>
      </x:c>
      <x:c r="AC1225" s="14" t="str"/>
      <x:c r="AD1225" s="20" t="str"/>
      <x:c r="AE1225" s="14" t="str"/>
      <x:c r="AF1225" s="14" t="n">
        <x:v>38</x:v>
      </x:c>
      <x:c r="AG1225" s="14" t="str">
        <x:v>I3</x:v>
      </x:c>
      <x:c r="AH1225" s="14" t="n">
        <x:v>1</x:v>
      </x:c>
      <x:c r="AI1225" s="14" t="n">
        <x:v>0</x:v>
      </x:c>
      <x:c r="AJ1225" s="18" t="n">
        <x:v>25984</x:v>
      </x:c>
      <x:c r="AK1225" s="14" t="str">
        <x:v>https://prozorro.gov.ua/tender/UA-2026-04-06-009140-a</x:v>
      </x:c>
      <x:c r="AL1225" s="19" t="n">
        <x:v>46118.504439791664</x:v>
      </x:c>
      <x:c r="AM1225" s="19" t="n">
        <x:v>46142</x:v>
      </x:c>
      <x:c r="AN1225" s="15" t="str">
        <x:v>Металоконструкції</x:v>
      </x:c>
      <x:c r="AO1225" s="15" t="str">
        <x:v>not_found_in_top_search</x:v>
      </x:c>
    </x:row>
    <x:row r="1226">
      <x:c r="A1226" s="14" t="str">
        <x:v>W4-407</x:v>
      </x:c>
      <x:c r="B1226" s="14" t="str">
        <x:v>Prozorro expansion — 24.08</x:v>
      </x:c>
      <x:c r="C1226" s="14" t="str">
        <x:v>ГОЛОВАЩЕНКО МИХАЙЛО МИКОЛАЙОВИЧ</x:v>
      </x:c>
      <x:c r="D1226" s="14" t="str">
        <x:v>Металоконструкції</x:v>
      </x:c>
      <x:c r="E1226" s="14" t="str">
        <x:v>Expansion discovery</x:v>
      </x:c>
      <x:c r="F1226" s="17" t="str">
        <x:v>D3</x:v>
      </x:c>
      <x:c r="G1226" s="14" t="str"/>
      <x:c r="H1226" s="14" t="str">
        <x:v>Discovery розширення — 2 тижні</x:v>
      </x:c>
      <x:c r="I1226" s="16" t="n">
        <x:v>1</x:v>
      </x:c>
      <x:c r="J1226" s="16" t="n">
        <x:v>5</x:v>
      </x:c>
      <x:c r="K1226" s="16" t="n">
        <x:v>5</x:v>
      </x:c>
      <x:c r="L1226" s="16" t="n">
        <x:v>1</x:v>
      </x:c>
      <x:c r="M1226" s="16" t="n">
        <x:v>5</x:v>
      </x:c>
      <x:c r="N1226" s="16" t="n">
        <x:v>3</x:v>
      </x:c>
      <x:c r="O1226" s="16" t="n">
        <x:v>3</x:v>
      </x:c>
      <x:c r="P1226" s="16" t="n">
        <x:f>IF(COUNT(I1226:O1226)&lt;7,"",I1226*8+J1226*3+K1226*2+L1226*2+M1226*2+N1226*2+O1226)</x:f>
        <x:v>54</x:v>
      </x:c>
      <x:c r="Q1226" s="16" t="n">
        <x:f>IF(COUNT(J1226:O1226)&lt;6,"",J1226*5+K1226*4+M1226*4+L1226*3+N1226*2+O1226*2)</x:f>
        <x:v>80</x:v>
      </x:c>
      <x:c r="R1226" s="14" t="str">
        <x:v>high</x:v>
      </x:c>
      <x:c r="S1226" s="14" t="str">
        <x:v>official_prozorro_award_2024_2026</x:v>
      </x:c>
      <x:c r="T1226" s="14" t="str">
        <x:v>official_prozorro_api</x:v>
      </x:c>
      <x:c r="U1226" s="14" t="str">
        <x:v>Не контактували</x:v>
      </x:c>
      <x:c r="V1226" s="15" t="str">
        <x:v>Workflow-audit outreach по UA-2026-04-06-008781-a; попросити 1 пакет здачі та вимоги проєкту</x:v>
      </x:c>
      <x:c r="W1226" s="15" t="str">
        <x:v>Власник / виконавець; відповідальний за договір</x:v>
      </x:c>
      <x:c r="X1226" s="15" t="str">
        <x:v>1 нових підтверджених перемог/договорів у Prozorro на 25 984 грн; 0 зі строком виконання не раніше 24.08.2026.</x:v>
      </x:c>
      <x:c r="Y1226"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№1; строк до 2026-04-30. Попросити один знеособлений пакет здачі за цим workflow.</x:v>
      </x:c>
      <x:c r="Z1226" s="15" t="str">
        <x:v>https://prozorro.gov.ua/tender/UA-2026-04-06-008781-a</x:v>
      </x:c>
      <x:c r="AA1226" s="14" t="str">
        <x:v>2398709511</x:v>
      </x:c>
      <x:c r="AB1226" s="14" t="str">
        <x:v>2026-08-24</x:v>
      </x:c>
      <x:c r="AC1226" s="14" t="str"/>
      <x:c r="AD1226" s="20" t="str"/>
      <x:c r="AE1226" s="14" t="str"/>
      <x:c r="AF1226" s="14" t="n">
        <x:v>38</x:v>
      </x:c>
      <x:c r="AG1226" s="14" t="str">
        <x:v>I3</x:v>
      </x:c>
      <x:c r="AH1226" s="14" t="n">
        <x:v>1</x:v>
      </x:c>
      <x:c r="AI1226" s="14" t="n">
        <x:v>0</x:v>
      </x:c>
      <x:c r="AJ1226" s="18" t="n">
        <x:v>25984</x:v>
      </x:c>
      <x:c r="AK1226" s="14" t="str">
        <x:v>https://prozorro.gov.ua/tender/UA-2026-04-06-008781-a</x:v>
      </x:c>
      <x:c r="AL1226" s="19" t="n">
        <x:v>46118.49615678241</x:v>
      </x:c>
      <x:c r="AM1226" s="19" t="n">
        <x:v>46142</x:v>
      </x:c>
      <x:c r="AN1226" s="15" t="str">
        <x:v>Металоконструкції</x:v>
      </x:c>
      <x:c r="AO1226" s="15" t="str">
        <x:v>not_found_in_top_search</x:v>
      </x:c>
    </x:row>
    <x:row r="1227">
      <x:c r="A1227" s="14" t="str">
        <x:v>W4-408</x:v>
      </x:c>
      <x:c r="B1227" s="14" t="str">
        <x:v>Prozorro expansion — 24.08</x:v>
      </x:c>
      <x:c r="C1227" s="14" t="str">
        <x:v>Дзюба Олександр Вікторович</x:v>
      </x:c>
      <x:c r="D1227" s="14" t="str">
        <x:v>Металоконструкції</x:v>
      </x:c>
      <x:c r="E1227" s="14" t="str">
        <x:v>Expansion discovery</x:v>
      </x:c>
      <x:c r="F1227" s="17" t="str">
        <x:v>D3</x:v>
      </x:c>
      <x:c r="G1227" s="14" t="str"/>
      <x:c r="H1227" s="14" t="str">
        <x:v>Discovery розширення — 2 тижні</x:v>
      </x:c>
      <x:c r="I1227" s="16" t="n">
        <x:v>1</x:v>
      </x:c>
      <x:c r="J1227" s="16" t="n">
        <x:v>5</x:v>
      </x:c>
      <x:c r="K1227" s="16" t="n">
        <x:v>5</x:v>
      </x:c>
      <x:c r="L1227" s="16" t="n">
        <x:v>1</x:v>
      </x:c>
      <x:c r="M1227" s="16" t="n">
        <x:v>5</x:v>
      </x:c>
      <x:c r="N1227" s="16" t="n">
        <x:v>3</x:v>
      </x:c>
      <x:c r="O1227" s="16" t="n">
        <x:v>3</x:v>
      </x:c>
      <x:c r="P1227" s="16" t="n">
        <x:f>IF(COUNT(I1227:O1227)&lt;7,"",I1227*8+J1227*3+K1227*2+L1227*2+M1227*2+N1227*2+O1227)</x:f>
        <x:v>54</x:v>
      </x:c>
      <x:c r="Q1227" s="16" t="n">
        <x:f>IF(COUNT(J1227:O1227)&lt;6,"",J1227*5+K1227*4+M1227*4+L1227*3+N1227*2+O1227*2)</x:f>
        <x:v>80</x:v>
      </x:c>
      <x:c r="R1227" s="14" t="str">
        <x:v>high</x:v>
      </x:c>
      <x:c r="S1227" s="14" t="str">
        <x:v>official_prozorro_award_2024_2026</x:v>
      </x:c>
      <x:c r="T1227" s="14" t="str">
        <x:v>official_prozorro_api</x:v>
      </x:c>
      <x:c r="U1227" s="14" t="str">
        <x:v>Не контактували</x:v>
      </x:c>
      <x:c r="V1227" s="15" t="str">
        <x:v>Workflow-audit outreach по UA-2026-04-07-010505-a; попросити 1 пакет здачі та вимоги проєкту</x:v>
      </x:c>
      <x:c r="W1227" s="15" t="str">
        <x:v>Власник / виконавець; відповідальний за договір</x:v>
      </x:c>
      <x:c r="X1227" s="15" t="str">
        <x:v>1 нових підтверджених перемог/договорів у Prozorro на 25 984 грн; 0 зі строком виконання не раніше 24.08.2026.</x:v>
      </x:c>
      <x:c r="Y1227"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№3; строк до 2026-04-30. Попросити один знеособлений пакет здачі за цим workflow.</x:v>
      </x:c>
      <x:c r="Z1227" s="15" t="str">
        <x:v>https://prozorro.gov.ua/tender/UA-2026-04-07-010505-a</x:v>
      </x:c>
      <x:c r="AA1227" s="14" t="str">
        <x:v>2761806532</x:v>
      </x:c>
      <x:c r="AB1227" s="14" t="str">
        <x:v>2026-08-24</x:v>
      </x:c>
      <x:c r="AC1227" s="14" t="str"/>
      <x:c r="AD1227" s="20" t="str"/>
      <x:c r="AE1227" s="14" t="str"/>
      <x:c r="AF1227" s="14" t="n">
        <x:v>38</x:v>
      </x:c>
      <x:c r="AG1227" s="14" t="str">
        <x:v>I3</x:v>
      </x:c>
      <x:c r="AH1227" s="14" t="n">
        <x:v>1</x:v>
      </x:c>
      <x:c r="AI1227" s="14" t="n">
        <x:v>0</x:v>
      </x:c>
      <x:c r="AJ1227" s="18" t="n">
        <x:v>25984</x:v>
      </x:c>
      <x:c r="AK1227" s="14" t="str">
        <x:v>https://prozorro.gov.ua/tender/UA-2026-04-07-010505-a</x:v>
      </x:c>
      <x:c r="AL1227" s="19" t="n">
        <x:v>46119.51511901621</x:v>
      </x:c>
      <x:c r="AM1227" s="19" t="n">
        <x:v>46142</x:v>
      </x:c>
      <x:c r="AN1227" s="15" t="str">
        <x:v>Металоконструкції</x:v>
      </x:c>
      <x:c r="AO1227" s="15" t="str">
        <x:v>not_found_in_top_search</x:v>
      </x:c>
    </x:row>
    <x:row r="1228">
      <x:c r="A1228" s="14" t="str">
        <x:v>W4-409</x:v>
      </x:c>
      <x:c r="B1228" s="14" t="str">
        <x:v>Prozorro expansion — 24.08</x:v>
      </x:c>
      <x:c r="C1228" s="14" t="str">
        <x:v>ТОВ "ІТУМ"</x:v>
      </x:c>
      <x:c r="D1228" s="14" t="str">
        <x:v>Покрівлі та гідроізоляція</x:v>
      </x:c>
      <x:c r="E1228" s="14" t="str">
        <x:v>Expansion discovery</x:v>
      </x:c>
      <x:c r="F1228" s="17" t="str">
        <x:v>D3</x:v>
      </x:c>
      <x:c r="G1228" s="14" t="str"/>
      <x:c r="H1228" s="14" t="str">
        <x:v>Discovery розширення — 2 тижні</x:v>
      </x:c>
      <x:c r="I1228" s="16" t="n">
        <x:v>1</x:v>
      </x:c>
      <x:c r="J1228" s="16" t="n">
        <x:v>5</x:v>
      </x:c>
      <x:c r="K1228" s="16" t="n">
        <x:v>5</x:v>
      </x:c>
      <x:c r="L1228" s="16" t="n">
        <x:v>1</x:v>
      </x:c>
      <x:c r="M1228" s="16" t="n">
        <x:v>5</x:v>
      </x:c>
      <x:c r="N1228" s="16" t="n">
        <x:v>5</x:v>
      </x:c>
      <x:c r="O1228" s="16" t="n">
        <x:v>3</x:v>
      </x:c>
      <x:c r="P1228" s="16" t="n">
        <x:f>IF(COUNT(I1228:O1228)&lt;7,"",I1228*8+J1228*3+K1228*2+L1228*2+M1228*2+N1228*2+O1228)</x:f>
        <x:v>58</x:v>
      </x:c>
      <x:c r="Q1228" s="16" t="n">
        <x:f>IF(COUNT(J1228:O1228)&lt;6,"",J1228*5+K1228*4+M1228*4+L1228*3+N1228*2+O1228*2)</x:f>
        <x:v>84</x:v>
      </x:c>
      <x:c r="R1228" s="14" t="str">
        <x:v>high</x:v>
      </x:c>
      <x:c r="S1228" s="14" t="str">
        <x:v>official_prozorro_award_2024_2026</x:v>
      </x:c>
      <x:c r="T1228" s="14" t="str">
        <x:v>official_prozorro_api</x:v>
      </x:c>
      <x:c r="U1228" s="14" t="str">
        <x:v>Не контактували</x:v>
      </x:c>
      <x:c r="V1228" s="15" t="str">
        <x:v>Workflow-audit outreach по UA-2026-04-15-004451-a; попросити 1 пакет здачі та вимоги проєкту</x:v>
      </x:c>
      <x:c r="W1228" s="15" t="str">
        <x:v>Власник / директор; керівник ПТО; відповідальний за договори</x:v>
      </x:c>
      <x:c r="X1228" s="15" t="str">
        <x:v>1 нових підтверджених перемог/договорів у Prozorro на 21 090 грн; 0 зі строком виконання не раніше 24.08.2026.</x:v>
      </x:c>
      <x:c r="Y1228" s="15" t="str">
        <x:v>Матеріали для проведення ремонтних робіт господарським способом, а саме:Грунтівка (поліуретанова) PRIMER-PU 100 17 kg. поліуретанова гідроізоляційна  мастика ISOFLEX-PU 500 Grey 25 kg; строк до 2026-04-16. Попросити один знеособлений пакет здачі за цим workflow.</x:v>
      </x:c>
      <x:c r="Z1228" s="15" t="str">
        <x:v>https://prozorro.gov.ua/tender/UA-2026-04-15-004451-a</x:v>
      </x:c>
      <x:c r="AA1228" s="14" t="str">
        <x:v>38808304</x:v>
      </x:c>
      <x:c r="AB1228" s="14" t="str">
        <x:v>2026-08-24</x:v>
      </x:c>
      <x:c r="AC1228" s="14" t="str"/>
      <x:c r="AD1228" s="20" t="str"/>
      <x:c r="AE1228" s="14" t="str"/>
      <x:c r="AF1228" s="14" t="n">
        <x:v>38</x:v>
      </x:c>
      <x:c r="AG1228" s="14" t="str">
        <x:v>I3</x:v>
      </x:c>
      <x:c r="AH1228" s="14" t="n">
        <x:v>1</x:v>
      </x:c>
      <x:c r="AI1228" s="14" t="n">
        <x:v>0</x:v>
      </x:c>
      <x:c r="AJ1228" s="18" t="n">
        <x:v>21090.12</x:v>
      </x:c>
      <x:c r="AK1228" s="14" t="str">
        <x:v>https://prozorro.gov.ua/tender/UA-2026-04-15-004451-a</x:v>
      </x:c>
      <x:c r="AL1228" s="19" t="n">
        <x:v>46127.370119907406</x:v>
      </x:c>
      <x:c r="AM1228" s="19" t="n">
        <x:v>46128.36986111111</x:v>
      </x:c>
      <x:c r="AN1228" s="15" t="str">
        <x:v>Покрівлі та гідроізоляція</x:v>
      </x:c>
      <x:c r="AO1228" s="15" t="str">
        <x:v>not_found_in_top_search</x:v>
      </x:c>
    </x:row>
    <x:row r="1229">
      <x:c r="A1229" s="14" t="str">
        <x:v>W4-410</x:v>
      </x:c>
      <x:c r="B1229" s="14" t="str">
        <x:v>Prozorro expansion — 24.08</x:v>
      </x:c>
      <x:c r="C1229" s="14" t="str">
        <x:v>Ільо Андрій Михайлович</x:v>
      </x:c>
      <x:c r="D1229" s="14" t="str">
        <x:v>Металоконструкції</x:v>
      </x:c>
      <x:c r="E1229" s="14" t="str">
        <x:v>Expansion discovery</x:v>
      </x:c>
      <x:c r="F1229" s="17" t="str">
        <x:v>D3</x:v>
      </x:c>
      <x:c r="G1229" s="14" t="str"/>
      <x:c r="H1229" s="14" t="str">
        <x:v>Discovery розширення — 2 тижні</x:v>
      </x:c>
      <x:c r="I1229" s="16" t="n">
        <x:v>1</x:v>
      </x:c>
      <x:c r="J1229" s="16" t="n">
        <x:v>5</x:v>
      </x:c>
      <x:c r="K1229" s="16" t="n">
        <x:v>5</x:v>
      </x:c>
      <x:c r="L1229" s="16" t="n">
        <x:v>1</x:v>
      </x:c>
      <x:c r="M1229" s="16" t="n">
        <x:v>5</x:v>
      </x:c>
      <x:c r="N1229" s="16" t="n">
        <x:v>3</x:v>
      </x:c>
      <x:c r="O1229" s="16" t="n">
        <x:v>3</x:v>
      </x:c>
      <x:c r="P1229" s="16" t="n">
        <x:f>IF(COUNT(I1229:O1229)&lt;7,"",I1229*8+J1229*3+K1229*2+L1229*2+M1229*2+N1229*2+O1229)</x:f>
        <x:v>54</x:v>
      </x:c>
      <x:c r="Q1229" s="16" t="n">
        <x:f>IF(COUNT(J1229:O1229)&lt;6,"",J1229*5+K1229*4+M1229*4+L1229*3+N1229*2+O1229*2)</x:f>
        <x:v>80</x:v>
      </x:c>
      <x:c r="R1229" s="14" t="str">
        <x:v>high</x:v>
      </x:c>
      <x:c r="S1229" s="14" t="str">
        <x:v>official_prozorro_award_2024_2026</x:v>
      </x:c>
      <x:c r="T1229" s="14" t="str">
        <x:v>official_prozorro_api</x:v>
      </x:c>
      <x:c r="U1229" s="14" t="str">
        <x:v>Не контактували</x:v>
      </x:c>
      <x:c r="V1229" s="15" t="str">
        <x:v>Workflow-audit outreach по UA-2026-04-09-004163-a; попросити 1 пакет здачі та вимоги проєкту</x:v>
      </x:c>
      <x:c r="W1229" s="15" t="str">
        <x:v>Власник / виконавець; відповідальний за договір</x:v>
      </x:c>
      <x:c r="X1229" s="15" t="str">
        <x:v>1 нових підтверджених перемог/договорів у Prozorro на 20 787 грн; 0 зі строком виконання не раніше 24.08.2026.</x:v>
      </x:c>
      <x:c r="Y1229"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№4; строк до 2026-04-30. Попросити один знеособлений пакет здачі за цим workflow.</x:v>
      </x:c>
      <x:c r="Z1229" s="15" t="str">
        <x:v>https://prozorro.gov.ua/tender/UA-2026-04-09-004163-a</x:v>
      </x:c>
      <x:c r="AA1229" s="14" t="str">
        <x:v>2389706199</x:v>
      </x:c>
      <x:c r="AB1229" s="14" t="str">
        <x:v>2026-08-24</x:v>
      </x:c>
      <x:c r="AC1229" s="14" t="str"/>
      <x:c r="AD1229" s="20" t="str"/>
      <x:c r="AE1229" s="14" t="str"/>
      <x:c r="AF1229" s="14" t="n">
        <x:v>38</x:v>
      </x:c>
      <x:c r="AG1229" s="14" t="str">
        <x:v>I3</x:v>
      </x:c>
      <x:c r="AH1229" s="14" t="n">
        <x:v>1</x:v>
      </x:c>
      <x:c r="AI1229" s="14" t="n">
        <x:v>0</x:v>
      </x:c>
      <x:c r="AJ1229" s="18" t="n">
        <x:v>20787.2</x:v>
      </x:c>
      <x:c r="AK1229" s="14" t="str">
        <x:v>https://prozorro.gov.ua/tender/UA-2026-04-09-004163-a</x:v>
      </x:c>
      <x:c r="AL1229" s="19" t="n">
        <x:v>46121.35364707176</x:v>
      </x:c>
      <x:c r="AM1229" s="19" t="n">
        <x:v>46142</x:v>
      </x:c>
      <x:c r="AN1229" s="15" t="str">
        <x:v>Металоконструкції</x:v>
      </x:c>
      <x:c r="AO1229" s="15" t="str">
        <x:v>not_found_in_top_search</x:v>
      </x:c>
    </x:row>
    <x:row r="1230">
      <x:c r="A1230" s="14" t="str">
        <x:v>W4-411</x:v>
      </x:c>
      <x:c r="B1230" s="14" t="str">
        <x:v>Prozorro expansion — 24.08</x:v>
      </x:c>
      <x:c r="C1230" s="14" t="str">
        <x:v>ЯРЕМКІВ ВОЛОДИМИР ІВАНОВИЧ</x:v>
      </x:c>
      <x:c r="D1230" s="14" t="str">
        <x:v>HVAC / ОВіК</x:v>
      </x:c>
      <x:c r="E1230" s="14" t="str">
        <x:v>Pilot now</x:v>
      </x:c>
      <x:c r="F1230" s="17" t="str">
        <x:v>P3</x:v>
      </x:c>
      <x:c r="G1230" s="14" t="str"/>
      <x:c r="H1230" s="14" t="str">
        <x:v>Пілот зараз — Н.14</x:v>
      </x:c>
      <x:c r="I1230" s="16" t="n">
        <x:v>5</x:v>
      </x:c>
      <x:c r="J1230" s="16" t="n">
        <x:v>5</x:v>
      </x:c>
      <x:c r="K1230" s="16" t="n">
        <x:v>4</x:v>
      </x:c>
      <x:c r="L1230" s="16" t="n">
        <x:v>1</x:v>
      </x:c>
      <x:c r="M1230" s="16" t="n">
        <x:v>5</x:v>
      </x:c>
      <x:c r="N1230" s="16" t="n">
        <x:v>3</x:v>
      </x:c>
      <x:c r="O1230" s="16" t="n">
        <x:v>3</x:v>
      </x:c>
      <x:c r="P1230" s="16" t="n">
        <x:f>IF(COUNT(I1230:O1230)&lt;7,"",I1230*8+J1230*3+K1230*2+L1230*2+M1230*2+N1230*2+O1230)</x:f>
        <x:v>84</x:v>
      </x:c>
      <x:c r="Q1230" s="16" t="n">
        <x:f>IF(COUNT(J1230:O1230)&lt;6,"",J1230*5+K1230*4+M1230*4+L1230*3+N1230*2+O1230*2)</x:f>
        <x:v>76</x:v>
      </x:c>
      <x:c r="R1230" s="14" t="str">
        <x:v>high</x:v>
      </x:c>
      <x:c r="S1230" s="14" t="str">
        <x:v>official_prozorro_award_2024_2026</x:v>
      </x:c>
      <x:c r="T1230" s="14" t="str">
        <x:v>official_prozorro_api</x:v>
      </x:c>
      <x:c r="U1230" s="14" t="str">
        <x:v>Не контактували</x:v>
      </x:c>
      <x:c r="V1230" s="15" t="str">
        <x:v>Персоналізований free-pilot outreach по UA-2026-03-02-006057-a; попросити 1 пакет Н.14/Н.15</x:v>
      </x:c>
      <x:c r="W1230" s="15" t="str">
        <x:v>Власник / виконавець; відповідальний за договір</x:v>
      </x:c>
      <x:c r="X1230" s="15" t="str">
        <x:v>1 нових підтверджених перемог/договорів у Prozorro на 18 800 грн; 1 зі строком виконання не раніше 24.08.2026.</x:v>
      </x:c>
      <x:c r="Y1230" s="15" t="str">
        <x:v>Послуга по технічному ( сервісному) обслуговуванню, монтажу та ремонту системи вентиляції та системи кондиціонування на спортивному комплексі, код 50730000-1 Послуги з ремонту і технічного обслуговування охолоджувальних установок за ДК 021:2015; строк до 2026-12-31. Попросити один знеособлений пакет здачі за цим workflow.</x:v>
      </x:c>
      <x:c r="Z1230" s="15" t="str">
        <x:v>https://prozorro.gov.ua/tender/UA-2026-03-02-006057-a</x:v>
      </x:c>
      <x:c r="AA1230" s="14" t="str">
        <x:v>3379903893</x:v>
      </x:c>
      <x:c r="AB1230" s="14" t="str">
        <x:v>2026-08-24</x:v>
      </x:c>
      <x:c r="AC1230" s="14" t="str"/>
      <x:c r="AD1230" s="20" t="str"/>
      <x:c r="AE1230" s="14" t="str"/>
      <x:c r="AF1230" s="14" t="n">
        <x:v>38</x:v>
      </x:c>
      <x:c r="AG1230" s="14" t="str">
        <x:v>I3</x:v>
      </x:c>
      <x:c r="AH1230" s="14" t="n">
        <x:v>1</x:v>
      </x:c>
      <x:c r="AI1230" s="14" t="n">
        <x:v>1</x:v>
      </x:c>
      <x:c r="AJ1230" s="18" t="n">
        <x:v>18800</x:v>
      </x:c>
      <x:c r="AK1230" s="14" t="str">
        <x:v>https://prozorro.gov.ua/tender/UA-2026-03-02-006057-a</x:v>
      </x:c>
      <x:c r="AL1230" s="19" t="n">
        <x:v>46083.460169895836</x:v>
      </x:c>
      <x:c r="AM1230" s="19" t="n">
        <x:v>46387</x:v>
      </x:c>
      <x:c r="AN1230" s="15" t="str">
        <x:v>HVAC / ОВіК</x:v>
      </x:c>
      <x:c r="AO1230" s="15" t="str">
        <x:v>not_found_in_top_search</x:v>
      </x:c>
    </x:row>
    <x:row r="1231">
      <x:c r="A1231" s="14" t="str">
        <x:v>W4-412</x:v>
      </x:c>
      <x:c r="B1231" s="14" t="str">
        <x:v>Prozorro expansion — 24.08</x:v>
      </x:c>
      <x:c r="C1231" s="14" t="str">
        <x:v>ШИМКІВ АНДРІЙ ВАСИЛЬОВИЧ</x:v>
      </x:c>
      <x:c r="D1231" s="14" t="str">
        <x:v>HVAC / ОВіК</x:v>
      </x:c>
      <x:c r="E1231" s="14" t="str">
        <x:v>Pilot now</x:v>
      </x:c>
      <x:c r="F1231" s="17" t="str">
        <x:v>P3</x:v>
      </x:c>
      <x:c r="G1231" s="14" t="str"/>
      <x:c r="H1231" s="14" t="str">
        <x:v>Пілот зараз — Н.14</x:v>
      </x:c>
      <x:c r="I1231" s="16" t="n">
        <x:v>5</x:v>
      </x:c>
      <x:c r="J1231" s="16" t="n">
        <x:v>5</x:v>
      </x:c>
      <x:c r="K1231" s="16" t="n">
        <x:v>4</x:v>
      </x:c>
      <x:c r="L1231" s="16" t="n">
        <x:v>1</x:v>
      </x:c>
      <x:c r="M1231" s="16" t="n">
        <x:v>5</x:v>
      </x:c>
      <x:c r="N1231" s="16" t="n">
        <x:v>3</x:v>
      </x:c>
      <x:c r="O1231" s="16" t="n">
        <x:v>3</x:v>
      </x:c>
      <x:c r="P1231" s="16" t="n">
        <x:f>IF(COUNT(I1231:O1231)&lt;7,"",I1231*8+J1231*3+K1231*2+L1231*2+M1231*2+N1231*2+O1231)</x:f>
        <x:v>84</x:v>
      </x:c>
      <x:c r="Q1231" s="16" t="n">
        <x:f>IF(COUNT(J1231:O1231)&lt;6,"",J1231*5+K1231*4+M1231*4+L1231*3+N1231*2+O1231*2)</x:f>
        <x:v>76</x:v>
      </x:c>
      <x:c r="R1231" s="14" t="str">
        <x:v>high</x:v>
      </x:c>
      <x:c r="S1231" s="14" t="str">
        <x:v>official_prozorro_award_2024_2026</x:v>
      </x:c>
      <x:c r="T1231" s="14" t="str">
        <x:v>official_prozorro_api</x:v>
      </x:c>
      <x:c r="U1231" s="14" t="str">
        <x:v>Не контактували</x:v>
      </x:c>
      <x:c r="V1231" s="15" t="str">
        <x:v>Персоналізований free-pilot outreach по UA-2026-04-10-007864-a; попросити 1 пакет Н.14/Н.15</x:v>
      </x:c>
      <x:c r="W1231" s="15" t="str">
        <x:v>Власник / виконавець; відповідальний за договір</x:v>
      </x:c>
      <x:c r="X1231" s="15" t="str">
        <x:v>1 нових підтверджених перемог/договорів у Prozorro на 17 800 грн; 1 зі строком виконання не раніше 24.08.2026.</x:v>
      </x:c>
      <x:c r="Y1231" s="15" t="str">
        <x:v>Кошторисна документація по обєкті: "Капітальний ремонт приміщень роздагальні стадіону (монтаж систем водопостачання, водовідведення,електропостачання, вентиляції, опалення та кондиціонування, влаштування бетонної стяжки підлоги, оюлицювання підлоги керамічною плиткою)"; строк до 2026-12-31. Попросити один знеособлений пакет здачі за цим workflow.</x:v>
      </x:c>
      <x:c r="Z1231" s="15" t="str">
        <x:v>https://prozorro.gov.ua/tender/UA-2026-04-10-007864-a</x:v>
      </x:c>
      <x:c r="AA1231" s="14" t="str">
        <x:v>2826905070</x:v>
      </x:c>
      <x:c r="AB1231" s="14" t="str">
        <x:v>2026-08-24</x:v>
      </x:c>
      <x:c r="AC1231" s="14" t="str"/>
      <x:c r="AD1231" s="20" t="str"/>
      <x:c r="AE1231" s="14" t="str"/>
      <x:c r="AF1231" s="14" t="n">
        <x:v>38</x:v>
      </x:c>
      <x:c r="AG1231" s="14" t="str">
        <x:v>I3</x:v>
      </x:c>
      <x:c r="AH1231" s="14" t="n">
        <x:v>1</x:v>
      </x:c>
      <x:c r="AI1231" s="14" t="n">
        <x:v>1</x:v>
      </x:c>
      <x:c r="AJ1231" s="18" t="n">
        <x:v>17800</x:v>
      </x:c>
      <x:c r="AK1231" s="14" t="str">
        <x:v>https://prozorro.gov.ua/tender/UA-2026-04-10-007864-a</x:v>
      </x:c>
      <x:c r="AL1231" s="19" t="n">
        <x:v>46122.46969696759</x:v>
      </x:c>
      <x:c r="AM1231" s="19" t="n">
        <x:v>46387</x:v>
      </x:c>
      <x:c r="AN1231" s="15" t="str">
        <x:v>HVAC / ОВіК</x:v>
      </x:c>
      <x:c r="AO1231" s="15" t="str">
        <x:v>not_found_in_top_search</x:v>
      </x:c>
    </x:row>
    <x:row r="1232">
      <x:c r="A1232" s="14" t="str">
        <x:v>W4-413</x:v>
      </x:c>
      <x:c r="B1232" s="14" t="str">
        <x:v>Prozorro expansion — 24.08</x:v>
      </x:c>
      <x:c r="C1232" s="14" t="str">
        <x:v>ЄГОРОВА СВІТЛАНА МИХАЙЛІВНА</x:v>
      </x:c>
      <x:c r="D1232" s="14" t="str">
        <x:v>Внутрішні сантехнічні системи</x:v>
      </x:c>
      <x:c r="E1232" s="14" t="str">
        <x:v>Pilot now</x:v>
      </x:c>
      <x:c r="F1232" s="17" t="str">
        <x:v>P3</x:v>
      </x:c>
      <x:c r="G1232" s="14" t="str"/>
      <x:c r="H1232" s="14" t="str">
        <x:v>Пілот зараз — Н.14</x:v>
      </x:c>
      <x:c r="I1232" s="16" t="n">
        <x:v>5</x:v>
      </x:c>
      <x:c r="J1232" s="16" t="n">
        <x:v>5</x:v>
      </x:c>
      <x:c r="K1232" s="16" t="n">
        <x:v>4</x:v>
      </x:c>
      <x:c r="L1232" s="16" t="n">
        <x:v>1</x:v>
      </x:c>
      <x:c r="M1232" s="16" t="n">
        <x:v>5</x:v>
      </x:c>
      <x:c r="N1232" s="16" t="n">
        <x:v>3</x:v>
      </x:c>
      <x:c r="O1232" s="16" t="n">
        <x:v>3</x:v>
      </x:c>
      <x:c r="P1232" s="16" t="n">
        <x:f>IF(COUNT(I1232:O1232)&lt;7,"",I1232*8+J1232*3+K1232*2+L1232*2+M1232*2+N1232*2+O1232)</x:f>
        <x:v>84</x:v>
      </x:c>
      <x:c r="Q1232" s="16" t="n">
        <x:f>IF(COUNT(J1232:O1232)&lt;6,"",J1232*5+K1232*4+M1232*4+L1232*3+N1232*2+O1232*2)</x:f>
        <x:v>76</x:v>
      </x:c>
      <x:c r="R1232" s="14" t="str">
        <x:v>high</x:v>
      </x:c>
      <x:c r="S1232" s="14" t="str">
        <x:v>official_prozorro_award_2024_2026</x:v>
      </x:c>
      <x:c r="T1232" s="14" t="str">
        <x:v>official_prozorro_api</x:v>
      </x:c>
      <x:c r="U1232" s="14" t="str">
        <x:v>Не контактували</x:v>
      </x:c>
      <x:c r="V1232" s="15" t="str">
        <x:v>Персоналізований free-pilot outreach по UA-2026-03-18-009833-a; попросити 1 пакет Н.14/Н.15</x:v>
      </x:c>
      <x:c r="W1232" s="15" t="str">
        <x:v>Власник / виконавець; відповідальний за договір</x:v>
      </x:c>
      <x:c r="X1232" s="15" t="str">
        <x:v>1 нових підтверджених перемог/договорів у Prozorro на 14 519 грн; 0 зі строком виконання не раніше 24.08.2026.</x:v>
      </x:c>
      <x:c r="Y1232" s="15" t="str">
        <x:v>Поточний ремонт внутрішніх мереж водопостачання в Централізованій бухгалтерії  управління освіти ММР  м. Миколаєва. Код ДК 021:2015 45330000-9 - Водопровідні та санітарно-технічні роботи; строк до 2026-06-16. Попросити один знеособлений пакет здачі за цим workflow.</x:v>
      </x:c>
      <x:c r="Z1232" s="15" t="str">
        <x:v>https://prozorro.gov.ua/tender/UA-2026-03-18-009833-a</x:v>
      </x:c>
      <x:c r="AA1232" s="14" t="str">
        <x:v>2666820800</x:v>
      </x:c>
      <x:c r="AB1232" s="14" t="str">
        <x:v>2026-08-24</x:v>
      </x:c>
      <x:c r="AC1232" s="14" t="str"/>
      <x:c r="AD1232" s="20" t="str"/>
      <x:c r="AE1232" s="14" t="str"/>
      <x:c r="AF1232" s="14" t="n">
        <x:v>38</x:v>
      </x:c>
      <x:c r="AG1232" s="14" t="str">
        <x:v>I3</x:v>
      </x:c>
      <x:c r="AH1232" s="14" t="n">
        <x:v>1</x:v>
      </x:c>
      <x:c r="AI1232" s="14" t="n">
        <x:v>0</x:v>
      </x:c>
      <x:c r="AJ1232" s="18" t="n">
        <x:v>14518.78</x:v>
      </x:c>
      <x:c r="AK1232" s="14" t="str">
        <x:v>https://prozorro.gov.ua/tender/UA-2026-03-18-009833-a</x:v>
      </x:c>
      <x:c r="AL1232" s="19" t="n">
        <x:v>46099.52566306713</x:v>
      </x:c>
      <x:c r="AM1232" s="19" t="n">
        <x:v>46189</x:v>
      </x:c>
      <x:c r="AN1232" s="15" t="str">
        <x:v>Внутрішні сантехнічні системи</x:v>
      </x:c>
      <x:c r="AO1232" s="15" t="str">
        <x:v>not_found_in_top_search</x:v>
      </x:c>
    </x:row>
    <x:row r="1233">
      <x:c r="A1233" s="14" t="str">
        <x:v>W4-414</x:v>
      </x:c>
      <x:c r="B1233" s="14" t="str">
        <x:v>Prozorro expansion — 24.08</x:v>
      </x:c>
      <x:c r="C1233" s="14" t="str">
        <x:v>Акулов Володимир Миколайович</x:v>
      </x:c>
      <x:c r="D1233" s="14" t="str">
        <x:v>Металоконструкції</x:v>
      </x:c>
      <x:c r="E1233" s="14" t="str">
        <x:v>Expansion discovery</x:v>
      </x:c>
      <x:c r="F1233" s="17" t="str">
        <x:v>D3</x:v>
      </x:c>
      <x:c r="G1233" s="14" t="str"/>
      <x:c r="H1233" s="14" t="str">
        <x:v>Discovery розширення — 2 тижні</x:v>
      </x:c>
      <x:c r="I1233" s="16" t="n">
        <x:v>1</x:v>
      </x:c>
      <x:c r="J1233" s="16" t="n">
        <x:v>5</x:v>
      </x:c>
      <x:c r="K1233" s="16" t="n">
        <x:v>5</x:v>
      </x:c>
      <x:c r="L1233" s="16" t="n">
        <x:v>1</x:v>
      </x:c>
      <x:c r="M1233" s="16" t="n">
        <x:v>5</x:v>
      </x:c>
      <x:c r="N1233" s="16" t="n">
        <x:v>3</x:v>
      </x:c>
      <x:c r="O1233" s="16" t="n">
        <x:v>3</x:v>
      </x:c>
      <x:c r="P1233" s="16" t="n">
        <x:f>IF(COUNT(I1233:O1233)&lt;7,"",I1233*8+J1233*3+K1233*2+L1233*2+M1233*2+N1233*2+O1233)</x:f>
        <x:v>54</x:v>
      </x:c>
      <x:c r="Q1233" s="16" t="n">
        <x:f>IF(COUNT(J1233:O1233)&lt;6,"",J1233*5+K1233*4+M1233*4+L1233*3+N1233*2+O1233*2)</x:f>
        <x:v>80</x:v>
      </x:c>
      <x:c r="R1233" s="14" t="str">
        <x:v>high</x:v>
      </x:c>
      <x:c r="S1233" s="14" t="str">
        <x:v>official_prozorro_award_2024_2026</x:v>
      </x:c>
      <x:c r="T1233" s="14" t="str">
        <x:v>official_prozorro_api</x:v>
      </x:c>
      <x:c r="U1233" s="14" t="str">
        <x:v>Не контактували</x:v>
      </x:c>
      <x:c r="V1233" s="15" t="str">
        <x:v>Workflow-audit outreach по UA-2026-04-21-003330-a; попросити 1 пакет здачі та вимоги проєкту</x:v>
      </x:c>
      <x:c r="W1233" s="15" t="str">
        <x:v>Власник / виконавець; відповідальний за договір</x:v>
      </x:c>
      <x:c r="X1233" s="15" t="str">
        <x:v>1 нових підтверджених перемог/договорів у Prozorro на 11 693 грн; 0 зі строком виконання не раніше 24.08.2026.</x:v>
      </x:c>
      <x:c r="Y1233"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№5; строк до 2026-04-30. Попросити один знеособлений пакет здачі за цим workflow.</x:v>
      </x:c>
      <x:c r="Z1233" s="15" t="str">
        <x:v>https://prozorro.gov.ua/tender/UA-2026-04-21-003330-a</x:v>
      </x:c>
      <x:c r="AA1233" s="14" t="str">
        <x:v>2802004154</x:v>
      </x:c>
      <x:c r="AB1233" s="14" t="str">
        <x:v>2026-08-24</x:v>
      </x:c>
      <x:c r="AC1233" s="14" t="str"/>
      <x:c r="AD1233" s="20" t="str"/>
      <x:c r="AE1233" s="14" t="str"/>
      <x:c r="AF1233" s="14" t="n">
        <x:v>38</x:v>
      </x:c>
      <x:c r="AG1233" s="14" t="str">
        <x:v>I3</x:v>
      </x:c>
      <x:c r="AH1233" s="14" t="n">
        <x:v>1</x:v>
      </x:c>
      <x:c r="AI1233" s="14" t="n">
        <x:v>0</x:v>
      </x:c>
      <x:c r="AJ1233" s="18" t="n">
        <x:v>11692.8</x:v>
      </x:c>
      <x:c r="AK1233" s="14" t="str">
        <x:v>https://prozorro.gov.ua/tender/UA-2026-04-21-003330-a</x:v>
      </x:c>
      <x:c r="AL1233" s="19" t="n">
        <x:v>46133.34664541667</x:v>
      </x:c>
      <x:c r="AM1233" s="19" t="n">
        <x:v>46142</x:v>
      </x:c>
      <x:c r="AN1233" s="15" t="str">
        <x:v>Металоконструкції</x:v>
      </x:c>
      <x:c r="AO1233" s="15" t="str">
        <x:v>not_found_in_top_search</x:v>
      </x:c>
    </x:row>
    <x:row r="1234">
      <x:c r="A1234" s="14" t="str">
        <x:v>W4-415</x:v>
      </x:c>
      <x:c r="B1234" s="14" t="str">
        <x:v>Prozorro expansion — 24.08</x:v>
      </x:c>
      <x:c r="C1234" s="14" t="str">
        <x:v>ДЬЯЧЕНКО ДМИТРО ГЕННАДІЙОВИЧ</x:v>
      </x:c>
      <x:c r="D1234" s="14" t="str">
        <x:v>HVAC / ОВіК</x:v>
      </x:c>
      <x:c r="E1234" s="14" t="str">
        <x:v>Pilot now</x:v>
      </x:c>
      <x:c r="F1234" s="17" t="str">
        <x:v>P3</x:v>
      </x:c>
      <x:c r="G1234" s="14" t="str"/>
      <x:c r="H1234" s="14" t="str">
        <x:v>Пілот зараз — Н.14</x:v>
      </x:c>
      <x:c r="I1234" s="16" t="n">
        <x:v>5</x:v>
      </x:c>
      <x:c r="J1234" s="16" t="n">
        <x:v>5</x:v>
      </x:c>
      <x:c r="K1234" s="16" t="n">
        <x:v>4</x:v>
      </x:c>
      <x:c r="L1234" s="16" t="n">
        <x:v>1</x:v>
      </x:c>
      <x:c r="M1234" s="16" t="n">
        <x:v>5</x:v>
      </x:c>
      <x:c r="N1234" s="16" t="n">
        <x:v>3</x:v>
      </x:c>
      <x:c r="O1234" s="16" t="n">
        <x:v>3</x:v>
      </x:c>
      <x:c r="P1234" s="16" t="n">
        <x:f>IF(COUNT(I1234:O1234)&lt;7,"",I1234*8+J1234*3+K1234*2+L1234*2+M1234*2+N1234*2+O1234)</x:f>
        <x:v>84</x:v>
      </x:c>
      <x:c r="Q1234" s="16" t="n">
        <x:f>IF(COUNT(J1234:O1234)&lt;6,"",J1234*5+K1234*4+M1234*4+L1234*3+N1234*2+O1234*2)</x:f>
        <x:v>76</x:v>
      </x:c>
      <x:c r="R1234" s="14" t="str">
        <x:v>high</x:v>
      </x:c>
      <x:c r="S1234" s="14" t="str">
        <x:v>official_prozorro_award_2024_2026</x:v>
      </x:c>
      <x:c r="T1234" s="14" t="str">
        <x:v>official_prozorro_api</x:v>
      </x:c>
      <x:c r="U1234" s="14" t="str">
        <x:v>Не контактували</x:v>
      </x:c>
      <x:c r="V1234" s="15" t="str">
        <x:v>Персоналізований free-pilot outreach по UA-2026-01-26-008317-a; попросити 1 пакет Н.14/Н.15</x:v>
      </x:c>
      <x:c r="W1234" s="15" t="str">
        <x:v>Власник / виконавець; відповідальний за договір</x:v>
      </x:c>
      <x:c r="X1234" s="15" t="str">
        <x:v>1 нових підтверджених перемог/договорів у Prozorro на 10 700 грн; 1 зі строком виконання не раніше 24.08.2026.</x:v>
      </x:c>
      <x:c r="Y1234" s="15" t="str">
        <x:v>Послуги з монтажу системи вентиляції та систем кондиціонування повітря у філії КЗ "ЦКП" за адресою:м.Запоріжжя,пр. Інженера Преображенського,буд.15; строк до 2026-12-31. Попросити один знеособлений пакет здачі за цим workflow.</x:v>
      </x:c>
      <x:c r="Z1234" s="15" t="str">
        <x:v>https://prozorro.gov.ua/tender/UA-2026-01-26-008317-a</x:v>
      </x:c>
      <x:c r="AA1234" s="14" t="str">
        <x:v>3655506111</x:v>
      </x:c>
      <x:c r="AB1234" s="14" t="str">
        <x:v>2026-08-24</x:v>
      </x:c>
      <x:c r="AC1234" s="14" t="str"/>
      <x:c r="AD1234" s="20" t="str"/>
      <x:c r="AE1234" s="14" t="str"/>
      <x:c r="AF1234" s="14" t="n">
        <x:v>38</x:v>
      </x:c>
      <x:c r="AG1234" s="14" t="str">
        <x:v>I3</x:v>
      </x:c>
      <x:c r="AH1234" s="14" t="n">
        <x:v>1</x:v>
      </x:c>
      <x:c r="AI1234" s="14" t="n">
        <x:v>1</x:v>
      </x:c>
      <x:c r="AJ1234" s="18" t="n">
        <x:v>10700</x:v>
      </x:c>
      <x:c r="AK1234" s="14" t="str">
        <x:v>https://prozorro.gov.ua/tender/UA-2026-01-26-008317-a</x:v>
      </x:c>
      <x:c r="AL1234" s="19" t="n">
        <x:v>46048.45595790509</x:v>
      </x:c>
      <x:c r="AM1234" s="19" t="n">
        <x:v>46387</x:v>
      </x:c>
      <x:c r="AN1234" s="15" t="str">
        <x:v>HVAC / ОВіК</x:v>
      </x:c>
      <x:c r="AO1234" s="15" t="str">
        <x:v>not_found_in_top_search</x:v>
      </x:c>
    </x:row>
    <x:row r="1235">
      <x:c r="A1235" s="14" t="str">
        <x:v>W4-416</x:v>
      </x:c>
      <x:c r="B1235" s="14" t="str">
        <x:v>Prozorro expansion — 24.08</x:v>
      </x:c>
      <x:c r="C1235" s="14" t="str">
        <x:v>ФІЛІЯ ДП "УКРДЕРЖБУДЕКСПЕРТИЗА" У СУМСЬКІЙ ОБЛАСТІ</x:v>
      </x:c>
      <x:c r="D1235" s="14" t="str">
        <x:v>Водоочищення / очисні споруди</x:v>
      </x:c>
      <x:c r="E1235" s="14" t="str">
        <x:v>Expansion discovery</x:v>
      </x:c>
      <x:c r="F1235" s="17" t="str">
        <x:v>D3</x:v>
      </x:c>
      <x:c r="G1235" s="14" t="str"/>
      <x:c r="H1235" s="14" t="str">
        <x:v>Discovery розширення — 2 тижні</x:v>
      </x:c>
      <x:c r="I1235" s="16" t="n">
        <x:v>1</x:v>
      </x:c>
      <x:c r="J1235" s="16" t="n">
        <x:v>5</x:v>
      </x:c>
      <x:c r="K1235" s="16" t="n">
        <x:v>4</x:v>
      </x:c>
      <x:c r="L1235" s="16" t="n">
        <x:v>1</x:v>
      </x:c>
      <x:c r="M1235" s="16" t="n">
        <x:v>5</x:v>
      </x:c>
      <x:c r="N1235" s="16" t="n">
        <x:v>5</x:v>
      </x:c>
      <x:c r="O1235" s="16" t="n">
        <x:v>3</x:v>
      </x:c>
      <x:c r="P1235" s="16" t="n">
        <x:f>IF(COUNT(I1235:O1235)&lt;7,"",I1235*8+J1235*3+K1235*2+L1235*2+M1235*2+N1235*2+O1235)</x:f>
        <x:v>56</x:v>
      </x:c>
      <x:c r="Q1235" s="16" t="n">
        <x:f>IF(COUNT(J1235:O1235)&lt;6,"",J1235*5+K1235*4+M1235*4+L1235*3+N1235*2+O1235*2)</x:f>
        <x:v>80</x:v>
      </x:c>
      <x:c r="R1235" s="14" t="str">
        <x:v>high</x:v>
      </x:c>
      <x:c r="S1235" s="14" t="str">
        <x:v>official_prozorro_award_2024_2026</x:v>
      </x:c>
      <x:c r="T1235" s="14" t="str">
        <x:v>official_prozorro_api</x:v>
      </x:c>
      <x:c r="U1235" s="14" t="str">
        <x:v>Не контактували</x:v>
      </x:c>
      <x:c r="V1235" s="15" t="str">
        <x:v>Workflow-audit outreach по UA-2026-01-21-013838-a; попросити 1 пакет здачі та вимоги проєкту</x:v>
      </x:c>
      <x:c r="W1235" s="15" t="str">
        <x:v>Власник / директор; керівник ПТО; відповідальний за договори</x:v>
      </x:c>
      <x:c r="X1235" s="15" t="str">
        <x:v>1 нових підтверджених перемог/договорів у Prozorro на 9 069 грн; 1 зі строком виконання не раніше 24.08.2026.</x:v>
      </x:c>
      <x:c r="Y1235" s="15" t="str">
        <x:v>Реконструкція плунжерної насосної станції № 2 на очисних спорудах (заміна насосного обладнання) за адресою: м. Суми, вул. Лихвинська Стінка, буд.40. Коригування ; строк до 2026-12-31. Попросити один знеособлений пакет здачі за цим workflow.</x:v>
      </x:c>
      <x:c r="Z1235" s="15" t="str">
        <x:v>https://prozorro.gov.ua/tender/UA-2026-01-21-013838-a</x:v>
      </x:c>
      <x:c r="AA1235" s="14" t="str">
        <x:v>35850133</x:v>
      </x:c>
      <x:c r="AB1235" s="14" t="str">
        <x:v>2026-08-24</x:v>
      </x:c>
      <x:c r="AC1235" s="14" t="str"/>
      <x:c r="AD1235" s="20" t="str"/>
      <x:c r="AE1235" s="14" t="str"/>
      <x:c r="AF1235" s="14" t="n">
        <x:v>38</x:v>
      </x:c>
      <x:c r="AG1235" s="14" t="str">
        <x:v>I3</x:v>
      </x:c>
      <x:c r="AH1235" s="14" t="n">
        <x:v>1</x:v>
      </x:c>
      <x:c r="AI1235" s="14" t="n">
        <x:v>1</x:v>
      </x:c>
      <x:c r="AJ1235" s="18" t="n">
        <x:v>9068.59</x:v>
      </x:c>
      <x:c r="AK1235" s="14" t="str">
        <x:v>https://prozorro.gov.ua/tender/UA-2026-01-21-013838-a</x:v>
      </x:c>
      <x:c r="AL1235" s="19" t="n">
        <x:v>46043.55103616898</x:v>
      </x:c>
      <x:c r="AM1235" s="19" t="n">
        <x:v>46387</x:v>
      </x:c>
      <x:c r="AN1235" s="15" t="str">
        <x:v>Водоочищення / очисні споруди</x:v>
      </x:c>
      <x:c r="AO1235" s="15" t="str">
        <x:v>not_found_in_top_search</x:v>
      </x:c>
    </x:row>
    <x:row r="1236">
      <x:c r="A1236" s="14" t="str">
        <x:v>W4-417</x:v>
      </x:c>
      <x:c r="B1236" s="14" t="str">
        <x:v>Prozorro expansion — 24.08</x:v>
      </x:c>
      <x:c r="C1236" s="14" t="str">
        <x:v>Комунальне підприємство "Сяйво" Лубенської міської ради Лубенського району Полтавської області</x:v>
      </x:c>
      <x:c r="D1236" s="14" t="str">
        <x:v>Внутрішні сантехнічні системи</x:v>
      </x:c>
      <x:c r="E1236" s="14" t="str">
        <x:v>Pilot now</x:v>
      </x:c>
      <x:c r="F1236" s="17" t="str">
        <x:v>P3</x:v>
      </x:c>
      <x:c r="G1236" s="14" t="str"/>
      <x:c r="H1236" s="14" t="str">
        <x:v>Пілот зараз — Н.14</x:v>
      </x:c>
      <x:c r="I1236" s="16" t="n">
        <x:v>5</x:v>
      </x:c>
      <x:c r="J1236" s="16" t="n">
        <x:v>5</x:v>
      </x:c>
      <x:c r="K1236" s="16" t="n">
        <x:v>4</x:v>
      </x:c>
      <x:c r="L1236" s="16" t="n">
        <x:v>1</x:v>
      </x:c>
      <x:c r="M1236" s="16" t="n">
        <x:v>5</x:v>
      </x:c>
      <x:c r="N1236" s="16" t="n">
        <x:v>5</x:v>
      </x:c>
      <x:c r="O1236" s="16" t="n">
        <x:v>3</x:v>
      </x:c>
      <x:c r="P1236" s="16" t="n">
        <x:f>IF(COUNT(I1236:O1236)&lt;7,"",I1236*8+J1236*3+K1236*2+L1236*2+M1236*2+N1236*2+O1236)</x:f>
        <x:v>88</x:v>
      </x:c>
      <x:c r="Q1236" s="16" t="n">
        <x:f>IF(COUNT(J1236:O1236)&lt;6,"",J1236*5+K1236*4+M1236*4+L1236*3+N1236*2+O1236*2)</x:f>
        <x:v>80</x:v>
      </x:c>
      <x:c r="R1236" s="14" t="str">
        <x:v>high</x:v>
      </x:c>
      <x:c r="S1236" s="14" t="str">
        <x:v>official_prozorro_award_2024_2026</x:v>
      </x:c>
      <x:c r="T1236" s="14" t="str">
        <x:v>official_prozorro_api</x:v>
      </x:c>
      <x:c r="U1236" s="14" t="str">
        <x:v>Не контактували</x:v>
      </x:c>
      <x:c r="V1236" s="15" t="str">
        <x:v>Персоналізований free-pilot outreach по UA-2026-03-09-001718-a; попросити 1 пакет Н.14/Н.15</x:v>
      </x:c>
      <x:c r="W1236" s="15" t="str">
        <x:v>Власник / директор; керівник ПТО; відповідальний за договори</x:v>
      </x:c>
      <x:c r="X1236" s="15" t="str">
        <x:v>1 нових підтверджених перемог/договорів у Prozorro на 6 727 грн; 1 зі строком виконання не раніше 24.08.2026.</x:v>
      </x:c>
      <x:c r="Y1236" s="15" t="str">
        <x:v>Послуги з поточного ремонту та технічного обслуговування внутрішніх мереж водопостання Михнівської гімназії ЛМР за адресою, 37570, Полтавська обл., Лубенський р-н, с.Михнівці, вул. Миру, 66; код 45330000-9 Водопровідні та санітарно-технічні роботи за ДК 021:2015 Єдиного закупівельного словника; строк до 2026-12-31. Попросити один знеособлений пакет здачі за цим workflow.</x:v>
      </x:c>
      <x:c r="Z1236" s="15" t="str">
        <x:v>https://prozorro.gov.ua/tender/UA-2026-03-09-001718-a</x:v>
      </x:c>
      <x:c r="AA1236" s="14" t="str">
        <x:v>31082371</x:v>
      </x:c>
      <x:c r="AB1236" s="14" t="str">
        <x:v>2026-08-24</x:v>
      </x:c>
      <x:c r="AC1236" s="14" t="str"/>
      <x:c r="AD1236" s="20" t="str"/>
      <x:c r="AE1236" s="14" t="str"/>
      <x:c r="AF1236" s="14" t="n">
        <x:v>38</x:v>
      </x:c>
      <x:c r="AG1236" s="14" t="str">
        <x:v>I3</x:v>
      </x:c>
      <x:c r="AH1236" s="14" t="n">
        <x:v>1</x:v>
      </x:c>
      <x:c r="AI1236" s="14" t="n">
        <x:v>1</x:v>
      </x:c>
      <x:c r="AJ1236" s="18" t="n">
        <x:v>6726.78</x:v>
      </x:c>
      <x:c r="AK1236" s="14" t="str">
        <x:v>https://prozorro.gov.ua/tender/UA-2026-03-09-001718-a</x:v>
      </x:c>
      <x:c r="AL1236" s="19" t="n">
        <x:v>46090.340940625</x:v>
      </x:c>
      <x:c r="AM1236" s="19" t="n">
        <x:v>46387</x:v>
      </x:c>
      <x:c r="AN1236" s="15" t="str">
        <x:v>Внутрішні сантехнічні системи</x:v>
      </x:c>
      <x:c r="AO1236" s="15" t="str">
        <x:v>not_found_in_top_search</x:v>
      </x:c>
    </x:row>
    <x:row r="1237">
      <x:c r="A1237" s="14" t="str">
        <x:v>W4-418</x:v>
      </x:c>
      <x:c r="B1237" s="14" t="str">
        <x:v>Prozorro expansion — 24.08</x:v>
      </x:c>
      <x:c r="C1237" s="14" t="str">
        <x:v>ТОВАРИСТВО З ОБМЕЖЕНОЮ ВІДПОВІДАЛЬНІСТЮ "ВЕНТИЛЯЦІЯ-УКРАЇНИ"</x:v>
      </x:c>
      <x:c r="D1237" s="14" t="str">
        <x:v>HVAC / ОВіК</x:v>
      </x:c>
      <x:c r="E1237" s="14" t="str">
        <x:v>Pilot now</x:v>
      </x:c>
      <x:c r="F1237" s="17" t="str">
        <x:v>P3</x:v>
      </x:c>
      <x:c r="G1237" s="14" t="str"/>
      <x:c r="H1237" s="14" t="str">
        <x:v>Пілот зараз — Н.14</x:v>
      </x:c>
      <x:c r="I1237" s="16" t="n">
        <x:v>5</x:v>
      </x:c>
      <x:c r="J1237" s="16" t="n">
        <x:v>5</x:v>
      </x:c>
      <x:c r="K1237" s="16" t="n">
        <x:v>4</x:v>
      </x:c>
      <x:c r="L1237" s="16" t="n">
        <x:v>1</x:v>
      </x:c>
      <x:c r="M1237" s="16" t="n">
        <x:v>5</x:v>
      </x:c>
      <x:c r="N1237" s="16" t="n">
        <x:v>5</x:v>
      </x:c>
      <x:c r="O1237" s="16" t="n">
        <x:v>3</x:v>
      </x:c>
      <x:c r="P1237" s="16" t="n">
        <x:f>IF(COUNT(I1237:O1237)&lt;7,"",I1237*8+J1237*3+K1237*2+L1237*2+M1237*2+N1237*2+O1237)</x:f>
        <x:v>88</x:v>
      </x:c>
      <x:c r="Q1237" s="16" t="n">
        <x:f>IF(COUNT(J1237:O1237)&lt;6,"",J1237*5+K1237*4+M1237*4+L1237*3+N1237*2+O1237*2)</x:f>
        <x:v>80</x:v>
      </x:c>
      <x:c r="R1237" s="14" t="str">
        <x:v>high</x:v>
      </x:c>
      <x:c r="S1237" s="14" t="str">
        <x:v>official_prozorro_award_2024_2026</x:v>
      </x:c>
      <x:c r="T1237" s="14" t="str">
        <x:v>official_prozorro_api</x:v>
      </x:c>
      <x:c r="U1237" s="14" t="str">
        <x:v>Не контактували</x:v>
      </x:c>
      <x:c r="V1237" s="15" t="str">
        <x:v>Персоналізований free-pilot outreach по UA-2026-02-06-001105-a; попросити 1 пакет Н.14/Н.15</x:v>
      </x:c>
      <x:c r="W1237" s="15" t="str">
        <x:v>Власник / директор; керівник ПТО; відповідальний за договори</x:v>
      </x:c>
      <x:c r="X1237" s="15" t="str">
        <x:v>1 нових підтверджених перемог/договорів у Prozorro на 5 100 грн; 1 зі строком виконання не раніше 24.08.2026.</x:v>
      </x:c>
      <x:c r="Y1237" s="15" t="str">
        <x:v>Послуги по облаштуванню споруд цивільного захисту (послуга монтажу та встановлення системи вентиляції в найпростішому укритті КЗДО (ЯС) КТ "Петрик" Петрівської с/р); строк до 2026-12-31. Попросити один знеособлений пакет здачі за цим workflow.</x:v>
      </x:c>
      <x:c r="Z1237" s="15" t="str">
        <x:v>https://prozorro.gov.ua/tender/UA-2026-02-06-001105-a</x:v>
      </x:c>
      <x:c r="AA1237" s="14" t="str">
        <x:v>38620464</x:v>
      </x:c>
      <x:c r="AB1237" s="14" t="str">
        <x:v>2026-08-24</x:v>
      </x:c>
      <x:c r="AC1237" s="14" t="str"/>
      <x:c r="AD1237" s="20" t="str"/>
      <x:c r="AE1237" s="14" t="str"/>
      <x:c r="AF1237" s="14" t="n">
        <x:v>38</x:v>
      </x:c>
      <x:c r="AG1237" s="14" t="str">
        <x:v>I3</x:v>
      </x:c>
      <x:c r="AH1237" s="14" t="n">
        <x:v>1</x:v>
      </x:c>
      <x:c r="AI1237" s="14" t="n">
        <x:v>1</x:v>
      </x:c>
      <x:c r="AJ1237" s="18" t="n">
        <x:v>5100</x:v>
      </x:c>
      <x:c r="AK1237" s="14" t="str">
        <x:v>https://prozorro.gov.ua/tender/UA-2026-02-06-001105-a</x:v>
      </x:c>
      <x:c r="AL1237" s="19" t="n">
        <x:v>46059.314033842595</x:v>
      </x:c>
      <x:c r="AM1237" s="19" t="n">
        <x:v>46387</x:v>
      </x:c>
      <x:c r="AN1237" s="15" t="str">
        <x:v>HVAC / ОВіК</x:v>
      </x:c>
      <x:c r="AO1237" s="15" t="str">
        <x:v>not_found_in_top_search</x:v>
      </x:c>
    </x:row>
    <x:row r="1238">
      <x:c r="A1238" s="14" t="str">
        <x:v>W4-419</x:v>
      </x:c>
      <x:c r="B1238" s="14" t="str">
        <x:v>Prozorro expansion — 24.08</x:v>
      </x:c>
      <x:c r="C1238" s="14" t="str">
        <x:v>КОМУНАЛЬНЕ ПІДПРИЄМСТВО "ВОДОПРОВІДНІ МЕРЕЖІ" НОВОБУЗЬКОЇ МІСЬКОЇ РАДИ</x:v>
      </x:c>
      <x:c r="D1238" s="14" t="str">
        <x:v>Внутрішні сантехнічні системи</x:v>
      </x:c>
      <x:c r="E1238" s="14" t="str">
        <x:v>Pilot now</x:v>
      </x:c>
      <x:c r="F1238" s="17" t="str">
        <x:v>P3</x:v>
      </x:c>
      <x:c r="G1238" s="14" t="str"/>
      <x:c r="H1238" s="14" t="str">
        <x:v>Пілот зараз — Н.14</x:v>
      </x:c>
      <x:c r="I1238" s="16" t="n">
        <x:v>5</x:v>
      </x:c>
      <x:c r="J1238" s="16" t="n">
        <x:v>5</x:v>
      </x:c>
      <x:c r="K1238" s="16" t="n">
        <x:v>4</x:v>
      </x:c>
      <x:c r="L1238" s="16" t="n">
        <x:v>1</x:v>
      </x:c>
      <x:c r="M1238" s="16" t="n">
        <x:v>5</x:v>
      </x:c>
      <x:c r="N1238" s="16" t="n">
        <x:v>5</x:v>
      </x:c>
      <x:c r="O1238" s="16" t="n">
        <x:v>3</x:v>
      </x:c>
      <x:c r="P1238" s="16" t="n">
        <x:f>IF(COUNT(I1238:O1238)&lt;7,"",I1238*8+J1238*3+K1238*2+L1238*2+M1238*2+N1238*2+O1238)</x:f>
        <x:v>88</x:v>
      </x:c>
      <x:c r="Q1238" s="16" t="n">
        <x:f>IF(COUNT(J1238:O1238)&lt;6,"",J1238*5+K1238*4+M1238*4+L1238*3+N1238*2+O1238*2)</x:f>
        <x:v>80</x:v>
      </x:c>
      <x:c r="R1238" s="14" t="str">
        <x:v>high</x:v>
      </x:c>
      <x:c r="S1238" s="14" t="str">
        <x:v>official_prozorro_award_2024_2026</x:v>
      </x:c>
      <x:c r="T1238" s="14" t="str">
        <x:v>official_prozorro_api</x:v>
      </x:c>
      <x:c r="U1238" s="14" t="str">
        <x:v>Не контактували</x:v>
      </x:c>
      <x:c r="V1238" s="15" t="str">
        <x:v>Персоналізований free-pilot outreach по UA-2026-02-17-002890-a; попросити 1 пакет Н.14/Н.15</x:v>
      </x:c>
      <x:c r="W1238" s="15" t="str">
        <x:v>Власник / директор; керівник ПТО; відповідальний за договори</x:v>
      </x:c>
      <x:c r="X1238" s="15" t="str">
        <x:v>1 нових підтверджених перемог/договорів у Prozorro на 2 000 грн; 1 зі строком виконання не раніше 24.08.2026.</x:v>
      </x:c>
      <x:c r="Y1238" s="15" t="str">
        <x:v>Надання послуги з ремонту внутрішньої водопровідної мережі ДК 021:2015:45330000-9 "Водопровідні та санітарно-технічні роботи"; строк до 2026-12-31. Попросити один знеособлений пакет здачі за цим workflow.</x:v>
      </x:c>
      <x:c r="Z1238" s="15" t="str">
        <x:v>https://prozorro.gov.ua/tender/UA-2026-02-17-002890-a</x:v>
      </x:c>
      <x:c r="AA1238" s="14" t="str">
        <x:v>36349348</x:v>
      </x:c>
      <x:c r="AB1238" s="14" t="str">
        <x:v>2026-08-24</x:v>
      </x:c>
      <x:c r="AC1238" s="14" t="str"/>
      <x:c r="AD1238" s="20" t="str"/>
      <x:c r="AE1238" s="14" t="str"/>
      <x:c r="AF1238" s="14" t="n">
        <x:v>38</x:v>
      </x:c>
      <x:c r="AG1238" s="14" t="str">
        <x:v>I3</x:v>
      </x:c>
      <x:c r="AH1238" s="14" t="n">
        <x:v>1</x:v>
      </x:c>
      <x:c r="AI1238" s="14" t="n">
        <x:v>1</x:v>
      </x:c>
      <x:c r="AJ1238" s="18" t="n">
        <x:v>2000</x:v>
      </x:c>
      <x:c r="AK1238" s="14" t="str">
        <x:v>https://prozorro.gov.ua/tender/UA-2026-02-17-002890-a</x:v>
      </x:c>
      <x:c r="AL1238" s="19" t="n">
        <x:v>46070.36926789352</x:v>
      </x:c>
      <x:c r="AM1238" s="19" t="n">
        <x:v>46387</x:v>
      </x:c>
      <x:c r="AN1238" s="15" t="str">
        <x:v>Внутрішні сантехнічні системи</x:v>
      </x:c>
      <x:c r="AO1238" s="15" t="str">
        <x:v>not_found_in_top_search</x:v>
      </x:c>
    </x:row>
    <x:row r="1239">
      <x:c r="A1239" s="14" t="str">
        <x:v>W4-420</x:v>
      </x:c>
      <x:c r="B1239" s="14" t="str">
        <x:v>Prozorro expansion — 24.08</x:v>
      </x:c>
      <x:c r="C1239" s="14" t="str">
        <x:v>ФОП НЕСТЕРЕНКО ДЕНИС ОЛЕКСАНДРОВИЧ</x:v>
      </x:c>
      <x:c r="D1239" s="14" t="str">
        <x:v>HVAC / ОВіК</x:v>
      </x:c>
      <x:c r="E1239" s="14" t="str">
        <x:v>Pilot now</x:v>
      </x:c>
      <x:c r="F1239" s="17" t="str">
        <x:v>P3</x:v>
      </x:c>
      <x:c r="G1239" s="14" t="str"/>
      <x:c r="H1239" s="14" t="str">
        <x:v>Пілот зараз — Н.14</x:v>
      </x:c>
      <x:c r="I1239" s="16" t="n">
        <x:v>5</x:v>
      </x:c>
      <x:c r="J1239" s="16" t="n">
        <x:v>5</x:v>
      </x:c>
      <x:c r="K1239" s="16" t="n">
        <x:v>4</x:v>
      </x:c>
      <x:c r="L1239" s="16" t="n">
        <x:v>1</x:v>
      </x:c>
      <x:c r="M1239" s="16" t="n">
        <x:v>5</x:v>
      </x:c>
      <x:c r="N1239" s="16" t="n">
        <x:v>3</x:v>
      </x:c>
      <x:c r="O1239" s="16" t="n">
        <x:v>3</x:v>
      </x:c>
      <x:c r="P1239" s="16" t="n">
        <x:f>IF(COUNT(I1239:O1239)&lt;7,"",I1239*8+J1239*3+K1239*2+L1239*2+M1239*2+N1239*2+O1239)</x:f>
        <x:v>84</x:v>
      </x:c>
      <x:c r="Q1239" s="16" t="n">
        <x:f>IF(COUNT(J1239:O1239)&lt;6,"",J1239*5+K1239*4+M1239*4+L1239*3+N1239*2+O1239*2)</x:f>
        <x:v>76</x:v>
      </x:c>
      <x:c r="R1239" s="14" t="str">
        <x:v>high</x:v>
      </x:c>
      <x:c r="S1239" s="14" t="str">
        <x:v>official_prozorro_award_2024_2026</x:v>
      </x:c>
      <x:c r="T1239" s="14" t="str">
        <x:v>official_prozorro_api</x:v>
      </x:c>
      <x:c r="U1239" s="14" t="str">
        <x:v>Не контактували</x:v>
      </x:c>
      <x:c r="V1239" s="15" t="str">
        <x:v>Персоналізований free-pilot outreach по UA-2025-10-22-008443-a; попросити 1 пакет Н.14/Н.15</x:v>
      </x:c>
      <x:c r="W1239" s="15" t="str">
        <x:v>Власник / виконавець; відповідальний за договір</x:v>
      </x:c>
      <x:c r="X1239" s="15" t="str">
        <x:v>2 нових підтверджених перемог/договорів у Prozorro на 69 546 грн; 0 зі строком виконання не раніше 24.08.2026.</x:v>
      </x:c>
      <x:c r="Y1239" s="15" t="str">
        <x:v>Послуги з технічного обслуговування систем вентиляції, а саме монтаж та підключення кондиціонерів; строк до 2025-12-31. Попросити один знеособлений пакет здачі за цим workflow.</x:v>
      </x:c>
      <x:c r="Z1239" s="15" t="str">
        <x:v>https://prozorro.gov.ua/tender/UA-2025-10-22-008443-a</x:v>
      </x:c>
      <x:c r="AA1239" s="14" t="str">
        <x:v>3199216894</x:v>
      </x:c>
      <x:c r="AB1239" s="14" t="str">
        <x:v>2026-08-24</x:v>
      </x:c>
      <x:c r="AC1239" s="14" t="str"/>
      <x:c r="AD1239" s="20" t="str"/>
      <x:c r="AE1239" s="14" t="str"/>
      <x:c r="AF1239" s="14" t="n">
        <x:v>37</x:v>
      </x:c>
      <x:c r="AG1239" s="14" t="str">
        <x:v>I3</x:v>
      </x:c>
      <x:c r="AH1239" s="14" t="n">
        <x:v>2</x:v>
      </x:c>
      <x:c r="AI1239" s="14" t="n">
        <x:v>0</x:v>
      </x:c>
      <x:c r="AJ1239" s="18" t="n">
        <x:v>69545.5</x:v>
      </x:c>
      <x:c r="AK1239" s="14" t="str">
        <x:v>https://prozorro.gov.ua/tender/UA-2025-10-22-008443-a</x:v>
      </x:c>
      <x:c r="AL1239" s="19" t="n">
        <x:v>45952.45632696759</x:v>
      </x:c>
      <x:c r="AM1239" s="19" t="n">
        <x:v>46022</x:v>
      </x:c>
      <x:c r="AN1239" s="15" t="str">
        <x:v>HVAC / ОВіК</x:v>
      </x:c>
      <x:c r="AO1239" s="15" t="str">
        <x:v>not_found_in_top_search</x:v>
      </x:c>
    </x:row>
    <x:row r="1240">
      <x:c r="A1240" s="14" t="str">
        <x:v>W4-421</x:v>
      </x:c>
      <x:c r="B1240" s="14" t="str">
        <x:v>Prozorro expansion — 24.08</x:v>
      </x:c>
      <x:c r="C1240" s="14" t="str">
        <x:v>ФОП АНОХІН СЕРГІЙ ВАЛЕРІЙОВИЧ</x:v>
      </x:c>
      <x:c r="D1240" s="14" t="str">
        <x:v>Металоконструкції</x:v>
      </x:c>
      <x:c r="E1240" s="14" t="str">
        <x:v>Expansion discovery</x:v>
      </x:c>
      <x:c r="F1240" s="17" t="str">
        <x:v>D3</x:v>
      </x:c>
      <x:c r="G1240" s="14" t="str"/>
      <x:c r="H1240" s="14" t="str">
        <x:v>Discovery розширення — 2 тижні</x:v>
      </x:c>
      <x:c r="I1240" s="16" t="n">
        <x:v>1</x:v>
      </x:c>
      <x:c r="J1240" s="16" t="n">
        <x:v>5</x:v>
      </x:c>
      <x:c r="K1240" s="16" t="n">
        <x:v>5</x:v>
      </x:c>
      <x:c r="L1240" s="16" t="n">
        <x:v>1</x:v>
      </x:c>
      <x:c r="M1240" s="16" t="n">
        <x:v>5</x:v>
      </x:c>
      <x:c r="N1240" s="16" t="n">
        <x:v>3</x:v>
      </x:c>
      <x:c r="O1240" s="16" t="n">
        <x:v>3</x:v>
      </x:c>
      <x:c r="P1240" s="16" t="n">
        <x:f>IF(COUNT(I1240:O1240)&lt;7,"",I1240*8+J1240*3+K1240*2+L1240*2+M1240*2+N1240*2+O1240)</x:f>
        <x:v>54</x:v>
      </x:c>
      <x:c r="Q1240" s="16" t="n">
        <x:f>IF(COUNT(J1240:O1240)&lt;6,"",J1240*5+K1240*4+M1240*4+L1240*3+N1240*2+O1240*2)</x:f>
        <x:v>80</x:v>
      </x:c>
      <x:c r="R1240" s="14" t="str">
        <x:v>high</x:v>
      </x:c>
      <x:c r="S1240" s="14" t="str">
        <x:v>official_prozorro_award_2024_2026</x:v>
      </x:c>
      <x:c r="T1240" s="14" t="str">
        <x:v>official_prozorro_api</x:v>
      </x:c>
      <x:c r="U1240" s="14" t="str">
        <x:v>Не контактували</x:v>
      </x:c>
      <x:c r="V1240" s="15" t="str">
        <x:v>Workflow-audit outreach по UA-2025-05-28-000683-a; попросити 1 пакет здачі та вимоги проєкту</x:v>
      </x:c>
      <x:c r="W1240" s="15" t="str">
        <x:v>Власник / виконавець; відповідальний за договір</x:v>
      </x:c>
      <x:c r="X1240" s="15" t="str">
        <x:v>2 нових підтверджених перемог/договорів у Prozorro на 67 382 грн; 0 зі строком виконання не раніше 24.08.2026.</x:v>
      </x:c>
      <x:c r="Y1240" s="15" t="str">
        <x:v>Монтаж металоконструкцій для сходових клітин з механізмом складання; строк до 2025-12-23. Попросити один знеособлений пакет здачі за цим workflow.</x:v>
      </x:c>
      <x:c r="Z1240" s="15" t="str">
        <x:v>https://prozorro.gov.ua/tender/UA-2025-05-28-000683-a</x:v>
      </x:c>
      <x:c r="AA1240" s="14" t="str">
        <x:v>2564814933</x:v>
      </x:c>
      <x:c r="AB1240" s="14" t="str">
        <x:v>2026-08-24</x:v>
      </x:c>
      <x:c r="AC1240" s="14" t="str"/>
      <x:c r="AD1240" s="20" t="str"/>
      <x:c r="AE1240" s="14" t="str"/>
      <x:c r="AF1240" s="14" t="n">
        <x:v>37</x:v>
      </x:c>
      <x:c r="AG1240" s="14" t="str">
        <x:v>I3</x:v>
      </x:c>
      <x:c r="AH1240" s="14" t="n">
        <x:v>2</x:v>
      </x:c>
      <x:c r="AI1240" s="14" t="n">
        <x:v>0</x:v>
      </x:c>
      <x:c r="AJ1240" s="18" t="n">
        <x:v>67382.38</x:v>
      </x:c>
      <x:c r="AK1240" s="14" t="str">
        <x:v>https://prozorro.gov.ua/tender/UA-2025-05-28-000683-a</x:v>
      </x:c>
      <x:c r="AL1240" s="19" t="n">
        <x:v>45805.255575034724</x:v>
      </x:c>
      <x:c r="AM1240" s="19" t="n">
        <x:v>46014</x:v>
      </x:c>
      <x:c r="AN1240" s="15" t="str">
        <x:v>Металоконструкції</x:v>
      </x:c>
      <x:c r="AO1240" s="15" t="str">
        <x:v>not_found_in_top_search</x:v>
      </x:c>
    </x:row>
    <x:row r="1241">
      <x:c r="A1241" s="14" t="str">
        <x:v>W4-422</x:v>
      </x:c>
      <x:c r="B1241" s="14" t="str">
        <x:v>Prozorro expansion — 24.08</x:v>
      </x:c>
      <x:c r="C1241" s="14" t="str">
        <x:v>ФОП Ящишин Олександр Ігорович</x:v>
      </x:c>
      <x:c r="D1241" s="14" t="str">
        <x:v>HVAC / ОВіК</x:v>
      </x:c>
      <x:c r="E1241" s="14" t="str">
        <x:v>Pilot now</x:v>
      </x:c>
      <x:c r="F1241" s="17" t="str">
        <x:v>P3</x:v>
      </x:c>
      <x:c r="G1241" s="14" t="str"/>
      <x:c r="H1241" s="14" t="str">
        <x:v>Пілот зараз — Н.14</x:v>
      </x:c>
      <x:c r="I1241" s="16" t="n">
        <x:v>5</x:v>
      </x:c>
      <x:c r="J1241" s="16" t="n">
        <x:v>5</x:v>
      </x:c>
      <x:c r="K1241" s="16" t="n">
        <x:v>4</x:v>
      </x:c>
      <x:c r="L1241" s="16" t="n">
        <x:v>1</x:v>
      </x:c>
      <x:c r="M1241" s="16" t="n">
        <x:v>5</x:v>
      </x:c>
      <x:c r="N1241" s="16" t="n">
        <x:v>3</x:v>
      </x:c>
      <x:c r="O1241" s="16" t="n">
        <x:v>3</x:v>
      </x:c>
      <x:c r="P1241" s="16" t="n">
        <x:f>IF(COUNT(I1241:O1241)&lt;7,"",I1241*8+J1241*3+K1241*2+L1241*2+M1241*2+N1241*2+O1241)</x:f>
        <x:v>84</x:v>
      </x:c>
      <x:c r="Q1241" s="16" t="n">
        <x:f>IF(COUNT(J1241:O1241)&lt;6,"",J1241*5+K1241*4+M1241*4+L1241*3+N1241*2+O1241*2)</x:f>
        <x:v>76</x:v>
      </x:c>
      <x:c r="R1241" s="14" t="str">
        <x:v>high</x:v>
      </x:c>
      <x:c r="S1241" s="14" t="str">
        <x:v>official_prozorro_award_2024_2026</x:v>
      </x:c>
      <x:c r="T1241" s="14" t="str">
        <x:v>official_prozorro_api</x:v>
      </x:c>
      <x:c r="U1241" s="14" t="str">
        <x:v>Не контактували</x:v>
      </x:c>
      <x:c r="V1241" s="15" t="str">
        <x:v>Персоналізований free-pilot outreach по UA-2025-05-19-013160-a; попросити 1 пакет Н.14/Н.15</x:v>
      </x:c>
      <x:c r="W1241" s="15" t="str">
        <x:v>Власник / виконавець; відповідальний за договір</x:v>
      </x:c>
      <x:c r="X1241" s="15" t="str">
        <x:v>2 нових підтверджених перемог/договорів у Prozorro на 31 960 грн; 0 зі строком виконання не раніше 24.08.2026.</x:v>
      </x:c>
      <x:c r="Y1241" s="15" t="str">
        <x:v>Послуги з технічного обслуговування обладнання систем вентиляції (монтаж та налаштування кондиціонерів).; строк до 2025-12-31. Попросити один знеособлений пакет здачі за цим workflow.</x:v>
      </x:c>
      <x:c r="Z1241" s="15" t="str">
        <x:v>https://prozorro.gov.ua/tender/UA-2025-05-19-013160-a</x:v>
      </x:c>
      <x:c r="AA1241" s="14" t="str">
        <x:v>3443111431</x:v>
      </x:c>
      <x:c r="AB1241" s="14" t="str">
        <x:v>2026-08-24</x:v>
      </x:c>
      <x:c r="AC1241" s="14" t="str"/>
      <x:c r="AD1241" s="20" t="str"/>
      <x:c r="AE1241" s="14" t="str"/>
      <x:c r="AF1241" s="14" t="n">
        <x:v>37</x:v>
      </x:c>
      <x:c r="AG1241" s="14" t="str">
        <x:v>I3</x:v>
      </x:c>
      <x:c r="AH1241" s="14" t="n">
        <x:v>2</x:v>
      </x:c>
      <x:c r="AI1241" s="14" t="n">
        <x:v>0</x:v>
      </x:c>
      <x:c r="AJ1241" s="18" t="n">
        <x:v>31960</x:v>
      </x:c>
      <x:c r="AK1241" s="14" t="str">
        <x:v>https://prozorro.gov.ua/tender/UA-2025-05-19-013160-a</x:v>
      </x:c>
      <x:c r="AL1241" s="19" t="n">
        <x:v>45796.60198604166</x:v>
      </x:c>
      <x:c r="AM1241" s="19" t="n">
        <x:v>46022.64538194444</x:v>
      </x:c>
      <x:c r="AN1241" s="15" t="str">
        <x:v>HVAC / ОВіК</x:v>
      </x:c>
      <x:c r="AO1241" s="15" t="str">
        <x:v>not_found_in_top_search</x:v>
      </x:c>
    </x:row>
    <x:row r="1242">
      <x:c r="A1242" s="14" t="str">
        <x:v>W4-423</x:v>
      </x:c>
      <x:c r="B1242" s="14" t="str">
        <x:v>Prozorro expansion — 24.08</x:v>
      </x:c>
      <x:c r="C1242" s="14" t="str">
        <x:v>ФОП Буяльський І.Г.</x:v>
      </x:c>
      <x:c r="D1242" s="14" t="str">
        <x:v>Металоконструкції</x:v>
      </x:c>
      <x:c r="E1242" s="14" t="str">
        <x:v>Expansion discovery</x:v>
      </x:c>
      <x:c r="F1242" s="17" t="str">
        <x:v>D3</x:v>
      </x:c>
      <x:c r="G1242" s="14" t="str"/>
      <x:c r="H1242" s="14" t="str">
        <x:v>Discovery розширення — 2 тижні</x:v>
      </x:c>
      <x:c r="I1242" s="16" t="n">
        <x:v>1</x:v>
      </x:c>
      <x:c r="J1242" s="16" t="n">
        <x:v>5</x:v>
      </x:c>
      <x:c r="K1242" s="16" t="n">
        <x:v>5</x:v>
      </x:c>
      <x:c r="L1242" s="16" t="n">
        <x:v>1</x:v>
      </x:c>
      <x:c r="M1242" s="16" t="n">
        <x:v>5</x:v>
      </x:c>
      <x:c r="N1242" s="16" t="n">
        <x:v>3</x:v>
      </x:c>
      <x:c r="O1242" s="16" t="n">
        <x:v>3</x:v>
      </x:c>
      <x:c r="P1242" s="16" t="n">
        <x:f>IF(COUNT(I1242:O1242)&lt;7,"",I1242*8+J1242*3+K1242*2+L1242*2+M1242*2+N1242*2+O1242)</x:f>
        <x:v>54</x:v>
      </x:c>
      <x:c r="Q1242" s="16" t="n">
        <x:f>IF(COUNT(J1242:O1242)&lt;6,"",J1242*5+K1242*4+M1242*4+L1242*3+N1242*2+O1242*2)</x:f>
        <x:v>80</x:v>
      </x:c>
      <x:c r="R1242" s="14" t="str">
        <x:v>high</x:v>
      </x:c>
      <x:c r="S1242" s="14" t="str">
        <x:v>official_prozorro_award_2024_2026</x:v>
      </x:c>
      <x:c r="T1242" s="14" t="str">
        <x:v>official_prozorro_api</x:v>
      </x:c>
      <x:c r="U1242" s="14" t="str">
        <x:v>Не контактували</x:v>
      </x:c>
      <x:c r="V1242" s="15" t="str">
        <x:v>Workflow-audit outreach по UA-2025-07-04-001422-a; попросити 1 пакет здачі та вимоги проєкту</x:v>
      </x:c>
      <x:c r="W1242" s="15" t="str">
        <x:v>Власник / виконавець; відповідальний за договір</x:v>
      </x:c>
      <x:c r="X1242" s="15" t="str">
        <x:v>2 нових підтверджених перемог/договорів у Prozorro на 23 800 грн; 0 зі строком виконання не раніше 24.08.2026.</x:v>
      </x:c>
      <x:c r="Y1242" s="15" t="str">
        <x:v>45220000-5 Інженерні та будівельні роботи (послуги по  виготовленню та монтажу металоконструкцій паркану 10м/п); строк до 2025-12-31. Попросити один знеособлений пакет здачі за цим workflow.</x:v>
      </x:c>
      <x:c r="Z1242" s="15" t="str">
        <x:v>https://prozorro.gov.ua/tender/UA-2025-07-04-001422-a</x:v>
      </x:c>
      <x:c r="AA1242" s="14" t="str">
        <x:v>2576904676</x:v>
      </x:c>
      <x:c r="AB1242" s="14" t="str">
        <x:v>2026-08-24</x:v>
      </x:c>
      <x:c r="AC1242" s="14" t="str"/>
      <x:c r="AD1242" s="20" t="str"/>
      <x:c r="AE1242" s="14" t="str"/>
      <x:c r="AF1242" s="14" t="n">
        <x:v>37</x:v>
      </x:c>
      <x:c r="AG1242" s="14" t="str">
        <x:v>I3</x:v>
      </x:c>
      <x:c r="AH1242" s="14" t="n">
        <x:v>2</x:v>
      </x:c>
      <x:c r="AI1242" s="14" t="n">
        <x:v>0</x:v>
      </x:c>
      <x:c r="AJ1242" s="18" t="n">
        <x:v>23800</x:v>
      </x:c>
      <x:c r="AK1242" s="14" t="str">
        <x:v>https://prozorro.gov.ua/tender/UA-2025-07-04-001422-a</x:v>
      </x:c>
      <x:c r="AL1242" s="19" t="n">
        <x:v>45842.28744028935</x:v>
      </x:c>
      <x:c r="AM1242" s="19" t="n">
        <x:v>46022</x:v>
      </x:c>
      <x:c r="AN1242" s="15" t="str">
        <x:v>Металоконструкції</x:v>
      </x:c>
      <x:c r="AO1242" s="15" t="str">
        <x:v>not_found_in_top_search</x:v>
      </x:c>
    </x:row>
    <x:row r="1243">
      <x:c r="A1243" s="14" t="str">
        <x:v>W4-424</x:v>
      </x:c>
      <x:c r="B1243" s="14" t="str">
        <x:v>Prozorro expansion — 24.08</x:v>
      </x:c>
      <x:c r="C1243" s="14" t="str">
        <x:v>ФОП Воловень Сусанна Сергіївна</x:v>
      </x:c>
      <x:c r="D1243" s="14" t="str">
        <x:v>Покрівлі та гідроізоляція</x:v>
      </x:c>
      <x:c r="E1243" s="14" t="str">
        <x:v>Expansion discovery</x:v>
      </x:c>
      <x:c r="F1243" s="17" t="str">
        <x:v>D3</x:v>
      </x:c>
      <x:c r="G1243" s="14" t="str"/>
      <x:c r="H1243" s="14" t="str">
        <x:v>Discovery розширення — 2 тижні</x:v>
      </x:c>
      <x:c r="I1243" s="16" t="n">
        <x:v>1</x:v>
      </x:c>
      <x:c r="J1243" s="16" t="n">
        <x:v>5</x:v>
      </x:c>
      <x:c r="K1243" s="16" t="n">
        <x:v>5</x:v>
      </x:c>
      <x:c r="L1243" s="16" t="n">
        <x:v>1</x:v>
      </x:c>
      <x:c r="M1243" s="16" t="n">
        <x:v>5</x:v>
      </x:c>
      <x:c r="N1243" s="16" t="n">
        <x:v>3</x:v>
      </x:c>
      <x:c r="O1243" s="16" t="n">
        <x:v>3</x:v>
      </x:c>
      <x:c r="P1243" s="16" t="n">
        <x:f>IF(COUNT(I1243:O1243)&lt;7,"",I1243*8+J1243*3+K1243*2+L1243*2+M1243*2+N1243*2+O1243)</x:f>
        <x:v>54</x:v>
      </x:c>
      <x:c r="Q1243" s="16" t="n">
        <x:f>IF(COUNT(J1243:O1243)&lt;6,"",J1243*5+K1243*4+M1243*4+L1243*3+N1243*2+O1243*2)</x:f>
        <x:v>80</x:v>
      </x:c>
      <x:c r="R1243" s="14" t="str">
        <x:v>high</x:v>
      </x:c>
      <x:c r="S1243" s="14" t="str">
        <x:v>official_prozorro_award_2024_2026</x:v>
      </x:c>
      <x:c r="T1243" s="14" t="str">
        <x:v>official_prozorro_api</x:v>
      </x:c>
      <x:c r="U1243" s="14" t="str">
        <x:v>Не контактували</x:v>
      </x:c>
      <x:c r="V1243" s="15" t="str">
        <x:v>Workflow-audit outreach по UA-2025-05-15-006613-a; попросити 1 пакет здачі та вимоги проєкту</x:v>
      </x:c>
      <x:c r="W1243" s="15" t="str">
        <x:v>Власник / виконавець; відповідальний за договір</x:v>
      </x:c>
      <x:c r="X1243" s="15" t="str">
        <x:v>2 нових підтверджених перемог/договорів у Prozorro на 10 055 грн; 0 зі строком виконання не раніше 24.08.2026.</x:v>
      </x:c>
      <x:c r="Y1243" s="15" t="str">
        <x:v>Мастика гідроізоляційна CERESIT CL51/14кг. Мастика гідроізоляційна одноком. CL51/7кг  код ДК 021:2015 – 44830000-7 Мастики, шпаклівки, замазки та розчинники.Договір укладено з врахуванням Постанов КМУ №1178 від 12.10.2022 «Про затвердження особливостей здійснення публічних закупівель товарів, робіт і послуг для замовників, передбачених Законом України “Про публічні закупівлі”, на період дії правового режиму воєнного стану в Україні та протягом 90 днів з дня його припинення або скасування» та №590 від 09.06.2021 року «Про затвердження Порядку виконання повноважень Державною казначейською службою в особливому режимі в умовах воєнного стану»; строк до 2025-05-31. Попросити один знеособлений пакет здачі за цим workflow.</x:v>
      </x:c>
      <x:c r="Z1243" s="15" t="str">
        <x:v>https://prozorro.gov.ua/tender/UA-2025-05-15-006613-a</x:v>
      </x:c>
      <x:c r="AA1243" s="14" t="str">
        <x:v>3453205100</x:v>
      </x:c>
      <x:c r="AB1243" s="14" t="str">
        <x:v>2026-08-24</x:v>
      </x:c>
      <x:c r="AC1243" s="14" t="str"/>
      <x:c r="AD1243" s="20" t="str"/>
      <x:c r="AE1243" s="14" t="str"/>
      <x:c r="AF1243" s="14" t="n">
        <x:v>37</x:v>
      </x:c>
      <x:c r="AG1243" s="14" t="str">
        <x:v>I3</x:v>
      </x:c>
      <x:c r="AH1243" s="14" t="n">
        <x:v>2</x:v>
      </x:c>
      <x:c r="AI1243" s="14" t="n">
        <x:v>0</x:v>
      </x:c>
      <x:c r="AJ1243" s="18" t="n">
        <x:v>10055</x:v>
      </x:c>
      <x:c r="AK1243" s="14" t="str">
        <x:v>https://prozorro.gov.ua/tender/UA-2025-05-15-006613-a</x:v>
      </x:c>
      <x:c r="AL1243" s="19" t="n">
        <x:v>45792.43417712963</x:v>
      </x:c>
      <x:c r="AM1243" s="19" t="n">
        <x:v>45808</x:v>
      </x:c>
      <x:c r="AN1243" s="15" t="str">
        <x:v>Покрівлі та гідроізоляція</x:v>
      </x:c>
      <x:c r="AO1243" s="15" t="str">
        <x:v>not_found_in_top_search</x:v>
      </x:c>
    </x:row>
    <x:row r="1244">
      <x:c r="A1244" s="14" t="str">
        <x:v>W4-425</x:v>
      </x:c>
      <x:c r="B1244" s="14" t="str">
        <x:v>Prozorro expansion — 24.08</x:v>
      </x:c>
      <x:c r="C1244" s="14" t="str">
        <x:v>ФОП "ЗАХАРОВ ІГОР ВІКТОРОВИЧ"</x:v>
      </x:c>
      <x:c r="D1244" s="14" t="str">
        <x:v>СКС / BMS / слаботочка</x:v>
      </x:c>
      <x:c r="E1244" s="14" t="str">
        <x:v>Expansion discovery</x:v>
      </x:c>
      <x:c r="F1244" s="17" t="str">
        <x:v>D3</x:v>
      </x:c>
      <x:c r="G1244" s="14" t="str"/>
      <x:c r="H1244" s="14" t="str">
        <x:v>Discovery розширення — 2 тижні</x:v>
      </x:c>
      <x:c r="I1244" s="16" t="n">
        <x:v>2</x:v>
      </x:c>
      <x:c r="J1244" s="16" t="n">
        <x:v>5</x:v>
      </x:c>
      <x:c r="K1244" s="16" t="n">
        <x:v>4</x:v>
      </x:c>
      <x:c r="L1244" s="16" t="n">
        <x:v>3</x:v>
      </x:c>
      <x:c r="M1244" s="16" t="n">
        <x:v>5</x:v>
      </x:c>
      <x:c r="N1244" s="16" t="n">
        <x:v>3</x:v>
      </x:c>
      <x:c r="O1244" s="16" t="n">
        <x:v>3</x:v>
      </x:c>
      <x:c r="P1244" s="16" t="n">
        <x:f>IF(COUNT(I1244:O1244)&lt;7,"",I1244*8+J1244*3+K1244*2+L1244*2+M1244*2+N1244*2+O1244)</x:f>
        <x:v>64</x:v>
      </x:c>
      <x:c r="Q1244" s="16" t="n">
        <x:f>IF(COUNT(J1244:O1244)&lt;6,"",J1244*5+K1244*4+M1244*4+L1244*3+N1244*2+O1244*2)</x:f>
        <x:v>82</x:v>
      </x:c>
      <x:c r="R1244" s="14" t="str">
        <x:v>high</x:v>
      </x:c>
      <x:c r="S1244" s="14" t="str">
        <x:v>official_prozorro_award_2024_2026</x:v>
      </x:c>
      <x:c r="T1244" s="14" t="str">
        <x:v>official_prozorro_api</x:v>
      </x:c>
      <x:c r="U1244" s="14" t="str">
        <x:v>Не контактували</x:v>
      </x:c>
      <x:c r="V1244" s="15" t="str">
        <x:v>Workflow-audit outreach по UA-2025-08-28-009555-a; попросити 1 пакет здачі та вимоги проєкту</x:v>
      </x:c>
      <x:c r="W1244" s="15" t="str">
        <x:v>Власник / виконавець; відповідальний за договір</x:v>
      </x:c>
      <x:c r="X1244" s="15" t="str">
        <x:v>1 нових підтверджених перемог/договорів у Prozorro на 1 569 426 грн; 0 зі строком виконання не раніше 24.08.2026.</x:v>
      </x:c>
      <x:c r="Y1244" s="15" t="str">
        <x:v>Послуги з монтажу і налагодження структурованої кабельної системи; строк до 2025-12-20. Попросити один знеособлений пакет здачі за цим workflow.</x:v>
      </x:c>
      <x:c r="Z1244" s="15" t="str">
        <x:v>https://prozorro.gov.ua/tender/UA-2025-08-28-009555-a</x:v>
      </x:c>
      <x:c r="AA1244" s="14" t="str">
        <x:v>3055306479</x:v>
      </x:c>
      <x:c r="AB1244" s="14" t="str">
        <x:v>2026-08-24</x:v>
      </x:c>
      <x:c r="AC1244" s="14" t="str"/>
      <x:c r="AD1244" s="20" t="str"/>
      <x:c r="AE1244" s="14" t="str"/>
      <x:c r="AF1244" s="14" t="n">
        <x:v>35</x:v>
      </x:c>
      <x:c r="AG1244" s="14" t="str">
        <x:v>I3</x:v>
      </x:c>
      <x:c r="AH1244" s="14" t="n">
        <x:v>1</x:v>
      </x:c>
      <x:c r="AI1244" s="14" t="n">
        <x:v>0</x:v>
      </x:c>
      <x:c r="AJ1244" s="18" t="n">
        <x:v>1569426.28</x:v>
      </x:c>
      <x:c r="AK1244" s="14" t="str">
        <x:v>https://prozorro.gov.ua/tender/UA-2025-08-28-009555-a</x:v>
      </x:c>
      <x:c r="AL1244" s="19" t="n">
        <x:v>45909.354497719905</x:v>
      </x:c>
      <x:c r="AM1244" s="19" t="n">
        <x:v>46011</x:v>
      </x:c>
      <x:c r="AN1244" s="15" t="str">
        <x:v>СКС / BMS / слаботочка</x:v>
      </x:c>
      <x:c r="AO1244" s="15" t="str">
        <x:v>not_found_in_top_search</x:v>
      </x:c>
    </x:row>
    <x:row r="1245">
      <x:c r="A1245" s="14" t="str">
        <x:v>W4-426</x:v>
      </x:c>
      <x:c r="B1245" s="14" t="str">
        <x:v>Prozorro expansion — 24.08</x:v>
      </x:c>
      <x:c r="C1245" s="14" t="str">
        <x:v>ФОП Гаршина Ганна Ігорівна</x:v>
      </x:c>
      <x:c r="D1245" s="14" t="str">
        <x:v>HVAC / ОВіК</x:v>
      </x:c>
      <x:c r="E1245" s="14" t="str">
        <x:v>Pilot now</x:v>
      </x:c>
      <x:c r="F1245" s="17" t="str">
        <x:v>P3</x:v>
      </x:c>
      <x:c r="G1245" s="14" t="str"/>
      <x:c r="H1245" s="14" t="str">
        <x:v>Пілот зараз — Н.14</x:v>
      </x:c>
      <x:c r="I1245" s="16" t="n">
        <x:v>5</x:v>
      </x:c>
      <x:c r="J1245" s="16" t="n">
        <x:v>5</x:v>
      </x:c>
      <x:c r="K1245" s="16" t="n">
        <x:v>4</x:v>
      </x:c>
      <x:c r="L1245" s="16" t="n">
        <x:v>3</x:v>
      </x:c>
      <x:c r="M1245" s="16" t="n">
        <x:v>5</x:v>
      </x:c>
      <x:c r="N1245" s="16" t="n">
        <x:v>3</x:v>
      </x:c>
      <x:c r="O1245" s="16" t="n">
        <x:v>3</x:v>
      </x:c>
      <x:c r="P1245" s="16" t="n">
        <x:f>IF(COUNT(I1245:O1245)&lt;7,"",I1245*8+J1245*3+K1245*2+L1245*2+M1245*2+N1245*2+O1245)</x:f>
        <x:v>88</x:v>
      </x:c>
      <x:c r="Q1245" s="16" t="n">
        <x:f>IF(COUNT(J1245:O1245)&lt;6,"",J1245*5+K1245*4+M1245*4+L1245*3+N1245*2+O1245*2)</x:f>
        <x:v>82</x:v>
      </x:c>
      <x:c r="R1245" s="14" t="str">
        <x:v>high</x:v>
      </x:c>
      <x:c r="S1245" s="14" t="str">
        <x:v>official_prozorro_award_2024_2026</x:v>
      </x:c>
      <x:c r="T1245" s="14" t="str">
        <x:v>official_prozorro_api</x:v>
      </x:c>
      <x:c r="U1245" s="14" t="str">
        <x:v>Не контактували</x:v>
      </x:c>
      <x:c r="V1245" s="15" t="str">
        <x:v>Персоналізований free-pilot outreach по UA-2025-09-22-005458-a; попросити 1 пакет Н.14/Н.15</x:v>
      </x:c>
      <x:c r="W1245" s="15" t="str">
        <x:v>Власник / виконавець; відповідальний за договір</x:v>
      </x:c>
      <x:c r="X1245" s="15" t="str">
        <x:v>1 нових підтверджених перемог/договорів у Prozorro на 912 074 грн; 0 зі строком виконання не раніше 24.08.2026.</x:v>
      </x:c>
      <x:c r="Y1245" s="15" t="str">
        <x:v>"Капітальний ремонт кімнат 107, 107А, 107Б (монтаж системи вентиляції, скляних перегородок, світильників) головного навчального корпусу Київського національного університету імені Тараса Шевченка" за адресою: м. Київ, вулиця Володимирська, 60; строк до 2025-10-20. Попросити один знеособлений пакет здачі за цим workflow.</x:v>
      </x:c>
      <x:c r="Z1245" s="15" t="str">
        <x:v>https://prozorro.gov.ua/tender/UA-2025-09-22-005458-a</x:v>
      </x:c>
      <x:c r="AA1245" s="14" t="str">
        <x:v>3082000145</x:v>
      </x:c>
      <x:c r="AB1245" s="14" t="str">
        <x:v>2026-08-24</x:v>
      </x:c>
      <x:c r="AC1245" s="14" t="str"/>
      <x:c r="AD1245" s="20" t="str"/>
      <x:c r="AE1245" s="14" t="str"/>
      <x:c r="AF1245" s="14" t="n">
        <x:v>35</x:v>
      </x:c>
      <x:c r="AG1245" s="14" t="str">
        <x:v>I3</x:v>
      </x:c>
      <x:c r="AH1245" s="14" t="n">
        <x:v>1</x:v>
      </x:c>
      <x:c r="AI1245" s="14" t="n">
        <x:v>0</x:v>
      </x:c>
      <x:c r="AJ1245" s="18" t="n">
        <x:v>912073.84</x:v>
      </x:c>
      <x:c r="AK1245" s="14" t="str">
        <x:v>https://prozorro.gov.ua/tender/UA-2025-09-22-005458-a</x:v>
      </x:c>
      <x:c r="AL1245" s="19" t="n">
        <x:v>45922.38324231481</x:v>
      </x:c>
      <x:c r="AM1245" s="19" t="n">
        <x:v>45950.38321759259</x:v>
      </x:c>
      <x:c r="AN1245" s="15" t="str">
        <x:v>HVAC / ОВіК</x:v>
      </x:c>
      <x:c r="AO1245" s="15" t="str">
        <x:v>not_found_in_top_search</x:v>
      </x:c>
    </x:row>
    <x:row r="1246">
      <x:c r="A1246" s="14" t="str">
        <x:v>W4-427</x:v>
      </x:c>
      <x:c r="B1246" s="14" t="str">
        <x:v>Prozorro expansion — 24.08</x:v>
      </x:c>
      <x:c r="C1246" s="14" t="str">
        <x:v>ФОП Арсентьєв Андрій Валерійович</x:v>
      </x:c>
      <x:c r="D1246" s="14" t="str">
        <x:v>Водоочищення / очисні споруди</x:v>
      </x:c>
      <x:c r="E1246" s="14" t="str">
        <x:v>Expansion discovery</x:v>
      </x:c>
      <x:c r="F1246" s="17" t="str">
        <x:v>D3</x:v>
      </x:c>
      <x:c r="G1246" s="14" t="str"/>
      <x:c r="H1246" s="14" t="str">
        <x:v>Discovery розширення — 2 тижні</x:v>
      </x:c>
      <x:c r="I1246" s="16" t="n">
        <x:v>1</x:v>
      </x:c>
      <x:c r="J1246" s="16" t="n">
        <x:v>5</x:v>
      </x:c>
      <x:c r="K1246" s="16" t="n">
        <x:v>4</x:v>
      </x:c>
      <x:c r="L1246" s="16" t="n">
        <x:v>1</x:v>
      </x:c>
      <x:c r="M1246" s="16" t="n">
        <x:v>5</x:v>
      </x:c>
      <x:c r="N1246" s="16" t="n">
        <x:v>3</x:v>
      </x:c>
      <x:c r="O1246" s="16" t="n">
        <x:v>3</x:v>
      </x:c>
      <x:c r="P1246" s="16" t="n">
        <x:f>IF(COUNT(I1246:O1246)&lt;7,"",I1246*8+J1246*3+K1246*2+L1246*2+M1246*2+N1246*2+O1246)</x:f>
        <x:v>52</x:v>
      </x:c>
      <x:c r="Q1246" s="16" t="n">
        <x:f>IF(COUNT(J1246:O1246)&lt;6,"",J1246*5+K1246*4+M1246*4+L1246*3+N1246*2+O1246*2)</x:f>
        <x:v>76</x:v>
      </x:c>
      <x:c r="R1246" s="14" t="str">
        <x:v>high</x:v>
      </x:c>
      <x:c r="S1246" s="14" t="str">
        <x:v>official_prozorro_award_2024_2026</x:v>
      </x:c>
      <x:c r="T1246" s="14" t="str">
        <x:v>official_prozorro_api</x:v>
      </x:c>
      <x:c r="U1246" s="14" t="str">
        <x:v>Не контактували</x:v>
      </x:c>
      <x:c r="V1246" s="15" t="str">
        <x:v>Workflow-audit outreach по UA-2026-02-27-000133-a; попросити 1 пакет здачі та вимоги проєкту</x:v>
      </x:c>
      <x:c r="W1246" s="15" t="str">
        <x:v>Власник / виконавець; відповідальний за договір</x:v>
      </x:c>
      <x:c r="X1246" s="15" t="str">
        <x:v>1 нових підтверджених перемог/договорів у Prozorro на 95 000 грн; 1 зі строком виконання не раніше 24.08.2026.</x:v>
      </x:c>
      <x:c r="Y1246" s="15" t="str">
        <x:v>Реконструкція каналізаційних очисних споруд повної біологічної очистки продуктивністю 5000м3/добу вул. Копачівська №6 в м. Волочиськ, Хмельницької області (Коригування); строк до 2026-12-31. Попросити один знеособлений пакет здачі за цим workflow.</x:v>
      </x:c>
      <x:c r="Z1246" s="15" t="str">
        <x:v>https://prozorro.gov.ua/tender/UA-2026-02-27-000133-a</x:v>
      </x:c>
      <x:c r="AA1246" s="14" t="str">
        <x:v>3023807252</x:v>
      </x:c>
      <x:c r="AB1246" s="14" t="str">
        <x:v>2026-08-24</x:v>
      </x:c>
      <x:c r="AC1246" s="14" t="str"/>
      <x:c r="AD1246" s="20" t="str"/>
      <x:c r="AE1246" s="14" t="str"/>
      <x:c r="AF1246" s="14" t="n">
        <x:v>35</x:v>
      </x:c>
      <x:c r="AG1246" s="14" t="str">
        <x:v>I3</x:v>
      </x:c>
      <x:c r="AH1246" s="14" t="n">
        <x:v>1</x:v>
      </x:c>
      <x:c r="AI1246" s="14" t="n">
        <x:v>1</x:v>
      </x:c>
      <x:c r="AJ1246" s="18" t="n">
        <x:v>95000</x:v>
      </x:c>
      <x:c r="AK1246" s="14" t="str">
        <x:v>https://prozorro.gov.ua/tender/UA-2026-02-27-000133-a</x:v>
      </x:c>
      <x:c r="AL1246" s="19" t="n">
        <x:v>46080.25989543981</x:v>
      </x:c>
      <x:c r="AM1246" s="19" t="n">
        <x:v>46387.26039351852</x:v>
      </x:c>
      <x:c r="AN1246" s="15" t="str">
        <x:v>Водоочищення / очисні споруди</x:v>
      </x:c>
      <x:c r="AO1246" s="15" t="str">
        <x:v>not_found_in_top_search</x:v>
      </x:c>
    </x:row>
    <x:row r="1247">
      <x:c r="A1247" s="14" t="str">
        <x:v>W4-428</x:v>
      </x:c>
      <x:c r="B1247" s="14" t="str">
        <x:v>Prozorro expansion — 24.08</x:v>
      </x:c>
      <x:c r="C1247" s="14" t="str">
        <x:v>ФОП Коломоєць Владислав Віктор</x:v>
      </x:c>
      <x:c r="D1247" s="14" t="str">
        <x:v>HVAC / ОВіК</x:v>
      </x:c>
      <x:c r="E1247" s="14" t="str">
        <x:v>Pilot now</x:v>
      </x:c>
      <x:c r="F1247" s="17" t="str">
        <x:v>P3</x:v>
      </x:c>
      <x:c r="G1247" s="14" t="str"/>
      <x:c r="H1247" s="14" t="str">
        <x:v>Пілот зараз — Н.14</x:v>
      </x:c>
      <x:c r="I1247" s="16" t="n">
        <x:v>5</x:v>
      </x:c>
      <x:c r="J1247" s="16" t="n">
        <x:v>5</x:v>
      </x:c>
      <x:c r="K1247" s="16" t="n">
        <x:v>4</x:v>
      </x:c>
      <x:c r="L1247" s="16" t="n">
        <x:v>1</x:v>
      </x:c>
      <x:c r="M1247" s="16" t="n">
        <x:v>5</x:v>
      </x:c>
      <x:c r="N1247" s="16" t="n">
        <x:v>3</x:v>
      </x:c>
      <x:c r="O1247" s="16" t="n">
        <x:v>3</x:v>
      </x:c>
      <x:c r="P1247" s="16" t="n">
        <x:f>IF(COUNT(I1247:O1247)&lt;7,"",I1247*8+J1247*3+K1247*2+L1247*2+M1247*2+N1247*2+O1247)</x:f>
        <x:v>84</x:v>
      </x:c>
      <x:c r="Q1247" s="16" t="n">
        <x:f>IF(COUNT(J1247:O1247)&lt;6,"",J1247*5+K1247*4+M1247*4+L1247*3+N1247*2+O1247*2)</x:f>
        <x:v>76</x:v>
      </x:c>
      <x:c r="R1247" s="14" t="str">
        <x:v>high</x:v>
      </x:c>
      <x:c r="S1247" s="14" t="str">
        <x:v>official_prozorro_award_2024_2026</x:v>
      </x:c>
      <x:c r="T1247" s="14" t="str">
        <x:v>official_prozorro_api</x:v>
      </x:c>
      <x:c r="U1247" s="14" t="str">
        <x:v>Не контактували</x:v>
      </x:c>
      <x:c r="V1247" s="15" t="str">
        <x:v>Персоналізований free-pilot outreach по UA-2026-04-09-011827-a; попросити 1 пакет Н.14/Н.15</x:v>
      </x:c>
      <x:c r="W1247" s="15" t="str">
        <x:v>Власник / виконавець; відповідальний за договір</x:v>
      </x:c>
      <x:c r="X1247" s="15" t="str">
        <x:v>1 нових підтверджених перемог/договорів у Prozorro на 90 000 грн; 1 зі строком виконання не раніше 24.08.2026.</x:v>
      </x:c>
      <x:c r="Y1247" s="15" t="str">
        <x:v>Теплообмінники, кондиціонери повітря, холодильне обладнання та фільтрувальні пристрої, а саме ракуператор Prana 200g, кондиціонер Electrolux EACS/1 -18HAV/N8-22 YEV, монтаж систем вентиляції та кондиціонування; строк до 2026-12-31. Попросити один знеособлений пакет здачі за цим workflow.</x:v>
      </x:c>
      <x:c r="Z1247" s="15" t="str">
        <x:v>https://prozorro.gov.ua/tender/UA-2026-04-09-011827-a</x:v>
      </x:c>
      <x:c r="AA1247" s="14" t="str">
        <x:v>3542802273</x:v>
      </x:c>
      <x:c r="AB1247" s="14" t="str">
        <x:v>2026-08-24</x:v>
      </x:c>
      <x:c r="AC1247" s="14" t="str"/>
      <x:c r="AD1247" s="20" t="str"/>
      <x:c r="AE1247" s="14" t="str"/>
      <x:c r="AF1247" s="14" t="n">
        <x:v>35</x:v>
      </x:c>
      <x:c r="AG1247" s="14" t="str">
        <x:v>I3</x:v>
      </x:c>
      <x:c r="AH1247" s="14" t="n">
        <x:v>1</x:v>
      </x:c>
      <x:c r="AI1247" s="14" t="n">
        <x:v>1</x:v>
      </x:c>
      <x:c r="AJ1247" s="18" t="n">
        <x:v>90000</x:v>
      </x:c>
      <x:c r="AK1247" s="14" t="str">
        <x:v>https://prozorro.gov.ua/tender/UA-2026-04-09-011827-a</x:v>
      </x:c>
      <x:c r="AL1247" s="19" t="n">
        <x:v>46121.58445769676</x:v>
      </x:c>
      <x:c r="AM1247" s="19" t="n">
        <x:v>46387.62795138889</x:v>
      </x:c>
      <x:c r="AN1247" s="15" t="str">
        <x:v>HVAC / ОВіК</x:v>
      </x:c>
      <x:c r="AO1247" s="15" t="str">
        <x:v>not_found_in_top_search</x:v>
      </x:c>
    </x:row>
    <x:row r="1248">
      <x:c r="A1248" s="14" t="str">
        <x:v>W4-429</x:v>
      </x:c>
      <x:c r="B1248" s="14" t="str">
        <x:v>Prozorro expansion — 24.08</x:v>
      </x:c>
      <x:c r="C1248" s="14" t="str">
        <x:v>ФОП ПУЧКОВ АРТЕМ ВІКТОРОВИЧ</x:v>
      </x:c>
      <x:c r="D1248" s="14" t="str">
        <x:v>Металоконструкції</x:v>
      </x:c>
      <x:c r="E1248" s="14" t="str">
        <x:v>Expansion discovery</x:v>
      </x:c>
      <x:c r="F1248" s="17" t="str">
        <x:v>D3</x:v>
      </x:c>
      <x:c r="G1248" s="14" t="str"/>
      <x:c r="H1248" s="14" t="str">
        <x:v>Discovery розширення — 2 тижні</x:v>
      </x:c>
      <x:c r="I1248" s="16" t="n">
        <x:v>1</x:v>
      </x:c>
      <x:c r="J1248" s="16" t="n">
        <x:v>5</x:v>
      </x:c>
      <x:c r="K1248" s="16" t="n">
        <x:v>5</x:v>
      </x:c>
      <x:c r="L1248" s="16" t="n">
        <x:v>1</x:v>
      </x:c>
      <x:c r="M1248" s="16" t="n">
        <x:v>5</x:v>
      </x:c>
      <x:c r="N1248" s="16" t="n">
        <x:v>3</x:v>
      </x:c>
      <x:c r="O1248" s="16" t="n">
        <x:v>3</x:v>
      </x:c>
      <x:c r="P1248" s="16" t="n">
        <x:f>IF(COUNT(I1248:O1248)&lt;7,"",I1248*8+J1248*3+K1248*2+L1248*2+M1248*2+N1248*2+O1248)</x:f>
        <x:v>54</x:v>
      </x:c>
      <x:c r="Q1248" s="16" t="n">
        <x:f>IF(COUNT(J1248:O1248)&lt;6,"",J1248*5+K1248*4+M1248*4+L1248*3+N1248*2+O1248*2)</x:f>
        <x:v>80</x:v>
      </x:c>
      <x:c r="R1248" s="14" t="str">
        <x:v>high</x:v>
      </x:c>
      <x:c r="S1248" s="14" t="str">
        <x:v>official_prozorro_award_2024_2026</x:v>
      </x:c>
      <x:c r="T1248" s="14" t="str">
        <x:v>official_prozorro_api</x:v>
      </x:c>
      <x:c r="U1248" s="14" t="str">
        <x:v>Не контактували</x:v>
      </x:c>
      <x:c r="V1248" s="15" t="str">
        <x:v>Workflow-audit outreach по UA-2026-04-15-001422-a; попросити 1 пакет здачі та вимоги проєкту</x:v>
      </x:c>
      <x:c r="W1248" s="15" t="str">
        <x:v>Власник / виконавець; відповідальний за договір</x:v>
      </x:c>
      <x:c r="X1248" s="15" t="str">
        <x:v>1 нових підтверджених перемог/договорів у Prozorro на 87 000 грн; 1 зі строком виконання не раніше 24.08.2026.</x:v>
      </x:c>
      <x:c r="Y1248" s="15" t="str">
        <x:v>Монтаж металоконструкції полігональної фігури "Розколоте серце" (ДК 021:2015:45220000-5: Інженерні та будівельні роботи); строк до 2026-12-31. Попросити один знеособлений пакет здачі за цим workflow.</x:v>
      </x:c>
      <x:c r="Z1248" s="15" t="str">
        <x:v>https://prozorro.gov.ua/tender/UA-2026-04-15-001422-a</x:v>
      </x:c>
      <x:c r="AA1248" s="14" t="str">
        <x:v>3361014554</x:v>
      </x:c>
      <x:c r="AB1248" s="14" t="str">
        <x:v>2026-08-24</x:v>
      </x:c>
      <x:c r="AC1248" s="14" t="str"/>
      <x:c r="AD1248" s="20" t="str"/>
      <x:c r="AE1248" s="14" t="str"/>
      <x:c r="AF1248" s="14" t="n">
        <x:v>35</x:v>
      </x:c>
      <x:c r="AG1248" s="14" t="str">
        <x:v>I3</x:v>
      </x:c>
      <x:c r="AH1248" s="14" t="n">
        <x:v>1</x:v>
      </x:c>
      <x:c r="AI1248" s="14" t="n">
        <x:v>1</x:v>
      </x:c>
      <x:c r="AJ1248" s="18" t="n">
        <x:v>87000</x:v>
      </x:c>
      <x:c r="AK1248" s="14" t="str">
        <x:v>https://prozorro.gov.ua/tender/UA-2026-04-15-001422-a</x:v>
      </x:c>
      <x:c r="AL1248" s="19" t="n">
        <x:v>46127.44116527778</x:v>
      </x:c>
      <x:c r="AM1248" s="19" t="n">
        <x:v>46387</x:v>
      </x:c>
      <x:c r="AN1248" s="15" t="str">
        <x:v>Металоконструкції</x:v>
      </x:c>
      <x:c r="AO1248" s="15" t="str">
        <x:v>not_found_in_top_search</x:v>
      </x:c>
    </x:row>
    <x:row r="1249">
      <x:c r="A1249" s="14" t="str">
        <x:v>W4-430</x:v>
      </x:c>
      <x:c r="B1249" s="14" t="str">
        <x:v>Prozorro expansion — 24.08</x:v>
      </x:c>
      <x:c r="C1249" s="14" t="str">
        <x:v>ФОП Чередніченко Василь Олександрович</x:v>
      </x:c>
      <x:c r="D1249" s="14" t="str">
        <x:v>Внутрішні сантехнічні системи</x:v>
      </x:c>
      <x:c r="E1249" s="14" t="str">
        <x:v>Pilot now</x:v>
      </x:c>
      <x:c r="F1249" s="17" t="str">
        <x:v>P3</x:v>
      </x:c>
      <x:c r="G1249" s="14" t="str"/>
      <x:c r="H1249" s="14" t="str">
        <x:v>Пілот зараз — Н.14</x:v>
      </x:c>
      <x:c r="I1249" s="16" t="n">
        <x:v>5</x:v>
      </x:c>
      <x:c r="J1249" s="16" t="n">
        <x:v>5</x:v>
      </x:c>
      <x:c r="K1249" s="16" t="n">
        <x:v>4</x:v>
      </x:c>
      <x:c r="L1249" s="16" t="n">
        <x:v>1</x:v>
      </x:c>
      <x:c r="M1249" s="16" t="n">
        <x:v>5</x:v>
      </x:c>
      <x:c r="N1249" s="16" t="n">
        <x:v>3</x:v>
      </x:c>
      <x:c r="O1249" s="16" t="n">
        <x:v>3</x:v>
      </x:c>
      <x:c r="P1249" s="16" t="n">
        <x:f>IF(COUNT(I1249:O1249)&lt;7,"",I1249*8+J1249*3+K1249*2+L1249*2+M1249*2+N1249*2+O1249)</x:f>
        <x:v>84</x:v>
      </x:c>
      <x:c r="Q1249" s="16" t="n">
        <x:f>IF(COUNT(J1249:O1249)&lt;6,"",J1249*5+K1249*4+M1249*4+L1249*3+N1249*2+O1249*2)</x:f>
        <x:v>76</x:v>
      </x:c>
      <x:c r="R1249" s="14" t="str">
        <x:v>high</x:v>
      </x:c>
      <x:c r="S1249" s="14" t="str">
        <x:v>official_prozorro_award_2024_2026</x:v>
      </x:c>
      <x:c r="T1249" s="14" t="str">
        <x:v>official_prozorro_api</x:v>
      </x:c>
      <x:c r="U1249" s="14" t="str">
        <x:v>Не контактували</x:v>
      </x:c>
      <x:c r="V1249" s="15" t="str">
        <x:v>Персоналізований free-pilot outreach по UA-2026-04-21-005696-a; попросити 1 пакет Н.14/Н.15</x:v>
      </x:c>
      <x:c r="W1249" s="15" t="str">
        <x:v>Власник / виконавець; відповідальний за договір</x:v>
      </x:c>
      <x:c r="X1249" s="15" t="str">
        <x:v>1 нових підтверджених перемог/договорів у Prozorro на 71 368 грн; 0 зі строком виконання не раніше 24.08.2026.</x:v>
      </x:c>
      <x:c r="Y1249" s="15" t="str">
        <x:v>ДК 021-2015 (CPV) 45330000-9 - Водопровідні та санітарно-технічні роботи (Поточний ремонт внутрішньої та зовнішньої мережі водопостачання та водовідведення ЗДО №76 "Яблунька" Черкаської міської територіальної громади за адресою: вул. М.Грушевського, 136/1 в м.Черкаси); строк до 2026-04-24. Попросити один знеособлений пакет здачі за цим workflow.</x:v>
      </x:c>
      <x:c r="Z1249" s="15" t="str">
        <x:v>https://prozorro.gov.ua/tender/UA-2026-04-21-005696-a</x:v>
      </x:c>
      <x:c r="AA1249" s="14" t="str">
        <x:v>2634318855</x:v>
      </x:c>
      <x:c r="AB1249" s="14" t="str">
        <x:v>2026-08-24</x:v>
      </x:c>
      <x:c r="AC1249" s="14" t="str"/>
      <x:c r="AD1249" s="20" t="str"/>
      <x:c r="AE1249" s="14" t="str"/>
      <x:c r="AF1249" s="14" t="n">
        <x:v>35</x:v>
      </x:c>
      <x:c r="AG1249" s="14" t="str">
        <x:v>I3</x:v>
      </x:c>
      <x:c r="AH1249" s="14" t="n">
        <x:v>1</x:v>
      </x:c>
      <x:c r="AI1249" s="14" t="n">
        <x:v>0</x:v>
      </x:c>
      <x:c r="AJ1249" s="18" t="n">
        <x:v>71367.97</x:v>
      </x:c>
      <x:c r="AK1249" s="14" t="str">
        <x:v>https://prozorro.gov.ua/tender/UA-2026-04-21-005696-a</x:v>
      </x:c>
      <x:c r="AL1249" s="19" t="n">
        <x:v>46133.41859392361</x:v>
      </x:c>
      <x:c r="AM1249" s="19" t="n">
        <x:v>46136.42046296296</x:v>
      </x:c>
      <x:c r="AN1249" s="15" t="str">
        <x:v>Внутрішні сантехнічні системи</x:v>
      </x:c>
      <x:c r="AO1249" s="15" t="str">
        <x:v>not_found_in_top_search</x:v>
      </x:c>
    </x:row>
    <x:row r="1250">
      <x:c r="A1250" s="14" t="str">
        <x:v>W4-431</x:v>
      </x:c>
      <x:c r="B1250" s="14" t="str">
        <x:v>Prozorro expansion — 24.08</x:v>
      </x:c>
      <x:c r="C1250" s="14" t="str">
        <x:v>ФОП Панасюк Максим Анатолійович</x:v>
      </x:c>
      <x:c r="D1250" s="14" t="str">
        <x:v>Внутрішні сантехнічні системи</x:v>
      </x:c>
      <x:c r="E1250" s="14" t="str">
        <x:v>Pilot now</x:v>
      </x:c>
      <x:c r="F1250" s="17" t="str">
        <x:v>P3</x:v>
      </x:c>
      <x:c r="G1250" s="14" t="str"/>
      <x:c r="H1250" s="14" t="str">
        <x:v>Пілот зараз — Н.14</x:v>
      </x:c>
      <x:c r="I1250" s="16" t="n">
        <x:v>5</x:v>
      </x:c>
      <x:c r="J1250" s="16" t="n">
        <x:v>5</x:v>
      </x:c>
      <x:c r="K1250" s="16" t="n">
        <x:v>4</x:v>
      </x:c>
      <x:c r="L1250" s="16" t="n">
        <x:v>1</x:v>
      </x:c>
      <x:c r="M1250" s="16" t="n">
        <x:v>5</x:v>
      </x:c>
      <x:c r="N1250" s="16" t="n">
        <x:v>3</x:v>
      </x:c>
      <x:c r="O1250" s="16" t="n">
        <x:v>3</x:v>
      </x:c>
      <x:c r="P1250" s="16" t="n">
        <x:f>IF(COUNT(I1250:O1250)&lt;7,"",I1250*8+J1250*3+K1250*2+L1250*2+M1250*2+N1250*2+O1250)</x:f>
        <x:v>84</x:v>
      </x:c>
      <x:c r="Q1250" s="16" t="n">
        <x:f>IF(COUNT(J1250:O1250)&lt;6,"",J1250*5+K1250*4+M1250*4+L1250*3+N1250*2+O1250*2)</x:f>
        <x:v>76</x:v>
      </x:c>
      <x:c r="R1250" s="14" t="str">
        <x:v>high</x:v>
      </x:c>
      <x:c r="S1250" s="14" t="str">
        <x:v>official_prozorro_award_2024_2026</x:v>
      </x:c>
      <x:c r="T1250" s="14" t="str">
        <x:v>official_prozorro_api</x:v>
      </x:c>
      <x:c r="U1250" s="14" t="str">
        <x:v>Не контактували</x:v>
      </x:c>
      <x:c r="V1250" s="15" t="str">
        <x:v>Персоналізований free-pilot outreach по UA-2026-03-09-003392-a; попросити 1 пакет Н.14/Н.15</x:v>
      </x:c>
      <x:c r="W1250" s="15" t="str">
        <x:v>Власник / виконавець; відповідальний за договір</x:v>
      </x:c>
      <x:c r="X1250" s="15" t="str">
        <x:v>1 нових підтверджених перемог/договорів у Prozorro на 67 331 грн; 0 зі строком виконання не раніше 24.08.2026.</x:v>
      </x:c>
      <x:c r="Y1250" s="15" t="str">
        <x:v>Поточний ремонт приміщення Черкаської загальноосвітньої школи І-ІІІ ступенів №32 ЧМРЧО (ремонт внутрішньої мережі водопостачання) за адресою: вул. Героїв Майдану, 10 в м. Черкаси (ДК 021:2015- 45330000-9 - Водопровідні та
санітарно-технічні роботи).; строк до 2026-03-20. Попросити один знеособлений пакет здачі за цим workflow.</x:v>
      </x:c>
      <x:c r="Z1250" s="15" t="str">
        <x:v>https://prozorro.gov.ua/tender/UA-2026-03-09-003392-a</x:v>
      </x:c>
      <x:c r="AA1250" s="14" t="str">
        <x:v>3730109676</x:v>
      </x:c>
      <x:c r="AB1250" s="14" t="str">
        <x:v>2026-08-24</x:v>
      </x:c>
      <x:c r="AC1250" s="14" t="str"/>
      <x:c r="AD1250" s="20" t="str"/>
      <x:c r="AE1250" s="14" t="str"/>
      <x:c r="AF1250" s="14" t="n">
        <x:v>35</x:v>
      </x:c>
      <x:c r="AG1250" s="14" t="str">
        <x:v>I3</x:v>
      </x:c>
      <x:c r="AH1250" s="14" t="n">
        <x:v>1</x:v>
      </x:c>
      <x:c r="AI1250" s="14" t="n">
        <x:v>0</x:v>
      </x:c>
      <x:c r="AJ1250" s="18" t="n">
        <x:v>67331</x:v>
      </x:c>
      <x:c r="AK1250" s="14" t="str">
        <x:v>https://prozorro.gov.ua/tender/UA-2026-03-09-003392-a</x:v>
      </x:c>
      <x:c r="AL1250" s="19" t="n">
        <x:v>46090.38292761574</x:v>
      </x:c>
      <x:c r="AM1250" s="19" t="n">
        <x:v>46101</x:v>
      </x:c>
      <x:c r="AN1250" s="15" t="str">
        <x:v>Внутрішні сантехнічні системи</x:v>
      </x:c>
      <x:c r="AO1250" s="15" t="str">
        <x:v>not_found_in_top_search</x:v>
      </x:c>
    </x:row>
    <x:row r="1251">
      <x:c r="A1251" s="14" t="str">
        <x:v>W4-432</x:v>
      </x:c>
      <x:c r="B1251" s="14" t="str">
        <x:v>Prozorro expansion — 24.08</x:v>
      </x:c>
      <x:c r="C1251" s="14" t="str">
        <x:v>Фізична особа-підприємець Арутюнов А.О.</x:v>
      </x:c>
      <x:c r="D1251" s="14" t="str">
        <x:v>Внутрішні сантехнічні системи</x:v>
      </x:c>
      <x:c r="E1251" s="14" t="str">
        <x:v>Pilot now</x:v>
      </x:c>
      <x:c r="F1251" s="17" t="str">
        <x:v>P3</x:v>
      </x:c>
      <x:c r="G1251" s="14" t="str"/>
      <x:c r="H1251" s="14" t="str">
        <x:v>Пілот зараз — Н.14</x:v>
      </x:c>
      <x:c r="I1251" s="16" t="n">
        <x:v>5</x:v>
      </x:c>
      <x:c r="J1251" s="16" t="n">
        <x:v>5</x:v>
      </x:c>
      <x:c r="K1251" s="16" t="n">
        <x:v>4</x:v>
      </x:c>
      <x:c r="L1251" s="16" t="n">
        <x:v>1</x:v>
      </x:c>
      <x:c r="M1251" s="16" t="n">
        <x:v>5</x:v>
      </x:c>
      <x:c r="N1251" s="16" t="n">
        <x:v>3</x:v>
      </x:c>
      <x:c r="O1251" s="16" t="n">
        <x:v>3</x:v>
      </x:c>
      <x:c r="P1251" s="16" t="n">
        <x:f>IF(COUNT(I1251:O1251)&lt;7,"",I1251*8+J1251*3+K1251*2+L1251*2+M1251*2+N1251*2+O1251)</x:f>
        <x:v>84</x:v>
      </x:c>
      <x:c r="Q1251" s="16" t="n">
        <x:f>IF(COUNT(J1251:O1251)&lt;6,"",J1251*5+K1251*4+M1251*4+L1251*3+N1251*2+O1251*2)</x:f>
        <x:v>76</x:v>
      </x:c>
      <x:c r="R1251" s="14" t="str">
        <x:v>high</x:v>
      </x:c>
      <x:c r="S1251" s="14" t="str">
        <x:v>official_prozorro_award_2024_2026</x:v>
      </x:c>
      <x:c r="T1251" s="14" t="str">
        <x:v>official_prozorro_api</x:v>
      </x:c>
      <x:c r="U1251" s="14" t="str">
        <x:v>Не контактували</x:v>
      </x:c>
      <x:c r="V1251" s="15" t="str">
        <x:v>Персоналізований free-pilot outreach по UA-2026-03-03-014499-a; попросити 1 пакет Н.14/Н.15</x:v>
      </x:c>
      <x:c r="W1251" s="15" t="str">
        <x:v>Власник / виконавець; відповідальний за договір</x:v>
      </x:c>
      <x:c r="X1251" s="15" t="str">
        <x:v>1 нових підтверджених перемог/договорів у Prozorro на 54 728 грн; 1 зі строком виконання не раніше 24.08.2026.</x:v>
      </x:c>
      <x:c r="Y1251" s="15" t="str">
        <x:v>Поточний (аварійний)  ремонт внутрішньої системи опалення прибудови №1 Головного навчального корпусу КНУБА за адресою: м.Київ, проспект Повітряних Сил, 31 (ДК 021:2015 45330000-9 Водопровідні та санітарно-технічні роботи); строк до 2026-12-31. Попросити один знеособлений пакет здачі за цим workflow.</x:v>
      </x:c>
      <x:c r="Z1251" s="15" t="str">
        <x:v>https://prozorro.gov.ua/tender/UA-2026-03-03-014499-a</x:v>
      </x:c>
      <x:c r="AA1251" s="14" t="str">
        <x:v>3261706839</x:v>
      </x:c>
      <x:c r="AB1251" s="14" t="str">
        <x:v>2026-08-24</x:v>
      </x:c>
      <x:c r="AC1251" s="14" t="str"/>
      <x:c r="AD1251" s="20" t="str"/>
      <x:c r="AE1251" s="14" t="str"/>
      <x:c r="AF1251" s="14" t="n">
        <x:v>35</x:v>
      </x:c>
      <x:c r="AG1251" s="14" t="str">
        <x:v>I3</x:v>
      </x:c>
      <x:c r="AH1251" s="14" t="n">
        <x:v>1</x:v>
      </x:c>
      <x:c r="AI1251" s="14" t="n">
        <x:v>1</x:v>
      </x:c>
      <x:c r="AJ1251" s="18" t="n">
        <x:v>54728</x:v>
      </x:c>
      <x:c r="AK1251" s="14" t="str">
        <x:v>https://prozorro.gov.ua/tender/UA-2026-03-03-014499-a</x:v>
      </x:c>
      <x:c r="AL1251" s="19" t="n">
        <x:v>46084.63204355324</x:v>
      </x:c>
      <x:c r="AM1251" s="19" t="n">
        <x:v>46387</x:v>
      </x:c>
      <x:c r="AN1251" s="15" t="str">
        <x:v>Внутрішні сантехнічні системи</x:v>
      </x:c>
      <x:c r="AO1251" s="15" t="str">
        <x:v>not_found_in_top_search</x:v>
      </x:c>
    </x:row>
    <x:row r="1252">
      <x:c r="A1252" s="14" t="str">
        <x:v>W4-433</x:v>
      </x:c>
      <x:c r="B1252" s="14" t="str">
        <x:v>Prozorro expansion — 24.08</x:v>
      </x:c>
      <x:c r="C1252" s="14" t="str">
        <x:v>ФОП ЛИСУЄНКО ВІТАЛІЙ ІВАНОВИЧ</x:v>
      </x:c>
      <x:c r="D1252" s="14" t="str">
        <x:v>Внутрішні сантехнічні системи</x:v>
      </x:c>
      <x:c r="E1252" s="14" t="str">
        <x:v>Pilot now</x:v>
      </x:c>
      <x:c r="F1252" s="17" t="str">
        <x:v>P3</x:v>
      </x:c>
      <x:c r="G1252" s="14" t="str"/>
      <x:c r="H1252" s="14" t="str">
        <x:v>Пілот зараз — Н.14</x:v>
      </x:c>
      <x:c r="I1252" s="16" t="n">
        <x:v>5</x:v>
      </x:c>
      <x:c r="J1252" s="16" t="n">
        <x:v>5</x:v>
      </x:c>
      <x:c r="K1252" s="16" t="n">
        <x:v>4</x:v>
      </x:c>
      <x:c r="L1252" s="16" t="n">
        <x:v>1</x:v>
      </x:c>
      <x:c r="M1252" s="16" t="n">
        <x:v>5</x:v>
      </x:c>
      <x:c r="N1252" s="16" t="n">
        <x:v>3</x:v>
      </x:c>
      <x:c r="O1252" s="16" t="n">
        <x:v>3</x:v>
      </x:c>
      <x:c r="P1252" s="16" t="n">
        <x:f>IF(COUNT(I1252:O1252)&lt;7,"",I1252*8+J1252*3+K1252*2+L1252*2+M1252*2+N1252*2+O1252)</x:f>
        <x:v>84</x:v>
      </x:c>
      <x:c r="Q1252" s="16" t="n">
        <x:f>IF(COUNT(J1252:O1252)&lt;6,"",J1252*5+K1252*4+M1252*4+L1252*3+N1252*2+O1252*2)</x:f>
        <x:v>76</x:v>
      </x:c>
      <x:c r="R1252" s="14" t="str">
        <x:v>high</x:v>
      </x:c>
      <x:c r="S1252" s="14" t="str">
        <x:v>official_prozorro_award_2024_2026</x:v>
      </x:c>
      <x:c r="T1252" s="14" t="str">
        <x:v>official_prozorro_api</x:v>
      </x:c>
      <x:c r="U1252" s="14" t="str">
        <x:v>Не контактували</x:v>
      </x:c>
      <x:c r="V1252" s="15" t="str">
        <x:v>Персоналізований free-pilot outreach по UA-2026-04-20-008416-a; попросити 1 пакет Н.14/Н.15</x:v>
      </x:c>
      <x:c r="W1252" s="15" t="str">
        <x:v>Власник / виконавець; відповідальний за договір</x:v>
      </x:c>
      <x:c r="X1252" s="15" t="str">
        <x:v>1 нових підтверджених перемог/договорів у Prozorro на 50 533 грн; 1 зі строком виконання не раніше 24.08.2026.</x:v>
      </x:c>
      <x:c r="Y1252" s="15" t="str">
        <x:v>Код за ДК 021:2015 - 45330000-9  Водопровідні та санітарно-технічні роботи (поточний ремонт внутрішніх та зовнішніх мереж водопостачання в с. Постольне Сумського району Сумської області); строк до 2026-12-31. Попросити один знеособлений пакет здачі за цим workflow.</x:v>
      </x:c>
      <x:c r="Z1252" s="15" t="str">
        <x:v>https://prozorro.gov.ua/tender/UA-2026-04-20-008416-a</x:v>
      </x:c>
      <x:c r="AA1252" s="14" t="str">
        <x:v>2476104098</x:v>
      </x:c>
      <x:c r="AB1252" s="14" t="str">
        <x:v>2026-08-24</x:v>
      </x:c>
      <x:c r="AC1252" s="14" t="str"/>
      <x:c r="AD1252" s="20" t="str"/>
      <x:c r="AE1252" s="14" t="str"/>
      <x:c r="AF1252" s="14" t="n">
        <x:v>35</x:v>
      </x:c>
      <x:c r="AG1252" s="14" t="str">
        <x:v>I3</x:v>
      </x:c>
      <x:c r="AH1252" s="14" t="n">
        <x:v>1</x:v>
      </x:c>
      <x:c r="AI1252" s="14" t="n">
        <x:v>1</x:v>
      </x:c>
      <x:c r="AJ1252" s="18" t="n">
        <x:v>50533.07</x:v>
      </x:c>
      <x:c r="AK1252" s="14" t="str">
        <x:v>https://prozorro.gov.ua/tender/UA-2026-04-20-008416-a</x:v>
      </x:c>
      <x:c r="AL1252" s="19" t="n">
        <x:v>46132.50312732639</x:v>
      </x:c>
      <x:c r="AM1252" s="19" t="n">
        <x:v>46387</x:v>
      </x:c>
      <x:c r="AN1252" s="15" t="str">
        <x:v>Внутрішні сантехнічні системи</x:v>
      </x:c>
      <x:c r="AO1252" s="15" t="str">
        <x:v>not_found_in_top_search</x:v>
      </x:c>
    </x:row>
    <x:row r="1253">
      <x:c r="A1253" s="14" t="str">
        <x:v>W4-434</x:v>
      </x:c>
      <x:c r="B1253" s="14" t="str">
        <x:v>Prozorro expansion — 24.08</x:v>
      </x:c>
      <x:c r="C1253" s="14" t="str">
        <x:v>ФОП Хомюк Ольга Леонідівна</x:v>
      </x:c>
      <x:c r="D1253" s="14" t="str">
        <x:v>Промислова теплоізоляція</x:v>
      </x:c>
      <x:c r="E1253" s="14" t="str">
        <x:v>Expansion discovery</x:v>
      </x:c>
      <x:c r="F1253" s="17" t="str">
        <x:v>D3</x:v>
      </x:c>
      <x:c r="G1253" s="14" t="str"/>
      <x:c r="H1253" s="14" t="str">
        <x:v>Discovery розширення — 2 тижні</x:v>
      </x:c>
      <x:c r="I1253" s="16" t="n">
        <x:v>1</x:v>
      </x:c>
      <x:c r="J1253" s="16" t="n">
        <x:v>5</x:v>
      </x:c>
      <x:c r="K1253" s="16" t="n">
        <x:v>5</x:v>
      </x:c>
      <x:c r="L1253" s="16" t="n">
        <x:v>1</x:v>
      </x:c>
      <x:c r="M1253" s="16" t="n">
        <x:v>5</x:v>
      </x:c>
      <x:c r="N1253" s="16" t="n">
        <x:v>3</x:v>
      </x:c>
      <x:c r="O1253" s="16" t="n">
        <x:v>3</x:v>
      </x:c>
      <x:c r="P1253" s="16" t="n">
        <x:f>IF(COUNT(I1253:O1253)&lt;7,"",I1253*8+J1253*3+K1253*2+L1253*2+M1253*2+N1253*2+O1253)</x:f>
        <x:v>54</x:v>
      </x:c>
      <x:c r="Q1253" s="16" t="n">
        <x:f>IF(COUNT(J1253:O1253)&lt;6,"",J1253*5+K1253*4+M1253*4+L1253*3+N1253*2+O1253*2)</x:f>
        <x:v>80</x:v>
      </x:c>
      <x:c r="R1253" s="14" t="str">
        <x:v>high</x:v>
      </x:c>
      <x:c r="S1253" s="14" t="str">
        <x:v>official_prozorro_award_2024_2026</x:v>
      </x:c>
      <x:c r="T1253" s="14" t="str">
        <x:v>official_prozorro_api</x:v>
      </x:c>
      <x:c r="U1253" s="14" t="str">
        <x:v>Не контактували</x:v>
      </x:c>
      <x:c r="V1253" s="15" t="str">
        <x:v>Workflow-audit outreach по UA-2026-02-24-004183-a; попросити 1 пакет здачі та вимоги проєкту</x:v>
      </x:c>
      <x:c r="W1253" s="15" t="str">
        <x:v>Власник / виконавець; відповідальний за договір</x:v>
      </x:c>
      <x:c r="X1253" s="15" t="str">
        <x:v>1 нових підтверджених перемог/договорів у Prozorro на 21 777 грн; 1 зі строком виконання не раніше 24.08.2026.</x:v>
      </x:c>
      <x:c r="Y1253" s="15" t="str">
        <x:v>Теплоізоляція трубопроводів з спіненого  поліетилену; строк до 2026-12-31. Попросити один знеособлений пакет здачі за цим workflow.</x:v>
      </x:c>
      <x:c r="Z1253" s="15" t="str">
        <x:v>https://prozorro.gov.ua/tender/UA-2026-02-24-004183-a</x:v>
      </x:c>
      <x:c r="AA1253" s="14" t="str">
        <x:v>3288617167</x:v>
      </x:c>
      <x:c r="AB1253" s="14" t="str">
        <x:v>2026-08-24</x:v>
      </x:c>
      <x:c r="AC1253" s="14" t="str"/>
      <x:c r="AD1253" s="20" t="str"/>
      <x:c r="AE1253" s="14" t="str"/>
      <x:c r="AF1253" s="14" t="n">
        <x:v>35</x:v>
      </x:c>
      <x:c r="AG1253" s="14" t="str">
        <x:v>I3</x:v>
      </x:c>
      <x:c r="AH1253" s="14" t="n">
        <x:v>1</x:v>
      </x:c>
      <x:c r="AI1253" s="14" t="n">
        <x:v>1</x:v>
      </x:c>
      <x:c r="AJ1253" s="18" t="n">
        <x:v>21777</x:v>
      </x:c>
      <x:c r="AK1253" s="14" t="str">
        <x:v>https://prozorro.gov.ua/tender/UA-2026-02-24-004183-a</x:v>
      </x:c>
      <x:c r="AL1253" s="19" t="n">
        <x:v>46091.56088665509</x:v>
      </x:c>
      <x:c r="AM1253" s="19" t="n">
        <x:v>46387</x:v>
      </x:c>
      <x:c r="AN1253" s="15" t="str">
        <x:v>Промислова теплоізоляція</x:v>
      </x:c>
      <x:c r="AO1253" s="15" t="str">
        <x:v>not_found_in_top_search</x:v>
      </x:c>
    </x:row>
    <x:row r="1254">
      <x:c r="A1254" s="14" t="str">
        <x:v>W4-435</x:v>
      </x:c>
      <x:c r="B1254" s="14" t="str">
        <x:v>Prozorro expansion — 24.08</x:v>
      </x:c>
      <x:c r="C1254" s="14" t="str">
        <x:v>Фізична особа-підприємець Андрєєв Сергій Сергійович</x:v>
      </x:c>
      <x:c r="D1254" s="14" t="str">
        <x:v>Внутрішні сантехнічні системи</x:v>
      </x:c>
      <x:c r="E1254" s="14" t="str">
        <x:v>Pilot now</x:v>
      </x:c>
      <x:c r="F1254" s="17" t="str">
        <x:v>P3</x:v>
      </x:c>
      <x:c r="G1254" s="14" t="str"/>
      <x:c r="H1254" s="14" t="str">
        <x:v>Пілот зараз — Н.14</x:v>
      </x:c>
      <x:c r="I1254" s="16" t="n">
        <x:v>5</x:v>
      </x:c>
      <x:c r="J1254" s="16" t="n">
        <x:v>5</x:v>
      </x:c>
      <x:c r="K1254" s="16" t="n">
        <x:v>4</x:v>
      </x:c>
      <x:c r="L1254" s="16" t="n">
        <x:v>1</x:v>
      </x:c>
      <x:c r="M1254" s="16" t="n">
        <x:v>5</x:v>
      </x:c>
      <x:c r="N1254" s="16" t="n">
        <x:v>3</x:v>
      </x:c>
      <x:c r="O1254" s="16" t="n">
        <x:v>3</x:v>
      </x:c>
      <x:c r="P1254" s="16" t="n">
        <x:f>IF(COUNT(I1254:O1254)&lt;7,"",I1254*8+J1254*3+K1254*2+L1254*2+M1254*2+N1254*2+O1254)</x:f>
        <x:v>84</x:v>
      </x:c>
      <x:c r="Q1254" s="16" t="n">
        <x:f>IF(COUNT(J1254:O1254)&lt;6,"",J1254*5+K1254*4+M1254*4+L1254*3+N1254*2+O1254*2)</x:f>
        <x:v>76</x:v>
      </x:c>
      <x:c r="R1254" s="14" t="str">
        <x:v>high</x:v>
      </x:c>
      <x:c r="S1254" s="14" t="str">
        <x:v>official_prozorro_award_2024_2026</x:v>
      </x:c>
      <x:c r="T1254" s="14" t="str">
        <x:v>official_prozorro_api</x:v>
      </x:c>
      <x:c r="U1254" s="14" t="str">
        <x:v>Не контактували</x:v>
      </x:c>
      <x:c r="V1254" s="15" t="str">
        <x:v>Персоналізований free-pilot outreach по UA-2026-04-08-014032-a; попросити 1 пакет Н.14/Н.15</x:v>
      </x:c>
      <x:c r="W1254" s="15" t="str">
        <x:v>Власник / виконавець; відповідальний за договір</x:v>
      </x:c>
      <x:c r="X1254" s="15" t="str">
        <x:v>1 нових підтверджених перемог/договорів у Prozorro на 14 189 грн; 0 зі строком виконання не раніше 24.08.2026.</x:v>
      </x:c>
      <x:c r="Y1254" s="15" t="str">
        <x:v>Аварійний ремонт внутрішньої системи каналізації Філії №4 Комунального некомерційного підприємства «Центр первинної медико-санітарної допомоги №1» Оболонського  району  м.Києва  за адресою вулиця Йорданська,26, (код ДК 021:2015 - 45330000-9 «Водопровідні та санітарно-технічні роботи»); строк до 2026-04-15. Попросити один знеособлений пакет здачі за цим workflow.</x:v>
      </x:c>
      <x:c r="Z1254" s="15" t="str">
        <x:v>https://prozorro.gov.ua/tender/UA-2026-04-08-014032-a</x:v>
      </x:c>
      <x:c r="AA1254" s="14" t="str">
        <x:v>2923003278</x:v>
      </x:c>
      <x:c r="AB1254" s="14" t="str">
        <x:v>2026-08-24</x:v>
      </x:c>
      <x:c r="AC1254" s="14" t="str"/>
      <x:c r="AD1254" s="20" t="str"/>
      <x:c r="AE1254" s="14" t="str"/>
      <x:c r="AF1254" s="14" t="n">
        <x:v>35</x:v>
      </x:c>
      <x:c r="AG1254" s="14" t="str">
        <x:v>I3</x:v>
      </x:c>
      <x:c r="AH1254" s="14" t="n">
        <x:v>1</x:v>
      </x:c>
      <x:c r="AI1254" s="14" t="n">
        <x:v>0</x:v>
      </x:c>
      <x:c r="AJ1254" s="18" t="n">
        <x:v>14188.96</x:v>
      </x:c>
      <x:c r="AK1254" s="14" t="str">
        <x:v>https://prozorro.gov.ua/tender/UA-2026-04-08-014032-a</x:v>
      </x:c>
      <x:c r="AL1254" s="19" t="n">
        <x:v>46120.59742189815</x:v>
      </x:c>
      <x:c r="AM1254" s="19" t="n">
        <x:v>46127</x:v>
      </x:c>
      <x:c r="AN1254" s="15" t="str">
        <x:v>Внутрішні сантехнічні системи</x:v>
      </x:c>
      <x:c r="AO1254" s="15" t="str">
        <x:v>not_found_in_top_search</x:v>
      </x:c>
    </x:row>
    <x:row r="1255">
      <x:c r="A1255" s="14" t="str">
        <x:v>W4-436</x:v>
      </x:c>
      <x:c r="B1255" s="14" t="str">
        <x:v>Prozorro expansion — 24.08</x:v>
      </x:c>
      <x:c r="C1255" s="14" t="str">
        <x:v>ФОП СМОЛІЙ НАЗАР ЯРОСЛАВОВИЧ</x:v>
      </x:c>
      <x:c r="D1255" s="14" t="str">
        <x:v>Пасивний вогнезахист</x:v>
      </x:c>
      <x:c r="E1255" s="14" t="str">
        <x:v>Expansion discovery</x:v>
      </x:c>
      <x:c r="F1255" s="17" t="str">
        <x:v>D3</x:v>
      </x:c>
      <x:c r="G1255" s="14" t="str"/>
      <x:c r="H1255" s="14" t="str">
        <x:v>Discovery розширення — 2 тижні</x:v>
      </x:c>
      <x:c r="I1255" s="16" t="n">
        <x:v>1</x:v>
      </x:c>
      <x:c r="J1255" s="16" t="n">
        <x:v>5</x:v>
      </x:c>
      <x:c r="K1255" s="16" t="n">
        <x:v>5</x:v>
      </x:c>
      <x:c r="L1255" s="16" t="n">
        <x:v>1</x:v>
      </x:c>
      <x:c r="M1255" s="16" t="n">
        <x:v>5</x:v>
      </x:c>
      <x:c r="N1255" s="16" t="n">
        <x:v>3</x:v>
      </x:c>
      <x:c r="O1255" s="16" t="n">
        <x:v>3</x:v>
      </x:c>
      <x:c r="P1255" s="16" t="n">
        <x:f>IF(COUNT(I1255:O1255)&lt;7,"",I1255*8+J1255*3+K1255*2+L1255*2+M1255*2+N1255*2+O1255)</x:f>
        <x:v>54</x:v>
      </x:c>
      <x:c r="Q1255" s="16" t="n">
        <x:f>IF(COUNT(J1255:O1255)&lt;6,"",J1255*5+K1255*4+M1255*4+L1255*3+N1255*2+O1255*2)</x:f>
        <x:v>80</x:v>
      </x:c>
      <x:c r="R1255" s="14" t="str">
        <x:v>high</x:v>
      </x:c>
      <x:c r="S1255" s="14" t="str">
        <x:v>official_prozorro_award_2024_2026</x:v>
      </x:c>
      <x:c r="T1255" s="14" t="str">
        <x:v>official_prozorro_api</x:v>
      </x:c>
      <x:c r="U1255" s="14" t="str">
        <x:v>Не контактували</x:v>
      </x:c>
      <x:c r="V1255" s="15" t="str">
        <x:v>Workflow-audit outreach по UA-2026-04-03-005026-a; попросити 1 пакет здачі та вимоги проєкту</x:v>
      </x:c>
      <x:c r="W1255" s="15" t="str">
        <x:v>Власник / виконавець; відповідальний за договір</x:v>
      </x:c>
      <x:c r="X1255" s="15" t="str">
        <x:v>1 нових підтверджених перемог/договорів у Prozorro на 3 827 грн; 1 зі строком виконання не раніше 24.08.2026.</x:v>
      </x:c>
      <x:c r="Y1255" s="15" t="str">
        <x:v>Вогнезахисна обробка дерев'яних конструкцій перекриття; строк до 2026-12-31. Попросити один знеособлений пакет здачі за цим workflow.</x:v>
      </x:c>
      <x:c r="Z1255" s="15" t="str">
        <x:v>https://prozorro.gov.ua/tender/UA-2026-04-03-005026-a</x:v>
      </x:c>
      <x:c r="AA1255" s="14" t="str">
        <x:v>2976213114</x:v>
      </x:c>
      <x:c r="AB1255" s="14" t="str">
        <x:v>2026-08-24</x:v>
      </x:c>
      <x:c r="AC1255" s="14" t="str"/>
      <x:c r="AD1255" s="20" t="str"/>
      <x:c r="AE1255" s="14" t="str"/>
      <x:c r="AF1255" s="14" t="n">
        <x:v>35</x:v>
      </x:c>
      <x:c r="AG1255" s="14" t="str">
        <x:v>I3</x:v>
      </x:c>
      <x:c r="AH1255" s="14" t="n">
        <x:v>1</x:v>
      </x:c>
      <x:c r="AI1255" s="14" t="n">
        <x:v>1</x:v>
      </x:c>
      <x:c r="AJ1255" s="18" t="n">
        <x:v>3827.4</x:v>
      </x:c>
      <x:c r="AK1255" s="14" t="str">
        <x:v>https://prozorro.gov.ua/tender/UA-2026-04-03-005026-a</x:v>
      </x:c>
      <x:c r="AL1255" s="19" t="n">
        <x:v>46115.36972019676</x:v>
      </x:c>
      <x:c r="AM1255" s="19" t="n">
        <x:v>46387</x:v>
      </x:c>
      <x:c r="AN1255" s="15" t="str">
        <x:v>Пасивний вогнезахист</x:v>
      </x:c>
      <x:c r="AO1255" s="15" t="str">
        <x:v>not_found_in_top_search</x:v>
      </x:c>
    </x:row>
    <x:row r="1256">
      <x:c r="A1256" s="14" t="str">
        <x:v>W4-437</x:v>
      </x:c>
      <x:c r="B1256" s="14" t="str">
        <x:v>Prozorro expansion — 24.08</x:v>
      </x:c>
      <x:c r="C1256" s="14" t="str">
        <x:v>ТОВ "ЖИТЛОРЕМБУД-НІКА"</x:v>
      </x:c>
      <x:c r="D1256" s="14" t="str">
        <x:v>Благоустрій</x:v>
      </x:c>
      <x:c r="E1256" s="14" t="str">
        <x:v>Expansion discovery</x:v>
      </x:c>
      <x:c r="F1256" s="17" t="str">
        <x:v>D3</x:v>
      </x:c>
      <x:c r="G1256" s="14" t="str"/>
      <x:c r="H1256" s="14" t="str">
        <x:v>Discovery розширення — 2 тижні</x:v>
      </x:c>
      <x:c r="I1256" s="16" t="n">
        <x:v>1</x:v>
      </x:c>
      <x:c r="J1256" s="16" t="n">
        <x:v>5</x:v>
      </x:c>
      <x:c r="K1256" s="16" t="n">
        <x:v>4</x:v>
      </x:c>
      <x:c r="L1256" s="16" t="n">
        <x:v>3</x:v>
      </x:c>
      <x:c r="M1256" s="16" t="n">
        <x:v>5</x:v>
      </x:c>
      <x:c r="N1256" s="16" t="n">
        <x:v>5</x:v>
      </x:c>
      <x:c r="O1256" s="16" t="n">
        <x:v>3</x:v>
      </x:c>
      <x:c r="P1256" s="16" t="n">
        <x:f>IF(COUNT(I1256:O1256)&lt;7,"",I1256*8+J1256*3+K1256*2+L1256*2+M1256*2+N1256*2+O1256)</x:f>
        <x:v>60</x:v>
      </x:c>
      <x:c r="Q1256" s="16" t="n">
        <x:f>IF(COUNT(J1256:O1256)&lt;6,"",J1256*5+K1256*4+M1256*4+L1256*3+N1256*2+O1256*2)</x:f>
        <x:v>86</x:v>
      </x:c>
      <x:c r="R1256" s="14" t="str">
        <x:v>high</x:v>
      </x:c>
      <x:c r="S1256" s="14" t="str">
        <x:v>official_prozorro_award_2024_2026</x:v>
      </x:c>
      <x:c r="T1256" s="14" t="str">
        <x:v>official_prozorro_api</x:v>
      </x:c>
      <x:c r="U1256" s="14" t="str">
        <x:v>Не контактували</x:v>
      </x:c>
      <x:c r="V1256" s="15" t="str">
        <x:v>Workflow-audit outreach по UA-2024-11-21-016525-a; попросити 1 пакет здачі та вимоги проєкту</x:v>
      </x:c>
      <x:c r="W1256" s="15" t="str">
        <x:v>Власник / директор; керівник ПТО; відповідальний за договори</x:v>
      </x:c>
      <x:c r="X1256" s="15" t="str">
        <x:v>1 нових підтверджених перемог/договорів у Prozorro на 1 851 895 грн; 0 зі строком виконання не раніше 24.08.2026.</x:v>
      </x:c>
      <x:c r="Y1256" s="15" t="str">
        <x:v> ДК 021:2015:4545000-6 – Інші завершальні будівельні роботи
«Поточний ремонт даху будівлі центру надання соціально-психологічних послуг тимчасового перебування внутрішньо переміщених осіб та благоустрою прибудинкової території КУ «Міський центр комплексної реабілітації для дітей та осіб з інвалідністю» за адресою: м. Миколаїв, вул. Садова, 30/2»; строк до 2024-12-31. Попросити один знеособлений пакет здачі за цим workflow.</x:v>
      </x:c>
      <x:c r="Z1256" s="15" t="str">
        <x:v>https://prozorro.gov.ua/tender/UA-2024-11-21-016525-a</x:v>
      </x:c>
      <x:c r="AA1256" s="14" t="str">
        <x:v>33969521</x:v>
      </x:c>
      <x:c r="AB1256" s="14" t="str">
        <x:v>2026-08-24</x:v>
      </x:c>
      <x:c r="AC1256" s="14" t="str"/>
      <x:c r="AD1256" s="20" t="str"/>
      <x:c r="AE1256" s="14" t="str"/>
      <x:c r="AF1256" s="14" t="n">
        <x:v>34</x:v>
      </x:c>
      <x:c r="AG1256" s="14" t="str">
        <x:v>I3</x:v>
      </x:c>
      <x:c r="AH1256" s="14" t="n">
        <x:v>1</x:v>
      </x:c>
      <x:c r="AI1256" s="14" t="n">
        <x:v>0</x:v>
      </x:c>
      <x:c r="AJ1256" s="18" t="n">
        <x:v>1851895.4</x:v>
      </x:c>
      <x:c r="AK1256" s="14" t="str">
        <x:v>https://prozorro.gov.ua/tender/UA-2024-11-21-016525-a</x:v>
      </x:c>
      <x:c r="AL1256" s="19" t="n">
        <x:v>45628.43727296296</x:v>
      </x:c>
      <x:c r="AM1256" s="19" t="n">
        <x:v>45657</x:v>
      </x:c>
      <x:c r="AN1256" s="15" t="str">
        <x:v>Благоустрій</x:v>
      </x:c>
      <x:c r="AO1256" s="15" t="str">
        <x:v>not_found_in_top_search</x:v>
      </x:c>
    </x:row>
    <x:row r="1257">
      <x:c r="A1257" s="14" t="str">
        <x:v>W4-438</x:v>
      </x:c>
      <x:c r="B1257" s="14" t="str">
        <x:v>Prozorro expansion — 24.08</x:v>
      </x:c>
      <x:c r="C1257" s="14" t="str">
        <x:v>ТОВ "ТЕПЛОЕНЕРГОКОМПЛЕКТ"</x:v>
      </x:c>
      <x:c r="D1257" s="14" t="str">
        <x:v>Промислова теплоізоляція</x:v>
      </x:c>
      <x:c r="E1257" s="14" t="str">
        <x:v>Expansion discovery</x:v>
      </x:c>
      <x:c r="F1257" s="17" t="str">
        <x:v>D3</x:v>
      </x:c>
      <x:c r="G1257" s="14" t="str">
        <x:v>tek.com.ua</x:v>
      </x:c>
      <x:c r="H1257" s="14" t="str">
        <x:v>Discovery розширення — 2 тижні</x:v>
      </x:c>
      <x:c r="I1257" s="16" t="n">
        <x:v>1</x:v>
      </x:c>
      <x:c r="J1257" s="16" t="n">
        <x:v>5</x:v>
      </x:c>
      <x:c r="K1257" s="16" t="n">
        <x:v>5</x:v>
      </x:c>
      <x:c r="L1257" s="16" t="n">
        <x:v>3</x:v>
      </x:c>
      <x:c r="M1257" s="16" t="n">
        <x:v>5</x:v>
      </x:c>
      <x:c r="N1257" s="16" t="n">
        <x:v>5</x:v>
      </x:c>
      <x:c r="O1257" s="16" t="n">
        <x:v>5</x:v>
      </x:c>
      <x:c r="P1257" s="16" t="n">
        <x:f>IF(COUNT(I1257:O1257)&lt;7,"",I1257*8+J1257*3+K1257*2+L1257*2+M1257*2+N1257*2+O1257)</x:f>
        <x:v>64</x:v>
      </x:c>
      <x:c r="Q1257" s="16" t="n">
        <x:f>IF(COUNT(J1257:O1257)&lt;6,"",J1257*5+K1257*4+M1257*4+L1257*3+N1257*2+O1257*2)</x:f>
        <x:v>94</x:v>
      </x:c>
      <x:c r="R1257" s="14" t="str">
        <x:v>high</x:v>
      </x:c>
      <x:c r="S1257" s="14" t="str">
        <x:v>official_prozorro_award_2024_2026</x:v>
      </x:c>
      <x:c r="T1257" s="14" t="str">
        <x:v>official_prozorro_api</x:v>
      </x:c>
      <x:c r="U1257" s="14" t="str">
        <x:v>Не контактували</x:v>
      </x:c>
      <x:c r="V1257" s="15" t="str">
        <x:v>Повторне звернення з новим тендерним сигналом UA-2024-10-30-010585-a; попросити 1 пакет здачі</x:v>
      </x:c>
      <x:c r="W1257" s="15" t="str">
        <x:v>Власник / директор; керівник ПТО; відповідальний за договори</x:v>
      </x:c>
      <x:c r="X1257" s="15" t="str">
        <x:v>1 нових підтверджених перемог/договорів у Prozorro на 1 370 000 грн; 0 зі строком виконання не раніше 24.08.2026.</x:v>
      </x:c>
      <x:c r="Y1257" s="15" t="str">
        <x:v>З_25П-005_76110000-7 Послуги, пов’язані з видобуванням газу (Послуги з ремонту теплоізоляції і обігріву технологічних трубопроводів та обладнання); строк до 2025-07-31. Попросити один знеособлений пакет здачі за цим workflow.</x:v>
      </x:c>
      <x:c r="Z1257" s="15" t="str">
        <x:v>https://prozorro.gov.ua/tender/UA-2025-01-21-005410-a</x:v>
      </x:c>
      <x:c r="AA1257" s="14" t="str">
        <x:v>23390015</x:v>
      </x:c>
      <x:c r="AB1257" s="14" t="str">
        <x:v>2026-08-24</x:v>
      </x:c>
      <x:c r="AC1257" s="14" t="str"/>
      <x:c r="AD1257" s="20" t="str"/>
      <x:c r="AE1257" s="14" t="str"/>
      <x:c r="AF1257" s="14" t="n">
        <x:v>48</x:v>
      </x:c>
      <x:c r="AG1257" s="14" t="str">
        <x:v>I3</x:v>
      </x:c>
      <x:c r="AH1257" s="14" t="n">
        <x:v>3</x:v>
      </x:c>
      <x:c r="AI1257" s="14" t="n">
        <x:v>0</x:v>
      </x:c>
      <x:c r="AJ1257" s="18" t="n">
        <x:v>4719696</x:v>
      </x:c>
      <x:c r="AK1257" s="14" t="str">
        <x:v>https://prozorro.gov.ua/tender/UA-2024-10-30-010585-a</x:v>
      </x:c>
      <x:c r="AL1257" s="19" t="n">
        <x:v>45622.43236811343</x:v>
      </x:c>
      <x:c r="AM1257" s="19" t="n">
        <x:v>46065</x:v>
      </x:c>
      <x:c r="AN1257" s="15" t="str">
        <x:v>Промислова теплоізоляція; Стиснене повітря / компресорні</x:v>
      </x:c>
      <x:c r="AO1257" s="15" t="str">
        <x:v>supplier_provided_url</x:v>
      </x:c>
    </x:row>
    <x:row r="1258">
      <x:c r="A1258" s="14" t="str">
        <x:v>W4-439</x:v>
      </x:c>
      <x:c r="B1258" s="14" t="str">
        <x:v>Prozorro expansion — 24.08</x:v>
      </x:c>
      <x:c r="C1258" s="14" t="str">
        <x:v>ПП "ЕКОСІТІ"</x:v>
      </x:c>
      <x:c r="D1258" s="14" t="str">
        <x:v>Благоустрій</x:v>
      </x:c>
      <x:c r="E1258" s="14" t="str">
        <x:v>Expansion discovery</x:v>
      </x:c>
      <x:c r="F1258" s="17" t="str">
        <x:v>D3</x:v>
      </x:c>
      <x:c r="G1258" s="14" t="str"/>
      <x:c r="H1258" s="14" t="str">
        <x:v>Discovery розширення — 2 тижні</x:v>
      </x:c>
      <x:c r="I1258" s="16" t="n">
        <x:v>1</x:v>
      </x:c>
      <x:c r="J1258" s="16" t="n">
        <x:v>5</x:v>
      </x:c>
      <x:c r="K1258" s="16" t="n">
        <x:v>4</x:v>
      </x:c>
      <x:c r="L1258" s="16" t="n">
        <x:v>3</x:v>
      </x:c>
      <x:c r="M1258" s="16" t="n">
        <x:v>5</x:v>
      </x:c>
      <x:c r="N1258" s="16" t="n">
        <x:v>5</x:v>
      </x:c>
      <x:c r="O1258" s="16" t="n">
        <x:v>3</x:v>
      </x:c>
      <x:c r="P1258" s="16" t="n">
        <x:f>IF(COUNT(I1258:O1258)&lt;7,"",I1258*8+J1258*3+K1258*2+L1258*2+M1258*2+N1258*2+O1258)</x:f>
        <x:v>60</x:v>
      </x:c>
      <x:c r="Q1258" s="16" t="n">
        <x:f>IF(COUNT(J1258:O1258)&lt;6,"",J1258*5+K1258*4+M1258*4+L1258*3+N1258*2+O1258*2)</x:f>
        <x:v>86</x:v>
      </x:c>
      <x:c r="R1258" s="14" t="str">
        <x:v>high</x:v>
      </x:c>
      <x:c r="S1258" s="14" t="str">
        <x:v>official_prozorro_award_2024_2026</x:v>
      </x:c>
      <x:c r="T1258" s="14" t="str">
        <x:v>official_prozorro_api</x:v>
      </x:c>
      <x:c r="U1258" s="14" t="str">
        <x:v>Не контактували</x:v>
      </x:c>
      <x:c r="V1258" s="15" t="str">
        <x:v>Workflow-audit outreach по UA-2024-12-06-016949-a; попросити 1 пакет здачі та вимоги проєкту</x:v>
      </x:c>
      <x:c r="W1258" s="15" t="str">
        <x:v>Власник / директор; керівник ПТО; відповідальний за договори</x:v>
      </x:c>
      <x:c r="X1258" s="15" t="str">
        <x:v>1 нових підтверджених перемог/договорів у Prozorro на 856 370 грн; 0 зі строком виконання не раніше 24.08.2026.</x:v>
      </x:c>
      <x:c r="Y1258" s="15" t="str">
        <x:v>Послуги з комплексного прибирання  та утримання об’єктів благоустрою території населених пунктів Золотоніської МТГ Черкаської області (тротуарів, майданчиків відпочинку, зелених зон, площ  тощо) (ДК 021:2015:90610000-6 Послуги з прибирання та підмітання вулиць); строк до 2024-12-31. Попросити один знеособлений пакет здачі за цим workflow.</x:v>
      </x:c>
      <x:c r="Z1258" s="15" t="str">
        <x:v>https://prozorro.gov.ua/tender/UA-2024-12-06-016949-a</x:v>
      </x:c>
      <x:c r="AA1258" s="14" t="str">
        <x:v>44300010</x:v>
      </x:c>
      <x:c r="AB1258" s="14" t="str">
        <x:v>2026-08-24</x:v>
      </x:c>
      <x:c r="AC1258" s="14" t="str"/>
      <x:c r="AD1258" s="20" t="str"/>
      <x:c r="AE1258" s="14" t="str"/>
      <x:c r="AF1258" s="14" t="n">
        <x:v>34</x:v>
      </x:c>
      <x:c r="AG1258" s="14" t="str">
        <x:v>I3</x:v>
      </x:c>
      <x:c r="AH1258" s="14" t="n">
        <x:v>1</x:v>
      </x:c>
      <x:c r="AI1258" s="14" t="n">
        <x:v>0</x:v>
      </x:c>
      <x:c r="AJ1258" s="18" t="n">
        <x:v>856370</x:v>
      </x:c>
      <x:c r="AK1258" s="14" t="str">
        <x:v>https://prozorro.gov.ua/tender/UA-2024-12-06-016949-a</x:v>
      </x:c>
      <x:c r="AL1258" s="19" t="n">
        <x:v>45643.442442465275</x:v>
      </x:c>
      <x:c r="AM1258" s="19" t="n">
        <x:v>45657.66689814815</x:v>
      </x:c>
      <x:c r="AN1258" s="15" t="str">
        <x:v>Благоустрій</x:v>
      </x:c>
      <x:c r="AO1258" s="15" t="str">
        <x:v>not_found_in_top_search</x:v>
      </x:c>
    </x:row>
    <x:row r="1259">
      <x:c r="A1259" s="14" t="str">
        <x:v>W4-440</x:v>
      </x:c>
      <x:c r="B1259" s="14" t="str">
        <x:v>Prozorro expansion — 24.08</x:v>
      </x:c>
      <x:c r="C1259" s="14" t="str">
        <x:v>ТОВАРИСТВО З ОБМЕЖЕНОЮ ВІДПОВІДАЛЬНІСТЮ "СВІТЛОБУД ПІВДЕНЬ"</x:v>
      </x:c>
      <x:c r="D1259" s="14" t="str">
        <x:v>Покрівлі та гідроізоляція</x:v>
      </x:c>
      <x:c r="E1259" s="14" t="str">
        <x:v>Expansion discovery</x:v>
      </x:c>
      <x:c r="F1259" s="17" t="str">
        <x:v>D3</x:v>
      </x:c>
      <x:c r="G1259" s="14" t="str"/>
      <x:c r="H1259" s="14" t="str">
        <x:v>Discovery розширення — 2 тижні</x:v>
      </x:c>
      <x:c r="I1259" s="16" t="n">
        <x:v>1</x:v>
      </x:c>
      <x:c r="J1259" s="16" t="n">
        <x:v>5</x:v>
      </x:c>
      <x:c r="K1259" s="16" t="n">
        <x:v>5</x:v>
      </x:c>
      <x:c r="L1259" s="16" t="n">
        <x:v>3</x:v>
      </x:c>
      <x:c r="M1259" s="16" t="n">
        <x:v>5</x:v>
      </x:c>
      <x:c r="N1259" s="16" t="n">
        <x:v>5</x:v>
      </x:c>
      <x:c r="O1259" s="16" t="n">
        <x:v>3</x:v>
      </x:c>
      <x:c r="P1259" s="16" t="n">
        <x:f>IF(COUNT(I1259:O1259)&lt;7,"",I1259*8+J1259*3+K1259*2+L1259*2+M1259*2+N1259*2+O1259)</x:f>
        <x:v>62</x:v>
      </x:c>
      <x:c r="Q1259" s="16" t="n">
        <x:f>IF(COUNT(J1259:O1259)&lt;6,"",J1259*5+K1259*4+M1259*4+L1259*3+N1259*2+O1259*2)</x:f>
        <x:v>90</x:v>
      </x:c>
      <x:c r="R1259" s="14" t="str">
        <x:v>high</x:v>
      </x:c>
      <x:c r="S1259" s="14" t="str">
        <x:v>official_prozorro_award_2024_2026</x:v>
      </x:c>
      <x:c r="T1259" s="14" t="str">
        <x:v>official_prozorro_api</x:v>
      </x:c>
      <x:c r="U1259" s="14" t="str">
        <x:v>Не контактували</x:v>
      </x:c>
      <x:c r="V1259" s="15" t="str">
        <x:v>Workflow-audit outreach по UA-2024-04-25-008583-a; попросити 1 пакет здачі та вимоги проєкту</x:v>
      </x:c>
      <x:c r="W1259" s="15" t="str">
        <x:v>Власник / директор; керівник ПТО; відповідальний за договори</x:v>
      </x:c>
      <x:c r="X1259" s="15" t="str">
        <x:v>1 нових підтверджених перемог/договорів у Prozorro на 597 153 грн; 0 зі строком виконання не раніше 24.08.2026.</x:v>
      </x:c>
      <x:c r="Y1259" s="15" t="str">
        <x:v>Капітальний ремонт зовнішньої стіни машинного відділення ГКНС з виконанням гідроізоляційних робіт (вул.Трудова); строк до 2024-12-31. Попросити один знеособлений пакет здачі за цим workflow.</x:v>
      </x:c>
      <x:c r="Z1259" s="15" t="str">
        <x:v>https://prozorro.gov.ua/tender/UA-2024-04-25-008583-a</x:v>
      </x:c>
      <x:c r="AA1259" s="14" t="str">
        <x:v>33202841</x:v>
      </x:c>
      <x:c r="AB1259" s="14" t="str">
        <x:v>2026-08-24</x:v>
      </x:c>
      <x:c r="AC1259" s="14" t="str"/>
      <x:c r="AD1259" s="20" t="str"/>
      <x:c r="AE1259" s="14" t="str"/>
      <x:c r="AF1259" s="14" t="n">
        <x:v>34</x:v>
      </x:c>
      <x:c r="AG1259" s="14" t="str">
        <x:v>I3</x:v>
      </x:c>
      <x:c r="AH1259" s="14" t="n">
        <x:v>1</x:v>
      </x:c>
      <x:c r="AI1259" s="14" t="n">
        <x:v>0</x:v>
      </x:c>
      <x:c r="AJ1259" s="18" t="n">
        <x:v>597153.47</x:v>
      </x:c>
      <x:c r="AK1259" s="14" t="str">
        <x:v>https://prozorro.gov.ua/tender/UA-2024-04-25-008583-a</x:v>
      </x:c>
      <x:c r="AL1259" s="19" t="n">
        <x:v>45407.50328121528</x:v>
      </x:c>
      <x:c r="AM1259" s="19" t="n">
        <x:v>45657</x:v>
      </x:c>
      <x:c r="AN1259" s="15" t="str">
        <x:v>Покрівлі та гідроізоляція</x:v>
      </x:c>
      <x:c r="AO1259" s="15" t="str">
        <x:v>not_found_in_top_search</x:v>
      </x:c>
    </x:row>
    <x:row r="1260">
      <x:c r="A1260" s="14" t="str">
        <x:v>W4-441</x:v>
      </x:c>
      <x:c r="B1260" s="14" t="str">
        <x:v>Prozorro expansion — 24.08</x:v>
      </x:c>
      <x:c r="C1260" s="14" t="str">
        <x:v>Мале підприємство "Туризм - Комерція -Менеджмент"</x:v>
      </x:c>
      <x:c r="D1260" s="14" t="str">
        <x:v>Металоконструкції</x:v>
      </x:c>
      <x:c r="E1260" s="14" t="str">
        <x:v>Expansion discovery</x:v>
      </x:c>
      <x:c r="F1260" s="17" t="str">
        <x:v>D3</x:v>
      </x:c>
      <x:c r="G1260" s="14" t="str"/>
      <x:c r="H1260" s="14" t="str">
        <x:v>Discovery розширення — 2 тижні</x:v>
      </x:c>
      <x:c r="I1260" s="16" t="n">
        <x:v>1</x:v>
      </x:c>
      <x:c r="J1260" s="16" t="n">
        <x:v>5</x:v>
      </x:c>
      <x:c r="K1260" s="16" t="n">
        <x:v>5</x:v>
      </x:c>
      <x:c r="L1260" s="16" t="n">
        <x:v>2</x:v>
      </x:c>
      <x:c r="M1260" s="16" t="n">
        <x:v>5</x:v>
      </x:c>
      <x:c r="N1260" s="16" t="n">
        <x:v>5</x:v>
      </x:c>
      <x:c r="O1260" s="16" t="n">
        <x:v>3</x:v>
      </x:c>
      <x:c r="P1260" s="16" t="n">
        <x:f>IF(COUNT(I1260:O1260)&lt;7,"",I1260*8+J1260*3+K1260*2+L1260*2+M1260*2+N1260*2+O1260)</x:f>
        <x:v>60</x:v>
      </x:c>
      <x:c r="Q1260" s="16" t="n">
        <x:f>IF(COUNT(J1260:O1260)&lt;6,"",J1260*5+K1260*4+M1260*4+L1260*3+N1260*2+O1260*2)</x:f>
        <x:v>87</x:v>
      </x:c>
      <x:c r="R1260" s="14" t="str">
        <x:v>high</x:v>
      </x:c>
      <x:c r="S1260" s="14" t="str">
        <x:v>official_prozorro_award_2024_2026</x:v>
      </x:c>
      <x:c r="T1260" s="14" t="str">
        <x:v>official_prozorro_api</x:v>
      </x:c>
      <x:c r="U1260" s="14" t="str">
        <x:v>Не контактували</x:v>
      </x:c>
      <x:c r="V1260" s="15" t="str">
        <x:v>Workflow-audit outreach по UA-2025-11-10-002962-a; попросити 1 пакет здачі та вимоги проєкту</x:v>
      </x:c>
      <x:c r="W1260" s="15" t="str">
        <x:v>Власник / директор; керівник ПТО; відповідальний за договори</x:v>
      </x:c>
      <x:c r="X1260" s="15" t="str">
        <x:v>1 нових підтверджених перемог/договорів у Prozorro на 493 830 грн; 0 зі строком виконання не раніше 24.08.2026.</x:v>
      </x:c>
      <x:c r="Y1260" s="15" t="str">
        <x:v>Послуги на капітальний ремонт гаражів для зберігання техніки Верхнянської сільської ради з виготовлення та монтажу металоконструкцій; строк до 2025-12-31. Попросити один знеособлений пакет здачі за цим workflow.</x:v>
      </x:c>
      <x:c r="Z1260" s="15" t="str">
        <x:v>https://prozorro.gov.ua/tender/UA-2025-11-10-002962-a</x:v>
      </x:c>
      <x:c r="AA1260" s="14" t="str">
        <x:v>13641663</x:v>
      </x:c>
      <x:c r="AB1260" s="14" t="str">
        <x:v>2026-08-24</x:v>
      </x:c>
      <x:c r="AC1260" s="14" t="str"/>
      <x:c r="AD1260" s="20" t="str"/>
      <x:c r="AE1260" s="14" t="str"/>
      <x:c r="AF1260" s="14" t="n">
        <x:v>34</x:v>
      </x:c>
      <x:c r="AG1260" s="14" t="str">
        <x:v>I3</x:v>
      </x:c>
      <x:c r="AH1260" s="14" t="n">
        <x:v>1</x:v>
      </x:c>
      <x:c r="AI1260" s="14" t="n">
        <x:v>0</x:v>
      </x:c>
      <x:c r="AJ1260" s="18" t="n">
        <x:v>493829.6</x:v>
      </x:c>
      <x:c r="AK1260" s="14" t="str">
        <x:v>https://prozorro.gov.ua/tender/UA-2025-11-10-002962-a</x:v>
      </x:c>
      <x:c r="AL1260" s="19" t="n">
        <x:v>45971.36711912037</x:v>
      </x:c>
      <x:c r="AM1260" s="19" t="n">
        <x:v>46022.36782407408</x:v>
      </x:c>
      <x:c r="AN1260" s="15" t="str">
        <x:v>Металоконструкції</x:v>
      </x:c>
      <x:c r="AO1260" s="15" t="str">
        <x:v>not_found_in_top_search</x:v>
      </x:c>
    </x:row>
    <x:row r="1261">
      <x:c r="A1261" s="14" t="str">
        <x:v>W4-442</x:v>
      </x:c>
      <x:c r="B1261" s="14" t="str">
        <x:v>Prozorro expansion — 24.08</x:v>
      </x:c>
      <x:c r="C1261" s="14" t="str">
        <x:v>ТОВАРИСТВО З ОБМЕЖЕНОЮ ВІДПОВІДАЛЬНІСТЮ "ШЛЯХБУДГРУП"</x:v>
      </x:c>
      <x:c r="D1261" s="14" t="str">
        <x:v>Зливова каналізація / дренаж</x:v>
      </x:c>
      <x:c r="E1261" s="14" t="str">
        <x:v>Expansion discovery</x:v>
      </x:c>
      <x:c r="F1261" s="17" t="str">
        <x:v>D3</x:v>
      </x:c>
      <x:c r="G1261" s="14" t="str"/>
      <x:c r="H1261" s="14" t="str">
        <x:v>Discovery розширення — 2 тижні</x:v>
      </x:c>
      <x:c r="I1261" s="16" t="n">
        <x:v>1</x:v>
      </x:c>
      <x:c r="J1261" s="16" t="n">
        <x:v>5</x:v>
      </x:c>
      <x:c r="K1261" s="16" t="n">
        <x:v>5</x:v>
      </x:c>
      <x:c r="L1261" s="16" t="n">
        <x:v>2</x:v>
      </x:c>
      <x:c r="M1261" s="16" t="n">
        <x:v>5</x:v>
      </x:c>
      <x:c r="N1261" s="16" t="n">
        <x:v>5</x:v>
      </x:c>
      <x:c r="O1261" s="16" t="n">
        <x:v>3</x:v>
      </x:c>
      <x:c r="P1261" s="16" t="n">
        <x:f>IF(COUNT(I1261:O1261)&lt;7,"",I1261*8+J1261*3+K1261*2+L1261*2+M1261*2+N1261*2+O1261)</x:f>
        <x:v>60</x:v>
      </x:c>
      <x:c r="Q1261" s="16" t="n">
        <x:f>IF(COUNT(J1261:O1261)&lt;6,"",J1261*5+K1261*4+M1261*4+L1261*3+N1261*2+O1261*2)</x:f>
        <x:v>87</x:v>
      </x:c>
      <x:c r="R1261" s="14" t="str">
        <x:v>high</x:v>
      </x:c>
      <x:c r="S1261" s="14" t="str">
        <x:v>official_prozorro_award_2024_2026</x:v>
      </x:c>
      <x:c r="T1261" s="14" t="str">
        <x:v>official_prozorro_api</x:v>
      </x:c>
      <x:c r="U1261" s="14" t="str">
        <x:v>Не контактували</x:v>
      </x:c>
      <x:c r="V1261" s="15" t="str">
        <x:v>Workflow-audit outreach по UA-2025-05-27-005217-a; попросити 1 пакет здачі та вимоги проєкту</x:v>
      </x:c>
      <x:c r="W1261" s="15" t="str">
        <x:v>Власник / директор; керівник ПТО; відповідальний за договори</x:v>
      </x:c>
      <x:c r="X1261" s="15" t="str">
        <x:v>1 нових підтверджених перемог/договорів у Prozorro на 459 132 грн; 0 зі строком виконання не раніше 24.08.2026.</x:v>
      </x:c>
      <x:c r="Y1261" s="15" t="str">
        <x:v>Будівництво дощоприймача на колекторі зливової каналізації за адресою вул. Кармелюка 5-А в м. Хмельницькому. (Черга 1 - водовипуск); строк до 2025-06-30. Попросити один знеособлений пакет здачі за цим workflow.</x:v>
      </x:c>
      <x:c r="Z1261" s="15" t="str">
        <x:v>https://prozorro.gov.ua/tender/UA-2025-05-27-005217-a</x:v>
      </x:c>
      <x:c r="AA1261" s="14" t="str">
        <x:v>40992093</x:v>
      </x:c>
      <x:c r="AB1261" s="14" t="str">
        <x:v>2026-08-24</x:v>
      </x:c>
      <x:c r="AC1261" s="14" t="str"/>
      <x:c r="AD1261" s="20" t="str"/>
      <x:c r="AE1261" s="14" t="str"/>
      <x:c r="AF1261" s="14" t="n">
        <x:v>34</x:v>
      </x:c>
      <x:c r="AG1261" s="14" t="str">
        <x:v>I3</x:v>
      </x:c>
      <x:c r="AH1261" s="14" t="n">
        <x:v>1</x:v>
      </x:c>
      <x:c r="AI1261" s="14" t="n">
        <x:v>0</x:v>
      </x:c>
      <x:c r="AJ1261" s="18" t="n">
        <x:v>459131.57</x:v>
      </x:c>
      <x:c r="AK1261" s="14" t="str">
        <x:v>https://prozorro.gov.ua/tender/UA-2025-05-27-005217-a</x:v>
      </x:c>
      <x:c r="AL1261" s="19" t="n">
        <x:v>45804.37175665509</x:v>
      </x:c>
      <x:c r="AM1261" s="19" t="n">
        <x:v>45838.36931712963</x:v>
      </x:c>
      <x:c r="AN1261" s="15" t="str">
        <x:v>Зливова каналізація / дренаж</x:v>
      </x:c>
      <x:c r="AO1261" s="15" t="str">
        <x:v>not_found_in_top_search</x:v>
      </x:c>
    </x:row>
    <x:row r="1262">
      <x:c r="A1262" s="14" t="str">
        <x:v>W4-443</x:v>
      </x:c>
      <x:c r="B1262" s="14" t="str">
        <x:v>Prozorro expansion — 24.08</x:v>
      </x:c>
      <x:c r="C1262" s="14" t="str">
        <x:v>ТОВАРИСТВО З ОБМЕЖЕНОЮ ВІДПОВІДАЛЬНІСТЮ "Будівельна компанія Реко"</x:v>
      </x:c>
      <x:c r="D1262" s="14" t="str">
        <x:v>Водоочищення / очисні споруди</x:v>
      </x:c>
      <x:c r="E1262" s="14" t="str">
        <x:v>Expansion discovery</x:v>
      </x:c>
      <x:c r="F1262" s="17" t="str">
        <x:v>D3</x:v>
      </x:c>
      <x:c r="G1262" s="14" t="str"/>
      <x:c r="H1262" s="14" t="str">
        <x:v>Discovery розширення — 2 тижні</x:v>
      </x:c>
      <x:c r="I1262" s="16" t="n">
        <x:v>1</x:v>
      </x:c>
      <x:c r="J1262" s="16" t="n">
        <x:v>5</x:v>
      </x:c>
      <x:c r="K1262" s="16" t="n">
        <x:v>4</x:v>
      </x:c>
      <x:c r="L1262" s="16" t="n">
        <x:v>2</x:v>
      </x:c>
      <x:c r="M1262" s="16" t="n">
        <x:v>5</x:v>
      </x:c>
      <x:c r="N1262" s="16" t="n">
        <x:v>5</x:v>
      </x:c>
      <x:c r="O1262" s="16" t="n">
        <x:v>3</x:v>
      </x:c>
      <x:c r="P1262" s="16" t="n">
        <x:f>IF(COUNT(I1262:O1262)&lt;7,"",I1262*8+J1262*3+K1262*2+L1262*2+M1262*2+N1262*2+O1262)</x:f>
        <x:v>58</x:v>
      </x:c>
      <x:c r="Q1262" s="16" t="n">
        <x:f>IF(COUNT(J1262:O1262)&lt;6,"",J1262*5+K1262*4+M1262*4+L1262*3+N1262*2+O1262*2)</x:f>
        <x:v>83</x:v>
      </x:c>
      <x:c r="R1262" s="14" t="str">
        <x:v>high</x:v>
      </x:c>
      <x:c r="S1262" s="14" t="str">
        <x:v>official_prozorro_award_2024_2026</x:v>
      </x:c>
      <x:c r="T1262" s="14" t="str">
        <x:v>official_prozorro_api</x:v>
      </x:c>
      <x:c r="U1262" s="14" t="str">
        <x:v>Не контактували</x:v>
      </x:c>
      <x:c r="V1262" s="15" t="str">
        <x:v>Повторне звернення з новим тендерним сигналом UA-2024-12-17-001478-a; попросити 1 пакет здачі</x:v>
      </x:c>
      <x:c r="W1262" s="15" t="str">
        <x:v>Власник / директор; керівник ПТО; відповідальний за договори</x:v>
      </x:c>
      <x:c r="X1262" s="15" t="str">
        <x:v>1 нових підтверджених перемог/договорів у Prozorro на 418 688 грн; 0 зі строком виконання не раніше 24.08.2026.</x:v>
      </x:c>
      <x:c r="Y1262" s="15" t="str">
        <x:v>Виконання робіт об’єкту:  «Реконструкція системи доочищення стічних вод із каналізаційною насосною станцією та напірним трубопроводом від вторинних відстійників до будівлі решіток на міських очисних спорудах каналізації в с. Прут Чернівецького району, Чернівецької області (додаткові роботи)»; строк до 2025-12-31. Попросити один знеособлений пакет здачі за цим workflow.</x:v>
      </x:c>
      <x:c r="Z1262" s="15" t="str">
        <x:v>https://prozorro.gov.ua/tender/UA-2025-12-26-014371-a</x:v>
      </x:c>
      <x:c r="AA1262" s="14" t="str">
        <x:v>45418853</x:v>
      </x:c>
      <x:c r="AB1262" s="14" t="str">
        <x:v>2026-08-24</x:v>
      </x:c>
      <x:c r="AC1262" s="14" t="str"/>
      <x:c r="AD1262" s="20" t="str"/>
      <x:c r="AE1262" s="14" t="str"/>
      <x:c r="AF1262" s="14" t="n">
        <x:v>42</x:v>
      </x:c>
      <x:c r="AG1262" s="14" t="str">
        <x:v>I3</x:v>
      </x:c>
      <x:c r="AH1262" s="14" t="n">
        <x:v>2</x:v>
      </x:c>
      <x:c r="AI1262" s="14" t="n">
        <x:v>0</x:v>
      </x:c>
      <x:c r="AJ1262" s="18" t="n">
        <x:v>13892684.08</x:v>
      </x:c>
      <x:c r="AK1262" s="14" t="str">
        <x:v>https://prozorro.gov.ua/tender/UA-2024-12-17-001478-a</x:v>
      </x:c>
      <x:c r="AL1262" s="19" t="n">
        <x:v>45665.405140532406</x:v>
      </x:c>
      <x:c r="AM1262" s="19" t="n">
        <x:v>45901</x:v>
      </x:c>
      <x:c r="AN1262" s="15" t="str">
        <x:v>Водоочищення / очисні споруди; Насосні станції</x:v>
      </x:c>
      <x:c r="AO1262" s="15" t="str">
        <x:v>not_found_in_top_search</x:v>
      </x:c>
    </x:row>
    <x:row r="1263">
      <x:c r="A1263" s="14" t="str">
        <x:v>W4-444</x:v>
      </x:c>
      <x:c r="B1263" s="14" t="str">
        <x:v>Prozorro expansion — 24.08</x:v>
      </x:c>
      <x:c r="C1263" s="14" t="str">
        <x:v>ТОВ "Газбудсервіс"</x:v>
      </x:c>
      <x:c r="D1263" s="14" t="str">
        <x:v>Газові мережі</x:v>
      </x:c>
      <x:c r="E1263" s="14" t="str">
        <x:v>Expansion discovery</x:v>
      </x:c>
      <x:c r="F1263" s="17" t="str">
        <x:v>D3</x:v>
      </x:c>
      <x:c r="G1263" s="14" t="str"/>
      <x:c r="H1263" s="14" t="str">
        <x:v>Discovery розширення — 2 тижні</x:v>
      </x:c>
      <x:c r="I1263" s="16" t="n">
        <x:v>1</x:v>
      </x:c>
      <x:c r="J1263" s="16" t="n">
        <x:v>5</x:v>
      </x:c>
      <x:c r="K1263" s="16" t="n">
        <x:v>5</x:v>
      </x:c>
      <x:c r="L1263" s="16" t="n">
        <x:v>2</x:v>
      </x:c>
      <x:c r="M1263" s="16" t="n">
        <x:v>5</x:v>
      </x:c>
      <x:c r="N1263" s="16" t="n">
        <x:v>5</x:v>
      </x:c>
      <x:c r="O1263" s="16" t="n">
        <x:v>3</x:v>
      </x:c>
      <x:c r="P1263" s="16" t="n">
        <x:f>IF(COUNT(I1263:O1263)&lt;7,"",I1263*8+J1263*3+K1263*2+L1263*2+M1263*2+N1263*2+O1263)</x:f>
        <x:v>60</x:v>
      </x:c>
      <x:c r="Q1263" s="16" t="n">
        <x:f>IF(COUNT(J1263:O1263)&lt;6,"",J1263*5+K1263*4+M1263*4+L1263*3+N1263*2+O1263*2)</x:f>
        <x:v>87</x:v>
      </x:c>
      <x:c r="R1263" s="14" t="str">
        <x:v>high</x:v>
      </x:c>
      <x:c r="S1263" s="14" t="str">
        <x:v>official_prozorro_award_2024_2026</x:v>
      </x:c>
      <x:c r="T1263" s="14" t="str">
        <x:v>official_prozorro_api</x:v>
      </x:c>
      <x:c r="U1263" s="14" t="str">
        <x:v>Не контактували</x:v>
      </x:c>
      <x:c r="V1263" s="15" t="str">
        <x:v>Workflow-audit outreach по UA-2025-10-28-001075-a; попросити 1 пакет здачі та вимоги проєкту</x:v>
      </x:c>
      <x:c r="W1263" s="15" t="str">
        <x:v>Власник / директор; керівник ПТО; відповідальний за договори</x:v>
      </x:c>
      <x:c r="X1263" s="15" t="str">
        <x:v>1 нових підтверджених перемог/договорів у Prozorro на 388 374 грн; 0 зі строком виконання не раніше 24.08.2026.</x:v>
      </x:c>
      <x:c r="Y1263" s="15" t="str">
        <x:v>Будівництво газопроводу в с. Кам'янка  Кам’янець-Подільського району Хмельницької області; строк до 2025-12-31. Попросити один знеособлений пакет здачі за цим workflow.</x:v>
      </x:c>
      <x:c r="Z1263" s="15" t="str">
        <x:v>https://prozorro.gov.ua/tender/UA-2025-10-28-001075-a</x:v>
      </x:c>
      <x:c r="AA1263" s="14" t="str">
        <x:v>31288445</x:v>
      </x:c>
      <x:c r="AB1263" s="14" t="str">
        <x:v>2026-08-24</x:v>
      </x:c>
      <x:c r="AC1263" s="14" t="str"/>
      <x:c r="AD1263" s="20" t="str"/>
      <x:c r="AE1263" s="14" t="str"/>
      <x:c r="AF1263" s="14" t="n">
        <x:v>34</x:v>
      </x:c>
      <x:c r="AG1263" s="14" t="str">
        <x:v>I3</x:v>
      </x:c>
      <x:c r="AH1263" s="14" t="n">
        <x:v>1</x:v>
      </x:c>
      <x:c r="AI1263" s="14" t="n">
        <x:v>0</x:v>
      </x:c>
      <x:c r="AJ1263" s="18" t="n">
        <x:v>388374</x:v>
      </x:c>
      <x:c r="AK1263" s="14" t="str">
        <x:v>https://prozorro.gov.ua/tender/UA-2025-10-28-001075-a</x:v>
      </x:c>
      <x:c r="AL1263" s="19" t="n">
        <x:v>45958.33048891203</x:v>
      </x:c>
      <x:c r="AM1263" s="19" t="n">
        <x:v>46022.30944444444</x:v>
      </x:c>
      <x:c r="AN1263" s="15" t="str">
        <x:v>Газові мережі</x:v>
      </x:c>
      <x:c r="AO1263" s="15" t="str">
        <x:v>not_found_in_top_search</x:v>
      </x:c>
    </x:row>
    <x:row r="1264">
      <x:c r="A1264" s="14" t="str">
        <x:v>W4-445</x:v>
      </x:c>
      <x:c r="B1264" s="14" t="str">
        <x:v>Prozorro expansion — 24.08</x:v>
      </x:c>
      <x:c r="C1264" s="14" t="str">
        <x:v>ПП "ПРОНЕТ"</x:v>
      </x:c>
      <x:c r="D1264" s="14" t="str">
        <x:v>HVAC / ОВіК</x:v>
      </x:c>
      <x:c r="E1264" s="14" t="str">
        <x:v>Pilot now</x:v>
      </x:c>
      <x:c r="F1264" s="17" t="str">
        <x:v>P3</x:v>
      </x:c>
      <x:c r="G1264" s="14" t="str">
        <x:v>pronet.ua</x:v>
      </x:c>
      <x:c r="H1264" s="14" t="str">
        <x:v>Пілот зараз — Н.14</x:v>
      </x:c>
      <x:c r="I1264" s="16" t="n">
        <x:v>5</x:v>
      </x:c>
      <x:c r="J1264" s="16" t="n">
        <x:v>5</x:v>
      </x:c>
      <x:c r="K1264" s="16" t="n">
        <x:v>4</x:v>
      </x:c>
      <x:c r="L1264" s="16" t="n">
        <x:v>2</x:v>
      </x:c>
      <x:c r="M1264" s="16" t="n">
        <x:v>5</x:v>
      </x:c>
      <x:c r="N1264" s="16" t="n">
        <x:v>5</x:v>
      </x:c>
      <x:c r="O1264" s="16" t="n">
        <x:v>5</x:v>
      </x:c>
      <x:c r="P1264" s="16" t="n">
        <x:f>IF(COUNT(I1264:O1264)&lt;7,"",I1264*8+J1264*3+K1264*2+L1264*2+M1264*2+N1264*2+O1264)</x:f>
        <x:v>92</x:v>
      </x:c>
      <x:c r="Q1264" s="16" t="n">
        <x:f>IF(COUNT(J1264:O1264)&lt;6,"",J1264*5+K1264*4+M1264*4+L1264*3+N1264*2+O1264*2)</x:f>
        <x:v>87</x:v>
      </x:c>
      <x:c r="R1264" s="14" t="str">
        <x:v>high</x:v>
      </x:c>
      <x:c r="S1264" s="14" t="str">
        <x:v>official_prozorro_award_2024_2026</x:v>
      </x:c>
      <x:c r="T1264" s="14" t="str">
        <x:v>official_prozorro_api</x:v>
      </x:c>
      <x:c r="U1264" s="14" t="str">
        <x:v>Не контактували</x:v>
      </x:c>
      <x:c r="V1264" s="15" t="str">
        <x:v>Персоналізований free-pilot outreach по UA-2025-04-17-005027-a; попросити 1 пакет Н.14/Н.15</x:v>
      </x:c>
      <x:c r="W1264" s="15" t="str">
        <x:v>Власник / директор; керівник ПТО; відповідальний за договори</x:v>
      </x:c>
      <x:c r="X1264" s="15" t="str">
        <x:v>1 нових підтверджених перемог/договорів у Prozorro на 376 800 грн; 0 зі строком виконання не раніше 24.08.2026.</x:v>
      </x:c>
      <x:c r="Y1264" s="15" t="str">
        <x:v>Послуга з монтажу та демонтажу блоків кондиціонерів системи кондиціювання та вентиляції; строк до 2025-11-30. Попросити один знеособлений пакет здачі за цим workflow.</x:v>
      </x:c>
      <x:c r="Z1264" s="15" t="str">
        <x:v>https://prozorro.gov.ua/tender/UA-2025-04-17-005027-a</x:v>
      </x:c>
      <x:c r="AA1264" s="14" t="str">
        <x:v>21680973</x:v>
      </x:c>
      <x:c r="AB1264" s="14" t="str">
        <x:v>2026-08-24</x:v>
      </x:c>
      <x:c r="AC1264" s="14" t="str"/>
      <x:c r="AD1264" s="20" t="str"/>
      <x:c r="AE1264" s="14" t="str"/>
      <x:c r="AF1264" s="14" t="n">
        <x:v>34</x:v>
      </x:c>
      <x:c r="AG1264" s="14" t="str">
        <x:v>I3</x:v>
      </x:c>
      <x:c r="AH1264" s="14" t="n">
        <x:v>1</x:v>
      </x:c>
      <x:c r="AI1264" s="14" t="n">
        <x:v>0</x:v>
      </x:c>
      <x:c r="AJ1264" s="18" t="n">
        <x:v>376800</x:v>
      </x:c>
      <x:c r="AK1264" s="14" t="str">
        <x:v>https://prozorro.gov.ua/tender/UA-2025-04-17-005027-a</x:v>
      </x:c>
      <x:c r="AL1264" s="19" t="n">
        <x:v>45776.39145809028</x:v>
      </x:c>
      <x:c r="AM1264" s="19" t="n">
        <x:v>45991</x:v>
      </x:c>
      <x:c r="AN1264" s="15" t="str">
        <x:v>HVAC / ОВіК</x:v>
      </x:c>
      <x:c r="AO1264" s="15" t="str">
        <x:v>supplier_provided_url</x:v>
      </x:c>
    </x:row>
    <x:row r="1265">
      <x:c r="A1265" s="14" t="str">
        <x:v>W4-446</x:v>
      </x:c>
      <x:c r="B1265" s="14" t="str">
        <x:v>Prozorro expansion — 24.08</x:v>
      </x:c>
      <x:c r="C1265" s="14" t="str">
        <x:v>КОЛЕКТИВНЕ ПІДПРИЄМСТВО "ЧЕРКАСИГАЗБУД" ІМ.В.А.БАБАНСЬКОГО</x:v>
      </x:c>
      <x:c r="D1265" s="14" t="str">
        <x:v>Газові мережі</x:v>
      </x:c>
      <x:c r="E1265" s="14" t="str">
        <x:v>Expansion discovery</x:v>
      </x:c>
      <x:c r="F1265" s="17" t="str">
        <x:v>D3</x:v>
      </x:c>
      <x:c r="G1265" s="14" t="str"/>
      <x:c r="H1265" s="14" t="str">
        <x:v>Discovery розширення — 2 тижні</x:v>
      </x:c>
      <x:c r="I1265" s="16" t="n">
        <x:v>1</x:v>
      </x:c>
      <x:c r="J1265" s="16" t="n">
        <x:v>5</x:v>
      </x:c>
      <x:c r="K1265" s="16" t="n">
        <x:v>5</x:v>
      </x:c>
      <x:c r="L1265" s="16" t="n">
        <x:v>2</x:v>
      </x:c>
      <x:c r="M1265" s="16" t="n">
        <x:v>5</x:v>
      </x:c>
      <x:c r="N1265" s="16" t="n">
        <x:v>5</x:v>
      </x:c>
      <x:c r="O1265" s="16" t="n">
        <x:v>3</x:v>
      </x:c>
      <x:c r="P1265" s="16" t="n">
        <x:f>IF(COUNT(I1265:O1265)&lt;7,"",I1265*8+J1265*3+K1265*2+L1265*2+M1265*2+N1265*2+O1265)</x:f>
        <x:v>60</x:v>
      </x:c>
      <x:c r="Q1265" s="16" t="n">
        <x:f>IF(COUNT(J1265:O1265)&lt;6,"",J1265*5+K1265*4+M1265*4+L1265*3+N1265*2+O1265*2)</x:f>
        <x:v>87</x:v>
      </x:c>
      <x:c r="R1265" s="14" t="str">
        <x:v>high</x:v>
      </x:c>
      <x:c r="S1265" s="14" t="str">
        <x:v>official_prozorro_award_2024_2026</x:v>
      </x:c>
      <x:c r="T1265" s="14" t="str">
        <x:v>official_prozorro_api</x:v>
      </x:c>
      <x:c r="U1265" s="14" t="str">
        <x:v>Не контактували</x:v>
      </x:c>
      <x:c r="V1265" s="15" t="str">
        <x:v>Workflow-audit outreach по UA-2025-10-27-009657-a; попросити 1 пакет здачі та вимоги проєкту</x:v>
      </x:c>
      <x:c r="W1265" s="15" t="str">
        <x:v>Власник / директор; керівник ПТО; відповідальний за договори</x:v>
      </x:c>
      <x:c r="X1265" s="15" t="str">
        <x:v>1 нових підтверджених перемог/договорів у Prozorro на 362 630 грн; 0 зі строком виконання не раніше 24.08.2026.</x:v>
      </x:c>
      <x:c r="Y1265" s="15" t="str">
        <x:v>Роботи по об'єкту "Будівництво системи газопостачання модулів газових генераторних установок котельні КПТМ "Черкаситеплокомуненерго" по сул. Сумгаїтська, 8  в м. Черкаси (додаткова установка фільтруючих елементів на внутрішніх газопроводах)" (45230000-8 Будівництво трубопроводів, ліній зв’язку та електропередач, шосе, доріг, аеродромів і залізничних доріг; вирівнювання поверхонь)
; строк до 2025-11-06. Попросити один знеособлений пакет здачі за цим workflow.</x:v>
      </x:c>
      <x:c r="Z1265" s="15" t="str">
        <x:v>https://prozorro.gov.ua/tender/UA-2025-10-27-009657-a</x:v>
      </x:c>
      <x:c r="AA1265" s="14" t="str">
        <x:v>03335729</x:v>
      </x:c>
      <x:c r="AB1265" s="14" t="str">
        <x:v>2026-08-24</x:v>
      </x:c>
      <x:c r="AC1265" s="14" t="str"/>
      <x:c r="AD1265" s="20" t="str"/>
      <x:c r="AE1265" s="14" t="str"/>
      <x:c r="AF1265" s="14" t="n">
        <x:v>34</x:v>
      </x:c>
      <x:c r="AG1265" s="14" t="str">
        <x:v>I3</x:v>
      </x:c>
      <x:c r="AH1265" s="14" t="n">
        <x:v>1</x:v>
      </x:c>
      <x:c r="AI1265" s="14" t="n">
        <x:v>0</x:v>
      </x:c>
      <x:c r="AJ1265" s="18" t="n">
        <x:v>362630.1</x:v>
      </x:c>
      <x:c r="AK1265" s="14" t="str">
        <x:v>https://prozorro.gov.ua/tender/UA-2025-10-27-009657-a</x:v>
      </x:c>
      <x:c r="AL1265" s="19" t="n">
        <x:v>45957.52744150463</x:v>
      </x:c>
      <x:c r="AM1265" s="19" t="n">
        <x:v>45967</x:v>
      </x:c>
      <x:c r="AN1265" s="15" t="str">
        <x:v>Газові мережі</x:v>
      </x:c>
      <x:c r="AO1265" s="15" t="str">
        <x:v>not_found_in_top_search</x:v>
      </x:c>
    </x:row>
    <x:row r="1266">
      <x:c r="A1266" s="14" t="str">
        <x:v>W4-447</x:v>
      </x:c>
      <x:c r="B1266" s="14" t="str">
        <x:v>Prozorro expansion — 24.08</x:v>
      </x:c>
      <x:c r="C1266" s="14" t="str">
        <x:v>ТОВАРИСТВО З ОБМЕЖЕНОЮ ВІДПОВІДАЛЬНІСТЮ "БУДІВЕЛЬНО-МОНТАЖНЕ ПІДПРИЄМСТВО ПРОМБУД"</x:v>
      </x:c>
      <x:c r="D1266" s="14" t="str">
        <x:v>HVAC / ОВіК</x:v>
      </x:c>
      <x:c r="E1266" s="14" t="str">
        <x:v>Pilot now</x:v>
      </x:c>
      <x:c r="F1266" s="17" t="str">
        <x:v>P3</x:v>
      </x:c>
      <x:c r="G1266" s="14" t="str"/>
      <x:c r="H1266" s="14" t="str">
        <x:v>Пілот зараз — Н.14</x:v>
      </x:c>
      <x:c r="I1266" s="16" t="n">
        <x:v>5</x:v>
      </x:c>
      <x:c r="J1266" s="16" t="n">
        <x:v>5</x:v>
      </x:c>
      <x:c r="K1266" s="16" t="n">
        <x:v>4</x:v>
      </x:c>
      <x:c r="L1266" s="16" t="n">
        <x:v>2</x:v>
      </x:c>
      <x:c r="M1266" s="16" t="n">
        <x:v>5</x:v>
      </x:c>
      <x:c r="N1266" s="16" t="n">
        <x:v>5</x:v>
      </x:c>
      <x:c r="O1266" s="16" t="n">
        <x:v>3</x:v>
      </x:c>
      <x:c r="P1266" s="16" t="n">
        <x:f>IF(COUNT(I1266:O1266)&lt;7,"",I1266*8+J1266*3+K1266*2+L1266*2+M1266*2+N1266*2+O1266)</x:f>
        <x:v>90</x:v>
      </x:c>
      <x:c r="Q1266" s="16" t="n">
        <x:f>IF(COUNT(J1266:O1266)&lt;6,"",J1266*5+K1266*4+M1266*4+L1266*3+N1266*2+O1266*2)</x:f>
        <x:v>83</x:v>
      </x:c>
      <x:c r="R1266" s="14" t="str">
        <x:v>high</x:v>
      </x:c>
      <x:c r="S1266" s="14" t="str">
        <x:v>official_prozorro_award_2024_2026</x:v>
      </x:c>
      <x:c r="T1266" s="14" t="str">
        <x:v>official_prozorro_api</x:v>
      </x:c>
      <x:c r="U1266" s="14" t="str">
        <x:v>Не контактували</x:v>
      </x:c>
      <x:c r="V1266" s="15" t="str">
        <x:v>Персоналізований free-pilot outreach по UA-2025-08-15-010274-a; попросити 1 пакет Н.14/Н.15</x:v>
      </x:c>
      <x:c r="W1266" s="15" t="str">
        <x:v>Власник / директор; керівник ПТО; відповідальний за договори</x:v>
      </x:c>
      <x:c r="X1266" s="15" t="str">
        <x:v>1 нових підтверджених перемог/договорів у Prozorro на 317 408 грн; 0 зі строком виконання не раніше 24.08.2026.</x:v>
      </x:c>
      <x:c r="Y1266" s="15" t="str">
        <x:v>Устаткування з монтажем для улаштування системи вентиляції  приміщення  №122 (6-спортивна зала, 9-тренажерна зала) корпусу  № 2 (літ. Б-4) Дніпровського  державного  університету   внутрішніх  справ по просп. Науки, 26, в м. Дніпро
; строк до 2025-12-01. Попросити один знеособлений пакет здачі за цим workflow.</x:v>
      </x:c>
      <x:c r="Z1266" s="15" t="str">
        <x:v>https://prozorro.gov.ua/tender/UA-2025-08-15-010274-a</x:v>
      </x:c>
      <x:c r="AA1266" s="14" t="str">
        <x:v>39494345</x:v>
      </x:c>
      <x:c r="AB1266" s="14" t="str">
        <x:v>2026-08-24</x:v>
      </x:c>
      <x:c r="AC1266" s="14" t="str"/>
      <x:c r="AD1266" s="20" t="str"/>
      <x:c r="AE1266" s="14" t="str"/>
      <x:c r="AF1266" s="14" t="n">
        <x:v>34</x:v>
      </x:c>
      <x:c r="AG1266" s="14" t="str">
        <x:v>I3</x:v>
      </x:c>
      <x:c r="AH1266" s="14" t="n">
        <x:v>1</x:v>
      </x:c>
      <x:c r="AI1266" s="14" t="n">
        <x:v>0</x:v>
      </x:c>
      <x:c r="AJ1266" s="18" t="n">
        <x:v>317408.4</x:v>
      </x:c>
      <x:c r="AK1266" s="14" t="str">
        <x:v>https://prozorro.gov.ua/tender/UA-2025-08-15-010274-a</x:v>
      </x:c>
      <x:c r="AL1266" s="19" t="n">
        <x:v>45897.34353300926</x:v>
      </x:c>
      <x:c r="AM1266" s="19" t="n">
        <x:v>45992</x:v>
      </x:c>
      <x:c r="AN1266" s="15" t="str">
        <x:v>HVAC / ОВіК</x:v>
      </x:c>
      <x:c r="AO1266" s="15" t="str">
        <x:v>not_found_in_top_search</x:v>
      </x:c>
    </x:row>
    <x:row r="1267">
      <x:c r="A1267" s="14" t="str">
        <x:v>W4-448</x:v>
      </x:c>
      <x:c r="B1267" s="14" t="str">
        <x:v>Prozorro expansion — 24.08</x:v>
      </x:c>
      <x:c r="C1267" s="14" t="str">
        <x:v>ТОВАРИСТВО З ОБМЕЖЕНОЮ ВІДПОВІДАЛЬНІСТЮ "ПАРТНЕРШІП"</x:v>
      </x:c>
      <x:c r="D1267" s="14" t="str">
        <x:v>СКС / BMS / слаботочка</x:v>
      </x:c>
      <x:c r="E1267" s="14" t="str">
        <x:v>Expansion discovery</x:v>
      </x:c>
      <x:c r="F1267" s="17" t="str">
        <x:v>D3</x:v>
      </x:c>
      <x:c r="G1267" s="14" t="str"/>
      <x:c r="H1267" s="14" t="str">
        <x:v>Discovery розширення — 2 тижні</x:v>
      </x:c>
      <x:c r="I1267" s="16" t="n">
        <x:v>2</x:v>
      </x:c>
      <x:c r="J1267" s="16" t="n">
        <x:v>5</x:v>
      </x:c>
      <x:c r="K1267" s="16" t="n">
        <x:v>4</x:v>
      </x:c>
      <x:c r="L1267" s="16" t="n">
        <x:v>2</x:v>
      </x:c>
      <x:c r="M1267" s="16" t="n">
        <x:v>5</x:v>
      </x:c>
      <x:c r="N1267" s="16" t="n">
        <x:v>5</x:v>
      </x:c>
      <x:c r="O1267" s="16" t="n">
        <x:v>3</x:v>
      </x:c>
      <x:c r="P1267" s="16" t="n">
        <x:f>IF(COUNT(I1267:O1267)&lt;7,"",I1267*8+J1267*3+K1267*2+L1267*2+M1267*2+N1267*2+O1267)</x:f>
        <x:v>66</x:v>
      </x:c>
      <x:c r="Q1267" s="16" t="n">
        <x:f>IF(COUNT(J1267:O1267)&lt;6,"",J1267*5+K1267*4+M1267*4+L1267*3+N1267*2+O1267*2)</x:f>
        <x:v>83</x:v>
      </x:c>
      <x:c r="R1267" s="14" t="str">
        <x:v>high</x:v>
      </x:c>
      <x:c r="S1267" s="14" t="str">
        <x:v>official_prozorro_award_2024_2026</x:v>
      </x:c>
      <x:c r="T1267" s="14" t="str">
        <x:v>official_prozorro_api</x:v>
      </x:c>
      <x:c r="U1267" s="14" t="str">
        <x:v>Не контактували</x:v>
      </x:c>
      <x:c r="V1267" s="15" t="str">
        <x:v>Workflow-audit outreach по UA-2025-10-21-008503-a; попросити 1 пакет здачі та вимоги проєкту</x:v>
      </x:c>
      <x:c r="W1267" s="15" t="str">
        <x:v>Власник / директор; керівник ПТО; відповідальний за договори</x:v>
      </x:c>
      <x:c r="X1267" s="15" t="str">
        <x:v>1 нових підтверджених перемог/договорів у Prozorro на 316 533 грн; 0 зі строком виконання не раніше 24.08.2026.</x:v>
      </x:c>
      <x:c r="Y1267" s="15" t="str">
        <x:v>Послуги з монтажу СКС (структурованої кабельної системи); строк до 2025-12-15. Попросити один знеособлений пакет здачі за цим workflow.</x:v>
      </x:c>
      <x:c r="Z1267" s="15" t="str">
        <x:v>https://prozorro.gov.ua/tender/UA-2025-10-21-008503-a</x:v>
      </x:c>
      <x:c r="AA1267" s="14" t="str">
        <x:v>40305502</x:v>
      </x:c>
      <x:c r="AB1267" s="14" t="str">
        <x:v>2026-08-24</x:v>
      </x:c>
      <x:c r="AC1267" s="14" t="str"/>
      <x:c r="AD1267" s="20" t="str"/>
      <x:c r="AE1267" s="14" t="str"/>
      <x:c r="AF1267" s="14" t="n">
        <x:v>34</x:v>
      </x:c>
      <x:c r="AG1267" s="14" t="str">
        <x:v>I3</x:v>
      </x:c>
      <x:c r="AH1267" s="14" t="n">
        <x:v>1</x:v>
      </x:c>
      <x:c r="AI1267" s="14" t="n">
        <x:v>0</x:v>
      </x:c>
      <x:c r="AJ1267" s="18" t="n">
        <x:v>316533.34</x:v>
      </x:c>
      <x:c r="AK1267" s="14" t="str">
        <x:v>https://prozorro.gov.ua/tender/UA-2025-10-21-008503-a</x:v>
      </x:c>
      <x:c r="AL1267" s="19" t="n">
        <x:v>45964.62042327546</x:v>
      </x:c>
      <x:c r="AM1267" s="19" t="n">
        <x:v>46006</x:v>
      </x:c>
      <x:c r="AN1267" s="15" t="str">
        <x:v>СКС / BMS / слаботочка</x:v>
      </x:c>
      <x:c r="AO1267" s="15" t="str">
        <x:v>not_found_in_top_search</x:v>
      </x:c>
    </x:row>
    <x:row r="1268">
      <x:c r="A1268" s="14" t="str">
        <x:v>W4-449</x:v>
      </x:c>
      <x:c r="B1268" s="14" t="str">
        <x:v>Prozorro expansion — 24.08</x:v>
      </x:c>
      <x:c r="C1268" s="14" t="str">
        <x:v>ТОВАРИСТВО З ОБМЕЖЕНОЮ ВІДПОВІДАЛЬНІСТЮ "ВІДБУДОВА ПІВДЕНЬ"</x:v>
      </x:c>
      <x:c r="D1268" s="14" t="str">
        <x:v>HVAC / ОВіК</x:v>
      </x:c>
      <x:c r="E1268" s="14" t="str">
        <x:v>Pilot now</x:v>
      </x:c>
      <x:c r="F1268" s="17" t="str">
        <x:v>P3</x:v>
      </x:c>
      <x:c r="G1268" s="14" t="str"/>
      <x:c r="H1268" s="14" t="str">
        <x:v>Пілот зараз — Н.14</x:v>
      </x:c>
      <x:c r="I1268" s="16" t="n">
        <x:v>5</x:v>
      </x:c>
      <x:c r="J1268" s="16" t="n">
        <x:v>5</x:v>
      </x:c>
      <x:c r="K1268" s="16" t="n">
        <x:v>4</x:v>
      </x:c>
      <x:c r="L1268" s="16" t="n">
        <x:v>2</x:v>
      </x:c>
      <x:c r="M1268" s="16" t="n">
        <x:v>5</x:v>
      </x:c>
      <x:c r="N1268" s="16" t="n">
        <x:v>5</x:v>
      </x:c>
      <x:c r="O1268" s="16" t="n">
        <x:v>3</x:v>
      </x:c>
      <x:c r="P1268" s="16" t="n">
        <x:f>IF(COUNT(I1268:O1268)&lt;7,"",I1268*8+J1268*3+K1268*2+L1268*2+M1268*2+N1268*2+O1268)</x:f>
        <x:v>90</x:v>
      </x:c>
      <x:c r="Q1268" s="16" t="n">
        <x:f>IF(COUNT(J1268:O1268)&lt;6,"",J1268*5+K1268*4+M1268*4+L1268*3+N1268*2+O1268*2)</x:f>
        <x:v>83</x:v>
      </x:c>
      <x:c r="R1268" s="14" t="str">
        <x:v>high</x:v>
      </x:c>
      <x:c r="S1268" s="14" t="str">
        <x:v>official_prozorro_award_2024_2026</x:v>
      </x:c>
      <x:c r="T1268" s="14" t="str">
        <x:v>official_prozorro_api</x:v>
      </x:c>
      <x:c r="U1268" s="14" t="str">
        <x:v>Не контактували</x:v>
      </x:c>
      <x:c r="V1268" s="15" t="str">
        <x:v>Персоналізований free-pilot outreach по UA-2025-10-10-010630-a; попросити 1 пакет Н.14/Н.15</x:v>
      </x:c>
      <x:c r="W1268" s="15" t="str">
        <x:v>Власник / директор; керівник ПТО; відповідальний за договори</x:v>
      </x:c>
      <x:c r="X1268" s="15" t="str">
        <x:v>1 нових підтверджених перемог/договорів у Prozorro на 299 996 грн; 0 зі строком виконання не раніше 24.08.2026.</x:v>
      </x:c>
      <x:c r="Y1268" s="15" t="str">
        <x:v>Послуги з монтажу системи вентиляції будівлі «Їдальня» військового містечка № 5 військової частини 3012 Національної гвардії України; строк до 2025-12-10. Попросити один знеособлений пакет здачі за цим workflow.</x:v>
      </x:c>
      <x:c r="Z1268" s="15" t="str">
        <x:v>https://prozorro.gov.ua/tender/UA-2025-10-10-010630-a</x:v>
      </x:c>
      <x:c r="AA1268" s="14" t="str">
        <x:v>45229128</x:v>
      </x:c>
      <x:c r="AB1268" s="14" t="str">
        <x:v>2026-08-24</x:v>
      </x:c>
      <x:c r="AC1268" s="14" t="str"/>
      <x:c r="AD1268" s="20" t="str"/>
      <x:c r="AE1268" s="14" t="str"/>
      <x:c r="AF1268" s="14" t="n">
        <x:v>34</x:v>
      </x:c>
      <x:c r="AG1268" s="14" t="str">
        <x:v>I3</x:v>
      </x:c>
      <x:c r="AH1268" s="14" t="n">
        <x:v>1</x:v>
      </x:c>
      <x:c r="AI1268" s="14" t="n">
        <x:v>0</x:v>
      </x:c>
      <x:c r="AJ1268" s="18" t="n">
        <x:v>299996.14</x:v>
      </x:c>
      <x:c r="AK1268" s="14" t="str">
        <x:v>https://prozorro.gov.ua/tender/UA-2025-10-10-010630-a</x:v>
      </x:c>
      <x:c r="AL1268" s="19" t="n">
        <x:v>45953.551103935184</x:v>
      </x:c>
      <x:c r="AM1268" s="19" t="n">
        <x:v>46001</x:v>
      </x:c>
      <x:c r="AN1268" s="15" t="str">
        <x:v>HVAC / ОВіК</x:v>
      </x:c>
      <x:c r="AO1268" s="15" t="str">
        <x:v>not_found_in_top_search</x:v>
      </x:c>
    </x:row>
    <x:row r="1269">
      <x:c r="A1269" s="14" t="str">
        <x:v>W4-450</x:v>
      </x:c>
      <x:c r="B1269" s="14" t="str">
        <x:v>Prozorro expansion — 24.08</x:v>
      </x:c>
      <x:c r="C1269" s="14" t="str">
        <x:v>ТОВАРИСТВО З ОБМЕЖЕНОЮ ВІДПОВІДАЛЬНІСТЮ "ХМІЛЬНИК ЕНЕРДЖІ"</x:v>
      </x:c>
      <x:c r="D1269" s="14" t="str">
        <x:v>Газові мережі</x:v>
      </x:c>
      <x:c r="E1269" s="14" t="str">
        <x:v>Expansion discovery</x:v>
      </x:c>
      <x:c r="F1269" s="17" t="str">
        <x:v>D3</x:v>
      </x:c>
      <x:c r="G1269" s="14" t="str"/>
      <x:c r="H1269" s="14" t="str">
        <x:v>Discovery розширення — 2 тижні</x:v>
      </x:c>
      <x:c r="I1269" s="16" t="n">
        <x:v>1</x:v>
      </x:c>
      <x:c r="J1269" s="16" t="n">
        <x:v>5</x:v>
      </x:c>
      <x:c r="K1269" s="16" t="n">
        <x:v>5</x:v>
      </x:c>
      <x:c r="L1269" s="16" t="n">
        <x:v>2</x:v>
      </x:c>
      <x:c r="M1269" s="16" t="n">
        <x:v>5</x:v>
      </x:c>
      <x:c r="N1269" s="16" t="n">
        <x:v>5</x:v>
      </x:c>
      <x:c r="O1269" s="16" t="n">
        <x:v>3</x:v>
      </x:c>
      <x:c r="P1269" s="16" t="n">
        <x:f>IF(COUNT(I1269:O1269)&lt;7,"",I1269*8+J1269*3+K1269*2+L1269*2+M1269*2+N1269*2+O1269)</x:f>
        <x:v>60</x:v>
      </x:c>
      <x:c r="Q1269" s="16" t="n">
        <x:f>IF(COUNT(J1269:O1269)&lt;6,"",J1269*5+K1269*4+M1269*4+L1269*3+N1269*2+O1269*2)</x:f>
        <x:v>87</x:v>
      </x:c>
      <x:c r="R1269" s="14" t="str">
        <x:v>high</x:v>
      </x:c>
      <x:c r="S1269" s="14" t="str">
        <x:v>official_prozorro_award_2024_2026</x:v>
      </x:c>
      <x:c r="T1269" s="14" t="str">
        <x:v>official_prozorro_api</x:v>
      </x:c>
      <x:c r="U1269" s="14" t="str">
        <x:v>Не контактували</x:v>
      </x:c>
      <x:c r="V1269" s="15" t="str">
        <x:v>Workflow-audit outreach по UA-2025-12-03-015993-a; попросити 1 пакет здачі та вимоги проєкту</x:v>
      </x:c>
      <x:c r="W1269" s="15" t="str">
        <x:v>Власник / директор; керівник ПТО; відповідальний за договори</x:v>
      </x:c>
      <x:c r="X1269" s="15" t="str">
        <x:v>1 нових підтверджених перемог/договорів у Prozorro на 206 597 грн; 0 зі строком виконання не раніше 24.08.2026.</x:v>
      </x:c>
      <x:c r="Y1269" s="15" t="str">
        <x:v>«Нове будівництво блочно-модульних когенераційних станцій №2, №3 (загальною потужністю 5МВт) по вул. Магістратська, 2 в м.Вінниця». Газопостачання зовнішнє. Нестандартне приєднання. Газопостачання зовнішнє (внутрішньомайданчикові газопроводи). (Додаткові роботи).; строк до 2025-12-31. Попросити один знеособлений пакет здачі за цим workflow.</x:v>
      </x:c>
      <x:c r="Z1269" s="15" t="str">
        <x:v>https://prozorro.gov.ua/tender/UA-2025-12-03-015993-a</x:v>
      </x:c>
      <x:c r="AA1269" s="14" t="str">
        <x:v>44370250</x:v>
      </x:c>
      <x:c r="AB1269" s="14" t="str">
        <x:v>2026-08-24</x:v>
      </x:c>
      <x:c r="AC1269" s="14" t="str"/>
      <x:c r="AD1269" s="20" t="str"/>
      <x:c r="AE1269" s="14" t="str"/>
      <x:c r="AF1269" s="14" t="n">
        <x:v>34</x:v>
      </x:c>
      <x:c r="AG1269" s="14" t="str">
        <x:v>I3</x:v>
      </x:c>
      <x:c r="AH1269" s="14" t="n">
        <x:v>1</x:v>
      </x:c>
      <x:c r="AI1269" s="14" t="n">
        <x:v>0</x:v>
      </x:c>
      <x:c r="AJ1269" s="18" t="n">
        <x:v>206596.95</x:v>
      </x:c>
      <x:c r="AK1269" s="14" t="str">
        <x:v>https://prozorro.gov.ua/tender/UA-2025-12-03-015993-a</x:v>
      </x:c>
      <x:c r="AL1269" s="19" t="n">
        <x:v>45994.58199284722</x:v>
      </x:c>
      <x:c r="AM1269" s="19" t="n">
        <x:v>46022</x:v>
      </x:c>
      <x:c r="AN1269" s="15" t="str">
        <x:v>Газові мережі</x:v>
      </x:c>
      <x:c r="AO1269" s="15" t="str">
        <x:v>not_found_in_top_search</x:v>
      </x:c>
    </x:row>
    <x:row r="1270">
      <x:c r="A1270" s="14" t="str">
        <x:v>W4-451</x:v>
      </x:c>
      <x:c r="B1270" s="14" t="str">
        <x:v>Prozorro expansion — 24.08</x:v>
      </x:c>
      <x:c r="C1270" s="14" t="str">
        <x:v>КОМУНАЛЬНЕ ПІДПРИЄМСТВО "ЕКСПЛУАТАЦІЙНЕ ЛІНІЙНЕ УПРАВЛІННЯ АВТОДОРІГ"</x:v>
      </x:c>
      <x:c r="D1270" s="14" t="str">
        <x:v>Благоустрій</x:v>
      </x:c>
      <x:c r="E1270" s="14" t="str">
        <x:v>Expansion discovery</x:v>
      </x:c>
      <x:c r="F1270" s="17" t="str">
        <x:v>D3</x:v>
      </x:c>
      <x:c r="G1270" s="14" t="str"/>
      <x:c r="H1270" s="14" t="str">
        <x:v>Discovery розширення — 2 тижні</x:v>
      </x:c>
      <x:c r="I1270" s="16" t="n">
        <x:v>1</x:v>
      </x:c>
      <x:c r="J1270" s="16" t="n">
        <x:v>5</x:v>
      </x:c>
      <x:c r="K1270" s="16" t="n">
        <x:v>4</x:v>
      </x:c>
      <x:c r="L1270" s="16" t="n">
        <x:v>2</x:v>
      </x:c>
      <x:c r="M1270" s="16" t="n">
        <x:v>5</x:v>
      </x:c>
      <x:c r="N1270" s="16" t="n">
        <x:v>5</x:v>
      </x:c>
      <x:c r="O1270" s="16" t="n">
        <x:v>3</x:v>
      </x:c>
      <x:c r="P1270" s="16" t="n">
        <x:f>IF(COUNT(I1270:O1270)&lt;7,"",I1270*8+J1270*3+K1270*2+L1270*2+M1270*2+N1270*2+O1270)</x:f>
        <x:v>58</x:v>
      </x:c>
      <x:c r="Q1270" s="16" t="n">
        <x:f>IF(COUNT(J1270:O1270)&lt;6,"",J1270*5+K1270*4+M1270*4+L1270*3+N1270*2+O1270*2)</x:f>
        <x:v>83</x:v>
      </x:c>
      <x:c r="R1270" s="14" t="str">
        <x:v>high</x:v>
      </x:c>
      <x:c r="S1270" s="14" t="str">
        <x:v>official_prozorro_award_2024_2026</x:v>
      </x:c>
      <x:c r="T1270" s="14" t="str">
        <x:v>official_prozorro_api</x:v>
      </x:c>
      <x:c r="U1270" s="14" t="str">
        <x:v>Не контактували</x:v>
      </x:c>
      <x:c r="V1270" s="15" t="str">
        <x:v>Workflow-audit outreach по UA-2025-10-21-015638-a; попросити 1 пакет здачі та вимоги проєкту</x:v>
      </x:c>
      <x:c r="W1270" s="15" t="str">
        <x:v>Власник / директор; керівник ПТО; відповідальний за договори</x:v>
      </x:c>
      <x:c r="X1270" s="15" t="str">
        <x:v>1 нових підтверджених перемог/договорів у Prozorro на 199 778 грн; 0 зі строком виконання не раніше 24.08.2026.</x:v>
      </x:c>
      <x:c r="Y1270" s="15" t="str">
        <x:v>«Поточний ремонт даху будівлі центру надання соціально-психологічних послуг тимчасового перебування внутрішньо переміщених осіб та благоустрою прибудинкової території КУ «Міський центр комплексної реабілітації для дітей та осіб з інвалідністю» за адресою: м. Миколаїв, вул. Садова, 30/2» ДК 021:2015: 45450000-6 Інші завершальні будівельні роботи.
; строк до 2025-12-25. Попросити один знеособлений пакет здачі за цим workflow.</x:v>
      </x:c>
      <x:c r="Z1270" s="15" t="str">
        <x:v>https://prozorro.gov.ua/tender/UA-2025-10-21-015638-a</x:v>
      </x:c>
      <x:c r="AA1270" s="14" t="str">
        <x:v>03349499</x:v>
      </x:c>
      <x:c r="AB1270" s="14" t="str">
        <x:v>2026-08-24</x:v>
      </x:c>
      <x:c r="AC1270" s="14" t="str"/>
      <x:c r="AD1270" s="20" t="str"/>
      <x:c r="AE1270" s="14" t="str"/>
      <x:c r="AF1270" s="14" t="n">
        <x:v>34</x:v>
      </x:c>
      <x:c r="AG1270" s="14" t="str">
        <x:v>I3</x:v>
      </x:c>
      <x:c r="AH1270" s="14" t="n">
        <x:v>1</x:v>
      </x:c>
      <x:c r="AI1270" s="14" t="n">
        <x:v>0</x:v>
      </x:c>
      <x:c r="AJ1270" s="18" t="n">
        <x:v>199777.84</x:v>
      </x:c>
      <x:c r="AK1270" s="14" t="str">
        <x:v>https://prozorro.gov.ua/tender/UA-2025-10-21-015638-a</x:v>
      </x:c>
      <x:c r="AL1270" s="19" t="n">
        <x:v>45951.56538262731</x:v>
      </x:c>
      <x:c r="AM1270" s="19" t="n">
        <x:v>46016</x:v>
      </x:c>
      <x:c r="AN1270" s="15" t="str">
        <x:v>Благоустрій</x:v>
      </x:c>
      <x:c r="AO1270" s="15" t="str">
        <x:v>not_found_in_top_search</x:v>
      </x:c>
    </x:row>
    <x:row r="1271">
      <x:c r="A1271" s="14" t="str">
        <x:v>W4-452</x:v>
      </x:c>
      <x:c r="B1271" s="14" t="str">
        <x:v>Prozorro expansion — 24.08</x:v>
      </x:c>
      <x:c r="C1271" s="14" t="str">
        <x:v>КРАВЕЦЬ СЕРГІЙ ІГОРОВИЧ</x:v>
      </x:c>
      <x:c r="D1271" s="14" t="str">
        <x:v>Благоустрій</x:v>
      </x:c>
      <x:c r="E1271" s="14" t="str">
        <x:v>Expansion discovery</x:v>
      </x:c>
      <x:c r="F1271" s="17" t="str">
        <x:v>D3</x:v>
      </x:c>
      <x:c r="G1271" s="14" t="str"/>
      <x:c r="H1271" s="14" t="str">
        <x:v>Discovery розширення — 2 тижні</x:v>
      </x:c>
      <x:c r="I1271" s="16" t="n">
        <x:v>1</x:v>
      </x:c>
      <x:c r="J1271" s="16" t="n">
        <x:v>5</x:v>
      </x:c>
      <x:c r="K1271" s="16" t="n">
        <x:v>4</x:v>
      </x:c>
      <x:c r="L1271" s="16" t="n">
        <x:v>2</x:v>
      </x:c>
      <x:c r="M1271" s="16" t="n">
        <x:v>5</x:v>
      </x:c>
      <x:c r="N1271" s="16" t="n">
        <x:v>3</x:v>
      </x:c>
      <x:c r="O1271" s="16" t="n">
        <x:v>3</x:v>
      </x:c>
      <x:c r="P1271" s="16" t="n">
        <x:f>IF(COUNT(I1271:O1271)&lt;7,"",I1271*8+J1271*3+K1271*2+L1271*2+M1271*2+N1271*2+O1271)</x:f>
        <x:v>54</x:v>
      </x:c>
      <x:c r="Q1271" s="16" t="n">
        <x:f>IF(COUNT(J1271:O1271)&lt;6,"",J1271*5+K1271*4+M1271*4+L1271*3+N1271*2+O1271*2)</x:f>
        <x:v>79</x:v>
      </x:c>
      <x:c r="R1271" s="14" t="str">
        <x:v>high</x:v>
      </x:c>
      <x:c r="S1271" s="14" t="str">
        <x:v>official_prozorro_award_2024_2026</x:v>
      </x:c>
      <x:c r="T1271" s="14" t="str">
        <x:v>official_prozorro_api</x:v>
      </x:c>
      <x:c r="U1271" s="14" t="str">
        <x:v>Не контактували</x:v>
      </x:c>
      <x:c r="V1271" s="15" t="str">
        <x:v>Workflow-audit outreach по UA-2025-12-16-000825-a; попросити 1 пакет здачі та вимоги проєкту</x:v>
      </x:c>
      <x:c r="W1271" s="15" t="str">
        <x:v>Власник / виконавець; відповідальний за договір</x:v>
      </x:c>
      <x:c r="X1271" s="15" t="str">
        <x:v>1 нових підтверджених перемог/договорів у Prozorro на 191 619 грн; 0 зі строком виконання не раніше 24.08.2026.</x:v>
      </x:c>
      <x:c r="Y1271" s="15" t="str">
        <x:v>Облаштування комплексного благоустрою території парку за адресою: с. Михайлівка вул.Молодіжна,17 Михайлівської ТГ Полтавського району Полтавської області; строк до 2025-12-31. Попросити один знеособлений пакет здачі за цим workflow.</x:v>
      </x:c>
      <x:c r="Z1271" s="15" t="str">
        <x:v>https://prozorro.gov.ua/tender/UA-2025-12-16-000825-a</x:v>
      </x:c>
      <x:c r="AA1271" s="14" t="str">
        <x:v>2781914314</x:v>
      </x:c>
      <x:c r="AB1271" s="14" t="str">
        <x:v>2026-08-24</x:v>
      </x:c>
      <x:c r="AC1271" s="14" t="str"/>
      <x:c r="AD1271" s="20" t="str"/>
      <x:c r="AE1271" s="14" t="str"/>
      <x:c r="AF1271" s="14" t="n">
        <x:v>34</x:v>
      </x:c>
      <x:c r="AG1271" s="14" t="str">
        <x:v>I3</x:v>
      </x:c>
      <x:c r="AH1271" s="14" t="n">
        <x:v>1</x:v>
      </x:c>
      <x:c r="AI1271" s="14" t="n">
        <x:v>0</x:v>
      </x:c>
      <x:c r="AJ1271" s="18" t="n">
        <x:v>191618.68</x:v>
      </x:c>
      <x:c r="AK1271" s="14" t="str">
        <x:v>https://prozorro.gov.ua/tender/UA-2025-12-16-000825-a</x:v>
      </x:c>
      <x:c r="AL1271" s="19" t="n">
        <x:v>46007.285545011575</x:v>
      </x:c>
      <x:c r="AM1271" s="19" t="n">
        <x:v>46022</x:v>
      </x:c>
      <x:c r="AN1271" s="15" t="str">
        <x:v>Благоустрій</x:v>
      </x:c>
      <x:c r="AO1271" s="15" t="str">
        <x:v>not_found_in_top_search</x:v>
      </x:c>
    </x:row>
    <x:row r="1272">
      <x:c r="A1272" s="14" t="str">
        <x:v>W4-453</x:v>
      </x:c>
      <x:c r="B1272" s="14" t="str">
        <x:v>Prozorro expansion — 24.08</x:v>
      </x:c>
      <x:c r="C1272" s="14" t="str">
        <x:v>ТОВАРИСТВО З ОБМЕЖЕНОЮ ВІДПОВІДАЛЬНІСТЮ "ПМ-БУД ІНВЕСТ"</x:v>
      </x:c>
      <x:c r="D1272" s="14" t="str">
        <x:v>Промислові підлоги та бетон</x:v>
      </x:c>
      <x:c r="E1272" s="14" t="str">
        <x:v>Expansion discovery</x:v>
      </x:c>
      <x:c r="F1272" s="17" t="str">
        <x:v>D3</x:v>
      </x:c>
      <x:c r="G1272" s="14" t="str"/>
      <x:c r="H1272" s="14" t="str">
        <x:v>Discovery розширення — 2 тижні</x:v>
      </x:c>
      <x:c r="I1272" s="16" t="n">
        <x:v>1</x:v>
      </x:c>
      <x:c r="J1272" s="16" t="n">
        <x:v>5</x:v>
      </x:c>
      <x:c r="K1272" s="16" t="n">
        <x:v>5</x:v>
      </x:c>
      <x:c r="L1272" s="16" t="n">
        <x:v>2</x:v>
      </x:c>
      <x:c r="M1272" s="16" t="n">
        <x:v>5</x:v>
      </x:c>
      <x:c r="N1272" s="16" t="n">
        <x:v>5</x:v>
      </x:c>
      <x:c r="O1272" s="16" t="n">
        <x:v>3</x:v>
      </x:c>
      <x:c r="P1272" s="16" t="n">
        <x:f>IF(COUNT(I1272:O1272)&lt;7,"",I1272*8+J1272*3+K1272*2+L1272*2+M1272*2+N1272*2+O1272)</x:f>
        <x:v>60</x:v>
      </x:c>
      <x:c r="Q1272" s="16" t="n">
        <x:f>IF(COUNT(J1272:O1272)&lt;6,"",J1272*5+K1272*4+M1272*4+L1272*3+N1272*2+O1272*2)</x:f>
        <x:v>87</x:v>
      </x:c>
      <x:c r="R1272" s="14" t="str">
        <x:v>high</x:v>
      </x:c>
      <x:c r="S1272" s="14" t="str">
        <x:v>official_prozorro_award_2024_2026</x:v>
      </x:c>
      <x:c r="T1272" s="14" t="str">
        <x:v>official_prozorro_api</x:v>
      </x:c>
      <x:c r="U1272" s="14" t="str">
        <x:v>Не контактували</x:v>
      </x:c>
      <x:c r="V1272" s="15" t="str">
        <x:v>Workflow-audit outreach по UA-2025-12-19-022009-a; попросити 1 пакет здачі та вимоги проєкту</x:v>
      </x:c>
      <x:c r="W1272" s="15" t="str">
        <x:v>Власник / директор; керівник ПТО; відповідальний за договори</x:v>
      </x:c>
      <x:c r="X1272" s="15" t="str">
        <x:v>1 нових підтверджених перемог/договорів у Prozorro на 179 999 грн; 0 зі строком виконання не раніше 24.08.2026.</x:v>
      </x:c>
      <x:c r="Y1272" s="15" t="str">
        <x:v>Влаштування бетонної промислової підлоги  з заглажуванням поверхні ротаційними машинами (дисками та лопастями); строк до 2025-12-26. Попросити один знеособлений пакет здачі за цим workflow.</x:v>
      </x:c>
      <x:c r="Z1272" s="15" t="str">
        <x:v>https://prozorro.gov.ua/tender/UA-2025-12-19-022009-a</x:v>
      </x:c>
      <x:c r="AA1272" s="14" t="str">
        <x:v>45313853</x:v>
      </x:c>
      <x:c r="AB1272" s="14" t="str">
        <x:v>2026-08-24</x:v>
      </x:c>
      <x:c r="AC1272" s="14" t="str"/>
      <x:c r="AD1272" s="20" t="str"/>
      <x:c r="AE1272" s="14" t="str"/>
      <x:c r="AF1272" s="14" t="n">
        <x:v>34</x:v>
      </x:c>
      <x:c r="AG1272" s="14" t="str">
        <x:v>I3</x:v>
      </x:c>
      <x:c r="AH1272" s="14" t="n">
        <x:v>1</x:v>
      </x:c>
      <x:c r="AI1272" s="14" t="n">
        <x:v>0</x:v>
      </x:c>
      <x:c r="AJ1272" s="18" t="n">
        <x:v>179999.04</x:v>
      </x:c>
      <x:c r="AK1272" s="14" t="str">
        <x:v>https://prozorro.gov.ua/tender/UA-2025-12-19-022009-a</x:v>
      </x:c>
      <x:c r="AL1272" s="19" t="n">
        <x:v>46010.62677390046</x:v>
      </x:c>
      <x:c r="AM1272" s="19" t="n">
        <x:v>46017</x:v>
      </x:c>
      <x:c r="AN1272" s="15" t="str">
        <x:v>Промислові підлоги та бетон</x:v>
      </x:c>
      <x:c r="AO1272" s="15" t="str">
        <x:v>not_found_in_top_search</x:v>
      </x:c>
    </x:row>
    <x:row r="1273">
      <x:c r="A1273" s="14" t="str">
        <x:v>W4-454</x:v>
      </x:c>
      <x:c r="B1273" s="14" t="str">
        <x:v>Prozorro expansion — 24.08</x:v>
      </x:c>
      <x:c r="C1273" s="14" t="str">
        <x:v>Старцев Віктор Володимирович</x:v>
      </x:c>
      <x:c r="D1273" s="14" t="str">
        <x:v>Внутрішні сантехнічні системи</x:v>
      </x:c>
      <x:c r="E1273" s="14" t="str">
        <x:v>Pilot now</x:v>
      </x:c>
      <x:c r="F1273" s="17" t="str">
        <x:v>P3</x:v>
      </x:c>
      <x:c r="G1273" s="14" t="str"/>
      <x:c r="H1273" s="14" t="str">
        <x:v>Пілот зараз — Н.14</x:v>
      </x:c>
      <x:c r="I1273" s="16" t="n">
        <x:v>5</x:v>
      </x:c>
      <x:c r="J1273" s="16" t="n">
        <x:v>5</x:v>
      </x:c>
      <x:c r="K1273" s="16" t="n">
        <x:v>4</x:v>
      </x:c>
      <x:c r="L1273" s="16" t="n">
        <x:v>2</x:v>
      </x:c>
      <x:c r="M1273" s="16" t="n">
        <x:v>5</x:v>
      </x:c>
      <x:c r="N1273" s="16" t="n">
        <x:v>3</x:v>
      </x:c>
      <x:c r="O1273" s="16" t="n">
        <x:v>3</x:v>
      </x:c>
      <x:c r="P1273" s="16" t="n">
        <x:f>IF(COUNT(I1273:O1273)&lt;7,"",I1273*8+J1273*3+K1273*2+L1273*2+M1273*2+N1273*2+O1273)</x:f>
        <x:v>86</x:v>
      </x:c>
      <x:c r="Q1273" s="16" t="n">
        <x:f>IF(COUNT(J1273:O1273)&lt;6,"",J1273*5+K1273*4+M1273*4+L1273*3+N1273*2+O1273*2)</x:f>
        <x:v>79</x:v>
      </x:c>
      <x:c r="R1273" s="14" t="str">
        <x:v>high</x:v>
      </x:c>
      <x:c r="S1273" s="14" t="str">
        <x:v>official_prozorro_award_2024_2026</x:v>
      </x:c>
      <x:c r="T1273" s="14" t="str">
        <x:v>official_prozorro_api</x:v>
      </x:c>
      <x:c r="U1273" s="14" t="str">
        <x:v>Не контактували</x:v>
      </x:c>
      <x:c r="V1273" s="15" t="str">
        <x:v>Персоналізований free-pilot outreach по UA-2025-12-17-001942-a; попросити 1 пакет Н.14/Н.15</x:v>
      </x:c>
      <x:c r="W1273" s="15" t="str">
        <x:v>Власник / виконавець; відповідальний за договір</x:v>
      </x:c>
      <x:c r="X1273" s="15" t="str">
        <x:v>1 нових підтверджених перемог/договорів у Prozorro на 161 137 грн; 0 зі строком виконання не раніше 24.08.2026.</x:v>
      </x:c>
      <x:c r="Y1273" s="15" t="str">
        <x:v> Поточний ремонт внутрішньої системи тепловодопостачання (ДК 021:2015 код 45330000-9 Водопровідні та санітарно-технічні роботи); строк до 2025-12-19. Попросити один знеособлений пакет здачі за цим workflow.</x:v>
      </x:c>
      <x:c r="Z1273" s="15" t="str">
        <x:v>https://prozorro.gov.ua/tender/UA-2025-12-17-001942-a</x:v>
      </x:c>
      <x:c r="AA1273" s="14" t="str">
        <x:v>2847412959</x:v>
      </x:c>
      <x:c r="AB1273" s="14" t="str">
        <x:v>2026-08-24</x:v>
      </x:c>
      <x:c r="AC1273" s="14" t="str"/>
      <x:c r="AD1273" s="20" t="str"/>
      <x:c r="AE1273" s="14" t="str"/>
      <x:c r="AF1273" s="14" t="n">
        <x:v>34</x:v>
      </x:c>
      <x:c r="AG1273" s="14" t="str">
        <x:v>I3</x:v>
      </x:c>
      <x:c r="AH1273" s="14" t="n">
        <x:v>1</x:v>
      </x:c>
      <x:c r="AI1273" s="14" t="n">
        <x:v>0</x:v>
      </x:c>
      <x:c r="AJ1273" s="18" t="n">
        <x:v>161137.48</x:v>
      </x:c>
      <x:c r="AK1273" s="14" t="str">
        <x:v>https://prozorro.gov.ua/tender/UA-2025-12-17-001942-a</x:v>
      </x:c>
      <x:c r="AL1273" s="19" t="n">
        <x:v>46008.31539916667</x:v>
      </x:c>
      <x:c r="AM1273" s="19" t="n">
        <x:v>46010</x:v>
      </x:c>
      <x:c r="AN1273" s="15" t="str">
        <x:v>Внутрішні сантехнічні системи</x:v>
      </x:c>
      <x:c r="AO1273" s="15" t="str">
        <x:v>not_found_in_top_search</x:v>
      </x:c>
    </x:row>
    <x:row r="1274">
      <x:c r="A1274" s="14" t="str">
        <x:v>W4-455</x:v>
      </x:c>
      <x:c r="B1274" s="14" t="str">
        <x:v>Prozorro expansion — 24.08</x:v>
      </x:c>
      <x:c r="C1274" s="14" t="str">
        <x:v>ПП "Юрївліфт"</x:v>
      </x:c>
      <x:c r="D1274" s="14" t="str">
        <x:v>Ліфти та підйомники</x:v>
      </x:c>
      <x:c r="E1274" s="14" t="str">
        <x:v>Expansion discovery</x:v>
      </x:c>
      <x:c r="F1274" s="17" t="str">
        <x:v>D3</x:v>
      </x:c>
      <x:c r="G1274" s="14" t="str"/>
      <x:c r="H1274" s="14" t="str">
        <x:v>Discovery розширення — 2 тижні</x:v>
      </x:c>
      <x:c r="I1274" s="16" t="n">
        <x:v>1</x:v>
      </x:c>
      <x:c r="J1274" s="16" t="n">
        <x:v>5</x:v>
      </x:c>
      <x:c r="K1274" s="16" t="n">
        <x:v>4</x:v>
      </x:c>
      <x:c r="L1274" s="16" t="n">
        <x:v>2</x:v>
      </x:c>
      <x:c r="M1274" s="16" t="n">
        <x:v>5</x:v>
      </x:c>
      <x:c r="N1274" s="16" t="n">
        <x:v>5</x:v>
      </x:c>
      <x:c r="O1274" s="16" t="n">
        <x:v>3</x:v>
      </x:c>
      <x:c r="P1274" s="16" t="n">
        <x:f>IF(COUNT(I1274:O1274)&lt;7,"",I1274*8+J1274*3+K1274*2+L1274*2+M1274*2+N1274*2+O1274)</x:f>
        <x:v>58</x:v>
      </x:c>
      <x:c r="Q1274" s="16" t="n">
        <x:f>IF(COUNT(J1274:O1274)&lt;6,"",J1274*5+K1274*4+M1274*4+L1274*3+N1274*2+O1274*2)</x:f>
        <x:v>83</x:v>
      </x:c>
      <x:c r="R1274" s="14" t="str">
        <x:v>high</x:v>
      </x:c>
      <x:c r="S1274" s="14" t="str">
        <x:v>official_prozorro_award_2024_2026</x:v>
      </x:c>
      <x:c r="T1274" s="14" t="str">
        <x:v>official_prozorro_api</x:v>
      </x:c>
      <x:c r="U1274" s="14" t="str">
        <x:v>Не контактували</x:v>
      </x:c>
      <x:c r="V1274" s="15" t="str">
        <x:v>Workflow-audit outreach по UA-2025-10-29-002113-a; попросити 1 пакет здачі та вимоги проєкту</x:v>
      </x:c>
      <x:c r="W1274" s="15" t="str">
        <x:v>Власник / директор; керівник ПТО; відповідальний за договори</x:v>
      </x:c>
      <x:c r="X1274" s="15" t="str">
        <x:v>1 нових підтверджених перемог/договорів у Prozorro на 132 160 грн; 0 зі строком виконання не раніше 24.08.2026.</x:v>
      </x:c>
      <x:c r="Y1274" s="15" t="str">
        <x:v>Ремонтні роботи з демонтажу та монтажу запасних частин ліфта; строк до 2025-12-31. Попросити один знеособлений пакет здачі за цим workflow.</x:v>
      </x:c>
      <x:c r="Z1274" s="15" t="str">
        <x:v>https://prozorro.gov.ua/tender/UA-2025-10-29-002113-a</x:v>
      </x:c>
      <x:c r="AA1274" s="14" t="str">
        <x:v>36822877</x:v>
      </x:c>
      <x:c r="AB1274" s="14" t="str">
        <x:v>2026-08-24</x:v>
      </x:c>
      <x:c r="AC1274" s="14" t="str"/>
      <x:c r="AD1274" s="20" t="str"/>
      <x:c r="AE1274" s="14" t="str"/>
      <x:c r="AF1274" s="14" t="n">
        <x:v>34</x:v>
      </x:c>
      <x:c r="AG1274" s="14" t="str">
        <x:v>I3</x:v>
      </x:c>
      <x:c r="AH1274" s="14" t="n">
        <x:v>1</x:v>
      </x:c>
      <x:c r="AI1274" s="14" t="n">
        <x:v>0</x:v>
      </x:c>
      <x:c r="AJ1274" s="18" t="n">
        <x:v>132160</x:v>
      </x:c>
      <x:c r="AK1274" s="14" t="str">
        <x:v>https://prozorro.gov.ua/tender/UA-2025-10-29-002113-a</x:v>
      </x:c>
      <x:c r="AL1274" s="19" t="n">
        <x:v>45959.34418219907</x:v>
      </x:c>
      <x:c r="AM1274" s="19" t="n">
        <x:v>46022</x:v>
      </x:c>
      <x:c r="AN1274" s="15" t="str">
        <x:v>Ліфти та підйомники</x:v>
      </x:c>
      <x:c r="AO1274" s="15" t="str">
        <x:v>not_found_in_top_search</x:v>
      </x:c>
    </x:row>
    <x:row r="1275">
      <x:c r="A1275" s="14" t="str">
        <x:v>W4-456</x:v>
      </x:c>
      <x:c r="B1275" s="14" t="str">
        <x:v>Prozorro expansion — 24.08</x:v>
      </x:c>
      <x:c r="C1275" s="14" t="str">
        <x:v>ПРИВАТНЕ ПІДПРИЄМСТВО "ПУЛЬТОВА ОХОРОНА ШЕРИФ"</x:v>
      </x:c>
      <x:c r="D1275" s="14" t="str">
        <x:v>Пожежогасіння</x:v>
      </x:c>
      <x:c r="E1275" s="14" t="str">
        <x:v>Expansion discovery</x:v>
      </x:c>
      <x:c r="F1275" s="17" t="str">
        <x:v>D3</x:v>
      </x:c>
      <x:c r="G1275" s="14" t="str"/>
      <x:c r="H1275" s="14" t="str">
        <x:v>Discovery розширення — 2 тижні</x:v>
      </x:c>
      <x:c r="I1275" s="16" t="n">
        <x:v>1</x:v>
      </x:c>
      <x:c r="J1275" s="16" t="n">
        <x:v>5</x:v>
      </x:c>
      <x:c r="K1275" s="16" t="n">
        <x:v>5</x:v>
      </x:c>
      <x:c r="L1275" s="16" t="n">
        <x:v>2</x:v>
      </x:c>
      <x:c r="M1275" s="16" t="n">
        <x:v>5</x:v>
      </x:c>
      <x:c r="N1275" s="16" t="n">
        <x:v>5</x:v>
      </x:c>
      <x:c r="O1275" s="16" t="n">
        <x:v>3</x:v>
      </x:c>
      <x:c r="P1275" s="16" t="n">
        <x:f>IF(COUNT(I1275:O1275)&lt;7,"",I1275*8+J1275*3+K1275*2+L1275*2+M1275*2+N1275*2+O1275)</x:f>
        <x:v>60</x:v>
      </x:c>
      <x:c r="Q1275" s="16" t="n">
        <x:f>IF(COUNT(J1275:O1275)&lt;6,"",J1275*5+K1275*4+M1275*4+L1275*3+N1275*2+O1275*2)</x:f>
        <x:v>87</x:v>
      </x:c>
      <x:c r="R1275" s="14" t="str">
        <x:v>high</x:v>
      </x:c>
      <x:c r="S1275" s="14" t="str">
        <x:v>official_prozorro_award_2024_2026</x:v>
      </x:c>
      <x:c r="T1275" s="14" t="str">
        <x:v>official_prozorro_api</x:v>
      </x:c>
      <x:c r="U1275" s="14" t="str">
        <x:v>Не контактували</x:v>
      </x:c>
      <x:c r="V1275" s="15" t="str">
        <x:v>Workflow-audit outreach по UA-2025-05-20-009688-a; попросити 1 пакет здачі та вимоги проєкту</x:v>
      </x:c>
      <x:c r="W1275" s="15" t="str">
        <x:v>Власник / директор; керівник ПТО; відповідальний за договори</x:v>
      </x:c>
      <x:c r="X1275" s="15" t="str">
        <x:v>1 нових підтверджених перемог/договорів у Prozorro на 129 999 грн; 0 зі строком виконання не раніше 24.08.2026.</x:v>
      </x:c>
      <x:c r="Y1275" s="15" t="str">
        <x:v>Монтаж автоматичної системи газового пожежогасіння пожежної сигналізації в приміщенні бібліотеки; строк до 2025-07-10. Попросити один знеособлений пакет здачі за цим workflow.</x:v>
      </x:c>
      <x:c r="Z1275" s="15" t="str">
        <x:v>https://prozorro.gov.ua/tender/UA-2025-05-20-009688-a</x:v>
      </x:c>
      <x:c r="AA1275" s="14" t="str">
        <x:v>40405420</x:v>
      </x:c>
      <x:c r="AB1275" s="14" t="str">
        <x:v>2026-08-24</x:v>
      </x:c>
      <x:c r="AC1275" s="14" t="str"/>
      <x:c r="AD1275" s="20" t="str"/>
      <x:c r="AE1275" s="14" t="str"/>
      <x:c r="AF1275" s="14" t="n">
        <x:v>34</x:v>
      </x:c>
      <x:c r="AG1275" s="14" t="str">
        <x:v>I3</x:v>
      </x:c>
      <x:c r="AH1275" s="14" t="n">
        <x:v>1</x:v>
      </x:c>
      <x:c r="AI1275" s="14" t="n">
        <x:v>0</x:v>
      </x:c>
      <x:c r="AJ1275" s="18" t="n">
        <x:v>129999</x:v>
      </x:c>
      <x:c r="AK1275" s="14" t="str">
        <x:v>https://prozorro.gov.ua/tender/UA-2025-05-20-009688-a</x:v>
      </x:c>
      <x:c r="AL1275" s="19" t="n">
        <x:v>45818.32053302084</x:v>
      </x:c>
      <x:c r="AM1275" s="19" t="n">
        <x:v>45848</x:v>
      </x:c>
      <x:c r="AN1275" s="15" t="str">
        <x:v>Пожежогасіння</x:v>
      </x:c>
      <x:c r="AO1275" s="15" t="str">
        <x:v>not_found_in_top_search</x:v>
      </x:c>
    </x:row>
    <x:row r="1276">
      <x:c r="A1276" s="14" t="str">
        <x:v>W4-457</x:v>
      </x:c>
      <x:c r="B1276" s="14" t="str">
        <x:v>Prozorro expansion — 24.08</x:v>
      </x:c>
      <x:c r="C1276" s="14" t="str">
        <x:v>ПП "НАУКОВО ВИРОБНИЧЕ ПІДПРИЄМСТВО "А Г Р О С"</x:v>
      </x:c>
      <x:c r="D1276" s="14" t="str">
        <x:v>Металоконструкції</x:v>
      </x:c>
      <x:c r="E1276" s="14" t="str">
        <x:v>Expansion discovery</x:v>
      </x:c>
      <x:c r="F1276" s="17" t="str">
        <x:v>D3</x:v>
      </x:c>
      <x:c r="G1276" s="14" t="str">
        <x:v>agros.com.ua</x:v>
      </x:c>
      <x:c r="H1276" s="14" t="str">
        <x:v>Discovery розширення — 2 тижні</x:v>
      </x:c>
      <x:c r="I1276" s="16" t="n">
        <x:v>1</x:v>
      </x:c>
      <x:c r="J1276" s="16" t="n">
        <x:v>5</x:v>
      </x:c>
      <x:c r="K1276" s="16" t="n">
        <x:v>5</x:v>
      </x:c>
      <x:c r="L1276" s="16" t="n">
        <x:v>2</x:v>
      </x:c>
      <x:c r="M1276" s="16" t="n">
        <x:v>5</x:v>
      </x:c>
      <x:c r="N1276" s="16" t="n">
        <x:v>5</x:v>
      </x:c>
      <x:c r="O1276" s="16" t="n">
        <x:v>5</x:v>
      </x:c>
      <x:c r="P1276" s="16" t="n">
        <x:f>IF(COUNT(I1276:O1276)&lt;7,"",I1276*8+J1276*3+K1276*2+L1276*2+M1276*2+N1276*2+O1276)</x:f>
        <x:v>62</x:v>
      </x:c>
      <x:c r="Q1276" s="16" t="n">
        <x:f>IF(COUNT(J1276:O1276)&lt;6,"",J1276*5+K1276*4+M1276*4+L1276*3+N1276*2+O1276*2)</x:f>
        <x:v>91</x:v>
      </x:c>
      <x:c r="R1276" s="14" t="str">
        <x:v>high</x:v>
      </x:c>
      <x:c r="S1276" s="14" t="str">
        <x:v>official_prozorro_award_2024_2026</x:v>
      </x:c>
      <x:c r="T1276" s="14" t="str">
        <x:v>official_prozorro_api</x:v>
      </x:c>
      <x:c r="U1276" s="14" t="str">
        <x:v>Не контактували</x:v>
      </x:c>
      <x:c r="V1276" s="15" t="str">
        <x:v>Workflow-audit outreach по UA-2025-04-29-004708-a; попросити 1 пакет здачі та вимоги проєкту</x:v>
      </x:c>
      <x:c r="W1276" s="15" t="str">
        <x:v>Власник / директор; керівник ПТО; відповідальний за договори</x:v>
      </x:c>
      <x:c r="X1276" s="15" t="str">
        <x:v>1 нових підтверджених перемог/договорів у Prozorro на 118 260 грн; 0 зі строком виконання не раніше 24.08.2026.</x:v>
      </x:c>
      <x:c r="Y1276" s="15" t="str">
        <x:v>Конструкції та їх частини
(Виготовлення та монтаж металоконструкції пандуса згідно вимог ДБН В.2.2-40:2018 «Інклюзивність будівель і споруд. Основні положення»
44210000-5; строк до 2025-06-27. Попросити один знеособлений пакет здачі за цим workflow.</x:v>
      </x:c>
      <x:c r="Z1276" s="15" t="str">
        <x:v>https://prozorro.gov.ua/tender/UA-2025-04-29-004708-a</x:v>
      </x:c>
      <x:c r="AA1276" s="14" t="str">
        <x:v>44351699</x:v>
      </x:c>
      <x:c r="AB1276" s="14" t="str">
        <x:v>2026-08-24</x:v>
      </x:c>
      <x:c r="AC1276" s="14" t="str"/>
      <x:c r="AD1276" s="20" t="str"/>
      <x:c r="AE1276" s="14" t="str"/>
      <x:c r="AF1276" s="14" t="n">
        <x:v>34</x:v>
      </x:c>
      <x:c r="AG1276" s="14" t="str">
        <x:v>I3</x:v>
      </x:c>
      <x:c r="AH1276" s="14" t="n">
        <x:v>1</x:v>
      </x:c>
      <x:c r="AI1276" s="14" t="n">
        <x:v>0</x:v>
      </x:c>
      <x:c r="AJ1276" s="18" t="n">
        <x:v>118260</x:v>
      </x:c>
      <x:c r="AK1276" s="14" t="str">
        <x:v>https://prozorro.gov.ua/tender/UA-2025-04-29-004708-a</x:v>
      </x:c>
      <x:c r="AL1276" s="19" t="n">
        <x:v>45785.60513989583</x:v>
      </x:c>
      <x:c r="AM1276" s="19" t="n">
        <x:v>45835</x:v>
      </x:c>
      <x:c r="AN1276" s="15" t="str">
        <x:v>Металоконструкції</x:v>
      </x:c>
      <x:c r="AO1276" s="15" t="str">
        <x:v>supplier_provided_url</x:v>
      </x:c>
    </x:row>
    <x:row r="1277">
      <x:c r="A1277" s="14" t="str">
        <x:v>W4-458</x:v>
      </x:c>
      <x:c r="B1277" s="14" t="str">
        <x:v>Prozorro expansion — 24.08</x:v>
      </x:c>
      <x:c r="C1277" s="14" t="str">
        <x:v>ФОП Цвяк Ірина Вікторівна</x:v>
      </x:c>
      <x:c r="D1277" s="14" t="str">
        <x:v>Благоустрій</x:v>
      </x:c>
      <x:c r="E1277" s="14" t="str">
        <x:v>Expansion discovery</x:v>
      </x:c>
      <x:c r="F1277" s="17" t="str">
        <x:v>D3</x:v>
      </x:c>
      <x:c r="G1277" s="14" t="str"/>
      <x:c r="H1277" s="14" t="str">
        <x:v>Discovery розширення — 2 тижні</x:v>
      </x:c>
      <x:c r="I1277" s="16" t="n">
        <x:v>1</x:v>
      </x:c>
      <x:c r="J1277" s="16" t="n">
        <x:v>5</x:v>
      </x:c>
      <x:c r="K1277" s="16" t="n">
        <x:v>4</x:v>
      </x:c>
      <x:c r="L1277" s="16" t="n">
        <x:v>2</x:v>
      </x:c>
      <x:c r="M1277" s="16" t="n">
        <x:v>5</x:v>
      </x:c>
      <x:c r="N1277" s="16" t="n">
        <x:v>3</x:v>
      </x:c>
      <x:c r="O1277" s="16" t="n">
        <x:v>3</x:v>
      </x:c>
      <x:c r="P1277" s="16" t="n">
        <x:f>IF(COUNT(I1277:O1277)&lt;7,"",I1277*8+J1277*3+K1277*2+L1277*2+M1277*2+N1277*2+O1277)</x:f>
        <x:v>54</x:v>
      </x:c>
      <x:c r="Q1277" s="16" t="n">
        <x:f>IF(COUNT(J1277:O1277)&lt;6,"",J1277*5+K1277*4+M1277*4+L1277*3+N1277*2+O1277*2)</x:f>
        <x:v>79</x:v>
      </x:c>
      <x:c r="R1277" s="14" t="str">
        <x:v>high</x:v>
      </x:c>
      <x:c r="S1277" s="14" t="str">
        <x:v>official_prozorro_award_2024_2026</x:v>
      </x:c>
      <x:c r="T1277" s="14" t="str">
        <x:v>official_prozorro_api</x:v>
      </x:c>
      <x:c r="U1277" s="14" t="str">
        <x:v>Не контактували</x:v>
      </x:c>
      <x:c r="V1277" s="15" t="str">
        <x:v>Workflow-audit outreach по UA-2025-07-21-009448-a; попросити 1 пакет здачі та вимоги проєкту</x:v>
      </x:c>
      <x:c r="W1277" s="15" t="str">
        <x:v>Власник / виконавець; відповідальний за договір</x:v>
      </x:c>
      <x:c r="X1277" s="15" t="str">
        <x:v>1 нових підтверджених перемог/договорів у Prozorro на 314 798 грн; 0 зі строком виконання не раніше 24.08.2026.</x:v>
      </x:c>
      <x:c r="Y1277" s="15" t="str">
        <x:v>Капітальний ремонт огорожі та елементів благоустрою території Комунальної установи «Городоцький центр комплексної реабілітації для осіб з інвалідністю Городоцької міської ради» за адресою вул. Бухти А,13, м. Городок Хмельницької області; строк до 2025-12-31. Попросити один знеособлений пакет здачі за цим workflow.</x:v>
      </x:c>
      <x:c r="Z1277" s="15" t="str">
        <x:v>https://prozorro.gov.ua/tender/UA-2025-07-21-009448-a</x:v>
      </x:c>
      <x:c r="AA1277" s="14" t="str">
        <x:v>3031612820</x:v>
      </x:c>
      <x:c r="AB1277" s="14" t="str">
        <x:v>2026-08-24</x:v>
      </x:c>
      <x:c r="AC1277" s="14" t="str"/>
      <x:c r="AD1277" s="20" t="str"/>
      <x:c r="AE1277" s="14" t="str"/>
      <x:c r="AF1277" s="14" t="n">
        <x:v>31</x:v>
      </x:c>
      <x:c r="AG1277" s="14" t="str">
        <x:v>I3</x:v>
      </x:c>
      <x:c r="AH1277" s="14" t="n">
        <x:v>1</x:v>
      </x:c>
      <x:c r="AI1277" s="14" t="n">
        <x:v>0</x:v>
      </x:c>
      <x:c r="AJ1277" s="18" t="n">
        <x:v>314798.05</x:v>
      </x:c>
      <x:c r="AK1277" s="14" t="str">
        <x:v>https://prozorro.gov.ua/tender/UA-2025-07-21-009448-a</x:v>
      </x:c>
      <x:c r="AL1277" s="19" t="n">
        <x:v>45859.56681482639</x:v>
      </x:c>
      <x:c r="AM1277" s="19" t="n">
        <x:v>46022.60895833333</x:v>
      </x:c>
      <x:c r="AN1277" s="15" t="str">
        <x:v>Благоустрій</x:v>
      </x:c>
      <x:c r="AO1277" s="15" t="str">
        <x:v>not_found_in_top_search</x:v>
      </x:c>
    </x:row>
    <x:row r="1278">
      <x:c r="A1278" s="14" t="str">
        <x:v>W4-459</x:v>
      </x:c>
      <x:c r="B1278" s="14" t="str">
        <x:v>Prozorro expansion — 24.08</x:v>
      </x:c>
      <x:c r="C1278" s="14" t="str">
        <x:v>ФОП "РІЗНООКА ТЕТЯНА МИКОЛАЇВНА"</x:v>
      </x:c>
      <x:c r="D1278" s="14" t="str">
        <x:v>Металоконструкції</x:v>
      </x:c>
      <x:c r="E1278" s="14" t="str">
        <x:v>Expansion discovery</x:v>
      </x:c>
      <x:c r="F1278" s="17" t="str">
        <x:v>D3</x:v>
      </x:c>
      <x:c r="G1278" s="14" t="str"/>
      <x:c r="H1278" s="14" t="str">
        <x:v>Discovery розширення — 2 тижні</x:v>
      </x:c>
      <x:c r="I1278" s="16" t="n">
        <x:v>1</x:v>
      </x:c>
      <x:c r="J1278" s="16" t="n">
        <x:v>5</x:v>
      </x:c>
      <x:c r="K1278" s="16" t="n">
        <x:v>5</x:v>
      </x:c>
      <x:c r="L1278" s="16" t="n">
        <x:v>2</x:v>
      </x:c>
      <x:c r="M1278" s="16" t="n">
        <x:v>5</x:v>
      </x:c>
      <x:c r="N1278" s="16" t="n">
        <x:v>3</x:v>
      </x:c>
      <x:c r="O1278" s="16" t="n">
        <x:v>3</x:v>
      </x:c>
      <x:c r="P1278" s="16" t="n">
        <x:f>IF(COUNT(I1278:O1278)&lt;7,"",I1278*8+J1278*3+K1278*2+L1278*2+M1278*2+N1278*2+O1278)</x:f>
        <x:v>56</x:v>
      </x:c>
      <x:c r="Q1278" s="16" t="n">
        <x:f>IF(COUNT(J1278:O1278)&lt;6,"",J1278*5+K1278*4+M1278*4+L1278*3+N1278*2+O1278*2)</x:f>
        <x:v>83</x:v>
      </x:c>
      <x:c r="R1278" s="14" t="str">
        <x:v>high</x:v>
      </x:c>
      <x:c r="S1278" s="14" t="str">
        <x:v>official_prozorro_award_2024_2026</x:v>
      </x:c>
      <x:c r="T1278" s="14" t="str">
        <x:v>official_prozorro_api</x:v>
      </x:c>
      <x:c r="U1278" s="14" t="str">
        <x:v>Не контактували</x:v>
      </x:c>
      <x:c r="V1278" s="15" t="str">
        <x:v>Workflow-audit outreach по UA-2025-12-04-015374-a; попросити 1 пакет здачі та вимоги проєкту</x:v>
      </x:c>
      <x:c r="W1278" s="15" t="str">
        <x:v>Власник / виконавець; відповідальний за договір</x:v>
      </x:c>
      <x:c r="X1278" s="15" t="str">
        <x:v>1 нових підтверджених перемог/договорів у Prozorro на 281 602 грн; 0 зі строком виконання не раніше 24.08.2026.</x:v>
      </x:c>
      <x:c r="Y1278" s="15" t="str">
        <x:v>45110000-1 - Руйнування та знесення будівель і земляні роботи (Знесення споруд (демонтаж металоконструкцій, прибирання сміття) за адресами: м. Кам'янське, вул. вул. Василівська, 119, вул. Миру, 8, вул. Медична, 35, перехрестя вул. Марії Примаченко та Одеська, пр. Відродження в р-ні буд. 20.); строк до 2025-12-31. Попросити один знеособлений пакет здачі за цим workflow.</x:v>
      </x:c>
      <x:c r="Z1278" s="15" t="str">
        <x:v>https://prozorro.gov.ua/tender/UA-2025-12-04-015374-a</x:v>
      </x:c>
      <x:c r="AA1278" s="14" t="str">
        <x:v>2521305886</x:v>
      </x:c>
      <x:c r="AB1278" s="14" t="str">
        <x:v>2026-08-24</x:v>
      </x:c>
      <x:c r="AC1278" s="14" t="str"/>
      <x:c r="AD1278" s="20" t="str"/>
      <x:c r="AE1278" s="14" t="str"/>
      <x:c r="AF1278" s="14" t="n">
        <x:v>31</x:v>
      </x:c>
      <x:c r="AG1278" s="14" t="str">
        <x:v>I3</x:v>
      </x:c>
      <x:c r="AH1278" s="14" t="n">
        <x:v>1</x:v>
      </x:c>
      <x:c r="AI1278" s="14" t="n">
        <x:v>0</x:v>
      </x:c>
      <x:c r="AJ1278" s="18" t="n">
        <x:v>281602.41</x:v>
      </x:c>
      <x:c r="AK1278" s="14" t="str">
        <x:v>https://prozorro.gov.ua/tender/UA-2025-12-04-015374-a</x:v>
      </x:c>
      <x:c r="AL1278" s="19" t="n">
        <x:v>46003.47208690972</x:v>
      </x:c>
      <x:c r="AM1278" s="19" t="n">
        <x:v>46022.55572916667</x:v>
      </x:c>
      <x:c r="AN1278" s="15" t="str">
        <x:v>Металоконструкції</x:v>
      </x:c>
      <x:c r="AO1278" s="15" t="str">
        <x:v>not_found_in_top_search</x:v>
      </x:c>
    </x:row>
    <x:row r="1279">
      <x:c r="A1279" s="14" t="str">
        <x:v>W4-460</x:v>
      </x:c>
      <x:c r="B1279" s="14" t="str">
        <x:v>Prozorro expansion — 24.08</x:v>
      </x:c>
      <x:c r="C1279" s="14" t="str">
        <x:v>ФОП Цвяк Анатолій Якович</x:v>
      </x:c>
      <x:c r="D1279" s="14" t="str">
        <x:v>Благоустрій</x:v>
      </x:c>
      <x:c r="E1279" s="14" t="str">
        <x:v>Expansion discovery</x:v>
      </x:c>
      <x:c r="F1279" s="17" t="str">
        <x:v>D3</x:v>
      </x:c>
      <x:c r="G1279" s="14" t="str"/>
      <x:c r="H1279" s="14" t="str">
        <x:v>Discovery розширення — 2 тижні</x:v>
      </x:c>
      <x:c r="I1279" s="16" t="n">
        <x:v>1</x:v>
      </x:c>
      <x:c r="J1279" s="16" t="n">
        <x:v>5</x:v>
      </x:c>
      <x:c r="K1279" s="16" t="n">
        <x:v>4</x:v>
      </x:c>
      <x:c r="L1279" s="16" t="n">
        <x:v>2</x:v>
      </x:c>
      <x:c r="M1279" s="16" t="n">
        <x:v>5</x:v>
      </x:c>
      <x:c r="N1279" s="16" t="n">
        <x:v>3</x:v>
      </x:c>
      <x:c r="O1279" s="16" t="n">
        <x:v>3</x:v>
      </x:c>
      <x:c r="P1279" s="16" t="n">
        <x:f>IF(COUNT(I1279:O1279)&lt;7,"",I1279*8+J1279*3+K1279*2+L1279*2+M1279*2+N1279*2+O1279)</x:f>
        <x:v>54</x:v>
      </x:c>
      <x:c r="Q1279" s="16" t="n">
        <x:f>IF(COUNT(J1279:O1279)&lt;6,"",J1279*5+K1279*4+M1279*4+L1279*3+N1279*2+O1279*2)</x:f>
        <x:v>79</x:v>
      </x:c>
      <x:c r="R1279" s="14" t="str">
        <x:v>high</x:v>
      </x:c>
      <x:c r="S1279" s="14" t="str">
        <x:v>official_prozorro_award_2024_2026</x:v>
      </x:c>
      <x:c r="T1279" s="14" t="str">
        <x:v>official_prozorro_api</x:v>
      </x:c>
      <x:c r="U1279" s="14" t="str">
        <x:v>Не контактували</x:v>
      </x:c>
      <x:c r="V1279" s="15" t="str">
        <x:v>Workflow-audit outreach по UA-2025-04-17-010835-a; попросити 1 пакет здачі та вимоги проєкту</x:v>
      </x:c>
      <x:c r="W1279" s="15" t="str">
        <x:v>Власник / виконавець; відповідальний за договір</x:v>
      </x:c>
      <x:c r="X1279" s="15" t="str">
        <x:v>1 нових підтверджених перемог/договорів у Prozorro на 276 495 грн; 0 зі строком виконання не раніше 24.08.2026.</x:v>
      </x:c>
      <x:c r="Y1279" s="15" t="str">
        <x:v>Капітальний ремонт благоустрію території комунальної установи "Городоцький центр комплексної реабілітації для осіб з інвалідністю Городоцької міської ради" по вул. Бухти А. будинок №13 в м. Городок, Хмельницької області; строк до 2025-12-31. Попросити один знеособлений пакет здачі за цим workflow.</x:v>
      </x:c>
      <x:c r="Z1279" s="15" t="str">
        <x:v>https://prozorro.gov.ua/tender/UA-2025-04-17-010835-a</x:v>
      </x:c>
      <x:c r="AA1279" s="14" t="str">
        <x:v>1980022614</x:v>
      </x:c>
      <x:c r="AB1279" s="14" t="str">
        <x:v>2026-08-24</x:v>
      </x:c>
      <x:c r="AC1279" s="14" t="str"/>
      <x:c r="AD1279" s="20" t="str"/>
      <x:c r="AE1279" s="14" t="str"/>
      <x:c r="AF1279" s="14" t="n">
        <x:v>31</x:v>
      </x:c>
      <x:c r="AG1279" s="14" t="str">
        <x:v>I3</x:v>
      </x:c>
      <x:c r="AH1279" s="14" t="n">
        <x:v>1</x:v>
      </x:c>
      <x:c r="AI1279" s="14" t="n">
        <x:v>0</x:v>
      </x:c>
      <x:c r="AJ1279" s="18" t="n">
        <x:v>276495.38</x:v>
      </x:c>
      <x:c r="AK1279" s="14" t="str">
        <x:v>https://prozorro.gov.ua/tender/UA-2025-04-17-010835-a</x:v>
      </x:c>
      <x:c r="AL1279" s="19" t="n">
        <x:v>45764.58634228009</x:v>
      </x:c>
      <x:c r="AM1279" s="19" t="n">
        <x:v>46022.62646990741</x:v>
      </x:c>
      <x:c r="AN1279" s="15" t="str">
        <x:v>Благоустрій</x:v>
      </x:c>
      <x:c r="AO1279" s="15" t="str">
        <x:v>not_found_in_top_search</x:v>
      </x:c>
    </x:row>
    <x:row r="1280">
      <x:c r="A1280" s="14" t="str">
        <x:v>W4-461</x:v>
      </x:c>
      <x:c r="B1280" s="14" t="str">
        <x:v>Prozorro expansion — 24.08</x:v>
      </x:c>
      <x:c r="C1280" s="14" t="str">
        <x:v>ФОП Березовський Олег Вікторович</x:v>
      </x:c>
      <x:c r="D1280" s="14" t="str">
        <x:v>Металоконструкції</x:v>
      </x:c>
      <x:c r="E1280" s="14" t="str">
        <x:v>Expansion discovery</x:v>
      </x:c>
      <x:c r="F1280" s="17" t="str">
        <x:v>D3</x:v>
      </x:c>
      <x:c r="G1280" s="14" t="str"/>
      <x:c r="H1280" s="14" t="str">
        <x:v>Discovery розширення — 2 тижні</x:v>
      </x:c>
      <x:c r="I1280" s="16" t="n">
        <x:v>1</x:v>
      </x:c>
      <x:c r="J1280" s="16" t="n">
        <x:v>5</x:v>
      </x:c>
      <x:c r="K1280" s="16" t="n">
        <x:v>5</x:v>
      </x:c>
      <x:c r="L1280" s="16" t="n">
        <x:v>2</x:v>
      </x:c>
      <x:c r="M1280" s="16" t="n">
        <x:v>5</x:v>
      </x:c>
      <x:c r="N1280" s="16" t="n">
        <x:v>3</x:v>
      </x:c>
      <x:c r="O1280" s="16" t="n">
        <x:v>3</x:v>
      </x:c>
      <x:c r="P1280" s="16" t="n">
        <x:f>IF(COUNT(I1280:O1280)&lt;7,"",I1280*8+J1280*3+K1280*2+L1280*2+M1280*2+N1280*2+O1280)</x:f>
        <x:v>56</x:v>
      </x:c>
      <x:c r="Q1280" s="16" t="n">
        <x:f>IF(COUNT(J1280:O1280)&lt;6,"",J1280*5+K1280*4+M1280*4+L1280*3+N1280*2+O1280*2)</x:f>
        <x:v>83</x:v>
      </x:c>
      <x:c r="R1280" s="14" t="str">
        <x:v>high</x:v>
      </x:c>
      <x:c r="S1280" s="14" t="str">
        <x:v>official_prozorro_award_2024_2026</x:v>
      </x:c>
      <x:c r="T1280" s="14" t="str">
        <x:v>official_prozorro_api</x:v>
      </x:c>
      <x:c r="U1280" s="14" t="str">
        <x:v>Не контактували</x:v>
      </x:c>
      <x:c r="V1280" s="15" t="str">
        <x:v>Workflow-audit outreach по UA-2025-12-22-016727-a; попросити 1 пакет здачі та вимоги проєкту</x:v>
      </x:c>
      <x:c r="W1280" s="15" t="str">
        <x:v>Власник / виконавець; відповідальний за договір</x:v>
      </x:c>
      <x:c r="X1280" s="15" t="str">
        <x:v>1 нових підтверджених перемог/договорів у Prozorro на 202 000 грн; 0 зі строком виконання не раніше 24.08.2026.</x:v>
      </x:c>
      <x:c r="Y1280" s="15" t="str">
        <x:v>Послуги з монтажу металоконструкцій для Алеї слави (Державний бюджет); строк до 2025-12-24. Попросити один знеособлений пакет здачі за цим workflow.</x:v>
      </x:c>
      <x:c r="Z1280" s="15" t="str">
        <x:v>https://prozorro.gov.ua/tender/UA-2025-12-22-016727-a</x:v>
      </x:c>
      <x:c r="AA1280" s="14" t="str">
        <x:v>2186218916</x:v>
      </x:c>
      <x:c r="AB1280" s="14" t="str">
        <x:v>2026-08-24</x:v>
      </x:c>
      <x:c r="AC1280" s="14" t="str"/>
      <x:c r="AD1280" s="20" t="str"/>
      <x:c r="AE1280" s="14" t="str"/>
      <x:c r="AF1280" s="14" t="n">
        <x:v>31</x:v>
      </x:c>
      <x:c r="AG1280" s="14" t="str">
        <x:v>I3</x:v>
      </x:c>
      <x:c r="AH1280" s="14" t="n">
        <x:v>1</x:v>
      </x:c>
      <x:c r="AI1280" s="14" t="n">
        <x:v>0</x:v>
      </x:c>
      <x:c r="AJ1280" s="18" t="n">
        <x:v>202000</x:v>
      </x:c>
      <x:c r="AK1280" s="14" t="str">
        <x:v>https://prozorro.gov.ua/tender/UA-2025-12-22-016727-a</x:v>
      </x:c>
      <x:c r="AL1280" s="19" t="n">
        <x:v>46013.5662622338</x:v>
      </x:c>
      <x:c r="AM1280" s="19" t="n">
        <x:v>46015.56748842593</x:v>
      </x:c>
      <x:c r="AN1280" s="15" t="str">
        <x:v>Металоконструкції</x:v>
      </x:c>
      <x:c r="AO1280" s="15" t="str">
        <x:v>not_found_in_top_search</x:v>
      </x:c>
    </x:row>
    <x:row r="1281">
      <x:c r="A1281" s="14" t="str">
        <x:v>W4-462</x:v>
      </x:c>
      <x:c r="B1281" s="14" t="str">
        <x:v>Prozorro expansion — 24.08</x:v>
      </x:c>
      <x:c r="C1281" s="14" t="str">
        <x:v>ФОП Ющук Олег Володимирович</x:v>
      </x:c>
      <x:c r="D1281" s="14" t="str">
        <x:v>Зливова каналізація / дренаж</x:v>
      </x:c>
      <x:c r="E1281" s="14" t="str">
        <x:v>Expansion discovery</x:v>
      </x:c>
      <x:c r="F1281" s="17" t="str">
        <x:v>D3</x:v>
      </x:c>
      <x:c r="G1281" s="14" t="str"/>
      <x:c r="H1281" s="14" t="str">
        <x:v>Discovery розширення — 2 тижні</x:v>
      </x:c>
      <x:c r="I1281" s="16" t="n">
        <x:v>1</x:v>
      </x:c>
      <x:c r="J1281" s="16" t="n">
        <x:v>5</x:v>
      </x:c>
      <x:c r="K1281" s="16" t="n">
        <x:v>5</x:v>
      </x:c>
      <x:c r="L1281" s="16" t="n">
        <x:v>2</x:v>
      </x:c>
      <x:c r="M1281" s="16" t="n">
        <x:v>5</x:v>
      </x:c>
      <x:c r="N1281" s="16" t="n">
        <x:v>3</x:v>
      </x:c>
      <x:c r="O1281" s="16" t="n">
        <x:v>3</x:v>
      </x:c>
      <x:c r="P1281" s="16" t="n">
        <x:f>IF(COUNT(I1281:O1281)&lt;7,"",I1281*8+J1281*3+K1281*2+L1281*2+M1281*2+N1281*2+O1281)</x:f>
        <x:v>56</x:v>
      </x:c>
      <x:c r="Q1281" s="16" t="n">
        <x:f>IF(COUNT(J1281:O1281)&lt;6,"",J1281*5+K1281*4+M1281*4+L1281*3+N1281*2+O1281*2)</x:f>
        <x:v>83</x:v>
      </x:c>
      <x:c r="R1281" s="14" t="str">
        <x:v>high</x:v>
      </x:c>
      <x:c r="S1281" s="14" t="str">
        <x:v>official_prozorro_award_2024_2026</x:v>
      </x:c>
      <x:c r="T1281" s="14" t="str">
        <x:v>official_prozorro_api</x:v>
      </x:c>
      <x:c r="U1281" s="14" t="str">
        <x:v>Не контактували</x:v>
      </x:c>
      <x:c r="V1281" s="15" t="str">
        <x:v>Workflow-audit outreach по UA-2025-08-06-000380-a; попросити 1 пакет здачі та вимоги проєкту</x:v>
      </x:c>
      <x:c r="W1281" s="15" t="str">
        <x:v>Власник / виконавець; відповідальний за договір</x:v>
      </x:c>
      <x:c r="X1281" s="15" t="str">
        <x:v>1 нових підтверджених перемог/договорів у Prozorro на 130 008 грн; 0 зі строком виконання не раніше 24.08.2026.</x:v>
      </x:c>
      <x:c r="Y1281" s="15" t="str">
        <x:v>Послуги з благоустрою населених пунктів – поточний ремонт колектора зливової каналізації в р-ні буд. №16/1 на вул. П. Мирного в м. Хмельницькому; строк до 2025-08-31. Попросити один знеособлений пакет здачі за цим workflow.</x:v>
      </x:c>
      <x:c r="Z1281" s="15" t="str">
        <x:v>https://prozorro.gov.ua/tender/UA-2025-08-06-000380-a</x:v>
      </x:c>
      <x:c r="AA1281" s="14" t="str">
        <x:v>2748714471</x:v>
      </x:c>
      <x:c r="AB1281" s="14" t="str">
        <x:v>2026-08-24</x:v>
      </x:c>
      <x:c r="AC1281" s="14" t="str"/>
      <x:c r="AD1281" s="20" t="str"/>
      <x:c r="AE1281" s="14" t="str"/>
      <x:c r="AF1281" s="14" t="n">
        <x:v>31</x:v>
      </x:c>
      <x:c r="AG1281" s="14" t="str">
        <x:v>I3</x:v>
      </x:c>
      <x:c r="AH1281" s="14" t="n">
        <x:v>1</x:v>
      </x:c>
      <x:c r="AI1281" s="14" t="n">
        <x:v>0</x:v>
      </x:c>
      <x:c r="AJ1281" s="18" t="n">
        <x:v>130007.72</x:v>
      </x:c>
      <x:c r="AK1281" s="14" t="str">
        <x:v>https://prozorro.gov.ua/tender/UA-2025-08-06-000380-a</x:v>
      </x:c>
      <x:c r="AL1281" s="19" t="n">
        <x:v>45875.24893554398</x:v>
      </x:c>
      <x:c r="AM1281" s="19" t="n">
        <x:v>45900.246087962965</x:v>
      </x:c>
      <x:c r="AN1281" s="15" t="str">
        <x:v>Зливова каналізація / дренаж</x:v>
      </x:c>
      <x:c r="AO1281" s="15" t="str">
        <x:v>not_found_in_top_search</x:v>
      </x:c>
    </x:row>
    <x:row r="1282">
      <x:c r="A1282" s="14" t="str">
        <x:v>W4-463</x:v>
      </x:c>
      <x:c r="B1282" s="14" t="str">
        <x:v>Prozorro expansion — 24.08</x:v>
      </x:c>
      <x:c r="C1282" s="14" t="str">
        <x:v>ТОВАРИСТВО З ОБМЕЖЕНОЮ ВІДПОВІДАЛЬНІСТЮ "АСК-ПРОФІ"</x:v>
      </x:c>
      <x:c r="D1282" s="14" t="str">
        <x:v>Пожежогасіння</x:v>
      </x:c>
      <x:c r="E1282" s="14" t="str">
        <x:v>Expansion discovery</x:v>
      </x:c>
      <x:c r="F1282" s="17" t="str">
        <x:v>D3</x:v>
      </x:c>
      <x:c r="G1282" s="14" t="str"/>
      <x:c r="H1282" s="14" t="str">
        <x:v>Discovery розширення — 2 тижні</x:v>
      </x:c>
      <x:c r="I1282" s="16" t="n">
        <x:v>1</x:v>
      </x:c>
      <x:c r="J1282" s="16" t="n">
        <x:v>5</x:v>
      </x:c>
      <x:c r="K1282" s="16" t="n">
        <x:v>5</x:v>
      </x:c>
      <x:c r="L1282" s="16" t="n">
        <x:v>2</x:v>
      </x:c>
      <x:c r="M1282" s="16" t="n">
        <x:v>5</x:v>
      </x:c>
      <x:c r="N1282" s="16" t="n">
        <x:v>5</x:v>
      </x:c>
      <x:c r="O1282" s="16" t="n">
        <x:v>3</x:v>
      </x:c>
      <x:c r="P1282" s="16" t="n">
        <x:f>IF(COUNT(I1282:O1282)&lt;7,"",I1282*8+J1282*3+K1282*2+L1282*2+M1282*2+N1282*2+O1282)</x:f>
        <x:v>60</x:v>
      </x:c>
      <x:c r="Q1282" s="16" t="n">
        <x:f>IF(COUNT(J1282:O1282)&lt;6,"",J1282*5+K1282*4+M1282*4+L1282*3+N1282*2+O1282*2)</x:f>
        <x:v>87</x:v>
      </x:c>
      <x:c r="R1282" s="14" t="str">
        <x:v>high</x:v>
      </x:c>
      <x:c r="S1282" s="14" t="str">
        <x:v>official_prozorro_award_2024_2026</x:v>
      </x:c>
      <x:c r="T1282" s="14" t="str">
        <x:v>official_prozorro_api</x:v>
      </x:c>
      <x:c r="U1282" s="14" t="str">
        <x:v>Не контактували</x:v>
      </x:c>
      <x:c r="V1282" s="15" t="str">
        <x:v>Workflow-audit outreach по UA-2024-07-04-009997-a; попросити 1 пакет здачі та вимоги проєкту</x:v>
      </x:c>
      <x:c r="W1282" s="15" t="str">
        <x:v>Власник / директор; керівник ПТО; відповідальний за договори</x:v>
      </x:c>
      <x:c r="X1282" s="15" t="str">
        <x:v>1 нових підтверджених перемог/договорів у Prozorro на 337 828 грн; 0 зі строком виконання не раніше 24.08.2026.</x:v>
      </x:c>
      <x:c r="Y1282" s="15" t="str">
        <x:v>Монтаж автоматичної системи газового пожежогасіння та системи керування евакуюванням людей в приміщеннях серверної, приміщеннях мережевого обладнання на 1-4 поверхах адмінбудівлі військової частини 3078 Національної гвардії України; строк до 2024-09-30. Попросити один знеособлений пакет здачі за цим workflow.</x:v>
      </x:c>
      <x:c r="Z1282" s="15" t="str">
        <x:v>https://prozorro.gov.ua/tender/UA-2024-07-04-009997-a</x:v>
      </x:c>
      <x:c r="AA1282" s="14" t="str">
        <x:v>35378249</x:v>
      </x:c>
      <x:c r="AB1282" s="14" t="str">
        <x:v>2026-08-24</x:v>
      </x:c>
      <x:c r="AC1282" s="14" t="str"/>
      <x:c r="AD1282" s="20" t="str"/>
      <x:c r="AE1282" s="14" t="str"/>
      <x:c r="AF1282" s="14" t="n">
        <x:v>30</x:v>
      </x:c>
      <x:c r="AG1282" s="14" t="str">
        <x:v>I3</x:v>
      </x:c>
      <x:c r="AH1282" s="14" t="n">
        <x:v>1</x:v>
      </x:c>
      <x:c r="AI1282" s="14" t="n">
        <x:v>0</x:v>
      </x:c>
      <x:c r="AJ1282" s="18" t="n">
        <x:v>337828.24</x:v>
      </x:c>
      <x:c r="AK1282" s="14" t="str">
        <x:v>https://prozorro.gov.ua/tender/UA-2024-07-04-009997-a</x:v>
      </x:c>
      <x:c r="AL1282" s="19" t="n">
        <x:v>45495.47177483796</x:v>
      </x:c>
      <x:c r="AM1282" s="19" t="n">
        <x:v>45565</x:v>
      </x:c>
      <x:c r="AN1282" s="15" t="str">
        <x:v>Пожежогасіння</x:v>
      </x:c>
      <x:c r="AO1282" s="15" t="str">
        <x:v>not_found_in_top_search</x:v>
      </x:c>
    </x:row>
    <x:row r="1283">
      <x:c r="A1283" s="14" t="str">
        <x:v>W4-464</x:v>
      </x:c>
      <x:c r="B1283" s="14" t="str">
        <x:v>Prozorro expansion — 24.08</x:v>
      </x:c>
      <x:c r="C1283" s="14" t="str">
        <x:v>ТОВАРИСТВО З ОБМЕЖЕНОЮ ВІДПОВІДАЛЬНІСТЮ "НАУКОВО-ВИРОБНИЧЕ ПІДПРИЄМСТВО "СИСТЕМИ ЗАХИСТУ"</x:v>
      </x:c>
      <x:c r="D1283" s="14" t="str">
        <x:v>Пасивний вогнезахист</x:v>
      </x:c>
      <x:c r="E1283" s="14" t="str">
        <x:v>Expansion discovery</x:v>
      </x:c>
      <x:c r="F1283" s="17" t="str">
        <x:v>D3</x:v>
      </x:c>
      <x:c r="G1283" s="14" t="str"/>
      <x:c r="H1283" s="14" t="str">
        <x:v>Discovery розширення — 2 тижні</x:v>
      </x:c>
      <x:c r="I1283" s="16" t="n">
        <x:v>1</x:v>
      </x:c>
      <x:c r="J1283" s="16" t="n">
        <x:v>5</x:v>
      </x:c>
      <x:c r="K1283" s="16" t="n">
        <x:v>5</x:v>
      </x:c>
      <x:c r="L1283" s="16" t="n">
        <x:v>2</x:v>
      </x:c>
      <x:c r="M1283" s="16" t="n">
        <x:v>5</x:v>
      </x:c>
      <x:c r="N1283" s="16" t="n">
        <x:v>5</x:v>
      </x:c>
      <x:c r="O1283" s="16" t="n">
        <x:v>3</x:v>
      </x:c>
      <x:c r="P1283" s="16" t="n">
        <x:f>IF(COUNT(I1283:O1283)&lt;7,"",I1283*8+J1283*3+K1283*2+L1283*2+M1283*2+N1283*2+O1283)</x:f>
        <x:v>60</x:v>
      </x:c>
      <x:c r="Q1283" s="16" t="n">
        <x:f>IF(COUNT(J1283:O1283)&lt;6,"",J1283*5+K1283*4+M1283*4+L1283*3+N1283*2+O1283*2)</x:f>
        <x:v>87</x:v>
      </x:c>
      <x:c r="R1283" s="14" t="str">
        <x:v>high</x:v>
      </x:c>
      <x:c r="S1283" s="14" t="str">
        <x:v>official_prozorro_award_2024_2026</x:v>
      </x:c>
      <x:c r="T1283" s="14" t="str">
        <x:v>official_prozorro_api</x:v>
      </x:c>
      <x:c r="U1283" s="14" t="str">
        <x:v>Не контактували</x:v>
      </x:c>
      <x:c r="V1283" s="15" t="str">
        <x:v>Workflow-audit outreach по UA-2024-12-11-019431-a; попросити 1 пакет здачі та вимоги проєкту</x:v>
      </x:c>
      <x:c r="W1283" s="15" t="str">
        <x:v>Власник / директор; керівник ПТО; відповідальний за договори</x:v>
      </x:c>
      <x:c r="X1283" s="15" t="str">
        <x:v>1 нових підтверджених перемог/договорів у Prozorro на 224 669 грн; 0 зі строком виконання не раніше 24.08.2026.</x:v>
      </x:c>
      <x:c r="Y1283" s="15" t="str">
        <x:v>Капітальний ремонт – вогнезахист силових кабелів та кабельних проходок у кабельному каналі нежитлового приміщення (літ. В) (ТП 3669) Офісу Генерального прокурора за адресою: м. Київ, вул. Різницька, 13/15; строк до 2024-12-25. Попросити один знеособлений пакет здачі за цим workflow.</x:v>
      </x:c>
      <x:c r="Z1283" s="15" t="str">
        <x:v>https://prozorro.gov.ua/tender/UA-2024-12-11-019431-a</x:v>
      </x:c>
      <x:c r="AA1283" s="14" t="str">
        <x:v>42945066</x:v>
      </x:c>
      <x:c r="AB1283" s="14" t="str">
        <x:v>2026-08-24</x:v>
      </x:c>
      <x:c r="AC1283" s="14" t="str"/>
      <x:c r="AD1283" s="20" t="str"/>
      <x:c r="AE1283" s="14" t="str"/>
      <x:c r="AF1283" s="14" t="n">
        <x:v>30</x:v>
      </x:c>
      <x:c r="AG1283" s="14" t="str">
        <x:v>I3</x:v>
      </x:c>
      <x:c r="AH1283" s="14" t="n">
        <x:v>1</x:v>
      </x:c>
      <x:c r="AI1283" s="14" t="n">
        <x:v>0</x:v>
      </x:c>
      <x:c r="AJ1283" s="18" t="n">
        <x:v>224669</x:v>
      </x:c>
      <x:c r="AK1283" s="14" t="str">
        <x:v>https://prozorro.gov.ua/tender/UA-2024-12-11-019431-a</x:v>
      </x:c>
      <x:c r="AL1283" s="19" t="n">
        <x:v>45637.62155076389</x:v>
      </x:c>
      <x:c r="AM1283" s="19" t="n">
        <x:v>45651</x:v>
      </x:c>
      <x:c r="AN1283" s="15" t="str">
        <x:v>Пасивний вогнезахист</x:v>
      </x:c>
      <x:c r="AO1283" s="15" t="str">
        <x:v>not_found_in_top_search</x:v>
      </x:c>
    </x:row>
    <x:row r="1284">
      <x:c r="A1284" s="14" t="str">
        <x:v>W4-465</x:v>
      </x:c>
      <x:c r="B1284" s="14" t="str">
        <x:v>Prozorro expansion — 24.08</x:v>
      </x:c>
      <x:c r="C1284" s="14" t="str">
        <x:v>ТОВАРИСТВО З ОБМЕЖЕНОЮ ВІДПОВІДАЛЬНІСТЮ ТОРГІВЕЛЬНИЙ ДІМ "БУДПОСТАЧ-СХІД"</x:v>
      </x:c>
      <x:c r="D1284" s="14" t="str">
        <x:v>Покрівлі та гідроізоляція</x:v>
      </x:c>
      <x:c r="E1284" s="14" t="str">
        <x:v>Expansion discovery</x:v>
      </x:c>
      <x:c r="F1284" s="17" t="str">
        <x:v>D3</x:v>
      </x:c>
      <x:c r="G1284" s="14" t="str"/>
      <x:c r="H1284" s="14" t="str">
        <x:v>Discovery розширення — 2 тижні</x:v>
      </x:c>
      <x:c r="I1284" s="16" t="n">
        <x:v>1</x:v>
      </x:c>
      <x:c r="J1284" s="16" t="n">
        <x:v>5</x:v>
      </x:c>
      <x:c r="K1284" s="16" t="n">
        <x:v>5</x:v>
      </x:c>
      <x:c r="L1284" s="16" t="n">
        <x:v>2</x:v>
      </x:c>
      <x:c r="M1284" s="16" t="n">
        <x:v>5</x:v>
      </x:c>
      <x:c r="N1284" s="16" t="n">
        <x:v>5</x:v>
      </x:c>
      <x:c r="O1284" s="16" t="n">
        <x:v>3</x:v>
      </x:c>
      <x:c r="P1284" s="16" t="n">
        <x:f>IF(COUNT(I1284:O1284)&lt;7,"",I1284*8+J1284*3+K1284*2+L1284*2+M1284*2+N1284*2+O1284)</x:f>
        <x:v>60</x:v>
      </x:c>
      <x:c r="Q1284" s="16" t="n">
        <x:f>IF(COUNT(J1284:O1284)&lt;6,"",J1284*5+K1284*4+M1284*4+L1284*3+N1284*2+O1284*2)</x:f>
        <x:v>87</x:v>
      </x:c>
      <x:c r="R1284" s="14" t="str">
        <x:v>high</x:v>
      </x:c>
      <x:c r="S1284" s="14" t="str">
        <x:v>official_prozorro_award_2024_2026</x:v>
      </x:c>
      <x:c r="T1284" s="14" t="str">
        <x:v>official_prozorro_api</x:v>
      </x:c>
      <x:c r="U1284" s="14" t="str">
        <x:v>Не контактували</x:v>
      </x:c>
      <x:c r="V1284" s="15" t="str">
        <x:v>Workflow-audit outreach по UA-2024-08-07-011740-a; попросити 1 пакет здачі та вимоги проєкту</x:v>
      </x:c>
      <x:c r="W1284" s="15" t="str">
        <x:v>Власник / директор; керівник ПТО; відповідальний за договори</x:v>
      </x:c>
      <x:c r="X1284" s="15" t="str">
        <x:v>1 нових підтверджених перемог/договорів у Prozorro на 217 875 грн; 0 зі строком виконання не раніше 24.08.2026.</x:v>
      </x:c>
      <x:c r="Y1284" s="15" t="str">
        <x:v>Придбання матеріалів, будівельних матеріалів для проведення ремонтних робіт господарським способом, а саме: мастика бітумно-каучукова, праймер бітумно-каучуковий, гідроізоляційна суміш, цемент (44110000-4 - Конструкційні матеріали); строк до 2024-09-01. Попросити один знеособлений пакет здачі за цим workflow.</x:v>
      </x:c>
      <x:c r="Z1284" s="15" t="str">
        <x:v>https://prozorro.gov.ua/tender/UA-2024-08-07-011740-a</x:v>
      </x:c>
      <x:c r="AA1284" s="14" t="str">
        <x:v>40700103</x:v>
      </x:c>
      <x:c r="AB1284" s="14" t="str">
        <x:v>2026-08-24</x:v>
      </x:c>
      <x:c r="AC1284" s="14" t="str"/>
      <x:c r="AD1284" s="20" t="str"/>
      <x:c r="AE1284" s="14" t="str"/>
      <x:c r="AF1284" s="14" t="n">
        <x:v>30</x:v>
      </x:c>
      <x:c r="AG1284" s="14" t="str">
        <x:v>I3</x:v>
      </x:c>
      <x:c r="AH1284" s="14" t="n">
        <x:v>1</x:v>
      </x:c>
      <x:c r="AI1284" s="14" t="n">
        <x:v>0</x:v>
      </x:c>
      <x:c r="AJ1284" s="18" t="n">
        <x:v>217875</x:v>
      </x:c>
      <x:c r="AK1284" s="14" t="str">
        <x:v>https://prozorro.gov.ua/tender/UA-2024-08-07-011740-a</x:v>
      </x:c>
      <x:c r="AL1284" s="19" t="n">
        <x:v>45525.34562846065</x:v>
      </x:c>
      <x:c r="AM1284" s="19" t="n">
        <x:v>45536</x:v>
      </x:c>
      <x:c r="AN1284" s="15" t="str">
        <x:v>Покрівлі та гідроізоляція</x:v>
      </x:c>
      <x:c r="AO1284" s="15" t="str">
        <x:v>not_found_in_top_search</x:v>
      </x:c>
    </x:row>
    <x:row r="1285">
      <x:c r="A1285" s="14" t="str">
        <x:v>W4-466</x:v>
      </x:c>
      <x:c r="B1285" s="14" t="str">
        <x:v>Prozorro expansion — 24.08</x:v>
      </x:c>
      <x:c r="C1285" s="14" t="str">
        <x:v>ТОВАРИСТВО З ОБМЕЖЕНОЮ ВІДПОВІДАЛЬНІСТЮ "БЕТОН ПРАЙМ"</x:v>
      </x:c>
      <x:c r="D1285" s="14" t="str">
        <x:v>Покрівлі та гідроізоляція</x:v>
      </x:c>
      <x:c r="E1285" s="14" t="str">
        <x:v>Expansion discovery</x:v>
      </x:c>
      <x:c r="F1285" s="17" t="str">
        <x:v>D3</x:v>
      </x:c>
      <x:c r="G1285" s="14" t="str"/>
      <x:c r="H1285" s="14" t="str">
        <x:v>Discovery розширення — 2 тижні</x:v>
      </x:c>
      <x:c r="I1285" s="16" t="n">
        <x:v>1</x:v>
      </x:c>
      <x:c r="J1285" s="16" t="n">
        <x:v>5</x:v>
      </x:c>
      <x:c r="K1285" s="16" t="n">
        <x:v>5</x:v>
      </x:c>
      <x:c r="L1285" s="16" t="n">
        <x:v>2</x:v>
      </x:c>
      <x:c r="M1285" s="16" t="n">
        <x:v>5</x:v>
      </x:c>
      <x:c r="N1285" s="16" t="n">
        <x:v>5</x:v>
      </x:c>
      <x:c r="O1285" s="16" t="n">
        <x:v>3</x:v>
      </x:c>
      <x:c r="P1285" s="16" t="n">
        <x:f>IF(COUNT(I1285:O1285)&lt;7,"",I1285*8+J1285*3+K1285*2+L1285*2+M1285*2+N1285*2+O1285)</x:f>
        <x:v>60</x:v>
      </x:c>
      <x:c r="Q1285" s="16" t="n">
        <x:f>IF(COUNT(J1285:O1285)&lt;6,"",J1285*5+K1285*4+M1285*4+L1285*3+N1285*2+O1285*2)</x:f>
        <x:v>87</x:v>
      </x:c>
      <x:c r="R1285" s="14" t="str">
        <x:v>high</x:v>
      </x:c>
      <x:c r="S1285" s="14" t="str">
        <x:v>official_prozorro_award_2024_2026</x:v>
      </x:c>
      <x:c r="T1285" s="14" t="str">
        <x:v>official_prozorro_api</x:v>
      </x:c>
      <x:c r="U1285" s="14" t="str">
        <x:v>Не контактували</x:v>
      </x:c>
      <x:c r="V1285" s="15" t="str">
        <x:v>Workflow-audit outreach по UA-2024-04-04-000818-a; попросити 1 пакет здачі та вимоги проєкту</x:v>
      </x:c>
      <x:c r="W1285" s="15" t="str">
        <x:v>Власник / директор; керівник ПТО; відповідальний за договори</x:v>
      </x:c>
      <x:c r="X1285" s="15" t="str">
        <x:v>1 нових підтверджених перемог/договорів у Prozorro на 199 000 грн; 0 зі строком виконання не раніше 24.08.2026.</x:v>
      </x:c>
      <x:c r="Y1285" s="15" t="str">
        <x:v>Поточний ремонт покриття після проведення гідроізоляційних робіт на площі Ринок, в м. Івано-Франківську; строк до 2024-12-31. Попросити один знеособлений пакет здачі за цим workflow.</x:v>
      </x:c>
      <x:c r="Z1285" s="15" t="str">
        <x:v>https://prozorro.gov.ua/tender/UA-2024-04-04-000818-a</x:v>
      </x:c>
      <x:c r="AA1285" s="14" t="str">
        <x:v>41436376</x:v>
      </x:c>
      <x:c r="AB1285" s="14" t="str">
        <x:v>2026-08-24</x:v>
      </x:c>
      <x:c r="AC1285" s="14" t="str"/>
      <x:c r="AD1285" s="20" t="str"/>
      <x:c r="AE1285" s="14" t="str"/>
      <x:c r="AF1285" s="14" t="n">
        <x:v>30</x:v>
      </x:c>
      <x:c r="AG1285" s="14" t="str">
        <x:v>I3</x:v>
      </x:c>
      <x:c r="AH1285" s="14" t="n">
        <x:v>1</x:v>
      </x:c>
      <x:c r="AI1285" s="14" t="n">
        <x:v>0</x:v>
      </x:c>
      <x:c r="AJ1285" s="18" t="n">
        <x:v>199000</x:v>
      </x:c>
      <x:c r="AK1285" s="14" t="str">
        <x:v>https://prozorro.gov.ua/tender/UA-2024-04-04-000818-a</x:v>
      </x:c>
      <x:c r="AL1285" s="19" t="n">
        <x:v>45386.26774908565</x:v>
      </x:c>
      <x:c r="AM1285" s="19" t="n">
        <x:v>45657</x:v>
      </x:c>
      <x:c r="AN1285" s="15" t="str">
        <x:v>Покрівлі та гідроізоляція</x:v>
      </x:c>
      <x:c r="AO1285" s="15" t="str">
        <x:v>not_found_in_top_search</x:v>
      </x:c>
    </x:row>
    <x:row r="1286">
      <x:c r="A1286" s="14" t="str">
        <x:v>W4-467</x:v>
      </x:c>
      <x:c r="B1286" s="14" t="str">
        <x:v>Prozorro expansion — 24.08</x:v>
      </x:c>
      <x:c r="C1286" s="14" t="str">
        <x:v>ТОВ "ДАРІННА"</x:v>
      </x:c>
      <x:c r="D1286" s="14" t="str">
        <x:v>Металоконструкції</x:v>
      </x:c>
      <x:c r="E1286" s="14" t="str">
        <x:v>Expansion discovery</x:v>
      </x:c>
      <x:c r="F1286" s="17" t="str">
        <x:v>D3</x:v>
      </x:c>
      <x:c r="G1286" s="14" t="str"/>
      <x:c r="H1286" s="14" t="str">
        <x:v>Discovery розширення — 2 тижні</x:v>
      </x:c>
      <x:c r="I1286" s="16" t="n">
        <x:v>1</x:v>
      </x:c>
      <x:c r="J1286" s="16" t="n">
        <x:v>5</x:v>
      </x:c>
      <x:c r="K1286" s="16" t="n">
        <x:v>5</x:v>
      </x:c>
      <x:c r="L1286" s="16" t="n">
        <x:v>2</x:v>
      </x:c>
      <x:c r="M1286" s="16" t="n">
        <x:v>5</x:v>
      </x:c>
      <x:c r="N1286" s="16" t="n">
        <x:v>5</x:v>
      </x:c>
      <x:c r="O1286" s="16" t="n">
        <x:v>3</x:v>
      </x:c>
      <x:c r="P1286" s="16" t="n">
        <x:f>IF(COUNT(I1286:O1286)&lt;7,"",I1286*8+J1286*3+K1286*2+L1286*2+M1286*2+N1286*2+O1286)</x:f>
        <x:v>60</x:v>
      </x:c>
      <x:c r="Q1286" s="16" t="n">
        <x:f>IF(COUNT(J1286:O1286)&lt;6,"",J1286*5+K1286*4+M1286*4+L1286*3+N1286*2+O1286*2)</x:f>
        <x:v>87</x:v>
      </x:c>
      <x:c r="R1286" s="14" t="str">
        <x:v>high</x:v>
      </x:c>
      <x:c r="S1286" s="14" t="str">
        <x:v>official_prozorro_award_2024_2026</x:v>
      </x:c>
      <x:c r="T1286" s="14" t="str">
        <x:v>official_prozorro_api</x:v>
      </x:c>
      <x:c r="U1286" s="14" t="str">
        <x:v>Не контактували</x:v>
      </x:c>
      <x:c r="V1286" s="15" t="str">
        <x:v>Workflow-audit outreach по UA-2024-11-30-000337-a; попросити 1 пакет здачі та вимоги проєкту</x:v>
      </x:c>
      <x:c r="W1286" s="15" t="str">
        <x:v>Власник / директор; керівник ПТО; відповідальний за договори</x:v>
      </x:c>
      <x:c r="X1286" s="15" t="str">
        <x:v>1 нових підтверджених перемог/договорів у Prozorro на 148 931 грн; 0 зі строком виконання не раніше 24.08.2026.</x:v>
      </x:c>
      <x:c r="Y1286" s="15" t="str">
        <x:v>Послуги з монтажу і встановлення металоконструкцій; строк до 2024-12-18. Попросити один знеособлений пакет здачі за цим workflow.</x:v>
      </x:c>
      <x:c r="Z1286" s="15" t="str">
        <x:v>https://prozorro.gov.ua/tender/UA-2024-11-30-000337-a</x:v>
      </x:c>
      <x:c r="AA1286" s="14" t="str">
        <x:v>45360369</x:v>
      </x:c>
      <x:c r="AB1286" s="14" t="str">
        <x:v>2026-08-24</x:v>
      </x:c>
      <x:c r="AC1286" s="14" t="str"/>
      <x:c r="AD1286" s="20" t="str"/>
      <x:c r="AE1286" s="14" t="str"/>
      <x:c r="AF1286" s="14" t="n">
        <x:v>30</x:v>
      </x:c>
      <x:c r="AG1286" s="14" t="str">
        <x:v>I3</x:v>
      </x:c>
      <x:c r="AH1286" s="14" t="n">
        <x:v>1</x:v>
      </x:c>
      <x:c r="AI1286" s="14" t="n">
        <x:v>0</x:v>
      </x:c>
      <x:c r="AJ1286" s="18" t="n">
        <x:v>148930.82</x:v>
      </x:c>
      <x:c r="AK1286" s="14" t="str">
        <x:v>https://prozorro.gov.ua/tender/UA-2024-11-30-000337-a</x:v>
      </x:c>
      <x:c r="AL1286" s="19" t="n">
        <x:v>45636.63689729167</x:v>
      </x:c>
      <x:c r="AM1286" s="19" t="n">
        <x:v>45644</x:v>
      </x:c>
      <x:c r="AN1286" s="15" t="str">
        <x:v>Металоконструкції</x:v>
      </x:c>
      <x:c r="AO1286" s="15" t="str">
        <x:v>not_found_in_top_search</x:v>
      </x:c>
    </x:row>
    <x:row r="1287">
      <x:c r="A1287" s="14" t="str">
        <x:v>W4-468</x:v>
      </x:c>
      <x:c r="B1287" s="14" t="str">
        <x:v>Prozorro expansion — 24.08</x:v>
      </x:c>
      <x:c r="C1287" s="14" t="str">
        <x:v>ТОВАРИСТВО З ОБМЕЖЕНОЮ ВІДПОВІДАЛЬНІСТЮ "МЕРЕЖА-БУД"</x:v>
      </x:c>
      <x:c r="D1287" s="14" t="str">
        <x:v>Металоконструкції</x:v>
      </x:c>
      <x:c r="E1287" s="14" t="str">
        <x:v>Expansion discovery</x:v>
      </x:c>
      <x:c r="F1287" s="17" t="str">
        <x:v>D3</x:v>
      </x:c>
      <x:c r="G1287" s="14" t="str"/>
      <x:c r="H1287" s="14" t="str">
        <x:v>Discovery розширення — 2 тижні</x:v>
      </x:c>
      <x:c r="I1287" s="16" t="n">
        <x:v>1</x:v>
      </x:c>
      <x:c r="J1287" s="16" t="n">
        <x:v>5</x:v>
      </x:c>
      <x:c r="K1287" s="16" t="n">
        <x:v>5</x:v>
      </x:c>
      <x:c r="L1287" s="16" t="n">
        <x:v>2</x:v>
      </x:c>
      <x:c r="M1287" s="16" t="n">
        <x:v>5</x:v>
      </x:c>
      <x:c r="N1287" s="16" t="n">
        <x:v>5</x:v>
      </x:c>
      <x:c r="O1287" s="16" t="n">
        <x:v>3</x:v>
      </x:c>
      <x:c r="P1287" s="16" t="n">
        <x:f>IF(COUNT(I1287:O1287)&lt;7,"",I1287*8+J1287*3+K1287*2+L1287*2+M1287*2+N1287*2+O1287)</x:f>
        <x:v>60</x:v>
      </x:c>
      <x:c r="Q1287" s="16" t="n">
        <x:f>IF(COUNT(J1287:O1287)&lt;6,"",J1287*5+K1287*4+M1287*4+L1287*3+N1287*2+O1287*2)</x:f>
        <x:v>87</x:v>
      </x:c>
      <x:c r="R1287" s="14" t="str">
        <x:v>high</x:v>
      </x:c>
      <x:c r="S1287" s="14" t="str">
        <x:v>official_prozorro_award_2024_2026</x:v>
      </x:c>
      <x:c r="T1287" s="14" t="str">
        <x:v>official_prozorro_api</x:v>
      </x:c>
      <x:c r="U1287" s="14" t="str">
        <x:v>Не контактували</x:v>
      </x:c>
      <x:c r="V1287" s="15" t="str">
        <x:v>Workflow-audit outreach по UA-2024-12-11-018474-a; попросити 1 пакет здачі та вимоги проєкту</x:v>
      </x:c>
      <x:c r="W1287" s="15" t="str">
        <x:v>Власник / директор; керівник ПТО; відповідальний за договори</x:v>
      </x:c>
      <x:c r="X1287" s="15" t="str">
        <x:v>1 нових підтверджених перемог/договорів у Prozorro на 143 809 грн; 0 зі строком виконання не раніше 24.08.2026.</x:v>
      </x:c>
      <x:c r="Y1287" s="15" t="str">
        <x:v>ДК 021:2015 44210000-5 Конструкції та їх частини (виготовлення та монтаж металоконструкцій навісу під пандусом для укриття); строк до 2024-12-31. Попросити один знеособлений пакет здачі за цим workflow.</x:v>
      </x:c>
      <x:c r="Z1287" s="15" t="str">
        <x:v>https://prozorro.gov.ua/tender/UA-2024-12-11-018474-a</x:v>
      </x:c>
      <x:c r="AA1287" s="14" t="str">
        <x:v>37949404</x:v>
      </x:c>
      <x:c r="AB1287" s="14" t="str">
        <x:v>2026-08-24</x:v>
      </x:c>
      <x:c r="AC1287" s="14" t="str"/>
      <x:c r="AD1287" s="20" t="str"/>
      <x:c r="AE1287" s="14" t="str"/>
      <x:c r="AF1287" s="14" t="n">
        <x:v>30</x:v>
      </x:c>
      <x:c r="AG1287" s="14" t="str">
        <x:v>I3</x:v>
      </x:c>
      <x:c r="AH1287" s="14" t="n">
        <x:v>1</x:v>
      </x:c>
      <x:c r="AI1287" s="14" t="n">
        <x:v>0</x:v>
      </x:c>
      <x:c r="AJ1287" s="18" t="n">
        <x:v>143808.8</x:v>
      </x:c>
      <x:c r="AK1287" s="14" t="str">
        <x:v>https://prozorro.gov.ua/tender/UA-2024-12-11-018474-a</x:v>
      </x:c>
      <x:c r="AL1287" s="19" t="n">
        <x:v>45638.26799153935</x:v>
      </x:c>
      <x:c r="AM1287" s="19" t="n">
        <x:v>45657</x:v>
      </x:c>
      <x:c r="AN1287" s="15" t="str">
        <x:v>Металоконструкції</x:v>
      </x:c>
      <x:c r="AO1287" s="15" t="str">
        <x:v>not_found_in_top_search</x:v>
      </x:c>
    </x:row>
    <x:row r="1288">
      <x:c r="A1288" s="14" t="str">
        <x:v>W4-469</x:v>
      </x:c>
      <x:c r="B1288" s="14" t="str">
        <x:v>Prozorro expansion — 24.08</x:v>
      </x:c>
      <x:c r="C1288" s="14" t="str">
        <x:v>СІРИК ЄВГЕН МИКОЛАЙОВИЧ</x:v>
      </x:c>
      <x:c r="D1288" s="14" t="str">
        <x:v>Металоконструкції</x:v>
      </x:c>
      <x:c r="E1288" s="14" t="str">
        <x:v>Expansion discovery</x:v>
      </x:c>
      <x:c r="F1288" s="17" t="str">
        <x:v>D3</x:v>
      </x:c>
      <x:c r="G1288" s="14" t="str"/>
      <x:c r="H1288" s="14" t="str">
        <x:v>Discovery розширення — 2 тижні</x:v>
      </x:c>
      <x:c r="I1288" s="16" t="n">
        <x:v>1</x:v>
      </x:c>
      <x:c r="J1288" s="16" t="n">
        <x:v>5</x:v>
      </x:c>
      <x:c r="K1288" s="16" t="n">
        <x:v>5</x:v>
      </x:c>
      <x:c r="L1288" s="16" t="n">
        <x:v>1</x:v>
      </x:c>
      <x:c r="M1288" s="16" t="n">
        <x:v>5</x:v>
      </x:c>
      <x:c r="N1288" s="16" t="n">
        <x:v>3</x:v>
      </x:c>
      <x:c r="O1288" s="16" t="n">
        <x:v>3</x:v>
      </x:c>
      <x:c r="P1288" s="16" t="n">
        <x:f>IF(COUNT(I1288:O1288)&lt;7,"",I1288*8+J1288*3+K1288*2+L1288*2+M1288*2+N1288*2+O1288)</x:f>
        <x:v>54</x:v>
      </x:c>
      <x:c r="Q1288" s="16" t="n">
        <x:f>IF(COUNT(J1288:O1288)&lt;6,"",J1288*5+K1288*4+M1288*4+L1288*3+N1288*2+O1288*2)</x:f>
        <x:v>80</x:v>
      </x:c>
      <x:c r="R1288" s="14" t="str">
        <x:v>high</x:v>
      </x:c>
      <x:c r="S1288" s="14" t="str">
        <x:v>official_prozorro_award_2024_2026</x:v>
      </x:c>
      <x:c r="T1288" s="14" t="str">
        <x:v>official_prozorro_api</x:v>
      </x:c>
      <x:c r="U1288" s="14" t="str">
        <x:v>Не контактували</x:v>
      </x:c>
      <x:c r="V1288" s="15" t="str">
        <x:v>Workflow-audit outreach по UA-2025-06-20-004887-a; попросити 1 пакет здачі та вимоги проєкту</x:v>
      </x:c>
      <x:c r="W1288" s="15" t="str">
        <x:v>Власник / виконавець; відповідальний за договір</x:v>
      </x:c>
      <x:c r="X1288" s="15" t="str">
        <x:v>1 нових підтверджених перемог/договорів у Prozorro на 99 999 грн; 0 зі строком виконання не раніше 24.08.2026.</x:v>
      </x:c>
      <x:c r="Y1288" s="15" t="str">
        <x:v>ДК 021:2015:44110000-4 Конструкційні матеріали (роботи з виготовлення та монтажу металоконструкцій навісу, з покриттям із сотового полікарбонату, на ганку входу нежитлової будівлі за адресою:  Харківська область, Харківський район, селище Солоницівка, вулиця Енергетична, 4 В); строк до 2025-09-30. Попросити один знеособлений пакет здачі за цим workflow.</x:v>
      </x:c>
      <x:c r="Z1288" s="15" t="str">
        <x:v>https://prozorro.gov.ua/tender/UA-2025-06-20-004887-a</x:v>
      </x:c>
      <x:c r="AA1288" s="14" t="str">
        <x:v>3119417130</x:v>
      </x:c>
      <x:c r="AB1288" s="14" t="str">
        <x:v>2026-08-24</x:v>
      </x:c>
      <x:c r="AC1288" s="14" t="str"/>
      <x:c r="AD1288" s="20" t="str"/>
      <x:c r="AE1288" s="14" t="str"/>
      <x:c r="AF1288" s="14" t="n">
        <x:v>30</x:v>
      </x:c>
      <x:c r="AG1288" s="14" t="str">
        <x:v>I3</x:v>
      </x:c>
      <x:c r="AH1288" s="14" t="n">
        <x:v>1</x:v>
      </x:c>
      <x:c r="AI1288" s="14" t="n">
        <x:v>0</x:v>
      </x:c>
      <x:c r="AJ1288" s="18" t="n">
        <x:v>99999.04</x:v>
      </x:c>
      <x:c r="AK1288" s="14" t="str">
        <x:v>https://prozorro.gov.ua/tender/UA-2025-06-20-004887-a</x:v>
      </x:c>
      <x:c r="AL1288" s="19" t="n">
        <x:v>45828.368565578705</x:v>
      </x:c>
      <x:c r="AM1288" s="19" t="n">
        <x:v>45930</x:v>
      </x:c>
      <x:c r="AN1288" s="15" t="str">
        <x:v>Металоконструкції</x:v>
      </x:c>
      <x:c r="AO1288" s="15" t="str">
        <x:v>not_found_in_top_search</x:v>
      </x:c>
    </x:row>
    <x:row r="1289">
      <x:c r="A1289" s="14" t="str">
        <x:v>W4-470</x:v>
      </x:c>
      <x:c r="B1289" s="14" t="str">
        <x:v>Prozorro expansion — 24.08</x:v>
      </x:c>
      <x:c r="C1289" s="14" t="str">
        <x:v>ГУЛІЄВ РУСЛАН ВАГІФОВИЧ</x:v>
      </x:c>
      <x:c r="D1289" s="14" t="str">
        <x:v>Металоконструкції</x:v>
      </x:c>
      <x:c r="E1289" s="14" t="str">
        <x:v>Expansion discovery</x:v>
      </x:c>
      <x:c r="F1289" s="17" t="str">
        <x:v>D3</x:v>
      </x:c>
      <x:c r="G1289" s="14" t="str"/>
      <x:c r="H1289" s="14" t="str">
        <x:v>Discovery розширення — 2 тижні</x:v>
      </x:c>
      <x:c r="I1289" s="16" t="n">
        <x:v>1</x:v>
      </x:c>
      <x:c r="J1289" s="16" t="n">
        <x:v>5</x:v>
      </x:c>
      <x:c r="K1289" s="16" t="n">
        <x:v>5</x:v>
      </x:c>
      <x:c r="L1289" s="16" t="n">
        <x:v>1</x:v>
      </x:c>
      <x:c r="M1289" s="16" t="n">
        <x:v>5</x:v>
      </x:c>
      <x:c r="N1289" s="16" t="n">
        <x:v>3</x:v>
      </x:c>
      <x:c r="O1289" s="16" t="n">
        <x:v>3</x:v>
      </x:c>
      <x:c r="P1289" s="16" t="n">
        <x:f>IF(COUNT(I1289:O1289)&lt;7,"",I1289*8+J1289*3+K1289*2+L1289*2+M1289*2+N1289*2+O1289)</x:f>
        <x:v>54</x:v>
      </x:c>
      <x:c r="Q1289" s="16" t="n">
        <x:f>IF(COUNT(J1289:O1289)&lt;6,"",J1289*5+K1289*4+M1289*4+L1289*3+N1289*2+O1289*2)</x:f>
        <x:v>80</x:v>
      </x:c>
      <x:c r="R1289" s="14" t="str">
        <x:v>high</x:v>
      </x:c>
      <x:c r="S1289" s="14" t="str">
        <x:v>official_prozorro_award_2024_2026</x:v>
      </x:c>
      <x:c r="T1289" s="14" t="str">
        <x:v>official_prozorro_api</x:v>
      </x:c>
      <x:c r="U1289" s="14" t="str">
        <x:v>Не контактували</x:v>
      </x:c>
      <x:c r="V1289" s="15" t="str">
        <x:v>Workflow-audit outreach по UA-2025-05-21-006460-a; попросити 1 пакет здачі та вимоги проєкту</x:v>
      </x:c>
      <x:c r="W1289" s="15" t="str">
        <x:v>Власник / виконавець; відповідальний за договір</x:v>
      </x:c>
      <x:c r="X1289" s="15" t="str">
        <x:v>1 нових підтверджених перемог/договорів у Prozorro на 99 998 грн; 0 зі строком виконання не раніше 24.08.2026.</x:v>
      </x:c>
      <x:c r="Y1289" s="15" t="str">
        <x:v>Послуги з монтажу металоконструкцій для огородження адміністративної будівлі відділення поліції №1 Недригайлів, Роменського РВП ГУНП в Сумській області; строк до 2025-12-31. Попросити один знеособлений пакет здачі за цим workflow.</x:v>
      </x:c>
      <x:c r="Z1289" s="15" t="str">
        <x:v>https://prozorro.gov.ua/tender/UA-2025-05-21-006460-a</x:v>
      </x:c>
      <x:c r="AA1289" s="14" t="str">
        <x:v>2998115293</x:v>
      </x:c>
      <x:c r="AB1289" s="14" t="str">
        <x:v>2026-08-24</x:v>
      </x:c>
      <x:c r="AC1289" s="14" t="str"/>
      <x:c r="AD1289" s="20" t="str"/>
      <x:c r="AE1289" s="14" t="str"/>
      <x:c r="AF1289" s="14" t="n">
        <x:v>30</x:v>
      </x:c>
      <x:c r="AG1289" s="14" t="str">
        <x:v>I3</x:v>
      </x:c>
      <x:c r="AH1289" s="14" t="n">
        <x:v>1</x:v>
      </x:c>
      <x:c r="AI1289" s="14" t="n">
        <x:v>0</x:v>
      </x:c>
      <x:c r="AJ1289" s="18" t="n">
        <x:v>99998.15</x:v>
      </x:c>
      <x:c r="AK1289" s="14" t="str">
        <x:v>https://prozorro.gov.ua/tender/UA-2025-05-21-006460-a</x:v>
      </x:c>
      <x:c r="AL1289" s="19" t="n">
        <x:v>45798.407613194446</x:v>
      </x:c>
      <x:c r="AM1289" s="19" t="n">
        <x:v>46022</x:v>
      </x:c>
      <x:c r="AN1289" s="15" t="str">
        <x:v>Металоконструкції</x:v>
      </x:c>
      <x:c r="AO1289" s="15" t="str">
        <x:v>not_found_in_top_search</x:v>
      </x:c>
    </x:row>
    <x:row r="1290">
      <x:c r="A1290" s="14" t="str">
        <x:v>W4-471</x:v>
      </x:c>
      <x:c r="B1290" s="14" t="str">
        <x:v>Prozorro expansion — 24.08</x:v>
      </x:c>
      <x:c r="C1290" s="14" t="str">
        <x:v>КРОПИВНИЦЬКА ФІЛІЯ ТОВАРИСТВА З ОБМЕЖЕНОЮ ВІДПОВІДАЛЬНІСТЮ "ГАЗОРОЗПОДІЛЬНІ МЕРЕЖІ УКРАЇНИ"</x:v>
      </x:c>
      <x:c r="D1290" s="14" t="str">
        <x:v>Газові мережі</x:v>
      </x:c>
      <x:c r="E1290" s="14" t="str">
        <x:v>Expansion discovery</x:v>
      </x:c>
      <x:c r="F1290" s="17" t="str">
        <x:v>D3</x:v>
      </x:c>
      <x:c r="G1290" s="14" t="str"/>
      <x:c r="H1290" s="14" t="str">
        <x:v>Discovery розширення — 2 тижні</x:v>
      </x:c>
      <x:c r="I1290" s="16" t="n">
        <x:v>1</x:v>
      </x:c>
      <x:c r="J1290" s="16" t="n">
        <x:v>5</x:v>
      </x:c>
      <x:c r="K1290" s="16" t="n">
        <x:v>5</x:v>
      </x:c>
      <x:c r="L1290" s="16" t="n">
        <x:v>1</x:v>
      </x:c>
      <x:c r="M1290" s="16" t="n">
        <x:v>5</x:v>
      </x:c>
      <x:c r="N1290" s="16" t="n">
        <x:v>5</x:v>
      </x:c>
      <x:c r="O1290" s="16" t="n">
        <x:v>3</x:v>
      </x:c>
      <x:c r="P1290" s="16" t="n">
        <x:f>IF(COUNT(I1290:O1290)&lt;7,"",I1290*8+J1290*3+K1290*2+L1290*2+M1290*2+N1290*2+O1290)</x:f>
        <x:v>58</x:v>
      </x:c>
      <x:c r="Q1290" s="16" t="n">
        <x:f>IF(COUNT(J1290:O1290)&lt;6,"",J1290*5+K1290*4+M1290*4+L1290*3+N1290*2+O1290*2)</x:f>
        <x:v>84</x:v>
      </x:c>
      <x:c r="R1290" s="14" t="str">
        <x:v>high</x:v>
      </x:c>
      <x:c r="S1290" s="14" t="str">
        <x:v>official_prozorro_award_2024_2026</x:v>
      </x:c>
      <x:c r="T1290" s="14" t="str">
        <x:v>official_prozorro_api</x:v>
      </x:c>
      <x:c r="U1290" s="14" t="str">
        <x:v>Не контактували</x:v>
      </x:c>
      <x:c r="V1290" s="15" t="str">
        <x:v>Workflow-audit outreach по UA-2025-11-03-011890-a; попросити 1 пакет здачі та вимоги проєкту</x:v>
      </x:c>
      <x:c r="W1290" s="15" t="str">
        <x:v>Власник / директор; керівник ПТО; відповідальний за договори</x:v>
      </x:c>
      <x:c r="X1290" s="15" t="str">
        <x:v>1 нових підтверджених перемог/договорів у Prozorro на 99 000 грн; 0 зі строком виконання не раніше 24.08.2026.</x:v>
      </x:c>
      <x:c r="Y1290" s="15" t="str">
        <x:v>Приєднання до газорозподільної системи (будівництво та введення в експлуатацію газопроводу низького тиску), підключення і пуск газу на топкову нежитлової будівлі в селищі Приютівка, вулиця Центральна, 1 Олександрійського району Кіровоградської області; строк до 2025-12-31. Попросити один знеособлений пакет здачі за цим workflow.</x:v>
      </x:c>
      <x:c r="Z1290" s="15" t="str">
        <x:v>https://prozorro.gov.ua/tender/UA-2025-11-03-011890-a</x:v>
      </x:c>
      <x:c r="AA1290" s="14" t="str">
        <x:v>45068116</x:v>
      </x:c>
      <x:c r="AB1290" s="14" t="str">
        <x:v>2026-08-24</x:v>
      </x:c>
      <x:c r="AC1290" s="14" t="str"/>
      <x:c r="AD1290" s="20" t="str"/>
      <x:c r="AE1290" s="14" t="str"/>
      <x:c r="AF1290" s="14" t="n">
        <x:v>30</x:v>
      </x:c>
      <x:c r="AG1290" s="14" t="str">
        <x:v>I3</x:v>
      </x:c>
      <x:c r="AH1290" s="14" t="n">
        <x:v>1</x:v>
      </x:c>
      <x:c r="AI1290" s="14" t="n">
        <x:v>0</x:v>
      </x:c>
      <x:c r="AJ1290" s="18" t="n">
        <x:v>99000</x:v>
      </x:c>
      <x:c r="AK1290" s="14" t="str">
        <x:v>https://prozorro.gov.ua/tender/UA-2025-11-03-011890-a</x:v>
      </x:c>
      <x:c r="AL1290" s="19" t="n">
        <x:v>45964.576981805556</x:v>
      </x:c>
      <x:c r="AM1290" s="19" t="n">
        <x:v>46022</x:v>
      </x:c>
      <x:c r="AN1290" s="15" t="str">
        <x:v>Газові мережі</x:v>
      </x:c>
      <x:c r="AO1290" s="15" t="str">
        <x:v>not_found_in_top_search</x:v>
      </x:c>
    </x:row>
    <x:row r="1291">
      <x:c r="A1291" s="14" t="str">
        <x:v>W4-472</x:v>
      </x:c>
      <x:c r="B1291" s="14" t="str">
        <x:v>Prozorro expansion — 24.08</x:v>
      </x:c>
      <x:c r="C1291" s="14" t="str">
        <x:v>ТОВ "Кріоген-Мед-Сервіс"</x:v>
      </x:c>
      <x:c r="D1291" s="14" t="str">
        <x:v>Стиснене повітря / компресорні</x:v>
      </x:c>
      <x:c r="E1291" s="14" t="str">
        <x:v>Expansion discovery</x:v>
      </x:c>
      <x:c r="F1291" s="17" t="str">
        <x:v>D3</x:v>
      </x:c>
      <x:c r="G1291" s="14" t="str"/>
      <x:c r="H1291" s="14" t="str">
        <x:v>Discovery розширення — 2 тижні</x:v>
      </x:c>
      <x:c r="I1291" s="16" t="n">
        <x:v>1</x:v>
      </x:c>
      <x:c r="J1291" s="16" t="n">
        <x:v>5</x:v>
      </x:c>
      <x:c r="K1291" s="16" t="n">
        <x:v>4</x:v>
      </x:c>
      <x:c r="L1291" s="16" t="n">
        <x:v>1</x:v>
      </x:c>
      <x:c r="M1291" s="16" t="n">
        <x:v>5</x:v>
      </x:c>
      <x:c r="N1291" s="16" t="n">
        <x:v>5</x:v>
      </x:c>
      <x:c r="O1291" s="16" t="n">
        <x:v>3</x:v>
      </x:c>
      <x:c r="P1291" s="16" t="n">
        <x:f>IF(COUNT(I1291:O1291)&lt;7,"",I1291*8+J1291*3+K1291*2+L1291*2+M1291*2+N1291*2+O1291)</x:f>
        <x:v>56</x:v>
      </x:c>
      <x:c r="Q1291" s="16" t="n">
        <x:f>IF(COUNT(J1291:O1291)&lt;6,"",J1291*5+K1291*4+M1291*4+L1291*3+N1291*2+O1291*2)</x:f>
        <x:v>80</x:v>
      </x:c>
      <x:c r="R1291" s="14" t="str">
        <x:v>high</x:v>
      </x:c>
      <x:c r="S1291" s="14" t="str">
        <x:v>official_prozorro_award_2024_2026</x:v>
      </x:c>
      <x:c r="T1291" s="14" t="str">
        <x:v>official_prozorro_api</x:v>
      </x:c>
      <x:c r="U1291" s="14" t="str">
        <x:v>Не контактували</x:v>
      </x:c>
      <x:c r="V1291" s="15" t="str">
        <x:v>Workflow-audit outreach по UA-2025-06-10-005512-a; попросити 1 пакет здачі та вимоги проєкту</x:v>
      </x:c>
      <x:c r="W1291" s="15" t="str">
        <x:v>Власник / директор; керівник ПТО; відповідальний за договори</x:v>
      </x:c>
      <x:c r="X1291" s="15" t="str">
        <x:v>1 нових підтверджених перемог/договорів у Prozorro на 98 778 грн; 0 зі строком виконання не раніше 24.08.2026.</x:v>
      </x:c>
      <x:c r="Y1291" s="15" t="str">
        <x:v>Монтаж системи трубопроводів під стиснене повітря в КПП «ДИТЯЧА КЛІНІЧНА ЛІКАРНЯ № З СОЛОМ’ЯНСЬКОГО РАЙОНУ МІСТА КИЄВА» ВИКОНАВЧОГО ОРГАНУ КИЇВСЬКОЇ МІСЬКОЇ РАДИ (КИЇВСЬКОЇ МІСЬКОЇ ДЕРЖАВНОЇ АДМІНІСТРАЦІЇ), за адресою: 03151, місто Київ, вул. Волинська, 21; строк до 2025-12-31. Попросити один знеособлений пакет здачі за цим workflow.</x:v>
      </x:c>
      <x:c r="Z1291" s="15" t="str">
        <x:v>https://prozorro.gov.ua/tender/UA-2025-06-10-005512-a</x:v>
      </x:c>
      <x:c r="AA1291" s="14" t="str">
        <x:v>41160492</x:v>
      </x:c>
      <x:c r="AB1291" s="14" t="str">
        <x:v>2026-08-24</x:v>
      </x:c>
      <x:c r="AC1291" s="14" t="str"/>
      <x:c r="AD1291" s="20" t="str"/>
      <x:c r="AE1291" s="14" t="str"/>
      <x:c r="AF1291" s="14" t="n">
        <x:v>30</x:v>
      </x:c>
      <x:c r="AG1291" s="14" t="str">
        <x:v>I3</x:v>
      </x:c>
      <x:c r="AH1291" s="14" t="n">
        <x:v>1</x:v>
      </x:c>
      <x:c r="AI1291" s="14" t="n">
        <x:v>0</x:v>
      </x:c>
      <x:c r="AJ1291" s="18" t="n">
        <x:v>98777.98</x:v>
      </x:c>
      <x:c r="AK1291" s="14" t="str">
        <x:v>https://prozorro.gov.ua/tender/UA-2025-06-10-005512-a</x:v>
      </x:c>
      <x:c r="AL1291" s="19" t="n">
        <x:v>45818.397364675926</x:v>
      </x:c>
      <x:c r="AM1291" s="19" t="n">
        <x:v>46022.916666655095</x:v>
      </x:c>
      <x:c r="AN1291" s="15" t="str">
        <x:v>Стиснене повітря / компресорні</x:v>
      </x:c>
      <x:c r="AO1291" s="15" t="str">
        <x:v>not_found_in_top_search</x:v>
      </x:c>
    </x:row>
    <x:row r="1292">
      <x:c r="A1292" s="14" t="str">
        <x:v>W4-473</x:v>
      </x:c>
      <x:c r="B1292" s="14" t="str">
        <x:v>Prozorro expansion — 24.08</x:v>
      </x:c>
      <x:c r="C1292" s="14" t="str">
        <x:v>ВИХРИСТЮК ІВАН СЕРГІЙОВИЧ</x:v>
      </x:c>
      <x:c r="D1292" s="14" t="str">
        <x:v>Металоконструкції</x:v>
      </x:c>
      <x:c r="E1292" s="14" t="str">
        <x:v>Expansion discovery</x:v>
      </x:c>
      <x:c r="F1292" s="17" t="str">
        <x:v>D3</x:v>
      </x:c>
      <x:c r="G1292" s="14" t="str"/>
      <x:c r="H1292" s="14" t="str">
        <x:v>Discovery розширення — 2 тижні</x:v>
      </x:c>
      <x:c r="I1292" s="16" t="n">
        <x:v>1</x:v>
      </x:c>
      <x:c r="J1292" s="16" t="n">
        <x:v>5</x:v>
      </x:c>
      <x:c r="K1292" s="16" t="n">
        <x:v>5</x:v>
      </x:c>
      <x:c r="L1292" s="16" t="n">
        <x:v>1</x:v>
      </x:c>
      <x:c r="M1292" s="16" t="n">
        <x:v>5</x:v>
      </x:c>
      <x:c r="N1292" s="16" t="n">
        <x:v>3</x:v>
      </x:c>
      <x:c r="O1292" s="16" t="n">
        <x:v>3</x:v>
      </x:c>
      <x:c r="P1292" s="16" t="n">
        <x:f>IF(COUNT(I1292:O1292)&lt;7,"",I1292*8+J1292*3+K1292*2+L1292*2+M1292*2+N1292*2+O1292)</x:f>
        <x:v>54</x:v>
      </x:c>
      <x:c r="Q1292" s="16" t="n">
        <x:f>IF(COUNT(J1292:O1292)&lt;6,"",J1292*5+K1292*4+M1292*4+L1292*3+N1292*2+O1292*2)</x:f>
        <x:v>80</x:v>
      </x:c>
      <x:c r="R1292" s="14" t="str">
        <x:v>high</x:v>
      </x:c>
      <x:c r="S1292" s="14" t="str">
        <x:v>official_prozorro_award_2024_2026</x:v>
      </x:c>
      <x:c r="T1292" s="14" t="str">
        <x:v>official_prozorro_api</x:v>
      </x:c>
      <x:c r="U1292" s="14" t="str">
        <x:v>Не контактували</x:v>
      </x:c>
      <x:c r="V1292" s="15" t="str">
        <x:v>Workflow-audit outreach по UA-2025-12-12-008148-a; попросити 1 пакет здачі та вимоги проєкту</x:v>
      </x:c>
      <x:c r="W1292" s="15" t="str">
        <x:v>Власник / виконавець; відповідальний за договір</x:v>
      </x:c>
      <x:c r="X1292" s="15" t="str">
        <x:v>1 нових підтверджених перемог/договорів у Prozorro на 98 600 грн; 0 зі строком виконання не раніше 24.08.2026.</x:v>
      </x:c>
      <x:c r="Y1292" s="15" t="str">
        <x:v>Послуги з виготовлення металоконструкцій ; строк до 2025-12-31. Попросити один знеособлений пакет здачі за цим workflow.</x:v>
      </x:c>
      <x:c r="Z1292" s="15" t="str">
        <x:v>https://prozorro.gov.ua/tender/UA-2025-12-12-008148-a</x:v>
      </x:c>
      <x:c r="AA1292" s="14" t="str">
        <x:v>3236404538</x:v>
      </x:c>
      <x:c r="AB1292" s="14" t="str">
        <x:v>2026-08-24</x:v>
      </x:c>
      <x:c r="AC1292" s="14" t="str"/>
      <x:c r="AD1292" s="20" t="str"/>
      <x:c r="AE1292" s="14" t="str"/>
      <x:c r="AF1292" s="14" t="n">
        <x:v>30</x:v>
      </x:c>
      <x:c r="AG1292" s="14" t="str">
        <x:v>I3</x:v>
      </x:c>
      <x:c r="AH1292" s="14" t="n">
        <x:v>1</x:v>
      </x:c>
      <x:c r="AI1292" s="14" t="n">
        <x:v>0</x:v>
      </x:c>
      <x:c r="AJ1292" s="18" t="n">
        <x:v>98600</x:v>
      </x:c>
      <x:c r="AK1292" s="14" t="str">
        <x:v>https://prozorro.gov.ua/tender/UA-2025-12-12-008148-a</x:v>
      </x:c>
      <x:c r="AL1292" s="19" t="n">
        <x:v>46003.41918121528</x:v>
      </x:c>
      <x:c r="AM1292" s="19" t="n">
        <x:v>46022</x:v>
      </x:c>
      <x:c r="AN1292" s="15" t="str">
        <x:v>Металоконструкції</x:v>
      </x:c>
      <x:c r="AO1292" s="15" t="str">
        <x:v>not_found_in_top_search</x:v>
      </x:c>
    </x:row>
    <x:row r="1293">
      <x:c r="A1293" s="14" t="str">
        <x:v>W4-474</x:v>
      </x:c>
      <x:c r="B1293" s="14" t="str">
        <x:v>Prozorro expansion — 24.08</x:v>
      </x:c>
      <x:c r="C1293" s="14" t="str">
        <x:v>РЕКУНОВ ОЛЕКСАНДР ОЛЕКСАНДРОВИЧ</x:v>
      </x:c>
      <x:c r="D1293" s="14" t="str">
        <x:v>Зливова каналізація / дренаж</x:v>
      </x:c>
      <x:c r="E1293" s="14" t="str">
        <x:v>Expansion discovery</x:v>
      </x:c>
      <x:c r="F1293" s="17" t="str">
        <x:v>D3</x:v>
      </x:c>
      <x:c r="G1293" s="14" t="str"/>
      <x:c r="H1293" s="14" t="str">
        <x:v>Discovery розширення — 2 тижні</x:v>
      </x:c>
      <x:c r="I1293" s="16" t="n">
        <x:v>1</x:v>
      </x:c>
      <x:c r="J1293" s="16" t="n">
        <x:v>5</x:v>
      </x:c>
      <x:c r="K1293" s="16" t="n">
        <x:v>5</x:v>
      </x:c>
      <x:c r="L1293" s="16" t="n">
        <x:v>1</x:v>
      </x:c>
      <x:c r="M1293" s="16" t="n">
        <x:v>5</x:v>
      </x:c>
      <x:c r="N1293" s="16" t="n">
        <x:v>3</x:v>
      </x:c>
      <x:c r="O1293" s="16" t="n">
        <x:v>3</x:v>
      </x:c>
      <x:c r="P1293" s="16" t="n">
        <x:f>IF(COUNT(I1293:O1293)&lt;7,"",I1293*8+J1293*3+K1293*2+L1293*2+M1293*2+N1293*2+O1293)</x:f>
        <x:v>54</x:v>
      </x:c>
      <x:c r="Q1293" s="16" t="n">
        <x:f>IF(COUNT(J1293:O1293)&lt;6,"",J1293*5+K1293*4+M1293*4+L1293*3+N1293*2+O1293*2)</x:f>
        <x:v>80</x:v>
      </x:c>
      <x:c r="R1293" s="14" t="str">
        <x:v>high</x:v>
      </x:c>
      <x:c r="S1293" s="14" t="str">
        <x:v>official_prozorro_award_2024_2026</x:v>
      </x:c>
      <x:c r="T1293" s="14" t="str">
        <x:v>official_prozorro_api</x:v>
      </x:c>
      <x:c r="U1293" s="14" t="str">
        <x:v>Не контактували</x:v>
      </x:c>
      <x:c r="V1293" s="15" t="str">
        <x:v>Workflow-audit outreach по UA-2025-08-07-008253-a; попросити 1 пакет здачі та вимоги проєкту</x:v>
      </x:c>
      <x:c r="W1293" s="15" t="str">
        <x:v>Власник / виконавець; відповідальний за договір</x:v>
      </x:c>
      <x:c r="X1293" s="15" t="str">
        <x:v>1 нових підтверджених перемог/договорів у Prozorro на 96 000 грн; 0 зі строком виконання не раніше 24.08.2026.</x:v>
      </x:c>
      <x:c r="Y1293" s="15" t="str">
        <x:v>послуги із поточного ремонту зливової каналізації по вулиці Авраменка в місті Верхньодніпровськ Дніпропетровської області ; строк до 2025-12-20. Попросити один знеособлений пакет здачі за цим workflow.</x:v>
      </x:c>
      <x:c r="Z1293" s="15" t="str">
        <x:v>https://prozorro.gov.ua/tender/UA-2025-08-07-008253-a</x:v>
      </x:c>
      <x:c r="AA1293" s="14" t="str">
        <x:v>3220500833</x:v>
      </x:c>
      <x:c r="AB1293" s="14" t="str">
        <x:v>2026-08-24</x:v>
      </x:c>
      <x:c r="AC1293" s="14" t="str"/>
      <x:c r="AD1293" s="20" t="str"/>
      <x:c r="AE1293" s="14" t="str"/>
      <x:c r="AF1293" s="14" t="n">
        <x:v>30</x:v>
      </x:c>
      <x:c r="AG1293" s="14" t="str">
        <x:v>I3</x:v>
      </x:c>
      <x:c r="AH1293" s="14" t="n">
        <x:v>1</x:v>
      </x:c>
      <x:c r="AI1293" s="14" t="n">
        <x:v>0</x:v>
      </x:c>
      <x:c r="AJ1293" s="18" t="n">
        <x:v>96000</x:v>
      </x:c>
      <x:c r="AK1293" s="14" t="str">
        <x:v>https://prozorro.gov.ua/tender/UA-2025-08-07-008253-a</x:v>
      </x:c>
      <x:c r="AL1293" s="19" t="n">
        <x:v>45876.50475050926</x:v>
      </x:c>
      <x:c r="AM1293" s="19" t="n">
        <x:v>46011</x:v>
      </x:c>
      <x:c r="AN1293" s="15" t="str">
        <x:v>Зливова каналізація / дренаж</x:v>
      </x:c>
      <x:c r="AO1293" s="15" t="str">
        <x:v>not_found_in_top_search</x:v>
      </x:c>
    </x:row>
    <x:row r="1294">
      <x:c r="A1294" s="14" t="str">
        <x:v>W4-475</x:v>
      </x:c>
      <x:c r="B1294" s="14" t="str">
        <x:v>Prozorro expansion — 24.08</x:v>
      </x:c>
      <x:c r="C1294" s="14" t="str">
        <x:v>СОРОКІН ЮРІЙ МИКОЛАЙОВИЧ</x:v>
      </x:c>
      <x:c r="D1294" s="14" t="str">
        <x:v>Металоконструкції</x:v>
      </x:c>
      <x:c r="E1294" s="14" t="str">
        <x:v>Expansion discovery</x:v>
      </x:c>
      <x:c r="F1294" s="17" t="str">
        <x:v>D3</x:v>
      </x:c>
      <x:c r="G1294" s="14" t="str"/>
      <x:c r="H1294" s="14" t="str">
        <x:v>Discovery розширення — 2 тижні</x:v>
      </x:c>
      <x:c r="I1294" s="16" t="n">
        <x:v>1</x:v>
      </x:c>
      <x:c r="J1294" s="16" t="n">
        <x:v>5</x:v>
      </x:c>
      <x:c r="K1294" s="16" t="n">
        <x:v>5</x:v>
      </x:c>
      <x:c r="L1294" s="16" t="n">
        <x:v>1</x:v>
      </x:c>
      <x:c r="M1294" s="16" t="n">
        <x:v>5</x:v>
      </x:c>
      <x:c r="N1294" s="16" t="n">
        <x:v>3</x:v>
      </x:c>
      <x:c r="O1294" s="16" t="n">
        <x:v>3</x:v>
      </x:c>
      <x:c r="P1294" s="16" t="n">
        <x:f>IF(COUNT(I1294:O1294)&lt;7,"",I1294*8+J1294*3+K1294*2+L1294*2+M1294*2+N1294*2+O1294)</x:f>
        <x:v>54</x:v>
      </x:c>
      <x:c r="Q1294" s="16" t="n">
        <x:f>IF(COUNT(J1294:O1294)&lt;6,"",J1294*5+K1294*4+M1294*4+L1294*3+N1294*2+O1294*2)</x:f>
        <x:v>80</x:v>
      </x:c>
      <x:c r="R1294" s="14" t="str">
        <x:v>high</x:v>
      </x:c>
      <x:c r="S1294" s="14" t="str">
        <x:v>official_prozorro_award_2024_2026</x:v>
      </x:c>
      <x:c r="T1294" s="14" t="str">
        <x:v>official_prozorro_api</x:v>
      </x:c>
      <x:c r="U1294" s="14" t="str">
        <x:v>Не контактували</x:v>
      </x:c>
      <x:c r="V1294" s="15" t="str">
        <x:v>Workflow-audit outreach по UA-2025-11-10-002806-a; попросити 1 пакет здачі та вимоги проєкту</x:v>
      </x:c>
      <x:c r="W1294" s="15" t="str">
        <x:v>Власник / виконавець; відповідальний за договір</x:v>
      </x:c>
      <x:c r="X1294" s="15" t="str">
        <x:v>1 нових підтверджених перемог/договорів у Prozorro на 91 514 грн; 0 зі строком виконання не раніше 24.08.2026.</x:v>
      </x:c>
      <x:c r="Y1294" s="15" t="str">
        <x:v>Послуги з монтажу металоконструкцій: Баржа- адміністративне приміщення по вул. Набережна, буд. 10 А, м. Горішні Плавні, Кременчуцький район, Полтавської області; строк до 2025-12-20. Попросити один знеособлений пакет здачі за цим workflow.</x:v>
      </x:c>
      <x:c r="Z1294" s="15" t="str">
        <x:v>https://prozorro.gov.ua/tender/UA-2025-11-10-002806-a</x:v>
      </x:c>
      <x:c r="AA1294" s="14" t="str">
        <x:v>2947210151</x:v>
      </x:c>
      <x:c r="AB1294" s="14" t="str">
        <x:v>2026-08-24</x:v>
      </x:c>
      <x:c r="AC1294" s="14" t="str"/>
      <x:c r="AD1294" s="20" t="str"/>
      <x:c r="AE1294" s="14" t="str"/>
      <x:c r="AF1294" s="14" t="n">
        <x:v>30</x:v>
      </x:c>
      <x:c r="AG1294" s="14" t="str">
        <x:v>I3</x:v>
      </x:c>
      <x:c r="AH1294" s="14" t="n">
        <x:v>1</x:v>
      </x:c>
      <x:c r="AI1294" s="14" t="n">
        <x:v>0</x:v>
      </x:c>
      <x:c r="AJ1294" s="18" t="n">
        <x:v>91514.19</x:v>
      </x:c>
      <x:c r="AK1294" s="14" t="str">
        <x:v>https://prozorro.gov.ua/tender/UA-2025-11-10-002806-a</x:v>
      </x:c>
      <x:c r="AL1294" s="19" t="n">
        <x:v>45971.36211001157</x:v>
      </x:c>
      <x:c r="AM1294" s="19" t="n">
        <x:v>46011</x:v>
      </x:c>
      <x:c r="AN1294" s="15" t="str">
        <x:v>Металоконструкції</x:v>
      </x:c>
      <x:c r="AO1294" s="15" t="str">
        <x:v>not_found_in_top_search</x:v>
      </x:c>
    </x:row>
    <x:row r="1295">
      <x:c r="A1295" s="14" t="str">
        <x:v>W4-476</x:v>
      </x:c>
      <x:c r="B1295" s="14" t="str">
        <x:v>Prozorro expansion — 24.08</x:v>
      </x:c>
      <x:c r="C1295" s="14" t="str">
        <x:v>ТОВАРИСТВО З ОБМЕЖЕНОЮ ВІДПОВІДАЛЬНІСТЮ "ХМЕЛЬНИЦЬКПОЖСПЕЦСЕРВІС"</x:v>
      </x:c>
      <x:c r="D1295" s="14" t="str">
        <x:v>Пожежогасіння</x:v>
      </x:c>
      <x:c r="E1295" s="14" t="str">
        <x:v>Expansion discovery</x:v>
      </x:c>
      <x:c r="F1295" s="17" t="str">
        <x:v>D3</x:v>
      </x:c>
      <x:c r="G1295" s="14" t="str"/>
      <x:c r="H1295" s="14" t="str">
        <x:v>Discovery розширення — 2 тижні</x:v>
      </x:c>
      <x:c r="I1295" s="16" t="n">
        <x:v>1</x:v>
      </x:c>
      <x:c r="J1295" s="16" t="n">
        <x:v>5</x:v>
      </x:c>
      <x:c r="K1295" s="16" t="n">
        <x:v>5</x:v>
      </x:c>
      <x:c r="L1295" s="16" t="n">
        <x:v>1</x:v>
      </x:c>
      <x:c r="M1295" s="16" t="n">
        <x:v>5</x:v>
      </x:c>
      <x:c r="N1295" s="16" t="n">
        <x:v>5</x:v>
      </x:c>
      <x:c r="O1295" s="16" t="n">
        <x:v>3</x:v>
      </x:c>
      <x:c r="P1295" s="16" t="n">
        <x:f>IF(COUNT(I1295:O1295)&lt;7,"",I1295*8+J1295*3+K1295*2+L1295*2+M1295*2+N1295*2+O1295)</x:f>
        <x:v>58</x:v>
      </x:c>
      <x:c r="Q1295" s="16" t="n">
        <x:f>IF(COUNT(J1295:O1295)&lt;6,"",J1295*5+K1295*4+M1295*4+L1295*3+N1295*2+O1295*2)</x:f>
        <x:v>84</x:v>
      </x:c>
      <x:c r="R1295" s="14" t="str">
        <x:v>high</x:v>
      </x:c>
      <x:c r="S1295" s="14" t="str">
        <x:v>official_prozorro_award_2024_2026</x:v>
      </x:c>
      <x:c r="T1295" s="14" t="str">
        <x:v>official_prozorro_api</x:v>
      </x:c>
      <x:c r="U1295" s="14" t="str">
        <x:v>Не контактували</x:v>
      </x:c>
      <x:c r="V1295" s="15" t="str">
        <x:v>Workflow-audit outreach по UA-2025-07-25-001842-a; попросити 1 пакет здачі та вимоги проєкту</x:v>
      </x:c>
      <x:c r="W1295" s="15" t="str">
        <x:v>Власник / директор; керівник ПТО; відповідальний за договори</x:v>
      </x:c>
      <x:c r="X1295" s="15" t="str">
        <x:v>1 нових підтверджених перемог/договорів у Prozorro на 88 030 грн; 0 зі строком виконання не раніше 24.08.2026.</x:v>
      </x:c>
      <x:c r="Y1295" s="15" t="str">
        <x:v>Монтаж системи автоматичного пожежогасіння на об'єкті: газова котельня, котельня на твердопаливному котлі за адресою: Хмельницька обл., с.Солобківці, вул.Грушевського, 25; строк до 2025-12-31. Попросити один знеособлений пакет здачі за цим workflow.</x:v>
      </x:c>
      <x:c r="Z1295" s="15" t="str">
        <x:v>https://prozorro.gov.ua/tender/UA-2025-07-25-001842-a</x:v>
      </x:c>
      <x:c r="AA1295" s="14" t="str">
        <x:v>30788146</x:v>
      </x:c>
      <x:c r="AB1295" s="14" t="str">
        <x:v>2026-08-24</x:v>
      </x:c>
      <x:c r="AC1295" s="14" t="str"/>
      <x:c r="AD1295" s="20" t="str"/>
      <x:c r="AE1295" s="14" t="str"/>
      <x:c r="AF1295" s="14" t="n">
        <x:v>30</x:v>
      </x:c>
      <x:c r="AG1295" s="14" t="str">
        <x:v>I3</x:v>
      </x:c>
      <x:c r="AH1295" s="14" t="n">
        <x:v>1</x:v>
      </x:c>
      <x:c r="AI1295" s="14" t="n">
        <x:v>0</x:v>
      </x:c>
      <x:c r="AJ1295" s="18" t="n">
        <x:v>88030.08</x:v>
      </x:c>
      <x:c r="AK1295" s="14" t="str">
        <x:v>https://prozorro.gov.ua/tender/UA-2025-07-25-001842-a</x:v>
      </x:c>
      <x:c r="AL1295" s="19" t="n">
        <x:v>45863.30226464121</x:v>
      </x:c>
      <x:c r="AM1295" s="19" t="n">
        <x:v>46022</x:v>
      </x:c>
      <x:c r="AN1295" s="15" t="str">
        <x:v>Пожежогасіння</x:v>
      </x:c>
      <x:c r="AO1295" s="15" t="str">
        <x:v>not_found_in_top_search</x:v>
      </x:c>
    </x:row>
    <x:row r="1296">
      <x:c r="A1296" s="14" t="str">
        <x:v>W4-477</x:v>
      </x:c>
      <x:c r="B1296" s="14" t="str">
        <x:v>Prozorro expansion — 24.08</x:v>
      </x:c>
      <x:c r="C1296" s="14" t="str">
        <x:v>ТОВ "Інститут  Шосткапроект"</x:v>
      </x:c>
      <x:c r="D1296" s="14" t="str">
        <x:v>Ліфти та підйомники</x:v>
      </x:c>
      <x:c r="E1296" s="14" t="str">
        <x:v>Expansion discovery</x:v>
      </x:c>
      <x:c r="F1296" s="17" t="str">
        <x:v>D3</x:v>
      </x:c>
      <x:c r="G1296" s="14" t="str"/>
      <x:c r="H1296" s="14" t="str">
        <x:v>Discovery розширення — 2 тижні</x:v>
      </x:c>
      <x:c r="I1296" s="16" t="n">
        <x:v>1</x:v>
      </x:c>
      <x:c r="J1296" s="16" t="n">
        <x:v>5</x:v>
      </x:c>
      <x:c r="K1296" s="16" t="n">
        <x:v>4</x:v>
      </x:c>
      <x:c r="L1296" s="16" t="n">
        <x:v>1</x:v>
      </x:c>
      <x:c r="M1296" s="16" t="n">
        <x:v>5</x:v>
      </x:c>
      <x:c r="N1296" s="16" t="n">
        <x:v>5</x:v>
      </x:c>
      <x:c r="O1296" s="16" t="n">
        <x:v>3</x:v>
      </x:c>
      <x:c r="P1296" s="16" t="n">
        <x:f>IF(COUNT(I1296:O1296)&lt;7,"",I1296*8+J1296*3+K1296*2+L1296*2+M1296*2+N1296*2+O1296)</x:f>
        <x:v>56</x:v>
      </x:c>
      <x:c r="Q1296" s="16" t="n">
        <x:f>IF(COUNT(J1296:O1296)&lt;6,"",J1296*5+K1296*4+M1296*4+L1296*3+N1296*2+O1296*2)</x:f>
        <x:v>80</x:v>
      </x:c>
      <x:c r="R1296" s="14" t="str">
        <x:v>high</x:v>
      </x:c>
      <x:c r="S1296" s="14" t="str">
        <x:v>official_prozorro_award_2024_2026</x:v>
      </x:c>
      <x:c r="T1296" s="14" t="str">
        <x:v>official_prozorro_api</x:v>
      </x:c>
      <x:c r="U1296" s="14" t="str">
        <x:v>Не контактували</x:v>
      </x:c>
      <x:c r="V1296" s="15" t="str">
        <x:v>Workflow-audit outreach по UA-2025-07-23-001621-a; попросити 1 пакет здачі та вимоги проєкту</x:v>
      </x:c>
      <x:c r="W1296" s="15" t="str">
        <x:v>Власник / директор; керівник ПТО; відповідальний за договори</x:v>
      </x:c>
      <x:c r="X1296" s="15" t="str">
        <x:v>1 нових підтверджених перемог/договорів у Prozorro на 85 218 грн; 0 зі строком виконання не раніше 24.08.2026.</x:v>
      </x:c>
      <x:c r="Y1296" s="15" t="str">
        <x:v>Робочий проект. Капітальний ремонт пасажирського ліфта вантажопід'ємністю 320 кг, 5 зупинок (заміна з монтажем) за адресою: м. Шостка, вул. Чернігівська, 15А (праве крило); строк до 2025-12-31. Попросити один знеособлений пакет здачі за цим workflow.</x:v>
      </x:c>
      <x:c r="Z1296" s="15" t="str">
        <x:v>https://prozorro.gov.ua/tender/UA-2025-07-23-001621-a</x:v>
      </x:c>
      <x:c r="AA1296" s="14" t="str">
        <x:v>23996686</x:v>
      </x:c>
      <x:c r="AB1296" s="14" t="str">
        <x:v>2026-08-24</x:v>
      </x:c>
      <x:c r="AC1296" s="14" t="str"/>
      <x:c r="AD1296" s="20" t="str"/>
      <x:c r="AE1296" s="14" t="str"/>
      <x:c r="AF1296" s="14" t="n">
        <x:v>30</x:v>
      </x:c>
      <x:c r="AG1296" s="14" t="str">
        <x:v>I3</x:v>
      </x:c>
      <x:c r="AH1296" s="14" t="n">
        <x:v>1</x:v>
      </x:c>
      <x:c r="AI1296" s="14" t="n">
        <x:v>0</x:v>
      </x:c>
      <x:c r="AJ1296" s="18" t="n">
        <x:v>85218</x:v>
      </x:c>
      <x:c r="AK1296" s="14" t="str">
        <x:v>https://prozorro.gov.ua/tender/UA-2025-07-23-001621-a</x:v>
      </x:c>
      <x:c r="AL1296" s="19" t="n">
        <x:v>45861.30062832176</x:v>
      </x:c>
      <x:c r="AM1296" s="19" t="n">
        <x:v>46022.34075231481</x:v>
      </x:c>
      <x:c r="AN1296" s="15" t="str">
        <x:v>Ліфти та підйомники</x:v>
      </x:c>
      <x:c r="AO1296" s="15" t="str">
        <x:v>not_found_in_top_search</x:v>
      </x:c>
    </x:row>
    <x:row r="1297">
      <x:c r="A1297" s="14" t="str">
        <x:v>W4-478</x:v>
      </x:c>
      <x:c r="B1297" s="14" t="str">
        <x:v>Prozorro expansion — 24.08</x:v>
      </x:c>
      <x:c r="C1297" s="14" t="str">
        <x:v>Сивак Ірина Ігорівна</x:v>
      </x:c>
      <x:c r="D1297" s="14" t="str">
        <x:v>Металоконструкції</x:v>
      </x:c>
      <x:c r="E1297" s="14" t="str">
        <x:v>Expansion discovery</x:v>
      </x:c>
      <x:c r="F1297" s="17" t="str">
        <x:v>D3</x:v>
      </x:c>
      <x:c r="G1297" s="14" t="str"/>
      <x:c r="H1297" s="14" t="str">
        <x:v>Discovery розширення — 2 тижні</x:v>
      </x:c>
      <x:c r="I1297" s="16" t="n">
        <x:v>1</x:v>
      </x:c>
      <x:c r="J1297" s="16" t="n">
        <x:v>5</x:v>
      </x:c>
      <x:c r="K1297" s="16" t="n">
        <x:v>5</x:v>
      </x:c>
      <x:c r="L1297" s="16" t="n">
        <x:v>1</x:v>
      </x:c>
      <x:c r="M1297" s="16" t="n">
        <x:v>5</x:v>
      </x:c>
      <x:c r="N1297" s="16" t="n">
        <x:v>3</x:v>
      </x:c>
      <x:c r="O1297" s="16" t="n">
        <x:v>3</x:v>
      </x:c>
      <x:c r="P1297" s="16" t="n">
        <x:f>IF(COUNT(I1297:O1297)&lt;7,"",I1297*8+J1297*3+K1297*2+L1297*2+M1297*2+N1297*2+O1297)</x:f>
        <x:v>54</x:v>
      </x:c>
      <x:c r="Q1297" s="16" t="n">
        <x:f>IF(COUNT(J1297:O1297)&lt;6,"",J1297*5+K1297*4+M1297*4+L1297*3+N1297*2+O1297*2)</x:f>
        <x:v>80</x:v>
      </x:c>
      <x:c r="R1297" s="14" t="str">
        <x:v>high</x:v>
      </x:c>
      <x:c r="S1297" s="14" t="str">
        <x:v>official_prozorro_award_2024_2026</x:v>
      </x:c>
      <x:c r="T1297" s="14" t="str">
        <x:v>official_prozorro_api</x:v>
      </x:c>
      <x:c r="U1297" s="14" t="str">
        <x:v>Не контактували</x:v>
      </x:c>
      <x:c r="V1297" s="15" t="str">
        <x:v>Workflow-audit outreach по UA-2025-08-14-012414-a; попросити 1 пакет здачі та вимоги проєкту</x:v>
      </x:c>
      <x:c r="W1297" s="15" t="str">
        <x:v>Власник / виконавець; відповідальний за договір</x:v>
      </x:c>
      <x:c r="X1297" s="15" t="str">
        <x:v>1 нових підтверджених перемог/договорів у Prozorro на 85 000 грн; 0 зі строком виконання не раніше 24.08.2026.</x:v>
      </x:c>
      <x:c r="Y1297" s="15" t="str">
        <x:v>виготовлення та монтаж двосторонньої V-подібної металоконструкції; строк до 2025-09-12. Попросити один знеособлений пакет здачі за цим workflow.</x:v>
      </x:c>
      <x:c r="Z1297" s="15" t="str">
        <x:v>https://prozorro.gov.ua/tender/UA-2025-08-14-012414-a</x:v>
      </x:c>
      <x:c r="AA1297" s="14" t="str">
        <x:v>3136315668</x:v>
      </x:c>
      <x:c r="AB1297" s="14" t="str">
        <x:v>2026-08-24</x:v>
      </x:c>
      <x:c r="AC1297" s="14" t="str"/>
      <x:c r="AD1297" s="20" t="str"/>
      <x:c r="AE1297" s="14" t="str"/>
      <x:c r="AF1297" s="14" t="n">
        <x:v>30</x:v>
      </x:c>
      <x:c r="AG1297" s="14" t="str">
        <x:v>I3</x:v>
      </x:c>
      <x:c r="AH1297" s="14" t="n">
        <x:v>1</x:v>
      </x:c>
      <x:c r="AI1297" s="14" t="n">
        <x:v>0</x:v>
      </x:c>
      <x:c r="AJ1297" s="18" t="n">
        <x:v>85000</x:v>
      </x:c>
      <x:c r="AK1297" s="14" t="str">
        <x:v>https://prozorro.gov.ua/tender/UA-2025-08-14-012414-a</x:v>
      </x:c>
      <x:c r="AL1297" s="19" t="n">
        <x:v>45883.62278894676</x:v>
      </x:c>
      <x:c r="AM1297" s="19" t="n">
        <x:v>45912</x:v>
      </x:c>
      <x:c r="AN1297" s="15" t="str">
        <x:v>Металоконструкції</x:v>
      </x:c>
      <x:c r="AO1297" s="15" t="str">
        <x:v>not_found_in_top_search</x:v>
      </x:c>
    </x:row>
    <x:row r="1298">
      <x:c r="A1298" s="14" t="str">
        <x:v>W4-479</x:v>
      </x:c>
      <x:c r="B1298" s="14" t="str">
        <x:v>Prozorro expansion — 24.08</x:v>
      </x:c>
      <x:c r="C1298" s="14" t="str">
        <x:v>ТОВ "СТІМ-УКРАЇНА"</x:v>
      </x:c>
      <x:c r="D1298" s="14" t="str">
        <x:v>Промислова теплоізоляція</x:v>
      </x:c>
      <x:c r="E1298" s="14" t="str">
        <x:v>Expansion discovery</x:v>
      </x:c>
      <x:c r="F1298" s="17" t="str">
        <x:v>D3</x:v>
      </x:c>
      <x:c r="G1298" s="14" t="str"/>
      <x:c r="H1298" s="14" t="str">
        <x:v>Discovery розширення — 2 тижні</x:v>
      </x:c>
      <x:c r="I1298" s="16" t="n">
        <x:v>1</x:v>
      </x:c>
      <x:c r="J1298" s="16" t="n">
        <x:v>5</x:v>
      </x:c>
      <x:c r="K1298" s="16" t="n">
        <x:v>5</x:v>
      </x:c>
      <x:c r="L1298" s="16" t="n">
        <x:v>1</x:v>
      </x:c>
      <x:c r="M1298" s="16" t="n">
        <x:v>5</x:v>
      </x:c>
      <x:c r="N1298" s="16" t="n">
        <x:v>5</x:v>
      </x:c>
      <x:c r="O1298" s="16" t="n">
        <x:v>3</x:v>
      </x:c>
      <x:c r="P1298" s="16" t="n">
        <x:f>IF(COUNT(I1298:O1298)&lt;7,"",I1298*8+J1298*3+K1298*2+L1298*2+M1298*2+N1298*2+O1298)</x:f>
        <x:v>58</x:v>
      </x:c>
      <x:c r="Q1298" s="16" t="n">
        <x:f>IF(COUNT(J1298:O1298)&lt;6,"",J1298*5+K1298*4+M1298*4+L1298*3+N1298*2+O1298*2)</x:f>
        <x:v>84</x:v>
      </x:c>
      <x:c r="R1298" s="14" t="str">
        <x:v>high</x:v>
      </x:c>
      <x:c r="S1298" s="14" t="str">
        <x:v>official_prozorro_award_2024_2026</x:v>
      </x:c>
      <x:c r="T1298" s="14" t="str">
        <x:v>official_prozorro_api</x:v>
      </x:c>
      <x:c r="U1298" s="14" t="str">
        <x:v>Не контактували</x:v>
      </x:c>
      <x:c r="V1298" s="15" t="str">
        <x:v>Workflow-audit outreach по UA-2025-05-06-014400-a; попросити 1 пакет здачі та вимоги проєкту</x:v>
      </x:c>
      <x:c r="W1298" s="15" t="str">
        <x:v>Власник / директор; керівник ПТО; відповідальний за договори</x:v>
      </x:c>
      <x:c r="X1298" s="15" t="str">
        <x:v>1 нових підтверджених перемог/договорів у Prozorro на 84 000 грн; 0 зі строком виконання не раніше 24.08.2026.</x:v>
      </x:c>
      <x:c r="Y1298" s="15" t="str">
        <x:v>Послуги по теплоізоляції технологічних  трубопроводів опалення; строк до 2025-12-31. Попросити один знеособлений пакет здачі за цим workflow.</x:v>
      </x:c>
      <x:c r="Z1298" s="15" t="str">
        <x:v>https://prozorro.gov.ua/tender/UA-2025-05-06-014400-a</x:v>
      </x:c>
      <x:c r="AA1298" s="14" t="str">
        <x:v>44924886</x:v>
      </x:c>
      <x:c r="AB1298" s="14" t="str">
        <x:v>2026-08-24</x:v>
      </x:c>
      <x:c r="AC1298" s="14" t="str"/>
      <x:c r="AD1298" s="20" t="str"/>
      <x:c r="AE1298" s="14" t="str"/>
      <x:c r="AF1298" s="14" t="n">
        <x:v>30</x:v>
      </x:c>
      <x:c r="AG1298" s="14" t="str">
        <x:v>I3</x:v>
      </x:c>
      <x:c r="AH1298" s="14" t="n">
        <x:v>1</x:v>
      </x:c>
      <x:c r="AI1298" s="14" t="n">
        <x:v>0</x:v>
      </x:c>
      <x:c r="AJ1298" s="18" t="n">
        <x:v>84000</x:v>
      </x:c>
      <x:c r="AK1298" s="14" t="str">
        <x:v>https://prozorro.gov.ua/tender/UA-2025-05-06-014400-a</x:v>
      </x:c>
      <x:c r="AL1298" s="19" t="n">
        <x:v>45783.625460243056</x:v>
      </x:c>
      <x:c r="AM1298" s="19" t="n">
        <x:v>46022.916666655095</x:v>
      </x:c>
      <x:c r="AN1298" s="15" t="str">
        <x:v>Промислова теплоізоляція</x:v>
      </x:c>
      <x:c r="AO1298" s="15" t="str">
        <x:v>not_found_in_top_search</x:v>
      </x:c>
    </x:row>
    <x:row r="1299">
      <x:c r="A1299" s="14" t="str">
        <x:v>W4-480</x:v>
      </x:c>
      <x:c r="B1299" s="14" t="str">
        <x:v>Prozorro expansion — 24.08</x:v>
      </x:c>
      <x:c r="C1299" s="14" t="str">
        <x:v>ПРИВАТНЕ ПІДПРИЄМСТВО "ТЕХНОЛЮКС"</x:v>
      </x:c>
      <x:c r="D1299" s="14" t="str">
        <x:v>HVAC / ОВіК</x:v>
      </x:c>
      <x:c r="E1299" s="14" t="str">
        <x:v>Pilot now</x:v>
      </x:c>
      <x:c r="F1299" s="17" t="str">
        <x:v>P3</x:v>
      </x:c>
      <x:c r="G1299" s="14" t="str"/>
      <x:c r="H1299" s="14" t="str">
        <x:v>Пілот зараз — Н.14</x:v>
      </x:c>
      <x:c r="I1299" s="16" t="n">
        <x:v>5</x:v>
      </x:c>
      <x:c r="J1299" s="16" t="n">
        <x:v>5</x:v>
      </x:c>
      <x:c r="K1299" s="16" t="n">
        <x:v>4</x:v>
      </x:c>
      <x:c r="L1299" s="16" t="n">
        <x:v>1</x:v>
      </x:c>
      <x:c r="M1299" s="16" t="n">
        <x:v>5</x:v>
      </x:c>
      <x:c r="N1299" s="16" t="n">
        <x:v>5</x:v>
      </x:c>
      <x:c r="O1299" s="16" t="n">
        <x:v>3</x:v>
      </x:c>
      <x:c r="P1299" s="16" t="n">
        <x:f>IF(COUNT(I1299:O1299)&lt;7,"",I1299*8+J1299*3+K1299*2+L1299*2+M1299*2+N1299*2+O1299)</x:f>
        <x:v>88</x:v>
      </x:c>
      <x:c r="Q1299" s="16" t="n">
        <x:f>IF(COUNT(J1299:O1299)&lt;6,"",J1299*5+K1299*4+M1299*4+L1299*3+N1299*2+O1299*2)</x:f>
        <x:v>80</x:v>
      </x:c>
      <x:c r="R1299" s="14" t="str">
        <x:v>high</x:v>
      </x:c>
      <x:c r="S1299" s="14" t="str">
        <x:v>official_prozorro_award_2024_2026</x:v>
      </x:c>
      <x:c r="T1299" s="14" t="str">
        <x:v>official_prozorro_api</x:v>
      </x:c>
      <x:c r="U1299" s="14" t="str">
        <x:v>Не контактували</x:v>
      </x:c>
      <x:c r="V1299" s="15" t="str">
        <x:v>Персоналізований free-pilot outreach по UA-2025-07-24-010307-a; попросити 1 пакет Н.14/Н.15</x:v>
      </x:c>
      <x:c r="W1299" s="15" t="str">
        <x:v>Власник / директор; керівник ПТО; відповідальний за договори</x:v>
      </x:c>
      <x:c r="X1299" s="15" t="str">
        <x:v>1 нових підтверджених перемог/договорів у Prozorro на 81 600 грн; 0 зі строком виконання не раніше 24.08.2026.</x:v>
      </x:c>
      <x:c r="Y1299" s="15" t="str">
        <x:v>Монтаж обладнення системи вентиляції і кондиціювання (ДК 021:2015: 45330000-9 Водопровідні та санітарно-технічні роботи); строк до 2025-08-08. Попросити один знеособлений пакет здачі за цим workflow.</x:v>
      </x:c>
      <x:c r="Z1299" s="15" t="str">
        <x:v>https://prozorro.gov.ua/tender/UA-2025-07-24-010307-a</x:v>
      </x:c>
      <x:c r="AA1299" s="14" t="str">
        <x:v>32932459</x:v>
      </x:c>
      <x:c r="AB1299" s="14" t="str">
        <x:v>2026-08-24</x:v>
      </x:c>
      <x:c r="AC1299" s="14" t="str"/>
      <x:c r="AD1299" s="20" t="str"/>
      <x:c r="AE1299" s="14" t="str"/>
      <x:c r="AF1299" s="14" t="n">
        <x:v>30</x:v>
      </x:c>
      <x:c r="AG1299" s="14" t="str">
        <x:v>I3</x:v>
      </x:c>
      <x:c r="AH1299" s="14" t="n">
        <x:v>1</x:v>
      </x:c>
      <x:c r="AI1299" s="14" t="n">
        <x:v>0</x:v>
      </x:c>
      <x:c r="AJ1299" s="18" t="n">
        <x:v>81600</x:v>
      </x:c>
      <x:c r="AK1299" s="14" t="str">
        <x:v>https://prozorro.gov.ua/tender/UA-2025-07-24-010307-a</x:v>
      </x:c>
      <x:c r="AL1299" s="19" t="n">
        <x:v>45862.561408472226</x:v>
      </x:c>
      <x:c r="AM1299" s="19" t="n">
        <x:v>45877</x:v>
      </x:c>
      <x:c r="AN1299" s="15" t="str">
        <x:v>HVAC / ОВіК</x:v>
      </x:c>
      <x:c r="AO1299" s="15" t="str">
        <x:v>not_found_in_top_search</x:v>
      </x:c>
    </x:row>
    <x:row r="1300">
      <x:c r="A1300" s="14" t="str">
        <x:v>W4-481</x:v>
      </x:c>
      <x:c r="B1300" s="14" t="str">
        <x:v>Prozorro expansion — 24.08</x:v>
      </x:c>
      <x:c r="C1300" s="14" t="str">
        <x:v>ТОВ «Науково-виробничий  центр розвитку технологій»</x:v>
      </x:c>
      <x:c r="D1300" s="14" t="str">
        <x:v>Металоконструкції</x:v>
      </x:c>
      <x:c r="E1300" s="14" t="str">
        <x:v>Expansion discovery</x:v>
      </x:c>
      <x:c r="F1300" s="17" t="str">
        <x:v>D3</x:v>
      </x:c>
      <x:c r="G1300" s="14" t="str"/>
      <x:c r="H1300" s="14" t="str">
        <x:v>Discovery розширення — 2 тижні</x:v>
      </x:c>
      <x:c r="I1300" s="16" t="n">
        <x:v>1</x:v>
      </x:c>
      <x:c r="J1300" s="16" t="n">
        <x:v>5</x:v>
      </x:c>
      <x:c r="K1300" s="16" t="n">
        <x:v>5</x:v>
      </x:c>
      <x:c r="L1300" s="16" t="n">
        <x:v>1</x:v>
      </x:c>
      <x:c r="M1300" s="16" t="n">
        <x:v>5</x:v>
      </x:c>
      <x:c r="N1300" s="16" t="n">
        <x:v>5</x:v>
      </x:c>
      <x:c r="O1300" s="16" t="n">
        <x:v>3</x:v>
      </x:c>
      <x:c r="P1300" s="16" t="n">
        <x:f>IF(COUNT(I1300:O1300)&lt;7,"",I1300*8+J1300*3+K1300*2+L1300*2+M1300*2+N1300*2+O1300)</x:f>
        <x:v>58</x:v>
      </x:c>
      <x:c r="Q1300" s="16" t="n">
        <x:f>IF(COUNT(J1300:O1300)&lt;6,"",J1300*5+K1300*4+M1300*4+L1300*3+N1300*2+O1300*2)</x:f>
        <x:v>84</x:v>
      </x:c>
      <x:c r="R1300" s="14" t="str">
        <x:v>high</x:v>
      </x:c>
      <x:c r="S1300" s="14" t="str">
        <x:v>official_prozorro_award_2024_2026</x:v>
      </x:c>
      <x:c r="T1300" s="14" t="str">
        <x:v>official_prozorro_api</x:v>
      </x:c>
      <x:c r="U1300" s="14" t="str">
        <x:v>Не контактували</x:v>
      </x:c>
      <x:c r="V1300" s="15" t="str">
        <x:v>Workflow-audit outreach по UA-2025-12-02-000039-a; попросити 1 пакет здачі та вимоги проєкту</x:v>
      </x:c>
      <x:c r="W1300" s="15" t="str">
        <x:v>Власник / директор; керівник ПТО; відповідальний за договори</x:v>
      </x:c>
      <x:c r="X1300" s="15" t="str">
        <x:v>1 нових підтверджених перемог/договорів у Prozorro на 78 739 грн; 0 зі строком виконання не раніше 24.08.2026.</x:v>
      </x:c>
      <x:c r="Y1300" s="15" t="str">
        <x:v>Послуги з виготовлення та монтажу металоконструкцій господарського приміщення Комунального закладу вищої освіти Київської обласної ради "Академія мистецтв імені Павла Чубинського "; строк до 2025-12-31. Попросити один знеособлений пакет здачі за цим workflow.</x:v>
      </x:c>
      <x:c r="Z1300" s="15" t="str">
        <x:v>https://prozorro.gov.ua/tender/UA-2025-12-02-000039-a</x:v>
      </x:c>
      <x:c r="AA1300" s="14" t="str">
        <x:v>43240129</x:v>
      </x:c>
      <x:c r="AB1300" s="14" t="str">
        <x:v>2026-08-24</x:v>
      </x:c>
      <x:c r="AC1300" s="14" t="str"/>
      <x:c r="AD1300" s="20" t="str"/>
      <x:c r="AE1300" s="14" t="str"/>
      <x:c r="AF1300" s="14" t="n">
        <x:v>30</x:v>
      </x:c>
      <x:c r="AG1300" s="14" t="str">
        <x:v>I3</x:v>
      </x:c>
      <x:c r="AH1300" s="14" t="n">
        <x:v>1</x:v>
      </x:c>
      <x:c r="AI1300" s="14" t="n">
        <x:v>0</x:v>
      </x:c>
      <x:c r="AJ1300" s="18" t="n">
        <x:v>78738.6</x:v>
      </x:c>
      <x:c r="AK1300" s="14" t="str">
        <x:v>https://prozorro.gov.ua/tender/UA-2025-12-02-000039-a</x:v>
      </x:c>
      <x:c r="AL1300" s="19" t="n">
        <x:v>45992.94005346065</x:v>
      </x:c>
      <x:c r="AM1300" s="19" t="n">
        <x:v>46021.94159722222</x:v>
      </x:c>
      <x:c r="AN1300" s="15" t="str">
        <x:v>Металоконструкції</x:v>
      </x:c>
      <x:c r="AO1300" s="15" t="str">
        <x:v>not_found_in_top_search</x:v>
      </x:c>
    </x:row>
    <x:row r="1301">
      <x:c r="A1301" s="14" t="str">
        <x:v>W4-482</x:v>
      </x:c>
      <x:c r="B1301" s="14" t="str">
        <x:v>Prozorro expansion — 24.08</x:v>
      </x:c>
      <x:c r="C1301" s="14" t="str">
        <x:v>МЕДЯНИК ВАДИМ ПЕТРОВИЧ</x:v>
      </x:c>
      <x:c r="D1301" s="14" t="str">
        <x:v>Металоконструкції</x:v>
      </x:c>
      <x:c r="E1301" s="14" t="str">
        <x:v>Expansion discovery</x:v>
      </x:c>
      <x:c r="F1301" s="17" t="str">
        <x:v>D3</x:v>
      </x:c>
      <x:c r="G1301" s="14" t="str"/>
      <x:c r="H1301" s="14" t="str">
        <x:v>Discovery розширення — 2 тижні</x:v>
      </x:c>
      <x:c r="I1301" s="16" t="n">
        <x:v>1</x:v>
      </x:c>
      <x:c r="J1301" s="16" t="n">
        <x:v>5</x:v>
      </x:c>
      <x:c r="K1301" s="16" t="n">
        <x:v>5</x:v>
      </x:c>
      <x:c r="L1301" s="16" t="n">
        <x:v>1</x:v>
      </x:c>
      <x:c r="M1301" s="16" t="n">
        <x:v>5</x:v>
      </x:c>
      <x:c r="N1301" s="16" t="n">
        <x:v>3</x:v>
      </x:c>
      <x:c r="O1301" s="16" t="n">
        <x:v>3</x:v>
      </x:c>
      <x:c r="P1301" s="16" t="n">
        <x:f>IF(COUNT(I1301:O1301)&lt;7,"",I1301*8+J1301*3+K1301*2+L1301*2+M1301*2+N1301*2+O1301)</x:f>
        <x:v>54</x:v>
      </x:c>
      <x:c r="Q1301" s="16" t="n">
        <x:f>IF(COUNT(J1301:O1301)&lt;6,"",J1301*5+K1301*4+M1301*4+L1301*3+N1301*2+O1301*2)</x:f>
        <x:v>80</x:v>
      </x:c>
      <x:c r="R1301" s="14" t="str">
        <x:v>high</x:v>
      </x:c>
      <x:c r="S1301" s="14" t="str">
        <x:v>official_prozorro_award_2024_2026</x:v>
      </x:c>
      <x:c r="T1301" s="14" t="str">
        <x:v>official_prozorro_api</x:v>
      </x:c>
      <x:c r="U1301" s="14" t="str">
        <x:v>Не контактували</x:v>
      </x:c>
      <x:c r="V1301" s="15" t="str">
        <x:v>Workflow-audit outreach по UA-2025-04-18-001396-a; попросити 1 пакет здачі та вимоги проєкту</x:v>
      </x:c>
      <x:c r="W1301" s="15" t="str">
        <x:v>Власник / виконавець; відповідальний за договір</x:v>
      </x:c>
      <x:c r="X1301" s="15" t="str">
        <x:v>1 нових підтверджених перемог/договорів у Prozorro на 75 700 грн; 0 зі строком виконання не раніше 24.08.2026.</x:v>
      </x:c>
      <x:c r="Y1301" s="15" t="str">
        <x:v>Поточний ремонт, монтаж металоконструкцій фасаду за адресою: Полтавська область, Полтавський район, с. Щербані, вул. Центральна 2в. 45450000-6 Інші завершальні будівельні роботи.; строк до 2025-12-31. Попросити один знеособлений пакет здачі за цим workflow.</x:v>
      </x:c>
      <x:c r="Z1301" s="15" t="str">
        <x:v>https://prozorro.gov.ua/tender/UA-2025-04-18-001396-a</x:v>
      </x:c>
      <x:c r="AA1301" s="14" t="str">
        <x:v>3152115256</x:v>
      </x:c>
      <x:c r="AB1301" s="14" t="str">
        <x:v>2026-08-24</x:v>
      </x:c>
      <x:c r="AC1301" s="14" t="str"/>
      <x:c r="AD1301" s="20" t="str"/>
      <x:c r="AE1301" s="14" t="str"/>
      <x:c r="AF1301" s="14" t="n">
        <x:v>30</x:v>
      </x:c>
      <x:c r="AG1301" s="14" t="str">
        <x:v>I3</x:v>
      </x:c>
      <x:c r="AH1301" s="14" t="n">
        <x:v>1</x:v>
      </x:c>
      <x:c r="AI1301" s="14" t="n">
        <x:v>0</x:v>
      </x:c>
      <x:c r="AJ1301" s="18" t="n">
        <x:v>75700</x:v>
      </x:c>
      <x:c r="AK1301" s="14" t="str">
        <x:v>https://prozorro.gov.ua/tender/UA-2025-04-18-001396-a</x:v>
      </x:c>
      <x:c r="AL1301" s="19" t="n">
        <x:v>45765.28895127315</x:v>
      </x:c>
      <x:c r="AM1301" s="19" t="n">
        <x:v>46022</x:v>
      </x:c>
      <x:c r="AN1301" s="15" t="str">
        <x:v>Металоконструкції</x:v>
      </x:c>
      <x:c r="AO1301" s="15" t="str">
        <x:v>not_found_in_top_search</x:v>
      </x:c>
    </x:row>
    <x:row r="1302">
      <x:c r="A1302" s="14" t="str">
        <x:v>W4-483</x:v>
      </x:c>
      <x:c r="B1302" s="14" t="str">
        <x:v>Prozorro expansion — 24.08</x:v>
      </x:c>
      <x:c r="C1302" s="14" t="str">
        <x:v>КРЕСАНОВ ВАСИЛЬ МИХАЙЛОВИЧ</x:v>
      </x:c>
      <x:c r="D1302" s="14" t="str">
        <x:v>СКС / BMS / слаботочка</x:v>
      </x:c>
      <x:c r="E1302" s="14" t="str">
        <x:v>Expansion discovery</x:v>
      </x:c>
      <x:c r="F1302" s="17" t="str">
        <x:v>D3</x:v>
      </x:c>
      <x:c r="G1302" s="14" t="str"/>
      <x:c r="H1302" s="14" t="str">
        <x:v>Discovery розширення — 2 тижні</x:v>
      </x:c>
      <x:c r="I1302" s="16" t="n">
        <x:v>2</x:v>
      </x:c>
      <x:c r="J1302" s="16" t="n">
        <x:v>5</x:v>
      </x:c>
      <x:c r="K1302" s="16" t="n">
        <x:v>4</x:v>
      </x:c>
      <x:c r="L1302" s="16" t="n">
        <x:v>1</x:v>
      </x:c>
      <x:c r="M1302" s="16" t="n">
        <x:v>5</x:v>
      </x:c>
      <x:c r="N1302" s="16" t="n">
        <x:v>3</x:v>
      </x:c>
      <x:c r="O1302" s="16" t="n">
        <x:v>3</x:v>
      </x:c>
      <x:c r="P1302" s="16" t="n">
        <x:f>IF(COUNT(I1302:O1302)&lt;7,"",I1302*8+J1302*3+K1302*2+L1302*2+M1302*2+N1302*2+O1302)</x:f>
        <x:v>60</x:v>
      </x:c>
      <x:c r="Q1302" s="16" t="n">
        <x:f>IF(COUNT(J1302:O1302)&lt;6,"",J1302*5+K1302*4+M1302*4+L1302*3+N1302*2+O1302*2)</x:f>
        <x:v>76</x:v>
      </x:c>
      <x:c r="R1302" s="14" t="str">
        <x:v>high</x:v>
      </x:c>
      <x:c r="S1302" s="14" t="str">
        <x:v>official_prozorro_award_2024_2026</x:v>
      </x:c>
      <x:c r="T1302" s="14" t="str">
        <x:v>official_prozorro_api</x:v>
      </x:c>
      <x:c r="U1302" s="14" t="str">
        <x:v>Не контактували</x:v>
      </x:c>
      <x:c r="V1302" s="15" t="str">
        <x:v>Workflow-audit outreach по UA-2025-11-17-001208-a; попросити 1 пакет здачі та вимоги проєкту</x:v>
      </x:c>
      <x:c r="W1302" s="15" t="str">
        <x:v>Власник / виконавець; відповідальний за договір</x:v>
      </x:c>
      <x:c r="X1302" s="15" t="str">
        <x:v>1 нових підтверджених перемог/договорів у Prozorro на 71 748 грн; 0 зі строком виконання не раніше 24.08.2026.</x:v>
      </x:c>
      <x:c r="Y1302" s="15" t="str">
        <x:v>Монтаж структурованої кабельної системи; строк до 2025-12-31. Попросити один знеособлений пакет здачі за цим workflow.</x:v>
      </x:c>
      <x:c r="Z1302" s="15" t="str">
        <x:v>https://prozorro.gov.ua/tender/UA-2025-11-17-001208-a</x:v>
      </x:c>
      <x:c r="AA1302" s="14" t="str">
        <x:v>2522108375</x:v>
      </x:c>
      <x:c r="AB1302" s="14" t="str">
        <x:v>2026-08-24</x:v>
      </x:c>
      <x:c r="AC1302" s="14" t="str"/>
      <x:c r="AD1302" s="20" t="str"/>
      <x:c r="AE1302" s="14" t="str"/>
      <x:c r="AF1302" s="14" t="n">
        <x:v>30</x:v>
      </x:c>
      <x:c r="AG1302" s="14" t="str">
        <x:v>I3</x:v>
      </x:c>
      <x:c r="AH1302" s="14" t="n">
        <x:v>1</x:v>
      </x:c>
      <x:c r="AI1302" s="14" t="n">
        <x:v>0</x:v>
      </x:c>
      <x:c r="AJ1302" s="18" t="n">
        <x:v>71747.94</x:v>
      </x:c>
      <x:c r="AK1302" s="14" t="str">
        <x:v>https://prozorro.gov.ua/tender/UA-2025-11-17-001208-a</x:v>
      </x:c>
      <x:c r="AL1302" s="19" t="n">
        <x:v>45978.33547201389</x:v>
      </x:c>
      <x:c r="AM1302" s="19" t="n">
        <x:v>46022</x:v>
      </x:c>
      <x:c r="AN1302" s="15" t="str">
        <x:v>СКС / BMS / слаботочка</x:v>
      </x:c>
      <x:c r="AO1302" s="15" t="str">
        <x:v>not_found_in_top_search</x:v>
      </x:c>
    </x:row>
    <x:row r="1303">
      <x:c r="A1303" s="14" t="str">
        <x:v>W4-484</x:v>
      </x:c>
      <x:c r="B1303" s="14" t="str">
        <x:v>Prozorro expansion — 24.08</x:v>
      </x:c>
      <x:c r="C1303" s="14" t="str">
        <x:v>ТОВ "ДНІПРО-ТЕХНОЦЕНТР"</x:v>
      </x:c>
      <x:c r="D1303" s="14" t="str">
        <x:v>СКС / BMS / слаботочка</x:v>
      </x:c>
      <x:c r="E1303" s="14" t="str">
        <x:v>Expansion discovery</x:v>
      </x:c>
      <x:c r="F1303" s="17" t="str">
        <x:v>D3</x:v>
      </x:c>
      <x:c r="G1303" s="14" t="str">
        <x:v>dtcenter.com.ua</x:v>
      </x:c>
      <x:c r="H1303" s="14" t="str">
        <x:v>Discovery розширення — 2 тижні</x:v>
      </x:c>
      <x:c r="I1303" s="16" t="n">
        <x:v>2</x:v>
      </x:c>
      <x:c r="J1303" s="16" t="n">
        <x:v>5</x:v>
      </x:c>
      <x:c r="K1303" s="16" t="n">
        <x:v>4</x:v>
      </x:c>
      <x:c r="L1303" s="16" t="n">
        <x:v>1</x:v>
      </x:c>
      <x:c r="M1303" s="16" t="n">
        <x:v>5</x:v>
      </x:c>
      <x:c r="N1303" s="16" t="n">
        <x:v>5</x:v>
      </x:c>
      <x:c r="O1303" s="16" t="n">
        <x:v>5</x:v>
      </x:c>
      <x:c r="P1303" s="16" t="n">
        <x:f>IF(COUNT(I1303:O1303)&lt;7,"",I1303*8+J1303*3+K1303*2+L1303*2+M1303*2+N1303*2+O1303)</x:f>
        <x:v>66</x:v>
      </x:c>
      <x:c r="Q1303" s="16" t="n">
        <x:f>IF(COUNT(J1303:O1303)&lt;6,"",J1303*5+K1303*4+M1303*4+L1303*3+N1303*2+O1303*2)</x:f>
        <x:v>84</x:v>
      </x:c>
      <x:c r="R1303" s="14" t="str">
        <x:v>high</x:v>
      </x:c>
      <x:c r="S1303" s="14" t="str">
        <x:v>official_prozorro_award_2024_2026</x:v>
      </x:c>
      <x:c r="T1303" s="14" t="str">
        <x:v>official_prozorro_api</x:v>
      </x:c>
      <x:c r="U1303" s="14" t="str">
        <x:v>Не контактували</x:v>
      </x:c>
      <x:c r="V1303" s="15" t="str">
        <x:v>Workflow-audit outreach по UA-2025-10-02-002504-a; попросити 1 пакет здачі та вимоги проєкту</x:v>
      </x:c>
      <x:c r="W1303" s="15" t="str">
        <x:v>Власник / директор; керівник ПТО; відповідальний за договори</x:v>
      </x:c>
      <x:c r="X1303" s="15" t="str">
        <x:v>1 нових підтверджених перемог/договорів у Prozorro на 69 291 грн; 0 зі строком виконання не раніше 24.08.2026.</x:v>
      </x:c>
      <x:c r="Y1303" s="15" t="str">
        <x:v>послуги з монтажу структурованої кабельної системи; строк до 2025-12-20. Попросити один знеособлений пакет здачі за цим workflow.</x:v>
      </x:c>
      <x:c r="Z1303" s="15" t="str">
        <x:v>https://prozorro.gov.ua/tender/UA-2025-10-02-002504-a</x:v>
      </x:c>
      <x:c r="AA1303" s="14" t="str">
        <x:v>19089304</x:v>
      </x:c>
      <x:c r="AB1303" s="14" t="str">
        <x:v>2026-08-24</x:v>
      </x:c>
      <x:c r="AC1303" s="14" t="str"/>
      <x:c r="AD1303" s="20" t="str"/>
      <x:c r="AE1303" s="14" t="str"/>
      <x:c r="AF1303" s="14" t="n">
        <x:v>30</x:v>
      </x:c>
      <x:c r="AG1303" s="14" t="str">
        <x:v>I3</x:v>
      </x:c>
      <x:c r="AH1303" s="14" t="n">
        <x:v>1</x:v>
      </x:c>
      <x:c r="AI1303" s="14" t="n">
        <x:v>0</x:v>
      </x:c>
      <x:c r="AJ1303" s="18" t="n">
        <x:v>69291</x:v>
      </x:c>
      <x:c r="AK1303" s="14" t="str">
        <x:v>https://prozorro.gov.ua/tender/UA-2025-10-02-002504-a</x:v>
      </x:c>
      <x:c r="AL1303" s="19" t="n">
        <x:v>45952.580162060185</x:v>
      </x:c>
      <x:c r="AM1303" s="19" t="n">
        <x:v>46011</x:v>
      </x:c>
      <x:c r="AN1303" s="15" t="str">
        <x:v>СКС / BMS / слаботочка</x:v>
      </x:c>
      <x:c r="AO1303" s="15" t="str">
        <x:v>supplier_provided_url</x:v>
      </x:c>
    </x:row>
    <x:row r="1304">
      <x:c r="A1304" s="14" t="str">
        <x:v>W4-485</x:v>
      </x:c>
      <x:c r="B1304" s="14" t="str">
        <x:v>Prozorro expansion — 24.08</x:v>
      </x:c>
      <x:c r="C1304" s="14" t="str">
        <x:v>ТОВ "УКРГОСТ ГРУП"</x:v>
      </x:c>
      <x:c r="D1304" s="14" t="str">
        <x:v>Покрівлі та гідроізоляція</x:v>
      </x:c>
      <x:c r="E1304" s="14" t="str">
        <x:v>Expansion discovery</x:v>
      </x:c>
      <x:c r="F1304" s="17" t="str">
        <x:v>D3</x:v>
      </x:c>
      <x:c r="G1304" s="14" t="str"/>
      <x:c r="H1304" s="14" t="str">
        <x:v>Discovery розширення — 2 тижні</x:v>
      </x:c>
      <x:c r="I1304" s="16" t="n">
        <x:v>1</x:v>
      </x:c>
      <x:c r="J1304" s="16" t="n">
        <x:v>5</x:v>
      </x:c>
      <x:c r="K1304" s="16" t="n">
        <x:v>5</x:v>
      </x:c>
      <x:c r="L1304" s="16" t="n">
        <x:v>1</x:v>
      </x:c>
      <x:c r="M1304" s="16" t="n">
        <x:v>5</x:v>
      </x:c>
      <x:c r="N1304" s="16" t="n">
        <x:v>5</x:v>
      </x:c>
      <x:c r="O1304" s="16" t="n">
        <x:v>3</x:v>
      </x:c>
      <x:c r="P1304" s="16" t="n">
        <x:f>IF(COUNT(I1304:O1304)&lt;7,"",I1304*8+J1304*3+K1304*2+L1304*2+M1304*2+N1304*2+O1304)</x:f>
        <x:v>58</x:v>
      </x:c>
      <x:c r="Q1304" s="16" t="n">
        <x:f>IF(COUNT(J1304:O1304)&lt;6,"",J1304*5+K1304*4+M1304*4+L1304*3+N1304*2+O1304*2)</x:f>
        <x:v>84</x:v>
      </x:c>
      <x:c r="R1304" s="14" t="str">
        <x:v>high</x:v>
      </x:c>
      <x:c r="S1304" s="14" t="str">
        <x:v>official_prozorro_award_2024_2026</x:v>
      </x:c>
      <x:c r="T1304" s="14" t="str">
        <x:v>official_prozorro_api</x:v>
      </x:c>
      <x:c r="U1304" s="14" t="str">
        <x:v>Не контактували</x:v>
      </x:c>
      <x:c r="V1304" s="15" t="str">
        <x:v>Workflow-audit outreach по UA-2025-10-23-015148-a; попросити 1 пакет здачі та вимоги проєкту</x:v>
      </x:c>
      <x:c r="W1304" s="15" t="str">
        <x:v>Власник / директор; керівник ПТО; відповідальний за договори</x:v>
      </x:c>
      <x:c r="X1304" s="15" t="str">
        <x:v>1 нових підтверджених перемог/договорів у Prozorro на 69 038 грн; 0 зі строком виконання не раніше 24.08.2026.</x:v>
      </x:c>
      <x:c r="Y1304" s="15" t="str">
        <x:v>«Код національного класифікатора України ДК 021:2015 “Єдиний закупівельний словник” - 44830000-7 Мастики, шпаклівки, замазки та розчинники (Штукатурка Krumix KM Start 30 кг; Шпаклівка Acryl-Putz start+ finish 20кг;Шпаклівка стартова гіпсова;WARMIX "Interior Grunt" G 702 Грунтовка глибокопроникна для внутрішніх та зовнішніх робіт 10л; Гідроізоляційна суміш Ceresit полімерцементна CR 65 25 кг; Грунтівка глибокого проникнення CT-17/10л;CE33  PLUS 123 затирка д/шв БЕЖЕВИЙ 2кг;WARMIX "Universal Glue" I 502 (Для приклейки і армування пінопласту і мін.вати) 25кг; Шпаклівка Sniezka ACRYL-PUTZ FS20 27 кг; фуга Ultracolor Plus MAPEI 111 5 кг сріблясто-сіра, фуга Ultracolor Plus MAPEI 100 біла 5 кг)»; строк до 2025-11-28. Попросити один знеособлений пакет здачі за цим workflow.</x:v>
      </x:c>
      <x:c r="Z1304" s="15" t="str">
        <x:v>https://prozorro.gov.ua/tender/UA-2025-10-23-015148-a</x:v>
      </x:c>
      <x:c r="AA1304" s="14" t="str">
        <x:v>44842704</x:v>
      </x:c>
      <x:c r="AB1304" s="14" t="str">
        <x:v>2026-08-24</x:v>
      </x:c>
      <x:c r="AC1304" s="14" t="str"/>
      <x:c r="AD1304" s="20" t="str"/>
      <x:c r="AE1304" s="14" t="str"/>
      <x:c r="AF1304" s="14" t="n">
        <x:v>30</x:v>
      </x:c>
      <x:c r="AG1304" s="14" t="str">
        <x:v>I3</x:v>
      </x:c>
      <x:c r="AH1304" s="14" t="n">
        <x:v>1</x:v>
      </x:c>
      <x:c r="AI1304" s="14" t="n">
        <x:v>0</x:v>
      </x:c>
      <x:c r="AJ1304" s="18" t="n">
        <x:v>69037.5</x:v>
      </x:c>
      <x:c r="AK1304" s="14" t="str">
        <x:v>https://prozorro.gov.ua/tender/UA-2025-10-23-015148-a</x:v>
      </x:c>
      <x:c r="AL1304" s="19" t="n">
        <x:v>45967.411446875</x:v>
      </x:c>
      <x:c r="AM1304" s="19" t="n">
        <x:v>45989</x:v>
      </x:c>
      <x:c r="AN1304" s="15" t="str">
        <x:v>Покрівлі та гідроізоляція</x:v>
      </x:c>
      <x:c r="AO1304" s="15" t="str">
        <x:v>not_found_in_top_search</x:v>
      </x:c>
    </x:row>
    <x:row r="1305">
      <x:c r="A1305" s="14" t="str">
        <x:v>W4-486</x:v>
      </x:c>
      <x:c r="B1305" s="14" t="str">
        <x:v>Prozorro expansion — 24.08</x:v>
      </x:c>
      <x:c r="C1305" s="14" t="str">
        <x:v>"НТЦ Екологія"</x:v>
      </x:c>
      <x:c r="D1305" s="14" t="str">
        <x:v>Водоочищення / очисні споруди</x:v>
      </x:c>
      <x:c r="E1305" s="14" t="str">
        <x:v>Expansion discovery</x:v>
      </x:c>
      <x:c r="F1305" s="17" t="str">
        <x:v>D3</x:v>
      </x:c>
      <x:c r="G1305" s="14" t="str">
        <x:v>ntc-ecology.com.ua</x:v>
      </x:c>
      <x:c r="H1305" s="14" t="str">
        <x:v>Discovery розширення — 2 тижні</x:v>
      </x:c>
      <x:c r="I1305" s="16" t="n">
        <x:v>1</x:v>
      </x:c>
      <x:c r="J1305" s="16" t="n">
        <x:v>5</x:v>
      </x:c>
      <x:c r="K1305" s="16" t="n">
        <x:v>4</x:v>
      </x:c>
      <x:c r="L1305" s="16" t="n">
        <x:v>1</x:v>
      </x:c>
      <x:c r="M1305" s="16" t="n">
        <x:v>5</x:v>
      </x:c>
      <x:c r="N1305" s="16" t="n">
        <x:v>5</x:v>
      </x:c>
      <x:c r="O1305" s="16" t="n">
        <x:v>5</x:v>
      </x:c>
      <x:c r="P1305" s="16" t="n">
        <x:f>IF(COUNT(I1305:O1305)&lt;7,"",I1305*8+J1305*3+K1305*2+L1305*2+M1305*2+N1305*2+O1305)</x:f>
        <x:v>58</x:v>
      </x:c>
      <x:c r="Q1305" s="16" t="n">
        <x:f>IF(COUNT(J1305:O1305)&lt;6,"",J1305*5+K1305*4+M1305*4+L1305*3+N1305*2+O1305*2)</x:f>
        <x:v>84</x:v>
      </x:c>
      <x:c r="R1305" s="14" t="str">
        <x:v>high</x:v>
      </x:c>
      <x:c r="S1305" s="14" t="str">
        <x:v>official_prozorro_award_2024_2026</x:v>
      </x:c>
      <x:c r="T1305" s="14" t="str">
        <x:v>official_prozorro_api</x:v>
      </x:c>
      <x:c r="U1305" s="14" t="str">
        <x:v>Не контактували</x:v>
      </x:c>
      <x:c r="V1305" s="15" t="str">
        <x:v>Workflow-audit outreach по UA-2025-09-16-013760-a; попросити 1 пакет здачі та вимоги проєкту</x:v>
      </x:c>
      <x:c r="W1305" s="15" t="str">
        <x:v>Власник / директор; керівник ПТО; відповідальний за договори</x:v>
      </x:c>
      <x:c r="X1305" s="15" t="str">
        <x:v>1 нових підтверджених перемог/договорів у Prozorro на 55 200 грн; 0 зі строком виконання не раніше 24.08.2026.</x:v>
      </x:c>
      <x:c r="Y1305" s="15" t="str">
        <x:v>Роботи з розробки проєктної документації на об'єкт "Реконструкція очисних споруд флотаційної моторвагонного депо Одеса-Застава в м. Одеса; строк до 2025-12-31. Попросити один знеособлений пакет здачі за цим workflow.</x:v>
      </x:c>
      <x:c r="Z1305" s="15" t="str">
        <x:v>https://prozorro.gov.ua/tender/UA-2025-09-16-013760-a</x:v>
      </x:c>
      <x:c r="AA1305" s="14" t="str">
        <x:v>24096217</x:v>
      </x:c>
      <x:c r="AB1305" s="14" t="str">
        <x:v>2026-08-24</x:v>
      </x:c>
      <x:c r="AC1305" s="14" t="str"/>
      <x:c r="AD1305" s="20" t="str"/>
      <x:c r="AE1305" s="14" t="str"/>
      <x:c r="AF1305" s="14" t="n">
        <x:v>30</x:v>
      </x:c>
      <x:c r="AG1305" s="14" t="str">
        <x:v>I3</x:v>
      </x:c>
      <x:c r="AH1305" s="14" t="n">
        <x:v>1</x:v>
      </x:c>
      <x:c r="AI1305" s="14" t="n">
        <x:v>0</x:v>
      </x:c>
      <x:c r="AJ1305" s="18" t="n">
        <x:v>55200</x:v>
      </x:c>
      <x:c r="AK1305" s="14" t="str">
        <x:v>https://prozorro.gov.ua/tender/UA-2025-09-16-013760-a</x:v>
      </x:c>
      <x:c r="AL1305" s="19" t="n">
        <x:v>45916.5751627662</x:v>
      </x:c>
      <x:c r="AM1305" s="19" t="n">
        <x:v>46022</x:v>
      </x:c>
      <x:c r="AN1305" s="15" t="str">
        <x:v>Водоочищення / очисні споруди</x:v>
      </x:c>
      <x:c r="AO1305" s="15" t="str">
        <x:v>supplier_provided_url</x:v>
      </x:c>
    </x:row>
    <x:row r="1306">
      <x:c r="A1306" s="14" t="str">
        <x:v>W4-487</x:v>
      </x:c>
      <x:c r="B1306" s="14" t="str">
        <x:v>Prozorro expansion — 24.08</x:v>
      </x:c>
      <x:c r="C1306" s="14" t="str">
        <x:v>СПЕЦІАЛІЗОВАНЕ РЕМОНТНО-БУДІВЕЛЬНЕ УПРАВЛІННЯ "ХАРКІВЛІФТ-1" У ФОРМІ ТОВАРИСТВА З ОБМЕЖЕНОЮ ВІДПОВІДАЛЬНІСТЮ</x:v>
      </x:c>
      <x:c r="D1306" s="14" t="str">
        <x:v>Ліфти та підйомники</x:v>
      </x:c>
      <x:c r="E1306" s="14" t="str">
        <x:v>Expansion discovery</x:v>
      </x:c>
      <x:c r="F1306" s="17" t="str">
        <x:v>D3</x:v>
      </x:c>
      <x:c r="G1306" s="14" t="str"/>
      <x:c r="H1306" s="14" t="str">
        <x:v>Discovery розширення — 2 тижні</x:v>
      </x:c>
      <x:c r="I1306" s="16" t="n">
        <x:v>1</x:v>
      </x:c>
      <x:c r="J1306" s="16" t="n">
        <x:v>5</x:v>
      </x:c>
      <x:c r="K1306" s="16" t="n">
        <x:v>4</x:v>
      </x:c>
      <x:c r="L1306" s="16" t="n">
        <x:v>1</x:v>
      </x:c>
      <x:c r="M1306" s="16" t="n">
        <x:v>5</x:v>
      </x:c>
      <x:c r="N1306" s="16" t="n">
        <x:v>5</x:v>
      </x:c>
      <x:c r="O1306" s="16" t="n">
        <x:v>3</x:v>
      </x:c>
      <x:c r="P1306" s="16" t="n">
        <x:f>IF(COUNT(I1306:O1306)&lt;7,"",I1306*8+J1306*3+K1306*2+L1306*2+M1306*2+N1306*2+O1306)</x:f>
        <x:v>56</x:v>
      </x:c>
      <x:c r="Q1306" s="16" t="n">
        <x:f>IF(COUNT(J1306:O1306)&lt;6,"",J1306*5+K1306*4+M1306*4+L1306*3+N1306*2+O1306*2)</x:f>
        <x:v>80</x:v>
      </x:c>
      <x:c r="R1306" s="14" t="str">
        <x:v>high</x:v>
      </x:c>
      <x:c r="S1306" s="14" t="str">
        <x:v>official_prozorro_award_2024_2026</x:v>
      </x:c>
      <x:c r="T1306" s="14" t="str">
        <x:v>official_prozorro_api</x:v>
      </x:c>
      <x:c r="U1306" s="14" t="str">
        <x:v>Не контактували</x:v>
      </x:c>
      <x:c r="V1306" s="15" t="str">
        <x:v>Workflow-audit outreach по UA-2025-11-12-013442-a; попросити 1 пакет здачі та вимоги проєкту</x:v>
      </x:c>
      <x:c r="W1306" s="15" t="str">
        <x:v>Власник / директор; керівник ПТО; відповідальний за договори</x:v>
      </x:c>
      <x:c r="X1306" s="15" t="str">
        <x:v>1 нових підтверджених перемог/договорів у Prozorro на 49 980 грн; 0 зі строком виконання не раніше 24.08.2026.</x:v>
      </x:c>
      <x:c r="Y1306" s="15" t="str">
        <x:v>Демонтаж/монтаж редуктора, ремонт редуктора з заміною вала та підшипників на ліфті пасажирському в/п 630кг на 10 зупинок; строк до 2025-11-18. Попросити один знеособлений пакет здачі за цим workflow.</x:v>
      </x:c>
      <x:c r="Z1306" s="15" t="str">
        <x:v>https://prozorro.gov.ua/tender/UA-2025-11-12-013442-a</x:v>
      </x:c>
      <x:c r="AA1306" s="14" t="str">
        <x:v>32563804</x:v>
      </x:c>
      <x:c r="AB1306" s="14" t="str">
        <x:v>2026-08-24</x:v>
      </x:c>
      <x:c r="AC1306" s="14" t="str"/>
      <x:c r="AD1306" s="20" t="str"/>
      <x:c r="AE1306" s="14" t="str"/>
      <x:c r="AF1306" s="14" t="n">
        <x:v>30</x:v>
      </x:c>
      <x:c r="AG1306" s="14" t="str">
        <x:v>I3</x:v>
      </x:c>
      <x:c r="AH1306" s="14" t="n">
        <x:v>1</x:v>
      </x:c>
      <x:c r="AI1306" s="14" t="n">
        <x:v>0</x:v>
      </x:c>
      <x:c r="AJ1306" s="18" t="n">
        <x:v>49980</x:v>
      </x:c>
      <x:c r="AK1306" s="14" t="str">
        <x:v>https://prozorro.gov.ua/tender/UA-2025-11-12-013442-a</x:v>
      </x:c>
      <x:c r="AL1306" s="19" t="n">
        <x:v>45973.58487446759</x:v>
      </x:c>
      <x:c r="AM1306" s="19" t="n">
        <x:v>45979.916655092595</x:v>
      </x:c>
      <x:c r="AN1306" s="15" t="str">
        <x:v>Ліфти та підйомники</x:v>
      </x:c>
      <x:c r="AO1306" s="15" t="str">
        <x:v>not_found_in_top_search</x:v>
      </x:c>
    </x:row>
    <x:row r="1307">
      <x:c r="A1307" s="14" t="str">
        <x:v>W4-488</x:v>
      </x:c>
      <x:c r="B1307" s="14" t="str">
        <x:v>Prozorro expansion — 24.08</x:v>
      </x:c>
      <x:c r="C1307" s="14" t="str">
        <x:v>Гордієнко Віталій Вікторович</x:v>
      </x:c>
      <x:c r="D1307" s="14" t="str">
        <x:v>Металоконструкції</x:v>
      </x:c>
      <x:c r="E1307" s="14" t="str">
        <x:v>Expansion discovery</x:v>
      </x:c>
      <x:c r="F1307" s="17" t="str">
        <x:v>D3</x:v>
      </x:c>
      <x:c r="G1307" s="14" t="str"/>
      <x:c r="H1307" s="14" t="str">
        <x:v>Discovery розширення — 2 тижні</x:v>
      </x:c>
      <x:c r="I1307" s="16" t="n">
        <x:v>1</x:v>
      </x:c>
      <x:c r="J1307" s="16" t="n">
        <x:v>5</x:v>
      </x:c>
      <x:c r="K1307" s="16" t="n">
        <x:v>5</x:v>
      </x:c>
      <x:c r="L1307" s="16" t="n">
        <x:v>1</x:v>
      </x:c>
      <x:c r="M1307" s="16" t="n">
        <x:v>5</x:v>
      </x:c>
      <x:c r="N1307" s="16" t="n">
        <x:v>3</x:v>
      </x:c>
      <x:c r="O1307" s="16" t="n">
        <x:v>3</x:v>
      </x:c>
      <x:c r="P1307" s="16" t="n">
        <x:f>IF(COUNT(I1307:O1307)&lt;7,"",I1307*8+J1307*3+K1307*2+L1307*2+M1307*2+N1307*2+O1307)</x:f>
        <x:v>54</x:v>
      </x:c>
      <x:c r="Q1307" s="16" t="n">
        <x:f>IF(COUNT(J1307:O1307)&lt;6,"",J1307*5+K1307*4+M1307*4+L1307*3+N1307*2+O1307*2)</x:f>
        <x:v>80</x:v>
      </x:c>
      <x:c r="R1307" s="14" t="str">
        <x:v>high</x:v>
      </x:c>
      <x:c r="S1307" s="14" t="str">
        <x:v>official_prozorro_award_2024_2026</x:v>
      </x:c>
      <x:c r="T1307" s="14" t="str">
        <x:v>official_prozorro_api</x:v>
      </x:c>
      <x:c r="U1307" s="14" t="str">
        <x:v>Не контактували</x:v>
      </x:c>
      <x:c r="V1307" s="15" t="str">
        <x:v>Workflow-audit outreach по UA-2025-12-24-018375-a; попросити 1 пакет здачі та вимоги проєкту</x:v>
      </x:c>
      <x:c r="W1307" s="15" t="str">
        <x:v>Власник / виконавець; відповідальний за договір</x:v>
      </x:c>
      <x:c r="X1307" s="15" t="str">
        <x:v>1 нових підтверджених перемог/договорів у Prozorro на 42 379 грн; 0 зі строком виконання не раніше 24.08.2026.</x:v>
      </x:c>
      <x:c r="Y1307" s="15" t="str">
        <x:v>Поточний ремонт вхідної групи будівлі в місті розташування найпростішого укриття, яке знаходиться на балансі Фонду комунального майна Вишгородської міської ради,  з встановлення пандуса для осіб з інвалідністю та інших маломобільних груп населення за адресою: пр. Мазепи 3, в м. Вишгород, Київська область, 07301, а саме: Свердлення отворів в залізобетонних конструкціях, монтаж дрібних металоконструкцій вагою до 0,1 т. (окремі елементи пандуса), фарбування металевих грат, рам, труб (пандус). Класифікація за ДК 021:2015:45340000-2 - "Зведення огорож, монтаж поручнів і захисних засобів". Загальна вартість зобов’язань по даному договору складає 42 378,66 грн. (сорок дві тисячі триста сімдесят вісім гривень 66 копійок), без ПДВ; строк до 2025-12-31. Попросити один знеособлений пакет здачі за цим workflow.</x:v>
      </x:c>
      <x:c r="Z1307" s="15" t="str">
        <x:v>https://prozorro.gov.ua/tender/UA-2025-12-24-018375-a</x:v>
      </x:c>
      <x:c r="AA1307" s="14" t="str">
        <x:v>2958414499</x:v>
      </x:c>
      <x:c r="AB1307" s="14" t="str">
        <x:v>2026-08-24</x:v>
      </x:c>
      <x:c r="AC1307" s="14" t="str"/>
      <x:c r="AD1307" s="20" t="str"/>
      <x:c r="AE1307" s="14" t="str"/>
      <x:c r="AF1307" s="14" t="n">
        <x:v>30</x:v>
      </x:c>
      <x:c r="AG1307" s="14" t="str">
        <x:v>I3</x:v>
      </x:c>
      <x:c r="AH1307" s="14" t="n">
        <x:v>1</x:v>
      </x:c>
      <x:c r="AI1307" s="14" t="n">
        <x:v>0</x:v>
      </x:c>
      <x:c r="AJ1307" s="18" t="n">
        <x:v>42378.66</x:v>
      </x:c>
      <x:c r="AK1307" s="14" t="str">
        <x:v>https://prozorro.gov.ua/tender/UA-2025-12-24-018375-a</x:v>
      </x:c>
      <x:c r="AL1307" s="19" t="n">
        <x:v>46015.64445585648</x:v>
      </x:c>
      <x:c r="AM1307" s="19" t="n">
        <x:v>46022</x:v>
      </x:c>
      <x:c r="AN1307" s="15" t="str">
        <x:v>Металоконструкції</x:v>
      </x:c>
      <x:c r="AO1307" s="15" t="str">
        <x:v>not_found_in_top_search</x:v>
      </x:c>
    </x:row>
    <x:row r="1308">
      <x:c r="A1308" s="14" t="str">
        <x:v>W4-489</x:v>
      </x:c>
      <x:c r="B1308" s="14" t="str">
        <x:v>Prozorro expansion — 24.08</x:v>
      </x:c>
      <x:c r="C1308" s="14" t="str">
        <x:v>ТОВКАН ВАСИЛИНА ВАСИЛІВНА</x:v>
      </x:c>
      <x:c r="D1308" s="14" t="str">
        <x:v>HVAC / ОВіК</x:v>
      </x:c>
      <x:c r="E1308" s="14" t="str">
        <x:v>Pilot now</x:v>
      </x:c>
      <x:c r="F1308" s="17" t="str">
        <x:v>P3</x:v>
      </x:c>
      <x:c r="G1308" s="14" t="str"/>
      <x:c r="H1308" s="14" t="str">
        <x:v>Пілот зараз — Н.14</x:v>
      </x:c>
      <x:c r="I1308" s="16" t="n">
        <x:v>5</x:v>
      </x:c>
      <x:c r="J1308" s="16" t="n">
        <x:v>5</x:v>
      </x:c>
      <x:c r="K1308" s="16" t="n">
        <x:v>4</x:v>
      </x:c>
      <x:c r="L1308" s="16" t="n">
        <x:v>1</x:v>
      </x:c>
      <x:c r="M1308" s="16" t="n">
        <x:v>5</x:v>
      </x:c>
      <x:c r="N1308" s="16" t="n">
        <x:v>3</x:v>
      </x:c>
      <x:c r="O1308" s="16" t="n">
        <x:v>3</x:v>
      </x:c>
      <x:c r="P1308" s="16" t="n">
        <x:f>IF(COUNT(I1308:O1308)&lt;7,"",I1308*8+J1308*3+K1308*2+L1308*2+M1308*2+N1308*2+O1308)</x:f>
        <x:v>84</x:v>
      </x:c>
      <x:c r="Q1308" s="16" t="n">
        <x:f>IF(COUNT(J1308:O1308)&lt;6,"",J1308*5+K1308*4+M1308*4+L1308*3+N1308*2+O1308*2)</x:f>
        <x:v>76</x:v>
      </x:c>
      <x:c r="R1308" s="14" t="str">
        <x:v>high</x:v>
      </x:c>
      <x:c r="S1308" s="14" t="str">
        <x:v>official_prozorro_award_2024_2026</x:v>
      </x:c>
      <x:c r="T1308" s="14" t="str">
        <x:v>official_prozorro_api</x:v>
      </x:c>
      <x:c r="U1308" s="14" t="str">
        <x:v>Не контактували</x:v>
      </x:c>
      <x:c r="V1308" s="15" t="str">
        <x:v>Персоналізований free-pilot outreach по UA-2025-09-12-002983-a; попросити 1 пакет Н.14/Н.15</x:v>
      </x:c>
      <x:c r="W1308" s="15" t="str">
        <x:v>Власник / виконавець; відповідальний за договір</x:v>
      </x:c>
      <x:c r="X1308" s="15" t="str">
        <x:v>1 нових підтверджених перемог/договорів у Prozorro на 41 750 грн; 0 зі строком виконання не раніше 24.08.2026.</x:v>
      </x:c>
      <x:c r="Y1308"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 строк до 2025-09-26. Попросити один знеособлений пакет здачі за цим workflow.</x:v>
      </x:c>
      <x:c r="Z1308" s="15" t="str">
        <x:v>https://prozorro.gov.ua/tender/UA-2025-09-12-002983-a</x:v>
      </x:c>
      <x:c r="AA1308" s="14" t="str">
        <x:v>3354404662</x:v>
      </x:c>
      <x:c r="AB1308" s="14" t="str">
        <x:v>2026-08-24</x:v>
      </x:c>
      <x:c r="AC1308" s="14" t="str"/>
      <x:c r="AD1308" s="20" t="str"/>
      <x:c r="AE1308" s="14" t="str"/>
      <x:c r="AF1308" s="14" t="n">
        <x:v>30</x:v>
      </x:c>
      <x:c r="AG1308" s="14" t="str">
        <x:v>I3</x:v>
      </x:c>
      <x:c r="AH1308" s="14" t="n">
        <x:v>1</x:v>
      </x:c>
      <x:c r="AI1308" s="14" t="n">
        <x:v>0</x:v>
      </x:c>
      <x:c r="AJ1308" s="18" t="n">
        <x:v>41750</x:v>
      </x:c>
      <x:c r="AK1308" s="14" t="str">
        <x:v>https://prozorro.gov.ua/tender/UA-2025-09-12-002983-a</x:v>
      </x:c>
      <x:c r="AL1308" s="19" t="n">
        <x:v>45912.31845875</x:v>
      </x:c>
      <x:c r="AM1308" s="19" t="n">
        <x:v>45926</x:v>
      </x:c>
      <x:c r="AN1308" s="15" t="str">
        <x:v>HVAC / ОВіК</x:v>
      </x:c>
      <x:c r="AO1308" s="15" t="str">
        <x:v>not_found_in_top_search</x:v>
      </x:c>
    </x:row>
    <x:row r="1309">
      <x:c r="A1309" s="14" t="str">
        <x:v>W4-490</x:v>
      </x:c>
      <x:c r="B1309" s="14" t="str">
        <x:v>Prozorro expansion — 24.08</x:v>
      </x:c>
      <x:c r="C1309" s="14" t="str">
        <x:v>ТОВАРИСТВО З ОБМЕЖЕНОЮ ВІДПОВІДАЛЬНІСТЮ "ЕНЕРГІЯ-ПРОМ"</x:v>
      </x:c>
      <x:c r="D1309" s="14" t="str">
        <x:v>HVAC / ОВіК</x:v>
      </x:c>
      <x:c r="E1309" s="14" t="str">
        <x:v>Pilot now</x:v>
      </x:c>
      <x:c r="F1309" s="17" t="str">
        <x:v>P3</x:v>
      </x:c>
      <x:c r="G1309" s="14" t="str"/>
      <x:c r="H1309" s="14" t="str">
        <x:v>Пілот зараз — Н.14</x:v>
      </x:c>
      <x:c r="I1309" s="16" t="n">
        <x:v>5</x:v>
      </x:c>
      <x:c r="J1309" s="16" t="n">
        <x:v>5</x:v>
      </x:c>
      <x:c r="K1309" s="16" t="n">
        <x:v>4</x:v>
      </x:c>
      <x:c r="L1309" s="16" t="n">
        <x:v>1</x:v>
      </x:c>
      <x:c r="M1309" s="16" t="n">
        <x:v>5</x:v>
      </x:c>
      <x:c r="N1309" s="16" t="n">
        <x:v>5</x:v>
      </x:c>
      <x:c r="O1309" s="16" t="n">
        <x:v>3</x:v>
      </x:c>
      <x:c r="P1309" s="16" t="n">
        <x:f>IF(COUNT(I1309:O1309)&lt;7,"",I1309*8+J1309*3+K1309*2+L1309*2+M1309*2+N1309*2+O1309)</x:f>
        <x:v>88</x:v>
      </x:c>
      <x:c r="Q1309" s="16" t="n">
        <x:f>IF(COUNT(J1309:O1309)&lt;6,"",J1309*5+K1309*4+M1309*4+L1309*3+N1309*2+O1309*2)</x:f>
        <x:v>80</x:v>
      </x:c>
      <x:c r="R1309" s="14" t="str">
        <x:v>high</x:v>
      </x:c>
      <x:c r="S1309" s="14" t="str">
        <x:v>official_prozorro_award_2024_2026</x:v>
      </x:c>
      <x:c r="T1309" s="14" t="str">
        <x:v>official_prozorro_api</x:v>
      </x:c>
      <x:c r="U1309" s="14" t="str">
        <x:v>Не контактували</x:v>
      </x:c>
      <x:c r="V1309" s="15" t="str">
        <x:v>Персоналізований free-pilot outreach по UA-2025-06-20-002936-a; попросити 1 пакет Н.14/Н.15</x:v>
      </x:c>
      <x:c r="W1309" s="15" t="str">
        <x:v>Власник / директор; керівник ПТО; відповідальний за договори</x:v>
      </x:c>
      <x:c r="X1309" s="15" t="str">
        <x:v>1 нових підтверджених перемог/договорів у Prozorro на 41 320 грн; 0 зі строком виконання не раніше 24.08.2026.</x:v>
      </x:c>
      <x:c r="Y1309" s="15" t="str">
        <x:v>ДК 021:2015 – 45330000-9 Водопровідні та санітарно-технічні роботи (Послуга  з монтажу та демонтажу блоків кондиціонерів системи кондиціювання та вентиляції); строк до 2025-12-31. Попросити один знеособлений пакет здачі за цим workflow.</x:v>
      </x:c>
      <x:c r="Z1309" s="15" t="str">
        <x:v>https://prozorro.gov.ua/tender/UA-2025-06-20-002936-a</x:v>
      </x:c>
      <x:c r="AA1309" s="14" t="str">
        <x:v>39234732</x:v>
      </x:c>
      <x:c r="AB1309" s="14" t="str">
        <x:v>2026-08-24</x:v>
      </x:c>
      <x:c r="AC1309" s="14" t="str"/>
      <x:c r="AD1309" s="20" t="str"/>
      <x:c r="AE1309" s="14" t="str"/>
      <x:c r="AF1309" s="14" t="n">
        <x:v>30</x:v>
      </x:c>
      <x:c r="AG1309" s="14" t="str">
        <x:v>I3</x:v>
      </x:c>
      <x:c r="AH1309" s="14" t="n">
        <x:v>1</x:v>
      </x:c>
      <x:c r="AI1309" s="14" t="n">
        <x:v>0</x:v>
      </x:c>
      <x:c r="AJ1309" s="18" t="n">
        <x:v>41320</x:v>
      </x:c>
      <x:c r="AK1309" s="14" t="str">
        <x:v>https://prozorro.gov.ua/tender/UA-2025-06-20-002936-a</x:v>
      </x:c>
      <x:c r="AL1309" s="19" t="n">
        <x:v>45828.33013231481</x:v>
      </x:c>
      <x:c r="AM1309" s="19" t="n">
        <x:v>46022</x:v>
      </x:c>
      <x:c r="AN1309" s="15" t="str">
        <x:v>HVAC / ОВіК</x:v>
      </x:c>
      <x:c r="AO1309" s="15" t="str">
        <x:v>not_found_in_top_search</x:v>
      </x:c>
    </x:row>
    <x:row r="1310">
      <x:c r="A1310" s="14" t="str">
        <x:v>W4-491</x:v>
      </x:c>
      <x:c r="B1310" s="14" t="str">
        <x:v>Prozorro expansion — 24.08</x:v>
      </x:c>
      <x:c r="C1310" s="14" t="str">
        <x:v>Брагіна Світлана Григорівна</x:v>
      </x:c>
      <x:c r="D1310" s="14" t="str">
        <x:v>HVAC / ОВіК</x:v>
      </x:c>
      <x:c r="E1310" s="14" t="str">
        <x:v>Pilot now</x:v>
      </x:c>
      <x:c r="F1310" s="17" t="str">
        <x:v>P3</x:v>
      </x:c>
      <x:c r="G1310" s="14" t="str"/>
      <x:c r="H1310" s="14" t="str">
        <x:v>Пілот зараз — Н.14</x:v>
      </x:c>
      <x:c r="I1310" s="16" t="n">
        <x:v>5</x:v>
      </x:c>
      <x:c r="J1310" s="16" t="n">
        <x:v>5</x:v>
      </x:c>
      <x:c r="K1310" s="16" t="n">
        <x:v>4</x:v>
      </x:c>
      <x:c r="L1310" s="16" t="n">
        <x:v>1</x:v>
      </x:c>
      <x:c r="M1310" s="16" t="n">
        <x:v>5</x:v>
      </x:c>
      <x:c r="N1310" s="16" t="n">
        <x:v>3</x:v>
      </x:c>
      <x:c r="O1310" s="16" t="n">
        <x:v>3</x:v>
      </x:c>
      <x:c r="P1310" s="16" t="n">
        <x:f>IF(COUNT(I1310:O1310)&lt;7,"",I1310*8+J1310*3+K1310*2+L1310*2+M1310*2+N1310*2+O1310)</x:f>
        <x:v>84</x:v>
      </x:c>
      <x:c r="Q1310" s="16" t="n">
        <x:f>IF(COUNT(J1310:O1310)&lt;6,"",J1310*5+K1310*4+M1310*4+L1310*3+N1310*2+O1310*2)</x:f>
        <x:v>76</x:v>
      </x:c>
      <x:c r="R1310" s="14" t="str">
        <x:v>high</x:v>
      </x:c>
      <x:c r="S1310" s="14" t="str">
        <x:v>official_prozorro_award_2024_2026</x:v>
      </x:c>
      <x:c r="T1310" s="14" t="str">
        <x:v>official_prozorro_api</x:v>
      </x:c>
      <x:c r="U1310" s="14" t="str">
        <x:v>Не контактували</x:v>
      </x:c>
      <x:c r="V1310" s="15" t="str">
        <x:v>Персоналізований free-pilot outreach по UA-2025-12-01-003287-a; попросити 1 пакет Н.14/Н.15</x:v>
      </x:c>
      <x:c r="W1310" s="15" t="str">
        <x:v>Власник / виконавець; відповідальний за договір</x:v>
      </x:c>
      <x:c r="X1310" s="15" t="str">
        <x:v>1 нових підтверджених перемог/договорів у Prozorro на 35 500 грн; 0 зі строком виконання не раніше 24.08.2026.</x:v>
      </x:c>
      <x:c r="Y1310" s="15" t="str">
        <x:v>Монтаж припливно - витяжної системи вентиляції код ДК 021:2015:45330000-9 Водопровідні та санітарно-технічні роботи; строк до 2025-12-07. Попросити один знеособлений пакет здачі за цим workflow.</x:v>
      </x:c>
      <x:c r="Z1310" s="15" t="str">
        <x:v>https://prozorro.gov.ua/tender/UA-2025-12-01-003287-a</x:v>
      </x:c>
      <x:c r="AA1310" s="14" t="str">
        <x:v>2672513581</x:v>
      </x:c>
      <x:c r="AB1310" s="14" t="str">
        <x:v>2026-08-24</x:v>
      </x:c>
      <x:c r="AC1310" s="14" t="str"/>
      <x:c r="AD1310" s="20" t="str"/>
      <x:c r="AE1310" s="14" t="str"/>
      <x:c r="AF1310" s="14" t="n">
        <x:v>30</x:v>
      </x:c>
      <x:c r="AG1310" s="14" t="str">
        <x:v>I3</x:v>
      </x:c>
      <x:c r="AH1310" s="14" t="n">
        <x:v>1</x:v>
      </x:c>
      <x:c r="AI1310" s="14" t="n">
        <x:v>0</x:v>
      </x:c>
      <x:c r="AJ1310" s="18" t="n">
        <x:v>35500</x:v>
      </x:c>
      <x:c r="AK1310" s="14" t="str">
        <x:v>https://prozorro.gov.ua/tender/UA-2025-12-01-003287-a</x:v>
      </x:c>
      <x:c r="AL1310" s="19" t="n">
        <x:v>45992.36698186342</x:v>
      </x:c>
      <x:c r="AM1310" s="19" t="n">
        <x:v>45998</x:v>
      </x:c>
      <x:c r="AN1310" s="15" t="str">
        <x:v>HVAC / ОВіК</x:v>
      </x:c>
      <x:c r="AO1310" s="15" t="str">
        <x:v>not_found_in_top_search</x:v>
      </x:c>
    </x:row>
    <x:row r="1311">
      <x:c r="A1311" s="14" t="str">
        <x:v>W4-492</x:v>
      </x:c>
      <x:c r="B1311" s="14" t="str">
        <x:v>Prozorro expansion — 24.08</x:v>
      </x:c>
      <x:c r="C1311" s="14" t="str">
        <x:v>ШКОЛИК РОМАН МИРОСЛАВОВИЧ</x:v>
      </x:c>
      <x:c r="D1311" s="14" t="str">
        <x:v>HVAC / ОВіК</x:v>
      </x:c>
      <x:c r="E1311" s="14" t="str">
        <x:v>Pilot now</x:v>
      </x:c>
      <x:c r="F1311" s="17" t="str">
        <x:v>P3</x:v>
      </x:c>
      <x:c r="G1311" s="14" t="str"/>
      <x:c r="H1311" s="14" t="str">
        <x:v>Пілот зараз — Н.14</x:v>
      </x:c>
      <x:c r="I1311" s="16" t="n">
        <x:v>5</x:v>
      </x:c>
      <x:c r="J1311" s="16" t="n">
        <x:v>5</x:v>
      </x:c>
      <x:c r="K1311" s="16" t="n">
        <x:v>4</x:v>
      </x:c>
      <x:c r="L1311" s="16" t="n">
        <x:v>1</x:v>
      </x:c>
      <x:c r="M1311" s="16" t="n">
        <x:v>5</x:v>
      </x:c>
      <x:c r="N1311" s="16" t="n">
        <x:v>3</x:v>
      </x:c>
      <x:c r="O1311" s="16" t="n">
        <x:v>3</x:v>
      </x:c>
      <x:c r="P1311" s="16" t="n">
        <x:f>IF(COUNT(I1311:O1311)&lt;7,"",I1311*8+J1311*3+K1311*2+L1311*2+M1311*2+N1311*2+O1311)</x:f>
        <x:v>84</x:v>
      </x:c>
      <x:c r="Q1311" s="16" t="n">
        <x:f>IF(COUNT(J1311:O1311)&lt;6,"",J1311*5+K1311*4+M1311*4+L1311*3+N1311*2+O1311*2)</x:f>
        <x:v>76</x:v>
      </x:c>
      <x:c r="R1311" s="14" t="str">
        <x:v>high</x:v>
      </x:c>
      <x:c r="S1311" s="14" t="str">
        <x:v>official_prozorro_award_2024_2026</x:v>
      </x:c>
      <x:c r="T1311" s="14" t="str">
        <x:v>official_prozorro_api</x:v>
      </x:c>
      <x:c r="U1311" s="14" t="str">
        <x:v>Не контактували</x:v>
      </x:c>
      <x:c r="V1311" s="15" t="str">
        <x:v>Персоналізований free-pilot outreach по UA-2025-07-10-004321-a; попросити 1 пакет Н.14/Н.15</x:v>
      </x:c>
      <x:c r="W1311" s="15" t="str">
        <x:v>Власник / виконавець; відповідальний за договір</x:v>
      </x:c>
      <x:c r="X1311" s="15" t="str">
        <x:v>1 нових підтверджених перемог/договорів у Prozorro на 27 400 грн; 0 зі строком виконання не раніше 24.08.2026.</x:v>
      </x:c>
      <x:c r="Y1311" s="15" t="str">
        <x:v>Монтаж системи вентиляції; строк до 2025-12-31. Попросити один знеособлений пакет здачі за цим workflow.</x:v>
      </x:c>
      <x:c r="Z1311" s="15" t="str">
        <x:v>https://prozorro.gov.ua/tender/UA-2025-07-10-004321-a</x:v>
      </x:c>
      <x:c r="AA1311" s="14" t="str">
        <x:v>3512300255</x:v>
      </x:c>
      <x:c r="AB1311" s="14" t="str">
        <x:v>2026-08-24</x:v>
      </x:c>
      <x:c r="AC1311" s="14" t="str"/>
      <x:c r="AD1311" s="20" t="str"/>
      <x:c r="AE1311" s="14" t="str"/>
      <x:c r="AF1311" s="14" t="n">
        <x:v>30</x:v>
      </x:c>
      <x:c r="AG1311" s="14" t="str">
        <x:v>I3</x:v>
      </x:c>
      <x:c r="AH1311" s="14" t="n">
        <x:v>1</x:v>
      </x:c>
      <x:c r="AI1311" s="14" t="n">
        <x:v>0</x:v>
      </x:c>
      <x:c r="AJ1311" s="18" t="n">
        <x:v>27400.01</x:v>
      </x:c>
      <x:c r="AK1311" s="14" t="str">
        <x:v>https://prozorro.gov.ua/tender/UA-2025-07-10-004321-a</x:v>
      </x:c>
      <x:c r="AL1311" s="19" t="n">
        <x:v>45848.373738125</x:v>
      </x:c>
      <x:c r="AM1311" s="19" t="n">
        <x:v>46022</x:v>
      </x:c>
      <x:c r="AN1311" s="15" t="str">
        <x:v>HVAC / ОВіК</x:v>
      </x:c>
      <x:c r="AO1311" s="15" t="str">
        <x:v>not_found_in_top_search</x:v>
      </x:c>
    </x:row>
    <x:row r="1312">
      <x:c r="A1312" s="14" t="str">
        <x:v>W4-493</x:v>
      </x:c>
      <x:c r="B1312" s="14" t="str">
        <x:v>Prozorro expansion — 24.08</x:v>
      </x:c>
      <x:c r="C1312" s="14" t="str">
        <x:v>ТОВАРИСТВО З ОБМЕЖЕНОЮ ВІДПОВІДАЛЬНІСТЮ "КЛІМАТ ЕЛЕМЕНТ"</x:v>
      </x:c>
      <x:c r="D1312" s="14" t="str">
        <x:v>HVAC / ОВіК</x:v>
      </x:c>
      <x:c r="E1312" s="14" t="str">
        <x:v>Pilot now</x:v>
      </x:c>
      <x:c r="F1312" s="17" t="str">
        <x:v>P3</x:v>
      </x:c>
      <x:c r="G1312" s="14" t="str"/>
      <x:c r="H1312" s="14" t="str">
        <x:v>Пілот зараз — Н.14</x:v>
      </x:c>
      <x:c r="I1312" s="16" t="n">
        <x:v>5</x:v>
      </x:c>
      <x:c r="J1312" s="16" t="n">
        <x:v>5</x:v>
      </x:c>
      <x:c r="K1312" s="16" t="n">
        <x:v>4</x:v>
      </x:c>
      <x:c r="L1312" s="16" t="n">
        <x:v>1</x:v>
      </x:c>
      <x:c r="M1312" s="16" t="n">
        <x:v>5</x:v>
      </x:c>
      <x:c r="N1312" s="16" t="n">
        <x:v>5</x:v>
      </x:c>
      <x:c r="O1312" s="16" t="n">
        <x:v>3</x:v>
      </x:c>
      <x:c r="P1312" s="16" t="n">
        <x:f>IF(COUNT(I1312:O1312)&lt;7,"",I1312*8+J1312*3+K1312*2+L1312*2+M1312*2+N1312*2+O1312)</x:f>
        <x:v>88</x:v>
      </x:c>
      <x:c r="Q1312" s="16" t="n">
        <x:f>IF(COUNT(J1312:O1312)&lt;6,"",J1312*5+K1312*4+M1312*4+L1312*3+N1312*2+O1312*2)</x:f>
        <x:v>80</x:v>
      </x:c>
      <x:c r="R1312" s="14" t="str">
        <x:v>high</x:v>
      </x:c>
      <x:c r="S1312" s="14" t="str">
        <x:v>official_prozorro_award_2024_2026</x:v>
      </x:c>
      <x:c r="T1312" s="14" t="str">
        <x:v>official_prozorro_api</x:v>
      </x:c>
      <x:c r="U1312" s="14" t="str">
        <x:v>Не контактували</x:v>
      </x:c>
      <x:c r="V1312" s="15" t="str">
        <x:v>Персоналізований free-pilot outreach по UA-2025-08-28-008226-a; попросити 1 пакет Н.14/Н.15</x:v>
      </x:c>
      <x:c r="W1312" s="15" t="str">
        <x:v>Власник / директор; керівник ПТО; відповідальний за договори</x:v>
      </x:c>
      <x:c r="X1312" s="15" t="str">
        <x:v>1 нових підтверджених перемог/договорів у Prozorro на 25 863 грн; 0 зі строком виконання не раніше 24.08.2026.</x:v>
      </x:c>
      <x:c r="Y1312" s="15" t="str">
        <x:v>Водопровідні та санітарно-технічні роботи (монтаж системи вентиляції )
; строк до 2025-12-31. Попросити один знеособлений пакет здачі за цим workflow.</x:v>
      </x:c>
      <x:c r="Z1312" s="15" t="str">
        <x:v>https://prozorro.gov.ua/tender/UA-2025-08-28-008226-a</x:v>
      </x:c>
      <x:c r="AA1312" s="14" t="str">
        <x:v>42631770</x:v>
      </x:c>
      <x:c r="AB1312" s="14" t="str">
        <x:v>2026-08-24</x:v>
      </x:c>
      <x:c r="AC1312" s="14" t="str"/>
      <x:c r="AD1312" s="20" t="str"/>
      <x:c r="AE1312" s="14" t="str"/>
      <x:c r="AF1312" s="14" t="n">
        <x:v>30</x:v>
      </x:c>
      <x:c r="AG1312" s="14" t="str">
        <x:v>I3</x:v>
      </x:c>
      <x:c r="AH1312" s="14" t="n">
        <x:v>1</x:v>
      </x:c>
      <x:c r="AI1312" s="14" t="n">
        <x:v>0</x:v>
      </x:c>
      <x:c r="AJ1312" s="18" t="n">
        <x:v>25863.12</x:v>
      </x:c>
      <x:c r="AK1312" s="14" t="str">
        <x:v>https://prozorro.gov.ua/tender/UA-2025-08-28-008226-a</x:v>
      </x:c>
      <x:c r="AL1312" s="19" t="n">
        <x:v>45897.515887395835</x:v>
      </x:c>
      <x:c r="AM1312" s="19" t="n">
        <x:v>46022</x:v>
      </x:c>
      <x:c r="AN1312" s="15" t="str">
        <x:v>HVAC / ОВіК</x:v>
      </x:c>
      <x:c r="AO1312" s="15" t="str">
        <x:v>not_found_in_top_search</x:v>
      </x:c>
    </x:row>
    <x:row r="1313">
      <x:c r="A1313" s="14" t="str">
        <x:v>W4-494</x:v>
      </x:c>
      <x:c r="B1313" s="14" t="str">
        <x:v>Prozorro expansion — 24.08</x:v>
      </x:c>
      <x:c r="C1313" s="14" t="str">
        <x:v>СИЗЕНКО СТАНІСЛАВ СТАНІСЛАВОВИЧ</x:v>
      </x:c>
      <x:c r="D1313" s="14" t="str">
        <x:v>Металоконструкції</x:v>
      </x:c>
      <x:c r="E1313" s="14" t="str">
        <x:v>Expansion discovery</x:v>
      </x:c>
      <x:c r="F1313" s="17" t="str">
        <x:v>D3</x:v>
      </x:c>
      <x:c r="G1313" s="14" t="str"/>
      <x:c r="H1313" s="14" t="str">
        <x:v>Discovery розширення — 2 тижні</x:v>
      </x:c>
      <x:c r="I1313" s="16" t="n">
        <x:v>1</x:v>
      </x:c>
      <x:c r="J1313" s="16" t="n">
        <x:v>5</x:v>
      </x:c>
      <x:c r="K1313" s="16" t="n">
        <x:v>5</x:v>
      </x:c>
      <x:c r="L1313" s="16" t="n">
        <x:v>1</x:v>
      </x:c>
      <x:c r="M1313" s="16" t="n">
        <x:v>5</x:v>
      </x:c>
      <x:c r="N1313" s="16" t="n">
        <x:v>3</x:v>
      </x:c>
      <x:c r="O1313" s="16" t="n">
        <x:v>3</x:v>
      </x:c>
      <x:c r="P1313" s="16" t="n">
        <x:f>IF(COUNT(I1313:O1313)&lt;7,"",I1313*8+J1313*3+K1313*2+L1313*2+M1313*2+N1313*2+O1313)</x:f>
        <x:v>54</x:v>
      </x:c>
      <x:c r="Q1313" s="16" t="n">
        <x:f>IF(COUNT(J1313:O1313)&lt;6,"",J1313*5+K1313*4+M1313*4+L1313*3+N1313*2+O1313*2)</x:f>
        <x:v>80</x:v>
      </x:c>
      <x:c r="R1313" s="14" t="str">
        <x:v>high</x:v>
      </x:c>
      <x:c r="S1313" s="14" t="str">
        <x:v>official_prozorro_award_2024_2026</x:v>
      </x:c>
      <x:c r="T1313" s="14" t="str">
        <x:v>official_prozorro_api</x:v>
      </x:c>
      <x:c r="U1313" s="14" t="str">
        <x:v>Не контактували</x:v>
      </x:c>
      <x:c r="V1313" s="15" t="str">
        <x:v>Workflow-audit outreach по UA-2025-08-05-012335-a; попросити 1 пакет здачі та вимоги проєкту</x:v>
      </x:c>
      <x:c r="W1313" s="15" t="str">
        <x:v>Власник / виконавець; відповідальний за договір</x:v>
      </x:c>
      <x:c r="X1313" s="15" t="str">
        <x:v>1 нових підтверджених перемог/договорів у Prozorro на 25 781 грн; 0 зі строком виконання не раніше 24.08.2026.</x:v>
      </x:c>
      <x:c r="Y1313" s="15" t="str">
        <x:v>Послуги з поточного  ремонту  та монтажу металоконструкції "Афіші"  Кіровоградської обласної філармонії за адресою:  Кіровоградська область, м. Кропивницький, вул. Кавалерійська, 8.; строк до 2025-12-31. Попросити один знеособлений пакет здачі за цим workflow.</x:v>
      </x:c>
      <x:c r="Z1313" s="15" t="str">
        <x:v>https://prozorro.gov.ua/tender/UA-2025-08-05-012335-a</x:v>
      </x:c>
      <x:c r="AA1313" s="14" t="str">
        <x:v>3286308496</x:v>
      </x:c>
      <x:c r="AB1313" s="14" t="str">
        <x:v>2026-08-24</x:v>
      </x:c>
      <x:c r="AC1313" s="14" t="str"/>
      <x:c r="AD1313" s="20" t="str"/>
      <x:c r="AE1313" s="14" t="str"/>
      <x:c r="AF1313" s="14" t="n">
        <x:v>30</x:v>
      </x:c>
      <x:c r="AG1313" s="14" t="str">
        <x:v>I3</x:v>
      </x:c>
      <x:c r="AH1313" s="14" t="n">
        <x:v>1</x:v>
      </x:c>
      <x:c r="AI1313" s="14" t="n">
        <x:v>0</x:v>
      </x:c>
      <x:c r="AJ1313" s="18" t="n">
        <x:v>25781.17</x:v>
      </x:c>
      <x:c r="AK1313" s="14" t="str">
        <x:v>https://prozorro.gov.ua/tender/UA-2025-08-05-012335-a</x:v>
      </x:c>
      <x:c r="AL1313" s="19" t="n">
        <x:v>45874.71796821759</x:v>
      </x:c>
      <x:c r="AM1313" s="19" t="n">
        <x:v>46022</x:v>
      </x:c>
      <x:c r="AN1313" s="15" t="str">
        <x:v>Металоконструкції</x:v>
      </x:c>
      <x:c r="AO1313" s="15" t="str">
        <x:v>not_found_in_top_search</x:v>
      </x:c>
    </x:row>
    <x:row r="1314">
      <x:c r="A1314" s="14" t="str">
        <x:v>W4-495</x:v>
      </x:c>
      <x:c r="B1314" s="14" t="str">
        <x:v>Prozorro expansion — 24.08</x:v>
      </x:c>
      <x:c r="C1314" s="14" t="str">
        <x:v>ТОВ "БУД.ЮА"</x:v>
      </x:c>
      <x:c r="D1314" s="14" t="str">
        <x:v>HVAC / ОВіК</x:v>
      </x:c>
      <x:c r="E1314" s="14" t="str">
        <x:v>Pilot now</x:v>
      </x:c>
      <x:c r="F1314" s="17" t="str">
        <x:v>P3</x:v>
      </x:c>
      <x:c r="G1314" s="14" t="str"/>
      <x:c r="H1314" s="14" t="str">
        <x:v>Пілот зараз — Н.14</x:v>
      </x:c>
      <x:c r="I1314" s="16" t="n">
        <x:v>5</x:v>
      </x:c>
      <x:c r="J1314" s="16" t="n">
        <x:v>5</x:v>
      </x:c>
      <x:c r="K1314" s="16" t="n">
        <x:v>4</x:v>
      </x:c>
      <x:c r="L1314" s="16" t="n">
        <x:v>1</x:v>
      </x:c>
      <x:c r="M1314" s="16" t="n">
        <x:v>5</x:v>
      </x:c>
      <x:c r="N1314" s="16" t="n">
        <x:v>5</x:v>
      </x:c>
      <x:c r="O1314" s="16" t="n">
        <x:v>3</x:v>
      </x:c>
      <x:c r="P1314" s="16" t="n">
        <x:f>IF(COUNT(I1314:O1314)&lt;7,"",I1314*8+J1314*3+K1314*2+L1314*2+M1314*2+N1314*2+O1314)</x:f>
        <x:v>88</x:v>
      </x:c>
      <x:c r="Q1314" s="16" t="n">
        <x:f>IF(COUNT(J1314:O1314)&lt;6,"",J1314*5+K1314*4+M1314*4+L1314*3+N1314*2+O1314*2)</x:f>
        <x:v>80</x:v>
      </x:c>
      <x:c r="R1314" s="14" t="str">
        <x:v>high</x:v>
      </x:c>
      <x:c r="S1314" s="14" t="str">
        <x:v>official_prozorro_award_2024_2026</x:v>
      </x:c>
      <x:c r="T1314" s="14" t="str">
        <x:v>official_prozorro_api</x:v>
      </x:c>
      <x:c r="U1314" s="14" t="str">
        <x:v>Не контактували</x:v>
      </x:c>
      <x:c r="V1314" s="15" t="str">
        <x:v>Персоналізований free-pilot outreach по UA-2025-05-28-004695-a; попросити 1 пакет Н.14/Н.15</x:v>
      </x:c>
      <x:c r="W1314" s="15" t="str">
        <x:v>Власник / директор; керівник ПТО; відповідальний за договори</x:v>
      </x:c>
      <x:c r="X1314" s="15" t="str">
        <x:v>1 нових підтверджених перемог/договорів у Prozorro на 21 240 грн; 0 зі строком виконання не раніше 24.08.2026.</x:v>
      </x:c>
      <x:c r="Y1314" s="15" t="str">
        <x:v>Монтаж системи вентиляції в приміщенні лабораторії; строк до 2025-12-31. Попросити один знеособлений пакет здачі за цим workflow.</x:v>
      </x:c>
      <x:c r="Z1314" s="15" t="str">
        <x:v>https://prozorro.gov.ua/tender/UA-2025-05-28-004695-a</x:v>
      </x:c>
      <x:c r="AA1314" s="14" t="str">
        <x:v>41781560</x:v>
      </x:c>
      <x:c r="AB1314" s="14" t="str">
        <x:v>2026-08-24</x:v>
      </x:c>
      <x:c r="AC1314" s="14" t="str"/>
      <x:c r="AD1314" s="20" t="str"/>
      <x:c r="AE1314" s="14" t="str"/>
      <x:c r="AF1314" s="14" t="n">
        <x:v>30</x:v>
      </x:c>
      <x:c r="AG1314" s="14" t="str">
        <x:v>I3</x:v>
      </x:c>
      <x:c r="AH1314" s="14" t="n">
        <x:v>1</x:v>
      </x:c>
      <x:c r="AI1314" s="14" t="n">
        <x:v>0</x:v>
      </x:c>
      <x:c r="AJ1314" s="18" t="n">
        <x:v>21240</x:v>
      </x:c>
      <x:c r="AK1314" s="14" t="str">
        <x:v>https://prozorro.gov.ua/tender/UA-2025-05-28-004695-a</x:v>
      </x:c>
      <x:c r="AL1314" s="19" t="n">
        <x:v>45805.36915424769</x:v>
      </x:c>
      <x:c r="AM1314" s="19" t="n">
        <x:v>46022.41179398148</x:v>
      </x:c>
      <x:c r="AN1314" s="15" t="str">
        <x:v>HVAC / ОВіК</x:v>
      </x:c>
      <x:c r="AO1314" s="15" t="str">
        <x:v>not_found_in_top_search</x:v>
      </x:c>
    </x:row>
    <x:row r="1315">
      <x:c r="A1315" s="14" t="str">
        <x:v>W4-496</x:v>
      </x:c>
      <x:c r="B1315" s="14" t="str">
        <x:v>Prozorro expansion — 24.08</x:v>
      </x:c>
      <x:c r="C1315" s="14" t="str">
        <x:v>НЕЩЕРЕЦЬКА ІННА ВІКТОРІВНА</x:v>
      </x:c>
      <x:c r="D1315" s="14" t="str">
        <x:v>HVAC / ОВіК</x:v>
      </x:c>
      <x:c r="E1315" s="14" t="str">
        <x:v>Pilot now</x:v>
      </x:c>
      <x:c r="F1315" s="17" t="str">
        <x:v>P3</x:v>
      </x:c>
      <x:c r="G1315" s="14" t="str"/>
      <x:c r="H1315" s="14" t="str">
        <x:v>Пілот зараз — Н.14</x:v>
      </x:c>
      <x:c r="I1315" s="16" t="n">
        <x:v>5</x:v>
      </x:c>
      <x:c r="J1315" s="16" t="n">
        <x:v>5</x:v>
      </x:c>
      <x:c r="K1315" s="16" t="n">
        <x:v>4</x:v>
      </x:c>
      <x:c r="L1315" s="16" t="n">
        <x:v>1</x:v>
      </x:c>
      <x:c r="M1315" s="16" t="n">
        <x:v>5</x:v>
      </x:c>
      <x:c r="N1315" s="16" t="n">
        <x:v>3</x:v>
      </x:c>
      <x:c r="O1315" s="16" t="n">
        <x:v>3</x:v>
      </x:c>
      <x:c r="P1315" s="16" t="n">
        <x:f>IF(COUNT(I1315:O1315)&lt;7,"",I1315*8+J1315*3+K1315*2+L1315*2+M1315*2+N1315*2+O1315)</x:f>
        <x:v>84</x:v>
      </x:c>
      <x:c r="Q1315" s="16" t="n">
        <x:f>IF(COUNT(J1315:O1315)&lt;6,"",J1315*5+K1315*4+M1315*4+L1315*3+N1315*2+O1315*2)</x:f>
        <x:v>76</x:v>
      </x:c>
      <x:c r="R1315" s="14" t="str">
        <x:v>high</x:v>
      </x:c>
      <x:c r="S1315" s="14" t="str">
        <x:v>official_prozorro_award_2024_2026</x:v>
      </x:c>
      <x:c r="T1315" s="14" t="str">
        <x:v>official_prozorro_api</x:v>
      </x:c>
      <x:c r="U1315" s="14" t="str">
        <x:v>Не контактували</x:v>
      </x:c>
      <x:c r="V1315" s="15" t="str">
        <x:v>Персоналізований free-pilot outreach по UA-2025-10-08-007649-a; попросити 1 пакет Н.14/Н.15</x:v>
      </x:c>
      <x:c r="W1315" s="15" t="str">
        <x:v>Власник / виконавець; відповідальний за договір</x:v>
      </x:c>
      <x:c r="X1315" s="15" t="str">
        <x:v>1 нових підтверджених перемог/договорів у Prozorro на 21 175 грн; 0 зі строком виконання не раніше 24.08.2026.</x:v>
      </x:c>
      <x:c r="Y1315"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 строк до 2025-10-31. Попросити один знеособлений пакет здачі за цим workflow.</x:v>
      </x:c>
      <x:c r="Z1315" s="15" t="str">
        <x:v>https://prozorro.gov.ua/tender/UA-2025-10-08-007649-a</x:v>
      </x:c>
      <x:c r="AA1315" s="14" t="str">
        <x:v>3013711126</x:v>
      </x:c>
      <x:c r="AB1315" s="14" t="str">
        <x:v>2026-08-24</x:v>
      </x:c>
      <x:c r="AC1315" s="14" t="str"/>
      <x:c r="AD1315" s="20" t="str"/>
      <x:c r="AE1315" s="14" t="str"/>
      <x:c r="AF1315" s="14" t="n">
        <x:v>30</x:v>
      </x:c>
      <x:c r="AG1315" s="14" t="str">
        <x:v>I3</x:v>
      </x:c>
      <x:c r="AH1315" s="14" t="n">
        <x:v>1</x:v>
      </x:c>
      <x:c r="AI1315" s="14" t="n">
        <x:v>0</x:v>
      </x:c>
      <x:c r="AJ1315" s="18" t="n">
        <x:v>21175</x:v>
      </x:c>
      <x:c r="AK1315" s="14" t="str">
        <x:v>https://prozorro.gov.ua/tender/UA-2025-10-08-007649-a</x:v>
      </x:c>
      <x:c r="AL1315" s="19" t="n">
        <x:v>45938.44156201389</x:v>
      </x:c>
      <x:c r="AM1315" s="19" t="n">
        <x:v>45961</x:v>
      </x:c>
      <x:c r="AN1315" s="15" t="str">
        <x:v>HVAC / ОВіК</x:v>
      </x:c>
      <x:c r="AO1315" s="15" t="str">
        <x:v>not_found_in_top_search</x:v>
      </x:c>
    </x:row>
    <x:row r="1316">
      <x:c r="A1316" s="14" t="str">
        <x:v>W4-497</x:v>
      </x:c>
      <x:c r="B1316" s="14" t="str">
        <x:v>Prozorro expansion — 24.08</x:v>
      </x:c>
      <x:c r="C1316" s="14" t="str">
        <x:v>Дзюбук Денис Вікторович</x:v>
      </x:c>
      <x:c r="D1316" s="14" t="str">
        <x:v>HVAC / ОВіК</x:v>
      </x:c>
      <x:c r="E1316" s="14" t="str">
        <x:v>Pilot now</x:v>
      </x:c>
      <x:c r="F1316" s="17" t="str">
        <x:v>P3</x:v>
      </x:c>
      <x:c r="G1316" s="14" t="str"/>
      <x:c r="H1316" s="14" t="str">
        <x:v>Пілот зараз — Н.14</x:v>
      </x:c>
      <x:c r="I1316" s="16" t="n">
        <x:v>5</x:v>
      </x:c>
      <x:c r="J1316" s="16" t="n">
        <x:v>5</x:v>
      </x:c>
      <x:c r="K1316" s="16" t="n">
        <x:v>4</x:v>
      </x:c>
      <x:c r="L1316" s="16" t="n">
        <x:v>1</x:v>
      </x:c>
      <x:c r="M1316" s="16" t="n">
        <x:v>5</x:v>
      </x:c>
      <x:c r="N1316" s="16" t="n">
        <x:v>3</x:v>
      </x:c>
      <x:c r="O1316" s="16" t="n">
        <x:v>3</x:v>
      </x:c>
      <x:c r="P1316" s="16" t="n">
        <x:f>IF(COUNT(I1316:O1316)&lt;7,"",I1316*8+J1316*3+K1316*2+L1316*2+M1316*2+N1316*2+O1316)</x:f>
        <x:v>84</x:v>
      </x:c>
      <x:c r="Q1316" s="16" t="n">
        <x:f>IF(COUNT(J1316:O1316)&lt;6,"",J1316*5+K1316*4+M1316*4+L1316*3+N1316*2+O1316*2)</x:f>
        <x:v>76</x:v>
      </x:c>
      <x:c r="R1316" s="14" t="str">
        <x:v>high</x:v>
      </x:c>
      <x:c r="S1316" s="14" t="str">
        <x:v>official_prozorro_award_2024_2026</x:v>
      </x:c>
      <x:c r="T1316" s="14" t="str">
        <x:v>official_prozorro_api</x:v>
      </x:c>
      <x:c r="U1316" s="14" t="str">
        <x:v>Не контактували</x:v>
      </x:c>
      <x:c r="V1316" s="15" t="str">
        <x:v>Персоналізований free-pilot outreach по UA-2025-12-25-002941-a; попросити 1 пакет Н.14/Н.15</x:v>
      </x:c>
      <x:c r="W1316" s="15" t="str">
        <x:v>Власник / виконавець; відповідальний за договір</x:v>
      </x:c>
      <x:c r="X1316" s="15" t="str">
        <x:v>1 нових підтверджених перемог/договорів у Prozorro на 19 386 грн; 0 зі строком виконання не раніше 24.08.2026.</x:v>
      </x:c>
      <x:c r="Y1316" s="15" t="str">
        <x:v>Послуги з монтажу систем вентиляції в Новомиколаївській гімназії Курісовської сільської ради (ДК 021:2015 "Єдиний закупівельний словник" 50730000-1 - Послуги з ремонту і технічного обслуговування охолоджувальних установок); строк до 2025-12-28. Попросити один знеособлений пакет здачі за цим workflow.</x:v>
      </x:c>
      <x:c r="Z1316" s="15" t="str">
        <x:v>https://prozorro.gov.ua/tender/UA-2025-12-25-002941-a</x:v>
      </x:c>
      <x:c r="AA1316" s="14" t="str">
        <x:v>3062513535</x:v>
      </x:c>
      <x:c r="AB1316" s="14" t="str">
        <x:v>2026-08-24</x:v>
      </x:c>
      <x:c r="AC1316" s="14" t="str"/>
      <x:c r="AD1316" s="20" t="str"/>
      <x:c r="AE1316" s="14" t="str"/>
      <x:c r="AF1316" s="14" t="n">
        <x:v>30</x:v>
      </x:c>
      <x:c r="AG1316" s="14" t="str">
        <x:v>I3</x:v>
      </x:c>
      <x:c r="AH1316" s="14" t="n">
        <x:v>1</x:v>
      </x:c>
      <x:c r="AI1316" s="14" t="n">
        <x:v>0</x:v>
      </x:c>
      <x:c r="AJ1316" s="18" t="n">
        <x:v>19386.49</x:v>
      </x:c>
      <x:c r="AK1316" s="14" t="str">
        <x:v>https://prozorro.gov.ua/tender/UA-2025-12-25-002941-a</x:v>
      </x:c>
      <x:c r="AL1316" s="19" t="n">
        <x:v>46016.35778665509</x:v>
      </x:c>
      <x:c r="AM1316" s="19" t="n">
        <x:v>46019</x:v>
      </x:c>
      <x:c r="AN1316" s="15" t="str">
        <x:v>HVAC / ОВіК</x:v>
      </x:c>
      <x:c r="AO1316" s="15" t="str">
        <x:v>not_found_in_top_search</x:v>
      </x:c>
    </x:row>
    <x:row r="1317">
      <x:c r="A1317" s="14" t="str">
        <x:v>W4-498</x:v>
      </x:c>
      <x:c r="B1317" s="14" t="str">
        <x:v>Prozorro expansion — 24.08</x:v>
      </x:c>
      <x:c r="C1317" s="14" t="str">
        <x:v>ТОВАРИСТВО З ОБМЕЖЕНОЮ ВІДПОВІДАЛЬНІСТЮ "КЛІМАТ БУД"</x:v>
      </x:c>
      <x:c r="D1317" s="14" t="str">
        <x:v>HVAC / ОВіК</x:v>
      </x:c>
      <x:c r="E1317" s="14" t="str">
        <x:v>Pilot now</x:v>
      </x:c>
      <x:c r="F1317" s="17" t="str">
        <x:v>P3</x:v>
      </x:c>
      <x:c r="G1317" s="14" t="str"/>
      <x:c r="H1317" s="14" t="str">
        <x:v>Пілот зараз — Н.14</x:v>
      </x:c>
      <x:c r="I1317" s="16" t="n">
        <x:v>5</x:v>
      </x:c>
      <x:c r="J1317" s="16" t="n">
        <x:v>5</x:v>
      </x:c>
      <x:c r="K1317" s="16" t="n">
        <x:v>4</x:v>
      </x:c>
      <x:c r="L1317" s="16" t="n">
        <x:v>1</x:v>
      </x:c>
      <x:c r="M1317" s="16" t="n">
        <x:v>5</x:v>
      </x:c>
      <x:c r="N1317" s="16" t="n">
        <x:v>5</x:v>
      </x:c>
      <x:c r="O1317" s="16" t="n">
        <x:v>3</x:v>
      </x:c>
      <x:c r="P1317" s="16" t="n">
        <x:f>IF(COUNT(I1317:O1317)&lt;7,"",I1317*8+J1317*3+K1317*2+L1317*2+M1317*2+N1317*2+O1317)</x:f>
        <x:v>88</x:v>
      </x:c>
      <x:c r="Q1317" s="16" t="n">
        <x:f>IF(COUNT(J1317:O1317)&lt;6,"",J1317*5+K1317*4+M1317*4+L1317*3+N1317*2+O1317*2)</x:f>
        <x:v>80</x:v>
      </x:c>
      <x:c r="R1317" s="14" t="str">
        <x:v>high</x:v>
      </x:c>
      <x:c r="S1317" s="14" t="str">
        <x:v>official_prozorro_award_2024_2026</x:v>
      </x:c>
      <x:c r="T1317" s="14" t="str">
        <x:v>official_prozorro_api</x:v>
      </x:c>
      <x:c r="U1317" s="14" t="str">
        <x:v>Не контактували</x:v>
      </x:c>
      <x:c r="V1317" s="15" t="str">
        <x:v>Персоналізований free-pilot outreach по UA-2025-07-31-009344-a; попросити 1 пакет Н.14/Н.15</x:v>
      </x:c>
      <x:c r="W1317" s="15" t="str">
        <x:v>Власник / директор; керівник ПТО; відповідальний за договори</x:v>
      </x:c>
      <x:c r="X1317" s="15" t="str">
        <x:v>1 нових підтверджених перемог/договорів у Prozorro на 19 260 грн; 0 зі строком виконання не раніше 24.08.2026.</x:v>
      </x:c>
      <x:c r="Y1317" s="15" t="str">
        <x:v>Технiчне обслуговування, ремонт, демонтаж.,та монтаж систем кондицiювання та вентиляції; строк до 2025-12-31. Попросити один знеособлений пакет здачі за цим workflow.</x:v>
      </x:c>
      <x:c r="Z1317" s="15" t="str">
        <x:v>https://prozorro.gov.ua/tender/UA-2025-07-31-009344-a</x:v>
      </x:c>
      <x:c r="AA1317" s="14" t="str">
        <x:v>40291537</x:v>
      </x:c>
      <x:c r="AB1317" s="14" t="str">
        <x:v>2026-08-24</x:v>
      </x:c>
      <x:c r="AC1317" s="14" t="str"/>
      <x:c r="AD1317" s="20" t="str"/>
      <x:c r="AE1317" s="14" t="str"/>
      <x:c r="AF1317" s="14" t="n">
        <x:v>30</x:v>
      </x:c>
      <x:c r="AG1317" s="14" t="str">
        <x:v>I3</x:v>
      </x:c>
      <x:c r="AH1317" s="14" t="n">
        <x:v>1</x:v>
      </x:c>
      <x:c r="AI1317" s="14" t="n">
        <x:v>0</x:v>
      </x:c>
      <x:c r="AJ1317" s="18" t="n">
        <x:v>19260</x:v>
      </x:c>
      <x:c r="AK1317" s="14" t="str">
        <x:v>https://prozorro.gov.ua/tender/UA-2025-07-31-009344-a</x:v>
      </x:c>
      <x:c r="AL1317" s="19" t="n">
        <x:v>45869.71577415509</x:v>
      </x:c>
      <x:c r="AM1317" s="19" t="n">
        <x:v>46022</x:v>
      </x:c>
      <x:c r="AN1317" s="15" t="str">
        <x:v>HVAC / ОВіК</x:v>
      </x:c>
      <x:c r="AO1317" s="15" t="str">
        <x:v>not_found_in_top_search</x:v>
      </x:c>
    </x:row>
    <x:row r="1318">
      <x:c r="A1318" s="14" t="str">
        <x:v>W4-499</x:v>
      </x:c>
      <x:c r="B1318" s="14" t="str">
        <x:v>Prozorro expansion — 24.08</x:v>
      </x:c>
      <x:c r="C1318" s="14" t="str">
        <x:v>ФЕСЕНКО ЮЛІЯ ВОЛОДИМИРІВНА</x:v>
      </x:c>
      <x:c r="D1318" s="14" t="str">
        <x:v>HVAC / ОВіК</x:v>
      </x:c>
      <x:c r="E1318" s="14" t="str">
        <x:v>Pilot now</x:v>
      </x:c>
      <x:c r="F1318" s="17" t="str">
        <x:v>P3</x:v>
      </x:c>
      <x:c r="G1318" s="14" t="str"/>
      <x:c r="H1318" s="14" t="str">
        <x:v>Пілот зараз — Н.14</x:v>
      </x:c>
      <x:c r="I1318" s="16" t="n">
        <x:v>5</x:v>
      </x:c>
      <x:c r="J1318" s="16" t="n">
        <x:v>5</x:v>
      </x:c>
      <x:c r="K1318" s="16" t="n">
        <x:v>4</x:v>
      </x:c>
      <x:c r="L1318" s="16" t="n">
        <x:v>1</x:v>
      </x:c>
      <x:c r="M1318" s="16" t="n">
        <x:v>5</x:v>
      </x:c>
      <x:c r="N1318" s="16" t="n">
        <x:v>3</x:v>
      </x:c>
      <x:c r="O1318" s="16" t="n">
        <x:v>3</x:v>
      </x:c>
      <x:c r="P1318" s="16" t="n">
        <x:f>IF(COUNT(I1318:O1318)&lt;7,"",I1318*8+J1318*3+K1318*2+L1318*2+M1318*2+N1318*2+O1318)</x:f>
        <x:v>84</x:v>
      </x:c>
      <x:c r="Q1318" s="16" t="n">
        <x:f>IF(COUNT(J1318:O1318)&lt;6,"",J1318*5+K1318*4+M1318*4+L1318*3+N1318*2+O1318*2)</x:f>
        <x:v>76</x:v>
      </x:c>
      <x:c r="R1318" s="14" t="str">
        <x:v>high</x:v>
      </x:c>
      <x:c r="S1318" s="14" t="str">
        <x:v>official_prozorro_award_2024_2026</x:v>
      </x:c>
      <x:c r="T1318" s="14" t="str">
        <x:v>official_prozorro_api</x:v>
      </x:c>
      <x:c r="U1318" s="14" t="str">
        <x:v>Не контактували</x:v>
      </x:c>
      <x:c r="V1318" s="15" t="str">
        <x:v>Персоналізований free-pilot outreach по UA-2025-09-05-006349-a; попросити 1 пакет Н.14/Н.15</x:v>
      </x:c>
      <x:c r="W1318" s="15" t="str">
        <x:v>Власник / виконавець; відповідальний за договір</x:v>
      </x:c>
      <x:c r="X1318" s="15" t="str">
        <x:v>1 нових підтверджених перемог/договорів у Prozorro на 15 990 грн; 0 зі строком виконання не раніше 24.08.2026.</x:v>
      </x:c>
      <x:c r="Y1318"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 строк до 2025-09-30. Попросити один знеособлений пакет здачі за цим workflow.</x:v>
      </x:c>
      <x:c r="Z1318" s="15" t="str">
        <x:v>https://prozorro.gov.ua/tender/UA-2025-09-05-006349-a</x:v>
      </x:c>
      <x:c r="AA1318" s="14" t="str">
        <x:v>3043006469</x:v>
      </x:c>
      <x:c r="AB1318" s="14" t="str">
        <x:v>2026-08-24</x:v>
      </x:c>
      <x:c r="AC1318" s="14" t="str"/>
      <x:c r="AD1318" s="20" t="str"/>
      <x:c r="AE1318" s="14" t="str"/>
      <x:c r="AF1318" s="14" t="n">
        <x:v>30</x:v>
      </x:c>
      <x:c r="AG1318" s="14" t="str">
        <x:v>I3</x:v>
      </x:c>
      <x:c r="AH1318" s="14" t="n">
        <x:v>1</x:v>
      </x:c>
      <x:c r="AI1318" s="14" t="n">
        <x:v>0</x:v>
      </x:c>
      <x:c r="AJ1318" s="18" t="n">
        <x:v>15990</x:v>
      </x:c>
      <x:c r="AK1318" s="14" t="str">
        <x:v>https://prozorro.gov.ua/tender/UA-2025-09-05-006349-a</x:v>
      </x:c>
      <x:c r="AL1318" s="19" t="n">
        <x:v>45905.39969184028</x:v>
      </x:c>
      <x:c r="AM1318" s="19" t="n">
        <x:v>45930</x:v>
      </x:c>
      <x:c r="AN1318" s="15" t="str">
        <x:v>HVAC / ОВіК</x:v>
      </x:c>
      <x:c r="AO1318" s="15" t="str">
        <x:v>not_found_in_top_search</x:v>
      </x:c>
    </x:row>
    <x:row r="1319">
      <x:c r="A1319" s="14" t="str">
        <x:v>W4-500</x:v>
      </x:c>
      <x:c r="B1319" s="14" t="str">
        <x:v>Prozorro expansion — 24.08</x:v>
      </x:c>
      <x:c r="C1319" s="14" t="str">
        <x:v>ТРЕНЧУК ДМИТРО СЕРГІЙОВИЧ</x:v>
      </x:c>
      <x:c r="D1319" s="14" t="str">
        <x:v>HVAC / ОВіК</x:v>
      </x:c>
      <x:c r="E1319" s="14" t="str">
        <x:v>Pilot now</x:v>
      </x:c>
      <x:c r="F1319" s="17" t="str">
        <x:v>P3</x:v>
      </x:c>
      <x:c r="G1319" s="14" t="str"/>
      <x:c r="H1319" s="14" t="str">
        <x:v>Пілот зараз — Н.14</x:v>
      </x:c>
      <x:c r="I1319" s="16" t="n">
        <x:v>5</x:v>
      </x:c>
      <x:c r="J1319" s="16" t="n">
        <x:v>5</x:v>
      </x:c>
      <x:c r="K1319" s="16" t="n">
        <x:v>4</x:v>
      </x:c>
      <x:c r="L1319" s="16" t="n">
        <x:v>1</x:v>
      </x:c>
      <x:c r="M1319" s="16" t="n">
        <x:v>5</x:v>
      </x:c>
      <x:c r="N1319" s="16" t="n">
        <x:v>3</x:v>
      </x:c>
      <x:c r="O1319" s="16" t="n">
        <x:v>3</x:v>
      </x:c>
      <x:c r="P1319" s="16" t="n">
        <x:f>IF(COUNT(I1319:O1319)&lt;7,"",I1319*8+J1319*3+K1319*2+L1319*2+M1319*2+N1319*2+O1319)</x:f>
        <x:v>84</x:v>
      </x:c>
      <x:c r="Q1319" s="16" t="n">
        <x:f>IF(COUNT(J1319:O1319)&lt;6,"",J1319*5+K1319*4+M1319*4+L1319*3+N1319*2+O1319*2)</x:f>
        <x:v>76</x:v>
      </x:c>
      <x:c r="R1319" s="14" t="str">
        <x:v>high</x:v>
      </x:c>
      <x:c r="S1319" s="14" t="str">
        <x:v>official_prozorro_award_2024_2026</x:v>
      </x:c>
      <x:c r="T1319" s="14" t="str">
        <x:v>official_prozorro_api</x:v>
      </x:c>
      <x:c r="U1319" s="14" t="str">
        <x:v>Не контактували</x:v>
      </x:c>
      <x:c r="V1319" s="15" t="str">
        <x:v>Персоналізований free-pilot outreach по UA-2025-08-11-001768-a; попросити 1 пакет Н.14/Н.15</x:v>
      </x:c>
      <x:c r="W1319" s="15" t="str">
        <x:v>Власник / виконавець; відповідальний за договір</x:v>
      </x:c>
      <x:c r="X1319" s="15" t="str">
        <x:v>1 нових підтверджених перемог/договорів у Prozorro на 13 000 грн; 0 зі строком виконання не раніше 24.08.2026.</x:v>
      </x:c>
      <x:c r="Y1319" s="15" t="str">
        <x:v>Послуги з монтажу, технічного обслуговування та ремонту систем кондиціонування, теплових завіс, вентиляції (Кондиціонер настінного типу НЕС-24QC (I)/ НЕС-24QC (O)), Послуги з монтажу, технічного обслуговування та ремонту систем кондиціонування, теплових завіс, вентиляції (Кондиціонер настінного типу HSU-09LT(I)/HSU-12LT(O); строк до 2025-12-31. Попросити один знеособлений пакет здачі за цим workflow.</x:v>
      </x:c>
      <x:c r="Z1319" s="15" t="str">
        <x:v>https://prozorro.gov.ua/tender/UA-2025-08-11-001768-a</x:v>
      </x:c>
      <x:c r="AA1319" s="14" t="str">
        <x:v>3297313543</x:v>
      </x:c>
      <x:c r="AB1319" s="14" t="str">
        <x:v>2026-08-24</x:v>
      </x:c>
      <x:c r="AC1319" s="14" t="str"/>
      <x:c r="AD1319" s="20" t="str"/>
      <x:c r="AE1319" s="14" t="str"/>
      <x:c r="AF1319" s="14" t="n">
        <x:v>30</x:v>
      </x:c>
      <x:c r="AG1319" s="14" t="str">
        <x:v>I3</x:v>
      </x:c>
      <x:c r="AH1319" s="14" t="n">
        <x:v>1</x:v>
      </x:c>
      <x:c r="AI1319" s="14" t="n">
        <x:v>0</x:v>
      </x:c>
      <x:c r="AJ1319" s="18" t="n">
        <x:v>13000</x:v>
      </x:c>
      <x:c r="AK1319" s="14" t="str">
        <x:v>https://prozorro.gov.ua/tender/UA-2025-08-11-001768-a</x:v>
      </x:c>
      <x:c r="AL1319" s="19" t="n">
        <x:v>45880.30893820602</x:v>
      </x:c>
      <x:c r="AM1319" s="19" t="n">
        <x:v>46022</x:v>
      </x:c>
      <x:c r="AN1319" s="15" t="str">
        <x:v>HVAC / ОВіК</x:v>
      </x:c>
      <x:c r="AO1319" s="15" t="str">
        <x:v>not_found_in_top_search</x:v>
      </x:c>
    </x:row>
    <x:row r="1320">
      <x:c r="A1320" s="14" t="str">
        <x:v>W4-501</x:v>
      </x:c>
      <x:c r="B1320" s="14" t="str">
        <x:v>Prozorro expansion — 24.08</x:v>
      </x:c>
      <x:c r="C1320" s="14" t="str">
        <x:v>ТОВ «АНТИХОЛОД ПЛЮС»</x:v>
      </x:c>
      <x:c r="D1320" s="14" t="str">
        <x:v>HVAC / ОВіК</x:v>
      </x:c>
      <x:c r="E1320" s="14" t="str">
        <x:v>Pilot now</x:v>
      </x:c>
      <x:c r="F1320" s="17" t="str">
        <x:v>P3</x:v>
      </x:c>
      <x:c r="G1320" s="14" t="str"/>
      <x:c r="H1320" s="14" t="str">
        <x:v>Пілот зараз — Н.14</x:v>
      </x:c>
      <x:c r="I1320" s="16" t="n">
        <x:v>5</x:v>
      </x:c>
      <x:c r="J1320" s="16" t="n">
        <x:v>5</x:v>
      </x:c>
      <x:c r="K1320" s="16" t="n">
        <x:v>4</x:v>
      </x:c>
      <x:c r="L1320" s="16" t="n">
        <x:v>1</x:v>
      </x:c>
      <x:c r="M1320" s="16" t="n">
        <x:v>5</x:v>
      </x:c>
      <x:c r="N1320" s="16" t="n">
        <x:v>5</x:v>
      </x:c>
      <x:c r="O1320" s="16" t="n">
        <x:v>3</x:v>
      </x:c>
      <x:c r="P1320" s="16" t="n">
        <x:f>IF(COUNT(I1320:O1320)&lt;7,"",I1320*8+J1320*3+K1320*2+L1320*2+M1320*2+N1320*2+O1320)</x:f>
        <x:v>88</x:v>
      </x:c>
      <x:c r="Q1320" s="16" t="n">
        <x:f>IF(COUNT(J1320:O1320)&lt;6,"",J1320*5+K1320*4+M1320*4+L1320*3+N1320*2+O1320*2)</x:f>
        <x:v>80</x:v>
      </x:c>
      <x:c r="R1320" s="14" t="str">
        <x:v>high</x:v>
      </x:c>
      <x:c r="S1320" s="14" t="str">
        <x:v>official_prozorro_award_2024_2026</x:v>
      </x:c>
      <x:c r="T1320" s="14" t="str">
        <x:v>official_prozorro_api</x:v>
      </x:c>
      <x:c r="U1320" s="14" t="str">
        <x:v>Не контактували</x:v>
      </x:c>
      <x:c r="V1320" s="15" t="str">
        <x:v>Персоналізований free-pilot outreach по UA-2025-12-26-005818-a; попросити 1 пакет Н.14/Н.15</x:v>
      </x:c>
      <x:c r="W1320" s="15" t="str">
        <x:v>Власник / директор; керівник ПТО; відповідальний за договори</x:v>
      </x:c>
      <x:c r="X1320" s="15" t="str">
        <x:v>1 нових підтверджених перемог/договорів у Prozorro на 12 840 грн; 0 зі строком виконання не раніше 24.08.2026.</x:v>
      </x:c>
      <x:c r="Y1320" s="15" t="str">
        <x:v>ДК 021:2015: 50730000-1 – Послуги з ремонту і технічного обслуговування охолоджувальних установок (Монтаж системи вентиляції); строк до 2025-12-31. Попросити один знеособлений пакет здачі за цим workflow.</x:v>
      </x:c>
      <x:c r="Z1320" s="15" t="str">
        <x:v>https://prozorro.gov.ua/tender/UA-2025-12-26-005818-a</x:v>
      </x:c>
      <x:c r="AA1320" s="14" t="str">
        <x:v>43859963</x:v>
      </x:c>
      <x:c r="AB1320" s="14" t="str">
        <x:v>2026-08-24</x:v>
      </x:c>
      <x:c r="AC1320" s="14" t="str"/>
      <x:c r="AD1320" s="20" t="str"/>
      <x:c r="AE1320" s="14" t="str"/>
      <x:c r="AF1320" s="14" t="n">
        <x:v>30</x:v>
      </x:c>
      <x:c r="AG1320" s="14" t="str">
        <x:v>I3</x:v>
      </x:c>
      <x:c r="AH1320" s="14" t="n">
        <x:v>1</x:v>
      </x:c>
      <x:c r="AI1320" s="14" t="n">
        <x:v>0</x:v>
      </x:c>
      <x:c r="AJ1320" s="18" t="n">
        <x:v>12840.41</x:v>
      </x:c>
      <x:c r="AK1320" s="14" t="str">
        <x:v>https://prozorro.gov.ua/tender/UA-2025-12-26-005818-a</x:v>
      </x:c>
      <x:c r="AL1320" s="19" t="n">
        <x:v>46017.42333920139</x:v>
      </x:c>
      <x:c r="AM1320" s="19" t="n">
        <x:v>46022.42523148148</x:v>
      </x:c>
      <x:c r="AN1320" s="15" t="str">
        <x:v>HVAC / ОВіК</x:v>
      </x:c>
      <x:c r="AO1320" s="15" t="str">
        <x:v>not_found_in_top_search</x:v>
      </x:c>
    </x:row>
    <x:row r="1321">
      <x:c r="A1321" s="14" t="str">
        <x:v>W4-502</x:v>
      </x:c>
      <x:c r="B1321" s="14" t="str">
        <x:v>Prozorro expansion — 24.08</x:v>
      </x:c>
      <x:c r="C1321" s="14" t="str">
        <x:v>ТОВАРИСТВО З ОБМЕЖЕНОЮ ВІДПОВІДАЛЬНІСТЮ "УКРТЕРРАНОВА"</x:v>
      </x:c>
      <x:c r="D1321" s="14" t="str">
        <x:v>Ліфти та підйомники</x:v>
      </x:c>
      <x:c r="E1321" s="14" t="str">
        <x:v>Expansion discovery</x:v>
      </x:c>
      <x:c r="F1321" s="17" t="str">
        <x:v>D3</x:v>
      </x:c>
      <x:c r="G1321" s="14" t="str"/>
      <x:c r="H1321" s="14" t="str">
        <x:v>Discovery розширення — 2 тижні</x:v>
      </x:c>
      <x:c r="I1321" s="16" t="n">
        <x:v>1</x:v>
      </x:c>
      <x:c r="J1321" s="16" t="n">
        <x:v>5</x:v>
      </x:c>
      <x:c r="K1321" s="16" t="n">
        <x:v>4</x:v>
      </x:c>
      <x:c r="L1321" s="16" t="n">
        <x:v>1</x:v>
      </x:c>
      <x:c r="M1321" s="16" t="n">
        <x:v>5</x:v>
      </x:c>
      <x:c r="N1321" s="16" t="n">
        <x:v>5</x:v>
      </x:c>
      <x:c r="O1321" s="16" t="n">
        <x:v>3</x:v>
      </x:c>
      <x:c r="P1321" s="16" t="n">
        <x:f>IF(COUNT(I1321:O1321)&lt;7,"",I1321*8+J1321*3+K1321*2+L1321*2+M1321*2+N1321*2+O1321)</x:f>
        <x:v>56</x:v>
      </x:c>
      <x:c r="Q1321" s="16" t="n">
        <x:f>IF(COUNT(J1321:O1321)&lt;6,"",J1321*5+K1321*4+M1321*4+L1321*3+N1321*2+O1321*2)</x:f>
        <x:v>80</x:v>
      </x:c>
      <x:c r="R1321" s="14" t="str">
        <x:v>high</x:v>
      </x:c>
      <x:c r="S1321" s="14" t="str">
        <x:v>official_prozorro_award_2024_2026</x:v>
      </x:c>
      <x:c r="T1321" s="14" t="str">
        <x:v>official_prozorro_api</x:v>
      </x:c>
      <x:c r="U1321" s="14" t="str">
        <x:v>Не контактували</x:v>
      </x:c>
      <x:c r="V1321" s="15" t="str">
        <x:v>Workflow-audit outreach по UA-2025-11-14-013996-a; попросити 1 пакет здачі та вимоги проєкту</x:v>
      </x:c>
      <x:c r="W1321" s="15" t="str">
        <x:v>Власник / директор; керівник ПТО; відповідальний за договори</x:v>
      </x:c>
      <x:c r="X1321" s="15" t="str">
        <x:v>1 нових підтверджених перемог/договорів у Prozorro на 12 600 грн; 0 зі строком виконання не раніше 24.08.2026.</x:v>
      </x:c>
      <x:c r="Y1321" s="15" t="str">
        <x:v>45313000-4 Монтаж ліфтів та ескалаторів - Ремонт ліфтів; строк до 2025-12-31. Попросити один знеособлений пакет здачі за цим workflow.</x:v>
      </x:c>
      <x:c r="Z1321" s="15" t="str">
        <x:v>https://prozorro.gov.ua/tender/UA-2025-11-14-013996-a</x:v>
      </x:c>
      <x:c r="AA1321" s="14" t="str">
        <x:v>40155193</x:v>
      </x:c>
      <x:c r="AB1321" s="14" t="str">
        <x:v>2026-08-24</x:v>
      </x:c>
      <x:c r="AC1321" s="14" t="str"/>
      <x:c r="AD1321" s="20" t="str"/>
      <x:c r="AE1321" s="14" t="str"/>
      <x:c r="AF1321" s="14" t="n">
        <x:v>30</x:v>
      </x:c>
      <x:c r="AG1321" s="14" t="str">
        <x:v>I3</x:v>
      </x:c>
      <x:c r="AH1321" s="14" t="n">
        <x:v>1</x:v>
      </x:c>
      <x:c r="AI1321" s="14" t="n">
        <x:v>0</x:v>
      </x:c>
      <x:c r="AJ1321" s="18" t="n">
        <x:v>12600</x:v>
      </x:c>
      <x:c r="AK1321" s="14" t="str">
        <x:v>https://prozorro.gov.ua/tender/UA-2025-11-14-013996-a</x:v>
      </x:c>
      <x:c r="AL1321" s="19" t="n">
        <x:v>45975.59334226852</x:v>
      </x:c>
      <x:c r="AM1321" s="19" t="n">
        <x:v>46022</x:v>
      </x:c>
      <x:c r="AN1321" s="15" t="str">
        <x:v>Ліфти та підйомники</x:v>
      </x:c>
      <x:c r="AO1321" s="15" t="str">
        <x:v>not_found_in_top_search</x:v>
      </x:c>
    </x:row>
    <x:row r="1322">
      <x:c r="A1322" s="14" t="str">
        <x:v>W4-503</x:v>
      </x:c>
      <x:c r="B1322" s="14" t="str">
        <x:v>Prozorro expansion — 24.08</x:v>
      </x:c>
      <x:c r="C1322" s="14" t="str">
        <x:v>ІВАНУЦЬ ОЛЕКСАНДР ВАСИЛЬОВИЧ</x:v>
      </x:c>
      <x:c r="D1322" s="14" t="str">
        <x:v>Металоконструкції</x:v>
      </x:c>
      <x:c r="E1322" s="14" t="str">
        <x:v>Expansion discovery</x:v>
      </x:c>
      <x:c r="F1322" s="17" t="str">
        <x:v>D3</x:v>
      </x:c>
      <x:c r="G1322" s="14" t="str"/>
      <x:c r="H1322" s="14" t="str">
        <x:v>Discovery розширення — 2 тижні</x:v>
      </x:c>
      <x:c r="I1322" s="16" t="n">
        <x:v>1</x:v>
      </x:c>
      <x:c r="J1322" s="16" t="n">
        <x:v>5</x:v>
      </x:c>
      <x:c r="K1322" s="16" t="n">
        <x:v>5</x:v>
      </x:c>
      <x:c r="L1322" s="16" t="n">
        <x:v>1</x:v>
      </x:c>
      <x:c r="M1322" s="16" t="n">
        <x:v>5</x:v>
      </x:c>
      <x:c r="N1322" s="16" t="n">
        <x:v>3</x:v>
      </x:c>
      <x:c r="O1322" s="16" t="n">
        <x:v>3</x:v>
      </x:c>
      <x:c r="P1322" s="16" t="n">
        <x:f>IF(COUNT(I1322:O1322)&lt;7,"",I1322*8+J1322*3+K1322*2+L1322*2+M1322*2+N1322*2+O1322)</x:f>
        <x:v>54</x:v>
      </x:c>
      <x:c r="Q1322" s="16" t="n">
        <x:f>IF(COUNT(J1322:O1322)&lt;6,"",J1322*5+K1322*4+M1322*4+L1322*3+N1322*2+O1322*2)</x:f>
        <x:v>80</x:v>
      </x:c>
      <x:c r="R1322" s="14" t="str">
        <x:v>high</x:v>
      </x:c>
      <x:c r="S1322" s="14" t="str">
        <x:v>official_prozorro_award_2024_2026</x:v>
      </x:c>
      <x:c r="T1322" s="14" t="str">
        <x:v>official_prozorro_api</x:v>
      </x:c>
      <x:c r="U1322" s="14" t="str">
        <x:v>Не контактували</x:v>
      </x:c>
      <x:c r="V1322" s="15" t="str">
        <x:v>Workflow-audit outreach по UA-2025-07-29-000908-a; попросити 1 пакет здачі та вимоги проєкту</x:v>
      </x:c>
      <x:c r="W1322" s="15" t="str">
        <x:v>Власник / виконавець; відповідальний за договір</x:v>
      </x:c>
      <x:c r="X1322" s="15" t="str">
        <x:v>1 нових підтверджених перемог/договорів у Prozorro на 10 463 грн; 0 зі строком виконання не раніше 24.08.2026.</x:v>
      </x:c>
      <x:c r="Y1322" s="15" t="str">
        <x:v>Монтаж внутрішніх металоконструкцій димоходу (Чортківська філія ТОЦЗ); строк до 2025-08-15. Попросити один знеособлений пакет здачі за цим workflow.</x:v>
      </x:c>
      <x:c r="Z1322" s="15" t="str">
        <x:v>https://prozorro.gov.ua/tender/UA-2025-07-29-000908-a</x:v>
      </x:c>
      <x:c r="AA1322" s="14" t="str">
        <x:v>2946615153</x:v>
      </x:c>
      <x:c r="AB1322" s="14" t="str">
        <x:v>2026-08-24</x:v>
      </x:c>
      <x:c r="AC1322" s="14" t="str"/>
      <x:c r="AD1322" s="20" t="str"/>
      <x:c r="AE1322" s="14" t="str"/>
      <x:c r="AF1322" s="14" t="n">
        <x:v>30</x:v>
      </x:c>
      <x:c r="AG1322" s="14" t="str">
        <x:v>I3</x:v>
      </x:c>
      <x:c r="AH1322" s="14" t="n">
        <x:v>1</x:v>
      </x:c>
      <x:c r="AI1322" s="14" t="n">
        <x:v>0</x:v>
      </x:c>
      <x:c r="AJ1322" s="18" t="n">
        <x:v>10463</x:v>
      </x:c>
      <x:c r="AK1322" s="14" t="str">
        <x:v>https://prozorro.gov.ua/tender/UA-2025-07-29-000908-a</x:v>
      </x:c>
      <x:c r="AL1322" s="19" t="n">
        <x:v>45867.26571225694</x:v>
      </x:c>
      <x:c r="AM1322" s="19" t="n">
        <x:v>45884</x:v>
      </x:c>
      <x:c r="AN1322" s="15" t="str">
        <x:v>Металоконструкції</x:v>
      </x:c>
      <x:c r="AO1322" s="15" t="str">
        <x:v>not_found_in_top_search</x:v>
      </x:c>
    </x:row>
    <x:row r="1323">
      <x:c r="A1323" s="14" t="str">
        <x:v>W4-504</x:v>
      </x:c>
      <x:c r="B1323" s="14" t="str">
        <x:v>Prozorro expansion — 24.08</x:v>
      </x:c>
      <x:c r="C1323" s="14" t="str">
        <x:v>ТОПЧАК ЮЛІЯ ВАСИЛІВНА</x:v>
      </x:c>
      <x:c r="D1323" s="14" t="str">
        <x:v>Благоустрій</x:v>
      </x:c>
      <x:c r="E1323" s="14" t="str">
        <x:v>Expansion discovery</x:v>
      </x:c>
      <x:c r="F1323" s="17" t="str">
        <x:v>D3</x:v>
      </x:c>
      <x:c r="G1323" s="14" t="str"/>
      <x:c r="H1323" s="14" t="str">
        <x:v>Discovery розширення — 2 тижні</x:v>
      </x:c>
      <x:c r="I1323" s="16" t="n">
        <x:v>1</x:v>
      </x:c>
      <x:c r="J1323" s="16" t="n">
        <x:v>5</x:v>
      </x:c>
      <x:c r="K1323" s="16" t="n">
        <x:v>4</x:v>
      </x:c>
      <x:c r="L1323" s="16" t="n">
        <x:v>1</x:v>
      </x:c>
      <x:c r="M1323" s="16" t="n">
        <x:v>5</x:v>
      </x:c>
      <x:c r="N1323" s="16" t="n">
        <x:v>3</x:v>
      </x:c>
      <x:c r="O1323" s="16" t="n">
        <x:v>3</x:v>
      </x:c>
      <x:c r="P1323" s="16" t="n">
        <x:f>IF(COUNT(I1323:O1323)&lt;7,"",I1323*8+J1323*3+K1323*2+L1323*2+M1323*2+N1323*2+O1323)</x:f>
        <x:v>52</x:v>
      </x:c>
      <x:c r="Q1323" s="16" t="n">
        <x:f>IF(COUNT(J1323:O1323)&lt;6,"",J1323*5+K1323*4+M1323*4+L1323*3+N1323*2+O1323*2)</x:f>
        <x:v>76</x:v>
      </x:c>
      <x:c r="R1323" s="14" t="str">
        <x:v>high</x:v>
      </x:c>
      <x:c r="S1323" s="14" t="str">
        <x:v>official_prozorro_award_2024_2026</x:v>
      </x:c>
      <x:c r="T1323" s="14" t="str">
        <x:v>official_prozorro_api</x:v>
      </x:c>
      <x:c r="U1323" s="14" t="str">
        <x:v>Не контактували</x:v>
      </x:c>
      <x:c r="V1323" s="15" t="str">
        <x:v>Workflow-audit outreach по UA-2025-11-10-005480-a; попросити 1 пакет здачі та вимоги проєкту</x:v>
      </x:c>
      <x:c r="W1323" s="15" t="str">
        <x:v>Власник / виконавець; відповідальний за договір</x:v>
      </x:c>
      <x:c r="X1323" s="15" t="str">
        <x:v>1 нових підтверджених перемог/договорів у Prozorro на 8 800 грн; 0 зі строком виконання не раніше 24.08.2026.</x:v>
      </x:c>
      <x:c r="Y1323" s="15" t="str">
        <x:v>Послуги з технічного консультування в сфері архітектури та інженірингу (згідно специфікації код ДК 021:2015 - 71340000-3 Комплексні інженерні послуги), стосовно реєстрації дозволу на виконання будівельних робіт у реєстрі будівельної діяльності  ЄДЕССБ та ДІЯ об'єкта класу наслідків СС2, а саме: "Відновлення елементів благоустрою частини території КНП ЛОР "ЛОРЛДЦ" з влаштуванням інклюзивності та облаштуванням паркувальних місць по вул. Я. Гашека,  2А у м. Львові (капітальний ремонт)"; строк до 2025-12-31. Попросити один знеособлений пакет здачі за цим workflow.</x:v>
      </x:c>
      <x:c r="Z1323" s="15" t="str">
        <x:v>https://prozorro.gov.ua/tender/UA-2025-11-10-005480-a</x:v>
      </x:c>
      <x:c r="AA1323" s="14" t="str">
        <x:v>2941702989</x:v>
      </x:c>
      <x:c r="AB1323" s="14" t="str">
        <x:v>2026-08-24</x:v>
      </x:c>
      <x:c r="AC1323" s="14" t="str"/>
      <x:c r="AD1323" s="20" t="str"/>
      <x:c r="AE1323" s="14" t="str"/>
      <x:c r="AF1323" s="14" t="n">
        <x:v>30</x:v>
      </x:c>
      <x:c r="AG1323" s="14" t="str">
        <x:v>I3</x:v>
      </x:c>
      <x:c r="AH1323" s="14" t="n">
        <x:v>1</x:v>
      </x:c>
      <x:c r="AI1323" s="14" t="n">
        <x:v>0</x:v>
      </x:c>
      <x:c r="AJ1323" s="18" t="n">
        <x:v>8800</x:v>
      </x:c>
      <x:c r="AK1323" s="14" t="str">
        <x:v>https://prozorro.gov.ua/tender/UA-2025-11-10-005480-a</x:v>
      </x:c>
      <x:c r="AL1323" s="19" t="n">
        <x:v>45971.4164716088</x:v>
      </x:c>
      <x:c r="AM1323" s="19" t="n">
        <x:v>46022</x:v>
      </x:c>
      <x:c r="AN1323" s="15" t="str">
        <x:v>Благоустрій</x:v>
      </x:c>
      <x:c r="AO1323" s="15" t="str">
        <x:v>not_found_in_top_search</x:v>
      </x:c>
    </x:row>
    <x:row r="1324">
      <x:c r="A1324" s="14" t="str">
        <x:v>W4-505</x:v>
      </x:c>
      <x:c r="B1324" s="14" t="str">
        <x:v>Prozorro expansion — 24.08</x:v>
      </x:c>
      <x:c r="C1324" s="14" t="str">
        <x:v>ГАВРИШ ВАЛЕНТИН ОЛЕГОВИЧ</x:v>
      </x:c>
      <x:c r="D1324" s="14" t="str">
        <x:v>HVAC / ОВіК</x:v>
      </x:c>
      <x:c r="E1324" s="14" t="str">
        <x:v>Pilot now</x:v>
      </x:c>
      <x:c r="F1324" s="17" t="str">
        <x:v>P3</x:v>
      </x:c>
      <x:c r="G1324" s="14" t="str"/>
      <x:c r="H1324" s="14" t="str">
        <x:v>Пілот зараз — Н.14</x:v>
      </x:c>
      <x:c r="I1324" s="16" t="n">
        <x:v>5</x:v>
      </x:c>
      <x:c r="J1324" s="16" t="n">
        <x:v>5</x:v>
      </x:c>
      <x:c r="K1324" s="16" t="n">
        <x:v>4</x:v>
      </x:c>
      <x:c r="L1324" s="16" t="n">
        <x:v>1</x:v>
      </x:c>
      <x:c r="M1324" s="16" t="n">
        <x:v>5</x:v>
      </x:c>
      <x:c r="N1324" s="16" t="n">
        <x:v>3</x:v>
      </x:c>
      <x:c r="O1324" s="16" t="n">
        <x:v>3</x:v>
      </x:c>
      <x:c r="P1324" s="16" t="n">
        <x:f>IF(COUNT(I1324:O1324)&lt;7,"",I1324*8+J1324*3+K1324*2+L1324*2+M1324*2+N1324*2+O1324)</x:f>
        <x:v>84</x:v>
      </x:c>
      <x:c r="Q1324" s="16" t="n">
        <x:f>IF(COUNT(J1324:O1324)&lt;6,"",J1324*5+K1324*4+M1324*4+L1324*3+N1324*2+O1324*2)</x:f>
        <x:v>76</x:v>
      </x:c>
      <x:c r="R1324" s="14" t="str">
        <x:v>high</x:v>
      </x:c>
      <x:c r="S1324" s="14" t="str">
        <x:v>official_prozorro_award_2024_2026</x:v>
      </x:c>
      <x:c r="T1324" s="14" t="str">
        <x:v>official_prozorro_api</x:v>
      </x:c>
      <x:c r="U1324" s="14" t="str">
        <x:v>Не контактували</x:v>
      </x:c>
      <x:c r="V1324" s="15" t="str">
        <x:v>Персоналізований free-pilot outreach по UA-2025-12-08-004050-a; попросити 1 пакет Н.14/Н.15</x:v>
      </x:c>
      <x:c r="W1324" s="15" t="str">
        <x:v>Власник / виконавець; відповідальний за договір</x:v>
      </x:c>
      <x:c r="X1324" s="15" t="str">
        <x:v>1 нових підтверджених перемог/договорів у Prozorro на 8 025 грн; 0 зі строком виконання не раніше 24.08.2026.</x:v>
      </x:c>
      <x:c r="Y1324" s="15" t="str">
        <x:v>Послуги з монтажу, демонтажу та технічного обслуговування систем кондиціонування та вентиляції ; строк до 2025-12-31. Попросити один знеособлений пакет здачі за цим workflow.</x:v>
      </x:c>
      <x:c r="Z1324" s="15" t="str">
        <x:v>https://prozorro.gov.ua/tender/UA-2025-12-08-004050-a</x:v>
      </x:c>
      <x:c r="AA1324" s="14" t="str">
        <x:v>3623205677</x:v>
      </x:c>
      <x:c r="AB1324" s="14" t="str">
        <x:v>2026-08-24</x:v>
      </x:c>
      <x:c r="AC1324" s="14" t="str"/>
      <x:c r="AD1324" s="20" t="str"/>
      <x:c r="AE1324" s="14" t="str"/>
      <x:c r="AF1324" s="14" t="n">
        <x:v>30</x:v>
      </x:c>
      <x:c r="AG1324" s="14" t="str">
        <x:v>I3</x:v>
      </x:c>
      <x:c r="AH1324" s="14" t="n">
        <x:v>1</x:v>
      </x:c>
      <x:c r="AI1324" s="14" t="n">
        <x:v>0</x:v>
      </x:c>
      <x:c r="AJ1324" s="18" t="n">
        <x:v>8025</x:v>
      </x:c>
      <x:c r="AK1324" s="14" t="str">
        <x:v>https://prozorro.gov.ua/tender/UA-2025-12-08-004050-a</x:v>
      </x:c>
      <x:c r="AL1324" s="19" t="n">
        <x:v>45999.36377269676</x:v>
      </x:c>
      <x:c r="AM1324" s="19" t="n">
        <x:v>46022</x:v>
      </x:c>
      <x:c r="AN1324" s="15" t="str">
        <x:v>HVAC / ОВіК</x:v>
      </x:c>
      <x:c r="AO1324" s="15" t="str">
        <x:v>not_found_in_top_search</x:v>
      </x:c>
    </x:row>
    <x:row r="1325">
      <x:c r="A1325" s="14" t="str">
        <x:v>W4-506</x:v>
      </x:c>
      <x:c r="B1325" s="14" t="str">
        <x:v>Prozorro expansion — 24.08</x:v>
      </x:c>
      <x:c r="C1325" s="14" t="str">
        <x:v>КУЧЕР ОЛЕНА АНАТОЛІЇВНА</x:v>
      </x:c>
      <x:c r="D1325" s="14" t="str">
        <x:v>Чисті приміщення</x:v>
      </x:c>
      <x:c r="E1325" s="14" t="str">
        <x:v>Expansion discovery</x:v>
      </x:c>
      <x:c r="F1325" s="17" t="str">
        <x:v>D3</x:v>
      </x:c>
      <x:c r="G1325" s="14" t="str"/>
      <x:c r="H1325" s="14" t="str">
        <x:v>Discovery розширення — 2 тижні</x:v>
      </x:c>
      <x:c r="I1325" s="16" t="n">
        <x:v>1</x:v>
      </x:c>
      <x:c r="J1325" s="16" t="n">
        <x:v>5</x:v>
      </x:c>
      <x:c r="K1325" s="16" t="n">
        <x:v>5</x:v>
      </x:c>
      <x:c r="L1325" s="16" t="n">
        <x:v>1</x:v>
      </x:c>
      <x:c r="M1325" s="16" t="n">
        <x:v>5</x:v>
      </x:c>
      <x:c r="N1325" s="16" t="n">
        <x:v>3</x:v>
      </x:c>
      <x:c r="O1325" s="16" t="n">
        <x:v>3</x:v>
      </x:c>
      <x:c r="P1325" s="16" t="n">
        <x:f>IF(COUNT(I1325:O1325)&lt;7,"",I1325*8+J1325*3+K1325*2+L1325*2+M1325*2+N1325*2+O1325)</x:f>
        <x:v>54</x:v>
      </x:c>
      <x:c r="Q1325" s="16" t="n">
        <x:f>IF(COUNT(J1325:O1325)&lt;6,"",J1325*5+K1325*4+M1325*4+L1325*3+N1325*2+O1325*2)</x:f>
        <x:v>80</x:v>
      </x:c>
      <x:c r="R1325" s="14" t="str">
        <x:v>high</x:v>
      </x:c>
      <x:c r="S1325" s="14" t="str">
        <x:v>official_prozorro_award_2024_2026</x:v>
      </x:c>
      <x:c r="T1325" s="14" t="str">
        <x:v>official_prozorro_api</x:v>
      </x:c>
      <x:c r="U1325" s="14" t="str">
        <x:v>Не контактували</x:v>
      </x:c>
      <x:c r="V1325" s="15" t="str">
        <x:v>Workflow-audit outreach по UA-2025-08-19-002850-a; попросити 1 пакет здачі та вимоги проєкту</x:v>
      </x:c>
      <x:c r="W1325" s="15" t="str">
        <x:v>Власник / виконавець; відповідальний за договір</x:v>
      </x:c>
      <x:c r="X1325" s="15" t="str">
        <x:v>1 нових підтверджених перемог/договорів у Prozorro на 5 518 грн; 0 зі строком виконання не раніше 24.08.2026.</x:v>
      </x:c>
      <x:c r="Y1325" s="15" t="str">
        <x:v>Послуги з розпломбування, опломбування, виконання послуг з демонтажу, монтажу, технічного обслуговування, чистки первинних перетворювачів витрати та перетворювачів температури приладу обліку теплової енергії в приміщенні Другого окружного суду міста Кривого Рогу за адресою: м. Кривий Ріг, вул. Іллі Гайдука, 3а.; строк до 2025-12-31. Попросити один знеособлений пакет здачі за цим workflow.</x:v>
      </x:c>
      <x:c r="Z1325" s="15" t="str">
        <x:v>https://prozorro.gov.ua/tender/UA-2025-08-19-002850-a</x:v>
      </x:c>
      <x:c r="AA1325" s="14" t="str">
        <x:v>2169110448</x:v>
      </x:c>
      <x:c r="AB1325" s="14" t="str">
        <x:v>2026-08-24</x:v>
      </x:c>
      <x:c r="AC1325" s="14" t="str"/>
      <x:c r="AD1325" s="20" t="str"/>
      <x:c r="AE1325" s="14" t="str"/>
      <x:c r="AF1325" s="14" t="n">
        <x:v>30</x:v>
      </x:c>
      <x:c r="AG1325" s="14" t="str">
        <x:v>I3</x:v>
      </x:c>
      <x:c r="AH1325" s="14" t="n">
        <x:v>1</x:v>
      </x:c>
      <x:c r="AI1325" s="14" t="n">
        <x:v>0</x:v>
      </x:c>
      <x:c r="AJ1325" s="18" t="n">
        <x:v>5518.26</x:v>
      </x:c>
      <x:c r="AK1325" s="14" t="str">
        <x:v>https://prozorro.gov.ua/tender/UA-2025-08-19-002850-a</x:v>
      </x:c>
      <x:c r="AL1325" s="19" t="n">
        <x:v>45888.328130358794</x:v>
      </x:c>
      <x:c r="AM1325" s="19" t="n">
        <x:v>46022</x:v>
      </x:c>
      <x:c r="AN1325" s="15" t="str">
        <x:v>Чисті приміщення</x:v>
      </x:c>
      <x:c r="AO1325" s="15" t="str">
        <x:v>not_found_in_top_search</x:v>
      </x:c>
    </x:row>
    <x:row r="1326">
      <x:c r="A1326" s="14" t="str">
        <x:v>W4-507</x:v>
      </x:c>
      <x:c r="B1326" s="14" t="str">
        <x:v>Prozorro expansion — 24.08</x:v>
      </x:c>
      <x:c r="C1326" s="14" t="str">
        <x:v>ТОВАРИСТВО З ОБМЕЖЕНОЮ ВІДПОВІДАЛЬНІСТЮ "ТРАНСЕЛЕКТРО ГРУП"</x:v>
      </x:c>
      <x:c r="D1326" s="14" t="str">
        <x:v>Покрівлі та гідроізоляція</x:v>
      </x:c>
      <x:c r="E1326" s="14" t="str">
        <x:v>Expansion discovery</x:v>
      </x:c>
      <x:c r="F1326" s="17" t="str">
        <x:v>D3</x:v>
      </x:c>
      <x:c r="G1326" s="14" t="str"/>
      <x:c r="H1326" s="14" t="str">
        <x:v>Discovery розширення — 2 тижні</x:v>
      </x:c>
      <x:c r="I1326" s="16" t="n">
        <x:v>1</x:v>
      </x:c>
      <x:c r="J1326" s="16" t="n">
        <x:v>5</x:v>
      </x:c>
      <x:c r="K1326" s="16" t="n">
        <x:v>5</x:v>
      </x:c>
      <x:c r="L1326" s="16" t="n">
        <x:v>1</x:v>
      </x:c>
      <x:c r="M1326" s="16" t="n">
        <x:v>5</x:v>
      </x:c>
      <x:c r="N1326" s="16" t="n">
        <x:v>5</x:v>
      </x:c>
      <x:c r="O1326" s="16" t="n">
        <x:v>3</x:v>
      </x:c>
      <x:c r="P1326" s="16" t="n">
        <x:f>IF(COUNT(I1326:O1326)&lt;7,"",I1326*8+J1326*3+K1326*2+L1326*2+M1326*2+N1326*2+O1326)</x:f>
        <x:v>58</x:v>
      </x:c>
      <x:c r="Q1326" s="16" t="n">
        <x:f>IF(COUNT(J1326:O1326)&lt;6,"",J1326*5+K1326*4+M1326*4+L1326*3+N1326*2+O1326*2)</x:f>
        <x:v>84</x:v>
      </x:c>
      <x:c r="R1326" s="14" t="str">
        <x:v>high</x:v>
      </x:c>
      <x:c r="S1326" s="14" t="str">
        <x:v>official_prozorro_award_2024_2026</x:v>
      </x:c>
      <x:c r="T1326" s="14" t="str">
        <x:v>official_prozorro_api</x:v>
      </x:c>
      <x:c r="U1326" s="14" t="str">
        <x:v>Не контактували</x:v>
      </x:c>
      <x:c r="V1326" s="15" t="str">
        <x:v>Workflow-audit outreach по UA-2025-10-02-003722-a; попросити 1 пакет здачі та вимоги проєкту</x:v>
      </x:c>
      <x:c r="W1326" s="15" t="str">
        <x:v>Власник / директор; керівник ПТО; відповідальний за договори</x:v>
      </x:c>
      <x:c r="X1326" s="15" t="str">
        <x:v>1 нових підтверджених перемог/договорів у Prozorro на 5 000 грн; 0 зі строком виконання не раніше 24.08.2026.</x:v>
      </x:c>
      <x:c r="Y1326" s="15" t="str">
        <x:v>Фарба акрилова гідроізоляційна універсальна для проведення ремонтних робіт господарським способом; строк до 2025-10-10. Попросити один знеособлений пакет здачі за цим workflow.</x:v>
      </x:c>
      <x:c r="Z1326" s="15" t="str">
        <x:v>https://prozorro.gov.ua/tender/UA-2025-10-02-003722-a</x:v>
      </x:c>
      <x:c r="AA1326" s="14" t="str">
        <x:v>43489304</x:v>
      </x:c>
      <x:c r="AB1326" s="14" t="str">
        <x:v>2026-08-24</x:v>
      </x:c>
      <x:c r="AC1326" s="14" t="str"/>
      <x:c r="AD1326" s="20" t="str"/>
      <x:c r="AE1326" s="14" t="str"/>
      <x:c r="AF1326" s="14" t="n">
        <x:v>30</x:v>
      </x:c>
      <x:c r="AG1326" s="14" t="str">
        <x:v>I3</x:v>
      </x:c>
      <x:c r="AH1326" s="14" t="n">
        <x:v>1</x:v>
      </x:c>
      <x:c r="AI1326" s="14" t="n">
        <x:v>0</x:v>
      </x:c>
      <x:c r="AJ1326" s="18" t="n">
        <x:v>5000.4</x:v>
      </x:c>
      <x:c r="AK1326" s="14" t="str">
        <x:v>https://prozorro.gov.ua/tender/UA-2025-10-02-003722-a</x:v>
      </x:c>
      <x:c r="AL1326" s="19" t="n">
        <x:v>45932.349847453705</x:v>
      </x:c>
      <x:c r="AM1326" s="19" t="n">
        <x:v>45940</x:v>
      </x:c>
      <x:c r="AN1326" s="15" t="str">
        <x:v>Покрівлі та гідроізоляція</x:v>
      </x:c>
      <x:c r="AO1326" s="15" t="str">
        <x:v>not_found_in_top_search</x:v>
      </x:c>
    </x:row>
    <x:row r="1327">
      <x:c r="A1327" s="14" t="str">
        <x:v>W4-508</x:v>
      </x:c>
      <x:c r="B1327" s="14" t="str">
        <x:v>Prozorro expansion — 24.08</x:v>
      </x:c>
      <x:c r="C1327" s="14" t="str">
        <x:v>ТОВАРИСТВО З ОБМЕЖЕНОЮ ВІДПОВІДАЛЬНІСТЮ "Будстандарт Хмельницький"</x:v>
      </x:c>
      <x:c r="D1327" s="14" t="str">
        <x:v>Металоконструкції</x:v>
      </x:c>
      <x:c r="E1327" s="14" t="str">
        <x:v>Expansion discovery</x:v>
      </x:c>
      <x:c r="F1327" s="17" t="str">
        <x:v>D3</x:v>
      </x:c>
      <x:c r="G1327" s="14" t="str"/>
      <x:c r="H1327" s="14" t="str">
        <x:v>Discovery розширення — 2 тижні</x:v>
      </x:c>
      <x:c r="I1327" s="16" t="n">
        <x:v>1</x:v>
      </x:c>
      <x:c r="J1327" s="16" t="n">
        <x:v>5</x:v>
      </x:c>
      <x:c r="K1327" s="16" t="n">
        <x:v>5</x:v>
      </x:c>
      <x:c r="L1327" s="16" t="n">
        <x:v>1</x:v>
      </x:c>
      <x:c r="M1327" s="16" t="n">
        <x:v>5</x:v>
      </x:c>
      <x:c r="N1327" s="16" t="n">
        <x:v>5</x:v>
      </x:c>
      <x:c r="O1327" s="16" t="n">
        <x:v>3</x:v>
      </x:c>
      <x:c r="P1327" s="16" t="n">
        <x:f>IF(COUNT(I1327:O1327)&lt;7,"",I1327*8+J1327*3+K1327*2+L1327*2+M1327*2+N1327*2+O1327)</x:f>
        <x:v>58</x:v>
      </x:c>
      <x:c r="Q1327" s="16" t="n">
        <x:f>IF(COUNT(J1327:O1327)&lt;6,"",J1327*5+K1327*4+M1327*4+L1327*3+N1327*2+O1327*2)</x:f>
        <x:v>84</x:v>
      </x:c>
      <x:c r="R1327" s="14" t="str">
        <x:v>high</x:v>
      </x:c>
      <x:c r="S1327" s="14" t="str">
        <x:v>official_prozorro_award_2024_2026</x:v>
      </x:c>
      <x:c r="T1327" s="14" t="str">
        <x:v>official_prozorro_api</x:v>
      </x:c>
      <x:c r="U1327" s="14" t="str">
        <x:v>Не контактували</x:v>
      </x:c>
      <x:c r="V1327" s="15" t="str">
        <x:v>Workflow-audit outreach по UA-2025-05-28-007579-a; попросити 1 пакет здачі та вимоги проєкту</x:v>
      </x:c>
      <x:c r="W1327" s="15" t="str">
        <x:v>Власник / директор; керівник ПТО; відповідальний за договори</x:v>
      </x:c>
      <x:c r="X1327" s="15" t="str">
        <x:v>1 нових підтверджених перемог/договорів у Prozorro на 3 432 грн; 0 зі строком виконання не раніше 24.08.2026.</x:v>
      </x:c>
      <x:c r="Y1327" s="15" t="str">
        <x:v>«Інженерні та будівельні роботи» (монтаж комплекта металоконструкції «Накривка на генератор аварійного резервного живлення»); строк до 2025-12-31. Попросити один знеособлений пакет здачі за цим workflow.</x:v>
      </x:c>
      <x:c r="Z1327" s="15" t="str">
        <x:v>https://prozorro.gov.ua/tender/UA-2025-05-28-007579-a</x:v>
      </x:c>
      <x:c r="AA1327" s="14" t="str">
        <x:v>40118392</x:v>
      </x:c>
      <x:c r="AB1327" s="14" t="str">
        <x:v>2026-08-24</x:v>
      </x:c>
      <x:c r="AC1327" s="14" t="str"/>
      <x:c r="AD1327" s="20" t="str"/>
      <x:c r="AE1327" s="14" t="str"/>
      <x:c r="AF1327" s="14" t="n">
        <x:v>30</x:v>
      </x:c>
      <x:c r="AG1327" s="14" t="str">
        <x:v>I3</x:v>
      </x:c>
      <x:c r="AH1327" s="14" t="n">
        <x:v>1</x:v>
      </x:c>
      <x:c r="AI1327" s="14" t="n">
        <x:v>0</x:v>
      </x:c>
      <x:c r="AJ1327" s="18" t="n">
        <x:v>3432</x:v>
      </x:c>
      <x:c r="AK1327" s="14" t="str">
        <x:v>https://prozorro.gov.ua/tender/UA-2025-05-28-007579-a</x:v>
      </x:c>
      <x:c r="AL1327" s="19" t="n">
        <x:v>45805.46671395833</x:v>
      </x:c>
      <x:c r="AM1327" s="19" t="n">
        <x:v>46022.916666655095</x:v>
      </x:c>
      <x:c r="AN1327" s="15" t="str">
        <x:v>Металоконструкції</x:v>
      </x:c>
      <x:c r="AO1327" s="15" t="str">
        <x:v>not_found_in_top_search</x:v>
      </x:c>
    </x:row>
    <x:row r="1328">
      <x:c r="A1328" s="14" t="str">
        <x:v>W4-509</x:v>
      </x:c>
      <x:c r="B1328" s="14" t="str">
        <x:v>Prozorro expansion — 24.08</x:v>
      </x:c>
      <x:c r="C1328" s="14" t="str">
        <x:v>КОМУНАЛЬНЕ ПІДПРИЄМСТВО "СНІГУРІВСЬКИЙ КОМУНАЛЬНИК"</x:v>
      </x:c>
      <x:c r="D1328" s="14" t="str">
        <x:v>Внутрішні сантехнічні системи</x:v>
      </x:c>
      <x:c r="E1328" s="14" t="str">
        <x:v>Pilot now</x:v>
      </x:c>
      <x:c r="F1328" s="17" t="str">
        <x:v>P3</x:v>
      </x:c>
      <x:c r="G1328" s="14" t="str"/>
      <x:c r="H1328" s="14" t="str">
        <x:v>Пілот зараз — Н.14</x:v>
      </x:c>
      <x:c r="I1328" s="16" t="n">
        <x:v>5</x:v>
      </x:c>
      <x:c r="J1328" s="16" t="n">
        <x:v>5</x:v>
      </x:c>
      <x:c r="K1328" s="16" t="n">
        <x:v>4</x:v>
      </x:c>
      <x:c r="L1328" s="16" t="n">
        <x:v>1</x:v>
      </x:c>
      <x:c r="M1328" s="16" t="n">
        <x:v>5</x:v>
      </x:c>
      <x:c r="N1328" s="16" t="n">
        <x:v>5</x:v>
      </x:c>
      <x:c r="O1328" s="16" t="n">
        <x:v>3</x:v>
      </x:c>
      <x:c r="P1328" s="16" t="n">
        <x:f>IF(COUNT(I1328:O1328)&lt;7,"",I1328*8+J1328*3+K1328*2+L1328*2+M1328*2+N1328*2+O1328)</x:f>
        <x:v>88</x:v>
      </x:c>
      <x:c r="Q1328" s="16" t="n">
        <x:f>IF(COUNT(J1328:O1328)&lt;6,"",J1328*5+K1328*4+M1328*4+L1328*3+N1328*2+O1328*2)</x:f>
        <x:v>80</x:v>
      </x:c>
      <x:c r="R1328" s="14" t="str">
        <x:v>high</x:v>
      </x:c>
      <x:c r="S1328" s="14" t="str">
        <x:v>official_prozorro_award_2024_2026</x:v>
      </x:c>
      <x:c r="T1328" s="14" t="str">
        <x:v>official_prozorro_api</x:v>
      </x:c>
      <x:c r="U1328" s="14" t="str">
        <x:v>Не контактували</x:v>
      </x:c>
      <x:c r="V1328" s="15" t="str">
        <x:v>Персоналізований free-pilot outreach по UA-2025-12-17-008148-a; попросити 1 пакет Н.14/Н.15</x:v>
      </x:c>
      <x:c r="W1328" s="15" t="str">
        <x:v>Власник / директор; керівник ПТО; відповідальний за договори</x:v>
      </x:c>
      <x:c r="X1328" s="15" t="str">
        <x:v>1 нових підтверджених перемог/договорів у Prozorro на 1 903 грн; 0 зі строком виконання не раніше 24.08.2026.</x:v>
      </x:c>
      <x:c r="Y1328" s="15" t="str">
        <x:v>Код ДК 021:2015:45330000-9 "Водопровідні та санітарно-технічні роботи" (Послуги з поточного ремонту внутрішніх мереж водопостачання); строк до 2025-12-31. Попросити один знеособлений пакет здачі за цим workflow.</x:v>
      </x:c>
      <x:c r="Z1328" s="15" t="str">
        <x:v>https://prozorro.gov.ua/tender/UA-2025-12-17-008148-a</x:v>
      </x:c>
      <x:c r="AA1328" s="14" t="str">
        <x:v>36895353</x:v>
      </x:c>
      <x:c r="AB1328" s="14" t="str">
        <x:v>2026-08-24</x:v>
      </x:c>
      <x:c r="AC1328" s="14" t="str"/>
      <x:c r="AD1328" s="20" t="str"/>
      <x:c r="AE1328" s="14" t="str"/>
      <x:c r="AF1328" s="14" t="n">
        <x:v>30</x:v>
      </x:c>
      <x:c r="AG1328" s="14" t="str">
        <x:v>I3</x:v>
      </x:c>
      <x:c r="AH1328" s="14" t="n">
        <x:v>1</x:v>
      </x:c>
      <x:c r="AI1328" s="14" t="n">
        <x:v>0</x:v>
      </x:c>
      <x:c r="AJ1328" s="18" t="n">
        <x:v>1902.56</x:v>
      </x:c>
      <x:c r="AK1328" s="14" t="str">
        <x:v>https://prozorro.gov.ua/tender/UA-2025-12-17-008148-a</x:v>
      </x:c>
      <x:c r="AL1328" s="19" t="n">
        <x:v>46008.40799619213</x:v>
      </x:c>
      <x:c r="AM1328" s="19" t="n">
        <x:v>46022</x:v>
      </x:c>
      <x:c r="AN1328" s="15" t="str">
        <x:v>Внутрішні сантехнічні системи</x:v>
      </x:c>
      <x:c r="AO1328" s="15" t="str">
        <x:v>not_found_in_top_search</x:v>
      </x:c>
    </x:row>
    <x:row r="1329">
      <x:c r="A1329" s="14" t="str">
        <x:v>W4-510</x:v>
      </x:c>
      <x:c r="B1329" s="14" t="str">
        <x:v>Prozorro expansion — 24.08</x:v>
      </x:c>
      <x:c r="C1329" s="14" t="str">
        <x:v>ТОВ "Торгова група "Арс Кераміка""</x:v>
      </x:c>
      <x:c r="D1329" s="14" t="str">
        <x:v>Покрівлі та гідроізоляція</x:v>
      </x:c>
      <x:c r="E1329" s="14" t="str">
        <x:v>Expansion discovery</x:v>
      </x:c>
      <x:c r="F1329" s="17" t="str">
        <x:v>D3</x:v>
      </x:c>
      <x:c r="G1329" s="14" t="str"/>
      <x:c r="H1329" s="14" t="str">
        <x:v>Discovery розширення — 2 тижні</x:v>
      </x:c>
      <x:c r="I1329" s="16" t="n">
        <x:v>1</x:v>
      </x:c>
      <x:c r="J1329" s="16" t="n">
        <x:v>5</x:v>
      </x:c>
      <x:c r="K1329" s="16" t="n">
        <x:v>5</x:v>
      </x:c>
      <x:c r="L1329" s="16" t="n">
        <x:v>1</x:v>
      </x:c>
      <x:c r="M1329" s="16" t="n">
        <x:v>5</x:v>
      </x:c>
      <x:c r="N1329" s="16" t="n">
        <x:v>5</x:v>
      </x:c>
      <x:c r="O1329" s="16" t="n">
        <x:v>3</x:v>
      </x:c>
      <x:c r="P1329" s="16" t="n">
        <x:f>IF(COUNT(I1329:O1329)&lt;7,"",I1329*8+J1329*3+K1329*2+L1329*2+M1329*2+N1329*2+O1329)</x:f>
        <x:v>58</x:v>
      </x:c>
      <x:c r="Q1329" s="16" t="n">
        <x:f>IF(COUNT(J1329:O1329)&lt;6,"",J1329*5+K1329*4+M1329*4+L1329*3+N1329*2+O1329*2)</x:f>
        <x:v>84</x:v>
      </x:c>
      <x:c r="R1329" s="14" t="str">
        <x:v>high</x:v>
      </x:c>
      <x:c r="S1329" s="14" t="str">
        <x:v>official_prozorro_award_2024_2026</x:v>
      </x:c>
      <x:c r="T1329" s="14" t="str">
        <x:v>official_prozorro_api</x:v>
      </x:c>
      <x:c r="U1329" s="14" t="str">
        <x:v>Не контактували</x:v>
      </x:c>
      <x:c r="V1329" s="15" t="str">
        <x:v>Workflow-audit outreach по UA-2025-05-09-007047-a; попросити 1 пакет здачі та вимоги проєкту</x:v>
      </x:c>
      <x:c r="W1329" s="15" t="str">
        <x:v>Власник / директор; керівник ПТО; відповідальний за договори</x:v>
      </x:c>
      <x:c r="X1329" s="15" t="str">
        <x:v>1 нових підтверджених перемог/договорів у Prozorro на 465 грн; 0 зі строком виконання не раніше 24.08.2026.</x:v>
      </x:c>
      <x:c r="Y1329" s="15" t="str">
        <x:v>Будівельні матеріали для проведення ремонтних робіт господарським способом (мастика гідроізоляційна покрівельна) за кодом ДК 021:2015:44830000-7: Мастики, шпаклівки, замазки та розчинники; строк до 2025-12-31. Попросити один знеособлений пакет здачі за цим workflow.</x:v>
      </x:c>
      <x:c r="Z1329" s="15" t="str">
        <x:v>https://prozorro.gov.ua/tender/UA-2025-05-09-007047-a</x:v>
      </x:c>
      <x:c r="AA1329" s="14" t="str">
        <x:v>32549732</x:v>
      </x:c>
      <x:c r="AB1329" s="14" t="str">
        <x:v>2026-08-24</x:v>
      </x:c>
      <x:c r="AC1329" s="14" t="str"/>
      <x:c r="AD1329" s="20" t="str"/>
      <x:c r="AE1329" s="14" t="str"/>
      <x:c r="AF1329" s="14" t="n">
        <x:v>30</x:v>
      </x:c>
      <x:c r="AG1329" s="14" t="str">
        <x:v>I3</x:v>
      </x:c>
      <x:c r="AH1329" s="14" t="n">
        <x:v>1</x:v>
      </x:c>
      <x:c r="AI1329" s="14" t="n">
        <x:v>0</x:v>
      </x:c>
      <x:c r="AJ1329" s="18" t="n">
        <x:v>465</x:v>
      </x:c>
      <x:c r="AK1329" s="14" t="str">
        <x:v>https://prozorro.gov.ua/tender/UA-2025-05-09-007047-a</x:v>
      </x:c>
      <x:c r="AL1329" s="19" t="n">
        <x:v>45786.4148946412</x:v>
      </x:c>
      <x:c r="AM1329" s="19" t="n">
        <x:v>46022.916666655095</x:v>
      </x:c>
      <x:c r="AN1329" s="15" t="str">
        <x:v>Покрівлі та гідроізоляція</x:v>
      </x:c>
      <x:c r="AO1329" s="15" t="str">
        <x:v>not_found_in_top_search</x:v>
      </x:c>
    </x:row>
    <x:row r="1330">
      <x:c r="A1330" s="14" t="str">
        <x:v>W4-511</x:v>
      </x:c>
      <x:c r="B1330" s="14" t="str">
        <x:v>Prozorro expansion — 24.08</x:v>
      </x:c>
      <x:c r="C1330" s="14" t="str">
        <x:v>ФОП "КОНОВАЛЕНКО СЕРГІЙ ВОЛОДИМИРОВИЧ"</x:v>
      </x:c>
      <x:c r="D1330" s="14" t="str">
        <x:v>Промислові підлоги та бетон</x:v>
      </x:c>
      <x:c r="E1330" s="14" t="str">
        <x:v>Expansion discovery</x:v>
      </x:c>
      <x:c r="F1330" s="17" t="str">
        <x:v>D3</x:v>
      </x:c>
      <x:c r="G1330" s="14" t="str"/>
      <x:c r="H1330" s="14" t="str">
        <x:v>Discovery розширення — 2 тижні</x:v>
      </x:c>
      <x:c r="I1330" s="16" t="n">
        <x:v>1</x:v>
      </x:c>
      <x:c r="J1330" s="16" t="n">
        <x:v>5</x:v>
      </x:c>
      <x:c r="K1330" s="16" t="n">
        <x:v>5</x:v>
      </x:c>
      <x:c r="L1330" s="16" t="n">
        <x:v>2</x:v>
      </x:c>
      <x:c r="M1330" s="16" t="n">
        <x:v>5</x:v>
      </x:c>
      <x:c r="N1330" s="16" t="n">
        <x:v>3</x:v>
      </x:c>
      <x:c r="O1330" s="16" t="n">
        <x:v>3</x:v>
      </x:c>
      <x:c r="P1330" s="16" t="n">
        <x:f>IF(COUNT(I1330:O1330)&lt;7,"",I1330*8+J1330*3+K1330*2+L1330*2+M1330*2+N1330*2+O1330)</x:f>
        <x:v>56</x:v>
      </x:c>
      <x:c r="Q1330" s="16" t="n">
        <x:f>IF(COUNT(J1330:O1330)&lt;6,"",J1330*5+K1330*4+M1330*4+L1330*3+N1330*2+O1330*2)</x:f>
        <x:v>83</x:v>
      </x:c>
      <x:c r="R1330" s="14" t="str">
        <x:v>high</x:v>
      </x:c>
      <x:c r="S1330" s="14" t="str">
        <x:v>official_prozorro_award_2024_2026</x:v>
      </x:c>
      <x:c r="T1330" s="14" t="str">
        <x:v>official_prozorro_api</x:v>
      </x:c>
      <x:c r="U1330" s="14" t="str">
        <x:v>Не контактували</x:v>
      </x:c>
      <x:c r="V1330" s="15" t="str">
        <x:v>Повторне звернення з новим тендерним сигналом UA-2026-05-20-011414-a; попросити 1 пакет здачі</x:v>
      </x:c>
      <x:c r="W1330" s="15" t="str">
        <x:v>Власник / виконавець; відповідальний за договір</x:v>
      </x:c>
      <x:c r="X1330" s="15" t="str">
        <x:v>1 нових підтверджених перемог/договорів у Prozorro на 296 000 грн; 0 зі строком виконання не раніше 24.08.2026.</x:v>
      </x:c>
      <x:c r="Y1330" s="15" t="str">
        <x:v>Поточний ремонт з влаштування промислової бетонної підлоги з топінгом в гаражному приміщенні 9 ДПРЧ 3 ДПРЗ ГУ ДСНС України у Миколаївській області, розташованого за адресою: смт. Березнегувате, вул. В. Букача, 109; строк до 2024-12-15. Попросити один знеособлений пакет здачі за цим workflow.</x:v>
      </x:c>
      <x:c r="Z1330" s="15" t="str">
        <x:v>https://prozorro.gov.ua/tender/UA-2024-10-24-015323-a</x:v>
      </x:c>
      <x:c r="AA1330" s="14" t="str">
        <x:v>2037114754</x:v>
      </x:c>
      <x:c r="AB1330" s="14" t="str">
        <x:v>2026-08-24</x:v>
      </x:c>
      <x:c r="AC1330" s="14" t="str"/>
      <x:c r="AD1330" s="20" t="str"/>
      <x:c r="AE1330" s="14" t="str"/>
      <x:c r="AF1330" s="14" t="n">
        <x:v>71</x:v>
      </x:c>
      <x:c r="AG1330" s="14" t="str">
        <x:v>I2</x:v>
      </x:c>
      <x:c r="AH1330" s="14" t="n">
        <x:v>5</x:v>
      </x:c>
      <x:c r="AI1330" s="14" t="n">
        <x:v>0</x:v>
      </x:c>
      <x:c r="AJ1330" s="18" t="n">
        <x:v>364000</x:v>
      </x:c>
      <x:c r="AK1330" s="14" t="str">
        <x:v>https://prozorro.gov.ua/tender/UA-2026-05-20-011414-a</x:v>
      </x:c>
      <x:c r="AL1330" s="19" t="n">
        <x:v>46162.53526408565</x:v>
      </x:c>
      <x:c r="AM1330" s="19" t="n">
        <x:v>46173</x:v>
      </x:c>
      <x:c r="AN1330" s="15" t="str">
        <x:v>Промислові підлоги та бетон; Промислова електрика / ПНР</x:v>
      </x:c>
      <x:c r="AO1330" s="15" t="str">
        <x:v>not_found_in_top_search</x:v>
      </x:c>
    </x:row>
    <x:row r="1331">
      <x:c r="A1331" s="14" t="str">
        <x:v>W4-512</x:v>
      </x:c>
      <x:c r="B1331" s="14" t="str">
        <x:v>Prozorro expansion — 24.08</x:v>
      </x:c>
      <x:c r="C1331" s="14" t="str">
        <x:v>ФОП Жуковець Ярослав Сергійович</x:v>
      </x:c>
      <x:c r="D1331" s="14" t="str">
        <x:v>Пожежогасіння</x:v>
      </x:c>
      <x:c r="E1331" s="14" t="str">
        <x:v>Expansion discovery</x:v>
      </x:c>
      <x:c r="F1331" s="17" t="str">
        <x:v>D3</x:v>
      </x:c>
      <x:c r="G1331" s="14" t="str"/>
      <x:c r="H1331" s="14" t="str">
        <x:v>Discovery розширення — 2 тижні</x:v>
      </x:c>
      <x:c r="I1331" s="16" t="n">
        <x:v>1</x:v>
      </x:c>
      <x:c r="J1331" s="16" t="n">
        <x:v>5</x:v>
      </x:c>
      <x:c r="K1331" s="16" t="n">
        <x:v>5</x:v>
      </x:c>
      <x:c r="L1331" s="16" t="n">
        <x:v>2</x:v>
      </x:c>
      <x:c r="M1331" s="16" t="n">
        <x:v>5</x:v>
      </x:c>
      <x:c r="N1331" s="16" t="n">
        <x:v>3</x:v>
      </x:c>
      <x:c r="O1331" s="16" t="n">
        <x:v>3</x:v>
      </x:c>
      <x:c r="P1331" s="16" t="n">
        <x:f>IF(COUNT(I1331:O1331)&lt;7,"",I1331*8+J1331*3+K1331*2+L1331*2+M1331*2+N1331*2+O1331)</x:f>
        <x:v>56</x:v>
      </x:c>
      <x:c r="Q1331" s="16" t="n">
        <x:f>IF(COUNT(J1331:O1331)&lt;6,"",J1331*5+K1331*4+M1331*4+L1331*3+N1331*2+O1331*2)</x:f>
        <x:v>83</x:v>
      </x:c>
      <x:c r="R1331" s="14" t="str">
        <x:v>high</x:v>
      </x:c>
      <x:c r="S1331" s="14" t="str">
        <x:v>official_prozorro_award_2024_2026</x:v>
      </x:c>
      <x:c r="T1331" s="14" t="str">
        <x:v>official_prozorro_api</x:v>
      </x:c>
      <x:c r="U1331" s="14" t="str">
        <x:v>Не контактували</x:v>
      </x:c>
      <x:c r="V1331" s="15" t="str">
        <x:v>Workflow-audit outreach по UA-2024-02-13-013455-a; попросити 1 пакет здачі та вимоги проєкту</x:v>
      </x:c>
      <x:c r="W1331" s="15" t="str">
        <x:v>Власник / виконавець; відповідальний за договір</x:v>
      </x:c>
      <x:c r="X1331" s="15" t="str">
        <x:v>1 нових підтверджених перемог/договорів у Prozorro на 199 170 грн; 0 зі строком виконання не раніше 24.08.2026.</x:v>
      </x:c>
      <x:c r="Y1331" s="15" t="str">
        <x:v>45343000-3-Встановлення протипожежного обладнання (поточний ремонт демонтаж/монтаж та встановлення автоматичної системи газового пожежогасіння в адміністративній будівлі за адресою: вул. Привокзальна, 3, м. Біла Церква); строк до 2024-12-31. Попросити один знеособлений пакет здачі за цим workflow.</x:v>
      </x:c>
      <x:c r="Z1331" s="15" t="str">
        <x:v>https://prozorro.gov.ua/tender/UA-2024-02-13-013455-a</x:v>
      </x:c>
      <x:c r="AA1331" s="14" t="str">
        <x:v>3343817450</x:v>
      </x:c>
      <x:c r="AB1331" s="14" t="str">
        <x:v>2026-08-24</x:v>
      </x:c>
      <x:c r="AC1331" s="14" t="str"/>
      <x:c r="AD1331" s="20" t="str"/>
      <x:c r="AE1331" s="14" t="str"/>
      <x:c r="AF1331" s="14" t="n">
        <x:v>27</x:v>
      </x:c>
      <x:c r="AG1331" s="14" t="str">
        <x:v>I3</x:v>
      </x:c>
      <x:c r="AH1331" s="14" t="n">
        <x:v>1</x:v>
      </x:c>
      <x:c r="AI1331" s="14" t="n">
        <x:v>0</x:v>
      </x:c>
      <x:c r="AJ1331" s="18" t="n">
        <x:v>199170.27</x:v>
      </x:c>
      <x:c r="AK1331" s="14" t="str">
        <x:v>https://prozorro.gov.ua/tender/UA-2024-02-13-013455-a</x:v>
      </x:c>
      <x:c r="AL1331" s="19" t="n">
        <x:v>45335.64892230324</x:v>
      </x:c>
      <x:c r="AM1331" s="19" t="n">
        <x:v>45657</x:v>
      </x:c>
      <x:c r="AN1331" s="15" t="str">
        <x:v>Пожежогасіння</x:v>
      </x:c>
      <x:c r="AO1331" s="15" t="str">
        <x:v>not_found_in_top_search</x:v>
      </x:c>
    </x:row>
    <x:row r="1332">
      <x:c r="A1332" s="14" t="str">
        <x:v>W4-513</x:v>
      </x:c>
      <x:c r="B1332" s="14" t="str">
        <x:v>Prozorro expansion — 24.08</x:v>
      </x:c>
      <x:c r="C1332" s="14" t="str">
        <x:v>ФОП Бочаров Захар Миколайович</x:v>
      </x:c>
      <x:c r="D1332" s="14" t="str">
        <x:v>HVAC / ОВіК</x:v>
      </x:c>
      <x:c r="E1332" s="14" t="str">
        <x:v>Pilot now</x:v>
      </x:c>
      <x:c r="F1332" s="17" t="str">
        <x:v>P3</x:v>
      </x:c>
      <x:c r="G1332" s="14" t="str"/>
      <x:c r="H1332" s="14" t="str">
        <x:v>Пілот зараз — Н.14</x:v>
      </x:c>
      <x:c r="I1332" s="16" t="n">
        <x:v>5</x:v>
      </x:c>
      <x:c r="J1332" s="16" t="n">
        <x:v>5</x:v>
      </x:c>
      <x:c r="K1332" s="16" t="n">
        <x:v>4</x:v>
      </x:c>
      <x:c r="L1332" s="16" t="n">
        <x:v>1</x:v>
      </x:c>
      <x:c r="M1332" s="16" t="n">
        <x:v>5</x:v>
      </x:c>
      <x:c r="N1332" s="16" t="n">
        <x:v>3</x:v>
      </x:c>
      <x:c r="O1332" s="16" t="n">
        <x:v>3</x:v>
      </x:c>
      <x:c r="P1332" s="16" t="n">
        <x:f>IF(COUNT(I1332:O1332)&lt;7,"",I1332*8+J1332*3+K1332*2+L1332*2+M1332*2+N1332*2+O1332)</x:f>
        <x:v>84</x:v>
      </x:c>
      <x:c r="Q1332" s="16" t="n">
        <x:f>IF(COUNT(J1332:O1332)&lt;6,"",J1332*5+K1332*4+M1332*4+L1332*3+N1332*2+O1332*2)</x:f>
        <x:v>76</x:v>
      </x:c>
      <x:c r="R1332" s="14" t="str">
        <x:v>high</x:v>
      </x:c>
      <x:c r="S1332" s="14" t="str">
        <x:v>official_prozorro_award_2024_2026</x:v>
      </x:c>
      <x:c r="T1332" s="14" t="str">
        <x:v>official_prozorro_api</x:v>
      </x:c>
      <x:c r="U1332" s="14" t="str">
        <x:v>Не контактували</x:v>
      </x:c>
      <x:c r="V1332" s="15" t="str">
        <x:v>Персоналізований free-pilot outreach по UA-2025-09-02-008781-a; попросити 1 пакет Н.14/Н.15</x:v>
      </x:c>
      <x:c r="W1332" s="15" t="str">
        <x:v>Власник / виконавець; відповідальний за договір</x:v>
      </x:c>
      <x:c r="X1332" s="15" t="str">
        <x:v>1 нових підтверджених перемог/договорів у Prozorro на 99 801 грн; 0 зі строком виконання не раніше 24.08.2026.</x:v>
      </x:c>
      <x:c r="Y1332" s="15" t="str">
        <x:v>ДК 021:2015 – 45330000-9 – Водопровідні та санітарно-технічні роботи (Послуги з монтажу системи вентиляції – 45331210-1); строк до 2025-12-31. Попросити один знеособлений пакет здачі за цим workflow.</x:v>
      </x:c>
      <x:c r="Z1332" s="15" t="str">
        <x:v>https://prozorro.gov.ua/tender/UA-2025-09-02-008781-a</x:v>
      </x:c>
      <x:c r="AA1332" s="14" t="str">
        <x:v>3261306939</x:v>
      </x:c>
      <x:c r="AB1332" s="14" t="str">
        <x:v>2026-08-24</x:v>
      </x:c>
      <x:c r="AC1332" s="14" t="str"/>
      <x:c r="AD1332" s="20" t="str"/>
      <x:c r="AE1332" s="14" t="str"/>
      <x:c r="AF1332" s="14" t="n">
        <x:v>27</x:v>
      </x:c>
      <x:c r="AG1332" s="14" t="str">
        <x:v>I3</x:v>
      </x:c>
      <x:c r="AH1332" s="14" t="n">
        <x:v>1</x:v>
      </x:c>
      <x:c r="AI1332" s="14" t="n">
        <x:v>0</x:v>
      </x:c>
      <x:c r="AJ1332" s="18" t="n">
        <x:v>99801.17</x:v>
      </x:c>
      <x:c r="AK1332" s="14" t="str">
        <x:v>https://prozorro.gov.ua/tender/UA-2025-09-02-008781-a</x:v>
      </x:c>
      <x:c r="AL1332" s="19" t="n">
        <x:v>45902.51244537037</x:v>
      </x:c>
      <x:c r="AM1332" s="19" t="n">
        <x:v>46022</x:v>
      </x:c>
      <x:c r="AN1332" s="15" t="str">
        <x:v>HVAC / ОВіК</x:v>
      </x:c>
      <x:c r="AO1332" s="15" t="str">
        <x:v>not_found_in_top_search</x:v>
      </x:c>
    </x:row>
    <x:row r="1333">
      <x:c r="A1333" s="14" t="str">
        <x:v>W4-514</x:v>
      </x:c>
      <x:c r="B1333" s="14" t="str">
        <x:v>Prozorro expansion — 24.08</x:v>
      </x:c>
      <x:c r="C1333" s="14" t="str">
        <x:v>ФОП Янішевський Тарас Ярославович</x:v>
      </x:c>
      <x:c r="D1333" s="14" t="str">
        <x:v>HVAC / ОВіК</x:v>
      </x:c>
      <x:c r="E1333" s="14" t="str">
        <x:v>Pilot now</x:v>
      </x:c>
      <x:c r="F1333" s="17" t="str">
        <x:v>P3</x:v>
      </x:c>
      <x:c r="G1333" s="14" t="str"/>
      <x:c r="H1333" s="14" t="str">
        <x:v>Пілот зараз — Н.14</x:v>
      </x:c>
      <x:c r="I1333" s="16" t="n">
        <x:v>5</x:v>
      </x:c>
      <x:c r="J1333" s="16" t="n">
        <x:v>5</x:v>
      </x:c>
      <x:c r="K1333" s="16" t="n">
        <x:v>4</x:v>
      </x:c>
      <x:c r="L1333" s="16" t="n">
        <x:v>1</x:v>
      </x:c>
      <x:c r="M1333" s="16" t="n">
        <x:v>5</x:v>
      </x:c>
      <x:c r="N1333" s="16" t="n">
        <x:v>3</x:v>
      </x:c>
      <x:c r="O1333" s="16" t="n">
        <x:v>3</x:v>
      </x:c>
      <x:c r="P1333" s="16" t="n">
        <x:f>IF(COUNT(I1333:O1333)&lt;7,"",I1333*8+J1333*3+K1333*2+L1333*2+M1333*2+N1333*2+O1333)</x:f>
        <x:v>84</x:v>
      </x:c>
      <x:c r="Q1333" s="16" t="n">
        <x:f>IF(COUNT(J1333:O1333)&lt;6,"",J1333*5+K1333*4+M1333*4+L1333*3+N1333*2+O1333*2)</x:f>
        <x:v>76</x:v>
      </x:c>
      <x:c r="R1333" s="14" t="str">
        <x:v>high</x:v>
      </x:c>
      <x:c r="S1333" s="14" t="str">
        <x:v>official_prozorro_award_2024_2026</x:v>
      </x:c>
      <x:c r="T1333" s="14" t="str">
        <x:v>official_prozorro_api</x:v>
      </x:c>
      <x:c r="U1333" s="14" t="str">
        <x:v>Не контактували</x:v>
      </x:c>
      <x:c r="V1333" s="15" t="str">
        <x:v>Персоналізований free-pilot outreach по UA-2025-10-30-006956-a; попросити 1 пакет Н.14/Н.15</x:v>
      </x:c>
      <x:c r="W1333" s="15" t="str">
        <x:v>Власник / виконавець; відповідальний за договір</x:v>
      </x:c>
      <x:c r="X1333" s="15" t="str">
        <x:v>1 нових підтверджених перемог/договорів у Prozorro на 99 389 грн; 0 зі строком виконання не раніше 24.08.2026.</x:v>
      </x:c>
      <x:c r="Y1333" s="15" t="str">
        <x:v>Припливно-витяжна система вентиляції з рекуперацією тепла «PRANA-200С STANDART» (з монтажем) (код ДК 021:2015:42520000-7 Вентиляційне обладнання); строк до 2025-12-31. Попросити один знеособлений пакет здачі за цим workflow.</x:v>
      </x:c>
      <x:c r="Z1333" s="15" t="str">
        <x:v>https://prozorro.gov.ua/tender/UA-2025-10-30-006956-a</x:v>
      </x:c>
      <x:c r="AA1333" s="14" t="str">
        <x:v>3255804899</x:v>
      </x:c>
      <x:c r="AB1333" s="14" t="str">
        <x:v>2026-08-24</x:v>
      </x:c>
      <x:c r="AC1333" s="14" t="str"/>
      <x:c r="AD1333" s="20" t="str"/>
      <x:c r="AE1333" s="14" t="str"/>
      <x:c r="AF1333" s="14" t="n">
        <x:v>27</x:v>
      </x:c>
      <x:c r="AG1333" s="14" t="str">
        <x:v>I3</x:v>
      </x:c>
      <x:c r="AH1333" s="14" t="n">
        <x:v>1</x:v>
      </x:c>
      <x:c r="AI1333" s="14" t="n">
        <x:v>0</x:v>
      </x:c>
      <x:c r="AJ1333" s="18" t="n">
        <x:v>99389</x:v>
      </x:c>
      <x:c r="AK1333" s="14" t="str">
        <x:v>https://prozorro.gov.ua/tender/UA-2025-10-30-006956-a</x:v>
      </x:c>
      <x:c r="AL1333" s="19" t="n">
        <x:v>45960.489438668985</x:v>
      </x:c>
      <x:c r="AM1333" s="19" t="n">
        <x:v>46022.48983796296</x:v>
      </x:c>
      <x:c r="AN1333" s="15" t="str">
        <x:v>HVAC / ОВіК</x:v>
      </x:c>
      <x:c r="AO1333" s="15" t="str">
        <x:v>not_found_in_top_search</x:v>
      </x:c>
    </x:row>
    <x:row r="1334">
      <x:c r="A1334" s="14" t="str">
        <x:v>W4-515</x:v>
      </x:c>
      <x:c r="B1334" s="14" t="str">
        <x:v>Prozorro expansion — 24.08</x:v>
      </x:c>
      <x:c r="C1334" s="14" t="str">
        <x:v>ФОП Заставський Юрій Іванович</x:v>
      </x:c>
      <x:c r="D1334" s="14" t="str">
        <x:v>Металоконструкції</x:v>
      </x:c>
      <x:c r="E1334" s="14" t="str">
        <x:v>Expansion discovery</x:v>
      </x:c>
      <x:c r="F1334" s="17" t="str">
        <x:v>D3</x:v>
      </x:c>
      <x:c r="G1334" s="14" t="str"/>
      <x:c r="H1334" s="14" t="str">
        <x:v>Discovery розширення — 2 тижні</x:v>
      </x:c>
      <x:c r="I1334" s="16" t="n">
        <x:v>1</x:v>
      </x:c>
      <x:c r="J1334" s="16" t="n">
        <x:v>5</x:v>
      </x:c>
      <x:c r="K1334" s="16" t="n">
        <x:v>5</x:v>
      </x:c>
      <x:c r="L1334" s="16" t="n">
        <x:v>1</x:v>
      </x:c>
      <x:c r="M1334" s="16" t="n">
        <x:v>5</x:v>
      </x:c>
      <x:c r="N1334" s="16" t="n">
        <x:v>3</x:v>
      </x:c>
      <x:c r="O1334" s="16" t="n">
        <x:v>3</x:v>
      </x:c>
      <x:c r="P1334" s="16" t="n">
        <x:f>IF(COUNT(I1334:O1334)&lt;7,"",I1334*8+J1334*3+K1334*2+L1334*2+M1334*2+N1334*2+O1334)</x:f>
        <x:v>54</x:v>
      </x:c>
      <x:c r="Q1334" s="16" t="n">
        <x:f>IF(COUNT(J1334:O1334)&lt;6,"",J1334*5+K1334*4+M1334*4+L1334*3+N1334*2+O1334*2)</x:f>
        <x:v>80</x:v>
      </x:c>
      <x:c r="R1334" s="14" t="str">
        <x:v>high</x:v>
      </x:c>
      <x:c r="S1334" s="14" t="str">
        <x:v>official_prozorro_award_2024_2026</x:v>
      </x:c>
      <x:c r="T1334" s="14" t="str">
        <x:v>official_prozorro_api</x:v>
      </x:c>
      <x:c r="U1334" s="14" t="str">
        <x:v>Не контактували</x:v>
      </x:c>
      <x:c r="V1334" s="15" t="str">
        <x:v>Workflow-audit outreach по UA-2025-10-15-014216-a; попросити 1 пакет здачі та вимоги проєкту</x:v>
      </x:c>
      <x:c r="W1334" s="15" t="str">
        <x:v>Власник / виконавець; відповідальний за договір</x:v>
      </x:c>
      <x:c r="X1334" s="15" t="str">
        <x:v>1 нових підтверджених перемог/договорів у Prozorro на 99 141 грн; 0 зі строком виконання не раніше 24.08.2026.</x:v>
      </x:c>
      <x:c r="Y1334" s="15" t="str">
        <x:v>Послуги з монтажу та встановлення металоконструкцій; строк до 2025-12-31. Попросити один знеособлений пакет здачі за цим workflow.</x:v>
      </x:c>
      <x:c r="Z1334" s="15" t="str">
        <x:v>https://prozorro.gov.ua/tender/UA-2025-10-15-014216-a</x:v>
      </x:c>
      <x:c r="AA1334" s="14" t="str">
        <x:v>2422610172</x:v>
      </x:c>
      <x:c r="AB1334" s="14" t="str">
        <x:v>2026-08-24</x:v>
      </x:c>
      <x:c r="AC1334" s="14" t="str"/>
      <x:c r="AD1334" s="20" t="str"/>
      <x:c r="AE1334" s="14" t="str"/>
      <x:c r="AF1334" s="14" t="n">
        <x:v>27</x:v>
      </x:c>
      <x:c r="AG1334" s="14" t="str">
        <x:v>I3</x:v>
      </x:c>
      <x:c r="AH1334" s="14" t="n">
        <x:v>1</x:v>
      </x:c>
      <x:c r="AI1334" s="14" t="n">
        <x:v>0</x:v>
      </x:c>
      <x:c r="AJ1334" s="18" t="n">
        <x:v>99140.91</x:v>
      </x:c>
      <x:c r="AK1334" s="14" t="str">
        <x:v>https://prozorro.gov.ua/tender/UA-2025-10-15-014216-a</x:v>
      </x:c>
      <x:c r="AL1334" s="19" t="n">
        <x:v>45945.5649837963</x:v>
      </x:c>
      <x:c r="AM1334" s="19" t="n">
        <x:v>46022.60903935185</x:v>
      </x:c>
      <x:c r="AN1334" s="15" t="str">
        <x:v>Металоконструкції</x:v>
      </x:c>
      <x:c r="AO1334" s="15" t="str">
        <x:v>not_found_in_top_search</x:v>
      </x:c>
    </x:row>
    <x:row r="1335">
      <x:c r="A1335" s="14" t="str">
        <x:v>W4-516</x:v>
      </x:c>
      <x:c r="B1335" s="14" t="str">
        <x:v>Prozorro expansion — 24.08</x:v>
      </x:c>
      <x:c r="C1335" s="14" t="str">
        <x:v>ФОП Буденчук Ярослава Василівна</x:v>
      </x:c>
      <x:c r="D1335" s="14" t="str">
        <x:v>Благоустрій</x:v>
      </x:c>
      <x:c r="E1335" s="14" t="str">
        <x:v>Expansion discovery</x:v>
      </x:c>
      <x:c r="F1335" s="17" t="str">
        <x:v>D3</x:v>
      </x:c>
      <x:c r="G1335" s="14" t="str"/>
      <x:c r="H1335" s="14" t="str">
        <x:v>Discovery розширення — 2 тижні</x:v>
      </x:c>
      <x:c r="I1335" s="16" t="n">
        <x:v>1</x:v>
      </x:c>
      <x:c r="J1335" s="16" t="n">
        <x:v>5</x:v>
      </x:c>
      <x:c r="K1335" s="16" t="n">
        <x:v>4</x:v>
      </x:c>
      <x:c r="L1335" s="16" t="n">
        <x:v>1</x:v>
      </x:c>
      <x:c r="M1335" s="16" t="n">
        <x:v>5</x:v>
      </x:c>
      <x:c r="N1335" s="16" t="n">
        <x:v>3</x:v>
      </x:c>
      <x:c r="O1335" s="16" t="n">
        <x:v>3</x:v>
      </x:c>
      <x:c r="P1335" s="16" t="n">
        <x:f>IF(COUNT(I1335:O1335)&lt;7,"",I1335*8+J1335*3+K1335*2+L1335*2+M1335*2+N1335*2+O1335)</x:f>
        <x:v>52</x:v>
      </x:c>
      <x:c r="Q1335" s="16" t="n">
        <x:f>IF(COUNT(J1335:O1335)&lt;6,"",J1335*5+K1335*4+M1335*4+L1335*3+N1335*2+O1335*2)</x:f>
        <x:v>76</x:v>
      </x:c>
      <x:c r="R1335" s="14" t="str">
        <x:v>high</x:v>
      </x:c>
      <x:c r="S1335" s="14" t="str">
        <x:v>official_prozorro_award_2024_2026</x:v>
      </x:c>
      <x:c r="T1335" s="14" t="str">
        <x:v>official_prozorro_api</x:v>
      </x:c>
      <x:c r="U1335" s="14" t="str">
        <x:v>Не контактували</x:v>
      </x:c>
      <x:c r="V1335" s="15" t="str">
        <x:v>Workflow-audit outreach по UA-2025-07-14-004458-a; попросити 1 пакет здачі та вимоги проєкту</x:v>
      </x:c>
      <x:c r="W1335" s="15" t="str">
        <x:v>Власник / виконавець; відповідальний за договір</x:v>
      </x:c>
      <x:c r="X1335" s="15" t="str">
        <x:v>1 нових підтверджених перемог/договорів у Prozorro на 98 067 грн; 0 зі строком виконання не раніше 24.08.2026.</x:v>
      </x:c>
      <x:c r="Y1335" s="15" t="str">
        <x:v>Благоустрій території комунальної установи Центр комплексної реабілітації для осіб з інвалідністю "Допомога життю" Мамаївської сільської ради; строк до 2025-08-31. Попросити один знеособлений пакет здачі за цим workflow.</x:v>
      </x:c>
      <x:c r="Z1335" s="15" t="str">
        <x:v>https://prozorro.gov.ua/tender/UA-2025-07-14-004458-a</x:v>
      </x:c>
      <x:c r="AA1335" s="14" t="str">
        <x:v>2417618467</x:v>
      </x:c>
      <x:c r="AB1335" s="14" t="str">
        <x:v>2026-08-24</x:v>
      </x:c>
      <x:c r="AC1335" s="14" t="str"/>
      <x:c r="AD1335" s="20" t="str"/>
      <x:c r="AE1335" s="14" t="str"/>
      <x:c r="AF1335" s="14" t="n">
        <x:v>27</x:v>
      </x:c>
      <x:c r="AG1335" s="14" t="str">
        <x:v>I3</x:v>
      </x:c>
      <x:c r="AH1335" s="14" t="n">
        <x:v>1</x:v>
      </x:c>
      <x:c r="AI1335" s="14" t="n">
        <x:v>0</x:v>
      </x:c>
      <x:c r="AJ1335" s="18" t="n">
        <x:v>98066.93</x:v>
      </x:c>
      <x:c r="AK1335" s="14" t="str">
        <x:v>https://prozorro.gov.ua/tender/UA-2025-07-14-004458-a</x:v>
      </x:c>
      <x:c r="AL1335" s="19" t="n">
        <x:v>45852.39210793981</x:v>
      </x:c>
      <x:c r="AM1335" s="19" t="n">
        <x:v>45900</x:v>
      </x:c>
      <x:c r="AN1335" s="15" t="str">
        <x:v>Благоустрій</x:v>
      </x:c>
      <x:c r="AO1335" s="15" t="str">
        <x:v>not_found_in_top_search</x:v>
      </x:c>
    </x:row>
    <x:row r="1336">
      <x:c r="A1336" s="14" t="str">
        <x:v>W4-517</x:v>
      </x:c>
      <x:c r="B1336" s="14" t="str">
        <x:v>Prozorro expansion — 24.08</x:v>
      </x:c>
      <x:c r="C1336" s="14" t="str">
        <x:v>ФОП Карапетян Левон Велібекович</x:v>
      </x:c>
      <x:c r="D1336" s="14" t="str">
        <x:v>Зливова каналізація / дренаж</x:v>
      </x:c>
      <x:c r="E1336" s="14" t="str">
        <x:v>Expansion discovery</x:v>
      </x:c>
      <x:c r="F1336" s="17" t="str">
        <x:v>D3</x:v>
      </x:c>
      <x:c r="G1336" s="14" t="str"/>
      <x:c r="H1336" s="14" t="str">
        <x:v>Discovery розширення — 2 тижні</x:v>
      </x:c>
      <x:c r="I1336" s="16" t="n">
        <x:v>1</x:v>
      </x:c>
      <x:c r="J1336" s="16" t="n">
        <x:v>5</x:v>
      </x:c>
      <x:c r="K1336" s="16" t="n">
        <x:v>5</x:v>
      </x:c>
      <x:c r="L1336" s="16" t="n">
        <x:v>1</x:v>
      </x:c>
      <x:c r="M1336" s="16" t="n">
        <x:v>5</x:v>
      </x:c>
      <x:c r="N1336" s="16" t="n">
        <x:v>3</x:v>
      </x:c>
      <x:c r="O1336" s="16" t="n">
        <x:v>3</x:v>
      </x:c>
      <x:c r="P1336" s="16" t="n">
        <x:f>IF(COUNT(I1336:O1336)&lt;7,"",I1336*8+J1336*3+K1336*2+L1336*2+M1336*2+N1336*2+O1336)</x:f>
        <x:v>54</x:v>
      </x:c>
      <x:c r="Q1336" s="16" t="n">
        <x:f>IF(COUNT(J1336:O1336)&lt;6,"",J1336*5+K1336*4+M1336*4+L1336*3+N1336*2+O1336*2)</x:f>
        <x:v>80</x:v>
      </x:c>
      <x:c r="R1336" s="14" t="str">
        <x:v>high</x:v>
      </x:c>
      <x:c r="S1336" s="14" t="str">
        <x:v>official_prozorro_award_2024_2026</x:v>
      </x:c>
      <x:c r="T1336" s="14" t="str">
        <x:v>official_prozorro_api</x:v>
      </x:c>
      <x:c r="U1336" s="14" t="str">
        <x:v>Не контактували</x:v>
      </x:c>
      <x:c r="V1336" s="15" t="str">
        <x:v>Workflow-audit outreach по UA-2025-08-26-008851-a; попросити 1 пакет здачі та вимоги проєкту</x:v>
      </x:c>
      <x:c r="W1336" s="15" t="str">
        <x:v>Власник / виконавець; відповідальний за договір</x:v>
      </x:c>
      <x:c r="X1336" s="15" t="str">
        <x:v>1 нових підтверджених перемог/договорів у Prozorro на 94 305 грн; 0 зі строком виконання не раніше 24.08.2026.</x:v>
      </x:c>
      <x:c r="Y1336" s="15" t="str">
        <x:v>Поточний ремонт прибудинкової території по вул. Вернадського, 2 в м. Біла Церква Київської області (ремонт зливової каналізації) (код ДК 021:2015 – 45230000-8 – Будівництво трубопроводів, ліній зв’язку та електропередач, шосе, доріг, аеродромів і залізничних доріг; вирівнювання поверхонь); строк до 2025-12-15. Попросити один знеособлений пакет здачі за цим workflow.</x:v>
      </x:c>
      <x:c r="Z1336" s="15" t="str">
        <x:v>https://prozorro.gov.ua/tender/UA-2025-08-26-008851-a</x:v>
      </x:c>
      <x:c r="AA1336" s="14" t="str">
        <x:v>2329720233</x:v>
      </x:c>
      <x:c r="AB1336" s="14" t="str">
        <x:v>2026-08-24</x:v>
      </x:c>
      <x:c r="AC1336" s="14" t="str"/>
      <x:c r="AD1336" s="20" t="str"/>
      <x:c r="AE1336" s="14" t="str"/>
      <x:c r="AF1336" s="14" t="n">
        <x:v>27</x:v>
      </x:c>
      <x:c r="AG1336" s="14" t="str">
        <x:v>I3</x:v>
      </x:c>
      <x:c r="AH1336" s="14" t="n">
        <x:v>1</x:v>
      </x:c>
      <x:c r="AI1336" s="14" t="n">
        <x:v>0</x:v>
      </x:c>
      <x:c r="AJ1336" s="18" t="n">
        <x:v>94304.9</x:v>
      </x:c>
      <x:c r="AK1336" s="14" t="str">
        <x:v>https://prozorro.gov.ua/tender/UA-2025-08-26-008851-a</x:v>
      </x:c>
      <x:c r="AL1336" s="19" t="n">
        <x:v>45895.498447199076</x:v>
      </x:c>
      <x:c r="AM1336" s="19" t="n">
        <x:v>46006</x:v>
      </x:c>
      <x:c r="AN1336" s="15" t="str">
        <x:v>Зливова каналізація / дренаж</x:v>
      </x:c>
      <x:c r="AO1336" s="15" t="str">
        <x:v>not_found_in_top_search</x:v>
      </x:c>
    </x:row>
    <x:row r="1337">
      <x:c r="A1337" s="14" t="str">
        <x:v>W4-518</x:v>
      </x:c>
      <x:c r="B1337" s="14" t="str">
        <x:v>Prozorro expansion — 24.08</x:v>
      </x:c>
      <x:c r="C1337" s="14" t="str">
        <x:v>Фізична особа-підприємець Писаренко Олександр Іванович</x:v>
      </x:c>
      <x:c r="D1337" s="14" t="str">
        <x:v>Ліфти та підйомники</x:v>
      </x:c>
      <x:c r="E1337" s="14" t="str">
        <x:v>Expansion discovery</x:v>
      </x:c>
      <x:c r="F1337" s="17" t="str">
        <x:v>D3</x:v>
      </x:c>
      <x:c r="G1337" s="14" t="str"/>
      <x:c r="H1337" s="14" t="str">
        <x:v>Discovery розширення — 2 тижні</x:v>
      </x:c>
      <x:c r="I1337" s="16" t="n">
        <x:v>1</x:v>
      </x:c>
      <x:c r="J1337" s="16" t="n">
        <x:v>5</x:v>
      </x:c>
      <x:c r="K1337" s="16" t="n">
        <x:v>4</x:v>
      </x:c>
      <x:c r="L1337" s="16" t="n">
        <x:v>1</x:v>
      </x:c>
      <x:c r="M1337" s="16" t="n">
        <x:v>5</x:v>
      </x:c>
      <x:c r="N1337" s="16" t="n">
        <x:v>3</x:v>
      </x:c>
      <x:c r="O1337" s="16" t="n">
        <x:v>3</x:v>
      </x:c>
      <x:c r="P1337" s="16" t="n">
        <x:f>IF(COUNT(I1337:O1337)&lt;7,"",I1337*8+J1337*3+K1337*2+L1337*2+M1337*2+N1337*2+O1337)</x:f>
        <x:v>52</x:v>
      </x:c>
      <x:c r="Q1337" s="16" t="n">
        <x:f>IF(COUNT(J1337:O1337)&lt;6,"",J1337*5+K1337*4+M1337*4+L1337*3+N1337*2+O1337*2)</x:f>
        <x:v>76</x:v>
      </x:c>
      <x:c r="R1337" s="14" t="str">
        <x:v>high</x:v>
      </x:c>
      <x:c r="S1337" s="14" t="str">
        <x:v>official_prozorro_award_2024_2026</x:v>
      </x:c>
      <x:c r="T1337" s="14" t="str">
        <x:v>official_prozorro_api</x:v>
      </x:c>
      <x:c r="U1337" s="14" t="str">
        <x:v>Не контактували</x:v>
      </x:c>
      <x:c r="V1337" s="15" t="str">
        <x:v>Workflow-audit outreach по UA-2025-09-24-009431-a; попросити 1 пакет здачі та вимоги проєкту</x:v>
      </x:c>
      <x:c r="W1337" s="15" t="str">
        <x:v>Власник / виконавець; відповідальний за договір</x:v>
      </x:c>
      <x:c r="X1337" s="15" t="str">
        <x:v>1 нових підтверджених перемог/договорів у Prozorro на 83 935 грн; 0 зі строком виконання не раніше 24.08.2026.</x:v>
      </x:c>
      <x:c r="Y1337" s="15" t="str">
        <x:v>Послуги з монтажу системи контролю доступу (СКД) у ліфтах, за адресою: м. Київ, вул. Відпочинку,11 (ДК 021:2015 (CPV) : 51220000-0 Послуги зі встановлення контрольного обладнання); строк до 2025-12-31. Попросити один знеособлений пакет здачі за цим workflow.</x:v>
      </x:c>
      <x:c r="Z1337" s="15" t="str">
        <x:v>https://prozorro.gov.ua/tender/UA-2025-09-24-009431-a</x:v>
      </x:c>
      <x:c r="AA1337" s="14" t="str">
        <x:v>3018709398</x:v>
      </x:c>
      <x:c r="AB1337" s="14" t="str">
        <x:v>2026-08-24</x:v>
      </x:c>
      <x:c r="AC1337" s="14" t="str"/>
      <x:c r="AD1337" s="20" t="str"/>
      <x:c r="AE1337" s="14" t="str"/>
      <x:c r="AF1337" s="14" t="n">
        <x:v>27</x:v>
      </x:c>
      <x:c r="AG1337" s="14" t="str">
        <x:v>I3</x:v>
      </x:c>
      <x:c r="AH1337" s="14" t="n">
        <x:v>1</x:v>
      </x:c>
      <x:c r="AI1337" s="14" t="n">
        <x:v>0</x:v>
      </x:c>
      <x:c r="AJ1337" s="18" t="n">
        <x:v>83935</x:v>
      </x:c>
      <x:c r="AK1337" s="14" t="str">
        <x:v>https://prozorro.gov.ua/tender/UA-2025-09-24-009431-a</x:v>
      </x:c>
      <x:c r="AL1337" s="19" t="n">
        <x:v>45924.47969574074</x:v>
      </x:c>
      <x:c r="AM1337" s="19" t="n">
        <x:v>46022.916666655095</x:v>
      </x:c>
      <x:c r="AN1337" s="15" t="str">
        <x:v>Ліфти та підйомники</x:v>
      </x:c>
      <x:c r="AO1337" s="15" t="str">
        <x:v>not_found_in_top_search</x:v>
      </x:c>
    </x:row>
    <x:row r="1338">
      <x:c r="A1338" s="14" t="str">
        <x:v>W4-519</x:v>
      </x:c>
      <x:c r="B1338" s="14" t="str">
        <x:v>Prozorro expansion — 24.08</x:v>
      </x:c>
      <x:c r="C1338" s="14" t="str">
        <x:v>ФОП БОБКО ОЛЕКСАНДР ЮРІЙОВИЧ</x:v>
      </x:c>
      <x:c r="D1338" s="14" t="str">
        <x:v>HVAC / ОВіК</x:v>
      </x:c>
      <x:c r="E1338" s="14" t="str">
        <x:v>Pilot now</x:v>
      </x:c>
      <x:c r="F1338" s="17" t="str">
        <x:v>P3</x:v>
      </x:c>
      <x:c r="G1338" s="14" t="str"/>
      <x:c r="H1338" s="14" t="str">
        <x:v>Пілот зараз — Н.14</x:v>
      </x:c>
      <x:c r="I1338" s="16" t="n">
        <x:v>5</x:v>
      </x:c>
      <x:c r="J1338" s="16" t="n">
        <x:v>5</x:v>
      </x:c>
      <x:c r="K1338" s="16" t="n">
        <x:v>4</x:v>
      </x:c>
      <x:c r="L1338" s="16" t="n">
        <x:v>1</x:v>
      </x:c>
      <x:c r="M1338" s="16" t="n">
        <x:v>5</x:v>
      </x:c>
      <x:c r="N1338" s="16" t="n">
        <x:v>3</x:v>
      </x:c>
      <x:c r="O1338" s="16" t="n">
        <x:v>3</x:v>
      </x:c>
      <x:c r="P1338" s="16" t="n">
        <x:f>IF(COUNT(I1338:O1338)&lt;7,"",I1338*8+J1338*3+K1338*2+L1338*2+M1338*2+N1338*2+O1338)</x:f>
        <x:v>84</x:v>
      </x:c>
      <x:c r="Q1338" s="16" t="n">
        <x:f>IF(COUNT(J1338:O1338)&lt;6,"",J1338*5+K1338*4+M1338*4+L1338*3+N1338*2+O1338*2)</x:f>
        <x:v>76</x:v>
      </x:c>
      <x:c r="R1338" s="14" t="str">
        <x:v>high</x:v>
      </x:c>
      <x:c r="S1338" s="14" t="str">
        <x:v>official_prozorro_award_2024_2026</x:v>
      </x:c>
      <x:c r="T1338" s="14" t="str">
        <x:v>official_prozorro_api</x:v>
      </x:c>
      <x:c r="U1338" s="14" t="str">
        <x:v>Не контактували</x:v>
      </x:c>
      <x:c r="V1338" s="15" t="str">
        <x:v>Персоналізований free-pilot outreach по UA-2025-12-11-006828-a; попросити 1 пакет Н.14/Н.15</x:v>
      </x:c>
      <x:c r="W1338" s="15" t="str">
        <x:v>Власник / виконавець; відповідальний за договір</x:v>
      </x:c>
      <x:c r="X1338" s="15" t="str">
        <x:v>1 нових підтверджених перемог/договорів у Prozorro на 50 000 грн; 0 зі строком виконання не раніше 24.08.2026.</x:v>
      </x:c>
      <x:c r="Y1338" s="15" t="str">
        <x:v>Послуги з монтажу системи вентиляції в зварювальному приміщенні за адресою - м. Одеса, вул. Середня, 37 за ДК 021:2015-45330000-9-Водопровідні та санітарно-технічні роботи; строк до 2025-12-31. Попросити один знеособлений пакет здачі за цим workflow.</x:v>
      </x:c>
      <x:c r="Z1338" s="15" t="str">
        <x:v>https://prozorro.gov.ua/tender/UA-2025-12-11-006828-a</x:v>
      </x:c>
      <x:c r="AA1338" s="14" t="str">
        <x:v>3486102657</x:v>
      </x:c>
      <x:c r="AB1338" s="14" t="str">
        <x:v>2026-08-24</x:v>
      </x:c>
      <x:c r="AC1338" s="14" t="str"/>
      <x:c r="AD1338" s="20" t="str"/>
      <x:c r="AE1338" s="14" t="str"/>
      <x:c r="AF1338" s="14" t="n">
        <x:v>27</x:v>
      </x:c>
      <x:c r="AG1338" s="14" t="str">
        <x:v>I3</x:v>
      </x:c>
      <x:c r="AH1338" s="14" t="n">
        <x:v>1</x:v>
      </x:c>
      <x:c r="AI1338" s="14" t="n">
        <x:v>0</x:v>
      </x:c>
      <x:c r="AJ1338" s="18" t="n">
        <x:v>50000</x:v>
      </x:c>
      <x:c r="AK1338" s="14" t="str">
        <x:v>https://prozorro.gov.ua/tender/UA-2025-12-11-006828-a</x:v>
      </x:c>
      <x:c r="AL1338" s="19" t="n">
        <x:v>46002.3971609375</x:v>
      </x:c>
      <x:c r="AM1338" s="19" t="n">
        <x:v>46022.916666655095</x:v>
      </x:c>
      <x:c r="AN1338" s="15" t="str">
        <x:v>HVAC / ОВіК</x:v>
      </x:c>
      <x:c r="AO1338" s="15" t="str">
        <x:v>not_found_in_top_search</x:v>
      </x:c>
    </x:row>
    <x:row r="1339">
      <x:c r="A1339" s="14" t="str">
        <x:v>W4-520</x:v>
      </x:c>
      <x:c r="B1339" s="14" t="str">
        <x:v>Prozorro expansion — 24.08</x:v>
      </x:c>
      <x:c r="C1339" s="14" t="str">
        <x:v>ФОП Басанець Володимир Миколайович</x:v>
      </x:c>
      <x:c r="D1339" s="14" t="str">
        <x:v>Ліфти та підйомники</x:v>
      </x:c>
      <x:c r="E1339" s="14" t="str">
        <x:v>Expansion discovery</x:v>
      </x:c>
      <x:c r="F1339" s="17" t="str">
        <x:v>D3</x:v>
      </x:c>
      <x:c r="G1339" s="14" t="str"/>
      <x:c r="H1339" s="14" t="str">
        <x:v>Discovery розширення — 2 тижні</x:v>
      </x:c>
      <x:c r="I1339" s="16" t="n">
        <x:v>1</x:v>
      </x:c>
      <x:c r="J1339" s="16" t="n">
        <x:v>5</x:v>
      </x:c>
      <x:c r="K1339" s="16" t="n">
        <x:v>4</x:v>
      </x:c>
      <x:c r="L1339" s="16" t="n">
        <x:v>1</x:v>
      </x:c>
      <x:c r="M1339" s="16" t="n">
        <x:v>5</x:v>
      </x:c>
      <x:c r="N1339" s="16" t="n">
        <x:v>3</x:v>
      </x:c>
      <x:c r="O1339" s="16" t="n">
        <x:v>3</x:v>
      </x:c>
      <x:c r="P1339" s="16" t="n">
        <x:f>IF(COUNT(I1339:O1339)&lt;7,"",I1339*8+J1339*3+K1339*2+L1339*2+M1339*2+N1339*2+O1339)</x:f>
        <x:v>52</x:v>
      </x:c>
      <x:c r="Q1339" s="16" t="n">
        <x:f>IF(COUNT(J1339:O1339)&lt;6,"",J1339*5+K1339*4+M1339*4+L1339*3+N1339*2+O1339*2)</x:f>
        <x:v>76</x:v>
      </x:c>
      <x:c r="R1339" s="14" t="str">
        <x:v>high</x:v>
      </x:c>
      <x:c r="S1339" s="14" t="str">
        <x:v>official_prozorro_award_2024_2026</x:v>
      </x:c>
      <x:c r="T1339" s="14" t="str">
        <x:v>official_prozorro_api</x:v>
      </x:c>
      <x:c r="U1339" s="14" t="str">
        <x:v>Не контактували</x:v>
      </x:c>
      <x:c r="V1339" s="15" t="str">
        <x:v>Workflow-audit outreach по UA-2025-08-05-003194-a; попросити 1 пакет здачі та вимоги проєкту</x:v>
      </x:c>
      <x:c r="W1339" s="15" t="str">
        <x:v>Власник / виконавець; відповідальний за договір</x:v>
      </x:c>
      <x:c r="X1339" s="15" t="str">
        <x:v>1 нових підтверджених перемог/договорів у Prozorro на 35 600 грн; 0 зі строком виконання не раніше 24.08.2026.</x:v>
      </x:c>
      <x:c r="Y1339" s="15" t="str">
        <x:v>Виконання робіт із технічного обстеження по об’єкту: Капітальний ремонт пасажирського ліфта вантажопід’ємністю 320 кг, 5 зупинок (заміна з монтажем) за адресою м. Шостка, вул. Чернігівська, 15А (праве крило); строк до 2025-12-31. Попросити один знеособлений пакет здачі за цим workflow.</x:v>
      </x:c>
      <x:c r="Z1339" s="15" t="str">
        <x:v>https://prozorro.gov.ua/tender/UA-2025-08-05-003194-a</x:v>
      </x:c>
      <x:c r="AA1339" s="14" t="str">
        <x:v>3132315835</x:v>
      </x:c>
      <x:c r="AB1339" s="14" t="str">
        <x:v>2026-08-24</x:v>
      </x:c>
      <x:c r="AC1339" s="14" t="str"/>
      <x:c r="AD1339" s="20" t="str"/>
      <x:c r="AE1339" s="14" t="str"/>
      <x:c r="AF1339" s="14" t="n">
        <x:v>27</x:v>
      </x:c>
      <x:c r="AG1339" s="14" t="str">
        <x:v>I3</x:v>
      </x:c>
      <x:c r="AH1339" s="14" t="n">
        <x:v>1</x:v>
      </x:c>
      <x:c r="AI1339" s="14" t="n">
        <x:v>0</x:v>
      </x:c>
      <x:c r="AJ1339" s="18" t="n">
        <x:v>35600</x:v>
      </x:c>
      <x:c r="AK1339" s="14" t="str">
        <x:v>https://prozorro.gov.ua/tender/UA-2025-08-05-003194-a</x:v>
      </x:c>
      <x:c r="AL1339" s="19" t="n">
        <x:v>45874.34324321759</x:v>
      </x:c>
      <x:c r="AM1339" s="19" t="n">
        <x:v>46022.386099537034</x:v>
      </x:c>
      <x:c r="AN1339" s="15" t="str">
        <x:v>Ліфти та підйомники</x:v>
      </x:c>
      <x:c r="AO1339" s="15" t="str">
        <x:v>not_found_in_top_search</x:v>
      </x:c>
    </x:row>
    <x:row r="1340">
      <x:c r="A1340" s="14" t="str">
        <x:v>W4-521</x:v>
      </x:c>
      <x:c r="B1340" s="14" t="str">
        <x:v>Prozorro expansion — 24.08</x:v>
      </x:c>
      <x:c r="C1340" s="14" t="str">
        <x:v>ФОП Тарнавський Вадим Васильович</x:v>
      </x:c>
      <x:c r="D1340" s="14" t="str">
        <x:v>HVAC / ОВіК</x:v>
      </x:c>
      <x:c r="E1340" s="14" t="str">
        <x:v>Pilot now</x:v>
      </x:c>
      <x:c r="F1340" s="17" t="str">
        <x:v>P3</x:v>
      </x:c>
      <x:c r="G1340" s="14" t="str"/>
      <x:c r="H1340" s="14" t="str">
        <x:v>Пілот зараз — Н.14</x:v>
      </x:c>
      <x:c r="I1340" s="16" t="n">
        <x:v>5</x:v>
      </x:c>
      <x:c r="J1340" s="16" t="n">
        <x:v>5</x:v>
      </x:c>
      <x:c r="K1340" s="16" t="n">
        <x:v>4</x:v>
      </x:c>
      <x:c r="L1340" s="16" t="n">
        <x:v>1</x:v>
      </x:c>
      <x:c r="M1340" s="16" t="n">
        <x:v>5</x:v>
      </x:c>
      <x:c r="N1340" s="16" t="n">
        <x:v>3</x:v>
      </x:c>
      <x:c r="O1340" s="16" t="n">
        <x:v>3</x:v>
      </x:c>
      <x:c r="P1340" s="16" t="n">
        <x:f>IF(COUNT(I1340:O1340)&lt;7,"",I1340*8+J1340*3+K1340*2+L1340*2+M1340*2+N1340*2+O1340)</x:f>
        <x:v>84</x:v>
      </x:c>
      <x:c r="Q1340" s="16" t="n">
        <x:f>IF(COUNT(J1340:O1340)&lt;6,"",J1340*5+K1340*4+M1340*4+L1340*3+N1340*2+O1340*2)</x:f>
        <x:v>76</x:v>
      </x:c>
      <x:c r="R1340" s="14" t="str">
        <x:v>high</x:v>
      </x:c>
      <x:c r="S1340" s="14" t="str">
        <x:v>official_prozorro_award_2024_2026</x:v>
      </x:c>
      <x:c r="T1340" s="14" t="str">
        <x:v>official_prozorro_api</x:v>
      </x:c>
      <x:c r="U1340" s="14" t="str">
        <x:v>Не контактували</x:v>
      </x:c>
      <x:c r="V1340" s="15" t="str">
        <x:v>Персоналізований free-pilot outreach по UA-2025-12-22-005941-a; попросити 1 пакет Н.14/Н.15</x:v>
      </x:c>
      <x:c r="W1340" s="15" t="str">
        <x:v>Власник / виконавець; відповідальний за договір</x:v>
      </x:c>
      <x:c r="X1340" s="15" t="str">
        <x:v>1 нових підтверджених перемог/договорів у Prozorro на 4 500 грн; 0 зі строком виконання не раніше 24.08.2026.</x:v>
      </x:c>
      <x:c r="Y1340" s="15" t="str">
        <x:v>Послуги з монтажу Припливно-витяжної системи вентиляції з рекуперацією тепла PRANA-200C+; строк до 2025-12-31. Попросити один знеособлений пакет здачі за цим workflow.</x:v>
      </x:c>
      <x:c r="Z1340" s="15" t="str">
        <x:v>https://prozorro.gov.ua/tender/UA-2025-12-22-005941-a</x:v>
      </x:c>
      <x:c r="AA1340" s="14" t="str">
        <x:v>3039106471</x:v>
      </x:c>
      <x:c r="AB1340" s="14" t="str">
        <x:v>2026-08-24</x:v>
      </x:c>
      <x:c r="AC1340" s="14" t="str"/>
      <x:c r="AD1340" s="20" t="str"/>
      <x:c r="AE1340" s="14" t="str"/>
      <x:c r="AF1340" s="14" t="n">
        <x:v>27</x:v>
      </x:c>
      <x:c r="AG1340" s="14" t="str">
        <x:v>I3</x:v>
      </x:c>
      <x:c r="AH1340" s="14" t="n">
        <x:v>1</x:v>
      </x:c>
      <x:c r="AI1340" s="14" t="n">
        <x:v>0</x:v>
      </x:c>
      <x:c r="AJ1340" s="18" t="n">
        <x:v>4500</x:v>
      </x:c>
      <x:c r="AK1340" s="14" t="str">
        <x:v>https://prozorro.gov.ua/tender/UA-2025-12-22-005941-a</x:v>
      </x:c>
      <x:c r="AL1340" s="19" t="n">
        <x:v>46013.388122233795</x:v>
      </x:c>
      <x:c r="AM1340" s="19" t="n">
        <x:v>46022</x:v>
      </x:c>
      <x:c r="AN1340" s="15" t="str">
        <x:v>HVAC / ОВіК</x:v>
      </x:c>
      <x:c r="AO1340" s="15" t="str">
        <x:v>not_found_in_top_search</x:v>
      </x:c>
    </x:row>
    <x:row r="1341">
      <x:c r="A1341" s="14" t="str">
        <x:v>W4-522</x:v>
      </x:c>
      <x:c r="B1341" s="14" t="str">
        <x:v>Prozorro expansion — 24.08</x:v>
      </x:c>
      <x:c r="C1341" s="14" t="str">
        <x:v>ФОП МАКАРИЦЬКА ЛЮДМИЛА ГРИГОРІВНА</x:v>
      </x:c>
      <x:c r="D1341" s="14" t="str">
        <x:v>Покрівлі та гідроізоляція</x:v>
      </x:c>
      <x:c r="E1341" s="14" t="str">
        <x:v>Expansion discovery</x:v>
      </x:c>
      <x:c r="F1341" s="17" t="str">
        <x:v>D3</x:v>
      </x:c>
      <x:c r="G1341" s="14" t="str"/>
      <x:c r="H1341" s="14" t="str">
        <x:v>Discovery розширення — 2 тижні</x:v>
      </x:c>
      <x:c r="I1341" s="16" t="n">
        <x:v>1</x:v>
      </x:c>
      <x:c r="J1341" s="16" t="n">
        <x:v>5</x:v>
      </x:c>
      <x:c r="K1341" s="16" t="n">
        <x:v>5</x:v>
      </x:c>
      <x:c r="L1341" s="16" t="n">
        <x:v>1</x:v>
      </x:c>
      <x:c r="M1341" s="16" t="n">
        <x:v>5</x:v>
      </x:c>
      <x:c r="N1341" s="16" t="n">
        <x:v>3</x:v>
      </x:c>
      <x:c r="O1341" s="16" t="n">
        <x:v>3</x:v>
      </x:c>
      <x:c r="P1341" s="16" t="n">
        <x:f>IF(COUNT(I1341:O1341)&lt;7,"",I1341*8+J1341*3+K1341*2+L1341*2+M1341*2+N1341*2+O1341)</x:f>
        <x:v>54</x:v>
      </x:c>
      <x:c r="Q1341" s="16" t="n">
        <x:f>IF(COUNT(J1341:O1341)&lt;6,"",J1341*5+K1341*4+M1341*4+L1341*3+N1341*2+O1341*2)</x:f>
        <x:v>80</x:v>
      </x:c>
      <x:c r="R1341" s="14" t="str">
        <x:v>high</x:v>
      </x:c>
      <x:c r="S1341" s="14" t="str">
        <x:v>official_prozorro_award_2024_2026</x:v>
      </x:c>
      <x:c r="T1341" s="14" t="str">
        <x:v>official_prozorro_api</x:v>
      </x:c>
      <x:c r="U1341" s="14" t="str">
        <x:v>Не контактували</x:v>
      </x:c>
      <x:c r="V1341" s="15" t="str">
        <x:v>Workflow-audit outreach по UA-2025-04-21-002987-a; попросити 1 пакет здачі та вимоги проєкту</x:v>
      </x:c>
      <x:c r="W1341" s="15" t="str">
        <x:v>Власник / виконавець; відповідальний за договір</x:v>
      </x:c>
      <x:c r="X1341" s="15" t="str">
        <x:v>1 нових підтверджених перемог/договорів у Prozorro на 1 405 грн; 0 зі строком виконання не раніше 24.08.2026.</x:v>
      </x:c>
      <x:c r="Y1341" s="15" t="str">
        <x:v>Матеріали, будівельні матеріали та інвентар для проведення ремонтних робіт господарським способом (мастика гідроізоляційна бітумно-каучукова універсальна «Ореол-1» 20 кг); строк до 2025-12-25. Попросити один знеособлений пакет здачі за цим workflow.</x:v>
      </x:c>
      <x:c r="Z1341" s="15" t="str">
        <x:v>https://prozorro.gov.ua/tender/UA-2025-04-21-002987-a</x:v>
      </x:c>
      <x:c r="AA1341" s="14" t="str">
        <x:v>2641803825</x:v>
      </x:c>
      <x:c r="AB1341" s="14" t="str">
        <x:v>2026-08-24</x:v>
      </x:c>
      <x:c r="AC1341" s="14" t="str"/>
      <x:c r="AD1341" s="20" t="str"/>
      <x:c r="AE1341" s="14" t="str"/>
      <x:c r="AF1341" s="14" t="n">
        <x:v>27</x:v>
      </x:c>
      <x:c r="AG1341" s="14" t="str">
        <x:v>I3</x:v>
      </x:c>
      <x:c r="AH1341" s="14" t="n">
        <x:v>1</x:v>
      </x:c>
      <x:c r="AI1341" s="14" t="n">
        <x:v>0</x:v>
      </x:c>
      <x:c r="AJ1341" s="18" t="n">
        <x:v>1405</x:v>
      </x:c>
      <x:c r="AK1341" s="14" t="str">
        <x:v>https://prozorro.gov.ua/tender/UA-2025-04-21-002987-a</x:v>
      </x:c>
      <x:c r="AL1341" s="19" t="n">
        <x:v>45768.36517361111</x:v>
      </x:c>
      <x:c r="AM1341" s="19" t="n">
        <x:v>46016</x:v>
      </x:c>
      <x:c r="AN1341" s="15" t="str">
        <x:v>Покрівлі та гідроізоляція</x:v>
      </x:c>
      <x:c r="AO1341" s="15" t="str">
        <x:v>not_found_in_top_search</x:v>
      </x:c>
    </x:row>
    <x:row r="1342">
      <x:c r="A1342" s="14" t="str">
        <x:v>W4-523</x:v>
      </x:c>
      <x:c r="B1342" s="14" t="str">
        <x:v>Prozorro expansion — 24.08</x:v>
      </x:c>
      <x:c r="C1342" s="14" t="str">
        <x:v>ТОВАРИСТВО З ОБМЕЖЕНОЮ ВІДПОВІДАЛЬНІСТЮ "ДОНБАССТРОЙІНЖИНІРИНГ"</x:v>
      </x:c>
      <x:c r="D1342" s="14" t="str">
        <x:v>Ліфти та підйомники</x:v>
      </x:c>
      <x:c r="E1342" s="14" t="str">
        <x:v>Expansion discovery</x:v>
      </x:c>
      <x:c r="F1342" s="17" t="str">
        <x:v>D3</x:v>
      </x:c>
      <x:c r="G1342" s="14" t="str"/>
      <x:c r="H1342" s="14" t="str">
        <x:v>Discovery розширення — 2 тижні</x:v>
      </x:c>
      <x:c r="I1342" s="16" t="n">
        <x:v>1</x:v>
      </x:c>
      <x:c r="J1342" s="16" t="n">
        <x:v>5</x:v>
      </x:c>
      <x:c r="K1342" s="16" t="n">
        <x:v>4</x:v>
      </x:c>
      <x:c r="L1342" s="16" t="n">
        <x:v>1</x:v>
      </x:c>
      <x:c r="M1342" s="16" t="n">
        <x:v>5</x:v>
      </x:c>
      <x:c r="N1342" s="16" t="n">
        <x:v>5</x:v>
      </x:c>
      <x:c r="O1342" s="16" t="n">
        <x:v>3</x:v>
      </x:c>
      <x:c r="P1342" s="16" t="n">
        <x:f>IF(COUNT(I1342:O1342)&lt;7,"",I1342*8+J1342*3+K1342*2+L1342*2+M1342*2+N1342*2+O1342)</x:f>
        <x:v>56</x:v>
      </x:c>
      <x:c r="Q1342" s="16" t="n">
        <x:f>IF(COUNT(J1342:O1342)&lt;6,"",J1342*5+K1342*4+M1342*4+L1342*3+N1342*2+O1342*2)</x:f>
        <x:v>80</x:v>
      </x:c>
      <x:c r="R1342" s="14" t="str">
        <x:v>high</x:v>
      </x:c>
      <x:c r="S1342" s="14" t="str">
        <x:v>official_prozorro_award_2024_2026</x:v>
      </x:c>
      <x:c r="T1342" s="14" t="str">
        <x:v>official_prozorro_api</x:v>
      </x:c>
      <x:c r="U1342" s="14" t="str">
        <x:v>Не контактували</x:v>
      </x:c>
      <x:c r="V1342" s="15" t="str">
        <x:v>Workflow-audit outreach по UA-2025-03-04-014990-a; попросити 1 пакет здачі та вимоги проєкту</x:v>
      </x:c>
      <x:c r="W1342" s="15" t="str">
        <x:v>Власник / директор; керівник ПТО; відповідальний за договори</x:v>
      </x:c>
      <x:c r="X1342" s="15" t="str">
        <x:v>1 нових підтверджених перемог/договорів у Prozorro на 98 600 грн; 0 зі строком виконання не раніше 24.08.2026.</x:v>
      </x:c>
      <x:c r="Y1342" s="15" t="str">
        <x:v>Монтаж систем диспетчерського зв'язку 58-мі пасажирських ліфти на житлових будинках; строк до 2025-02-27. Попросити один знеособлений пакет здачі за цим workflow.</x:v>
      </x:c>
      <x:c r="Z1342" s="15" t="str">
        <x:v>https://prozorro.gov.ua/tender/UA-2025-03-04-014990-a</x:v>
      </x:c>
      <x:c r="AA1342" s="14" t="str">
        <x:v>38531207</x:v>
      </x:c>
      <x:c r="AB1342" s="14" t="str">
        <x:v>2026-08-24</x:v>
      </x:c>
      <x:c r="AC1342" s="14" t="str"/>
      <x:c r="AD1342" s="20" t="str"/>
      <x:c r="AE1342" s="14" t="str"/>
      <x:c r="AF1342" s="14" t="n">
        <x:v>26</x:v>
      </x:c>
      <x:c r="AG1342" s="14" t="str">
        <x:v>I3</x:v>
      </x:c>
      <x:c r="AH1342" s="14" t="n">
        <x:v>1</x:v>
      </x:c>
      <x:c r="AI1342" s="14" t="n">
        <x:v>0</x:v>
      </x:c>
      <x:c r="AJ1342" s="18" t="n">
        <x:v>98600</x:v>
      </x:c>
      <x:c r="AK1342" s="14" t="str">
        <x:v>https://prozorro.gov.ua/tender/UA-2025-03-04-014990-a</x:v>
      </x:c>
      <x:c r="AL1342" s="19" t="n">
        <x:v>45720.823735555554</x:v>
      </x:c>
      <x:c r="AM1342" s="19" t="n">
        <x:v>45715</x:v>
      </x:c>
      <x:c r="AN1342" s="15" t="str">
        <x:v>Ліфти та підйомники</x:v>
      </x:c>
      <x:c r="AO1342" s="15" t="str">
        <x:v>not_found_in_top_search</x:v>
      </x:c>
    </x:row>
    <x:row r="1343">
      <x:c r="A1343" s="14" t="str">
        <x:v>W4-524</x:v>
      </x:c>
      <x:c r="B1343" s="14" t="str">
        <x:v>Prozorro expansion — 24.08</x:v>
      </x:c>
      <x:c r="C1343" s="14" t="str">
        <x:v>Іващенко Михайло Вадимович</x:v>
      </x:c>
      <x:c r="D1343" s="14" t="str">
        <x:v>Благоустрій</x:v>
      </x:c>
      <x:c r="E1343" s="14" t="str">
        <x:v>Expansion discovery</x:v>
      </x:c>
      <x:c r="F1343" s="17" t="str">
        <x:v>D3</x:v>
      </x:c>
      <x:c r="G1343" s="14" t="str"/>
      <x:c r="H1343" s="14" t="str">
        <x:v>Discovery розширення — 2 тижні</x:v>
      </x:c>
      <x:c r="I1343" s="16" t="n">
        <x:v>1</x:v>
      </x:c>
      <x:c r="J1343" s="16" t="n">
        <x:v>5</x:v>
      </x:c>
      <x:c r="K1343" s="16" t="n">
        <x:v>4</x:v>
      </x:c>
      <x:c r="L1343" s="16" t="n">
        <x:v>1</x:v>
      </x:c>
      <x:c r="M1343" s="16" t="n">
        <x:v>5</x:v>
      </x:c>
      <x:c r="N1343" s="16" t="n">
        <x:v>3</x:v>
      </x:c>
      <x:c r="O1343" s="16" t="n">
        <x:v>3</x:v>
      </x:c>
      <x:c r="P1343" s="16" t="n">
        <x:f>IF(COUNT(I1343:O1343)&lt;7,"",I1343*8+J1343*3+K1343*2+L1343*2+M1343*2+N1343*2+O1343)</x:f>
        <x:v>52</x:v>
      </x:c>
      <x:c r="Q1343" s="16" t="n">
        <x:f>IF(COUNT(J1343:O1343)&lt;6,"",J1343*5+K1343*4+M1343*4+L1343*3+N1343*2+O1343*2)</x:f>
        <x:v>76</x:v>
      </x:c>
      <x:c r="R1343" s="14" t="str">
        <x:v>high</x:v>
      </x:c>
      <x:c r="S1343" s="14" t="str">
        <x:v>official_prozorro_award_2024_2026</x:v>
      </x:c>
      <x:c r="T1343" s="14" t="str">
        <x:v>official_prozorro_api</x:v>
      </x:c>
      <x:c r="U1343" s="14" t="str">
        <x:v>Не контактували</x:v>
      </x:c>
      <x:c r="V1343" s="15" t="str">
        <x:v>Workflow-audit outreach по UA-2024-12-10-000480-a; попросити 1 пакет здачі та вимоги проєкту</x:v>
      </x:c>
      <x:c r="W1343" s="15" t="str">
        <x:v>Власник / виконавець; відповідальний за договір</x:v>
      </x:c>
      <x:c r="X1343" s="15" t="str">
        <x:v>1 нових підтверджених перемог/договорів у Prozorro на 94 500 грн; 0 зі строком виконання не раніше 24.08.2026.</x:v>
      </x:c>
      <x:c r="Y1343" s="15" t="str">
        <x:v>Надання послуг з виконання проектно-вишукувальних робіт по електропостачанню "Об'єктів благоустрою - спортивних майданчиків для гри в бейсбол з трибунами для глядачів й технічними приміщеннями та футбольного поля, розташованих на території парку "Муромець" у деснянському районі м. Києва"; строк до 2025-03-31. Попросити один знеособлений пакет здачі за цим workflow.</x:v>
      </x:c>
      <x:c r="Z1343" s="15" t="str">
        <x:v>https://prozorro.gov.ua/tender/UA-2024-12-10-000480-a</x:v>
      </x:c>
      <x:c r="AA1343" s="14" t="str">
        <x:v>3684201993</x:v>
      </x:c>
      <x:c r="AB1343" s="14" t="str">
        <x:v>2026-08-24</x:v>
      </x:c>
      <x:c r="AC1343" s="14" t="str"/>
      <x:c r="AD1343" s="20" t="str"/>
      <x:c r="AE1343" s="14" t="str"/>
      <x:c r="AF1343" s="14" t="n">
        <x:v>26</x:v>
      </x:c>
      <x:c r="AG1343" s="14" t="str">
        <x:v>I3</x:v>
      </x:c>
      <x:c r="AH1343" s="14" t="n">
        <x:v>1</x:v>
      </x:c>
      <x:c r="AI1343" s="14" t="n">
        <x:v>0</x:v>
      </x:c>
      <x:c r="AJ1343" s="18" t="n">
        <x:v>94500</x:v>
      </x:c>
      <x:c r="AK1343" s="14" t="str">
        <x:v>https://prozorro.gov.ua/tender/UA-2024-12-10-000480-a</x:v>
      </x:c>
      <x:c r="AL1343" s="19" t="n">
        <x:v>45636.27584628472</x:v>
      </x:c>
      <x:c r="AM1343" s="19" t="n">
        <x:v>45747</x:v>
      </x:c>
      <x:c r="AN1343" s="15" t="str">
        <x:v>Благоустрій</x:v>
      </x:c>
      <x:c r="AO1343" s="15" t="str">
        <x:v>not_found_in_top_search</x:v>
      </x:c>
    </x:row>
    <x:row r="1344">
      <x:c r="A1344" s="14" t="str">
        <x:v>W4-525</x:v>
      </x:c>
      <x:c r="B1344" s="14" t="str">
        <x:v>Prozorro expansion — 24.08</x:v>
      </x:c>
      <x:c r="C1344" s="14" t="str">
        <x:v>ТОВАРИСТВО З ОБМЕЖЕНОЮ ВІДПОВІДАЛЬНІСТЮ «ПР Трейд»</x:v>
      </x:c>
      <x:c r="D1344" s="14" t="str">
        <x:v>Металоконструкції</x:v>
      </x:c>
      <x:c r="E1344" s="14" t="str">
        <x:v>Expansion discovery</x:v>
      </x:c>
      <x:c r="F1344" s="17" t="str">
        <x:v>D3</x:v>
      </x:c>
      <x:c r="G1344" s="14" t="str"/>
      <x:c r="H1344" s="14" t="str">
        <x:v>Discovery розширення — 2 тижні</x:v>
      </x:c>
      <x:c r="I1344" s="16" t="n">
        <x:v>1</x:v>
      </x:c>
      <x:c r="J1344" s="16" t="n">
        <x:v>5</x:v>
      </x:c>
      <x:c r="K1344" s="16" t="n">
        <x:v>5</x:v>
      </x:c>
      <x:c r="L1344" s="16" t="n">
        <x:v>1</x:v>
      </x:c>
      <x:c r="M1344" s="16" t="n">
        <x:v>5</x:v>
      </x:c>
      <x:c r="N1344" s="16" t="n">
        <x:v>5</x:v>
      </x:c>
      <x:c r="O1344" s="16" t="n">
        <x:v>3</x:v>
      </x:c>
      <x:c r="P1344" s="16" t="n">
        <x:f>IF(COUNT(I1344:O1344)&lt;7,"",I1344*8+J1344*3+K1344*2+L1344*2+M1344*2+N1344*2+O1344)</x:f>
        <x:v>58</x:v>
      </x:c>
      <x:c r="Q1344" s="16" t="n">
        <x:f>IF(COUNT(J1344:O1344)&lt;6,"",J1344*5+K1344*4+M1344*4+L1344*3+N1344*2+O1344*2)</x:f>
        <x:v>84</x:v>
      </x:c>
      <x:c r="R1344" s="14" t="str">
        <x:v>high</x:v>
      </x:c>
      <x:c r="S1344" s="14" t="str">
        <x:v>official_prozorro_award_2024_2026</x:v>
      </x:c>
      <x:c r="T1344" s="14" t="str">
        <x:v>official_prozorro_api</x:v>
      </x:c>
      <x:c r="U1344" s="14" t="str">
        <x:v>Не контактували</x:v>
      </x:c>
      <x:c r="V1344" s="15" t="str">
        <x:v>Workflow-audit outreach по UA-2024-12-05-005265-a; попросити 1 пакет здачі та вимоги проєкту</x:v>
      </x:c>
      <x:c r="W1344" s="15" t="str">
        <x:v>Власник / директор; керівник ПТО; відповідальний за договори</x:v>
      </x:c>
      <x:c r="X1344" s="15" t="str">
        <x:v>1 нових підтверджених перемог/договорів у Prozorro на 89 015 грн; 0 зі строком виконання не раніше 24.08.2026.</x:v>
      </x:c>
      <x:c r="Y1344" s="15" t="str">
        <x:v>Монтаж виробів з металу та металоконструкцій (модуль кріплення боксерських мішків з перекатними механізмами); строк до 2024-12-31. Попросити один знеособлений пакет здачі за цим workflow.</x:v>
      </x:c>
      <x:c r="Z1344" s="15" t="str">
        <x:v>https://prozorro.gov.ua/tender/UA-2024-12-05-005265-a</x:v>
      </x:c>
      <x:c r="AA1344" s="14" t="str">
        <x:v>45527084</x:v>
      </x:c>
      <x:c r="AB1344" s="14" t="str">
        <x:v>2026-08-24</x:v>
      </x:c>
      <x:c r="AC1344" s="14" t="str"/>
      <x:c r="AD1344" s="20" t="str"/>
      <x:c r="AE1344" s="14" t="str"/>
      <x:c r="AF1344" s="14" t="n">
        <x:v>26</x:v>
      </x:c>
      <x:c r="AG1344" s="14" t="str">
        <x:v>I3</x:v>
      </x:c>
      <x:c r="AH1344" s="14" t="n">
        <x:v>1</x:v>
      </x:c>
      <x:c r="AI1344" s="14" t="n">
        <x:v>0</x:v>
      </x:c>
      <x:c r="AJ1344" s="18" t="n">
        <x:v>89014.85</x:v>
      </x:c>
      <x:c r="AK1344" s="14" t="str">
        <x:v>https://prozorro.gov.ua/tender/UA-2024-12-05-005265-a</x:v>
      </x:c>
      <x:c r="AL1344" s="19" t="n">
        <x:v>45631.38144725694</x:v>
      </x:c>
      <x:c r="AM1344" s="19" t="n">
        <x:v>45657</x:v>
      </x:c>
      <x:c r="AN1344" s="15" t="str">
        <x:v>Металоконструкції</x:v>
      </x:c>
      <x:c r="AO1344" s="15" t="str">
        <x:v>not_found_in_top_search</x:v>
      </x:c>
    </x:row>
    <x:row r="1345">
      <x:c r="A1345" s="14" t="str">
        <x:v>W4-526</x:v>
      </x:c>
      <x:c r="B1345" s="14" t="str">
        <x:v>Prozorro expansion — 24.08</x:v>
      </x:c>
      <x:c r="C1345" s="14" t="str">
        <x:v>Товариство з обмеженою відповідальністю «ОХРАНА»</x:v>
      </x:c>
      <x:c r="D1345" s="14" t="str">
        <x:v>Пожежогасіння</x:v>
      </x:c>
      <x:c r="E1345" s="14" t="str">
        <x:v>Expansion discovery</x:v>
      </x:c>
      <x:c r="F1345" s="17" t="str">
        <x:v>D3</x:v>
      </x:c>
      <x:c r="G1345" s="14" t="str"/>
      <x:c r="H1345" s="14" t="str">
        <x:v>Discovery розширення — 2 тижні</x:v>
      </x:c>
      <x:c r="I1345" s="16" t="n">
        <x:v>1</x:v>
      </x:c>
      <x:c r="J1345" s="16" t="n">
        <x:v>5</x:v>
      </x:c>
      <x:c r="K1345" s="16" t="n">
        <x:v>5</x:v>
      </x:c>
      <x:c r="L1345" s="16" t="n">
        <x:v>1</x:v>
      </x:c>
      <x:c r="M1345" s="16" t="n">
        <x:v>5</x:v>
      </x:c>
      <x:c r="N1345" s="16" t="n">
        <x:v>5</x:v>
      </x:c>
      <x:c r="O1345" s="16" t="n">
        <x:v>3</x:v>
      </x:c>
      <x:c r="P1345" s="16" t="n">
        <x:f>IF(COUNT(I1345:O1345)&lt;7,"",I1345*8+J1345*3+K1345*2+L1345*2+M1345*2+N1345*2+O1345)</x:f>
        <x:v>58</x:v>
      </x:c>
      <x:c r="Q1345" s="16" t="n">
        <x:f>IF(COUNT(J1345:O1345)&lt;6,"",J1345*5+K1345*4+M1345*4+L1345*3+N1345*2+O1345*2)</x:f>
        <x:v>84</x:v>
      </x:c>
      <x:c r="R1345" s="14" t="str">
        <x:v>high</x:v>
      </x:c>
      <x:c r="S1345" s="14" t="str">
        <x:v>official_prozorro_award_2024_2026</x:v>
      </x:c>
      <x:c r="T1345" s="14" t="str">
        <x:v>official_prozorro_api</x:v>
      </x:c>
      <x:c r="U1345" s="14" t="str">
        <x:v>Не контактували</x:v>
      </x:c>
      <x:c r="V1345" s="15" t="str">
        <x:v>Workflow-audit outreach по UA-2024-05-13-007929-a; попросити 1 пакет здачі та вимоги проєкту</x:v>
      </x:c>
      <x:c r="W1345" s="15" t="str">
        <x:v>Власник / директор; керівник ПТО; відповідальний за договори</x:v>
      </x:c>
      <x:c r="X1345" s="15" t="str">
        <x:v>1 нових підтверджених перемог/договорів у Prozorro на 80 619 грн; 0 зі строком виконання не раніше 24.08.2026.</x:v>
      </x:c>
      <x:c r="Y1345" s="15" t="str">
        <x:v>послуги з монтажу системи автоматичного газового пожежогасіння в приміщеннях серверних ГЦПС Управління поліції охорони в Миколаївській області за адресою: м. Миколаїв, вул. Шевченка, 52; строк до 2024-12-31. Попросити один знеособлений пакет здачі за цим workflow.</x:v>
      </x:c>
      <x:c r="Z1345" s="15" t="str">
        <x:v>https://prozorro.gov.ua/tender/UA-2024-05-13-007929-a</x:v>
      </x:c>
      <x:c r="AA1345" s="14" t="str">
        <x:v>13857245</x:v>
      </x:c>
      <x:c r="AB1345" s="14" t="str">
        <x:v>2026-08-24</x:v>
      </x:c>
      <x:c r="AC1345" s="14" t="str"/>
      <x:c r="AD1345" s="20" t="str"/>
      <x:c r="AE1345" s="14" t="str"/>
      <x:c r="AF1345" s="14" t="n">
        <x:v>26</x:v>
      </x:c>
      <x:c r="AG1345" s="14" t="str">
        <x:v>I3</x:v>
      </x:c>
      <x:c r="AH1345" s="14" t="n">
        <x:v>1</x:v>
      </x:c>
      <x:c r="AI1345" s="14" t="n">
        <x:v>0</x:v>
      </x:c>
      <x:c r="AJ1345" s="18" t="n">
        <x:v>80618.89</x:v>
      </x:c>
      <x:c r="AK1345" s="14" t="str">
        <x:v>https://prozorro.gov.ua/tender/UA-2024-05-13-007929-a</x:v>
      </x:c>
      <x:c r="AL1345" s="19" t="n">
        <x:v>45425.513737685185</x:v>
      </x:c>
      <x:c r="AM1345" s="19" t="n">
        <x:v>45657.55762731482</x:v>
      </x:c>
      <x:c r="AN1345" s="15" t="str">
        <x:v>Пожежогасіння</x:v>
      </x:c>
      <x:c r="AO1345" s="15" t="str">
        <x:v>not_found_in_top_search</x:v>
      </x:c>
    </x:row>
    <x:row r="1346">
      <x:c r="A1346" s="14" t="str">
        <x:v>W4-527</x:v>
      </x:c>
      <x:c r="B1346" s="14" t="str">
        <x:v>Prozorro expansion — 24.08</x:v>
      </x:c>
      <x:c r="C1346" s="14" t="str">
        <x:v>ІЗОТОВ ІВАН ВОЛОДИМИРОВИЧ</x:v>
      </x:c>
      <x:c r="D1346" s="14" t="str">
        <x:v>СКС / BMS / слаботочка</x:v>
      </x:c>
      <x:c r="E1346" s="14" t="str">
        <x:v>Expansion discovery</x:v>
      </x:c>
      <x:c r="F1346" s="17" t="str">
        <x:v>D3</x:v>
      </x:c>
      <x:c r="G1346" s="14" t="str"/>
      <x:c r="H1346" s="14" t="str">
        <x:v>Discovery розширення — 2 тижні</x:v>
      </x:c>
      <x:c r="I1346" s="16" t="n">
        <x:v>2</x:v>
      </x:c>
      <x:c r="J1346" s="16" t="n">
        <x:v>5</x:v>
      </x:c>
      <x:c r="K1346" s="16" t="n">
        <x:v>4</x:v>
      </x:c>
      <x:c r="L1346" s="16" t="n">
        <x:v>1</x:v>
      </x:c>
      <x:c r="M1346" s="16" t="n">
        <x:v>5</x:v>
      </x:c>
      <x:c r="N1346" s="16" t="n">
        <x:v>3</x:v>
      </x:c>
      <x:c r="O1346" s="16" t="n">
        <x:v>3</x:v>
      </x:c>
      <x:c r="P1346" s="16" t="n">
        <x:f>IF(COUNT(I1346:O1346)&lt;7,"",I1346*8+J1346*3+K1346*2+L1346*2+M1346*2+N1346*2+O1346)</x:f>
        <x:v>60</x:v>
      </x:c>
      <x:c r="Q1346" s="16" t="n">
        <x:f>IF(COUNT(J1346:O1346)&lt;6,"",J1346*5+K1346*4+M1346*4+L1346*3+N1346*2+O1346*2)</x:f>
        <x:v>76</x:v>
      </x:c>
      <x:c r="R1346" s="14" t="str">
        <x:v>high</x:v>
      </x:c>
      <x:c r="S1346" s="14" t="str">
        <x:v>official_prozorro_award_2024_2026</x:v>
      </x:c>
      <x:c r="T1346" s="14" t="str">
        <x:v>official_prozorro_api</x:v>
      </x:c>
      <x:c r="U1346" s="14" t="str">
        <x:v>Не контактували</x:v>
      </x:c>
      <x:c r="V1346" s="15" t="str">
        <x:v>Workflow-audit outreach по UA-2024-08-08-005951-a; попросити 1 пакет здачі та вимоги проєкту</x:v>
      </x:c>
      <x:c r="W1346" s="15" t="str">
        <x:v>Власник / виконавець; відповідальний за договір</x:v>
      </x:c>
      <x:c r="X1346" s="15" t="str">
        <x:v>1 нових підтверджених перемог/договорів у Prozorro на 74 180 грн; 0 зі строком виконання не раніше 24.08.2026.</x:v>
      </x:c>
      <x:c r="Y1346" s="15" t="str">
        <x:v>51310000-8 — Послуги зі встановлення радіо-, телевізійної, аудіо- та відеоапаратури (Послуги з встановлення та монтажу структурованої кабельної системи відеонагляду); строк до 2024-09-09. Попросити один знеособлений пакет здачі за цим workflow.</x:v>
      </x:c>
      <x:c r="Z1346" s="15" t="str">
        <x:v>https://prozorro.gov.ua/tender/UA-2024-08-08-005951-a</x:v>
      </x:c>
      <x:c r="AA1346" s="14" t="str">
        <x:v>2806705197</x:v>
      </x:c>
      <x:c r="AB1346" s="14" t="str">
        <x:v>2026-08-24</x:v>
      </x:c>
      <x:c r="AC1346" s="14" t="str"/>
      <x:c r="AD1346" s="20" t="str"/>
      <x:c r="AE1346" s="14" t="str"/>
      <x:c r="AF1346" s="14" t="n">
        <x:v>26</x:v>
      </x:c>
      <x:c r="AG1346" s="14" t="str">
        <x:v>I3</x:v>
      </x:c>
      <x:c r="AH1346" s="14" t="n">
        <x:v>1</x:v>
      </x:c>
      <x:c r="AI1346" s="14" t="n">
        <x:v>0</x:v>
      </x:c>
      <x:c r="AJ1346" s="18" t="n">
        <x:v>74180</x:v>
      </x:c>
      <x:c r="AK1346" s="14" t="str">
        <x:v>https://prozorro.gov.ua/tender/UA-2024-08-08-005951-a</x:v>
      </x:c>
      <x:c r="AL1346" s="19" t="n">
        <x:v>45512.43414081018</x:v>
      </x:c>
      <x:c r="AM1346" s="19" t="n">
        <x:v>45544</x:v>
      </x:c>
      <x:c r="AN1346" s="15" t="str">
        <x:v>СКС / BMS / слаботочка</x:v>
      </x:c>
      <x:c r="AO1346" s="15" t="str">
        <x:v>not_found_in_top_search</x:v>
      </x:c>
    </x:row>
    <x:row r="1347">
      <x:c r="A1347" s="14" t="str">
        <x:v>W4-528</x:v>
      </x:c>
      <x:c r="B1347" s="14" t="str">
        <x:v>Prozorro expansion — 24.08</x:v>
      </x:c>
      <x:c r="C1347" s="14" t="str">
        <x:v>Монько Ігор Олександрович</x:v>
      </x:c>
      <x:c r="D1347" s="14" t="str">
        <x:v>Покрівлі та гідроізоляція</x:v>
      </x:c>
      <x:c r="E1347" s="14" t="str">
        <x:v>Expansion discovery</x:v>
      </x:c>
      <x:c r="F1347" s="17" t="str">
        <x:v>D3</x:v>
      </x:c>
      <x:c r="G1347" s="14" t="str"/>
      <x:c r="H1347" s="14" t="str">
        <x:v>Discovery розширення — 2 тижні</x:v>
      </x:c>
      <x:c r="I1347" s="16" t="n">
        <x:v>1</x:v>
      </x:c>
      <x:c r="J1347" s="16" t="n">
        <x:v>5</x:v>
      </x:c>
      <x:c r="K1347" s="16" t="n">
        <x:v>5</x:v>
      </x:c>
      <x:c r="L1347" s="16" t="n">
        <x:v>1</x:v>
      </x:c>
      <x:c r="M1347" s="16" t="n">
        <x:v>5</x:v>
      </x:c>
      <x:c r="N1347" s="16" t="n">
        <x:v>3</x:v>
      </x:c>
      <x:c r="O1347" s="16" t="n">
        <x:v>3</x:v>
      </x:c>
      <x:c r="P1347" s="16" t="n">
        <x:f>IF(COUNT(I1347:O1347)&lt;7,"",I1347*8+J1347*3+K1347*2+L1347*2+M1347*2+N1347*2+O1347)</x:f>
        <x:v>54</x:v>
      </x:c>
      <x:c r="Q1347" s="16" t="n">
        <x:f>IF(COUNT(J1347:O1347)&lt;6,"",J1347*5+K1347*4+M1347*4+L1347*3+N1347*2+O1347*2)</x:f>
        <x:v>80</x:v>
      </x:c>
      <x:c r="R1347" s="14" t="str">
        <x:v>high</x:v>
      </x:c>
      <x:c r="S1347" s="14" t="str">
        <x:v>official_prozorro_award_2024_2026</x:v>
      </x:c>
      <x:c r="T1347" s="14" t="str">
        <x:v>official_prozorro_api</x:v>
      </x:c>
      <x:c r="U1347" s="14" t="str">
        <x:v>Не контактували</x:v>
      </x:c>
      <x:c r="V1347" s="15" t="str">
        <x:v>Workflow-audit outreach по UA-2024-10-24-013919-a; попросити 1 пакет здачі та вимоги проєкту</x:v>
      </x:c>
      <x:c r="W1347" s="15" t="str">
        <x:v>Власник / виконавець; відповідальний за договір</x:v>
      </x:c>
      <x:c r="X1347" s="15" t="str">
        <x:v>1 нових підтверджених перемог/договорів у Prozorro на 73 600 грн; 0 зі строком виконання не раніше 24.08.2026.</x:v>
      </x:c>
      <x:c r="Y1347" s="15" t="str">
        <x:v>Послуга з гідроізоляційних робіт; строк до 2024-12-31. Попросити один знеособлений пакет здачі за цим workflow.</x:v>
      </x:c>
      <x:c r="Z1347" s="15" t="str">
        <x:v>https://prozorro.gov.ua/tender/UA-2024-10-24-013919-a</x:v>
      </x:c>
      <x:c r="AA1347" s="14" t="str">
        <x:v>3588712750</x:v>
      </x:c>
      <x:c r="AB1347" s="14" t="str">
        <x:v>2026-08-24</x:v>
      </x:c>
      <x:c r="AC1347" s="14" t="str"/>
      <x:c r="AD1347" s="20" t="str"/>
      <x:c r="AE1347" s="14" t="str"/>
      <x:c r="AF1347" s="14" t="n">
        <x:v>26</x:v>
      </x:c>
      <x:c r="AG1347" s="14" t="str">
        <x:v>I3</x:v>
      </x:c>
      <x:c r="AH1347" s="14" t="n">
        <x:v>1</x:v>
      </x:c>
      <x:c r="AI1347" s="14" t="n">
        <x:v>0</x:v>
      </x:c>
      <x:c r="AJ1347" s="18" t="n">
        <x:v>73600</x:v>
      </x:c>
      <x:c r="AK1347" s="14" t="str">
        <x:v>https://prozorro.gov.ua/tender/UA-2024-10-24-013919-a</x:v>
      </x:c>
      <x:c r="AL1347" s="19" t="n">
        <x:v>45589.55619234954</x:v>
      </x:c>
      <x:c r="AM1347" s="19" t="n">
        <x:v>45657</x:v>
      </x:c>
      <x:c r="AN1347" s="15" t="str">
        <x:v>Покрівлі та гідроізоляція</x:v>
      </x:c>
      <x:c r="AO1347" s="15" t="str">
        <x:v>not_found_in_top_search</x:v>
      </x:c>
    </x:row>
    <x:row r="1348">
      <x:c r="A1348" s="14" t="str">
        <x:v>W4-529</x:v>
      </x:c>
      <x:c r="B1348" s="14" t="str">
        <x:v>Prozorro expansion — 24.08</x:v>
      </x:c>
      <x:c r="C1348" s="14" t="str">
        <x:v>ПП Майстер Рос</x:v>
      </x:c>
      <x:c r="D1348" s="14" t="str">
        <x:v>Ліфти та підйомники</x:v>
      </x:c>
      <x:c r="E1348" s="14" t="str">
        <x:v>Expansion discovery</x:v>
      </x:c>
      <x:c r="F1348" s="17" t="str">
        <x:v>D3</x:v>
      </x:c>
      <x:c r="G1348" s="14" t="str"/>
      <x:c r="H1348" s="14" t="str">
        <x:v>Discovery розширення — 2 тижні</x:v>
      </x:c>
      <x:c r="I1348" s="16" t="n">
        <x:v>1</x:v>
      </x:c>
      <x:c r="J1348" s="16" t="n">
        <x:v>5</x:v>
      </x:c>
      <x:c r="K1348" s="16" t="n">
        <x:v>4</x:v>
      </x:c>
      <x:c r="L1348" s="16" t="n">
        <x:v>1</x:v>
      </x:c>
      <x:c r="M1348" s="16" t="n">
        <x:v>5</x:v>
      </x:c>
      <x:c r="N1348" s="16" t="n">
        <x:v>5</x:v>
      </x:c>
      <x:c r="O1348" s="16" t="n">
        <x:v>3</x:v>
      </x:c>
      <x:c r="P1348" s="16" t="n">
        <x:f>IF(COUNT(I1348:O1348)&lt;7,"",I1348*8+J1348*3+K1348*2+L1348*2+M1348*2+N1348*2+O1348)</x:f>
        <x:v>56</x:v>
      </x:c>
      <x:c r="Q1348" s="16" t="n">
        <x:f>IF(COUNT(J1348:O1348)&lt;6,"",J1348*5+K1348*4+M1348*4+L1348*3+N1348*2+O1348*2)</x:f>
        <x:v>80</x:v>
      </x:c>
      <x:c r="R1348" s="14" t="str">
        <x:v>high</x:v>
      </x:c>
      <x:c r="S1348" s="14" t="str">
        <x:v>official_prozorro_award_2024_2026</x:v>
      </x:c>
      <x:c r="T1348" s="14" t="str">
        <x:v>official_prozorro_api</x:v>
      </x:c>
      <x:c r="U1348" s="14" t="str">
        <x:v>Не контактували</x:v>
      </x:c>
      <x:c r="V1348" s="15" t="str">
        <x:v>Workflow-audit outreach по UA-2024-05-23-009258-a; попросити 1 пакет здачі та вимоги проєкту</x:v>
      </x:c>
      <x:c r="W1348" s="15" t="str">
        <x:v>Власник / директор; керівник ПТО; відповідальний за договори</x:v>
      </x:c>
      <x:c r="X1348" s="15" t="str">
        <x:v>1 нових підтверджених перемог/договорів у Prozorro на 61 249 грн; 0 зі строком виконання не раніше 24.08.2026.</x:v>
      </x:c>
      <x:c r="Y1348" s="15" t="str">
        <x:v>ДК 021:2015-45313000-4 – Монтаж ліфтів та ескалаторів —  Капітальний ремонт та заміна основних вузлів пасажирського ліфта в житловому будинку № 22А на вул. Гашека  у м. Львові; строк до 2024-12-31. Попросити один знеособлений пакет здачі за цим workflow.</x:v>
      </x:c>
      <x:c r="Z1348" s="15" t="str">
        <x:v>https://prozorro.gov.ua/tender/UA-2024-05-23-009258-a</x:v>
      </x:c>
      <x:c r="AA1348" s="14" t="str">
        <x:v>32713102</x:v>
      </x:c>
      <x:c r="AB1348" s="14" t="str">
        <x:v>2026-08-24</x:v>
      </x:c>
      <x:c r="AC1348" s="14" t="str"/>
      <x:c r="AD1348" s="20" t="str"/>
      <x:c r="AE1348" s="14" t="str"/>
      <x:c r="AF1348" s="14" t="n">
        <x:v>26</x:v>
      </x:c>
      <x:c r="AG1348" s="14" t="str">
        <x:v>I3</x:v>
      </x:c>
      <x:c r="AH1348" s="14" t="n">
        <x:v>1</x:v>
      </x:c>
      <x:c r="AI1348" s="14" t="n">
        <x:v>0</x:v>
      </x:c>
      <x:c r="AJ1348" s="18" t="n">
        <x:v>61248.74</x:v>
      </x:c>
      <x:c r="AK1348" s="14" t="str">
        <x:v>https://prozorro.gov.ua/tender/UA-2024-05-23-009258-a</x:v>
      </x:c>
      <x:c r="AL1348" s="19" t="n">
        <x:v>45435.514180694445</x:v>
      </x:c>
      <x:c r="AM1348" s="19" t="n">
        <x:v>45657</x:v>
      </x:c>
      <x:c r="AN1348" s="15" t="str">
        <x:v>Ліфти та підйомники</x:v>
      </x:c>
      <x:c r="AO1348" s="15" t="str">
        <x:v>not_found_in_top_search</x:v>
      </x:c>
    </x:row>
    <x:row r="1349">
      <x:c r="A1349" s="14" t="str">
        <x:v>W4-530</x:v>
      </x:c>
      <x:c r="B1349" s="14" t="str">
        <x:v>Prozorro expansion — 24.08</x:v>
      </x:c>
      <x:c r="C1349" s="14" t="str">
        <x:v>САЗОНОВА АННА ОЛЕКСАНДРІВНА</x:v>
      </x:c>
      <x:c r="D1349" s="14" t="str">
        <x:v>Покрівлі та гідроізоляція</x:v>
      </x:c>
      <x:c r="E1349" s="14" t="str">
        <x:v>Expansion discovery</x:v>
      </x:c>
      <x:c r="F1349" s="17" t="str">
        <x:v>D3</x:v>
      </x:c>
      <x:c r="G1349" s="14" t="str"/>
      <x:c r="H1349" s="14" t="str">
        <x:v>Discovery розширення — 2 тижні</x:v>
      </x:c>
      <x:c r="I1349" s="16" t="n">
        <x:v>1</x:v>
      </x:c>
      <x:c r="J1349" s="16" t="n">
        <x:v>5</x:v>
      </x:c>
      <x:c r="K1349" s="16" t="n">
        <x:v>5</x:v>
      </x:c>
      <x:c r="L1349" s="16" t="n">
        <x:v>1</x:v>
      </x:c>
      <x:c r="M1349" s="16" t="n">
        <x:v>5</x:v>
      </x:c>
      <x:c r="N1349" s="16" t="n">
        <x:v>3</x:v>
      </x:c>
      <x:c r="O1349" s="16" t="n">
        <x:v>3</x:v>
      </x:c>
      <x:c r="P1349" s="16" t="n">
        <x:f>IF(COUNT(I1349:O1349)&lt;7,"",I1349*8+J1349*3+K1349*2+L1349*2+M1349*2+N1349*2+O1349)</x:f>
        <x:v>54</x:v>
      </x:c>
      <x:c r="Q1349" s="16" t="n">
        <x:f>IF(COUNT(J1349:O1349)&lt;6,"",J1349*5+K1349*4+M1349*4+L1349*3+N1349*2+O1349*2)</x:f>
        <x:v>80</x:v>
      </x:c>
      <x:c r="R1349" s="14" t="str">
        <x:v>high</x:v>
      </x:c>
      <x:c r="S1349" s="14" t="str">
        <x:v>official_prozorro_award_2024_2026</x:v>
      </x:c>
      <x:c r="T1349" s="14" t="str">
        <x:v>official_prozorro_api</x:v>
      </x:c>
      <x:c r="U1349" s="14" t="str">
        <x:v>Не контактували</x:v>
      </x:c>
      <x:c r="V1349" s="15" t="str">
        <x:v>Workflow-audit outreach по UA-2024-05-29-008715-a; попросити 1 пакет здачі та вимоги проєкту</x:v>
      </x:c>
      <x:c r="W1349" s="15" t="str">
        <x:v>Власник / виконавець; відповідальний за договір</x:v>
      </x:c>
      <x:c r="X1349" s="15" t="str">
        <x:v>1 нових підтверджених перемог/договорів у Prozorro на 50 000 грн; 0 зі строком виконання не раніше 24.08.2026.</x:v>
      </x:c>
      <x:c r="Y1349" s="15" t="str">
        <x:v>Виконання робіт з розробки робочого проекту  по об'єкту: "Капітальний ремонт  споруди цивільного захисту з покращенням гідроізоляційних властивостей огороджувальних конструкцій КЗ "Чутівський Будинок дитячої та юнацької творчості" Чутівської селищної ради Полтавського району Полтавської області за адресою: вул. Центральна, 8 смт. Чутове Полтавської області " (ДК 021:2015:71320000-7 послуги  інженерного проектування); строк до 2024-12-31. Попросити один знеособлений пакет здачі за цим workflow.</x:v>
      </x:c>
      <x:c r="Z1349" s="15" t="str">
        <x:v>https://prozorro.gov.ua/tender/UA-2024-05-29-008715-a</x:v>
      </x:c>
      <x:c r="AA1349" s="14" t="str">
        <x:v>3490705869</x:v>
      </x:c>
      <x:c r="AB1349" s="14" t="str">
        <x:v>2026-08-24</x:v>
      </x:c>
      <x:c r="AC1349" s="14" t="str"/>
      <x:c r="AD1349" s="20" t="str"/>
      <x:c r="AE1349" s="14" t="str"/>
      <x:c r="AF1349" s="14" t="n">
        <x:v>26</x:v>
      </x:c>
      <x:c r="AG1349" s="14" t="str">
        <x:v>I3</x:v>
      </x:c>
      <x:c r="AH1349" s="14" t="n">
        <x:v>1</x:v>
      </x:c>
      <x:c r="AI1349" s="14" t="n">
        <x:v>0</x:v>
      </x:c>
      <x:c r="AJ1349" s="18" t="n">
        <x:v>50000</x:v>
      </x:c>
      <x:c r="AK1349" s="14" t="str">
        <x:v>https://prozorro.gov.ua/tender/UA-2024-05-29-008715-a</x:v>
      </x:c>
      <x:c r="AL1349" s="19" t="n">
        <x:v>45441.56384417824</x:v>
      </x:c>
      <x:c r="AM1349" s="19" t="n">
        <x:v>45657</x:v>
      </x:c>
      <x:c r="AN1349" s="15" t="str">
        <x:v>Покрівлі та гідроізоляція</x:v>
      </x:c>
      <x:c r="AO1349" s="15" t="str">
        <x:v>not_found_in_top_search</x:v>
      </x:c>
    </x:row>
    <x:row r="1350">
      <x:c r="A1350" s="14" t="str">
        <x:v>W4-531</x:v>
      </x:c>
      <x:c r="B1350" s="14" t="str">
        <x:v>Prozorro expansion — 24.08</x:v>
      </x:c>
      <x:c r="C1350" s="14" t="str">
        <x:v>ТОВАРИСТВО З ОБМЕЖЕНОЮ ВІДПОВІДАЛЬНІСТЮ "АКВА-ТРЕНД"</x:v>
      </x:c>
      <x:c r="D1350" s="14" t="str">
        <x:v>Басейни та водні комплекси</x:v>
      </x:c>
      <x:c r="E1350" s="14" t="str">
        <x:v>Expansion discovery</x:v>
      </x:c>
      <x:c r="F1350" s="17" t="str">
        <x:v>D3</x:v>
      </x:c>
      <x:c r="G1350" s="14" t="str"/>
      <x:c r="H1350" s="14" t="str">
        <x:v>Discovery розширення — 2 тижні</x:v>
      </x:c>
      <x:c r="I1350" s="16" t="n">
        <x:v>1</x:v>
      </x:c>
      <x:c r="J1350" s="16" t="n">
        <x:v>5</x:v>
      </x:c>
      <x:c r="K1350" s="16" t="n">
        <x:v>5</x:v>
      </x:c>
      <x:c r="L1350" s="16" t="n">
        <x:v>1</x:v>
      </x:c>
      <x:c r="M1350" s="16" t="n">
        <x:v>5</x:v>
      </x:c>
      <x:c r="N1350" s="16" t="n">
        <x:v>5</x:v>
      </x:c>
      <x:c r="O1350" s="16" t="n">
        <x:v>3</x:v>
      </x:c>
      <x:c r="P1350" s="16" t="n">
        <x:f>IF(COUNT(I1350:O1350)&lt;7,"",I1350*8+J1350*3+K1350*2+L1350*2+M1350*2+N1350*2+O1350)</x:f>
        <x:v>58</x:v>
      </x:c>
      <x:c r="Q1350" s="16" t="n">
        <x:f>IF(COUNT(J1350:O1350)&lt;6,"",J1350*5+K1350*4+M1350*4+L1350*3+N1350*2+O1350*2)</x:f>
        <x:v>84</x:v>
      </x:c>
      <x:c r="R1350" s="14" t="str">
        <x:v>high</x:v>
      </x:c>
      <x:c r="S1350" s="14" t="str">
        <x:v>official_prozorro_award_2024_2026</x:v>
      </x:c>
      <x:c r="T1350" s="14" t="str">
        <x:v>official_prozorro_api</x:v>
      </x:c>
      <x:c r="U1350" s="14" t="str">
        <x:v>Не контактували</x:v>
      </x:c>
      <x:c r="V1350" s="15" t="str">
        <x:v>Workflow-audit outreach по UA-2025-02-25-003363-a; попросити 1 пакет здачі та вимоги проєкту</x:v>
      </x:c>
      <x:c r="W1350" s="15" t="str">
        <x:v>Власник / директор; керівник ПТО; відповідальний за договори</x:v>
      </x:c>
      <x:c r="X1350" s="15" t="str">
        <x:v>1 нових підтверджених перемог/договорів у Prozorro на 45 050 грн; 0 зі строком виконання не раніше 24.08.2026.</x:v>
      </x:c>
      <x:c r="Y1350" s="15" t="str">
        <x:v>Послуги з ремонту і технічного обслуговування басейну, код 45210000-2 - Будівництво будівель, за ДК 021:2015; строк до 2025-12-31. Попросити один знеособлений пакет здачі за цим workflow.</x:v>
      </x:c>
      <x:c r="Z1350" s="15" t="str">
        <x:v>https://prozorro.gov.ua/tender/UA-2025-02-25-003363-a</x:v>
      </x:c>
      <x:c r="AA1350" s="14" t="str">
        <x:v>42856537</x:v>
      </x:c>
      <x:c r="AB1350" s="14" t="str">
        <x:v>2026-08-24</x:v>
      </x:c>
      <x:c r="AC1350" s="14" t="str"/>
      <x:c r="AD1350" s="20" t="str"/>
      <x:c r="AE1350" s="14" t="str"/>
      <x:c r="AF1350" s="14" t="n">
        <x:v>26</x:v>
      </x:c>
      <x:c r="AG1350" s="14" t="str">
        <x:v>I3</x:v>
      </x:c>
      <x:c r="AH1350" s="14" t="n">
        <x:v>1</x:v>
      </x:c>
      <x:c r="AI1350" s="14" t="n">
        <x:v>0</x:v>
      </x:c>
      <x:c r="AJ1350" s="18" t="n">
        <x:v>45050</x:v>
      </x:c>
      <x:c r="AK1350" s="14" t="str">
        <x:v>https://prozorro.gov.ua/tender/UA-2025-02-25-003363-a</x:v>
      </x:c>
      <x:c r="AL1350" s="19" t="n">
        <x:v>45713.38519702546</x:v>
      </x:c>
      <x:c r="AM1350" s="19" t="n">
        <x:v>46022</x:v>
      </x:c>
      <x:c r="AN1350" s="15" t="str">
        <x:v>Басейни та водні комплекси</x:v>
      </x:c>
      <x:c r="AO1350" s="15" t="str">
        <x:v>not_found_in_top_search</x:v>
      </x:c>
    </x:row>
    <x:row r="1351">
      <x:c r="A1351" s="14" t="str">
        <x:v>W4-532</x:v>
      </x:c>
      <x:c r="B1351" s="14" t="str">
        <x:v>Prozorro expansion — 24.08</x:v>
      </x:c>
      <x:c r="C1351" s="14" t="str">
        <x:v>ТОВАРИСТВО З ОБМЕЖЕНОЮ ВІДПОВІДАЛЬНІСТЮ "ВАЛМІ ГРУП"</x:v>
      </x:c>
      <x:c r="D1351" s="14" t="str">
        <x:v>Покрівлі та гідроізоляція</x:v>
      </x:c>
      <x:c r="E1351" s="14" t="str">
        <x:v>Expansion discovery</x:v>
      </x:c>
      <x:c r="F1351" s="17" t="str">
        <x:v>D3</x:v>
      </x:c>
      <x:c r="G1351" s="14" t="str"/>
      <x:c r="H1351" s="14" t="str">
        <x:v>Discovery розширення — 2 тижні</x:v>
      </x:c>
      <x:c r="I1351" s="16" t="n">
        <x:v>1</x:v>
      </x:c>
      <x:c r="J1351" s="16" t="n">
        <x:v>5</x:v>
      </x:c>
      <x:c r="K1351" s="16" t="n">
        <x:v>5</x:v>
      </x:c>
      <x:c r="L1351" s="16" t="n">
        <x:v>1</x:v>
      </x:c>
      <x:c r="M1351" s="16" t="n">
        <x:v>5</x:v>
      </x:c>
      <x:c r="N1351" s="16" t="n">
        <x:v>5</x:v>
      </x:c>
      <x:c r="O1351" s="16" t="n">
        <x:v>3</x:v>
      </x:c>
      <x:c r="P1351" s="16" t="n">
        <x:f>IF(COUNT(I1351:O1351)&lt;7,"",I1351*8+J1351*3+K1351*2+L1351*2+M1351*2+N1351*2+O1351)</x:f>
        <x:v>58</x:v>
      </x:c>
      <x:c r="Q1351" s="16" t="n">
        <x:f>IF(COUNT(J1351:O1351)&lt;6,"",J1351*5+K1351*4+M1351*4+L1351*3+N1351*2+O1351*2)</x:f>
        <x:v>84</x:v>
      </x:c>
      <x:c r="R1351" s="14" t="str">
        <x:v>high</x:v>
      </x:c>
      <x:c r="S1351" s="14" t="str">
        <x:v>official_prozorro_award_2024_2026</x:v>
      </x:c>
      <x:c r="T1351" s="14" t="str">
        <x:v>official_prozorro_api</x:v>
      </x:c>
      <x:c r="U1351" s="14" t="str">
        <x:v>Не контактували</x:v>
      </x:c>
      <x:c r="V1351" s="15" t="str">
        <x:v>Workflow-audit outreach по UA-2024-11-07-007867-a; попросити 1 пакет здачі та вимоги проєкту</x:v>
      </x:c>
      <x:c r="W1351" s="15" t="str">
        <x:v>Власник / директор; керівник ПТО; відповідальний за договори</x:v>
      </x:c>
      <x:c r="X1351" s="15" t="str">
        <x:v>1 нових підтверджених перемог/договорів у Prozorro на 42 924 грн; 0 зі строком виконання не раніше 24.08.2026.</x:v>
      </x:c>
      <x:c r="Y1351" s="15" t="str">
        <x:v>Придбання будівельних матеріалів для проведення ремонтних робіт господарським способоми (листи волокнистоцементні хвилясті, гідроізоляційний бар'єр) за ДК 021: 2015 44110000-4 (Конструкційні матеріали)
; строк до 2024-12-31. Попросити один знеособлений пакет здачі за цим workflow.</x:v>
      </x:c>
      <x:c r="Z1351" s="15" t="str">
        <x:v>https://prozorro.gov.ua/tender/UA-2024-11-07-007867-a</x:v>
      </x:c>
      <x:c r="AA1351" s="14" t="str">
        <x:v>36848790</x:v>
      </x:c>
      <x:c r="AB1351" s="14" t="str">
        <x:v>2026-08-24</x:v>
      </x:c>
      <x:c r="AC1351" s="14" t="str"/>
      <x:c r="AD1351" s="20" t="str"/>
      <x:c r="AE1351" s="14" t="str"/>
      <x:c r="AF1351" s="14" t="n">
        <x:v>26</x:v>
      </x:c>
      <x:c r="AG1351" s="14" t="str">
        <x:v>I3</x:v>
      </x:c>
      <x:c r="AH1351" s="14" t="n">
        <x:v>1</x:v>
      </x:c>
      <x:c r="AI1351" s="14" t="n">
        <x:v>0</x:v>
      </x:c>
      <x:c r="AJ1351" s="18" t="n">
        <x:v>42923.99</x:v>
      </x:c>
      <x:c r="AK1351" s="14" t="str">
        <x:v>https://prozorro.gov.ua/tender/UA-2024-11-07-007867-a</x:v>
      </x:c>
      <x:c r="AL1351" s="19" t="n">
        <x:v>45603.482593877314</x:v>
      </x:c>
      <x:c r="AM1351" s="19" t="n">
        <x:v>45657</x:v>
      </x:c>
      <x:c r="AN1351" s="15" t="str">
        <x:v>Покрівлі та гідроізоляція</x:v>
      </x:c>
      <x:c r="AO1351" s="15" t="str">
        <x:v>not_found_in_top_search</x:v>
      </x:c>
    </x:row>
    <x:row r="1352">
      <x:c r="A1352" s="14" t="str">
        <x:v>W4-533</x:v>
      </x:c>
      <x:c r="B1352" s="14" t="str">
        <x:v>Prozorro expansion — 24.08</x:v>
      </x:c>
      <x:c r="C1352" s="14" t="str">
        <x:v>БОРОВЕЦЬ ОЛЕКСАНДР МИКОЛАЙОВИЧ</x:v>
      </x:c>
      <x:c r="D1352" s="14" t="str">
        <x:v>Металоконструкції</x:v>
      </x:c>
      <x:c r="E1352" s="14" t="str">
        <x:v>Expansion discovery</x:v>
      </x:c>
      <x:c r="F1352" s="17" t="str">
        <x:v>D3</x:v>
      </x:c>
      <x:c r="G1352" s="14" t="str"/>
      <x:c r="H1352" s="14" t="str">
        <x:v>Discovery розширення — 2 тижні</x:v>
      </x:c>
      <x:c r="I1352" s="16" t="n">
        <x:v>1</x:v>
      </x:c>
      <x:c r="J1352" s="16" t="n">
        <x:v>5</x:v>
      </x:c>
      <x:c r="K1352" s="16" t="n">
        <x:v>5</x:v>
      </x:c>
      <x:c r="L1352" s="16" t="n">
        <x:v>1</x:v>
      </x:c>
      <x:c r="M1352" s="16" t="n">
        <x:v>5</x:v>
      </x:c>
      <x:c r="N1352" s="16" t="n">
        <x:v>3</x:v>
      </x:c>
      <x:c r="O1352" s="16" t="n">
        <x:v>3</x:v>
      </x:c>
      <x:c r="P1352" s="16" t="n">
        <x:f>IF(COUNT(I1352:O1352)&lt;7,"",I1352*8+J1352*3+K1352*2+L1352*2+M1352*2+N1352*2+O1352)</x:f>
        <x:v>54</x:v>
      </x:c>
      <x:c r="Q1352" s="16" t="n">
        <x:f>IF(COUNT(J1352:O1352)&lt;6,"",J1352*5+K1352*4+M1352*4+L1352*3+N1352*2+O1352*2)</x:f>
        <x:v>80</x:v>
      </x:c>
      <x:c r="R1352" s="14" t="str">
        <x:v>high</x:v>
      </x:c>
      <x:c r="S1352" s="14" t="str">
        <x:v>official_prozorro_award_2024_2026</x:v>
      </x:c>
      <x:c r="T1352" s="14" t="str">
        <x:v>official_prozorro_api</x:v>
      </x:c>
      <x:c r="U1352" s="14" t="str">
        <x:v>Не контактували</x:v>
      </x:c>
      <x:c r="V1352" s="15" t="str">
        <x:v>Workflow-audit outreach по UA-2024-11-19-007446-a; попросити 1 пакет здачі та вимоги проєкту</x:v>
      </x:c>
      <x:c r="W1352" s="15" t="str">
        <x:v>Власник / виконавець; відповідальний за договір</x:v>
      </x:c>
      <x:c r="X1352" s="15" t="str">
        <x:v>1 нових підтверджених перемог/договорів у Prozorro на 33 500 грн; 0 зі строком виконання не раніше 24.08.2026.</x:v>
      </x:c>
      <x:c r="Y1352" s="15" t="str">
        <x:v>Роботи з монтажу  металоконструкцій  для інформаційних банерів  про загиблих захисників Березнівщини; строк до 2024-12-31. Попросити один знеособлений пакет здачі за цим workflow.</x:v>
      </x:c>
      <x:c r="Z1352" s="15" t="str">
        <x:v>https://prozorro.gov.ua/tender/UA-2024-11-19-007446-a</x:v>
      </x:c>
      <x:c r="AA1352" s="14" t="str">
        <x:v>2978713435</x:v>
      </x:c>
      <x:c r="AB1352" s="14" t="str">
        <x:v>2026-08-24</x:v>
      </x:c>
      <x:c r="AC1352" s="14" t="str"/>
      <x:c r="AD1352" s="20" t="str"/>
      <x:c r="AE1352" s="14" t="str"/>
      <x:c r="AF1352" s="14" t="n">
        <x:v>26</x:v>
      </x:c>
      <x:c r="AG1352" s="14" t="str">
        <x:v>I3</x:v>
      </x:c>
      <x:c r="AH1352" s="14" t="n">
        <x:v>1</x:v>
      </x:c>
      <x:c r="AI1352" s="14" t="n">
        <x:v>0</x:v>
      </x:c>
      <x:c r="AJ1352" s="18" t="n">
        <x:v>33500</x:v>
      </x:c>
      <x:c r="AK1352" s="14" t="str">
        <x:v>https://prozorro.gov.ua/tender/UA-2024-11-19-007446-a</x:v>
      </x:c>
      <x:c r="AL1352" s="19" t="n">
        <x:v>45615.436321712965</x:v>
      </x:c>
      <x:c r="AM1352" s="19" t="n">
        <x:v>45657</x:v>
      </x:c>
      <x:c r="AN1352" s="15" t="str">
        <x:v>Металоконструкції</x:v>
      </x:c>
      <x:c r="AO1352" s="15" t="str">
        <x:v>not_found_in_top_search</x:v>
      </x:c>
    </x:row>
    <x:row r="1353">
      <x:c r="A1353" s="14" t="str">
        <x:v>W4-534</x:v>
      </x:c>
      <x:c r="B1353" s="14" t="str">
        <x:v>Prozorro expansion — 24.08</x:v>
      </x:c>
      <x:c r="C1353" s="14" t="str">
        <x:v>ПРИВАТНЕ ПІДПРИЄМСТВО "ЄВРОКЛІМАТ"</x:v>
      </x:c>
      <x:c r="D1353" s="14" t="str">
        <x:v>HVAC / ОВіК</x:v>
      </x:c>
      <x:c r="E1353" s="14" t="str">
        <x:v>Pilot now</x:v>
      </x:c>
      <x:c r="F1353" s="17" t="str">
        <x:v>P3</x:v>
      </x:c>
      <x:c r="G1353" s="14" t="str"/>
      <x:c r="H1353" s="14" t="str">
        <x:v>Пілот зараз — Н.14</x:v>
      </x:c>
      <x:c r="I1353" s="16" t="n">
        <x:v>5</x:v>
      </x:c>
      <x:c r="J1353" s="16" t="n">
        <x:v>5</x:v>
      </x:c>
      <x:c r="K1353" s="16" t="n">
        <x:v>4</x:v>
      </x:c>
      <x:c r="L1353" s="16" t="n">
        <x:v>1</x:v>
      </x:c>
      <x:c r="M1353" s="16" t="n">
        <x:v>5</x:v>
      </x:c>
      <x:c r="N1353" s="16" t="n">
        <x:v>5</x:v>
      </x:c>
      <x:c r="O1353" s="16" t="n">
        <x:v>3</x:v>
      </x:c>
      <x:c r="P1353" s="16" t="n">
        <x:f>IF(COUNT(I1353:O1353)&lt;7,"",I1353*8+J1353*3+K1353*2+L1353*2+M1353*2+N1353*2+O1353)</x:f>
        <x:v>88</x:v>
      </x:c>
      <x:c r="Q1353" s="16" t="n">
        <x:f>IF(COUNT(J1353:O1353)&lt;6,"",J1353*5+K1353*4+M1353*4+L1353*3+N1353*2+O1353*2)</x:f>
        <x:v>80</x:v>
      </x:c>
      <x:c r="R1353" s="14" t="str">
        <x:v>high</x:v>
      </x:c>
      <x:c r="S1353" s="14" t="str">
        <x:v>official_prozorro_award_2024_2026</x:v>
      </x:c>
      <x:c r="T1353" s="14" t="str">
        <x:v>official_prozorro_api</x:v>
      </x:c>
      <x:c r="U1353" s="14" t="str">
        <x:v>Не контактували</x:v>
      </x:c>
      <x:c r="V1353" s="15" t="str">
        <x:v>Персоналізований free-pilot outreach по UA-2025-02-11-011237-a; попросити 1 пакет Н.14/Н.15</x:v>
      </x:c>
      <x:c r="W1353" s="15" t="str">
        <x:v>Власник / директор; керівник ПТО; відповідальний за договори</x:v>
      </x:c>
      <x:c r="X1353" s="15" t="str">
        <x:v>1 нових підтверджених перемог/договорів у Prozorro на 31 944 грн; 0 зі строком виконання не раніше 24.08.2026.</x:v>
      </x:c>
      <x:c r="Y1353" s="15" t="str">
        <x:v>Послуги з демонтажу та монтажу систем вентиляції у приміщенні пральні; строк до 2025-02-28. Попросити один знеособлений пакет здачі за цим workflow.</x:v>
      </x:c>
      <x:c r="Z1353" s="15" t="str">
        <x:v>https://prozorro.gov.ua/tender/UA-2025-02-11-011237-a</x:v>
      </x:c>
      <x:c r="AA1353" s="14" t="str">
        <x:v>31880908</x:v>
      </x:c>
      <x:c r="AB1353" s="14" t="str">
        <x:v>2026-08-24</x:v>
      </x:c>
      <x:c r="AC1353" s="14" t="str"/>
      <x:c r="AD1353" s="20" t="str"/>
      <x:c r="AE1353" s="14" t="str"/>
      <x:c r="AF1353" s="14" t="n">
        <x:v>26</x:v>
      </x:c>
      <x:c r="AG1353" s="14" t="str">
        <x:v>I3</x:v>
      </x:c>
      <x:c r="AH1353" s="14" t="n">
        <x:v>1</x:v>
      </x:c>
      <x:c r="AI1353" s="14" t="n">
        <x:v>0</x:v>
      </x:c>
      <x:c r="AJ1353" s="18" t="n">
        <x:v>31944</x:v>
      </x:c>
      <x:c r="AK1353" s="14" t="str">
        <x:v>https://prozorro.gov.ua/tender/UA-2025-02-11-011237-a</x:v>
      </x:c>
      <x:c r="AL1353" s="19" t="n">
        <x:v>45699.5493759838</x:v>
      </x:c>
      <x:c r="AM1353" s="19" t="n">
        <x:v>45716</x:v>
      </x:c>
      <x:c r="AN1353" s="15" t="str">
        <x:v>HVAC / ОВіК</x:v>
      </x:c>
      <x:c r="AO1353" s="15" t="str">
        <x:v>not_found_in_top_search</x:v>
      </x:c>
    </x:row>
    <x:row r="1354">
      <x:c r="A1354" s="14" t="str">
        <x:v>W4-535</x:v>
      </x:c>
      <x:c r="B1354" s="14" t="str">
        <x:v>Prozorro expansion — 24.08</x:v>
      </x:c>
      <x:c r="C1354" s="14" t="str">
        <x:v>ТОВ "АГП ЕНЕРГО"</x:v>
      </x:c>
      <x:c r="D1354" s="14" t="str">
        <x:v>Промислова теплоізоляція</x:v>
      </x:c>
      <x:c r="E1354" s="14" t="str">
        <x:v>Expansion discovery</x:v>
      </x:c>
      <x:c r="F1354" s="17" t="str">
        <x:v>D3</x:v>
      </x:c>
      <x:c r="G1354" s="14" t="str"/>
      <x:c r="H1354" s="14" t="str">
        <x:v>Discovery розширення — 2 тижні</x:v>
      </x:c>
      <x:c r="I1354" s="16" t="n">
        <x:v>1</x:v>
      </x:c>
      <x:c r="J1354" s="16" t="n">
        <x:v>5</x:v>
      </x:c>
      <x:c r="K1354" s="16" t="n">
        <x:v>5</x:v>
      </x:c>
      <x:c r="L1354" s="16" t="n">
        <x:v>1</x:v>
      </x:c>
      <x:c r="M1354" s="16" t="n">
        <x:v>5</x:v>
      </x:c>
      <x:c r="N1354" s="16" t="n">
        <x:v>5</x:v>
      </x:c>
      <x:c r="O1354" s="16" t="n">
        <x:v>3</x:v>
      </x:c>
      <x:c r="P1354" s="16" t="n">
        <x:f>IF(COUNT(I1354:O1354)&lt;7,"",I1354*8+J1354*3+K1354*2+L1354*2+M1354*2+N1354*2+O1354)</x:f>
        <x:v>58</x:v>
      </x:c>
      <x:c r="Q1354" s="16" t="n">
        <x:f>IF(COUNT(J1354:O1354)&lt;6,"",J1354*5+K1354*4+M1354*4+L1354*3+N1354*2+O1354*2)</x:f>
        <x:v>84</x:v>
      </x:c>
      <x:c r="R1354" s="14" t="str">
        <x:v>high</x:v>
      </x:c>
      <x:c r="S1354" s="14" t="str">
        <x:v>official_prozorro_award_2024_2026</x:v>
      </x:c>
      <x:c r="T1354" s="14" t="str">
        <x:v>official_prozorro_api</x:v>
      </x:c>
      <x:c r="U1354" s="14" t="str">
        <x:v>Не контактували</x:v>
      </x:c>
      <x:c r="V1354" s="15" t="str">
        <x:v>Workflow-audit outreach по UA-2024-12-02-007568-a; попросити 1 пакет здачі та вимоги проєкту</x:v>
      </x:c>
      <x:c r="W1354" s="15" t="str">
        <x:v>Власник / директор; керівник ПТО; відповідальний за договори</x:v>
      </x:c>
      <x:c r="X1354" s="15" t="str">
        <x:v>1 нових підтверджених перемог/договорів у Prozorro на 30 934 грн; 0 зі строком виконання не раніше 24.08.2026.</x:v>
      </x:c>
      <x:c r="Y1354" s="15" t="str">
        <x:v>Поточний ремонт зовнішніх тепломереж (заміна теплоізоляції на трубопроводі); строк до 2024-12-31. Попросити один знеособлений пакет здачі за цим workflow.</x:v>
      </x:c>
      <x:c r="Z1354" s="15" t="str">
        <x:v>https://prozorro.gov.ua/tender/UA-2024-12-02-007568-a</x:v>
      </x:c>
      <x:c r="AA1354" s="14" t="str">
        <x:v>38830889</x:v>
      </x:c>
      <x:c r="AB1354" s="14" t="str">
        <x:v>2026-08-24</x:v>
      </x:c>
      <x:c r="AC1354" s="14" t="str"/>
      <x:c r="AD1354" s="20" t="str"/>
      <x:c r="AE1354" s="14" t="str"/>
      <x:c r="AF1354" s="14" t="n">
        <x:v>26</x:v>
      </x:c>
      <x:c r="AG1354" s="14" t="str">
        <x:v>I3</x:v>
      </x:c>
      <x:c r="AH1354" s="14" t="n">
        <x:v>1</x:v>
      </x:c>
      <x:c r="AI1354" s="14" t="n">
        <x:v>0</x:v>
      </x:c>
      <x:c r="AJ1354" s="18" t="n">
        <x:v>30934</x:v>
      </x:c>
      <x:c r="AK1354" s="14" t="str">
        <x:v>https://prozorro.gov.ua/tender/UA-2024-12-02-007568-a</x:v>
      </x:c>
      <x:c r="AL1354" s="19" t="n">
        <x:v>45628.45589813658</x:v>
      </x:c>
      <x:c r="AM1354" s="19" t="n">
        <x:v>45657</x:v>
      </x:c>
      <x:c r="AN1354" s="15" t="str">
        <x:v>Промислова теплоізоляція</x:v>
      </x:c>
      <x:c r="AO1354" s="15" t="str">
        <x:v>not_found_in_top_search</x:v>
      </x:c>
    </x:row>
    <x:row r="1355">
      <x:c r="A1355" s="14" t="str">
        <x:v>W4-536</x:v>
      </x:c>
      <x:c r="B1355" s="14" t="str">
        <x:v>Prozorro expansion — 24.08</x:v>
      </x:c>
      <x:c r="C1355" s="14" t="str">
        <x:v>ТОВАРИСТВО З ОБМЕЖЕНОЮ ВІДПОВІДАЛЬНІСТЮ "АЙРЕНА"</x:v>
      </x:c>
      <x:c r="D1355" s="14" t="str">
        <x:v>Покрівлі та гідроізоляція</x:v>
      </x:c>
      <x:c r="E1355" s="14" t="str">
        <x:v>Expansion discovery</x:v>
      </x:c>
      <x:c r="F1355" s="17" t="str">
        <x:v>D3</x:v>
      </x:c>
      <x:c r="G1355" s="14" t="str"/>
      <x:c r="H1355" s="14" t="str">
        <x:v>Discovery розширення — 2 тижні</x:v>
      </x:c>
      <x:c r="I1355" s="16" t="n">
        <x:v>1</x:v>
      </x:c>
      <x:c r="J1355" s="16" t="n">
        <x:v>5</x:v>
      </x:c>
      <x:c r="K1355" s="16" t="n">
        <x:v>5</x:v>
      </x:c>
      <x:c r="L1355" s="16" t="n">
        <x:v>1</x:v>
      </x:c>
      <x:c r="M1355" s="16" t="n">
        <x:v>5</x:v>
      </x:c>
      <x:c r="N1355" s="16" t="n">
        <x:v>5</x:v>
      </x:c>
      <x:c r="O1355" s="16" t="n">
        <x:v>3</x:v>
      </x:c>
      <x:c r="P1355" s="16" t="n">
        <x:f>IF(COUNT(I1355:O1355)&lt;7,"",I1355*8+J1355*3+K1355*2+L1355*2+M1355*2+N1355*2+O1355)</x:f>
        <x:v>58</x:v>
      </x:c>
      <x:c r="Q1355" s="16" t="n">
        <x:f>IF(COUNT(J1355:O1355)&lt;6,"",J1355*5+K1355*4+M1355*4+L1355*3+N1355*2+O1355*2)</x:f>
        <x:v>84</x:v>
      </x:c>
      <x:c r="R1355" s="14" t="str">
        <x:v>high</x:v>
      </x:c>
      <x:c r="S1355" s="14" t="str">
        <x:v>official_prozorro_award_2024_2026</x:v>
      </x:c>
      <x:c r="T1355" s="14" t="str">
        <x:v>official_prozorro_api</x:v>
      </x:c>
      <x:c r="U1355" s="14" t="str">
        <x:v>Не контактували</x:v>
      </x:c>
      <x:c r="V1355" s="15" t="str">
        <x:v>Workflow-audit outreach по UA-2024-12-12-006240-a; попросити 1 пакет здачі та вимоги проєкту</x:v>
      </x:c>
      <x:c r="W1355" s="15" t="str">
        <x:v>Власник / директор; керівник ПТО; відповідальний за договори</x:v>
      </x:c>
      <x:c r="X1355" s="15" t="str">
        <x:v>1 нових підтверджених перемог/договорів у Prozorro на 27 680 грн; 0 зі строком виконання не раніше 24.08.2026.</x:v>
      </x:c>
      <x:c r="Y1355" s="15" t="str">
        <x:v>Послуги з влаштування ревізії та відновлення місць пошкоджень гідроізоляційного шару покрівлі згідно ДК 021:2015 код 45260000-7 Покрівельні роботи та інші спеціалізовані будівельні роботи; строк до 2024-12-31. Попросити один знеособлений пакет здачі за цим workflow.</x:v>
      </x:c>
      <x:c r="Z1355" s="15" t="str">
        <x:v>https://prozorro.gov.ua/tender/UA-2024-12-12-006240-a</x:v>
      </x:c>
      <x:c r="AA1355" s="14" t="str">
        <x:v>45289763</x:v>
      </x:c>
      <x:c r="AB1355" s="14" t="str">
        <x:v>2026-08-24</x:v>
      </x:c>
      <x:c r="AC1355" s="14" t="str"/>
      <x:c r="AD1355" s="20" t="str"/>
      <x:c r="AE1355" s="14" t="str"/>
      <x:c r="AF1355" s="14" t="n">
        <x:v>26</x:v>
      </x:c>
      <x:c r="AG1355" s="14" t="str">
        <x:v>I3</x:v>
      </x:c>
      <x:c r="AH1355" s="14" t="n">
        <x:v>1</x:v>
      </x:c>
      <x:c r="AI1355" s="14" t="n">
        <x:v>0</x:v>
      </x:c>
      <x:c r="AJ1355" s="18" t="n">
        <x:v>27680</x:v>
      </x:c>
      <x:c r="AK1355" s="14" t="str">
        <x:v>https://prozorro.gov.ua/tender/UA-2024-12-12-006240-a</x:v>
      </x:c>
      <x:c r="AL1355" s="19" t="n">
        <x:v>45638.39091829861</x:v>
      </x:c>
      <x:c r="AM1355" s="19" t="n">
        <x:v>45657</x:v>
      </x:c>
      <x:c r="AN1355" s="15" t="str">
        <x:v>Покрівлі та гідроізоляція</x:v>
      </x:c>
      <x:c r="AO1355" s="15" t="str">
        <x:v>not_found_in_top_search</x:v>
      </x:c>
    </x:row>
    <x:row r="1356">
      <x:c r="A1356" s="14" t="str">
        <x:v>W4-537</x:v>
      </x:c>
      <x:c r="B1356" s="14" t="str">
        <x:v>Prozorro expansion — 24.08</x:v>
      </x:c>
      <x:c r="C1356" s="14" t="str">
        <x:v>ВАНСОВИЧ ТЕТЯНА ВОЛОДИМИРІВНА</x:v>
      </x:c>
      <x:c r="D1356" s="14" t="str">
        <x:v>Промислова теплоізоляція</x:v>
      </x:c>
      <x:c r="E1356" s="14" t="str">
        <x:v>Expansion discovery</x:v>
      </x:c>
      <x:c r="F1356" s="17" t="str">
        <x:v>D3</x:v>
      </x:c>
      <x:c r="G1356" s="14" t="str"/>
      <x:c r="H1356" s="14" t="str">
        <x:v>Discovery розширення — 2 тижні</x:v>
      </x:c>
      <x:c r="I1356" s="16" t="n">
        <x:v>1</x:v>
      </x:c>
      <x:c r="J1356" s="16" t="n">
        <x:v>5</x:v>
      </x:c>
      <x:c r="K1356" s="16" t="n">
        <x:v>5</x:v>
      </x:c>
      <x:c r="L1356" s="16" t="n">
        <x:v>1</x:v>
      </x:c>
      <x:c r="M1356" s="16" t="n">
        <x:v>5</x:v>
      </x:c>
      <x:c r="N1356" s="16" t="n">
        <x:v>3</x:v>
      </x:c>
      <x:c r="O1356" s="16" t="n">
        <x:v>3</x:v>
      </x:c>
      <x:c r="P1356" s="16" t="n">
        <x:f>IF(COUNT(I1356:O1356)&lt;7,"",I1356*8+J1356*3+K1356*2+L1356*2+M1356*2+N1356*2+O1356)</x:f>
        <x:v>54</x:v>
      </x:c>
      <x:c r="Q1356" s="16" t="n">
        <x:f>IF(COUNT(J1356:O1356)&lt;6,"",J1356*5+K1356*4+M1356*4+L1356*3+N1356*2+O1356*2)</x:f>
        <x:v>80</x:v>
      </x:c>
      <x:c r="R1356" s="14" t="str">
        <x:v>high</x:v>
      </x:c>
      <x:c r="S1356" s="14" t="str">
        <x:v>official_prozorro_award_2024_2026</x:v>
      </x:c>
      <x:c r="T1356" s="14" t="str">
        <x:v>official_prozorro_api</x:v>
      </x:c>
      <x:c r="U1356" s="14" t="str">
        <x:v>Не контактували</x:v>
      </x:c>
      <x:c r="V1356" s="15" t="str">
        <x:v>Workflow-audit outreach по UA-2025-01-14-013308-a; попросити 1 пакет здачі та вимоги проєкту</x:v>
      </x:c>
      <x:c r="W1356" s="15" t="str">
        <x:v>Власник / виконавець; відповідальний за договір</x:v>
      </x:c>
      <x:c r="X1356" s="15" t="str">
        <x:v>1 нових підтверджених перемог/договорів у Prozorro на 21 861 грн; 0 зі строком виконання не раніше 24.08.2026.</x:v>
      </x:c>
      <x:c r="Y1356" s="15" t="str">
        <x:v>послуги з поточного ремонту зовнішніх мереж теплопостачання із теплоізоляцією трубопроводу у військовому містечку; строк до 2025-01-09. Попросити один знеособлений пакет здачі за цим workflow.</x:v>
      </x:c>
      <x:c r="Z1356" s="15" t="str">
        <x:v>https://prozorro.gov.ua/tender/UA-2025-01-14-013308-a</x:v>
      </x:c>
      <x:c r="AA1356" s="14" t="str">
        <x:v>2802419342</x:v>
      </x:c>
      <x:c r="AB1356" s="14" t="str">
        <x:v>2026-08-24</x:v>
      </x:c>
      <x:c r="AC1356" s="14" t="str"/>
      <x:c r="AD1356" s="20" t="str"/>
      <x:c r="AE1356" s="14" t="str"/>
      <x:c r="AF1356" s="14" t="n">
        <x:v>26</x:v>
      </x:c>
      <x:c r="AG1356" s="14" t="str">
        <x:v>I3</x:v>
      </x:c>
      <x:c r="AH1356" s="14" t="n">
        <x:v>1</x:v>
      </x:c>
      <x:c r="AI1356" s="14" t="n">
        <x:v>0</x:v>
      </x:c>
      <x:c r="AJ1356" s="18" t="n">
        <x:v>21861.2</x:v>
      </x:c>
      <x:c r="AK1356" s="14" t="str">
        <x:v>https://prozorro.gov.ua/tender/UA-2025-01-14-013308-a</x:v>
      </x:c>
      <x:c r="AL1356" s="19" t="n">
        <x:v>45671.59441967592</x:v>
      </x:c>
      <x:c r="AM1356" s="19" t="n">
        <x:v>45666</x:v>
      </x:c>
      <x:c r="AN1356" s="15" t="str">
        <x:v>Промислова теплоізоляція</x:v>
      </x:c>
      <x:c r="AO1356" s="15" t="str">
        <x:v>not_found_in_top_search</x:v>
      </x:c>
    </x:row>
    <x:row r="1357">
      <x:c r="A1357" s="14" t="str">
        <x:v>W4-538</x:v>
      </x:c>
      <x:c r="B1357" s="14" t="str">
        <x:v>Prozorro expansion — 24.08</x:v>
      </x:c>
      <x:c r="C1357" s="14" t="str">
        <x:v>ТОВАРИСТВО З ОБМЕЖЕНОЮ ВІДПОВІДАЛЬНІСТЮ "АЛЬПБІЛД"</x:v>
      </x:c>
      <x:c r="D1357" s="14" t="str">
        <x:v>Металоконструкції</x:v>
      </x:c>
      <x:c r="E1357" s="14" t="str">
        <x:v>Expansion discovery</x:v>
      </x:c>
      <x:c r="F1357" s="17" t="str">
        <x:v>D3</x:v>
      </x:c>
      <x:c r="G1357" s="14" t="str"/>
      <x:c r="H1357" s="14" t="str">
        <x:v>Discovery розширення — 2 тижні</x:v>
      </x:c>
      <x:c r="I1357" s="16" t="n">
        <x:v>1</x:v>
      </x:c>
      <x:c r="J1357" s="16" t="n">
        <x:v>5</x:v>
      </x:c>
      <x:c r="K1357" s="16" t="n">
        <x:v>5</x:v>
      </x:c>
      <x:c r="L1357" s="16" t="n">
        <x:v>1</x:v>
      </x:c>
      <x:c r="M1357" s="16" t="n">
        <x:v>5</x:v>
      </x:c>
      <x:c r="N1357" s="16" t="n">
        <x:v>5</x:v>
      </x:c>
      <x:c r="O1357" s="16" t="n">
        <x:v>3</x:v>
      </x:c>
      <x:c r="P1357" s="16" t="n">
        <x:f>IF(COUNT(I1357:O1357)&lt;7,"",I1357*8+J1357*3+K1357*2+L1357*2+M1357*2+N1357*2+O1357)</x:f>
        <x:v>58</x:v>
      </x:c>
      <x:c r="Q1357" s="16" t="n">
        <x:f>IF(COUNT(J1357:O1357)&lt;6,"",J1357*5+K1357*4+M1357*4+L1357*3+N1357*2+O1357*2)</x:f>
        <x:v>84</x:v>
      </x:c>
      <x:c r="R1357" s="14" t="str">
        <x:v>high</x:v>
      </x:c>
      <x:c r="S1357" s="14" t="str">
        <x:v>official_prozorro_award_2024_2026</x:v>
      </x:c>
      <x:c r="T1357" s="14" t="str">
        <x:v>official_prozorro_api</x:v>
      </x:c>
      <x:c r="U1357" s="14" t="str">
        <x:v>Не контактували</x:v>
      </x:c>
      <x:c r="V1357" s="15" t="str">
        <x:v>Workflow-audit outreach по UA-2025-03-13-007747-a; попросити 1 пакет здачі та вимоги проєкту</x:v>
      </x:c>
      <x:c r="W1357" s="15" t="str">
        <x:v>Власник / директор; керівник ПТО; відповідальний за договори</x:v>
      </x:c>
      <x:c r="X1357" s="15" t="str">
        <x:v>1 нових підтверджених перемог/договорів у Prozorro на 21 000 грн; 0 зі строком виконання не раніше 24.08.2026.</x:v>
      </x:c>
      <x:c r="Y1357" s="15" t="str">
        <x:v>Монтаж рекламної металоконструкції інформаційного носія розміром 2600*7000мм (за кодом ДК 021:2015: 45220000-5 Інженерні та будівельні роботи).; строк до 2025-03-12. Попросити один знеособлений пакет здачі за цим workflow.</x:v>
      </x:c>
      <x:c r="Z1357" s="15" t="str">
        <x:v>https://prozorro.gov.ua/tender/UA-2025-03-13-007747-a</x:v>
      </x:c>
      <x:c r="AA1357" s="14" t="str">
        <x:v>43694475</x:v>
      </x:c>
      <x:c r="AB1357" s="14" t="str">
        <x:v>2026-08-24</x:v>
      </x:c>
      <x:c r="AC1357" s="14" t="str"/>
      <x:c r="AD1357" s="20" t="str"/>
      <x:c r="AE1357" s="14" t="str"/>
      <x:c r="AF1357" s="14" t="n">
        <x:v>26</x:v>
      </x:c>
      <x:c r="AG1357" s="14" t="str">
        <x:v>I3</x:v>
      </x:c>
      <x:c r="AH1357" s="14" t="n">
        <x:v>1</x:v>
      </x:c>
      <x:c r="AI1357" s="14" t="n">
        <x:v>0</x:v>
      </x:c>
      <x:c r="AJ1357" s="18" t="n">
        <x:v>21000</x:v>
      </x:c>
      <x:c r="AK1357" s="14" t="str">
        <x:v>https://prozorro.gov.ua/tender/UA-2025-03-13-007747-a</x:v>
      </x:c>
      <x:c r="AL1357" s="19" t="n">
        <x:v>45729.485074131946</x:v>
      </x:c>
      <x:c r="AM1357" s="19" t="n">
        <x:v>45728</x:v>
      </x:c>
      <x:c r="AN1357" s="15" t="str">
        <x:v>Металоконструкції</x:v>
      </x:c>
      <x:c r="AO1357" s="15" t="str">
        <x:v>not_found_in_top_search</x:v>
      </x:c>
    </x:row>
    <x:row r="1358">
      <x:c r="A1358" s="14" t="str">
        <x:v>W4-539</x:v>
      </x:c>
      <x:c r="B1358" s="14" t="str">
        <x:v>Prozorro expansion — 24.08</x:v>
      </x:c>
      <x:c r="C1358" s="14" t="str">
        <x:v>Щасливий Віктор Вікторович</x:v>
      </x:c>
      <x:c r="D1358" s="14" t="str">
        <x:v>Металоконструкції</x:v>
      </x:c>
      <x:c r="E1358" s="14" t="str">
        <x:v>Expansion discovery</x:v>
      </x:c>
      <x:c r="F1358" s="17" t="str">
        <x:v>D3</x:v>
      </x:c>
      <x:c r="G1358" s="14" t="str"/>
      <x:c r="H1358" s="14" t="str">
        <x:v>Discovery розширення — 2 тижні</x:v>
      </x:c>
      <x:c r="I1358" s="16" t="n">
        <x:v>1</x:v>
      </x:c>
      <x:c r="J1358" s="16" t="n">
        <x:v>5</x:v>
      </x:c>
      <x:c r="K1358" s="16" t="n">
        <x:v>5</x:v>
      </x:c>
      <x:c r="L1358" s="16" t="n">
        <x:v>1</x:v>
      </x:c>
      <x:c r="M1358" s="16" t="n">
        <x:v>5</x:v>
      </x:c>
      <x:c r="N1358" s="16" t="n">
        <x:v>3</x:v>
      </x:c>
      <x:c r="O1358" s="16" t="n">
        <x:v>3</x:v>
      </x:c>
      <x:c r="P1358" s="16" t="n">
        <x:f>IF(COUNT(I1358:O1358)&lt;7,"",I1358*8+J1358*3+K1358*2+L1358*2+M1358*2+N1358*2+O1358)</x:f>
        <x:v>54</x:v>
      </x:c>
      <x:c r="Q1358" s="16" t="n">
        <x:f>IF(COUNT(J1358:O1358)&lt;6,"",J1358*5+K1358*4+M1358*4+L1358*3+N1358*2+O1358*2)</x:f>
        <x:v>80</x:v>
      </x:c>
      <x:c r="R1358" s="14" t="str">
        <x:v>high</x:v>
      </x:c>
      <x:c r="S1358" s="14" t="str">
        <x:v>official_prozorro_award_2024_2026</x:v>
      </x:c>
      <x:c r="T1358" s="14" t="str">
        <x:v>official_prozorro_api</x:v>
      </x:c>
      <x:c r="U1358" s="14" t="str">
        <x:v>Не контактували</x:v>
      </x:c>
      <x:c r="V1358" s="15" t="str">
        <x:v>Workflow-audit outreach по UA-2024-10-18-001977-a; попросити 1 пакет здачі та вимоги проєкту</x:v>
      </x:c>
      <x:c r="W1358" s="15" t="str">
        <x:v>Власник / виконавець; відповідальний за договір</x:v>
      </x:c>
      <x:c r="X1358" s="15" t="str">
        <x:v>1 нових підтверджених перемог/договорів у Prozorro на 20 000 грн; 0 зі строком виконання не раніше 24.08.2026.</x:v>
      </x:c>
      <x:c r="Y1358" s="15" t="str">
        <x:v>Виготовити та провести монтаж металоконструкції (двері металеві,решітка металева ); строк до 2024-12-31. Попросити один знеособлений пакет здачі за цим workflow.</x:v>
      </x:c>
      <x:c r="Z1358" s="15" t="str">
        <x:v>https://prozorro.gov.ua/tender/UA-2024-10-18-001977-a</x:v>
      </x:c>
      <x:c r="AA1358" s="14" t="str">
        <x:v>3018303517</x:v>
      </x:c>
      <x:c r="AB1358" s="14" t="str">
        <x:v>2026-08-24</x:v>
      </x:c>
      <x:c r="AC1358" s="14" t="str"/>
      <x:c r="AD1358" s="20" t="str"/>
      <x:c r="AE1358" s="14" t="str"/>
      <x:c r="AF1358" s="14" t="n">
        <x:v>26</x:v>
      </x:c>
      <x:c r="AG1358" s="14" t="str">
        <x:v>I3</x:v>
      </x:c>
      <x:c r="AH1358" s="14" t="n">
        <x:v>1</x:v>
      </x:c>
      <x:c r="AI1358" s="14" t="n">
        <x:v>0</x:v>
      </x:c>
      <x:c r="AJ1358" s="18" t="n">
        <x:v>20000</x:v>
      </x:c>
      <x:c r="AK1358" s="14" t="str">
        <x:v>https://prozorro.gov.ua/tender/UA-2024-10-18-001977-a</x:v>
      </x:c>
      <x:c r="AL1358" s="19" t="n">
        <x:v>45583.29385591435</x:v>
      </x:c>
      <x:c r="AM1358" s="19" t="n">
        <x:v>45657</x:v>
      </x:c>
      <x:c r="AN1358" s="15" t="str">
        <x:v>Металоконструкції</x:v>
      </x:c>
      <x:c r="AO1358" s="15" t="str">
        <x:v>not_found_in_top_search</x:v>
      </x:c>
    </x:row>
    <x:row r="1359">
      <x:c r="A1359" s="14" t="str">
        <x:v>W4-540</x:v>
      </x:c>
      <x:c r="B1359" s="14" t="str">
        <x:v>Prozorro expansion — 24.08</x:v>
      </x:c>
      <x:c r="C1359" s="14" t="str">
        <x:v>РОМАНЮК РОМАН ПЕТРОВИЧ</x:v>
      </x:c>
      <x:c r="D1359" s="14" t="str">
        <x:v>Покрівлі та гідроізоляція</x:v>
      </x:c>
      <x:c r="E1359" s="14" t="str">
        <x:v>Expansion discovery</x:v>
      </x:c>
      <x:c r="F1359" s="17" t="str">
        <x:v>D3</x:v>
      </x:c>
      <x:c r="G1359" s="14" t="str"/>
      <x:c r="H1359" s="14" t="str">
        <x:v>Discovery розширення — 2 тижні</x:v>
      </x:c>
      <x:c r="I1359" s="16" t="n">
        <x:v>1</x:v>
      </x:c>
      <x:c r="J1359" s="16" t="n">
        <x:v>5</x:v>
      </x:c>
      <x:c r="K1359" s="16" t="n">
        <x:v>5</x:v>
      </x:c>
      <x:c r="L1359" s="16" t="n">
        <x:v>1</x:v>
      </x:c>
      <x:c r="M1359" s="16" t="n">
        <x:v>5</x:v>
      </x:c>
      <x:c r="N1359" s="16" t="n">
        <x:v>3</x:v>
      </x:c>
      <x:c r="O1359" s="16" t="n">
        <x:v>3</x:v>
      </x:c>
      <x:c r="P1359" s="16" t="n">
        <x:f>IF(COUNT(I1359:O1359)&lt;7,"",I1359*8+J1359*3+K1359*2+L1359*2+M1359*2+N1359*2+O1359)</x:f>
        <x:v>54</x:v>
      </x:c>
      <x:c r="Q1359" s="16" t="n">
        <x:f>IF(COUNT(J1359:O1359)&lt;6,"",J1359*5+K1359*4+M1359*4+L1359*3+N1359*2+O1359*2)</x:f>
        <x:v>80</x:v>
      </x:c>
      <x:c r="R1359" s="14" t="str">
        <x:v>high</x:v>
      </x:c>
      <x:c r="S1359" s="14" t="str">
        <x:v>official_prozorro_award_2024_2026</x:v>
      </x:c>
      <x:c r="T1359" s="14" t="str">
        <x:v>official_prozorro_api</x:v>
      </x:c>
      <x:c r="U1359" s="14" t="str">
        <x:v>Не контактували</x:v>
      </x:c>
      <x:c r="V1359" s="15" t="str">
        <x:v>Workflow-audit outreach по UA-2024-12-02-007893-a; попросити 1 пакет здачі та вимоги проєкту</x:v>
      </x:c>
      <x:c r="W1359" s="15" t="str">
        <x:v>Власник / виконавець; відповідальний за договір</x:v>
      </x:c>
      <x:c r="X1359" s="15" t="str">
        <x:v>1 нових підтверджених перемог/договорів у Prozorro на 18 170 грн; 0 зі строком виконання не раніше 24.08.2026.</x:v>
      </x:c>
      <x:c r="Y1359" s="15" t="str">
        <x:v>будівельні матеріали для проведення ремонтних робіт господарським способом-мастика гідроізоляційна, уайт-спірит; строк до 2024-12-31. Попросити один знеособлений пакет здачі за цим workflow.</x:v>
      </x:c>
      <x:c r="Z1359" s="15" t="str">
        <x:v>https://prozorro.gov.ua/tender/UA-2024-12-02-007893-a</x:v>
      </x:c>
      <x:c r="AA1359" s="14" t="str">
        <x:v>3133817830</x:v>
      </x:c>
      <x:c r="AB1359" s="14" t="str">
        <x:v>2026-08-24</x:v>
      </x:c>
      <x:c r="AC1359" s="14" t="str"/>
      <x:c r="AD1359" s="20" t="str"/>
      <x:c r="AE1359" s="14" t="str"/>
      <x:c r="AF1359" s="14" t="n">
        <x:v>26</x:v>
      </x:c>
      <x:c r="AG1359" s="14" t="str">
        <x:v>I3</x:v>
      </x:c>
      <x:c r="AH1359" s="14" t="n">
        <x:v>1</x:v>
      </x:c>
      <x:c r="AI1359" s="14" t="n">
        <x:v>0</x:v>
      </x:c>
      <x:c r="AJ1359" s="18" t="n">
        <x:v>18170</x:v>
      </x:c>
      <x:c r="AK1359" s="14" t="str">
        <x:v>https://prozorro.gov.ua/tender/UA-2024-12-02-007893-a</x:v>
      </x:c>
      <x:c r="AL1359" s="19" t="n">
        <x:v>45628.61251863426</x:v>
      </x:c>
      <x:c r="AM1359" s="19" t="n">
        <x:v>45657</x:v>
      </x:c>
      <x:c r="AN1359" s="15" t="str">
        <x:v>Покрівлі та гідроізоляція</x:v>
      </x:c>
      <x:c r="AO1359" s="15" t="str">
        <x:v>not_found_in_top_search</x:v>
      </x:c>
    </x:row>
    <x:row r="1360">
      <x:c r="A1360" s="14" t="str">
        <x:v>W4-541</x:v>
      </x:c>
      <x:c r="B1360" s="14" t="str">
        <x:v>Prozorro expansion — 24.08</x:v>
      </x:c>
      <x:c r="C1360" s="14" t="str">
        <x:v>ТОВ «ЕКСПОРТ ІНВЕСТ ГРУП»</x:v>
      </x:c>
      <x:c r="D1360" s="14" t="str">
        <x:v>Покрівлі та гідроізоляція</x:v>
      </x:c>
      <x:c r="E1360" s="14" t="str">
        <x:v>Expansion discovery</x:v>
      </x:c>
      <x:c r="F1360" s="17" t="str">
        <x:v>D3</x:v>
      </x:c>
      <x:c r="G1360" s="14" t="str"/>
      <x:c r="H1360" s="14" t="str">
        <x:v>Discovery розширення — 2 тижні</x:v>
      </x:c>
      <x:c r="I1360" s="16" t="n">
        <x:v>1</x:v>
      </x:c>
      <x:c r="J1360" s="16" t="n">
        <x:v>5</x:v>
      </x:c>
      <x:c r="K1360" s="16" t="n">
        <x:v>5</x:v>
      </x:c>
      <x:c r="L1360" s="16" t="n">
        <x:v>1</x:v>
      </x:c>
      <x:c r="M1360" s="16" t="n">
        <x:v>5</x:v>
      </x:c>
      <x:c r="N1360" s="16" t="n">
        <x:v>5</x:v>
      </x:c>
      <x:c r="O1360" s="16" t="n">
        <x:v>3</x:v>
      </x:c>
      <x:c r="P1360" s="16" t="n">
        <x:f>IF(COUNT(I1360:O1360)&lt;7,"",I1360*8+J1360*3+K1360*2+L1360*2+M1360*2+N1360*2+O1360)</x:f>
        <x:v>58</x:v>
      </x:c>
      <x:c r="Q1360" s="16" t="n">
        <x:f>IF(COUNT(J1360:O1360)&lt;6,"",J1360*5+K1360*4+M1360*4+L1360*3+N1360*2+O1360*2)</x:f>
        <x:v>84</x:v>
      </x:c>
      <x:c r="R1360" s="14" t="str">
        <x:v>high</x:v>
      </x:c>
      <x:c r="S1360" s="14" t="str">
        <x:v>official_prozorro_award_2024_2026</x:v>
      </x:c>
      <x:c r="T1360" s="14" t="str">
        <x:v>official_prozorro_api</x:v>
      </x:c>
      <x:c r="U1360" s="14" t="str">
        <x:v>Не контактували</x:v>
      </x:c>
      <x:c r="V1360" s="15" t="str">
        <x:v>Workflow-audit outreach по UA-2024-08-01-007036-a; попросити 1 пакет здачі та вимоги проєкту</x:v>
      </x:c>
      <x:c r="W1360" s="15" t="str">
        <x:v>Власник / директор; керівник ПТО; відповідальний за договори</x:v>
      </x:c>
      <x:c r="X1360" s="15" t="str">
        <x:v>1 нових підтверджених перемог/договорів у Prozorro на 10 000 грн; 0 зі строком виконання не раніше 24.08.2026.</x:v>
      </x:c>
      <x:c r="Y1360" s="15" t="str">
        <x:v>Послуги з влаштування ревізії та відновлення місць пошкоджень гідроізоляційного шару покрівлі згідно ДК 021:2015 код 45260000-7 Покрівельні роботи та інші спеціалізовані будівельні роботи; строк до 2024-12-31. Попросити один знеособлений пакет здачі за цим workflow.</x:v>
      </x:c>
      <x:c r="Z1360" s="15" t="str">
        <x:v>https://prozorro.gov.ua/tender/UA-2024-08-01-007036-a</x:v>
      </x:c>
      <x:c r="AA1360" s="14" t="str">
        <x:v>45294024</x:v>
      </x:c>
      <x:c r="AB1360" s="14" t="str">
        <x:v>2026-08-24</x:v>
      </x:c>
      <x:c r="AC1360" s="14" t="str"/>
      <x:c r="AD1360" s="20" t="str"/>
      <x:c r="AE1360" s="14" t="str"/>
      <x:c r="AF1360" s="14" t="n">
        <x:v>26</x:v>
      </x:c>
      <x:c r="AG1360" s="14" t="str">
        <x:v>I3</x:v>
      </x:c>
      <x:c r="AH1360" s="14" t="n">
        <x:v>1</x:v>
      </x:c>
      <x:c r="AI1360" s="14" t="n">
        <x:v>0</x:v>
      </x:c>
      <x:c r="AJ1360" s="18" t="n">
        <x:v>10000</x:v>
      </x:c>
      <x:c r="AK1360" s="14" t="str">
        <x:v>https://prozorro.gov.ua/tender/UA-2024-08-01-007036-a</x:v>
      </x:c>
      <x:c r="AL1360" s="19" t="n">
        <x:v>45505.52111070602</x:v>
      </x:c>
      <x:c r="AM1360" s="19" t="n">
        <x:v>45657</x:v>
      </x:c>
      <x:c r="AN1360" s="15" t="str">
        <x:v>Покрівлі та гідроізоляція</x:v>
      </x:c>
      <x:c r="AO1360" s="15" t="str">
        <x:v>not_found_in_top_search</x:v>
      </x:c>
    </x:row>
    <x:row r="1361">
      <x:c r="A1361" s="14" t="str">
        <x:v>W4-542</x:v>
      </x:c>
      <x:c r="B1361" s="14" t="str">
        <x:v>Prozorro expansion — 24.08</x:v>
      </x:c>
      <x:c r="C1361" s="14" t="str">
        <x:v>ТОВАРИСТВО З ОБМЕЖЕНОЮ ВІДПОВІДАЛЬНІСТЮ "ВОЛИНЬСАНТЕХКОМПЛЕКТ"</x:v>
      </x:c>
      <x:c r="D1361" s="14" t="str">
        <x:v>Промислова теплоізоляція</x:v>
      </x:c>
      <x:c r="E1361" s="14" t="str">
        <x:v>Expansion discovery</x:v>
      </x:c>
      <x:c r="F1361" s="17" t="str">
        <x:v>D3</x:v>
      </x:c>
      <x:c r="G1361" s="14" t="str"/>
      <x:c r="H1361" s="14" t="str">
        <x:v>Discovery розширення — 2 тижні</x:v>
      </x:c>
      <x:c r="I1361" s="16" t="n">
        <x:v>1</x:v>
      </x:c>
      <x:c r="J1361" s="16" t="n">
        <x:v>5</x:v>
      </x:c>
      <x:c r="K1361" s="16" t="n">
        <x:v>5</x:v>
      </x:c>
      <x:c r="L1361" s="16" t="n">
        <x:v>1</x:v>
      </x:c>
      <x:c r="M1361" s="16" t="n">
        <x:v>5</x:v>
      </x:c>
      <x:c r="N1361" s="16" t="n">
        <x:v>5</x:v>
      </x:c>
      <x:c r="O1361" s="16" t="n">
        <x:v>3</x:v>
      </x:c>
      <x:c r="P1361" s="16" t="n">
        <x:f>IF(COUNT(I1361:O1361)&lt;7,"",I1361*8+J1361*3+K1361*2+L1361*2+M1361*2+N1361*2+O1361)</x:f>
        <x:v>58</x:v>
      </x:c>
      <x:c r="Q1361" s="16" t="n">
        <x:f>IF(COUNT(J1361:O1361)&lt;6,"",J1361*5+K1361*4+M1361*4+L1361*3+N1361*2+O1361*2)</x:f>
        <x:v>84</x:v>
      </x:c>
      <x:c r="R1361" s="14" t="str">
        <x:v>high</x:v>
      </x:c>
      <x:c r="S1361" s="14" t="str">
        <x:v>official_prozorro_award_2024_2026</x:v>
      </x:c>
      <x:c r="T1361" s="14" t="str">
        <x:v>official_prozorro_api</x:v>
      </x:c>
      <x:c r="U1361" s="14" t="str">
        <x:v>Не контактували</x:v>
      </x:c>
      <x:c r="V1361" s="15" t="str">
        <x:v>Workflow-audit outreach по UA-2024-09-30-001803-a; попросити 1 пакет здачі та вимоги проєкту</x:v>
      </x:c>
      <x:c r="W1361" s="15" t="str">
        <x:v>Власник / директор; керівник ПТО; відповідальний за договори</x:v>
      </x:c>
      <x:c r="X1361" s="15" t="str">
        <x:v>1 нових підтверджених перемог/договорів у Prozorro на 2 198 грн; 0 зі строком виконання не раніше 24.08.2026.</x:v>
      </x:c>
      <x:c r="Y1361" s="15" t="str">
        <x:v>Труба нержавіюча, розетта нержавіюча, труба 150/220 з термоізоляцією (ДК 021:2015 44160000-9 Магістралі, трубопроводи, труби, обсадні труби, тюбінги та супутні вироби); строк до 2024-09-30. Попросити один знеособлений пакет здачі за цим workflow.</x:v>
      </x:c>
      <x:c r="Z1361" s="15" t="str">
        <x:v>https://prozorro.gov.ua/tender/UA-2024-09-30-001803-a</x:v>
      </x:c>
      <x:c r="AA1361" s="14" t="str">
        <x:v>31788580</x:v>
      </x:c>
      <x:c r="AB1361" s="14" t="str">
        <x:v>2026-08-24</x:v>
      </x:c>
      <x:c r="AC1361" s="14" t="str"/>
      <x:c r="AD1361" s="20" t="str"/>
      <x:c r="AE1361" s="14" t="str"/>
      <x:c r="AF1361" s="14" t="n">
        <x:v>26</x:v>
      </x:c>
      <x:c r="AG1361" s="14" t="str">
        <x:v>I3</x:v>
      </x:c>
      <x:c r="AH1361" s="14" t="n">
        <x:v>1</x:v>
      </x:c>
      <x:c r="AI1361" s="14" t="n">
        <x:v>0</x:v>
      </x:c>
      <x:c r="AJ1361" s="18" t="n">
        <x:v>2198</x:v>
      </x:c>
      <x:c r="AK1361" s="14" t="str">
        <x:v>https://prozorro.gov.ua/tender/UA-2024-09-30-001803-a</x:v>
      </x:c>
      <x:c r="AL1361" s="19" t="n">
        <x:v>45565.38317920139</x:v>
      </x:c>
      <x:c r="AM1361" s="19" t="n">
        <x:v>45565</x:v>
      </x:c>
      <x:c r="AN1361" s="15" t="str">
        <x:v>Промислова теплоізоляція</x:v>
      </x:c>
      <x:c r="AO1361" s="15" t="str">
        <x:v>not_found_in_top_search</x:v>
      </x:c>
    </x:row>
    <x:row r="1362">
      <x:c r="A1362" s="14" t="str">
        <x:v>W4-543</x:v>
      </x:c>
      <x:c r="B1362" s="14" t="str">
        <x:v>Prozorro expansion — 24.08</x:v>
      </x:c>
      <x:c r="C1362" s="14" t="str">
        <x:v>КОЛОМІЄЦЬ ОЛЕКСІЙ ВІКТОРОВИЧ</x:v>
      </x:c>
      <x:c r="D1362" s="14" t="str">
        <x:v>Покрівлі та гідроізоляція</x:v>
      </x:c>
      <x:c r="E1362" s="14" t="str">
        <x:v>Expansion discovery</x:v>
      </x:c>
      <x:c r="F1362" s="17" t="str">
        <x:v>D3</x:v>
      </x:c>
      <x:c r="G1362" s="14" t="str"/>
      <x:c r="H1362" s="14" t="str">
        <x:v>Discovery розширення — 2 тижні</x:v>
      </x:c>
      <x:c r="I1362" s="16" t="n">
        <x:v>1</x:v>
      </x:c>
      <x:c r="J1362" s="16" t="n">
        <x:v>5</x:v>
      </x:c>
      <x:c r="K1362" s="16" t="n">
        <x:v>5</x:v>
      </x:c>
      <x:c r="L1362" s="16" t="n">
        <x:v>1</x:v>
      </x:c>
      <x:c r="M1362" s="16" t="n">
        <x:v>5</x:v>
      </x:c>
      <x:c r="N1362" s="16" t="n">
        <x:v>3</x:v>
      </x:c>
      <x:c r="O1362" s="16" t="n">
        <x:v>3</x:v>
      </x:c>
      <x:c r="P1362" s="16" t="n">
        <x:f>IF(COUNT(I1362:O1362)&lt;7,"",I1362*8+J1362*3+K1362*2+L1362*2+M1362*2+N1362*2+O1362)</x:f>
        <x:v>54</x:v>
      </x:c>
      <x:c r="Q1362" s="16" t="n">
        <x:f>IF(COUNT(J1362:O1362)&lt;6,"",J1362*5+K1362*4+M1362*4+L1362*3+N1362*2+O1362*2)</x:f>
        <x:v>80</x:v>
      </x:c>
      <x:c r="R1362" s="14" t="str">
        <x:v>high</x:v>
      </x:c>
      <x:c r="S1362" s="14" t="str">
        <x:v>official_prozorro_award_2024_2026</x:v>
      </x:c>
      <x:c r="T1362" s="14" t="str">
        <x:v>official_prozorro_api</x:v>
      </x:c>
      <x:c r="U1362" s="14" t="str">
        <x:v>Не контактували</x:v>
      </x:c>
      <x:c r="V1362" s="15" t="str">
        <x:v>Workflow-audit outreach по UA-2024-05-10-005357-a; попросити 1 пакет здачі та вимоги проєкту</x:v>
      </x:c>
      <x:c r="W1362" s="15" t="str">
        <x:v>Власник / виконавець; відповідальний за договір</x:v>
      </x:c>
      <x:c r="X1362" s="15" t="str">
        <x:v>1 нових підтверджених перемог/договорів у Prozorro на 1 300 грн; 0 зі строком виконання не раніше 24.08.2026.</x:v>
      </x:c>
      <x:c r="Y1362" s="15" t="str">
        <x:v>Будівельні матеріали для проведення ремонтних робіт господарським способом (Гідроізоляційний бар'єр з армованою сіткою); строк до 2024-12-31. Попросити один знеособлений пакет здачі за цим workflow.</x:v>
      </x:c>
      <x:c r="Z1362" s="15" t="str">
        <x:v>https://prozorro.gov.ua/tender/UA-2024-05-10-005357-a</x:v>
      </x:c>
      <x:c r="AA1362" s="14" t="str">
        <x:v>2362515479</x:v>
      </x:c>
      <x:c r="AB1362" s="14" t="str">
        <x:v>2026-08-24</x:v>
      </x:c>
      <x:c r="AC1362" s="14" t="str"/>
      <x:c r="AD1362" s="20" t="str"/>
      <x:c r="AE1362" s="14" t="str"/>
      <x:c r="AF1362" s="14" t="n">
        <x:v>26</x:v>
      </x:c>
      <x:c r="AG1362" s="14" t="str">
        <x:v>I3</x:v>
      </x:c>
      <x:c r="AH1362" s="14" t="n">
        <x:v>1</x:v>
      </x:c>
      <x:c r="AI1362" s="14" t="n">
        <x:v>0</x:v>
      </x:c>
      <x:c r="AJ1362" s="18" t="n">
        <x:v>1300</x:v>
      </x:c>
      <x:c r="AK1362" s="14" t="str">
        <x:v>https://prozorro.gov.ua/tender/UA-2024-05-10-005357-a</x:v>
      </x:c>
      <x:c r="AL1362" s="19" t="n">
        <x:v>45422.38685481482</x:v>
      </x:c>
      <x:c r="AM1362" s="19" t="n">
        <x:v>45657</x:v>
      </x:c>
      <x:c r="AN1362" s="15" t="str">
        <x:v>Покрівлі та гідроізоляція</x:v>
      </x:c>
      <x:c r="AO1362" s="15" t="str">
        <x:v>not_found_in_top_search</x:v>
      </x:c>
    </x:row>
    <x:row r="1363">
      <x:c r="A1363" s="14" t="str">
        <x:v>W4-544</x:v>
      </x:c>
      <x:c r="B1363" s="14" t="str">
        <x:v>Prozorro expansion — 24.08</x:v>
      </x:c>
      <x:c r="C1363" s="14" t="str">
        <x:v>БІЛЕНКО ВІКТОР ГРИГОРОВИЧ</x:v>
      </x:c>
      <x:c r="D1363" s="14" t="str">
        <x:v>Покрівлі та гідроізоляція</x:v>
      </x:c>
      <x:c r="E1363" s="14" t="str">
        <x:v>Expansion discovery</x:v>
      </x:c>
      <x:c r="F1363" s="17" t="str">
        <x:v>D3</x:v>
      </x:c>
      <x:c r="G1363" s="14" t="str"/>
      <x:c r="H1363" s="14" t="str">
        <x:v>Discovery розширення — 2 тижні</x:v>
      </x:c>
      <x:c r="I1363" s="16" t="n">
        <x:v>1</x:v>
      </x:c>
      <x:c r="J1363" s="16" t="n">
        <x:v>5</x:v>
      </x:c>
      <x:c r="K1363" s="16" t="n">
        <x:v>5</x:v>
      </x:c>
      <x:c r="L1363" s="16" t="n">
        <x:v>1</x:v>
      </x:c>
      <x:c r="M1363" s="16" t="n">
        <x:v>5</x:v>
      </x:c>
      <x:c r="N1363" s="16" t="n">
        <x:v>3</x:v>
      </x:c>
      <x:c r="O1363" s="16" t="n">
        <x:v>3</x:v>
      </x:c>
      <x:c r="P1363" s="16" t="n">
        <x:f>IF(COUNT(I1363:O1363)&lt;7,"",I1363*8+J1363*3+K1363*2+L1363*2+M1363*2+N1363*2+O1363)</x:f>
        <x:v>54</x:v>
      </x:c>
      <x:c r="Q1363" s="16" t="n">
        <x:f>IF(COUNT(J1363:O1363)&lt;6,"",J1363*5+K1363*4+M1363*4+L1363*3+N1363*2+O1363*2)</x:f>
        <x:v>80</x:v>
      </x:c>
      <x:c r="R1363" s="14" t="str">
        <x:v>high</x:v>
      </x:c>
      <x:c r="S1363" s="14" t="str">
        <x:v>official_prozorro_award_2024_2026</x:v>
      </x:c>
      <x:c r="T1363" s="14" t="str">
        <x:v>official_prozorro_api</x:v>
      </x:c>
      <x:c r="U1363" s="14" t="str">
        <x:v>Не контактували</x:v>
      </x:c>
      <x:c r="V1363" s="15" t="str">
        <x:v>Workflow-audit outreach по UA-2024-06-03-003690-a; попросити 1 пакет здачі та вимоги проєкту</x:v>
      </x:c>
      <x:c r="W1363" s="15" t="str">
        <x:v>Власник / виконавець; відповідальний за договір</x:v>
      </x:c>
      <x:c r="X1363" s="15" t="str">
        <x:v>1 нових підтверджених перемог/договорів у Prozorro на 1 250 грн; 0 зі строком виконання не раніше 24.08.2026.</x:v>
      </x:c>
      <x:c r="Y1363" s="15" t="str">
        <x:v>Будівельні матеріали для проведення ремонтних робіт господарським способом (гідроізоляційна плівка 1,5м. 50м.); строк до 2024-06-30. Попросити один знеособлений пакет здачі за цим workflow.</x:v>
      </x:c>
      <x:c r="Z1363" s="15" t="str">
        <x:v>https://prozorro.gov.ua/tender/UA-2024-06-03-003690-a</x:v>
      </x:c>
      <x:c r="AA1363" s="14" t="str">
        <x:v>3151108775</x:v>
      </x:c>
      <x:c r="AB1363" s="14" t="str">
        <x:v>2026-08-24</x:v>
      </x:c>
      <x:c r="AC1363" s="14" t="str"/>
      <x:c r="AD1363" s="20" t="str"/>
      <x:c r="AE1363" s="14" t="str"/>
      <x:c r="AF1363" s="14" t="n">
        <x:v>26</x:v>
      </x:c>
      <x:c r="AG1363" s="14" t="str">
        <x:v>I3</x:v>
      </x:c>
      <x:c r="AH1363" s="14" t="n">
        <x:v>1</x:v>
      </x:c>
      <x:c r="AI1363" s="14" t="n">
        <x:v>0</x:v>
      </x:c>
      <x:c r="AJ1363" s="18" t="n">
        <x:v>1250</x:v>
      </x:c>
      <x:c r="AK1363" s="14" t="str">
        <x:v>https://prozorro.gov.ua/tender/UA-2024-06-03-003690-a</x:v>
      </x:c>
      <x:c r="AL1363" s="19" t="n">
        <x:v>45446.36250541667</x:v>
      </x:c>
      <x:c r="AM1363" s="19" t="n">
        <x:v>45473</x:v>
      </x:c>
      <x:c r="AN1363" s="15" t="str">
        <x:v>Покрівлі та гідроізоляція</x:v>
      </x:c>
      <x:c r="AO1363" s="15" t="str">
        <x:v>not_found_in_top_search</x:v>
      </x:c>
    </x:row>
    <x:row r="1364">
      <x:c r="A1364" s="14" t="str">
        <x:v>W4-545</x:v>
      </x:c>
      <x:c r="B1364" s="14" t="str">
        <x:v>Prozorro expansion — 24.08</x:v>
      </x:c>
      <x:c r="C1364" s="14" t="str">
        <x:v>ПП "АЯКС"</x:v>
      </x:c>
      <x:c r="D1364" s="14" t="str">
        <x:v>Пожежогасіння</x:v>
      </x:c>
      <x:c r="E1364" s="14" t="str">
        <x:v>Expansion discovery</x:v>
      </x:c>
      <x:c r="F1364" s="17" t="str">
        <x:v>D3</x:v>
      </x:c>
      <x:c r="G1364" s="14" t="str"/>
      <x:c r="H1364" s="14" t="str">
        <x:v>Discovery розширення — 2 тижні</x:v>
      </x:c>
      <x:c r="I1364" s="16" t="n">
        <x:v>1</x:v>
      </x:c>
      <x:c r="J1364" s="16" t="n">
        <x:v>5</x:v>
      </x:c>
      <x:c r="K1364" s="16" t="n">
        <x:v>5</x:v>
      </x:c>
      <x:c r="L1364" s="16" t="n">
        <x:v>2</x:v>
      </x:c>
      <x:c r="M1364" s="16" t="n">
        <x:v>5</x:v>
      </x:c>
      <x:c r="N1364" s="16" t="n">
        <x:v>5</x:v>
      </x:c>
      <x:c r="O1364" s="16" t="n">
        <x:v>3</x:v>
      </x:c>
      <x:c r="P1364" s="16" t="n">
        <x:f>IF(COUNT(I1364:O1364)&lt;7,"",I1364*8+J1364*3+K1364*2+L1364*2+M1364*2+N1364*2+O1364)</x:f>
        <x:v>60</x:v>
      </x:c>
      <x:c r="Q1364" s="16" t="n">
        <x:f>IF(COUNT(J1364:O1364)&lt;6,"",J1364*5+K1364*4+M1364*4+L1364*3+N1364*2+O1364*2)</x:f>
        <x:v>87</x:v>
      </x:c>
      <x:c r="R1364" s="14" t="str">
        <x:v>high</x:v>
      </x:c>
      <x:c r="S1364" s="14" t="str">
        <x:v>official_prozorro_award_2024_2026</x:v>
      </x:c>
      <x:c r="T1364" s="14" t="str">
        <x:v>official_prozorro_api</x:v>
      </x:c>
      <x:c r="U1364" s="14" t="str">
        <x:v>Не контактували</x:v>
      </x:c>
      <x:c r="V1364" s="15" t="str">
        <x:v>Повторне звернення з новим тендерним сигналом UA-2024-02-09-002638-a; попросити 1 пакет здачі</x:v>
      </x:c>
      <x:c r="W1364" s="15" t="str">
        <x:v>Власник / директор; керівник ПТО; відповідальний за договори</x:v>
      </x:c>
      <x:c r="X1364" s="15" t="str">
        <x:v>1 нових підтверджених перемог/договорів у Prozorro на 119 000 грн; 0 зі строком виконання не раніше 24.08.2026.</x:v>
      </x:c>
      <x:c r="Y1364" s="15" t="str">
        <x:v>Монтаж автоматичної системи газового пожежогасіння пожежної сигналізації в приміщенні бібліотеки; строк до 2025-05-31. Попросити один знеособлений пакет здачі за цим workflow.</x:v>
      </x:c>
      <x:c r="Z1364" s="15" t="str">
        <x:v>https://prozorro.gov.ua/tender/UA-2025-03-24-011014-a</x:v>
      </x:c>
      <x:c r="AA1364" s="14" t="str">
        <x:v>23348450</x:v>
      </x:c>
      <x:c r="AB1364" s="14" t="str">
        <x:v>2026-08-24</x:v>
      </x:c>
      <x:c r="AC1364" s="14" t="str"/>
      <x:c r="AD1364" s="20" t="str"/>
      <x:c r="AE1364" s="14" t="str"/>
      <x:c r="AF1364" s="14" t="n">
        <x:v>33</x:v>
      </x:c>
      <x:c r="AG1364" s="14" t="str">
        <x:v>I3</x:v>
      </x:c>
      <x:c r="AH1364" s="14" t="n">
        <x:v>2</x:v>
      </x:c>
      <x:c r="AI1364" s="14" t="n">
        <x:v>0</x:v>
      </x:c>
      <x:c r="AJ1364" s="18" t="n">
        <x:v>238998.99</x:v>
      </x:c>
      <x:c r="AK1364" s="14" t="str">
        <x:v>https://prozorro.gov.ua/tender/UA-2024-02-09-002638-a</x:v>
      </x:c>
      <x:c r="AL1364" s="19" t="n">
        <x:v>45358.41586447917</x:v>
      </x:c>
      <x:c r="AM1364" s="19" t="n">
        <x:v>45649</x:v>
      </x:c>
      <x:c r="AN1364" s="15" t="str">
        <x:v>Пожежогасіння; Пожежні системи; Залізнична електрифікація</x:v>
      </x:c>
      <x:c r="AO1364" s="15" t="str">
        <x:v>not_found_in_top_search</x:v>
      </x:c>
    </x:row>
    <x:row r="1365">
      <x:c r="A1365" s="14" t="str">
        <x:v>W4-546</x:v>
      </x:c>
      <x:c r="B1365" s="14" t="str">
        <x:v>Prozorro expansion — 24.08</x:v>
      </x:c>
      <x:c r="C1365" s="14" t="str">
        <x:v>ФОП МРИКАЛО ВОЛОДИМИР МИКОЛАЙОВИЧ</x:v>
      </x:c>
      <x:c r="D1365" s="14" t="str">
        <x:v>HVAC / ОВіК</x:v>
      </x:c>
      <x:c r="E1365" s="14" t="str">
        <x:v>Pilot now</x:v>
      </x:c>
      <x:c r="F1365" s="17" t="str">
        <x:v>P3</x:v>
      </x:c>
      <x:c r="G1365" s="14" t="str"/>
      <x:c r="H1365" s="14" t="str">
        <x:v>Пілот зараз — Н.14</x:v>
      </x:c>
      <x:c r="I1365" s="16" t="n">
        <x:v>5</x:v>
      </x:c>
      <x:c r="J1365" s="16" t="n">
        <x:v>5</x:v>
      </x:c>
      <x:c r="K1365" s="16" t="n">
        <x:v>4</x:v>
      </x:c>
      <x:c r="L1365" s="16" t="n">
        <x:v>1</x:v>
      </x:c>
      <x:c r="M1365" s="16" t="n">
        <x:v>5</x:v>
      </x:c>
      <x:c r="N1365" s="16" t="n">
        <x:v>3</x:v>
      </x:c>
      <x:c r="O1365" s="16" t="n">
        <x:v>3</x:v>
      </x:c>
      <x:c r="P1365" s="16" t="n">
        <x:f>IF(COUNT(I1365:O1365)&lt;7,"",I1365*8+J1365*3+K1365*2+L1365*2+M1365*2+N1365*2+O1365)</x:f>
        <x:v>84</x:v>
      </x:c>
      <x:c r="Q1365" s="16" t="n">
        <x:f>IF(COUNT(J1365:O1365)&lt;6,"",J1365*5+K1365*4+M1365*4+L1365*3+N1365*2+O1365*2)</x:f>
        <x:v>76</x:v>
      </x:c>
      <x:c r="R1365" s="14" t="str">
        <x:v>high</x:v>
      </x:c>
      <x:c r="S1365" s="14" t="str">
        <x:v>official_prozorro_award_2024_2026</x:v>
      </x:c>
      <x:c r="T1365" s="14" t="str">
        <x:v>official_prozorro_api</x:v>
      </x:c>
      <x:c r="U1365" s="14" t="str">
        <x:v>Не контактували</x:v>
      </x:c>
      <x:c r="V1365" s="15" t="str">
        <x:v>Персоналізований free-pilot outreach по UA-2025-02-18-005649-a; попросити 1 пакет Н.14/Н.15</x:v>
      </x:c>
      <x:c r="W1365" s="15" t="str">
        <x:v>Власник / виконавець; відповідальний за договір</x:v>
      </x:c>
      <x:c r="X1365" s="15" t="str">
        <x:v>1 нових підтверджених перемог/договорів у Prozorro на 77 374 грн; 0 зі строком виконання не раніше 24.08.2026.</x:v>
      </x:c>
      <x:c r="Y1365" s="15" t="str">
        <x:v>виготовлення і монтаж витяжної системи вентиляції; строк до 2025-12-31. Попросити один знеособлений пакет здачі за цим workflow.</x:v>
      </x:c>
      <x:c r="Z1365" s="15" t="str">
        <x:v>https://prozorro.gov.ua/tender/UA-2025-02-18-005649-a</x:v>
      </x:c>
      <x:c r="AA1365" s="14" t="str">
        <x:v>2095002338</x:v>
      </x:c>
      <x:c r="AB1365" s="14" t="str">
        <x:v>2026-08-24</x:v>
      </x:c>
      <x:c r="AC1365" s="14" t="str"/>
      <x:c r="AD1365" s="20" t="str"/>
      <x:c r="AE1365" s="14" t="str"/>
      <x:c r="AF1365" s="14" t="n">
        <x:v>23</x:v>
      </x:c>
      <x:c r="AG1365" s="14" t="str">
        <x:v>I3</x:v>
      </x:c>
      <x:c r="AH1365" s="14" t="n">
        <x:v>1</x:v>
      </x:c>
      <x:c r="AI1365" s="14" t="n">
        <x:v>0</x:v>
      </x:c>
      <x:c r="AJ1365" s="18" t="n">
        <x:v>77374</x:v>
      </x:c>
      <x:c r="AK1365" s="14" t="str">
        <x:v>https://prozorro.gov.ua/tender/UA-2025-02-18-005649-a</x:v>
      </x:c>
      <x:c r="AL1365" s="19" t="n">
        <x:v>45706.42072018518</x:v>
      </x:c>
      <x:c r="AM1365" s="19" t="n">
        <x:v>46022.916666655095</x:v>
      </x:c>
      <x:c r="AN1365" s="15" t="str">
        <x:v>HVAC / ОВіК</x:v>
      </x:c>
      <x:c r="AO1365" s="15" t="str">
        <x:v>not_found_in_top_search</x:v>
      </x:c>
    </x:row>
    <x:row r="1366">
      <x:c r="A1366" s="14" t="str">
        <x:v>W4-547</x:v>
      </x:c>
      <x:c r="B1366" s="14" t="str">
        <x:v>Prozorro expansion — 24.08</x:v>
      </x:c>
      <x:c r="C1366" s="14" t="str">
        <x:v>ФОП Каграманов Олександр Юрійович</x:v>
      </x:c>
      <x:c r="D1366" s="14" t="str">
        <x:v>Благоустрій</x:v>
      </x:c>
      <x:c r="E1366" s="14" t="str">
        <x:v>Expansion discovery</x:v>
      </x:c>
      <x:c r="F1366" s="17" t="str">
        <x:v>D3</x:v>
      </x:c>
      <x:c r="G1366" s="14" t="str"/>
      <x:c r="H1366" s="14" t="str">
        <x:v>Discovery розширення — 2 тижні</x:v>
      </x:c>
      <x:c r="I1366" s="16" t="n">
        <x:v>1</x:v>
      </x:c>
      <x:c r="J1366" s="16" t="n">
        <x:v>5</x:v>
      </x:c>
      <x:c r="K1366" s="16" t="n">
        <x:v>4</x:v>
      </x:c>
      <x:c r="L1366" s="16" t="n">
        <x:v>1</x:v>
      </x:c>
      <x:c r="M1366" s="16" t="n">
        <x:v>5</x:v>
      </x:c>
      <x:c r="N1366" s="16" t="n">
        <x:v>3</x:v>
      </x:c>
      <x:c r="O1366" s="16" t="n">
        <x:v>3</x:v>
      </x:c>
      <x:c r="P1366" s="16" t="n">
        <x:f>IF(COUNT(I1366:O1366)&lt;7,"",I1366*8+J1366*3+K1366*2+L1366*2+M1366*2+N1366*2+O1366)</x:f>
        <x:v>52</x:v>
      </x:c>
      <x:c r="Q1366" s="16" t="n">
        <x:f>IF(COUNT(J1366:O1366)&lt;6,"",J1366*5+K1366*4+M1366*4+L1366*3+N1366*2+O1366*2)</x:f>
        <x:v>76</x:v>
      </x:c>
      <x:c r="R1366" s="14" t="str">
        <x:v>high</x:v>
      </x:c>
      <x:c r="S1366" s="14" t="str">
        <x:v>official_prozorro_award_2024_2026</x:v>
      </x:c>
      <x:c r="T1366" s="14" t="str">
        <x:v>official_prozorro_api</x:v>
      </x:c>
      <x:c r="U1366" s="14" t="str">
        <x:v>Не контактували</x:v>
      </x:c>
      <x:c r="V1366" s="15" t="str">
        <x:v>Workflow-audit outreach по UA-2024-06-27-001285-a; попросити 1 пакет здачі та вимоги проєкту</x:v>
      </x:c>
      <x:c r="W1366" s="15" t="str">
        <x:v>Власник / виконавець; відповідальний за договір</x:v>
      </x:c>
      <x:c r="X1366" s="15" t="str">
        <x:v>1 нових підтверджених перемог/договорів у Prozorro на 42 100 грн; 0 зі строком виконання не раніше 24.08.2026.</x:v>
      </x:c>
      <x:c r="Y1366" s="15" t="str">
        <x:v>Послуги з благоустрою населеного пункту (послуги з комплексного впорядкування вуличних територій загального користування); строк до 2024-12-31. Попросити один знеособлений пакет здачі за цим workflow.</x:v>
      </x:c>
      <x:c r="Z1366" s="15" t="str">
        <x:v>https://prozorro.gov.ua/tender/UA-2024-06-27-001285-a</x:v>
      </x:c>
      <x:c r="AA1366" s="14" t="str">
        <x:v>2889714995</x:v>
      </x:c>
      <x:c r="AB1366" s="14" t="str">
        <x:v>2026-08-24</x:v>
      </x:c>
      <x:c r="AC1366" s="14" t="str"/>
      <x:c r="AD1366" s="20" t="str"/>
      <x:c r="AE1366" s="14" t="str"/>
      <x:c r="AF1366" s="14" t="n">
        <x:v>23</x:v>
      </x:c>
      <x:c r="AG1366" s="14" t="str">
        <x:v>I3</x:v>
      </x:c>
      <x:c r="AH1366" s="14" t="n">
        <x:v>1</x:v>
      </x:c>
      <x:c r="AI1366" s="14" t="n">
        <x:v>0</x:v>
      </x:c>
      <x:c r="AJ1366" s="18" t="n">
        <x:v>42100</x:v>
      </x:c>
      <x:c r="AK1366" s="14" t="str">
        <x:v>https://prozorro.gov.ua/tender/UA-2024-06-27-001285-a</x:v>
      </x:c>
      <x:c r="AL1366" s="19" t="n">
        <x:v>45470.284149513885</x:v>
      </x:c>
      <x:c r="AM1366" s="19" t="n">
        <x:v>45657</x:v>
      </x:c>
      <x:c r="AN1366" s="15" t="str">
        <x:v>Благоустрій</x:v>
      </x:c>
      <x:c r="AO1366" s="15" t="str">
        <x:v>not_found_in_top_search</x:v>
      </x:c>
    </x:row>
    <x:row r="1367">
      <x:c r="A1367" s="14" t="str">
        <x:v>W4-548</x:v>
      </x:c>
      <x:c r="B1367" s="14" t="str">
        <x:v>Prozorro expansion — 24.08</x:v>
      </x:c>
      <x:c r="C1367" s="14" t="str">
        <x:v>Фізична особа-підприємець Раздельський Віктор Володимирович</x:v>
      </x:c>
      <x:c r="D1367" s="14" t="str">
        <x:v>СКС / BMS / слаботочка</x:v>
      </x:c>
      <x:c r="E1367" s="14" t="str">
        <x:v>Expansion discovery</x:v>
      </x:c>
      <x:c r="F1367" s="17" t="str">
        <x:v>D3</x:v>
      </x:c>
      <x:c r="G1367" s="14" t="str"/>
      <x:c r="H1367" s="14" t="str">
        <x:v>Discovery розширення — 2 тижні</x:v>
      </x:c>
      <x:c r="I1367" s="16" t="n">
        <x:v>2</x:v>
      </x:c>
      <x:c r="J1367" s="16" t="n">
        <x:v>5</x:v>
      </x:c>
      <x:c r="K1367" s="16" t="n">
        <x:v>4</x:v>
      </x:c>
      <x:c r="L1367" s="16" t="n">
        <x:v>1</x:v>
      </x:c>
      <x:c r="M1367" s="16" t="n">
        <x:v>5</x:v>
      </x:c>
      <x:c r="N1367" s="16" t="n">
        <x:v>3</x:v>
      </x:c>
      <x:c r="O1367" s="16" t="n">
        <x:v>3</x:v>
      </x:c>
      <x:c r="P1367" s="16" t="n">
        <x:f>IF(COUNT(I1367:O1367)&lt;7,"",I1367*8+J1367*3+K1367*2+L1367*2+M1367*2+N1367*2+O1367)</x:f>
        <x:v>60</x:v>
      </x:c>
      <x:c r="Q1367" s="16" t="n">
        <x:f>IF(COUNT(J1367:O1367)&lt;6,"",J1367*5+K1367*4+M1367*4+L1367*3+N1367*2+O1367*2)</x:f>
        <x:v>76</x:v>
      </x:c>
      <x:c r="R1367" s="14" t="str">
        <x:v>high</x:v>
      </x:c>
      <x:c r="S1367" s="14" t="str">
        <x:v>official_prozorro_award_2024_2026</x:v>
      </x:c>
      <x:c r="T1367" s="14" t="str">
        <x:v>official_prozorro_api</x:v>
      </x:c>
      <x:c r="U1367" s="14" t="str">
        <x:v>Не контактували</x:v>
      </x:c>
      <x:c r="V1367" s="15" t="str">
        <x:v>Workflow-audit outreach по UA-2024-03-18-007435-a; попросити 1 пакет здачі та вимоги проєкту</x:v>
      </x:c>
      <x:c r="W1367" s="15" t="str">
        <x:v>Власник / виконавець; відповідальний за договір</x:v>
      </x:c>
      <x:c r="X1367" s="15" t="str">
        <x:v>1 нових підтверджених перемог/договорів у Prozorro на 29 664 грн; 0 зі строком виконання не раніше 24.08.2026.</x:v>
      </x:c>
      <x:c r="Y1367" s="15" t="str">
        <x:v>Послуги з монтажу структурованої кабельної системи локальної мережі в орендованих приміщеннях Ізюмської філії Харківського обласного центру зайнятості за адресою: вул. Покровська, 32, м. Ізюм, Харківська обл. (код за ДК 021:2015 72710000-0 - Послуги у сфері локальних мереж); строк до 2024-04-30. Попросити один знеособлений пакет здачі за цим workflow.</x:v>
      </x:c>
      <x:c r="Z1367" s="15" t="str">
        <x:v>https://prozorro.gov.ua/tender/UA-2024-03-18-007435-a</x:v>
      </x:c>
      <x:c r="AA1367" s="14" t="str">
        <x:v>2817317015</x:v>
      </x:c>
      <x:c r="AB1367" s="14" t="str">
        <x:v>2026-08-24</x:v>
      </x:c>
      <x:c r="AC1367" s="14" t="str"/>
      <x:c r="AD1367" s="20" t="str"/>
      <x:c r="AE1367" s="14" t="str"/>
      <x:c r="AF1367" s="14" t="n">
        <x:v>23</x:v>
      </x:c>
      <x:c r="AG1367" s="14" t="str">
        <x:v>I3</x:v>
      </x:c>
      <x:c r="AH1367" s="14" t="n">
        <x:v>1</x:v>
      </x:c>
      <x:c r="AI1367" s="14" t="n">
        <x:v>0</x:v>
      </x:c>
      <x:c r="AJ1367" s="18" t="n">
        <x:v>29664.06</x:v>
      </x:c>
      <x:c r="AK1367" s="14" t="str">
        <x:v>https://prozorro.gov.ua/tender/UA-2024-03-18-007435-a</x:v>
      </x:c>
      <x:c r="AL1367" s="19" t="n">
        <x:v>45369.51978534722</x:v>
      </x:c>
      <x:c r="AM1367" s="19" t="n">
        <x:v>45412.47142361111</x:v>
      </x:c>
      <x:c r="AN1367" s="15" t="str">
        <x:v>СКС / BMS / слаботочка</x:v>
      </x:c>
      <x:c r="AO1367" s="15" t="str">
        <x:v>not_found_in_top_search</x:v>
      </x:c>
    </x:row>
    <x:row r="1368">
      <x:c r="A1368" s="14" t="str">
        <x:v>W4-549</x:v>
      </x:c>
      <x:c r="B1368" s="14" t="str">
        <x:v>Prozorro expansion — 24.08</x:v>
      </x:c>
      <x:c r="C1368" s="14" t="str">
        <x:v>ФОП Руденко Роман Володимирович</x:v>
      </x:c>
      <x:c r="D1368" s="14" t="str">
        <x:v>Покрівлі та гідроізоляція</x:v>
      </x:c>
      <x:c r="E1368" s="14" t="str">
        <x:v>Expansion discovery</x:v>
      </x:c>
      <x:c r="F1368" s="17" t="str">
        <x:v>D3</x:v>
      </x:c>
      <x:c r="G1368" s="14" t="str"/>
      <x:c r="H1368" s="14" t="str">
        <x:v>Discovery розширення — 2 тижні</x:v>
      </x:c>
      <x:c r="I1368" s="16" t="n">
        <x:v>1</x:v>
      </x:c>
      <x:c r="J1368" s="16" t="n">
        <x:v>5</x:v>
      </x:c>
      <x:c r="K1368" s="16" t="n">
        <x:v>5</x:v>
      </x:c>
      <x:c r="L1368" s="16" t="n">
        <x:v>1</x:v>
      </x:c>
      <x:c r="M1368" s="16" t="n">
        <x:v>5</x:v>
      </x:c>
      <x:c r="N1368" s="16" t="n">
        <x:v>3</x:v>
      </x:c>
      <x:c r="O1368" s="16" t="n">
        <x:v>3</x:v>
      </x:c>
      <x:c r="P1368" s="16" t="n">
        <x:f>IF(COUNT(I1368:O1368)&lt;7,"",I1368*8+J1368*3+K1368*2+L1368*2+M1368*2+N1368*2+O1368)</x:f>
        <x:v>54</x:v>
      </x:c>
      <x:c r="Q1368" s="16" t="n">
        <x:f>IF(COUNT(J1368:O1368)&lt;6,"",J1368*5+K1368*4+M1368*4+L1368*3+N1368*2+O1368*2)</x:f>
        <x:v>80</x:v>
      </x:c>
      <x:c r="R1368" s="14" t="str">
        <x:v>high</x:v>
      </x:c>
      <x:c r="S1368" s="14" t="str">
        <x:v>official_prozorro_award_2024_2026</x:v>
      </x:c>
      <x:c r="T1368" s="14" t="str">
        <x:v>official_prozorro_api</x:v>
      </x:c>
      <x:c r="U1368" s="14" t="str">
        <x:v>Не контактували</x:v>
      </x:c>
      <x:c r="V1368" s="15" t="str">
        <x:v>Workflow-audit outreach по UA-2024-12-26-007325-a; попросити 1 пакет здачі та вимоги проєкту</x:v>
      </x:c>
      <x:c r="W1368" s="15" t="str">
        <x:v>Власник / виконавець; відповідальний за договір</x:v>
      </x:c>
      <x:c r="X1368" s="15" t="str">
        <x:v>1 нових підтверджених перемог/договорів у Prozorro на 28 300 грн; 0 зі строком виконання не раніше 24.08.2026.</x:v>
      </x:c>
      <x:c r="Y1368" s="15" t="str">
        <x:v>Будівельні матеріали для проведення ремонтних робіт господарським способом (мастика, гідроізоляційна суміш); строк до 2024-12-19. Попросити один знеособлений пакет здачі за цим workflow.</x:v>
      </x:c>
      <x:c r="Z1368" s="15" t="str">
        <x:v>https://prozorro.gov.ua/tender/UA-2024-12-26-007325-a</x:v>
      </x:c>
      <x:c r="AA1368" s="14" t="str">
        <x:v>3166319879</x:v>
      </x:c>
      <x:c r="AB1368" s="14" t="str">
        <x:v>2026-08-24</x:v>
      </x:c>
      <x:c r="AC1368" s="14" t="str"/>
      <x:c r="AD1368" s="20" t="str"/>
      <x:c r="AE1368" s="14" t="str"/>
      <x:c r="AF1368" s="14" t="n">
        <x:v>23</x:v>
      </x:c>
      <x:c r="AG1368" s="14" t="str">
        <x:v>I3</x:v>
      </x:c>
      <x:c r="AH1368" s="14" t="n">
        <x:v>1</x:v>
      </x:c>
      <x:c r="AI1368" s="14" t="n">
        <x:v>0</x:v>
      </x:c>
      <x:c r="AJ1368" s="18" t="n">
        <x:v>28300</x:v>
      </x:c>
      <x:c r="AK1368" s="14" t="str">
        <x:v>https://prozorro.gov.ua/tender/UA-2024-12-26-007325-a</x:v>
      </x:c>
      <x:c r="AL1368" s="19" t="n">
        <x:v>45652.4616052662</x:v>
      </x:c>
      <x:c r="AM1368" s="19" t="n">
        <x:v>45645</x:v>
      </x:c>
      <x:c r="AN1368" s="15" t="str">
        <x:v>Покрівлі та гідроізоляція</x:v>
      </x:c>
      <x:c r="AO1368" s="15" t="str">
        <x:v>not_found_in_top_search</x:v>
      </x:c>
    </x:row>
    <x:row r="1369">
      <x:c r="A1369" s="14" t="str">
        <x:v>W4-550</x:v>
      </x:c>
      <x:c r="B1369" s="14" t="str">
        <x:v>Prozorro expansion — 24.08</x:v>
      </x:c>
      <x:c r="C1369" s="14" t="str">
        <x:v>ФОП Куропатенко Р.О.</x:v>
      </x:c>
      <x:c r="D1369" s="14" t="str">
        <x:v>HVAC / ОВіК</x:v>
      </x:c>
      <x:c r="E1369" s="14" t="str">
        <x:v>Pilot now</x:v>
      </x:c>
      <x:c r="F1369" s="17" t="str">
        <x:v>P3</x:v>
      </x:c>
      <x:c r="G1369" s="14" t="str"/>
      <x:c r="H1369" s="14" t="str">
        <x:v>Пілот зараз — Н.14</x:v>
      </x:c>
      <x:c r="I1369" s="16" t="n">
        <x:v>5</x:v>
      </x:c>
      <x:c r="J1369" s="16" t="n">
        <x:v>5</x:v>
      </x:c>
      <x:c r="K1369" s="16" t="n">
        <x:v>4</x:v>
      </x:c>
      <x:c r="L1369" s="16" t="n">
        <x:v>1</x:v>
      </x:c>
      <x:c r="M1369" s="16" t="n">
        <x:v>5</x:v>
      </x:c>
      <x:c r="N1369" s="16" t="n">
        <x:v>3</x:v>
      </x:c>
      <x:c r="O1369" s="16" t="n">
        <x:v>3</x:v>
      </x:c>
      <x:c r="P1369" s="16" t="n">
        <x:f>IF(COUNT(I1369:O1369)&lt;7,"",I1369*8+J1369*3+K1369*2+L1369*2+M1369*2+N1369*2+O1369)</x:f>
        <x:v>84</x:v>
      </x:c>
      <x:c r="Q1369" s="16" t="n">
        <x:f>IF(COUNT(J1369:O1369)&lt;6,"",J1369*5+K1369*4+M1369*4+L1369*3+N1369*2+O1369*2)</x:f>
        <x:v>76</x:v>
      </x:c>
      <x:c r="R1369" s="14" t="str">
        <x:v>high</x:v>
      </x:c>
      <x:c r="S1369" s="14" t="str">
        <x:v>official_prozorro_award_2024_2026</x:v>
      </x:c>
      <x:c r="T1369" s="14" t="str">
        <x:v>official_prozorro_api</x:v>
      </x:c>
      <x:c r="U1369" s="14" t="str">
        <x:v>Не контактували</x:v>
      </x:c>
      <x:c r="V1369" s="15" t="str">
        <x:v>Персоналізований free-pilot outreach по UA-2025-03-26-009354-a; попросити 1 пакет Н.14/Н.15</x:v>
      </x:c>
      <x:c r="W1369" s="15" t="str">
        <x:v>Власник / виконавець; відповідальний за договір</x:v>
      </x:c>
      <x:c r="X1369" s="15" t="str">
        <x:v>1 нових підтверджених перемог/договорів у Prozorro на 24 000 грн; 0 зі строком виконання не раніше 24.08.2026.</x:v>
      </x:c>
      <x:c r="Y1369" s="15" t="str">
        <x:v>Монтаж системи вентиляції; строк до 2025-12-31. Попросити один знеособлений пакет здачі за цим workflow.</x:v>
      </x:c>
      <x:c r="Z1369" s="15" t="str">
        <x:v>https://prozorro.gov.ua/tender/UA-2025-03-26-009354-a</x:v>
      </x:c>
      <x:c r="AA1369" s="14" t="str">
        <x:v>3134212478</x:v>
      </x:c>
      <x:c r="AB1369" s="14" t="str">
        <x:v>2026-08-24</x:v>
      </x:c>
      <x:c r="AC1369" s="14" t="str"/>
      <x:c r="AD1369" s="20" t="str"/>
      <x:c r="AE1369" s="14" t="str"/>
      <x:c r="AF1369" s="14" t="n">
        <x:v>23</x:v>
      </x:c>
      <x:c r="AG1369" s="14" t="str">
        <x:v>I3</x:v>
      </x:c>
      <x:c r="AH1369" s="14" t="n">
        <x:v>1</x:v>
      </x:c>
      <x:c r="AI1369" s="14" t="n">
        <x:v>0</x:v>
      </x:c>
      <x:c r="AJ1369" s="18" t="n">
        <x:v>24000</x:v>
      </x:c>
      <x:c r="AK1369" s="14" t="str">
        <x:v>https://prozorro.gov.ua/tender/UA-2025-03-26-009354-a</x:v>
      </x:c>
      <x:c r="AL1369" s="19" t="n">
        <x:v>45742.542737881944</x:v>
      </x:c>
      <x:c r="AM1369" s="19" t="n">
        <x:v>46022.916666655095</x:v>
      </x:c>
      <x:c r="AN1369" s="15" t="str">
        <x:v>HVAC / ОВіК</x:v>
      </x:c>
      <x:c r="AO1369" s="15" t="str">
        <x:v>not_found_in_top_search</x:v>
      </x:c>
    </x:row>
    <x:row r="1370">
      <x:c r="A1370" s="14" t="str">
        <x:v>W4-551</x:v>
      </x:c>
      <x:c r="B1370" s="14" t="str">
        <x:v>Prozorro expansion — 24.08</x:v>
      </x:c>
      <x:c r="C1370" s="14" t="str">
        <x:v>Фізична особа-підприємець Литвин Геннадій Миколайович</x:v>
      </x:c>
      <x:c r="D1370" s="14" t="str">
        <x:v>СКС / BMS / слаботочка</x:v>
      </x:c>
      <x:c r="E1370" s="14" t="str">
        <x:v>Expansion discovery</x:v>
      </x:c>
      <x:c r="F1370" s="17" t="str">
        <x:v>D3</x:v>
      </x:c>
      <x:c r="G1370" s="14" t="str"/>
      <x:c r="H1370" s="14" t="str">
        <x:v>Discovery розширення — 2 тижні</x:v>
      </x:c>
      <x:c r="I1370" s="16" t="n">
        <x:v>2</x:v>
      </x:c>
      <x:c r="J1370" s="16" t="n">
        <x:v>5</x:v>
      </x:c>
      <x:c r="K1370" s="16" t="n">
        <x:v>4</x:v>
      </x:c>
      <x:c r="L1370" s="16" t="n">
        <x:v>1</x:v>
      </x:c>
      <x:c r="M1370" s="16" t="n">
        <x:v>5</x:v>
      </x:c>
      <x:c r="N1370" s="16" t="n">
        <x:v>3</x:v>
      </x:c>
      <x:c r="O1370" s="16" t="n">
        <x:v>3</x:v>
      </x:c>
      <x:c r="P1370" s="16" t="n">
        <x:f>IF(COUNT(I1370:O1370)&lt;7,"",I1370*8+J1370*3+K1370*2+L1370*2+M1370*2+N1370*2+O1370)</x:f>
        <x:v>60</x:v>
      </x:c>
      <x:c r="Q1370" s="16" t="n">
        <x:f>IF(COUNT(J1370:O1370)&lt;6,"",J1370*5+K1370*4+M1370*4+L1370*3+N1370*2+O1370*2)</x:f>
        <x:v>76</x:v>
      </x:c>
      <x:c r="R1370" s="14" t="str">
        <x:v>high</x:v>
      </x:c>
      <x:c r="S1370" s="14" t="str">
        <x:v>official_prozorro_award_2024_2026</x:v>
      </x:c>
      <x:c r="T1370" s="14" t="str">
        <x:v>official_prozorro_api</x:v>
      </x:c>
      <x:c r="U1370" s="14" t="str">
        <x:v>Не контактували</x:v>
      </x:c>
      <x:c r="V1370" s="15" t="str">
        <x:v>Workflow-audit outreach по UA-2024-09-26-003287-a; попросити 1 пакет здачі та вимоги проєкту</x:v>
      </x:c>
      <x:c r="W1370" s="15" t="str">
        <x:v>Власник / виконавець; відповідальний за договір</x:v>
      </x:c>
      <x:c r="X1370" s="15" t="str">
        <x:v>1 нових підтверджених перемог/договорів у Prozorro на 5 900 грн; 0 зі строком виконання не раніше 24.08.2026.</x:v>
      </x:c>
      <x:c r="Y1370" s="15" t="str">
        <x:v>Послуги зі створення локальної мережі (монтаж структурованої кабельної системи (СКС) для оснащення точок підключення до локальної обчислювальної мережі (ЛОМ) та Інтернет); 72710000-0 Послуги у сфері локальних мереж за ДК 021:2015 Єдиного закупівельного словника; строк до 2024-10-15. Попросити один знеособлений пакет здачі за цим workflow.</x:v>
      </x:c>
      <x:c r="Z1370" s="15" t="str">
        <x:v>https://prozorro.gov.ua/tender/UA-2024-09-26-003287-a</x:v>
      </x:c>
      <x:c r="AA1370" s="14" t="str">
        <x:v>2578600698</x:v>
      </x:c>
      <x:c r="AB1370" s="14" t="str">
        <x:v>2026-08-24</x:v>
      </x:c>
      <x:c r="AC1370" s="14" t="str"/>
      <x:c r="AD1370" s="20" t="str"/>
      <x:c r="AE1370" s="14" t="str"/>
      <x:c r="AF1370" s="14" t="n">
        <x:v>23</x:v>
      </x:c>
      <x:c r="AG1370" s="14" t="str">
        <x:v>I3</x:v>
      </x:c>
      <x:c r="AH1370" s="14" t="n">
        <x:v>1</x:v>
      </x:c>
      <x:c r="AI1370" s="14" t="n">
        <x:v>0</x:v>
      </x:c>
      <x:c r="AJ1370" s="18" t="n">
        <x:v>5900</x:v>
      </x:c>
      <x:c r="AK1370" s="14" t="str">
        <x:v>https://prozorro.gov.ua/tender/UA-2024-09-26-003287-a</x:v>
      </x:c>
      <x:c r="AL1370" s="19" t="n">
        <x:v>45561.32851230324</x:v>
      </x:c>
      <x:c r="AM1370" s="19" t="n">
        <x:v>45580</x:v>
      </x:c>
      <x:c r="AN1370" s="15" t="str">
        <x:v>СКС / BMS / слаботочка</x:v>
      </x:c>
      <x:c r="AO1370" s="15" t="str">
        <x:v>not_found_in_top_search</x:v>
      </x:c>
    </x:row>
    <x:row r="1371">
      <x:c r="A1371" s="14" t="str">
        <x:v>W4-552</x:v>
      </x:c>
      <x:c r="B1371" s="14" t="str">
        <x:v>Prozorro expansion — 24.08</x:v>
      </x:c>
      <x:c r="C1371" s="14" t="str">
        <x:v>ФОП Мовчан В.І.</x:v>
      </x:c>
      <x:c r="D1371" s="14" t="str">
        <x:v>HVAC / ОВіК</x:v>
      </x:c>
      <x:c r="E1371" s="14" t="str">
        <x:v>Pilot now</x:v>
      </x:c>
      <x:c r="F1371" s="17" t="str">
        <x:v>P3</x:v>
      </x:c>
      <x:c r="G1371" s="14" t="str"/>
      <x:c r="H1371" s="14" t="str">
        <x:v>Пілот зараз — Н.14</x:v>
      </x:c>
      <x:c r="I1371" s="16" t="n">
        <x:v>5</x:v>
      </x:c>
      <x:c r="J1371" s="16" t="n">
        <x:v>5</x:v>
      </x:c>
      <x:c r="K1371" s="16" t="n">
        <x:v>4</x:v>
      </x:c>
      <x:c r="L1371" s="16" t="n">
        <x:v>1</x:v>
      </x:c>
      <x:c r="M1371" s="16" t="n">
        <x:v>5</x:v>
      </x:c>
      <x:c r="N1371" s="16" t="n">
        <x:v>3</x:v>
      </x:c>
      <x:c r="O1371" s="16" t="n">
        <x:v>3</x:v>
      </x:c>
      <x:c r="P1371" s="16" t="n">
        <x:f>IF(COUNT(I1371:O1371)&lt;7,"",I1371*8+J1371*3+K1371*2+L1371*2+M1371*2+N1371*2+O1371)</x:f>
        <x:v>84</x:v>
      </x:c>
      <x:c r="Q1371" s="16" t="n">
        <x:f>IF(COUNT(J1371:O1371)&lt;6,"",J1371*5+K1371*4+M1371*4+L1371*3+N1371*2+O1371*2)</x:f>
        <x:v>76</x:v>
      </x:c>
      <x:c r="R1371" s="14" t="str">
        <x:v>high</x:v>
      </x:c>
      <x:c r="S1371" s="14" t="str">
        <x:v>official_prozorro_award_2024_2026</x:v>
      </x:c>
      <x:c r="T1371" s="14" t="str">
        <x:v>official_prozorro_api</x:v>
      </x:c>
      <x:c r="U1371" s="14" t="str">
        <x:v>Не контактували</x:v>
      </x:c>
      <x:c r="V1371" s="15" t="str">
        <x:v>Персоналізований free-pilot outreach по UA-2025-01-02-000114-a; попросити 1 пакет Н.14/Н.15</x:v>
      </x:c>
      <x:c r="W1371" s="15" t="str">
        <x:v>Власник / виконавець; відповідальний за договір</x:v>
      </x:c>
      <x:c r="X1371" s="15" t="str">
        <x:v>1 нових підтверджених перемог/договорів у Prozorro на 4 700 грн; 0 зі строком виконання не раніше 24.08.2026.</x:v>
      </x:c>
      <x:c r="Y1371" s="15" t="str">
        <x:v>Демонтаж, монтаж системи вентиляції та кондиціонування; строк до 2025-12-31. Попросити один знеособлений пакет здачі за цим workflow.</x:v>
      </x:c>
      <x:c r="Z1371" s="15" t="str">
        <x:v>https://prozorro.gov.ua/tender/UA-2025-01-02-000114-a</x:v>
      </x:c>
      <x:c r="AA1371" s="14" t="str">
        <x:v>2220902814</x:v>
      </x:c>
      <x:c r="AB1371" s="14" t="str">
        <x:v>2026-08-24</x:v>
      </x:c>
      <x:c r="AC1371" s="14" t="str"/>
      <x:c r="AD1371" s="20" t="str"/>
      <x:c r="AE1371" s="14" t="str"/>
      <x:c r="AF1371" s="14" t="n">
        <x:v>23</x:v>
      </x:c>
      <x:c r="AG1371" s="14" t="str">
        <x:v>I3</x:v>
      </x:c>
      <x:c r="AH1371" s="14" t="n">
        <x:v>1</x:v>
      </x:c>
      <x:c r="AI1371" s="14" t="n">
        <x:v>0</x:v>
      </x:c>
      <x:c r="AJ1371" s="18" t="n">
        <x:v>4700</x:v>
      </x:c>
      <x:c r="AK1371" s="14" t="str">
        <x:v>https://prozorro.gov.ua/tender/UA-2025-01-02-000114-a</x:v>
      </x:c>
      <x:c r="AL1371" s="19" t="n">
        <x:v>45659.27042761574</x:v>
      </x:c>
      <x:c r="AM1371" s="19" t="n">
        <x:v>46022.916666655095</x:v>
      </x:c>
      <x:c r="AN1371" s="15" t="str">
        <x:v>HVAC / ОВіК</x:v>
      </x:c>
      <x:c r="AO1371" s="15" t="str">
        <x:v>not_found_in_top_search</x:v>
      </x:c>
    </x:row>
    <x:row r="1372">
      <x:c r="A1372" s="14" t="str">
        <x:v>W4-553</x:v>
      </x:c>
      <x:c r="B1372" s="14" t="str">
        <x:v>Prozorro expansion — 24.08</x:v>
      </x:c>
      <x:c r="C1372" s="14" t="str">
        <x:v>ФОП Кулеба Микола Миколайович</x:v>
      </x:c>
      <x:c r="D1372" s="14" t="str">
        <x:v>HVAC / ОВіК</x:v>
      </x:c>
      <x:c r="E1372" s="14" t="str">
        <x:v>Pilot now</x:v>
      </x:c>
      <x:c r="F1372" s="17" t="str">
        <x:v>P3</x:v>
      </x:c>
      <x:c r="G1372" s="14" t="str"/>
      <x:c r="H1372" s="14" t="str">
        <x:v>Пілот зараз — Н.14</x:v>
      </x:c>
      <x:c r="I1372" s="16" t="n">
        <x:v>5</x:v>
      </x:c>
      <x:c r="J1372" s="16" t="n">
        <x:v>5</x:v>
      </x:c>
      <x:c r="K1372" s="16" t="n">
        <x:v>4</x:v>
      </x:c>
      <x:c r="L1372" s="16" t="n">
        <x:v>1</x:v>
      </x:c>
      <x:c r="M1372" s="16" t="n">
        <x:v>5</x:v>
      </x:c>
      <x:c r="N1372" s="16" t="n">
        <x:v>3</x:v>
      </x:c>
      <x:c r="O1372" s="16" t="n">
        <x:v>3</x:v>
      </x:c>
      <x:c r="P1372" s="16" t="n">
        <x:f>IF(COUNT(I1372:O1372)&lt;7,"",I1372*8+J1372*3+K1372*2+L1372*2+M1372*2+N1372*2+O1372)</x:f>
        <x:v>84</x:v>
      </x:c>
      <x:c r="Q1372" s="16" t="n">
        <x:f>IF(COUNT(J1372:O1372)&lt;6,"",J1372*5+K1372*4+M1372*4+L1372*3+N1372*2+O1372*2)</x:f>
        <x:v>76</x:v>
      </x:c>
      <x:c r="R1372" s="14" t="str">
        <x:v>high</x:v>
      </x:c>
      <x:c r="S1372" s="14" t="str">
        <x:v>official_prozorro_award_2024_2026</x:v>
      </x:c>
      <x:c r="T1372" s="14" t="str">
        <x:v>official_prozorro_api</x:v>
      </x:c>
      <x:c r="U1372" s="14" t="str">
        <x:v>Не контактували</x:v>
      </x:c>
      <x:c r="V1372" s="15" t="str">
        <x:v>Персоналізований free-pilot outreach по UA-2025-07-22-011205-a; попросити 1 пакет Н.14/Н.15</x:v>
      </x:c>
      <x:c r="W1372" s="15" t="str">
        <x:v>Власник / виконавець; відповідальний за договір</x:v>
      </x:c>
      <x:c r="X1372" s="15" t="str">
        <x:v>1 нових підтверджених перемог/договорів у Prozorro на 33 грн; 0 зі строком виконання не раніше 24.08.2026.</x:v>
      </x:c>
      <x:c r="Y1372" s="15" t="str">
        <x:v>ДК 021-2015  45330000-9 - Водопровідні та санітарно-технічні роботи (виконання робіт з монтажу системи вентиляції та кондиціонування у нежитлових приміщеннях №1-5 у будівлі, яка розташована за адресою: вул. Міцкевича, 2а, м.Мостиська, Львівська область ( ДК 021-2015 45331200-8 Встановлення вентиляційних систем і систем кондиціонування повітря ); строк до 2025-08-04. Попросити один знеособлений пакет здачі за цим workflow.</x:v>
      </x:c>
      <x:c r="Z1372" s="15" t="str">
        <x:v>https://prozorro.gov.ua/tender/UA-2025-07-22-011205-a</x:v>
      </x:c>
      <x:c r="AA1372" s="14" t="str">
        <x:v>3319411953</x:v>
      </x:c>
      <x:c r="AB1372" s="14" t="str">
        <x:v>2026-08-24</x:v>
      </x:c>
      <x:c r="AC1372" s="14" t="str"/>
      <x:c r="AD1372" s="20" t="str"/>
      <x:c r="AE1372" s="14" t="str"/>
      <x:c r="AF1372" s="14" t="n">
        <x:v>22</x:v>
      </x:c>
      <x:c r="AG1372" s="14" t="str">
        <x:v>I3</x:v>
      </x:c>
      <x:c r="AH1372" s="14" t="n">
        <x:v>1</x:v>
      </x:c>
      <x:c r="AI1372" s="14" t="n">
        <x:v>0</x:v>
      </x:c>
      <x:c r="AJ1372" s="18" t="n">
        <x:v>33</x:v>
      </x:c>
      <x:c r="AK1372" s="14" t="str">
        <x:v>https://prozorro.gov.ua/tender/UA-2025-07-22-011205-a</x:v>
      </x:c>
      <x:c r="AL1372" s="19" t="n">
        <x:v>45860.59006116898</x:v>
      </x:c>
      <x:c r="AM1372" s="19" t="n">
        <x:v>45873.58752314815</x:v>
      </x:c>
      <x:c r="AN1372" s="15" t="str">
        <x:v>HVAC / ОВіК</x:v>
      </x:c>
      <x:c r="AO1372" s="15" t="str">
        <x:v>not_found_in_top_search</x:v>
      </x:c>
    </x:row>
    <x:row r="1373">
      <x:c r="A1373" s="14" t="str">
        <x:v>W5-001</x:v>
      </x:c>
      <x:c r="B1373" s="14" t="str">
        <x:v>Prozorro vertical expansion — 24.08</x:v>
      </x:c>
      <x:c r="C1373" s="14" t="str">
        <x:v>Товариство з обмеженою відповідальністю "МІСТО ЕНЕРДЖІ"</x:v>
      </x:c>
      <x:c r="D1373" s="14" t="str">
        <x:v>Теплові пункти</x:v>
      </x:c>
      <x:c r="E1373" s="14" t="str">
        <x:v>Expansion discovery</x:v>
      </x:c>
      <x:c r="F1373" s="17" t="str">
        <x:v>D1</x:v>
      </x:c>
      <x:c r="G1373" s="14" t="str">
        <x:v>mistoenergy.com.ua</x:v>
      </x:c>
      <x:c r="H1373" s="14" t="str">
        <x:v>Discovery розширення — 2 тижні</x:v>
      </x:c>
      <x:c r="I1373" s="16" t="n">
        <x:v>1</x:v>
      </x:c>
      <x:c r="J1373" s="16" t="n">
        <x:v>5</x:v>
      </x:c>
      <x:c r="K1373" s="16" t="n">
        <x:v>5</x:v>
      </x:c>
      <x:c r="L1373" s="16" t="n">
        <x:v>5</x:v>
      </x:c>
      <x:c r="M1373" s="16" t="n">
        <x:v>5</x:v>
      </x:c>
      <x:c r="N1373" s="16" t="n">
        <x:v>5</x:v>
      </x:c>
      <x:c r="O1373" s="16" t="n">
        <x:v>5</x:v>
      </x:c>
      <x:c r="P1373" s="16" t="n">
        <x:f>IF(COUNT(I1373:O1373)&lt;7,"",I1373*8+J1373*3+K1373*2+L1373*2+M1373*2+N1373*2+O1373)</x:f>
        <x:v>68</x:v>
      </x:c>
      <x:c r="Q1373" s="16" t="n">
        <x:f>IF(COUNT(J1373:O1373)&lt;6,"",J1373*5+K1373*4+M1373*4+L1373*3+N1373*2+O1373*2)</x:f>
        <x:v>100</x:v>
      </x:c>
      <x:c r="R1373" s="14" t="str">
        <x:v>high</x:v>
      </x:c>
      <x:c r="S1373" s="14" t="str">
        <x:v>official_prozorro_award_2024_2026</x:v>
      </x:c>
      <x:c r="T1373" s="14" t="str">
        <x:v>official_prozorro_api</x:v>
      </x:c>
      <x:c r="U1373" s="14" t="str">
        <x:v>Не контактували</x:v>
      </x:c>
      <x:c r="V1373" s="15" t="str">
        <x:v>Workflow-audit outreach по UA-2026-07-29-011611-a; попросити 1 пакет здачі та вимоги проєкту</x:v>
      </x:c>
      <x:c r="W1373" s="15" t="str">
        <x:v>Власник / директор; керівник ПТО; відповідальний за договори</x:v>
      </x:c>
      <x:c r="X1373" s="15" t="str">
        <x:v>11 нових підтверджених перемог/договорів у Prozorro на 33 437 993 грн; 5 зі строком виконання не раніше 24.08.2026.</x:v>
      </x:c>
      <x:c r="Y1373" s="15" t="str">
        <x:v>Реконструкція  індивідуальних теплових пунктів  з першого по четвертий ввід  житлового будинку ОСББ "НАШ ДІМ ПРИРІЧНА 5" по вул. Прирічна, буд. 5, м. Київ (код ДК 021:2015: 45454000-4 – Реконструкція ); опублікований строк до 2026-12-21. Попросити один знеособлений пакет здачі за цим workflow.</x:v>
      </x:c>
      <x:c r="Z1373" s="15" t="str">
        <x:v>https://prozorro.gov.ua/tender/UA-2026-07-29-011611-a</x:v>
      </x:c>
      <x:c r="AA1373" s="14" t="str">
        <x:v>32735498</x:v>
      </x:c>
      <x:c r="AB1373" s="14" t="str">
        <x:v>2026-08-24</x:v>
      </x:c>
      <x:c r="AC1373" s="14" t="str"/>
      <x:c r="AD1373" s="20" t="str"/>
      <x:c r="AE1373" s="14" t="str"/>
      <x:c r="AF1373" s="14" t="n">
        <x:v>93</x:v>
      </x:c>
      <x:c r="AG1373" s="14" t="str">
        <x:v>I1</x:v>
      </x:c>
      <x:c r="AH1373" s="14" t="n">
        <x:v>11</x:v>
      </x:c>
      <x:c r="AI1373" s="14" t="n">
        <x:v>5</x:v>
      </x:c>
      <x:c r="AJ1373" s="18" t="n">
        <x:v>33437993.09</x:v>
      </x:c>
      <x:c r="AK1373" s="14" t="str">
        <x:v>https://prozorro.gov.ua/tender/UA-2026-07-29-011611-a</x:v>
      </x:c>
      <x:c r="AL1373" s="19" t="n">
        <x:v>46248.38848902778</x:v>
      </x:c>
      <x:c r="AM1373" s="19" t="n">
        <x:v>46377</x:v>
      </x:c>
      <x:c r="AN1373" s="15" t="str">
        <x:v>Теплові пункти</x:v>
      </x:c>
      <x:c r="AO1373" s="15" t="str">
        <x:v>browser_verified_official_website_2026-08-24</x:v>
      </x:c>
    </x:row>
    <x:row r="1374">
      <x:c r="A1374" s="14" t="str">
        <x:v>W5-002</x:v>
      </x:c>
      <x:c r="B1374" s="14" t="str">
        <x:v>Prozorro vertical expansion — 24.08</x:v>
      </x:c>
      <x:c r="C1374" s="14" t="str">
        <x:v>ТОВАРИСТВО З ОБМЕЖЕНОЮ ВІДПОВІДАЛЬНІСТЮ "БУДІНДУСТРІЯ"</x:v>
      </x:c>
      <x:c r="D1374" s="14" t="str">
        <x:v>Залізнична інфраструктура</x:v>
      </x:c>
      <x:c r="E1374" s="14" t="str">
        <x:v>Expansion discovery</x:v>
      </x:c>
      <x:c r="F1374" s="17" t="str">
        <x:v>D1</x:v>
      </x:c>
      <x:c r="G1374" s="14" t="str"/>
      <x:c r="H1374" s="14" t="str">
        <x:v>Discovery розширення — 2 тижні</x:v>
      </x:c>
      <x:c r="I1374" s="16" t="n">
        <x:v>1</x:v>
      </x:c>
      <x:c r="J1374" s="16" t="n">
        <x:v>5</x:v>
      </x:c>
      <x:c r="K1374" s="16" t="n">
        <x:v>5</x:v>
      </x:c>
      <x:c r="L1374" s="16" t="n">
        <x:v>5</x:v>
      </x:c>
      <x:c r="M1374" s="16" t="n">
        <x:v>5</x:v>
      </x:c>
      <x:c r="N1374" s="16" t="n">
        <x:v>5</x:v>
      </x:c>
      <x:c r="O1374" s="16" t="n">
        <x:v>3</x:v>
      </x:c>
      <x:c r="P1374" s="16" t="n">
        <x:f>IF(COUNT(I1374:O1374)&lt;7,"",I1374*8+J1374*3+K1374*2+L1374*2+M1374*2+N1374*2+O1374)</x:f>
        <x:v>66</x:v>
      </x:c>
      <x:c r="Q1374" s="16" t="n">
        <x:f>IF(COUNT(J1374:O1374)&lt;6,"",J1374*5+K1374*4+M1374*4+L1374*3+N1374*2+O1374*2)</x:f>
        <x:v>96</x:v>
      </x:c>
      <x:c r="R1374" s="14" t="str">
        <x:v>high</x:v>
      </x:c>
      <x:c r="S1374" s="14" t="str">
        <x:v>official_prozorro_award_2024_2026</x:v>
      </x:c>
      <x:c r="T1374" s="14" t="str">
        <x:v>official_prozorro_api</x:v>
      </x:c>
      <x:c r="U1374" s="14" t="str">
        <x:v>Не контактували</x:v>
      </x:c>
      <x:c r="V1374" s="15" t="str">
        <x:v>Workflow-audit outreach по UA-2026-07-17-005954-a; попросити 1 пакет здачі та вимоги проєкту</x:v>
      </x:c>
      <x:c r="W1374" s="15" t="str">
        <x:v>Власник / директор; керівник ПТО; відповідальний за договори</x:v>
      </x:c>
      <x:c r="X1374" s="15" t="str">
        <x:v>4 нових підтверджених перемог/договорів у Prozorro на 28 185 599 грн; 1 зі строком виконання не раніше 24.08.2026.</x:v>
      </x:c>
      <x:c r="Y1374" s="15" t="str">
        <x:v>ДП "СхідГЗК". ЗЦ Інгульської шахти. Поточний ремонт залізничних колій (№ 5, 6, 17, 18), задіяних при перевезенні шлаку гранульованого на естакаду для вивантаження його залізничним транспортом; опублікований строк до 2026-12-31. Попросити один знеособлений пакет здачі за цим workflow.</x:v>
      </x:c>
      <x:c r="Z1374" s="15" t="str">
        <x:v>https://prozorro.gov.ua/tender/UA-2026-07-17-005954-a</x:v>
      </x:c>
      <x:c r="AA1374" s="14" t="str">
        <x:v>31996862</x:v>
      </x:c>
      <x:c r="AB1374" s="14" t="str">
        <x:v>2026-08-24</x:v>
      </x:c>
      <x:c r="AC1374" s="14" t="str"/>
      <x:c r="AD1374" s="20" t="str"/>
      <x:c r="AE1374" s="14" t="str"/>
      <x:c r="AF1374" s="14" t="n">
        <x:v>93</x:v>
      </x:c>
      <x:c r="AG1374" s="14" t="str">
        <x:v>I1</x:v>
      </x:c>
      <x:c r="AH1374" s="14" t="n">
        <x:v>4</x:v>
      </x:c>
      <x:c r="AI1374" s="14" t="n">
        <x:v>1</x:v>
      </x:c>
      <x:c r="AJ1374" s="18" t="n">
        <x:v>28185599.27</x:v>
      </x:c>
      <x:c r="AK1374" s="14" t="str">
        <x:v>https://prozorro.gov.ua/tender/UA-2026-07-17-005954-a</x:v>
      </x:c>
      <x:c r="AL1374" s="19" t="n">
        <x:v>46233.55238796296</x:v>
      </x:c>
      <x:c r="AM1374" s="19" t="n">
        <x:v>46387.48011574074</x:v>
      </x:c>
      <x:c r="AN1374" s="15" t="str">
        <x:v>Залізнична інфраструктура</x:v>
      </x:c>
      <x:c r="AO1374" s="15" t="str">
        <x:v>browser_verified_registry_profile_2026-08-24</x:v>
      </x:c>
    </x:row>
    <x:row r="1375">
      <x:c r="A1375" s="14" t="str">
        <x:v>W5-003</x:v>
      </x:c>
      <x:c r="B1375" s="14" t="str">
        <x:v>Prozorro vertical expansion — 24.08</x:v>
      </x:c>
      <x:c r="C1375" s="14" t="str">
        <x:v>ТОВАРИСТВО З ОБМЕЖЕНОЮ ВІДПОВІДАЛЬНІСТЮ "АЛЬТЕКО2019"</x:v>
      </x:c>
      <x:c r="D1375" s="14" t="str">
        <x:v>Промислова електрика / ПНР</x:v>
      </x:c>
      <x:c r="E1375" s="14" t="str">
        <x:v>Pilot now</x:v>
      </x:c>
      <x:c r="F1375" s="17" t="str">
        <x:v>P1</x:v>
      </x:c>
      <x:c r="G1375" s="14" t="str"/>
      <x:c r="H1375" s="14" t="str">
        <x:v>Пілот зараз — Н.15 subset</x:v>
      </x:c>
      <x:c r="I1375" s="16" t="n">
        <x:v>4</x:v>
      </x:c>
      <x:c r="J1375" s="16" t="n">
        <x:v>5</x:v>
      </x:c>
      <x:c r="K1375" s="16" t="n">
        <x:v>4</x:v>
      </x:c>
      <x:c r="L1375" s="16" t="n">
        <x:v>5</x:v>
      </x:c>
      <x:c r="M1375" s="16" t="n">
        <x:v>5</x:v>
      </x:c>
      <x:c r="N1375" s="16" t="n">
        <x:v>5</x:v>
      </x:c>
      <x:c r="O1375" s="16" t="n">
        <x:v>3</x:v>
      </x:c>
      <x:c r="P1375" s="16" t="n">
        <x:f>IF(COUNT(I1375:O1375)&lt;7,"",I1375*8+J1375*3+K1375*2+L1375*2+M1375*2+N1375*2+O1375)</x:f>
        <x:v>88</x:v>
      </x:c>
      <x:c r="Q1375" s="16" t="n">
        <x:f>IF(COUNT(J1375:O1375)&lt;6,"",J1375*5+K1375*4+M1375*4+L1375*3+N1375*2+O1375*2)</x:f>
        <x:v>92</x:v>
      </x:c>
      <x:c r="R1375" s="14" t="str">
        <x:v>high</x:v>
      </x:c>
      <x:c r="S1375" s="14" t="str">
        <x:v>official_prozorro_award_2024_2026</x:v>
      </x:c>
      <x:c r="T1375" s="14" t="str">
        <x:v>official_prozorro_api</x:v>
      </x:c>
      <x:c r="U1375" s="14" t="str">
        <x:v>Не контактували</x:v>
      </x:c>
      <x:c r="V1375" s="15" t="str">
        <x:v>Персоналізований free-pilot outreach по UA-2026-07-24-000935-a; попросити 1 пакет Н.15</x:v>
      </x:c>
      <x:c r="W1375" s="15" t="str">
        <x:v>Власник / директор; керівник ПТО; відповідальний за договори</x:v>
      </x:c>
      <x:c r="X1375" s="15" t="str">
        <x:v>4 нових підтверджених перемог/договорів у Prozorro на 13 173 296 грн; 4 зі строком виконання не раніше 24.08.2026.</x:v>
      </x:c>
      <x:c r="Y1375"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нежитлової будівлі Керницького П. Р. по вул. Святослава Хороброго князя, 46 в м. Хмельницькому" (технічні умови нестандартного приєднання ТУ:003837-180925-1-22-03-2-000000-1)); опублікований строк до 2026-11-16. Попросити один знеособлений пакет здачі за цим workflow.</x:v>
      </x:c>
      <x:c r="Z1375" s="15" t="str">
        <x:v>https://prozorro.gov.ua/tender/UA-2026-07-24-000935-a</x:v>
      </x:c>
      <x:c r="AA1375" s="14" t="str">
        <x:v>42749643</x:v>
      </x:c>
      <x:c r="AB1375" s="14" t="str">
        <x:v>2026-08-24</x:v>
      </x:c>
      <x:c r="AC1375" s="14" t="str"/>
      <x:c r="AD1375" s="20" t="str"/>
      <x:c r="AE1375" s="14" t="str"/>
      <x:c r="AF1375" s="14" t="n">
        <x:v>93</x:v>
      </x:c>
      <x:c r="AG1375" s="14" t="str">
        <x:v>I1</x:v>
      </x:c>
      <x:c r="AH1375" s="14" t="n">
        <x:v>4</x:v>
      </x:c>
      <x:c r="AI1375" s="14" t="n">
        <x:v>4</x:v>
      </x:c>
      <x:c r="AJ1375" s="18" t="n">
        <x:v>13173295.7</x:v>
      </x:c>
      <x:c r="AK1375" s="14" t="str">
        <x:v>https://prozorro.gov.ua/tender/UA-2026-07-24-000935-a</x:v>
      </x:c>
      <x:c r="AL1375" s="19" t="n">
        <x:v>46247.34231864583</x:v>
      </x:c>
      <x:c r="AM1375" s="19" t="n">
        <x:v>46342</x:v>
      </x:c>
      <x:c r="AN1375" s="15" t="str">
        <x:v>Промислова електрика / ПНР</x:v>
      </x:c>
      <x:c r="AO1375" s="15" t="str">
        <x:v>browser_verified_industry_profile_2026-08-24</x:v>
      </x:c>
    </x:row>
    <x:row r="1376">
      <x:c r="A1376" s="14" t="str">
        <x:v>W5-004</x:v>
      </x:c>
      <x:c r="B1376" s="14" t="str">
        <x:v>Prozorro vertical expansion — 24.08</x:v>
      </x:c>
      <x:c r="C1376" s="14" t="str">
        <x:v>Товариство з обмеженою відповідальністю  "Електротехнічна компанія"</x:v>
      </x:c>
      <x:c r="D1376" s="14" t="str">
        <x:v>Резервне живлення</x:v>
      </x:c>
      <x:c r="E1376" s="14" t="str">
        <x:v>Pilot now</x:v>
      </x:c>
      <x:c r="F1376" s="17" t="str">
        <x:v>P1</x:v>
      </x:c>
      <x:c r="G1376" s="14" t="str"/>
      <x:c r="H1376" s="14" t="str">
        <x:v>Пілот зараз — Н.15 subset</x:v>
      </x:c>
      <x:c r="I1376" s="16" t="n">
        <x:v>4</x:v>
      </x:c>
      <x:c r="J1376" s="16" t="n">
        <x:v>5</x:v>
      </x:c>
      <x:c r="K1376" s="16" t="n">
        <x:v>5</x:v>
      </x:c>
      <x:c r="L1376" s="16" t="n">
        <x:v>4</x:v>
      </x:c>
      <x:c r="M1376" s="16" t="n">
        <x:v>5</x:v>
      </x:c>
      <x:c r="N1376" s="16" t="n">
        <x:v>5</x:v>
      </x:c>
      <x:c r="O1376" s="16" t="n">
        <x:v>3</x:v>
      </x:c>
      <x:c r="P1376" s="16" t="n">
        <x:f>IF(COUNT(I1376:O1376)&lt;7,"",I1376*8+J1376*3+K1376*2+L1376*2+M1376*2+N1376*2+O1376)</x:f>
        <x:v>88</x:v>
      </x:c>
      <x:c r="Q1376" s="16" t="n">
        <x:f>IF(COUNT(J1376:O1376)&lt;6,"",J1376*5+K1376*4+M1376*4+L1376*3+N1376*2+O1376*2)</x:f>
        <x:v>93</x:v>
      </x:c>
      <x:c r="R1376" s="14" t="str">
        <x:v>high</x:v>
      </x:c>
      <x:c r="S1376" s="14" t="str">
        <x:v>official_prozorro_award_2024_2026</x:v>
      </x:c>
      <x:c r="T1376" s="14" t="str">
        <x:v>official_prozorro_api</x:v>
      </x:c>
      <x:c r="U1376" s="14" t="str">
        <x:v>Не контактували</x:v>
      </x:c>
      <x:c r="V1376" s="15" t="str">
        <x:v>Персоналізований free-pilot outreach по UA-2026-08-05-010167-a; попросити 1 пакет Н.15</x:v>
      </x:c>
      <x:c r="W1376" s="15" t="str">
        <x:v>Власник / директор; керівник ПТО; відповідальний за договори</x:v>
      </x:c>
      <x:c r="X1376" s="15" t="str">
        <x:v>11 нових підтверджених перемог/договорів у Prozorro на 9 177 293 грн; 3 зі строком виконання не раніше 24.08.2026.</x:v>
      </x:c>
      <x:c r="Y1376" s="15" t="str">
        <x:v>код ДК 021:2015 – 51110000-6 Послуги зі встановлення електричного обладнання (Послуги зі встановлення джерел резервного живлення (монтаж та підключення дизель-генератора) в закладах освіти Оболонського району м. Києва); опублікований строк до 2026-11-30. Попросити один знеособлений пакет здачі за цим workflow.</x:v>
      </x:c>
      <x:c r="Z1376" s="15" t="str">
        <x:v>https://prozorro.gov.ua/tender/UA-2026-08-05-010167-a</x:v>
      </x:c>
      <x:c r="AA1376" s="14" t="str">
        <x:v>32346759</x:v>
      </x:c>
      <x:c r="AB1376" s="14" t="str">
        <x:v>2026-08-24</x:v>
      </x:c>
      <x:c r="AC1376" s="14" t="str"/>
      <x:c r="AD1376" s="20" t="str"/>
      <x:c r="AE1376" s="14" t="str"/>
      <x:c r="AF1376" s="14" t="n">
        <x:v>89</x:v>
      </x:c>
      <x:c r="AG1376" s="14" t="str">
        <x:v>I1</x:v>
      </x:c>
      <x:c r="AH1376" s="14" t="n">
        <x:v>11</x:v>
      </x:c>
      <x:c r="AI1376" s="14" t="n">
        <x:v>3</x:v>
      </x:c>
      <x:c r="AJ1376" s="18" t="n">
        <x:v>9177292.96</x:v>
      </x:c>
      <x:c r="AK1376" s="14" t="str">
        <x:v>https://prozorro.gov.ua/tender/UA-2026-08-05-010167-a</x:v>
      </x:c>
      <x:c r="AL1376" s="19" t="n">
        <x:v>46251.4519612963</x:v>
      </x:c>
      <x:c r="AM1376" s="19" t="n">
        <x:v>46356</x:v>
      </x:c>
      <x:c r="AN1376" s="15" t="str">
        <x:v>Резервне живлення</x:v>
      </x:c>
      <x:c r="AO1376" s="15" t="str">
        <x:v>browser_verified_registry_profile_2026-08-24</x:v>
      </x:c>
    </x:row>
    <x:row r="1377">
      <x:c r="A1377" s="14" t="str">
        <x:v>W5-005</x:v>
      </x:c>
      <x:c r="B1377" s="14" t="str">
        <x:v>Prozorro vertical expansion — 24.08</x:v>
      </x:c>
      <x:c r="C1377" s="14" t="str">
        <x:v>ТОВ "ІНЕК ІНЖИНІРИНГ"</x:v>
      </x:c>
      <x:c r="D1377" s="14" t="str">
        <x:v>Теплові пункти</x:v>
      </x:c>
      <x:c r="E1377" s="14" t="str">
        <x:v>Expansion discovery</x:v>
      </x:c>
      <x:c r="F1377" s="17" t="str">
        <x:v>D1</x:v>
      </x:c>
      <x:c r="G1377" s="14" t="str"/>
      <x:c r="H1377" s="14" t="str">
        <x:v>Discovery розширення — 2 тижні</x:v>
      </x:c>
      <x:c r="I1377" s="16" t="n">
        <x:v>1</x:v>
      </x:c>
      <x:c r="J1377" s="16" t="n">
        <x:v>5</x:v>
      </x:c>
      <x:c r="K1377" s="16" t="n">
        <x:v>5</x:v>
      </x:c>
      <x:c r="L1377" s="16" t="n">
        <x:v>5</x:v>
      </x:c>
      <x:c r="M1377" s="16" t="n">
        <x:v>5</x:v>
      </x:c>
      <x:c r="N1377" s="16" t="n">
        <x:v>5</x:v>
      </x:c>
      <x:c r="O1377" s="16" t="n">
        <x:v>3</x:v>
      </x:c>
      <x:c r="P1377" s="16" t="n">
        <x:f>IF(COUNT(I1377:O1377)&lt;7,"",I1377*8+J1377*3+K1377*2+L1377*2+M1377*2+N1377*2+O1377)</x:f>
        <x:v>66</x:v>
      </x:c>
      <x:c r="Q1377" s="16" t="n">
        <x:f>IF(COUNT(J1377:O1377)&lt;6,"",J1377*5+K1377*4+M1377*4+L1377*3+N1377*2+O1377*2)</x:f>
        <x:v>96</x:v>
      </x:c>
      <x:c r="R1377" s="14" t="str">
        <x:v>high</x:v>
      </x:c>
      <x:c r="S1377" s="14" t="str">
        <x:v>official_prozorro_award_2024_2026</x:v>
      </x:c>
      <x:c r="T1377" s="14" t="str">
        <x:v>official_prozorro_api</x:v>
      </x:c>
      <x:c r="U1377" s="14" t="str">
        <x:v>Не контактували</x:v>
      </x:c>
      <x:c r="V1377" s="15" t="str">
        <x:v>Workflow-audit outreach по UA-2026-07-29-011597-a; попросити 1 пакет здачі та вимоги проєкту</x:v>
      </x:c>
      <x:c r="W1377" s="15" t="str">
        <x:v>Власник / директор; керівник ПТО; відповідальний за договори</x:v>
      </x:c>
      <x:c r="X1377" s="15" t="str">
        <x:v>3 нових підтверджених перемог/договорів у Prozorro на 19 235 968 грн; 2 зі строком виконання не раніше 24.08.2026.</x:v>
      </x:c>
      <x:c r="Y1377" s="15" t="str">
        <x:v>Реконструкція індивідуального теплового пункту в житловому будинку ЖБК «ХІМІК-13» за адресою: місто Київ, вул. Беретті, буд. 5
 (код ДК 021:2015: 45454000-4 – Реконструкція ); опублікований строк до 2026-12-21. Попросити один знеособлений пакет здачі за цим workflow.</x:v>
      </x:c>
      <x:c r="Z1377" s="15" t="str">
        <x:v>https://prozorro.gov.ua/tender/UA-2026-07-29-011597-a</x:v>
      </x:c>
      <x:c r="AA1377" s="14" t="str">
        <x:v>42771802</x:v>
      </x:c>
      <x:c r="AB1377" s="14" t="str">
        <x:v>2026-08-24</x:v>
      </x:c>
      <x:c r="AC1377" s="14" t="str"/>
      <x:c r="AD1377" s="20" t="str"/>
      <x:c r="AE1377" s="14" t="str"/>
      <x:c r="AF1377" s="14" t="n">
        <x:v>88</x:v>
      </x:c>
      <x:c r="AG1377" s="14" t="str">
        <x:v>I1</x:v>
      </x:c>
      <x:c r="AH1377" s="14" t="n">
        <x:v>3</x:v>
      </x:c>
      <x:c r="AI1377" s="14" t="n">
        <x:v>2</x:v>
      </x:c>
      <x:c r="AJ1377" s="18" t="n">
        <x:v>19235967.89</x:v>
      </x:c>
      <x:c r="AK1377" s="14" t="str">
        <x:v>https://prozorro.gov.ua/tender/UA-2026-07-29-011597-a</x:v>
      </x:c>
      <x:c r="AL1377" s="19" t="n">
        <x:v>46253.69804892361</x:v>
      </x:c>
      <x:c r="AM1377" s="19" t="n">
        <x:v>46377</x:v>
      </x:c>
      <x:c r="AN1377" s="15" t="str">
        <x:v>Теплові пункти</x:v>
      </x:c>
      <x:c r="AO1377" s="15" t="str">
        <x:v>not_found_in_top_search</x:v>
      </x:c>
    </x:row>
    <x:row r="1378">
      <x:c r="A1378" s="14" t="str">
        <x:v>W5-006</x:v>
      </x:c>
      <x:c r="B1378" s="14" t="str">
        <x:v>Prozorro vertical expansion — 24.08</x:v>
      </x:c>
      <x:c r="C1378" s="14" t="str">
        <x:v>ПРИВАТНЕ ПІДПРИЄМСТВО " ВЕКТОР - А "</x:v>
      </x:c>
      <x:c r="D1378" s="14" t="str">
        <x:v>Промислова електрика / ПНР</x:v>
      </x:c>
      <x:c r="E1378" s="14" t="str">
        <x:v>Pilot now</x:v>
      </x:c>
      <x:c r="F1378" s="17" t="str">
        <x:v>P1</x:v>
      </x:c>
      <x:c r="G1378" s="14" t="str"/>
      <x:c r="H1378" s="14" t="str">
        <x:v>Пілот зараз — Н.15 subset</x:v>
      </x:c>
      <x:c r="I1378" s="16" t="n">
        <x:v>4</x:v>
      </x:c>
      <x:c r="J1378" s="16" t="n">
        <x:v>5</x:v>
      </x:c>
      <x:c r="K1378" s="16" t="n">
        <x:v>4</x:v>
      </x:c>
      <x:c r="L1378" s="16" t="n">
        <x:v>4</x:v>
      </x:c>
      <x:c r="M1378" s="16" t="n">
        <x:v>5</x:v>
      </x:c>
      <x:c r="N1378" s="16" t="n">
        <x:v>5</x:v>
      </x:c>
      <x:c r="O1378" s="16" t="n">
        <x:v>3</x:v>
      </x:c>
      <x:c r="P1378" s="16" t="n">
        <x:f>IF(COUNT(I1378:O1378)&lt;7,"",I1378*8+J1378*3+K1378*2+L1378*2+M1378*2+N1378*2+O1378)</x:f>
        <x:v>86</x:v>
      </x:c>
      <x:c r="Q1378" s="16" t="n">
        <x:f>IF(COUNT(J1378:O1378)&lt;6,"",J1378*5+K1378*4+M1378*4+L1378*3+N1378*2+O1378*2)</x:f>
        <x:v>89</x:v>
      </x:c>
      <x:c r="R1378" s="14" t="str">
        <x:v>high</x:v>
      </x:c>
      <x:c r="S1378" s="14" t="str">
        <x:v>official_prozorro_award_2024_2026</x:v>
      </x:c>
      <x:c r="T1378" s="14" t="str">
        <x:v>official_prozorro_api</x:v>
      </x:c>
      <x:c r="U1378" s="14" t="str">
        <x:v>Не контактували</x:v>
      </x:c>
      <x:c r="V1378" s="15" t="str">
        <x:v>Персоналізований free-pilot outreach по UA-2026-07-27-002419-a; попросити 1 пакет Н.15</x:v>
      </x:c>
      <x:c r="W1378" s="15" t="str">
        <x:v>Власник / директор; керівник ПТО; відповідальний за договори</x:v>
      </x:c>
      <x:c r="X1378" s="15" t="str">
        <x:v>3 нових підтверджених перемог/договорів у Prozorro на 7 254 135 грн; 3 зі строком виконання не раніше 24.08.2026.</x:v>
      </x:c>
      <x:c r="Y1378"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сонячної електростанції "Немиринці-2" ТОВ "Немиринці Енерджі" в с. Немиринці (к.н. 6824286200:01:002:0002) Миролюбненської ОТГ Хмельницького району Хмельницької області" (технічні умови нестандартного приєднання ТУ:001225-191224-2-22-16-2-000000-1)); опублікований строк до 2026-12-31. Попросити один знеособлений пакет здачі за цим workflow.</x:v>
      </x:c>
      <x:c r="Z1378" s="15" t="str">
        <x:v>https://prozorro.gov.ua/tender/UA-2026-07-27-002419-a</x:v>
      </x:c>
      <x:c r="AA1378" s="14" t="str">
        <x:v>32995105</x:v>
      </x:c>
      <x:c r="AB1378" s="14" t="str">
        <x:v>2026-08-24</x:v>
      </x:c>
      <x:c r="AC1378" s="14" t="str"/>
      <x:c r="AD1378" s="20" t="str"/>
      <x:c r="AE1378" s="14" t="str"/>
      <x:c r="AF1378" s="14" t="n">
        <x:v>84</x:v>
      </x:c>
      <x:c r="AG1378" s="14" t="str">
        <x:v>I1</x:v>
      </x:c>
      <x:c r="AH1378" s="14" t="n">
        <x:v>3</x:v>
      </x:c>
      <x:c r="AI1378" s="14" t="n">
        <x:v>3</x:v>
      </x:c>
      <x:c r="AJ1378" s="18" t="n">
        <x:v>7254135.33</x:v>
      </x:c>
      <x:c r="AK1378" s="14" t="str">
        <x:v>https://prozorro.gov.ua/tender/UA-2026-07-27-002419-a</x:v>
      </x:c>
      <x:c r="AL1378" s="19" t="n">
        <x:v>46247.50735133102</x:v>
      </x:c>
      <x:c r="AM1378" s="19" t="n">
        <x:v>46387</x:v>
      </x:c>
      <x:c r="AN1378" s="15" t="str">
        <x:v>Промислова електрика / ПНР</x:v>
      </x:c>
      <x:c r="AO1378" s="15" t="str">
        <x:v>not_found_in_top_search</x:v>
      </x:c>
    </x:row>
    <x:row r="1379">
      <x:c r="A1379" s="14" t="str">
        <x:v>W5-007</x:v>
      </x:c>
      <x:c r="B1379" s="14" t="str">
        <x:v>Prozorro vertical expansion — 24.08</x:v>
      </x:c>
      <x:c r="C1379" s="14" t="str">
        <x:v>ТОВ "ВД ХОЛДИНГ"</x:v>
      </x:c>
      <x:c r="D1379" s="14" t="str">
        <x:v>ВОЛЗ / телеком</x:v>
      </x:c>
      <x:c r="E1379" s="14" t="str">
        <x:v>Expansion discovery</x:v>
      </x:c>
      <x:c r="F1379" s="17" t="str">
        <x:v>D1</x:v>
      </x:c>
      <x:c r="G1379" s="14" t="str"/>
      <x:c r="H1379" s="14" t="str">
        <x:v>Discovery розширення — 2 тижні</x:v>
      </x:c>
      <x:c r="I1379" s="16" t="n">
        <x:v>1</x:v>
      </x:c>
      <x:c r="J1379" s="16" t="n">
        <x:v>5</x:v>
      </x:c>
      <x:c r="K1379" s="16" t="n">
        <x:v>5</x:v>
      </x:c>
      <x:c r="L1379" s="16" t="n">
        <x:v>4</x:v>
      </x:c>
      <x:c r="M1379" s="16" t="n">
        <x:v>5</x:v>
      </x:c>
      <x:c r="N1379" s="16" t="n">
        <x:v>5</x:v>
      </x:c>
      <x:c r="O1379" s="16" t="n">
        <x:v>3</x:v>
      </x:c>
      <x:c r="P1379" s="16" t="n">
        <x:f>IF(COUNT(I1379:O1379)&lt;7,"",I1379*8+J1379*3+K1379*2+L1379*2+M1379*2+N1379*2+O1379)</x:f>
        <x:v>64</x:v>
      </x:c>
      <x:c r="Q1379" s="16" t="n">
        <x:f>IF(COUNT(J1379:O1379)&lt;6,"",J1379*5+K1379*4+M1379*4+L1379*3+N1379*2+O1379*2)</x:f>
        <x:v>93</x:v>
      </x:c>
      <x:c r="R1379" s="14" t="str">
        <x:v>high</x:v>
      </x:c>
      <x:c r="S1379" s="14" t="str">
        <x:v>official_prozorro_award_2024_2026</x:v>
      </x:c>
      <x:c r="T1379" s="14" t="str">
        <x:v>official_prozorro_api</x:v>
      </x:c>
      <x:c r="U1379" s="14" t="str">
        <x:v>Не контактували</x:v>
      </x:c>
      <x:c r="V1379" s="15" t="str">
        <x:v>Workflow-audit outreach по UA-2026-06-29-010864-a; попросити 1 пакет здачі та вимоги проєкту</x:v>
      </x:c>
      <x:c r="W1379" s="15" t="str">
        <x:v>Власник / директор; керівник ПТО; відповідальний за договори</x:v>
      </x:c>
      <x:c r="X1379" s="15" t="str">
        <x:v>3 нових підтверджених перемог/договорів у Prozorro на 5 192 066 грн; 1 зі строком виконання не раніше 24.08.2026.</x:v>
      </x:c>
      <x:c r="Y1379" s="15" t="str">
        <x:v>Роботи на об'єкті «Нове будівництво волоконно-оптичних ліній зв’язку від будівлі за адресою: м. Київ, вул. Дениса Монастирського, 3, до будівель за адресами: м. Київ, вул. Леонтовича, 9; м. Київ, вул. Вишгородська, 21; м. Київ, вул. Сім’ї Бродських, 31/33»  (код 45230000-8 національного класифікатора України ДК 021:2015 «Єдиний закупівельний словник»); опублікований строк до 2026-12-31. Попросити один знеособлений пакет здачі за цим workflow.</x:v>
      </x:c>
      <x:c r="Z1379" s="15" t="str">
        <x:v>https://prozorro.gov.ua/tender/UA-2026-06-29-010864-a</x:v>
      </x:c>
      <x:c r="AA1379" s="14" t="str">
        <x:v>43127504</x:v>
      </x:c>
      <x:c r="AB1379" s="14" t="str">
        <x:v>2026-08-24</x:v>
      </x:c>
      <x:c r="AC1379" s="14" t="str"/>
      <x:c r="AD1379" s="20" t="str"/>
      <x:c r="AE1379" s="14" t="str"/>
      <x:c r="AF1379" s="14" t="n">
        <x:v>84</x:v>
      </x:c>
      <x:c r="AG1379" s="14" t="str">
        <x:v>I1</x:v>
      </x:c>
      <x:c r="AH1379" s="14" t="n">
        <x:v>3</x:v>
      </x:c>
      <x:c r="AI1379" s="14" t="n">
        <x:v>1</x:v>
      </x:c>
      <x:c r="AJ1379" s="18" t="n">
        <x:v>5192066</x:v>
      </x:c>
      <x:c r="AK1379" s="14" t="str">
        <x:v>https://prozorro.gov.ua/tender/UA-2026-06-29-010864-a</x:v>
      </x:c>
      <x:c r="AL1379" s="19" t="n">
        <x:v>46223.561013900464</x:v>
      </x:c>
      <x:c r="AM1379" s="19" t="n">
        <x:v>46387</x:v>
      </x:c>
      <x:c r="AN1379" s="15" t="str">
        <x:v>ВОЛЗ / телеком</x:v>
      </x:c>
      <x:c r="AO1379" s="15" t="str">
        <x:v>not_found_in_top_search</x:v>
      </x:c>
    </x:row>
    <x:row r="1380">
      <x:c r="A1380" s="14" t="str">
        <x:v>W5-008</x:v>
      </x:c>
      <x:c r="B1380" s="14" t="str">
        <x:v>Prozorro vertical expansion — 24.08</x:v>
      </x:c>
      <x:c r="C1380" s="14" t="str">
        <x:v>ТОВАРИСТВО З ОБМЕЖЕНОЮ ВІДПОВІДАЛЬНІСТЮ "УКРПРОМТРАНСБУД"</x:v>
      </x:c>
      <x:c r="D1380" s="14" t="str">
        <x:v>Залізнична інфраструктура</x:v>
      </x:c>
      <x:c r="E1380" s="14" t="str">
        <x:v>Expansion discovery</x:v>
      </x:c>
      <x:c r="F1380" s="17" t="str">
        <x:v>D1</x:v>
      </x:c>
      <x:c r="G1380" s="14" t="str"/>
      <x:c r="H1380" s="14" t="str">
        <x:v>Discovery розширення — 2 тижні</x:v>
      </x:c>
      <x:c r="I1380" s="16" t="n">
        <x:v>1</x:v>
      </x:c>
      <x:c r="J1380" s="16" t="n">
        <x:v>5</x:v>
      </x:c>
      <x:c r="K1380" s="16" t="n">
        <x:v>5</x:v>
      </x:c>
      <x:c r="L1380" s="16" t="n">
        <x:v>4</x:v>
      </x:c>
      <x:c r="M1380" s="16" t="n">
        <x:v>5</x:v>
      </x:c>
      <x:c r="N1380" s="16" t="n">
        <x:v>5</x:v>
      </x:c>
      <x:c r="O1380" s="16" t="n">
        <x:v>3</x:v>
      </x:c>
      <x:c r="P1380" s="16" t="n">
        <x:f>IF(COUNT(I1380:O1380)&lt;7,"",I1380*8+J1380*3+K1380*2+L1380*2+M1380*2+N1380*2+O1380)</x:f>
        <x:v>64</x:v>
      </x:c>
      <x:c r="Q1380" s="16" t="n">
        <x:f>IF(COUNT(J1380:O1380)&lt;6,"",J1380*5+K1380*4+M1380*4+L1380*3+N1380*2+O1380*2)</x:f>
        <x:v>93</x:v>
      </x:c>
      <x:c r="R1380" s="14" t="str">
        <x:v>high</x:v>
      </x:c>
      <x:c r="S1380" s="14" t="str">
        <x:v>official_prozorro_award_2024_2026</x:v>
      </x:c>
      <x:c r="T1380" s="14" t="str">
        <x:v>official_prozorro_api</x:v>
      </x:c>
      <x:c r="U1380" s="14" t="str">
        <x:v>Не контактували</x:v>
      </x:c>
      <x:c r="V1380" s="15" t="str">
        <x:v>Workflow-audit outreach по UA-2026-07-17-005987-a; попросити 1 пакет здачі та вимоги проєкту</x:v>
      </x:c>
      <x:c r="W1380" s="15" t="str">
        <x:v>Власник / директор; керівник ПТО; відповідальний за договори</x:v>
      </x:c>
      <x:c r="X1380" s="15" t="str">
        <x:v>3 нових підтверджених перемог/договорів у Prozorro на 4 216 359 грн; 2 зі строком виконання не раніше 24.08.2026.</x:v>
      </x:c>
      <x:c r="Y1380" s="15" t="str">
        <x:v>Послуги з ремонту внутрішньозаводських залізничних колій та стрілочних переводів  ПрАТ «ДТРЗ»; опублікований строк до 2026-12-31. Попросити один знеособлений пакет здачі за цим workflow.</x:v>
      </x:c>
      <x:c r="Z1380" s="15" t="str">
        <x:v>https://prozorro.gov.ua/tender/UA-2026-07-17-005987-a</x:v>
      </x:c>
      <x:c r="AA1380" s="14" t="str">
        <x:v>41775616</x:v>
      </x:c>
      <x:c r="AB1380" s="14" t="str">
        <x:v>2026-08-24</x:v>
      </x:c>
      <x:c r="AC1380" s="14" t="str"/>
      <x:c r="AD1380" s="20" t="str"/>
      <x:c r="AE1380" s="14" t="str"/>
      <x:c r="AF1380" s="14" t="n">
        <x:v>84</x:v>
      </x:c>
      <x:c r="AG1380" s="14" t="str">
        <x:v>I1</x:v>
      </x:c>
      <x:c r="AH1380" s="14" t="n">
        <x:v>3</x:v>
      </x:c>
      <x:c r="AI1380" s="14" t="n">
        <x:v>2</x:v>
      </x:c>
      <x:c r="AJ1380" s="18" t="n">
        <x:v>4216359.43</x:v>
      </x:c>
      <x:c r="AK1380" s="14" t="str">
        <x:v>https://prozorro.gov.ua/tender/UA-2026-07-17-005987-a</x:v>
      </x:c>
      <x:c r="AL1380" s="19" t="n">
        <x:v>46241.531548796294</x:v>
      </x:c>
      <x:c r="AM1380" s="19" t="n">
        <x:v>46387</x:v>
      </x:c>
      <x:c r="AN1380" s="15" t="str">
        <x:v>Залізнична інфраструктура</x:v>
      </x:c>
      <x:c r="AO1380" s="15" t="str">
        <x:v>not_found_in_top_search</x:v>
      </x:c>
    </x:row>
    <x:row r="1381">
      <x:c r="A1381" s="14" t="str">
        <x:v>W5-009</x:v>
      </x:c>
      <x:c r="B1381" s="14" t="str">
        <x:v>Prozorro vertical expansion — 24.08</x:v>
      </x:c>
      <x:c r="C1381" s="14" t="str">
        <x:v>2 ДЕРЖАВНИЙ ПОЖЕЖНО-РЯТУВАЛЬНИЙ ЗАГІН ГОЛОВНОГО УПРАВЛІННЯ ДЕРЖАВНОЇ СЛУЖБИ УКРАЇНИ З НАДЗВИЧАЙНИХ СИТУАЦІЙ У ВОЛИНСЬКІЙ ОБЛАСТІ</x:v>
      </x:c>
      <x:c r="D1381" s="14" t="str">
        <x:v>Блискавкозахист / заземлення</x:v>
      </x:c>
      <x:c r="E1381" s="14" t="str">
        <x:v>Requalify</x:v>
      </x:c>
      <x:c r="F1381" s="17" t="str">
        <x:v>R1</x:v>
      </x:c>
      <x:c r="G1381" s="14" t="str"/>
      <x:c r="H1381" s="14" t="str">
        <x:v>Перевірити комерційність підрядної діяльності</x:v>
      </x:c>
      <x:c r="I1381" s="16" t="n">
        <x:v>4</x:v>
      </x:c>
      <x:c r="J1381" s="16" t="n">
        <x:v>5</x:v>
      </x:c>
      <x:c r="K1381" s="16" t="n">
        <x:v>5</x:v>
      </x:c>
      <x:c r="L1381" s="16" t="n">
        <x:v>2</x:v>
      </x:c>
      <x:c r="M1381" s="16" t="n">
        <x:v>5</x:v>
      </x:c>
      <x:c r="N1381" s="16" t="n">
        <x:v>1</x:v>
      </x:c>
      <x:c r="O1381" s="16" t="n">
        <x:v>3</x:v>
      </x:c>
      <x:c r="P1381" s="16" t="n">
        <x:f>IF(COUNT(I1381:O1381)&lt;7,"",I1381*8+J1381*3+K1381*2+L1381*2+M1381*2+N1381*2+O1381)</x:f>
        <x:v>76</x:v>
      </x:c>
      <x:c r="Q1381" s="16" t="n">
        <x:f>IF(COUNT(J1381:O1381)&lt;6,"",J1381*5+K1381*4+M1381*4+L1381*3+N1381*2+O1381*2)</x:f>
        <x:v>79</x:v>
      </x:c>
      <x:c r="R1381" s="14" t="str">
        <x:v>high</x:v>
      </x:c>
      <x:c r="S1381" s="14" t="str">
        <x:v>official_prozorro_award_2024_2026</x:v>
      </x:c>
      <x:c r="T1381" s="14" t="str">
        <x:v>official_prozorro_api</x:v>
      </x:c>
      <x:c r="U1381" s="14" t="str">
        <x:v>Не контактували</x:v>
      </x:c>
      <x:c r="V1381" s="15" t="str">
        <x:v>Кваліфікувати тип постачальника за UA-2026-07-14-011287-a до outreach</x:v>
      </x:c>
      <x:c r="W1381" s="15" t="str">
        <x:v>Керівник підрозділу; перевірити право на комерційні роботи</x:v>
      </x:c>
      <x:c r="X1381" s="15" t="str">
        <x:v>19 нових підтверджених перемог/договорів у Prozorro на 273 932 грн; 12 зі строком виконання не раніше 24.08.2026.</x:v>
      </x:c>
      <x:c r="Y1381" s="15" t="str">
        <x:v>Монтаж, ремонт і перевірка надійності блискавкозахисту та замірювання опору ізоляції електромереж і електроустаткування; опублікований строк до 2026-12-15. Попросити один знеособлений пакет здачі за цим workflow.</x:v>
      </x:c>
      <x:c r="Z1381" s="15" t="str">
        <x:v>https://prozorro.gov.ua/tender/UA-2026-07-14-011287-a</x:v>
      </x:c>
      <x:c r="AA1381" s="14" t="str">
        <x:v>38079323</x:v>
      </x:c>
      <x:c r="AB1381" s="14" t="str">
        <x:v>2026-08-24</x:v>
      </x:c>
      <x:c r="AC1381" s="14" t="str"/>
      <x:c r="AD1381" s="20" t="str"/>
      <x:c r="AE1381" s="14" t="str"/>
      <x:c r="AF1381" s="14" t="n">
        <x:v>81</x:v>
      </x:c>
      <x:c r="AG1381" s="14" t="str">
        <x:v>I1</x:v>
      </x:c>
      <x:c r="AH1381" s="14" t="n">
        <x:v>19</x:v>
      </x:c>
      <x:c r="AI1381" s="14" t="n">
        <x:v>12</x:v>
      </x:c>
      <x:c r="AJ1381" s="18" t="n">
        <x:v>273932.42</x:v>
      </x:c>
      <x:c r="AK1381" s="14" t="str">
        <x:v>https://prozorro.gov.ua/tender/UA-2026-07-14-011287-a</x:v>
      </x:c>
      <x:c r="AL1381" s="19" t="n">
        <x:v>46217.58265238426</x:v>
      </x:c>
      <x:c r="AM1381" s="19" t="n">
        <x:v>46371.62321759259</x:v>
      </x:c>
      <x:c r="AN1381" s="15" t="str">
        <x:v>Блискавкозахист / заземлення</x:v>
      </x:c>
      <x:c r="AO1381" s="15" t="str">
        <x:v>not_found_in_top_search</x:v>
      </x:c>
    </x:row>
    <x:row r="1382">
      <x:c r="A1382" s="14" t="str">
        <x:v>W5-010</x:v>
      </x:c>
      <x:c r="B1382" s="14" t="str">
        <x:v>Prozorro vertical expansion — 24.08</x:v>
      </x:c>
      <x:c r="C1382" s="14" t="str">
        <x:v>1 ДЕРЖАВНИЙ ПОЖЕЖНО-РЯТУВАЛЬНИЙ ЗАГІН ГОЛОВНОГО УПРАВЛІННЯ ДЕРЖАВНОЇ СЛУЖБИ УКРАЇНИ З НАДЗВИЧАЙНИХ СИТУАЦІЙ У ВОЛИНСЬКІЙ ОБЛАСТІ</x:v>
      </x:c>
      <x:c r="D1382" s="14" t="str">
        <x:v>Блискавкозахист / заземлення</x:v>
      </x:c>
      <x:c r="E1382" s="14" t="str">
        <x:v>Requalify</x:v>
      </x:c>
      <x:c r="F1382" s="17" t="str">
        <x:v>R1</x:v>
      </x:c>
      <x:c r="G1382" s="14" t="str"/>
      <x:c r="H1382" s="14" t="str">
        <x:v>Перевірити комерційність підрядної діяльності</x:v>
      </x:c>
      <x:c r="I1382" s="16" t="n">
        <x:v>4</x:v>
      </x:c>
      <x:c r="J1382" s="16" t="n">
        <x:v>5</x:v>
      </x:c>
      <x:c r="K1382" s="16" t="n">
        <x:v>5</x:v>
      </x:c>
      <x:c r="L1382" s="16" t="n">
        <x:v>2</x:v>
      </x:c>
      <x:c r="M1382" s="16" t="n">
        <x:v>5</x:v>
      </x:c>
      <x:c r="N1382" s="16" t="n">
        <x:v>1</x:v>
      </x:c>
      <x:c r="O1382" s="16" t="n">
        <x:v>3</x:v>
      </x:c>
      <x:c r="P1382" s="16" t="n">
        <x:f>IF(COUNT(I1382:O1382)&lt;7,"",I1382*8+J1382*3+K1382*2+L1382*2+M1382*2+N1382*2+O1382)</x:f>
        <x:v>76</x:v>
      </x:c>
      <x:c r="Q1382" s="16" t="n">
        <x:f>IF(COUNT(J1382:O1382)&lt;6,"",J1382*5+K1382*4+M1382*4+L1382*3+N1382*2+O1382*2)</x:f>
        <x:v>79</x:v>
      </x:c>
      <x:c r="R1382" s="14" t="str">
        <x:v>high</x:v>
      </x:c>
      <x:c r="S1382" s="14" t="str">
        <x:v>official_prozorro_award_2024_2026</x:v>
      </x:c>
      <x:c r="T1382" s="14" t="str">
        <x:v>official_prozorro_api</x:v>
      </x:c>
      <x:c r="U1382" s="14" t="str">
        <x:v>Не контактували</x:v>
      </x:c>
      <x:c r="V1382" s="15" t="str">
        <x:v>Кваліфікувати тип постачальника за UA-2026-08-18-008189-a до outreach</x:v>
      </x:c>
      <x:c r="W1382" s="15" t="str">
        <x:v>Керівник підрозділу; перевірити право на комерційні роботи</x:v>
      </x:c>
      <x:c r="X1382" s="15" t="str">
        <x:v>17 нових підтверджених перемог/договорів у Prozorro на 192 863 грн; 7 зі строком виконання не раніше 24.08.2026.</x:v>
      </x:c>
      <x:c r="Y1382" s="15" t="str">
        <x:v>Монтаж, ремонт і перевірка надійності блискавкозахисту та замірювання опору ізоляції електромереж і електроустаткування; опублікований строк до 2026-12-31. Попросити один знеособлений пакет здачі за цим workflow.</x:v>
      </x:c>
      <x:c r="Z1382" s="15" t="str">
        <x:v>https://prozorro.gov.ua/tender/UA-2026-08-18-008189-a</x:v>
      </x:c>
      <x:c r="AA1382" s="14" t="str">
        <x:v>38131220</x:v>
      </x:c>
      <x:c r="AB1382" s="14" t="str">
        <x:v>2026-08-24</x:v>
      </x:c>
      <x:c r="AC1382" s="14" t="str"/>
      <x:c r="AD1382" s="20" t="str"/>
      <x:c r="AE1382" s="14" t="str"/>
      <x:c r="AF1382" s="14" t="n">
        <x:v>81</x:v>
      </x:c>
      <x:c r="AG1382" s="14" t="str">
        <x:v>I1</x:v>
      </x:c>
      <x:c r="AH1382" s="14" t="n">
        <x:v>17</x:v>
      </x:c>
      <x:c r="AI1382" s="14" t="n">
        <x:v>7</x:v>
      </x:c>
      <x:c r="AJ1382" s="18" t="n">
        <x:v>192863.06</x:v>
      </x:c>
      <x:c r="AK1382" s="14" t="str">
        <x:v>https://prozorro.gov.ua/tender/UA-2026-08-18-008189-a</x:v>
      </x:c>
      <x:c r="AL1382" s="19" t="n">
        <x:v>46252.48331174769</x:v>
      </x:c>
      <x:c r="AM1382" s="19" t="n">
        <x:v>46387</x:v>
      </x:c>
      <x:c r="AN1382" s="15" t="str">
        <x:v>Блискавкозахист / заземлення</x:v>
      </x:c>
      <x:c r="AO1382" s="15" t="str">
        <x:v>not_found_in_top_search</x:v>
      </x:c>
    </x:row>
    <x:row r="1383">
      <x:c r="A1383" s="14" t="str">
        <x:v>W5-011</x:v>
      </x:c>
      <x:c r="B1383" s="14" t="str">
        <x:v>Prozorro vertical expansion — 24.08</x:v>
      </x:c>
      <x:c r="C1383" s="14" t="str">
        <x:v>АВАРІЙНО-РЯТУВАЛЬНИЙ ЗАГІН СПЕЦІАЛЬНОГО ПРИЗНАЧЕННЯ ГОЛОВНОГО УПРАВЛІННЯ ДЕРЖАВНОЇ СЛУЖБИ УКРАЇНИ З НАДЗВИЧАЙНИХ СИТУАЦІЙ У ЖИТОМИРСЬКІЙ ОБЛАСТІ</x:v>
      </x:c>
      <x:c r="D1383" s="14" t="str">
        <x:v>Блискавкозахист / заземлення</x:v>
      </x:c>
      <x:c r="E1383" s="14" t="str">
        <x:v>Requalify</x:v>
      </x:c>
      <x:c r="F1383" s="17" t="str">
        <x:v>R1</x:v>
      </x:c>
      <x:c r="G1383" s="14" t="str"/>
      <x:c r="H1383" s="14" t="str">
        <x:v>Перевірити комерційність підрядної діяльності</x:v>
      </x:c>
      <x:c r="I1383" s="16" t="n">
        <x:v>4</x:v>
      </x:c>
      <x:c r="J1383" s="16" t="n">
        <x:v>5</x:v>
      </x:c>
      <x:c r="K1383" s="16" t="n">
        <x:v>5</x:v>
      </x:c>
      <x:c r="L1383" s="16" t="n">
        <x:v>2</x:v>
      </x:c>
      <x:c r="M1383" s="16" t="n">
        <x:v>5</x:v>
      </x:c>
      <x:c r="N1383" s="16" t="n">
        <x:v>1</x:v>
      </x:c>
      <x:c r="O1383" s="16" t="n">
        <x:v>3</x:v>
      </x:c>
      <x:c r="P1383" s="16" t="n">
        <x:f>IF(COUNT(I1383:O1383)&lt;7,"",I1383*8+J1383*3+K1383*2+L1383*2+M1383*2+N1383*2+O1383)</x:f>
        <x:v>76</x:v>
      </x:c>
      <x:c r="Q1383" s="16" t="n">
        <x:f>IF(COUNT(J1383:O1383)&lt;6,"",J1383*5+K1383*4+M1383*4+L1383*3+N1383*2+O1383*2)</x:f>
        <x:v>79</x:v>
      </x:c>
      <x:c r="R1383" s="14" t="str">
        <x:v>high</x:v>
      </x:c>
      <x:c r="S1383" s="14" t="str">
        <x:v>official_prozorro_award_2024_2026</x:v>
      </x:c>
      <x:c r="T1383" s="14" t="str">
        <x:v>official_prozorro_api</x:v>
      </x:c>
      <x:c r="U1383" s="14" t="str">
        <x:v>Не контактували</x:v>
      </x:c>
      <x:c r="V1383" s="15" t="str">
        <x:v>Кваліфікувати тип постачальника за UA-2026-07-24-002575-a до outreach</x:v>
      </x:c>
      <x:c r="W1383" s="15" t="str">
        <x:v>Керівник підрозділу; перевірити право на комерційні роботи</x:v>
      </x:c>
      <x:c r="X1383" s="15" t="str">
        <x:v>11 нових підтверджених перемог/договорів у Prozorro на 150 227 грн; 8 зі строком виконання не раніше 24.08.2026.</x:v>
      </x:c>
      <x:c r="Y1383" s="15" t="str">
        <x:v>Послуги перевірки надійності блискавкозахисту та замірювання опору ізоляції електромереж і електроустаткування (код послуги 4060034 - Монтаж, ремонт і перевірка надійності блискавкозахисту та замірювання опору ізоляції електромереж і електроустаткування) на об'єктах у відповідності з переліком (Додаток №1); опублікований строк до 2026-12-31. Попросити один знеособлений пакет здачі за цим workflow.</x:v>
      </x:c>
      <x:c r="Z1383" s="15" t="str">
        <x:v>https://prozorro.gov.ua/tender/UA-2026-07-24-002575-a</x:v>
      </x:c>
      <x:c r="AA1383" s="14" t="str">
        <x:v>35099609</x:v>
      </x:c>
      <x:c r="AB1383" s="14" t="str">
        <x:v>2026-08-24</x:v>
      </x:c>
      <x:c r="AC1383" s="14" t="str"/>
      <x:c r="AD1383" s="20" t="str"/>
      <x:c r="AE1383" s="14" t="str"/>
      <x:c r="AF1383" s="14" t="n">
        <x:v>81</x:v>
      </x:c>
      <x:c r="AG1383" s="14" t="str">
        <x:v>I1</x:v>
      </x:c>
      <x:c r="AH1383" s="14" t="n">
        <x:v>11</x:v>
      </x:c>
      <x:c r="AI1383" s="14" t="n">
        <x:v>8</x:v>
      </x:c>
      <x:c r="AJ1383" s="18" t="n">
        <x:v>150227.13</x:v>
      </x:c>
      <x:c r="AK1383" s="14" t="str">
        <x:v>https://prozorro.gov.ua/tender/UA-2026-07-24-002575-a</x:v>
      </x:c>
      <x:c r="AL1383" s="19" t="n">
        <x:v>46227.52032413195</x:v>
      </x:c>
      <x:c r="AM1383" s="19" t="n">
        <x:v>46387</x:v>
      </x:c>
      <x:c r="AN1383" s="15" t="str">
        <x:v>Блискавкозахист / заземлення</x:v>
      </x:c>
      <x:c r="AO1383" s="15" t="str">
        <x:v>not_found_in_top_search</x:v>
      </x:c>
    </x:row>
    <x:row r="1384">
      <x:c r="A1384" s="14" t="str">
        <x:v>W5-012</x:v>
      </x:c>
      <x:c r="B1384" s="14" t="str">
        <x:v>Prozorro vertical expansion — 24.08</x:v>
      </x:c>
      <x:c r="C1384" s="14" t="str">
        <x:v>ТОВАРИСТВО З ОБМЕЖЕНОЮ ВІДПОВІДАЛЬНІСТЮ "БУДІВЕЛЬНА КОМПАНІЯ "АСКОН"</x:v>
      </x:c>
      <x:c r="D1384" s="14" t="str">
        <x:v>Ремонт і підсилення бетону</x:v>
      </x:c>
      <x:c r="E1384" s="14" t="str">
        <x:v>Expansion discovery</x:v>
      </x:c>
      <x:c r="F1384" s="17" t="str">
        <x:v>D1</x:v>
      </x:c>
      <x:c r="G1384" s="14" t="str"/>
      <x:c r="H1384" s="14" t="str">
        <x:v>Discovery розширення — 2 тижні</x:v>
      </x:c>
      <x:c r="I1384" s="16" t="n">
        <x:v>1</x:v>
      </x:c>
      <x:c r="J1384" s="16" t="n">
        <x:v>5</x:v>
      </x:c>
      <x:c r="K1384" s="16" t="n">
        <x:v>5</x:v>
      </x:c>
      <x:c r="L1384" s="16" t="n">
        <x:v>5</x:v>
      </x:c>
      <x:c r="M1384" s="16" t="n">
        <x:v>5</x:v>
      </x:c>
      <x:c r="N1384" s="16" t="n">
        <x:v>5</x:v>
      </x:c>
      <x:c r="O1384" s="16" t="n">
        <x:v>3</x:v>
      </x:c>
      <x:c r="P1384" s="16" t="n">
        <x:f>IF(COUNT(I1384:O1384)&lt;7,"",I1384*8+J1384*3+K1384*2+L1384*2+M1384*2+N1384*2+O1384)</x:f>
        <x:v>66</x:v>
      </x:c>
      <x:c r="Q1384" s="16" t="n">
        <x:f>IF(COUNT(J1384:O1384)&lt;6,"",J1384*5+K1384*4+M1384*4+L1384*3+N1384*2+O1384*2)</x:f>
        <x:v>96</x:v>
      </x:c>
      <x:c r="R1384" s="14" t="str">
        <x:v>high</x:v>
      </x:c>
      <x:c r="S1384" s="14" t="str">
        <x:v>official_prozorro_award_2024_2026</x:v>
      </x:c>
      <x:c r="T1384" s="14" t="str">
        <x:v>official_prozorro_api</x:v>
      </x:c>
      <x:c r="U1384" s="14" t="str">
        <x:v>Не контактували</x:v>
      </x:c>
      <x:c r="V1384" s="15" t="str">
        <x:v>Workflow-audit outreach по UA-2026-04-08-000612-a; попросити 1 пакет здачі та вимоги проєкту</x:v>
      </x:c>
      <x:c r="W1384" s="15" t="str">
        <x:v>Власник / директор; керівник ПТО; відповідальний за договори</x:v>
      </x:c>
      <x:c r="X1384" s="15" t="str">
        <x:v>5 нових підтверджених перемог/договорів у Prozorro на 11 477 795 грн; 1 зі строком виконання не раніше 24.08.2026.</x:v>
      </x:c>
      <x:c r="Y1384" s="15" t="str">
        <x:v>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"Відновлювальні роботи (капітальний ремонт) на багатоквартирному житловому будинку вул. Гната Хоткевича,8 у м. Києві пошкодженому внаслідок воєнних дій (код CPV за ДК 021:2015: 45450000-6 — Інші завершальні будівельні роботи); опублікований строк до 2026-05-31. Попросити один знеособлений пакет здачі за цим workflow.</x:v>
      </x:c>
      <x:c r="Z1384" s="15" t="str">
        <x:v>https://prozorro.gov.ua/tender/UA-2026-04-08-000612-a</x:v>
      </x:c>
      <x:c r="AA1384" s="14" t="str">
        <x:v>40981378</x:v>
      </x:c>
      <x:c r="AB1384" s="14" t="str">
        <x:v>2026-08-24</x:v>
      </x:c>
      <x:c r="AC1384" s="14" t="str"/>
      <x:c r="AD1384" s="20" t="str"/>
      <x:c r="AE1384" s="14" t="str"/>
      <x:c r="AF1384" s="14" t="n">
        <x:v>79</x:v>
      </x:c>
      <x:c r="AG1384" s="14" t="str">
        <x:v>I1</x:v>
      </x:c>
      <x:c r="AH1384" s="14" t="n">
        <x:v>5</x:v>
      </x:c>
      <x:c r="AI1384" s="14" t="n">
        <x:v>1</x:v>
      </x:c>
      <x:c r="AJ1384" s="18" t="n">
        <x:v>11477794.8</x:v>
      </x:c>
      <x:c r="AK1384" s="14" t="str">
        <x:v>https://prozorro.gov.ua/tender/UA-2026-04-08-000612-a</x:v>
      </x:c>
      <x:c r="AL1384" s="19" t="n">
        <x:v>46120.25809859954</x:v>
      </x:c>
      <x:c r="AM1384" s="19" t="n">
        <x:v>46173</x:v>
      </x:c>
      <x:c r="AN1384" s="15" t="str">
        <x:v>Ремонт і підсилення бетону</x:v>
      </x:c>
      <x:c r="AO1384" s="15" t="str">
        <x:v>not_found_in_top_search</x:v>
      </x:c>
    </x:row>
    <x:row r="1385">
      <x:c r="A1385" s="14" t="str">
        <x:v>W5-013</x:v>
      </x:c>
      <x:c r="B1385" s="14" t="str">
        <x:v>Prozorro vertical expansion — 24.08</x:v>
      </x:c>
      <x:c r="C1385" s="14" t="str">
        <x:v>ТОВАРИСТВО З ОБМЕЖЕНОЮ ВІДПОВІДАЛЬНІСТЮ "ШЛЯХБУДСЕРВІС - Д"</x:v>
      </x:c>
      <x:c r="D1385" s="14" t="str">
        <x:v>Зовнішні мережі</x:v>
      </x:c>
      <x:c r="E1385" s="14" t="str">
        <x:v>Expansion discovery</x:v>
      </x:c>
      <x:c r="F1385" s="17" t="str">
        <x:v>D1</x:v>
      </x:c>
      <x:c r="G1385" s="14" t="str"/>
      <x:c r="H1385" s="14" t="str">
        <x:v>Discovery розширення — 2 тижні</x:v>
      </x:c>
      <x:c r="I1385" s="16" t="n">
        <x:v>1</x:v>
      </x:c>
      <x:c r="J1385" s="16" t="n">
        <x:v>5</x:v>
      </x:c>
      <x:c r="K1385" s="16" t="n">
        <x:v>5</x:v>
      </x:c>
      <x:c r="L1385" s="16" t="n">
        <x:v>5</x:v>
      </x:c>
      <x:c r="M1385" s="16" t="n">
        <x:v>5</x:v>
      </x:c>
      <x:c r="N1385" s="16" t="n">
        <x:v>5</x:v>
      </x:c>
      <x:c r="O1385" s="16" t="n">
        <x:v>3</x:v>
      </x:c>
      <x:c r="P1385" s="16" t="n">
        <x:f>IF(COUNT(I1385:O1385)&lt;7,"",I1385*8+J1385*3+K1385*2+L1385*2+M1385*2+N1385*2+O1385)</x:f>
        <x:v>66</x:v>
      </x:c>
      <x:c r="Q1385" s="16" t="n">
        <x:f>IF(COUNT(J1385:O1385)&lt;6,"",J1385*5+K1385*4+M1385*4+L1385*3+N1385*2+O1385*2)</x:f>
        <x:v>96</x:v>
      </x:c>
      <x:c r="R1385" s="14" t="str">
        <x:v>high</x:v>
      </x:c>
      <x:c r="S1385" s="14" t="str">
        <x:v>official_prozorro_award_2024_2026</x:v>
      </x:c>
      <x:c r="T1385" s="14" t="str">
        <x:v>official_prozorro_api</x:v>
      </x:c>
      <x:c r="U1385" s="14" t="str">
        <x:v>Не контактували</x:v>
      </x:c>
      <x:c r="V1385" s="15" t="str">
        <x:v>Workflow-audit outreach по UA-2026-07-27-009075-a; попросити 1 пакет здачі та вимоги проєкту</x:v>
      </x:c>
      <x:c r="W1385" s="15" t="str">
        <x:v>Власник / директор; керівник ПТО; відповідальний за договори</x:v>
      </x:c>
      <x:c r="X1385" s="15" t="str">
        <x:v>2 нових підтверджених перемог/договорів у Prozorro на 24 046 028 грн; 2 зі строком виконання не раніше 24.08.2026.</x:v>
      </x:c>
      <x:c r="Y1385" s="15" t="str">
        <x:v>«Нове будівництво каналізаційного колектора по вул. Черемшини в с. Сокільники Львівського району Львівської області» (коригування) (Код ДК 021:2015: 45232400-6 — Будівництво каналізаційних колекторів); опублікований строк до 2027-12-31. Попросити один знеособлений пакет здачі за цим workflow.</x:v>
      </x:c>
      <x:c r="Z1385" s="15" t="str">
        <x:v>https://prozorro.gov.ua/tender/UA-2026-07-27-009075-a</x:v>
      </x:c>
      <x:c r="AA1385" s="14" t="str">
        <x:v>03580920</x:v>
      </x:c>
      <x:c r="AB1385" s="14" t="str">
        <x:v>2026-08-24</x:v>
      </x:c>
      <x:c r="AC1385" s="14" t="str"/>
      <x:c r="AD1385" s="20" t="str"/>
      <x:c r="AE1385" s="14" t="str"/>
      <x:c r="AF1385" s="14" t="n">
        <x:v>78</x:v>
      </x:c>
      <x:c r="AG1385" s="14" t="str">
        <x:v>I1</x:v>
      </x:c>
      <x:c r="AH1385" s="14" t="n">
        <x:v>2</x:v>
      </x:c>
      <x:c r="AI1385" s="14" t="n">
        <x:v>2</x:v>
      </x:c>
      <x:c r="AJ1385" s="18" t="n">
        <x:v>24046028</x:v>
      </x:c>
      <x:c r="AK1385" s="14" t="str">
        <x:v>https://prozorro.gov.ua/tender/UA-2026-07-27-009075-a</x:v>
      </x:c>
      <x:c r="AL1385" s="19" t="n">
        <x:v>46253.45096638889</x:v>
      </x:c>
      <x:c r="AM1385" s="19" t="n">
        <x:v>46752.58230324074</x:v>
      </x:c>
      <x:c r="AN1385" s="15" t="str">
        <x:v>Зовнішні мережі</x:v>
      </x:c>
      <x:c r="AO1385" s="15" t="str">
        <x:v>not_found_in_top_search</x:v>
      </x:c>
    </x:row>
    <x:row r="1386">
      <x:c r="A1386" s="14" t="str">
        <x:v>W5-014</x:v>
      </x:c>
      <x:c r="B1386" s="14" t="str">
        <x:v>Prozorro vertical expansion — 24.08</x:v>
      </x:c>
      <x:c r="C1386" s="14" t="str">
        <x:v>ПРИВАТНЕ ПІДПРИЄМСТВО "ВЛАДІКОС"</x:v>
      </x:c>
      <x:c r="D1386" s="14" t="str">
        <x:v>Залізнична інфраструктура</x:v>
      </x:c>
      <x:c r="E1386" s="14" t="str">
        <x:v>Expansion discovery</x:v>
      </x:c>
      <x:c r="F1386" s="17" t="str">
        <x:v>D1</x:v>
      </x:c>
      <x:c r="G1386" s="14" t="str"/>
      <x:c r="H1386" s="14" t="str">
        <x:v>Discovery розширення — 2 тижні</x:v>
      </x:c>
      <x:c r="I1386" s="16" t="n">
        <x:v>1</x:v>
      </x:c>
      <x:c r="J1386" s="16" t="n">
        <x:v>5</x:v>
      </x:c>
      <x:c r="K1386" s="16" t="n">
        <x:v>5</x:v>
      </x:c>
      <x:c r="L1386" s="16" t="n">
        <x:v>5</x:v>
      </x:c>
      <x:c r="M1386" s="16" t="n">
        <x:v>5</x:v>
      </x:c>
      <x:c r="N1386" s="16" t="n">
        <x:v>5</x:v>
      </x:c>
      <x:c r="O1386" s="16" t="n">
        <x:v>3</x:v>
      </x:c>
      <x:c r="P1386" s="16" t="n">
        <x:f>IF(COUNT(I1386:O1386)&lt;7,"",I1386*8+J1386*3+K1386*2+L1386*2+M1386*2+N1386*2+O1386)</x:f>
        <x:v>66</x:v>
      </x:c>
      <x:c r="Q1386" s="16" t="n">
        <x:f>IF(COUNT(J1386:O1386)&lt;6,"",J1386*5+K1386*4+M1386*4+L1386*3+N1386*2+O1386*2)</x:f>
        <x:v>96</x:v>
      </x:c>
      <x:c r="R1386" s="14" t="str">
        <x:v>high</x:v>
      </x:c>
      <x:c r="S1386" s="14" t="str">
        <x:v>official_prozorro_award_2024_2026</x:v>
      </x:c>
      <x:c r="T1386" s="14" t="str">
        <x:v>official_prozorro_api</x:v>
      </x:c>
      <x:c r="U1386" s="14" t="str">
        <x:v>Не контактували</x:v>
      </x:c>
      <x:c r="V1386" s="15" t="str">
        <x:v>Workflow-audit outreach по UA-2026-07-10-009539-a; попросити 1 пакет здачі та вимоги проєкту</x:v>
      </x:c>
      <x:c r="W1386" s="15" t="str">
        <x:v>Власник / директор; керівник ПТО; відповідальний за договори</x:v>
      </x:c>
      <x:c r="X1386" s="15" t="str">
        <x:v>2 нових підтверджених перемог/договорів у Prozorro на 11 781 946 грн; 1 зі строком виконання не раніше 24.08.2026.</x:v>
      </x:c>
      <x:c r="Y1386" s="15" t="str">
        <x:v>ДП "СхідГЗК".   Поточний ремонт залізничних колій ЗЦ Інгульської шахти ПК110+15 - ПК141; опублікований строк до 2026-11-30. Попросити один знеособлений пакет здачі за цим workflow.</x:v>
      </x:c>
      <x:c r="Z1386" s="15" t="str">
        <x:v>https://prozorro.gov.ua/tender/UA-2026-07-10-009539-a</x:v>
      </x:c>
      <x:c r="AA1386" s="14" t="str">
        <x:v>34689669</x:v>
      </x:c>
      <x:c r="AB1386" s="14" t="str">
        <x:v>2026-08-24</x:v>
      </x:c>
      <x:c r="AC1386" s="14" t="str"/>
      <x:c r="AD1386" s="20" t="str"/>
      <x:c r="AE1386" s="14" t="str"/>
      <x:c r="AF1386" s="14" t="n">
        <x:v>78</x:v>
      </x:c>
      <x:c r="AG1386" s="14" t="str">
        <x:v>I1</x:v>
      </x:c>
      <x:c r="AH1386" s="14" t="n">
        <x:v>2</x:v>
      </x:c>
      <x:c r="AI1386" s="14" t="n">
        <x:v>1</x:v>
      </x:c>
      <x:c r="AJ1386" s="18" t="n">
        <x:v>11781946.16</x:v>
      </x:c>
      <x:c r="AK1386" s="14" t="str">
        <x:v>https://prozorro.gov.ua/tender/UA-2026-07-10-009539-a</x:v>
      </x:c>
      <x:c r="AL1386" s="19" t="n">
        <x:v>46227.49484383102</x:v>
      </x:c>
      <x:c r="AM1386" s="19" t="n">
        <x:v>46356.57748842592</x:v>
      </x:c>
      <x:c r="AN1386" s="15" t="str">
        <x:v>Залізнична інфраструктура</x:v>
      </x:c>
      <x:c r="AO1386" s="15" t="str">
        <x:v>not_found_in_top_search</x:v>
      </x:c>
    </x:row>
    <x:row r="1387">
      <x:c r="A1387" s="14" t="str">
        <x:v>W5-015</x:v>
      </x:c>
      <x:c r="B1387" s="14" t="str">
        <x:v>Prozorro vertical expansion — 24.08</x:v>
      </x:c>
      <x:c r="C1387" s="14" t="str">
        <x:v>ТОВ "ПБВ-ЕЛЕКТРО"</x:v>
      </x:c>
      <x:c r="D1387" s="14" t="str">
        <x:v>Стиснене повітря / компресорні</x:v>
      </x:c>
      <x:c r="E1387" s="14" t="str">
        <x:v>Expansion discovery</x:v>
      </x:c>
      <x:c r="F1387" s="17" t="str">
        <x:v>D1</x:v>
      </x:c>
      <x:c r="G1387" s="14" t="str"/>
      <x:c r="H1387" s="14" t="str">
        <x:v>Discovery розширення — 2 тижні</x:v>
      </x:c>
      <x:c r="I1387" s="16" t="n">
        <x:v>1</x:v>
      </x:c>
      <x:c r="J1387" s="16" t="n">
        <x:v>5</x:v>
      </x:c>
      <x:c r="K1387" s="16" t="n">
        <x:v>5</x:v>
      </x:c>
      <x:c r="L1387" s="16" t="n">
        <x:v>4</x:v>
      </x:c>
      <x:c r="M1387" s="16" t="n">
        <x:v>5</x:v>
      </x:c>
      <x:c r="N1387" s="16" t="n">
        <x:v>5</x:v>
      </x:c>
      <x:c r="O1387" s="16" t="n">
        <x:v>3</x:v>
      </x:c>
      <x:c r="P1387" s="16" t="n">
        <x:f>IF(COUNT(I1387:O1387)&lt;7,"",I1387*8+J1387*3+K1387*2+L1387*2+M1387*2+N1387*2+O1387)</x:f>
        <x:v>64</x:v>
      </x:c>
      <x:c r="Q1387" s="16" t="n">
        <x:f>IF(COUNT(J1387:O1387)&lt;6,"",J1387*5+K1387*4+M1387*4+L1387*3+N1387*2+O1387*2)</x:f>
        <x:v>93</x:v>
      </x:c>
      <x:c r="R1387" s="14" t="str">
        <x:v>high</x:v>
      </x:c>
      <x:c r="S1387" s="14" t="str">
        <x:v>official_prozorro_award_2024_2026</x:v>
      </x:c>
      <x:c r="T1387" s="14" t="str">
        <x:v>official_prozorro_api</x:v>
      </x:c>
      <x:c r="U1387" s="14" t="str">
        <x:v>Не контактували</x:v>
      </x:c>
      <x:c r="V1387" s="15" t="str">
        <x:v>Workflow-audit outreach по UA-2026-07-22-009800-a; попросити 1 пакет здачі та вимоги проєкту</x:v>
      </x:c>
      <x:c r="W1387" s="15" t="str">
        <x:v>Власник / директор; керівник ПТО; відповідальний за договори</x:v>
      </x:c>
      <x:c r="X1387" s="15" t="str">
        <x:v>2 нових підтверджених перемог/договорів у Prozorro на 3 628 900 грн; 0 зі строком виконання не раніше 24.08.2026.</x:v>
      </x:c>
      <x:c r="Y1387" s="15" t="str">
        <x:v>Монтаж системи блискавкозахисту на об'єкті: Могилівський ліцей ім. І.М.Шишканя Могилівської сільської ради за адресою: Дніпропетровська область, с. Могилів, вул. Костичева, 1-А (за кодом ДК 021:2015: 45310000-3: Електромонтажні роботи)
; опублікований строк до 2026-08-22. Попросити один знеособлений пакет здачі за цим workflow.</x:v>
      </x:c>
      <x:c r="Z1387" s="15" t="str">
        <x:v>https://prozorro.gov.ua/tender/UA-2026-07-22-009800-a</x:v>
      </x:c>
      <x:c r="AA1387" s="14" t="str">
        <x:v>37037256</x:v>
      </x:c>
      <x:c r="AB1387" s="14" t="str">
        <x:v>2026-08-24</x:v>
      </x:c>
      <x:c r="AC1387" s="14" t="str"/>
      <x:c r="AD1387" s="20" t="str"/>
      <x:c r="AE1387" s="14" t="str"/>
      <x:c r="AF1387" s="14" t="n">
        <x:v>77</x:v>
      </x:c>
      <x:c r="AG1387" s="14" t="str">
        <x:v>I1</x:v>
      </x:c>
      <x:c r="AH1387" s="14" t="n">
        <x:v>2</x:v>
      </x:c>
      <x:c r="AI1387" s="14" t="n">
        <x:v>0</x:v>
      </x:c>
      <x:c r="AJ1387" s="18" t="n">
        <x:v>3628900</x:v>
      </x:c>
      <x:c r="AK1387" s="14" t="str">
        <x:v>https://prozorro.gov.ua/tender/UA-2026-07-22-009800-a</x:v>
      </x:c>
      <x:c r="AL1387" s="19" t="n">
        <x:v>46251.574391435184</x:v>
      </x:c>
      <x:c r="AM1387" s="19" t="n">
        <x:v>46256</x:v>
      </x:c>
      <x:c r="AN1387" s="15" t="str">
        <x:v>Стиснене повітря / компресорні; Блискавкозахист / заземлення</x:v>
      </x:c>
      <x:c r="AO1387" s="15" t="str">
        <x:v>not_found_in_top_search</x:v>
      </x:c>
    </x:row>
    <x:row r="1388">
      <x:c r="A1388" s="14" t="str">
        <x:v>W5-016</x:v>
      </x:c>
      <x:c r="B1388" s="14" t="str">
        <x:v>Prozorro vertical expansion — 24.08</x:v>
      </x:c>
      <x:c r="C1388" s="14" t="str">
        <x:v>АВАРІЙНО-РЯТУВАЛЬНИЙ ЗАГІН СПЕЦІАЛЬНОГО ПРИЗНАЧЕННЯ ГОЛОВНОГО УПРАВЛІННЯ ДЕРЖАВНОЇ СЛУЖБИ УКРАЇНИ З НАДЗВИЧАЙНИХ СИТУАЦІЙ У ХМЕЛЬНИЦЬКІЙ ОБЛАСТІ (АРЗ СП ГУ ДСНС УКРАЇНИ У ХМЕЛЬНИЦЬКІЙ ОБЛАСТІ)</x:v>
      </x:c>
      <x:c r="D1388" s="14" t="str">
        <x:v>Блискавкозахист / заземлення</x:v>
      </x:c>
      <x:c r="E1388" s="14" t="str">
        <x:v>Requalify</x:v>
      </x:c>
      <x:c r="F1388" s="17" t="str">
        <x:v>R1</x:v>
      </x:c>
      <x:c r="G1388" s="14" t="str"/>
      <x:c r="H1388" s="14" t="str">
        <x:v>Перевірити комерційність підрядної діяльності</x:v>
      </x:c>
      <x:c r="I1388" s="16" t="n">
        <x:v>4</x:v>
      </x:c>
      <x:c r="J1388" s="16" t="n">
        <x:v>5</x:v>
      </x:c>
      <x:c r="K1388" s="16" t="n">
        <x:v>5</x:v>
      </x:c>
      <x:c r="L1388" s="16" t="n">
        <x:v>1</x:v>
      </x:c>
      <x:c r="M1388" s="16" t="n">
        <x:v>5</x:v>
      </x:c>
      <x:c r="N1388" s="16" t="n">
        <x:v>1</x:v>
      </x:c>
      <x:c r="O1388" s="16" t="n">
        <x:v>3</x:v>
      </x:c>
      <x:c r="P1388" s="16" t="n">
        <x:f>IF(COUNT(I1388:O1388)&lt;7,"",I1388*8+J1388*3+K1388*2+L1388*2+M1388*2+N1388*2+O1388)</x:f>
        <x:v>74</x:v>
      </x:c>
      <x:c r="Q1388" s="16" t="n">
        <x:f>IF(COUNT(J1388:O1388)&lt;6,"",J1388*5+K1388*4+M1388*4+L1388*3+N1388*2+O1388*2)</x:f>
        <x:v>76</x:v>
      </x:c>
      <x:c r="R1388" s="14" t="str">
        <x:v>high</x:v>
      </x:c>
      <x:c r="S1388" s="14" t="str">
        <x:v>official_prozorro_award_2024_2026</x:v>
      </x:c>
      <x:c r="T1388" s="14" t="str">
        <x:v>official_prozorro_api</x:v>
      </x:c>
      <x:c r="U1388" s="14" t="str">
        <x:v>Не контактували</x:v>
      </x:c>
      <x:c r="V1388" s="15" t="str">
        <x:v>Кваліфікувати тип постачальника за UA-2026-08-06-000352-a до outreach</x:v>
      </x:c>
      <x:c r="W1388" s="15" t="str">
        <x:v>Керівник підрозділу; перевірити право на комерційні роботи</x:v>
      </x:c>
      <x:c r="X1388" s="15" t="str">
        <x:v>6 нових підтверджених перемог/договорів у Prozorro на 88 646 грн; 5 зі строком виконання не раніше 24.08.2026.</x:v>
      </x:c>
      <x:c r="Y1388" s="15" t="str">
        <x:v>ДК 021:2015 71630000-3 Послуги з технічного огляду та випробувань (монтаж, ремонт і перевірка надійності блискавкозахисту та замірування опору ізоляції електромереж у електроустаткувань); опублікований строк до 2026-12-31. Попросити один знеособлений пакет здачі за цим workflow.</x:v>
      </x:c>
      <x:c r="Z1388" s="15" t="str">
        <x:v>https://prozorro.gov.ua/tender/UA-2026-08-06-000352-a</x:v>
      </x:c>
      <x:c r="AA1388" s="14" t="str">
        <x:v>23312469</x:v>
      </x:c>
      <x:c r="AB1388" s="14" t="str">
        <x:v>2026-08-24</x:v>
      </x:c>
      <x:c r="AC1388" s="14" t="str"/>
      <x:c r="AD1388" s="20" t="str"/>
      <x:c r="AE1388" s="14" t="str"/>
      <x:c r="AF1388" s="14" t="n">
        <x:v>77</x:v>
      </x:c>
      <x:c r="AG1388" s="14" t="str">
        <x:v>I1</x:v>
      </x:c>
      <x:c r="AH1388" s="14" t="n">
        <x:v>6</x:v>
      </x:c>
      <x:c r="AI1388" s="14" t="n">
        <x:v>5</x:v>
      </x:c>
      <x:c r="AJ1388" s="18" t="n">
        <x:v>88646.12</x:v>
      </x:c>
      <x:c r="AK1388" s="14" t="str">
        <x:v>https://prozorro.gov.ua/tender/UA-2026-08-06-000352-a</x:v>
      </x:c>
      <x:c r="AL1388" s="19" t="n">
        <x:v>46240.24186371528</x:v>
      </x:c>
      <x:c r="AM1388" s="19" t="n">
        <x:v>46387</x:v>
      </x:c>
      <x:c r="AN1388" s="15" t="str">
        <x:v>Блискавкозахист / заземлення</x:v>
      </x:c>
      <x:c r="AO1388" s="15" t="str">
        <x:v>not_found_in_top_search</x:v>
      </x:c>
    </x:row>
    <x:row r="1389">
      <x:c r="A1389" s="14" t="str">
        <x:v>W5-017</x:v>
      </x:c>
      <x:c r="B1389" s="14" t="str">
        <x:v>Prozorro vertical expansion — 24.08</x:v>
      </x:c>
      <x:c r="C1389" s="14" t="str">
        <x:v>МВКПП "Опечень"</x:v>
      </x:c>
      <x:c r="D1389" s="14" t="str">
        <x:v>ВОЛЗ / телеком</x:v>
      </x:c>
      <x:c r="E1389" s="14" t="str">
        <x:v>Expansion discovery</x:v>
      </x:c>
      <x:c r="F1389" s="17" t="str">
        <x:v>D1</x:v>
      </x:c>
      <x:c r="G1389" s="14" t="str"/>
      <x:c r="H1389" s="14" t="str">
        <x:v>Discovery розширення — 2 тижні</x:v>
      </x:c>
      <x:c r="I1389" s="16" t="n">
        <x:v>1</x:v>
      </x:c>
      <x:c r="J1389" s="16" t="n">
        <x:v>5</x:v>
      </x:c>
      <x:c r="K1389" s="16" t="n">
        <x:v>5</x:v>
      </x:c>
      <x:c r="L1389" s="16" t="n">
        <x:v>2</x:v>
      </x:c>
      <x:c r="M1389" s="16" t="n">
        <x:v>5</x:v>
      </x:c>
      <x:c r="N1389" s="16" t="n">
        <x:v>5</x:v>
      </x:c>
      <x:c r="O1389" s="16" t="n">
        <x:v>3</x:v>
      </x:c>
      <x:c r="P1389" s="16" t="n">
        <x:f>IF(COUNT(I1389:O1389)&lt;7,"",I1389*8+J1389*3+K1389*2+L1389*2+M1389*2+N1389*2+O1389)</x:f>
        <x:v>60</x:v>
      </x:c>
      <x:c r="Q1389" s="16" t="n">
        <x:f>IF(COUNT(J1389:O1389)&lt;6,"",J1389*5+K1389*4+M1389*4+L1389*3+N1389*2+O1389*2)</x:f>
        <x:v>87</x:v>
      </x:c>
      <x:c r="R1389" s="14" t="str">
        <x:v>high</x:v>
      </x:c>
      <x:c r="S1389" s="14" t="str">
        <x:v>official_prozorro_award_2024_2026</x:v>
      </x:c>
      <x:c r="T1389" s="14" t="str">
        <x:v>official_prozorro_api</x:v>
      </x:c>
      <x:c r="U1389" s="14" t="str">
        <x:v>Не контактували</x:v>
      </x:c>
      <x:c r="V1389" s="15" t="str">
        <x:v>Workflow-audit outreach по UA-2026-08-17-009635-a; попросити 1 пакет здачі та вимоги проєкту</x:v>
      </x:c>
      <x:c r="W1389" s="15" t="str">
        <x:v>Власник / директор; керівник ПТО; відповідальний за договори</x:v>
      </x:c>
      <x:c r="X1389" s="15" t="str">
        <x:v>3 нових підтверджених перемог/договорів у Prozorro на 210 638 грн; 1 зі строком виконання не раніше 24.08.2026.</x:v>
      </x:c>
      <x:c r="Y1389" s="15" t="str">
        <x:v>Послугу з підключення, монтажу обладнання згідно переліку наданого Замовником в телекомунікаційній мережі об'єктів Замовника за адресою: 04159, м.Київ, вул. Юрія Кондратюка, 8; опублікований строк до 2026-08-31. Попросити один знеособлений пакет здачі за цим workflow.</x:v>
      </x:c>
      <x:c r="Z1389" s="15" t="str">
        <x:v>https://prozorro.gov.ua/tender/UA-2026-08-17-009635-a</x:v>
      </x:c>
      <x:c r="AA1389" s="14" t="str">
        <x:v>16402798</x:v>
      </x:c>
      <x:c r="AB1389" s="14" t="str">
        <x:v>2026-08-24</x:v>
      </x:c>
      <x:c r="AC1389" s="14" t="str"/>
      <x:c r="AD1389" s="20" t="str"/>
      <x:c r="AE1389" s="14" t="str"/>
      <x:c r="AF1389" s="14" t="n">
        <x:v>76</x:v>
      </x:c>
      <x:c r="AG1389" s="14" t="str">
        <x:v>I1</x:v>
      </x:c>
      <x:c r="AH1389" s="14" t="n">
        <x:v>3</x:v>
      </x:c>
      <x:c r="AI1389" s="14" t="n">
        <x:v>1</x:v>
      </x:c>
      <x:c r="AJ1389" s="18" t="n">
        <x:v>210637.66</x:v>
      </x:c>
      <x:c r="AK1389" s="14" t="str">
        <x:v>https://prozorro.gov.ua/tender/UA-2026-08-17-009635-a</x:v>
      </x:c>
      <x:c r="AL1389" s="19" t="n">
        <x:v>46251.52719847222</x:v>
      </x:c>
      <x:c r="AM1389" s="19" t="n">
        <x:v>46265</x:v>
      </x:c>
      <x:c r="AN1389" s="15" t="str">
        <x:v>ВОЛЗ / телеком</x:v>
      </x:c>
      <x:c r="AO1389" s="15" t="str">
        <x:v>not_found_in_top_search</x:v>
      </x:c>
    </x:row>
    <x:row r="1390">
      <x:c r="A1390" s="14" t="str">
        <x:v>W5-018</x:v>
      </x:c>
      <x:c r="B1390" s="14" t="str">
        <x:v>Prozorro vertical expansion — 24.08</x:v>
      </x:c>
      <x:c r="C1390" s="14" t="str">
        <x:v>Управління поліції охорони в Чернігівській області</x:v>
      </x:c>
      <x:c r="D1390" s="14" t="str">
        <x:v>Промислова електрика / ПНР</x:v>
      </x:c>
      <x:c r="E1390" s="14" t="str">
        <x:v>Requalify</x:v>
      </x:c>
      <x:c r="F1390" s="17" t="str">
        <x:v>R1</x:v>
      </x:c>
      <x:c r="G1390" s="14" t="str"/>
      <x:c r="H1390" s="14" t="str">
        <x:v>Перевірити комерційність підрядної діяльності</x:v>
      </x:c>
      <x:c r="I1390" s="16" t="n">
        <x:v>4</x:v>
      </x:c>
      <x:c r="J1390" s="16" t="n">
        <x:v>5</x:v>
      </x:c>
      <x:c r="K1390" s="16" t="n">
        <x:v>4</x:v>
      </x:c>
      <x:c r="L1390" s="16" t="n">
        <x:v>2</x:v>
      </x:c>
      <x:c r="M1390" s="16" t="n">
        <x:v>5</x:v>
      </x:c>
      <x:c r="N1390" s="16" t="n">
        <x:v>1</x:v>
      </x:c>
      <x:c r="O1390" s="16" t="n">
        <x:v>3</x:v>
      </x:c>
      <x:c r="P1390" s="16" t="n">
        <x:f>IF(COUNT(I1390:O1390)&lt;7,"",I1390*8+J1390*3+K1390*2+L1390*2+M1390*2+N1390*2+O1390)</x:f>
        <x:v>74</x:v>
      </x:c>
      <x:c r="Q1390" s="16" t="n">
        <x:f>IF(COUNT(J1390:O1390)&lt;6,"",J1390*5+K1390*4+M1390*4+L1390*3+N1390*2+O1390*2)</x:f>
        <x:v>75</x:v>
      </x:c>
      <x:c r="R1390" s="14" t="str">
        <x:v>high</x:v>
      </x:c>
      <x:c r="S1390" s="14" t="str">
        <x:v>official_prozorro_award_2024_2026</x:v>
      </x:c>
      <x:c r="T1390" s="14" t="str">
        <x:v>official_prozorro_api</x:v>
      </x:c>
      <x:c r="U1390" s="14" t="str">
        <x:v>Не контактували</x:v>
      </x:c>
      <x:c r="V1390" s="15" t="str">
        <x:v>Кваліфікувати тип постачальника за UA-2026-07-07-000393-a до outreach</x:v>
      </x:c>
      <x:c r="W1390" s="15" t="str">
        <x:v>Керівник підрозділу; перевірити право на комерційні роботи</x:v>
      </x:c>
      <x:c r="X1390" s="15" t="str">
        <x:v>4 нових підтверджених перемог/договорів у Prozorro на 123 826 грн; 4 зі строком виконання не раніше 24.08.2026.</x:v>
      </x:c>
      <x:c r="Y1390" s="15" t="str">
        <x:v>Монтажні та пусконалагоджувальні послуги, код ДК 021:2015  45310000-3 "Електромонтажні роботи"
; опублікований строк до 2026-12-31. Попросити один знеособлений пакет здачі за цим workflow.</x:v>
      </x:c>
      <x:c r="Z1390" s="15" t="str">
        <x:v>https://prozorro.gov.ua/tender/UA-2026-07-07-000393-a</x:v>
      </x:c>
      <x:c r="AA1390" s="14" t="str">
        <x:v>40109021</x:v>
      </x:c>
      <x:c r="AB1390" s="14" t="str">
        <x:v>2026-08-24</x:v>
      </x:c>
      <x:c r="AC1390" s="14" t="str"/>
      <x:c r="AD1390" s="20" t="str"/>
      <x:c r="AE1390" s="14" t="str"/>
      <x:c r="AF1390" s="14" t="n">
        <x:v>75</x:v>
      </x:c>
      <x:c r="AG1390" s="14" t="str">
        <x:v>I1</x:v>
      </x:c>
      <x:c r="AH1390" s="14" t="n">
        <x:v>4</x:v>
      </x:c>
      <x:c r="AI1390" s="14" t="n">
        <x:v>4</x:v>
      </x:c>
      <x:c r="AJ1390" s="18" t="n">
        <x:v>123825.64</x:v>
      </x:c>
      <x:c r="AK1390" s="14" t="str">
        <x:v>https://prozorro.gov.ua/tender/UA-2026-07-07-000393-a</x:v>
      </x:c>
      <x:c r="AL1390" s="19" t="n">
        <x:v>46210.255968935184</x:v>
      </x:c>
      <x:c r="AM1390" s="19" t="n">
        <x:v>46387</x:v>
      </x:c>
      <x:c r="AN1390" s="15" t="str">
        <x:v>Промислова електрика / ПНР</x:v>
      </x:c>
      <x:c r="AO1390" s="15" t="str">
        <x:v>not_found_in_top_search</x:v>
      </x:c>
    </x:row>
    <x:row r="1391">
      <x:c r="A1391" s="14" t="str">
        <x:v>W5-019</x:v>
      </x:c>
      <x:c r="B1391" s="14" t="str">
        <x:v>Prozorro vertical expansion — 24.08</x:v>
      </x:c>
      <x:c r="C1391" s="14" t="str">
        <x:v>ТОВ "ЕНЕРГО ЛАЙН"</x:v>
      </x:c>
      <x:c r="D1391" s="14" t="str">
        <x:v>Промислова електрика / ПНР</x:v>
      </x:c>
      <x:c r="E1391" s="14" t="str">
        <x:v>Pilot now</x:v>
      </x:c>
      <x:c r="F1391" s="17" t="str">
        <x:v>P2</x:v>
      </x:c>
      <x:c r="G1391" s="14" t="str"/>
      <x:c r="H1391" s="14" t="str">
        <x:v>Пілот зараз — Н.15 subset</x:v>
      </x:c>
      <x:c r="I1391" s="16" t="n">
        <x:v>4</x:v>
      </x:c>
      <x:c r="J1391" s="16" t="n">
        <x:v>5</x:v>
      </x:c>
      <x:c r="K1391" s="16" t="n">
        <x:v>4</x:v>
      </x:c>
      <x:c r="L1391" s="16" t="n">
        <x:v>4</x:v>
      </x:c>
      <x:c r="M1391" s="16" t="n">
        <x:v>5</x:v>
      </x:c>
      <x:c r="N1391" s="16" t="n">
        <x:v>5</x:v>
      </x:c>
      <x:c r="O1391" s="16" t="n">
        <x:v>3</x:v>
      </x:c>
      <x:c r="P1391" s="16" t="n">
        <x:f>IF(COUNT(I1391:O1391)&lt;7,"",I1391*8+J1391*3+K1391*2+L1391*2+M1391*2+N1391*2+O1391)</x:f>
        <x:v>86</x:v>
      </x:c>
      <x:c r="Q1391" s="16" t="n">
        <x:f>IF(COUNT(J1391:O1391)&lt;6,"",J1391*5+K1391*4+M1391*4+L1391*3+N1391*2+O1391*2)</x:f>
        <x:v>89</x:v>
      </x:c>
      <x:c r="R1391" s="14" t="str">
        <x:v>high</x:v>
      </x:c>
      <x:c r="S1391" s="14" t="str">
        <x:v>official_prozorro_award_2024_2026</x:v>
      </x:c>
      <x:c r="T1391" s="14" t="str">
        <x:v>official_prozorro_api</x:v>
      </x:c>
      <x:c r="U1391" s="14" t="str">
        <x:v>Не контактували</x:v>
      </x:c>
      <x:c r="V1391" s="15" t="str">
        <x:v>Персоналізований free-pilot outreach по UA-2026-07-15-005851-a; попросити 1 пакет Н.15</x:v>
      </x:c>
      <x:c r="W1391" s="15" t="str">
        <x:v>Власник / директор; керівник ПТО; відповідальний за договори</x:v>
      </x:c>
      <x:c r="X1391" s="15" t="str">
        <x:v>2 нових підтверджених перемог/договорів у Prozorro на 2 928 270 грн; 2 зі строком виконання не раніше 24.08.2026.</x:v>
      </x:c>
      <x:c r="Y1391"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зарядної станції для електромобілів ФОП Кузів Б.Б. по вул. Савіцького Юрія, 100 в с-щі Летичів Хмельницького району Хмельницької області" (технічні умови нестандартного приєднання ТУ:004602-251125-1-22-04-2-000000-1)); опублікований строк до 2026-09-17. Попросити один знеособлений пакет здачі за цим workflow.</x:v>
      </x:c>
      <x:c r="Z1391" s="15" t="str">
        <x:v>https://prozorro.gov.ua/tender/UA-2026-07-15-005851-a</x:v>
      </x:c>
      <x:c r="AA1391" s="14" t="str">
        <x:v>40334879</x:v>
      </x:c>
      <x:c r="AB1391" s="14" t="str">
        <x:v>2026-08-24</x:v>
      </x:c>
      <x:c r="AC1391" s="14" t="str"/>
      <x:c r="AD1391" s="20" t="str"/>
      <x:c r="AE1391" s="14" t="str"/>
      <x:c r="AF1391" s="14" t="n">
        <x:v>74</x:v>
      </x:c>
      <x:c r="AG1391" s="14" t="str">
        <x:v>I2</x:v>
      </x:c>
      <x:c r="AH1391" s="14" t="n">
        <x:v>2</x:v>
      </x:c>
      <x:c r="AI1391" s="14" t="n">
        <x:v>2</x:v>
      </x:c>
      <x:c r="AJ1391" s="18" t="n">
        <x:v>2928270.13</x:v>
      </x:c>
      <x:c r="AK1391" s="14" t="str">
        <x:v>https://prozorro.gov.ua/tender/UA-2026-07-15-005851-a</x:v>
      </x:c>
      <x:c r="AL1391" s="19" t="n">
        <x:v>46240.47479039352</x:v>
      </x:c>
      <x:c r="AM1391" s="19" t="n">
        <x:v>46282</x:v>
      </x:c>
      <x:c r="AN1391" s="15" t="str">
        <x:v>Промислова електрика / ПНР</x:v>
      </x:c>
      <x:c r="AO1391" s="15" t="str">
        <x:v>not_found_in_top_search</x:v>
      </x:c>
    </x:row>
    <x:row r="1392">
      <x:c r="A1392" s="14" t="str">
        <x:v>W5-020</x:v>
      </x:c>
      <x:c r="B1392" s="14" t="str">
        <x:v>Prozorro vertical expansion — 24.08</x:v>
      </x:c>
      <x:c r="C1392" s="14" t="str">
        <x:v>ТОВАРИСТВО З ОБМЕЖЕНОЮ ВІДПОВІДАЛЬНІСТЮ "СКС-БУД"</x:v>
      </x:c>
      <x:c r="D1392" s="14" t="str">
        <x:v>Резервне живлення</x:v>
      </x:c>
      <x:c r="E1392" s="14" t="str">
        <x:v>Pilot now</x:v>
      </x:c>
      <x:c r="F1392" s="17" t="str">
        <x:v>P2</x:v>
      </x:c>
      <x:c r="G1392" s="14" t="str"/>
      <x:c r="H1392" s="14" t="str">
        <x:v>Пілот зараз — Н.15 subset</x:v>
      </x:c>
      <x:c r="I1392" s="16" t="n">
        <x:v>4</x:v>
      </x:c>
      <x:c r="J1392" s="16" t="n">
        <x:v>5</x:v>
      </x:c>
      <x:c r="K1392" s="16" t="n">
        <x:v>5</x:v>
      </x:c>
      <x:c r="L1392" s="16" t="n">
        <x:v>5</x:v>
      </x:c>
      <x:c r="M1392" s="16" t="n">
        <x:v>5</x:v>
      </x:c>
      <x:c r="N1392" s="16" t="n">
        <x:v>5</x:v>
      </x:c>
      <x:c r="O1392" s="16" t="n">
        <x:v>3</x:v>
      </x:c>
      <x:c r="P1392" s="16" t="n">
        <x:f>IF(COUNT(I1392:O1392)&lt;7,"",I1392*8+J1392*3+K1392*2+L1392*2+M1392*2+N1392*2+O1392)</x:f>
        <x:v>90</x:v>
      </x:c>
      <x:c r="Q1392" s="16" t="n">
        <x:f>IF(COUNT(J1392:O1392)&lt;6,"",J1392*5+K1392*4+M1392*4+L1392*3+N1392*2+O1392*2)</x:f>
        <x:v>96</x:v>
      </x:c>
      <x:c r="R1392" s="14" t="str">
        <x:v>high</x:v>
      </x:c>
      <x:c r="S1392" s="14" t="str">
        <x:v>official_prozorro_award_2024_2026</x:v>
      </x:c>
      <x:c r="T1392" s="14" t="str">
        <x:v>official_prozorro_api</x:v>
      </x:c>
      <x:c r="U1392" s="14" t="str">
        <x:v>Не контактували</x:v>
      </x:c>
      <x:c r="V1392" s="15" t="str">
        <x:v>Персоналізований free-pilot outreach по UA-2025-09-03-002551-a; попросити 1 пакет Н.15</x:v>
      </x:c>
      <x:c r="W1392" s="15" t="str">
        <x:v>Власник / директор; керівник ПТО; відповідальний за договори</x:v>
      </x:c>
      <x:c r="X1392" s="15" t="str">
        <x:v>5 нових підтверджених перемог/договорів у Prozorro на 22 222 806 грн; 0 зі строком виконання не раніше 24.08.2026.</x:v>
      </x:c>
      <x:c r="Y1392" s="15" t="str">
        <x:v>ДК 021:2015 – 45310000-3 (Поточний ремонт електромереж з підключенням джерел резервного живлення (монтаж та підключення дизель-генератора) за адресою: вул. Гаванська,15); опублікований строк до 2025-12-20. Попросити один знеособлений пакет здачі за цим workflow.</x:v>
      </x:c>
      <x:c r="Z1392" s="15" t="str">
        <x:v>https://prozorro.gov.ua/tender/UA-2025-09-03-002551-a</x:v>
      </x:c>
      <x:c r="AA1392" s="14" t="str">
        <x:v>34585505</x:v>
      </x:c>
      <x:c r="AB1392" s="14" t="str">
        <x:v>2026-08-24</x:v>
      </x:c>
      <x:c r="AC1392" s="14" t="str"/>
      <x:c r="AD1392" s="20" t="str"/>
      <x:c r="AE1392" s="14" t="str"/>
      <x:c r="AF1392" s="14" t="n">
        <x:v>71</x:v>
      </x:c>
      <x:c r="AG1392" s="14" t="str">
        <x:v>I2</x:v>
      </x:c>
      <x:c r="AH1392" s="14" t="n">
        <x:v>5</x:v>
      </x:c>
      <x:c r="AI1392" s="14" t="n">
        <x:v>0</x:v>
      </x:c>
      <x:c r="AJ1392" s="18" t="n">
        <x:v>22222805.6</x:v>
      </x:c>
      <x:c r="AK1392" s="14" t="str">
        <x:v>https://prozorro.gov.ua/tender/UA-2025-09-03-002551-a</x:v>
      </x:c>
      <x:c r="AL1392" s="19" t="n">
        <x:v>45903.31129690972</x:v>
      </x:c>
      <x:c r="AM1392" s="19" t="n">
        <x:v>46011</x:v>
      </x:c>
      <x:c r="AN1392" s="15" t="str">
        <x:v>Резервне живлення</x:v>
      </x:c>
      <x:c r="AO1392" s="15" t="str">
        <x:v>not_found_in_top_search</x:v>
      </x:c>
    </x:row>
    <x:row r="1393">
      <x:c r="A1393" s="14" t="str">
        <x:v>W5-021</x:v>
      </x:c>
      <x:c r="B1393" s="14" t="str">
        <x:v>Prozorro vertical expansion — 24.08</x:v>
      </x:c>
      <x:c r="C1393" s="14" t="str">
        <x:v>ПРИВАТНЕ ПІДПРИЄМСТВО "ЄВРОБУД 2018"</x:v>
      </x:c>
      <x:c r="D1393" s="14" t="str">
        <x:v>Резервне живлення</x:v>
      </x:c>
      <x:c r="E1393" s="14" t="str">
        <x:v>Pilot now</x:v>
      </x:c>
      <x:c r="F1393" s="17" t="str">
        <x:v>P2</x:v>
      </x:c>
      <x:c r="G1393" s="14" t="str"/>
      <x:c r="H1393" s="14" t="str">
        <x:v>Пілот зараз — Н.15 subset</x:v>
      </x:c>
      <x:c r="I1393" s="16" t="n">
        <x:v>4</x:v>
      </x:c>
      <x:c r="J1393" s="16" t="n">
        <x:v>5</x:v>
      </x:c>
      <x:c r="K1393" s="16" t="n">
        <x:v>5</x:v>
      </x:c>
      <x:c r="L1393" s="16" t="n">
        <x:v>3</x:v>
      </x:c>
      <x:c r="M1393" s="16" t="n">
        <x:v>5</x:v>
      </x:c>
      <x:c r="N1393" s="16" t="n">
        <x:v>5</x:v>
      </x:c>
      <x:c r="O1393" s="16" t="n">
        <x:v>3</x:v>
      </x:c>
      <x:c r="P1393" s="16" t="n">
        <x:f>IF(COUNT(I1393:O1393)&lt;7,"",I1393*8+J1393*3+K1393*2+L1393*2+M1393*2+N1393*2+O1393)</x:f>
        <x:v>86</x:v>
      </x:c>
      <x:c r="Q1393" s="16" t="n">
        <x:f>IF(COUNT(J1393:O1393)&lt;6,"",J1393*5+K1393*4+M1393*4+L1393*3+N1393*2+O1393*2)</x:f>
        <x:v>90</x:v>
      </x:c>
      <x:c r="R1393" s="14" t="str">
        <x:v>high</x:v>
      </x:c>
      <x:c r="S1393" s="14" t="str">
        <x:v>official_prozorro_award_2024_2026</x:v>
      </x:c>
      <x:c r="T1393" s="14" t="str">
        <x:v>official_prozorro_api</x:v>
      </x:c>
      <x:c r="U1393" s="14" t="str">
        <x:v>Не контактували</x:v>
      </x:c>
      <x:c r="V1393" s="15" t="str">
        <x:v>Персоналізований free-pilot outreach по UA-2026-02-20-006766-a; попросити 1 пакет Н.15</x:v>
      </x:c>
      <x:c r="W1393" s="15" t="str">
        <x:v>Власник / директор; керівник ПТО; відповідальний за договори</x:v>
      </x:c>
      <x:c r="X1393" s="15" t="str">
        <x:v>7 нових підтверджених перемог/договорів у Prozorro на 847 259 грн; 5 зі строком виконання не раніше 24.08.2026.</x:v>
      </x:c>
      <x:c r="Y1393" s="15" t="str">
        <x:v>Послуги з поточного ремонту по монтажу і підключенню резервного живлення (дизель-генератора) (Код за ДК 021:2015-51110000-6 Послуги зі встановлення електричного обладнання) Місце надання послуг: Вінницька область,Гайсинський район, с.Красносілка, вул. Шкільна,1В, що здійснюється в 2026 році; опублікований строк до 2026-12-31. Попросити один знеособлений пакет здачі за цим workflow.</x:v>
      </x:c>
      <x:c r="Z1393" s="15" t="str">
        <x:v>https://prozorro.gov.ua/tender/UA-2026-02-20-006766-a</x:v>
      </x:c>
      <x:c r="AA1393" s="14" t="str">
        <x:v>42381606</x:v>
      </x:c>
      <x:c r="AB1393" s="14" t="str">
        <x:v>2026-08-24</x:v>
      </x:c>
      <x:c r="AC1393" s="14" t="str"/>
      <x:c r="AD1393" s="20" t="str"/>
      <x:c r="AE1393" s="14" t="str"/>
      <x:c r="AF1393" s="14" t="n">
        <x:v>71</x:v>
      </x:c>
      <x:c r="AG1393" s="14" t="str">
        <x:v>I2</x:v>
      </x:c>
      <x:c r="AH1393" s="14" t="n">
        <x:v>7</x:v>
      </x:c>
      <x:c r="AI1393" s="14" t="n">
        <x:v>5</x:v>
      </x:c>
      <x:c r="AJ1393" s="18" t="n">
        <x:v>847259.05</x:v>
      </x:c>
      <x:c r="AK1393" s="14" t="str">
        <x:v>https://prozorro.gov.ua/tender/UA-2026-02-20-006766-a</x:v>
      </x:c>
      <x:c r="AL1393" s="19" t="n">
        <x:v>46073.4573871875</x:v>
      </x:c>
      <x:c r="AM1393" s="19" t="n">
        <x:v>46387</x:v>
      </x:c>
      <x:c r="AN1393" s="15" t="str">
        <x:v>Резервне живлення</x:v>
      </x:c>
      <x:c r="AO1393" s="15" t="str">
        <x:v>not_found_in_top_search</x:v>
      </x:c>
    </x:row>
    <x:row r="1394">
      <x:c r="A1394" s="14" t="str">
        <x:v>W5-022</x:v>
      </x:c>
      <x:c r="B1394" s="14" t="str">
        <x:v>Prozorro vertical expansion — 24.08</x:v>
      </x:c>
      <x:c r="C1394" s="14" t="str">
        <x:v>ТОВАРИСТВО З ОБМЕЖЕНОЮ ВІДПОВІДАЛЬНІСТЮ "СПЕЦПРОМСИСТЕМА"</x:v>
      </x:c>
      <x:c r="D1394" s="14" t="str">
        <x:v>Стиснене повітря / компресорні</x:v>
      </x:c>
      <x:c r="E1394" s="14" t="str">
        <x:v>Expansion discovery</x:v>
      </x:c>
      <x:c r="F1394" s="17" t="str">
        <x:v>D2</x:v>
      </x:c>
      <x:c r="G1394" s="14" t="str"/>
      <x:c r="H1394" s="14" t="str">
        <x:v>Discovery розширення — 2 тижні</x:v>
      </x:c>
      <x:c r="I1394" s="16" t="n">
        <x:v>1</x:v>
      </x:c>
      <x:c r="J1394" s="16" t="n">
        <x:v>5</x:v>
      </x:c>
      <x:c r="K1394" s="16" t="n">
        <x:v>5</x:v>
      </x:c>
      <x:c r="L1394" s="16" t="n">
        <x:v>4</x:v>
      </x:c>
      <x:c r="M1394" s="16" t="n">
        <x:v>5</x:v>
      </x:c>
      <x:c r="N1394" s="16" t="n">
        <x:v>5</x:v>
      </x:c>
      <x:c r="O1394" s="16" t="n">
        <x:v>3</x:v>
      </x:c>
      <x:c r="P1394" s="16" t="n">
        <x:f>IF(COUNT(I1394:O1394)&lt;7,"",I1394*8+J1394*3+K1394*2+L1394*2+M1394*2+N1394*2+O1394)</x:f>
        <x:v>64</x:v>
      </x:c>
      <x:c r="Q1394" s="16" t="n">
        <x:f>IF(COUNT(J1394:O1394)&lt;6,"",J1394*5+K1394*4+M1394*4+L1394*3+N1394*2+O1394*2)</x:f>
        <x:v>93</x:v>
      </x:c>
      <x:c r="R1394" s="14" t="str">
        <x:v>high</x:v>
      </x:c>
      <x:c r="S1394" s="14" t="str">
        <x:v>official_prozorro_award_2024_2026</x:v>
      </x:c>
      <x:c r="T1394" s="14" t="str">
        <x:v>official_prozorro_api</x:v>
      </x:c>
      <x:c r="U1394" s="14" t="str">
        <x:v>Не контактували</x:v>
      </x:c>
      <x:c r="V1394" s="15" t="str">
        <x:v>Workflow-audit outreach по UA-2026-03-18-013044-a; попросити 1 пакет здачі та вимоги проєкту</x:v>
      </x:c>
      <x:c r="W1394" s="15" t="str">
        <x:v>Власник / директор; керівник ПТО; відповідальний за договори</x:v>
      </x:c>
      <x:c r="X1394" s="15" t="str">
        <x:v>3 нових підтверджених перемог/договорів у Prozorro на 2 142 912 грн; 1 зі строком виконання не раніше 24.08.2026.</x:v>
      </x:c>
      <x:c r="Y1394" s="15" t="str">
        <x:v>Проектно-вишукувальні роботи по об’єкту: «Реконструкція автоматичної системи газового пожежогасіння газоперекачувальних агрегатів типу ГТК-10І та турбогенераторів «Solar» на компресорній станції КС-20 «Гусятин» в Чортківському районі Тернопільської області» (Стадії «Проект» та «Робоча документація») (Будівельні роботи та поточний ремонт); опублікований строк до 2027-06-21. Попросити один знеособлений пакет здачі за цим workflow.</x:v>
      </x:c>
      <x:c r="Z1394" s="15" t="str">
        <x:v>https://prozorro.gov.ua/tender/UA-2026-03-18-013044-a</x:v>
      </x:c>
      <x:c r="AA1394" s="14" t="str">
        <x:v>38771175</x:v>
      </x:c>
      <x:c r="AB1394" s="14" t="str">
        <x:v>2026-08-24</x:v>
      </x:c>
      <x:c r="AC1394" s="14" t="str"/>
      <x:c r="AD1394" s="20" t="str"/>
      <x:c r="AE1394" s="14" t="str"/>
      <x:c r="AF1394" s="14" t="n">
        <x:v>70</x:v>
      </x:c>
      <x:c r="AG1394" s="14" t="str">
        <x:v>I2</x:v>
      </x:c>
      <x:c r="AH1394" s="14" t="n">
        <x:v>3</x:v>
      </x:c>
      <x:c r="AI1394" s="14" t="n">
        <x:v>1</x:v>
      </x:c>
      <x:c r="AJ1394" s="18" t="n">
        <x:v>2142912</x:v>
      </x:c>
      <x:c r="AK1394" s="14" t="str">
        <x:v>https://prozorro.gov.ua/tender/UA-2026-03-18-013044-a</x:v>
      </x:c>
      <x:c r="AL1394" s="19" t="n">
        <x:v>46125.36080469908</x:v>
      </x:c>
      <x:c r="AM1394" s="19" t="n">
        <x:v>46559</x:v>
      </x:c>
      <x:c r="AN1394" s="15" t="str">
        <x:v>Стиснене повітря / компресорні</x:v>
      </x:c>
      <x:c r="AO1394" s="15" t="str">
        <x:v>not_found_in_top_search</x:v>
      </x:c>
    </x:row>
    <x:row r="1395">
      <x:c r="A1395" s="14" t="str">
        <x:v>W5-023</x:v>
      </x:c>
      <x:c r="B1395" s="14" t="str">
        <x:v>Prozorro vertical expansion — 24.08</x:v>
      </x:c>
      <x:c r="C1395" s="14" t="str">
        <x:v>ПП "БУДСТАР-ПЛЮС"</x:v>
      </x:c>
      <x:c r="D1395" s="14" t="str">
        <x:v>Резервне живлення</x:v>
      </x:c>
      <x:c r="E1395" s="14" t="str">
        <x:v>Pilot now</x:v>
      </x:c>
      <x:c r="F1395" s="17" t="str">
        <x:v>P2</x:v>
      </x:c>
      <x:c r="G1395" s="14" t="str"/>
      <x:c r="H1395" s="14" t="str">
        <x:v>Пілот зараз — Н.15 subset</x:v>
      </x:c>
      <x:c r="I1395" s="16" t="n">
        <x:v>4</x:v>
      </x:c>
      <x:c r="J1395" s="16" t="n">
        <x:v>5</x:v>
      </x:c>
      <x:c r="K1395" s="16" t="n">
        <x:v>5</x:v>
      </x:c>
      <x:c r="L1395" s="16" t="n">
        <x:v>3</x:v>
      </x:c>
      <x:c r="M1395" s="16" t="n">
        <x:v>5</x:v>
      </x:c>
      <x:c r="N1395" s="16" t="n">
        <x:v>5</x:v>
      </x:c>
      <x:c r="O1395" s="16" t="n">
        <x:v>3</x:v>
      </x:c>
      <x:c r="P1395" s="16" t="n">
        <x:f>IF(COUNT(I1395:O1395)&lt;7,"",I1395*8+J1395*3+K1395*2+L1395*2+M1395*2+N1395*2+O1395)</x:f>
        <x:v>86</x:v>
      </x:c>
      <x:c r="Q1395" s="16" t="n">
        <x:f>IF(COUNT(J1395:O1395)&lt;6,"",J1395*5+K1395*4+M1395*4+L1395*3+N1395*2+O1395*2)</x:f>
        <x:v>90</x:v>
      </x:c>
      <x:c r="R1395" s="14" t="str">
        <x:v>high</x:v>
      </x:c>
      <x:c r="S1395" s="14" t="str">
        <x:v>official_prozorro_award_2024_2026</x:v>
      </x:c>
      <x:c r="T1395" s="14" t="str">
        <x:v>official_prozorro_api</x:v>
      </x:c>
      <x:c r="U1395" s="14" t="str">
        <x:v>Не контактували</x:v>
      </x:c>
      <x:c r="V1395" s="15" t="str">
        <x:v>Персоналізований free-pilot outreach по UA-2026-07-13-007118-a; попросити 1 пакет Н.15</x:v>
      </x:c>
      <x:c r="W1395" s="15" t="str">
        <x:v>Власник / директор; керівник ПТО; відповідальний за договори</x:v>
      </x:c>
      <x:c r="X1395" s="15" t="str">
        <x:v>2 нових підтверджених перемог/договорів у Prozorro на 503 748 грн; 2 зі строком виконання не раніше 24.08.2026.</x:v>
      </x:c>
      <x:c r="Y1395" s="15" t="str">
        <x:v>Монтаж та підключення  дизель-генератора потужністю 44 кВт за адресою:  Сумська область, м. Суми, вул. Шкільна, буд. 17; опублікований строк до 2026-12-31. Попросити один знеособлений пакет здачі за цим workflow.</x:v>
      </x:c>
      <x:c r="Z1395" s="15" t="str">
        <x:v>https://prozorro.gov.ua/tender/UA-2026-07-13-007118-a</x:v>
      </x:c>
      <x:c r="AA1395" s="14" t="str">
        <x:v>32602607</x:v>
      </x:c>
      <x:c r="AB1395" s="14" t="str">
        <x:v>2026-08-24</x:v>
      </x:c>
      <x:c r="AC1395" s="14" t="str"/>
      <x:c r="AD1395" s="20" t="str"/>
      <x:c r="AE1395" s="14" t="str"/>
      <x:c r="AF1395" s="14" t="n">
        <x:v>70</x:v>
      </x:c>
      <x:c r="AG1395" s="14" t="str">
        <x:v>I2</x:v>
      </x:c>
      <x:c r="AH1395" s="14" t="n">
        <x:v>2</x:v>
      </x:c>
      <x:c r="AI1395" s="14" t="n">
        <x:v>2</x:v>
      </x:c>
      <x:c r="AJ1395" s="18" t="n">
        <x:v>503747.79</x:v>
      </x:c>
      <x:c r="AK1395" s="14" t="str">
        <x:v>https://prozorro.gov.ua/tender/UA-2026-07-13-007118-a</x:v>
      </x:c>
      <x:c r="AL1395" s="19" t="n">
        <x:v>46227.35085289352</x:v>
      </x:c>
      <x:c r="AM1395" s="19" t="n">
        <x:v>46387.53319444445</x:v>
      </x:c>
      <x:c r="AN1395" s="15" t="str">
        <x:v>Резервне живлення</x:v>
      </x:c>
      <x:c r="AO1395" s="15" t="str">
        <x:v>not_found_in_top_search</x:v>
      </x:c>
    </x:row>
    <x:row r="1396">
      <x:c r="A1396" s="14" t="str">
        <x:v>W5-024</x:v>
      </x:c>
      <x:c r="B1396" s="14" t="str">
        <x:v>Prozorro vertical expansion — 24.08</x:v>
      </x:c>
      <x:c r="C1396" s="14" t="str">
        <x:v>ПП "Кабекслайн"</x:v>
      </x:c>
      <x:c r="D1396" s="14" t="str">
        <x:v>Чисті приміщення</x:v>
      </x:c>
      <x:c r="E1396" s="14" t="str">
        <x:v>Expansion discovery</x:v>
      </x:c>
      <x:c r="F1396" s="17" t="str">
        <x:v>D2</x:v>
      </x:c>
      <x:c r="G1396" s="14" t="str"/>
      <x:c r="H1396" s="14" t="str">
        <x:v>Discovery розширення — 2 тижні</x:v>
      </x:c>
      <x:c r="I1396" s="16" t="n">
        <x:v>1</x:v>
      </x:c>
      <x:c r="J1396" s="16" t="n">
        <x:v>5</x:v>
      </x:c>
      <x:c r="K1396" s="16" t="n">
        <x:v>5</x:v>
      </x:c>
      <x:c r="L1396" s="16" t="n">
        <x:v>5</x:v>
      </x:c>
      <x:c r="M1396" s="16" t="n">
        <x:v>5</x:v>
      </x:c>
      <x:c r="N1396" s="16" t="n">
        <x:v>5</x:v>
      </x:c>
      <x:c r="O1396" s="16" t="n">
        <x:v>3</x:v>
      </x:c>
      <x:c r="P1396" s="16" t="n">
        <x:f>IF(COUNT(I1396:O1396)&lt;7,"",I1396*8+J1396*3+K1396*2+L1396*2+M1396*2+N1396*2+O1396)</x:f>
        <x:v>66</x:v>
      </x:c>
      <x:c r="Q1396" s="16" t="n">
        <x:f>IF(COUNT(J1396:O1396)&lt;6,"",J1396*5+K1396*4+M1396*4+L1396*3+N1396*2+O1396*2)</x:f>
        <x:v>96</x:v>
      </x:c>
      <x:c r="R1396" s="14" t="str">
        <x:v>high</x:v>
      </x:c>
      <x:c r="S1396" s="14" t="str">
        <x:v>official_prozorro_award_2024_2026</x:v>
      </x:c>
      <x:c r="T1396" s="14" t="str">
        <x:v>official_prozorro_api</x:v>
      </x:c>
      <x:c r="U1396" s="14" t="str">
        <x:v>Не контактували</x:v>
      </x:c>
      <x:c r="V1396" s="15" t="str">
        <x:v>Workflow-audit outreach по UA-2026-07-08-011140-a; попросити 1 пакет здачі та вимоги проєкту</x:v>
      </x:c>
      <x:c r="W1396" s="15" t="str">
        <x:v>Власник / директор; керівник ПТО; відповідальний за договори</x:v>
      </x:c>
      <x:c r="X1396" s="15" t="str">
        <x:v>1 нових підтверджених перемог/договорів у Prozorro на 212 439 073 грн; 1 зі строком виконання не раніше 24.08.2026.</x:v>
      </x:c>
      <x:c r="Y1396" s="15" t="str">
        <x:v>Реконструкція операційного блоку комунального некомерційного підприємства "Кіровоградська обласна лікарня Кіровоградської обласної ради" за адресою: проспект Університетський, 2/5, м.Кропивницький. Коригування; опублікований строк до 2027-12-31. Попросити один знеособлений пакет здачі за цим workflow.</x:v>
      </x:c>
      <x:c r="Z1396" s="15" t="str">
        <x:v>https://prozorro.gov.ua/tender/UA-2026-07-08-011140-a</x:v>
      </x:c>
      <x:c r="AA1396" s="14" t="str">
        <x:v>38095345</x:v>
      </x:c>
      <x:c r="AB1396" s="14" t="str">
        <x:v>2026-08-24</x:v>
      </x:c>
      <x:c r="AC1396" s="14" t="str"/>
      <x:c r="AD1396" s="20" t="str"/>
      <x:c r="AE1396" s="14" t="str"/>
      <x:c r="AF1396" s="14" t="n">
        <x:v>68</x:v>
      </x:c>
      <x:c r="AG1396" s="14" t="str">
        <x:v>I2</x:v>
      </x:c>
      <x:c r="AH1396" s="14" t="n">
        <x:v>1</x:v>
      </x:c>
      <x:c r="AI1396" s="14" t="n">
        <x:v>1</x:v>
      </x:c>
      <x:c r="AJ1396" s="18" t="n">
        <x:v>212439072.8</x:v>
      </x:c>
      <x:c r="AK1396" s="14" t="str">
        <x:v>https://prozorro.gov.ua/tender/UA-2026-07-08-011140-a</x:v>
      </x:c>
      <x:c r="AL1396" s="19" t="n">
        <x:v>46251.34231299769</x:v>
      </x:c>
      <x:c r="AM1396" s="19" t="n">
        <x:v>46752</x:v>
      </x:c>
      <x:c r="AN1396" s="15" t="str">
        <x:v>Чисті приміщення</x:v>
      </x:c>
      <x:c r="AO1396" s="15" t="str">
        <x:v>not_found_in_top_search</x:v>
      </x:c>
    </x:row>
    <x:row r="1397">
      <x:c r="A1397" s="14" t="str">
        <x:v>W5-025</x:v>
      </x:c>
      <x:c r="B1397" s="14" t="str">
        <x:v>Prozorro vertical expansion — 24.08</x:v>
      </x:c>
      <x:c r="C1397" s="14" t="str">
        <x:v>ТОВ "ПІДПРИЄМСТВО "МАСТ-БУД"</x:v>
      </x:c>
      <x:c r="D1397" s="14" t="str">
        <x:v>Залізнична інфраструктура</x:v>
      </x:c>
      <x:c r="E1397" s="14" t="str">
        <x:v>Expansion discovery</x:v>
      </x:c>
      <x:c r="F1397" s="17" t="str">
        <x:v>D2</x:v>
      </x:c>
      <x:c r="G1397" s="14" t="str"/>
      <x:c r="H1397" s="14" t="str">
        <x:v>Discovery розширення — 2 тижні</x:v>
      </x:c>
      <x:c r="I1397" s="16" t="n">
        <x:v>1</x:v>
      </x:c>
      <x:c r="J1397" s="16" t="n">
        <x:v>5</x:v>
      </x:c>
      <x:c r="K1397" s="16" t="n">
        <x:v>5</x:v>
      </x:c>
      <x:c r="L1397" s="16" t="n">
        <x:v>5</x:v>
      </x:c>
      <x:c r="M1397" s="16" t="n">
        <x:v>5</x:v>
      </x:c>
      <x:c r="N1397" s="16" t="n">
        <x:v>5</x:v>
      </x:c>
      <x:c r="O1397" s="16" t="n">
        <x:v>3</x:v>
      </x:c>
      <x:c r="P1397" s="16" t="n">
        <x:f>IF(COUNT(I1397:O1397)&lt;7,"",I1397*8+J1397*3+K1397*2+L1397*2+M1397*2+N1397*2+O1397)</x:f>
        <x:v>66</x:v>
      </x:c>
      <x:c r="Q1397" s="16" t="n">
        <x:f>IF(COUNT(J1397:O1397)&lt;6,"",J1397*5+K1397*4+M1397*4+L1397*3+N1397*2+O1397*2)</x:f>
        <x:v>96</x:v>
      </x:c>
      <x:c r="R1397" s="14" t="str">
        <x:v>high</x:v>
      </x:c>
      <x:c r="S1397" s="14" t="str">
        <x:v>official_prozorro_award_2024_2026</x:v>
      </x:c>
      <x:c r="T1397" s="14" t="str">
        <x:v>official_prozorro_api</x:v>
      </x:c>
      <x:c r="U1397" s="14" t="str">
        <x:v>Не контактували</x:v>
      </x:c>
      <x:c r="V1397" s="15" t="str">
        <x:v>Workflow-audit outreach по UA-2026-05-28-012075-a; попросити 1 пакет здачі та вимоги проєкту</x:v>
      </x:c>
      <x:c r="W1397" s="15" t="str">
        <x:v>Власник / директор; керівник ПТО; відповідальний за договори</x:v>
      </x:c>
      <x:c r="X1397" s="15" t="str">
        <x:v>1 нових підтверджених перемог/договорів у Prozorro на 114 650 000 грн; 1 зі строком виконання не раніше 24.08.2026.</x:v>
      </x:c>
      <x:c r="Y1397" s="15" t="str">
        <x:v>Капітальний ремонт причалу №14 (інв. № 063550), залізничної колії № 44 (інв. 057174), залізничної колії №45 (інв. № 057175) Одеської філії ДП «АМПУ» за адресою м. Одеса, Митна площа, 1/2; опублікований строк до 2027-12-31. Попросити один знеособлений пакет здачі за цим workflow.</x:v>
      </x:c>
      <x:c r="Z1397" s="15" t="str">
        <x:v>https://prozorro.gov.ua/tender/UA-2026-05-28-012075-a</x:v>
      </x:c>
      <x:c r="AA1397" s="14" t="str">
        <x:v>33653812</x:v>
      </x:c>
      <x:c r="AB1397" s="14" t="str">
        <x:v>2026-08-24</x:v>
      </x:c>
      <x:c r="AC1397" s="14" t="str"/>
      <x:c r="AD1397" s="20" t="str"/>
      <x:c r="AE1397" s="14" t="str"/>
      <x:c r="AF1397" s="14" t="n">
        <x:v>68</x:v>
      </x:c>
      <x:c r="AG1397" s="14" t="str">
        <x:v>I2</x:v>
      </x:c>
      <x:c r="AH1397" s="14" t="n">
        <x:v>1</x:v>
      </x:c>
      <x:c r="AI1397" s="14" t="n">
        <x:v>1</x:v>
      </x:c>
      <x:c r="AJ1397" s="18" t="n">
        <x:v>114650000</x:v>
      </x:c>
      <x:c r="AK1397" s="14" t="str">
        <x:v>https://prozorro.gov.ua/tender/UA-2026-05-28-012075-a</x:v>
      </x:c>
      <x:c r="AL1397" s="19" t="n">
        <x:v>46219.30874043982</x:v>
      </x:c>
      <x:c r="AM1397" s="19" t="n">
        <x:v>46752</x:v>
      </x:c>
      <x:c r="AN1397" s="15" t="str">
        <x:v>Залізнична інфраструктура</x:v>
      </x:c>
      <x:c r="AO1397" s="15" t="str">
        <x:v>not_found_in_top_search</x:v>
      </x:c>
    </x:row>
    <x:row r="1398">
      <x:c r="A1398" s="14" t="str">
        <x:v>W5-026</x:v>
      </x:c>
      <x:c r="B1398" s="14" t="str">
        <x:v>Prozorro vertical expansion — 24.08</x:v>
      </x:c>
      <x:c r="C1398" s="14" t="str">
        <x:v>ТОВАРИСТВО З ОБМЕЖЕНОЮ ВІДПОВІДАЛЬНІСТЮ "ЕНЕРГОБУДПРОЕКТ-2"</x:v>
      </x:c>
      <x:c r="D1398" s="14" t="str">
        <x:v>Сонячна енергетика</x:v>
      </x:c>
      <x:c r="E1398" s="14" t="str">
        <x:v>Pilot now</x:v>
      </x:c>
      <x:c r="F1398" s="17" t="str">
        <x:v>P2</x:v>
      </x:c>
      <x:c r="G1398" s="14" t="str"/>
      <x:c r="H1398" s="14" t="str">
        <x:v>Пілот зараз — Н.15 discovery subset</x:v>
      </x:c>
      <x:c r="I1398" s="16" t="n">
        <x:v>3</x:v>
      </x:c>
      <x:c r="J1398" s="16" t="n">
        <x:v>5</x:v>
      </x:c>
      <x:c r="K1398" s="16" t="n">
        <x:v>5</x:v>
      </x:c>
      <x:c r="L1398" s="16" t="n">
        <x:v>4</x:v>
      </x:c>
      <x:c r="M1398" s="16" t="n">
        <x:v>5</x:v>
      </x:c>
      <x:c r="N1398" s="16" t="n">
        <x:v>5</x:v>
      </x:c>
      <x:c r="O1398" s="16" t="n">
        <x:v>3</x:v>
      </x:c>
      <x:c r="P1398" s="16" t="n">
        <x:f>IF(COUNT(I1398:O1398)&lt;7,"",I1398*8+J1398*3+K1398*2+L1398*2+M1398*2+N1398*2+O1398)</x:f>
        <x:v>80</x:v>
      </x:c>
      <x:c r="Q1398" s="16" t="n">
        <x:f>IF(COUNT(J1398:O1398)&lt;6,"",J1398*5+K1398*4+M1398*4+L1398*3+N1398*2+O1398*2)</x:f>
        <x:v>93</x:v>
      </x:c>
      <x:c r="R1398" s="14" t="str">
        <x:v>high</x:v>
      </x:c>
      <x:c r="S1398" s="14" t="str">
        <x:v>official_prozorro_award_2024_2026</x:v>
      </x:c>
      <x:c r="T1398" s="14" t="str">
        <x:v>official_prozorro_api</x:v>
      </x:c>
      <x:c r="U1398" s="14" t="str">
        <x:v>Не контактували</x:v>
      </x:c>
      <x:c r="V1398" s="15" t="str">
        <x:v>Повторне звернення з новим тендерним сигналом UA-2025-09-25-013964-a; попросити 1 пакет здачі</x:v>
      </x:c>
      <x:c r="W1398" s="15" t="str">
        <x:v>Власник / директор; керівник ПТО; відповідальний за договори</x:v>
      </x:c>
      <x:c r="X1398" s="15" t="str">
        <x:v>2 нових підтверджених перемог/договорів у Prozorro на 5 218 439 грн; 2 зі строком виконання не раніше 24.08.2026.</x:v>
      </x:c>
      <x:c r="Y1398" s="15" t="str">
        <x:v>Будівництво КЛ-10 кВ Л-244 в с. Бережинка  для зовнішнього електропостачання сонячної електростанції «АГРОТОК» ТОВ «АГРОТОК ЕНЕРГО» кад. №3522580900:02:000:2455 в с. Бережинка Кропивницького району (приєднання); опублікований строк до 2026-10-31. Попросити один знеособлений пакет здачі за цим workflow.</x:v>
      </x:c>
      <x:c r="Z1398" s="15" t="str">
        <x:v>https://prozorro.gov.ua/tender/UA-2026-06-22-004621-a</x:v>
      </x:c>
      <x:c r="AA1398" s="14" t="str">
        <x:v>34724556</x:v>
      </x:c>
      <x:c r="AB1398" s="14" t="str">
        <x:v>2026-08-24</x:v>
      </x:c>
      <x:c r="AC1398" s="14" t="str"/>
      <x:c r="AD1398" s="20" t="str"/>
      <x:c r="AE1398" s="14" t="str"/>
      <x:c r="AF1398" s="14" t="n">
        <x:v>68</x:v>
      </x:c>
      <x:c r="AG1398" s="14" t="str">
        <x:v>I2</x:v>
      </x:c>
      <x:c r="AH1398" s="14" t="n">
        <x:v>3</x:v>
      </x:c>
      <x:c r="AI1398" s="14" t="n">
        <x:v>2</x:v>
      </x:c>
      <x:c r="AJ1398" s="18" t="n">
        <x:v>5295290.12</x:v>
      </x:c>
      <x:c r="AK1398" s="14" t="str">
        <x:v>https://prozorro.gov.ua/tender/UA-2025-09-25-013964-a</x:v>
      </x:c>
      <x:c r="AL1398" s="19" t="n">
        <x:v>45925.580563634256</x:v>
      </x:c>
      <x:c r="AM1398" s="19" t="n">
        <x:v>46022</x:v>
      </x:c>
      <x:c r="AN1398" s="15" t="str">
        <x:v>Сонячна енергетика; Промислова електрика / ПНР; Кабельні лінії електропередачі</x:v>
      </x:c>
      <x:c r="AO1398" s="15" t="str">
        <x:v>not_found_in_top_search</x:v>
      </x:c>
    </x:row>
    <x:row r="1399">
      <x:c r="A1399" s="14" t="str">
        <x:v>W5-027</x:v>
      </x:c>
      <x:c r="B1399" s="14" t="str">
        <x:v>Prozorro vertical expansion — 24.08</x:v>
      </x:c>
      <x:c r="C1399" s="14" t="str">
        <x:v>ТОВАРИСТВО З ОБМЕЖЕНОЮ ВІДПОВІДАЛЬНІСТЮ "МЕДСЕРВІСГРУП"</x:v>
      </x:c>
      <x:c r="D1399" s="14" t="str">
        <x:v>Чисті приміщення</x:v>
      </x:c>
      <x:c r="E1399" s="14" t="str">
        <x:v>Expansion discovery</x:v>
      </x:c>
      <x:c r="F1399" s="17" t="str">
        <x:v>D2</x:v>
      </x:c>
      <x:c r="G1399" s="14" t="str"/>
      <x:c r="H1399" s="14" t="str">
        <x:v>Discovery розширення — 2 тижні</x:v>
      </x:c>
      <x:c r="I1399" s="16" t="n">
        <x:v>1</x:v>
      </x:c>
      <x:c r="J1399" s="16" t="n">
        <x:v>5</x:v>
      </x:c>
      <x:c r="K1399" s="16" t="n">
        <x:v>5</x:v>
      </x:c>
      <x:c r="L1399" s="16" t="n">
        <x:v>5</x:v>
      </x:c>
      <x:c r="M1399" s="16" t="n">
        <x:v>5</x:v>
      </x:c>
      <x:c r="N1399" s="16" t="n">
        <x:v>5</x:v>
      </x:c>
      <x:c r="O1399" s="16" t="n">
        <x:v>3</x:v>
      </x:c>
      <x:c r="P1399" s="16" t="n">
        <x:f>IF(COUNT(I1399:O1399)&lt;7,"",I1399*8+J1399*3+K1399*2+L1399*2+M1399*2+N1399*2+O1399)</x:f>
        <x:v>66</x:v>
      </x:c>
      <x:c r="Q1399" s="16" t="n">
        <x:f>IF(COUNT(J1399:O1399)&lt;6,"",J1399*5+K1399*4+M1399*4+L1399*3+N1399*2+O1399*2)</x:f>
        <x:v>96</x:v>
      </x:c>
      <x:c r="R1399" s="14" t="str">
        <x:v>high</x:v>
      </x:c>
      <x:c r="S1399" s="14" t="str">
        <x:v>official_prozorro_award_2024_2026</x:v>
      </x:c>
      <x:c r="T1399" s="14" t="str">
        <x:v>official_prozorro_api</x:v>
      </x:c>
      <x:c r="U1399" s="14" t="str">
        <x:v>Не контактували</x:v>
      </x:c>
      <x:c r="V1399" s="15" t="str">
        <x:v>Workflow-audit outreach по UA-2024-10-01-001490-a; попросити 1 пакет здачі та вимоги проєкту</x:v>
      </x:c>
      <x:c r="W1399" s="15" t="str">
        <x:v>Власник / директор; керівник ПТО; відповідальний за договори</x:v>
      </x:c>
      <x:c r="X1399" s="15" t="str">
        <x:v>5 нових підтверджених перемог/договорів у Prozorro на 22 547 563 грн; 0 зі строком виконання не раніше 24.08.2026.</x:v>
      </x:c>
      <x:c r="Y1399" s="15" t="str">
        <x:v>Медичне обладнання по об’єкту: 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 С. Лучанського» - Дефібрилятор-монітор PRIMEDIC DefiMonitor XD.; опублікований строк до 2024-10-10. Попросити один знеособлений пакет здачі за цим workflow.</x:v>
      </x:c>
      <x:c r="Z1399" s="15" t="str">
        <x:v>https://prozorro.gov.ua/tender/UA-2024-10-01-001490-a</x:v>
      </x:c>
      <x:c r="AA1399" s="14" t="str">
        <x:v>38606078</x:v>
      </x:c>
      <x:c r="AB1399" s="14" t="str">
        <x:v>2026-08-24</x:v>
      </x:c>
      <x:c r="AC1399" s="14" t="str"/>
      <x:c r="AD1399" s="20" t="str"/>
      <x:c r="AE1399" s="14" t="str"/>
      <x:c r="AF1399" s="14" t="n">
        <x:v>67</x:v>
      </x:c>
      <x:c r="AG1399" s="14" t="str">
        <x:v>I2</x:v>
      </x:c>
      <x:c r="AH1399" s="14" t="n">
        <x:v>5</x:v>
      </x:c>
      <x:c r="AI1399" s="14" t="n">
        <x:v>0</x:v>
      </x:c>
      <x:c r="AJ1399" s="18" t="n">
        <x:v>22547563.4</x:v>
      </x:c>
      <x:c r="AK1399" s="14" t="str">
        <x:v>https://prozorro.gov.ua/tender/UA-2024-10-01-001490-a</x:v>
      </x:c>
      <x:c r="AL1399" s="19" t="n">
        <x:v>45566.28666597222</x:v>
      </x:c>
      <x:c r="AM1399" s="19" t="n">
        <x:v>45575</x:v>
      </x:c>
      <x:c r="AN1399" s="15" t="str">
        <x:v>Чисті приміщення</x:v>
      </x:c>
      <x:c r="AO1399" s="15" t="str">
        <x:v>not_found_in_top_search</x:v>
      </x:c>
    </x:row>
    <x:row r="1400">
      <x:c r="A1400" s="14" t="str">
        <x:v>W5-028</x:v>
      </x:c>
      <x:c r="B1400" s="14" t="str">
        <x:v>Prozorro vertical expansion — 24.08</x:v>
      </x:c>
      <x:c r="C1400" s="14" t="str">
        <x:v>ТОВАРИСТВО З ОБМЕЖЕНОЮ ВІДПОВІДАЛЬНІСТЮ "МЕДХОЛДІНГ"</x:v>
      </x:c>
      <x:c r="D1400" s="14" t="str">
        <x:v>Чисті приміщення</x:v>
      </x:c>
      <x:c r="E1400" s="14" t="str">
        <x:v>Expansion discovery</x:v>
      </x:c>
      <x:c r="F1400" s="17" t="str">
        <x:v>D2</x:v>
      </x:c>
      <x:c r="G1400" s="14" t="str"/>
      <x:c r="H1400" s="14" t="str">
        <x:v>Discovery розширення — 2 тижні</x:v>
      </x:c>
      <x:c r="I1400" s="16" t="n">
        <x:v>1</x:v>
      </x:c>
      <x:c r="J1400" s="16" t="n">
        <x:v>5</x:v>
      </x:c>
      <x:c r="K1400" s="16" t="n">
        <x:v>5</x:v>
      </x:c>
      <x:c r="L1400" s="16" t="n">
        <x:v>5</x:v>
      </x:c>
      <x:c r="M1400" s="16" t="n">
        <x:v>5</x:v>
      </x:c>
      <x:c r="N1400" s="16" t="n">
        <x:v>5</x:v>
      </x:c>
      <x:c r="O1400" s="16" t="n">
        <x:v>3</x:v>
      </x:c>
      <x:c r="P1400" s="16" t="n">
        <x:f>IF(COUNT(I1400:O1400)&lt;7,"",I1400*8+J1400*3+K1400*2+L1400*2+M1400*2+N1400*2+O1400)</x:f>
        <x:v>66</x:v>
      </x:c>
      <x:c r="Q1400" s="16" t="n">
        <x:f>IF(COUNT(J1400:O1400)&lt;6,"",J1400*5+K1400*4+M1400*4+L1400*3+N1400*2+O1400*2)</x:f>
        <x:v>96</x:v>
      </x:c>
      <x:c r="R1400" s="14" t="str">
        <x:v>high</x:v>
      </x:c>
      <x:c r="S1400" s="14" t="str">
        <x:v>official_prozorro_award_2024_2026</x:v>
      </x:c>
      <x:c r="T1400" s="14" t="str">
        <x:v>official_prozorro_api</x:v>
      </x:c>
      <x:c r="U1400" s="14" t="str">
        <x:v>Не контактували</x:v>
      </x:c>
      <x:c r="V1400" s="15" t="str">
        <x:v>Workflow-audit outreach по UA-2024-12-27-008132-a; попросити 1 пакет здачі та вимоги проєкту</x:v>
      </x:c>
      <x:c r="W1400" s="15" t="str">
        <x:v>Власник / директор; керівник ПТО; відповідальний за договори</x:v>
      </x:c>
      <x:c r="X1400" s="15" t="str">
        <x:v>11 нових підтверджених перемог/договорів у Prozorro на 10 571 378 грн; 0 зі строком виконання не раніше 24.08.2026.</x:v>
      </x:c>
      <x:c r="Y1400" s="15" t="str">
        <x:v>Медичне обладнання по об’єкту: «Реконструкція сховища з влаштуванням споруди подвійного призначення (пологово операційний блок) з властивостями сховища КОМУНАЛЬНОГО НЕКОМЕРЦІЙНОГО ПІДПРИЄМСТВА «ХЕРСОНСЬКИЙ МІСЬКИЙ ПЕРИНАТАЛЬНИЙ ЦЕНТР II РІВНЯ ім. З. С. КЛИМЕНКО» ХЕРСОНСЬКОЇ МІСЬКОЇ РАДИ, м.Херсон, вул. Гоголя 1 ЄЗС ДК 021:2015 45454000-4 – Реконструкція»; опублікований строк до 2024-12-31. Попросити один знеособлений пакет здачі за цим workflow.</x:v>
      </x:c>
      <x:c r="Z1400" s="15" t="str">
        <x:v>https://prozorro.gov.ua/tender/UA-2024-12-27-008132-a</x:v>
      </x:c>
      <x:c r="AA1400" s="14" t="str">
        <x:v>38406011</x:v>
      </x:c>
      <x:c r="AB1400" s="14" t="str">
        <x:v>2026-08-24</x:v>
      </x:c>
      <x:c r="AC1400" s="14" t="str"/>
      <x:c r="AD1400" s="20" t="str"/>
      <x:c r="AE1400" s="14" t="str"/>
      <x:c r="AF1400" s="14" t="n">
        <x:v>67</x:v>
      </x:c>
      <x:c r="AG1400" s="14" t="str">
        <x:v>I2</x:v>
      </x:c>
      <x:c r="AH1400" s="14" t="n">
        <x:v>11</x:v>
      </x:c>
      <x:c r="AI1400" s="14" t="n">
        <x:v>0</x:v>
      </x:c>
      <x:c r="AJ1400" s="18" t="n">
        <x:v>10571377.51</x:v>
      </x:c>
      <x:c r="AK1400" s="14" t="str">
        <x:v>https://prozorro.gov.ua/tender/UA-2024-12-27-008132-a</x:v>
      </x:c>
      <x:c r="AL1400" s="19" t="n">
        <x:v>45653.52120915509</x:v>
      </x:c>
      <x:c r="AM1400" s="19" t="n">
        <x:v>45657</x:v>
      </x:c>
      <x:c r="AN1400" s="15" t="str">
        <x:v>Чисті приміщення</x:v>
      </x:c>
      <x:c r="AO1400" s="15" t="str">
        <x:v>not_found_in_top_search</x:v>
      </x:c>
    </x:row>
    <x:row r="1401">
      <x:c r="A1401" s="14" t="str">
        <x:v>W5-029</x:v>
      </x:c>
      <x:c r="B1401" s="14" t="str">
        <x:v>Prozorro vertical expansion — 24.08</x:v>
      </x:c>
      <x:c r="C1401" s="14" t="str">
        <x:v>ТОВАРИСТВО З ОБМЕЖЕНОЮ ВІДПОВІДАЛЬНІСТЮ "ВИРОБНИЧА ФІРМА "ЛЬВІВ-ТЕЛЕКОМ"</x:v>
      </x:c>
      <x:c r="D1401" s="14" t="str">
        <x:v>ВОЛЗ / телеком</x:v>
      </x:c>
      <x:c r="E1401" s="14" t="str">
        <x:v>Expansion discovery</x:v>
      </x:c>
      <x:c r="F1401" s="17" t="str">
        <x:v>D2</x:v>
      </x:c>
      <x:c r="G1401" s="14" t="str">
        <x:v>telekom.lviv.ua</x:v>
      </x:c>
      <x:c r="H1401" s="14" t="str">
        <x:v>Discovery розширення — 2 тижні</x:v>
      </x:c>
      <x:c r="I1401" s="16" t="n">
        <x:v>1</x:v>
      </x:c>
      <x:c r="J1401" s="16" t="n">
        <x:v>5</x:v>
      </x:c>
      <x:c r="K1401" s="16" t="n">
        <x:v>5</x:v>
      </x:c>
      <x:c r="L1401" s="16" t="n">
        <x:v>4</x:v>
      </x:c>
      <x:c r="M1401" s="16" t="n">
        <x:v>5</x:v>
      </x:c>
      <x:c r="N1401" s="16" t="n">
        <x:v>5</x:v>
      </x:c>
      <x:c r="O1401" s="16" t="n">
        <x:v>5</x:v>
      </x:c>
      <x:c r="P1401" s="16" t="n">
        <x:f>IF(COUNT(I1401:O1401)&lt;7,"",I1401*8+J1401*3+K1401*2+L1401*2+M1401*2+N1401*2+O1401)</x:f>
        <x:v>66</x:v>
      </x:c>
      <x:c r="Q1401" s="16" t="n">
        <x:f>IF(COUNT(J1401:O1401)&lt;6,"",J1401*5+K1401*4+M1401*4+L1401*3+N1401*2+O1401*2)</x:f>
        <x:v>97</x:v>
      </x:c>
      <x:c r="R1401" s="14" t="str">
        <x:v>high</x:v>
      </x:c>
      <x:c r="S1401" s="14" t="str">
        <x:v>official_prozorro_award_2024_2026</x:v>
      </x:c>
      <x:c r="T1401" s="14" t="str">
        <x:v>official_prozorro_api</x:v>
      </x:c>
      <x:c r="U1401" s="14" t="str">
        <x:v>Не контактували</x:v>
      </x:c>
      <x:c r="V1401" s="15" t="str">
        <x:v>Workflow-audit outreach по UA-2025-09-29-009471-a; попросити 1 пакет здачі та вимоги проєкту</x:v>
      </x:c>
      <x:c r="W1401" s="15" t="str">
        <x:v>Власник / директор; керівник ПТО; відповідальний за договори</x:v>
      </x:c>
      <x:c r="X1401" s="15" t="str">
        <x:v>4 нових підтверджених перемог/договорів у Prozorro на 6 251 916 грн; 0 зі строком виконання не раніше 24.08.2026.</x:v>
      </x:c>
      <x:c r="Y1401" s="15" t="str">
        <x:v>Будівництво волоконно-оптичної лінії зв’язку спеціального призначення між об'єктами військової частини А4150; опублікований строк до 2025-12-25. Попросити один знеособлений пакет здачі за цим workflow.</x:v>
      </x:c>
      <x:c r="Z1401" s="15" t="str">
        <x:v>https://prozorro.gov.ua/tender/UA-2025-09-29-009471-a</x:v>
      </x:c>
      <x:c r="AA1401" s="14" t="str">
        <x:v>31803912</x:v>
      </x:c>
      <x:c r="AB1401" s="14" t="str">
        <x:v>2026-08-24</x:v>
      </x:c>
      <x:c r="AC1401" s="14" t="str"/>
      <x:c r="AD1401" s="20" t="str"/>
      <x:c r="AE1401" s="14" t="str"/>
      <x:c r="AF1401" s="14" t="n">
        <x:v>67</x:v>
      </x:c>
      <x:c r="AG1401" s="14" t="str">
        <x:v>I2</x:v>
      </x:c>
      <x:c r="AH1401" s="14" t="n">
        <x:v>4</x:v>
      </x:c>
      <x:c r="AI1401" s="14" t="n">
        <x:v>0</x:v>
      </x:c>
      <x:c r="AJ1401" s="18" t="n">
        <x:v>6251915.64</x:v>
      </x:c>
      <x:c r="AK1401" s="14" t="str">
        <x:v>https://prozorro.gov.ua/tender/UA-2025-09-29-009471-a</x:v>
      </x:c>
      <x:c r="AL1401" s="19" t="n">
        <x:v>45952.450905868056</x:v>
      </x:c>
      <x:c r="AM1401" s="19" t="n">
        <x:v>46016</x:v>
      </x:c>
      <x:c r="AN1401" s="15" t="str">
        <x:v>ВОЛЗ / телеком</x:v>
      </x:c>
      <x:c r="AO1401" s="15" t="str">
        <x:v>supplier_provided_url</x:v>
      </x:c>
    </x:row>
    <x:row r="1402">
      <x:c r="A1402" s="14" t="str">
        <x:v>W5-030</x:v>
      </x:c>
      <x:c r="B1402" s="14" t="str">
        <x:v>Prozorro vertical expansion — 24.08</x:v>
      </x:c>
      <x:c r="C1402" s="14" t="str">
        <x:v>ТОВ   «Компанія «Скайлайн  Телеком»</x:v>
      </x:c>
      <x:c r="D1402" s="14" t="str">
        <x:v>ВОЛЗ / телеком</x:v>
      </x:c>
      <x:c r="E1402" s="14" t="str">
        <x:v>Expansion discovery</x:v>
      </x:c>
      <x:c r="F1402" s="17" t="str">
        <x:v>D2</x:v>
      </x:c>
      <x:c r="G1402" s="14" t="str">
        <x:v>skylinetele.com</x:v>
      </x:c>
      <x:c r="H1402" s="14" t="str">
        <x:v>Discovery розширення — 2 тижні</x:v>
      </x:c>
      <x:c r="I1402" s="16" t="n">
        <x:v>1</x:v>
      </x:c>
      <x:c r="J1402" s="16" t="n">
        <x:v>5</x:v>
      </x:c>
      <x:c r="K1402" s="16" t="n">
        <x:v>5</x:v>
      </x:c>
      <x:c r="L1402" s="16" t="n">
        <x:v>4</x:v>
      </x:c>
      <x:c r="M1402" s="16" t="n">
        <x:v>5</x:v>
      </x:c>
      <x:c r="N1402" s="16" t="n">
        <x:v>5</x:v>
      </x:c>
      <x:c r="O1402" s="16" t="n">
        <x:v>5</x:v>
      </x:c>
      <x:c r="P1402" s="16" t="n">
        <x:f>IF(COUNT(I1402:O1402)&lt;7,"",I1402*8+J1402*3+K1402*2+L1402*2+M1402*2+N1402*2+O1402)</x:f>
        <x:v>66</x:v>
      </x:c>
      <x:c r="Q1402" s="16" t="n">
        <x:f>IF(COUNT(J1402:O1402)&lt;6,"",J1402*5+K1402*4+M1402*4+L1402*3+N1402*2+O1402*2)</x:f>
        <x:v>97</x:v>
      </x:c>
      <x:c r="R1402" s="14" t="str">
        <x:v>high</x:v>
      </x:c>
      <x:c r="S1402" s="14" t="str">
        <x:v>official_prozorro_award_2024_2026</x:v>
      </x:c>
      <x:c r="T1402" s="14" t="str">
        <x:v>official_prozorro_api</x:v>
      </x:c>
      <x:c r="U1402" s="14" t="str">
        <x:v>Не контактували</x:v>
      </x:c>
      <x:c r="V1402" s="15" t="str">
        <x:v>Workflow-audit outreach по UA-2025-08-04-011641-a; попросити 1 пакет здачі та вимоги проєкту</x:v>
      </x:c>
      <x:c r="W1402" s="15" t="str">
        <x:v>Власник / директор; керівник ПТО; відповідальний за договори</x:v>
      </x:c>
      <x:c r="X1402" s="15" t="str">
        <x:v>13 нових підтверджених перемог/договорів у Prozorro на 2 391 689 грн; 0 зі строком виконання не раніше 24.08.2026.</x:v>
      </x:c>
      <x:c r="Y1402" s="15" t="str">
        <x:v>роботи з утримання світлофорних об'єктів (Будівництво волоконно-оптичної лінії зв’язку для керування світлофорним об’єктом, розташованим за адресою: м. Одеса, Адміральський проспект – вул. Суднобудівна),  згідно коду ДК 021:2015 45310000-3 Електромонтажні роботи; опублікований строк до 2025-12-31. Попросити один знеособлений пакет здачі за цим workflow.</x:v>
      </x:c>
      <x:c r="Z1402" s="15" t="str">
        <x:v>https://prozorro.gov.ua/tender/UA-2025-08-04-011641-a</x:v>
      </x:c>
      <x:c r="AA1402" s="14" t="str">
        <x:v>33140052</x:v>
      </x:c>
      <x:c r="AB1402" s="14" t="str">
        <x:v>2026-08-24</x:v>
      </x:c>
      <x:c r="AC1402" s="14" t="str"/>
      <x:c r="AD1402" s="20" t="str"/>
      <x:c r="AE1402" s="14" t="str"/>
      <x:c r="AF1402" s="14" t="n">
        <x:v>67</x:v>
      </x:c>
      <x:c r="AG1402" s="14" t="str">
        <x:v>I2</x:v>
      </x:c>
      <x:c r="AH1402" s="14" t="n">
        <x:v>13</x:v>
      </x:c>
      <x:c r="AI1402" s="14" t="n">
        <x:v>0</x:v>
      </x:c>
      <x:c r="AJ1402" s="18" t="n">
        <x:v>2391688.62</x:v>
      </x:c>
      <x:c r="AK1402" s="14" t="str">
        <x:v>https://prozorro.gov.ua/tender/UA-2025-08-04-011641-a</x:v>
      </x:c>
      <x:c r="AL1402" s="19" t="n">
        <x:v>45873.62188140046</x:v>
      </x:c>
      <x:c r="AM1402" s="19" t="n">
        <x:v>46022</x:v>
      </x:c>
      <x:c r="AN1402" s="15" t="str">
        <x:v>ВОЛЗ / телеком</x:v>
      </x:c>
      <x:c r="AO1402" s="15" t="str">
        <x:v>supplier_provided_url</x:v>
      </x:c>
    </x:row>
    <x:row r="1403">
      <x:c r="A1403" s="14" t="str">
        <x:v>W5-031</x:v>
      </x:c>
      <x:c r="B1403" s="14" t="str">
        <x:v>Prozorro vertical expansion — 24.08</x:v>
      </x:c>
      <x:c r="C1403" s="14" t="str">
        <x:v>Товариство з обмеженою відповідальністю "АСТОН СЕФЕТІ"</x:v>
      </x:c>
      <x:c r="D1403" s="14" t="str">
        <x:v>Блискавкозахист / заземлення</x:v>
      </x:c>
      <x:c r="E1403" s="14" t="str">
        <x:v>Pilot now</x:v>
      </x:c>
      <x:c r="F1403" s="17" t="str">
        <x:v>P2</x:v>
      </x:c>
      <x:c r="G1403" s="14" t="str"/>
      <x:c r="H1403" s="14" t="str">
        <x:v>Пілот зараз — Н.15 subset</x:v>
      </x:c>
      <x:c r="I1403" s="16" t="n">
        <x:v>4</x:v>
      </x:c>
      <x:c r="J1403" s="16" t="n">
        <x:v>5</x:v>
      </x:c>
      <x:c r="K1403" s="16" t="n">
        <x:v>5</x:v>
      </x:c>
      <x:c r="L1403" s="16" t="n">
        <x:v>2</x:v>
      </x:c>
      <x:c r="M1403" s="16" t="n">
        <x:v>5</x:v>
      </x:c>
      <x:c r="N1403" s="16" t="n">
        <x:v>5</x:v>
      </x:c>
      <x:c r="O1403" s="16" t="n">
        <x:v>3</x:v>
      </x:c>
      <x:c r="P1403" s="16" t="n">
        <x:f>IF(COUNT(I1403:O1403)&lt;7,"",I1403*8+J1403*3+K1403*2+L1403*2+M1403*2+N1403*2+O1403)</x:f>
        <x:v>84</x:v>
      </x:c>
      <x:c r="Q1403" s="16" t="n">
        <x:f>IF(COUNT(J1403:O1403)&lt;6,"",J1403*5+K1403*4+M1403*4+L1403*3+N1403*2+O1403*2)</x:f>
        <x:v>87</x:v>
      </x:c>
      <x:c r="R1403" s="14" t="str">
        <x:v>high</x:v>
      </x:c>
      <x:c r="S1403" s="14" t="str">
        <x:v>official_prozorro_award_2024_2026</x:v>
      </x:c>
      <x:c r="T1403" s="14" t="str">
        <x:v>official_prozorro_api</x:v>
      </x:c>
      <x:c r="U1403" s="14" t="str">
        <x:v>Не контактували</x:v>
      </x:c>
      <x:c r="V1403" s="15" t="str">
        <x:v>Персоналізований free-pilot outreach по UA-2026-07-23-010189-a; попросити 1 пакет Н.15</x:v>
      </x:c>
      <x:c r="W1403" s="15" t="str">
        <x:v>Власник / директор; керівник ПТО; відповідальний за договори</x:v>
      </x:c>
      <x:c r="X1403" s="15" t="str">
        <x:v>2 нових підтверджених перемог/договорів у Prozorro на 427 892 грн; 2 зі строком виконання не раніше 24.08.2026.</x:v>
      </x:c>
      <x:c r="Y1403" s="15" t="str">
        <x:v>Капітальний ремонт приміщень Комунального закладу "Ліцей №39" Кам'янської міської ради за адресою: 51939, Дніпропетровська область, м. Кам'янське, Дніпровський район, б-р Будівельників, 15 (монтаж системи блискавкозахисту); опублікований строк до 2026-12-31. Попросити один знеособлений пакет здачі за цим workflow.</x:v>
      </x:c>
      <x:c r="Z1403" s="15" t="str">
        <x:v>https://prozorro.gov.ua/tender/UA-2026-07-23-010189-a</x:v>
      </x:c>
      <x:c r="AA1403" s="14" t="str">
        <x:v>42009021</x:v>
      </x:c>
      <x:c r="AB1403" s="14" t="str">
        <x:v>2026-08-24</x:v>
      </x:c>
      <x:c r="AC1403" s="14" t="str"/>
      <x:c r="AD1403" s="20" t="str"/>
      <x:c r="AE1403" s="14" t="str"/>
      <x:c r="AF1403" s="14" t="n">
        <x:v>66</x:v>
      </x:c>
      <x:c r="AG1403" s="14" t="str">
        <x:v>I2</x:v>
      </x:c>
      <x:c r="AH1403" s="14" t="n">
        <x:v>2</x:v>
      </x:c>
      <x:c r="AI1403" s="14" t="n">
        <x:v>2</x:v>
      </x:c>
      <x:c r="AJ1403" s="18" t="n">
        <x:v>427892</x:v>
      </x:c>
      <x:c r="AK1403" s="14" t="str">
        <x:v>https://prozorro.gov.ua/tender/UA-2026-07-23-010189-a</x:v>
      </x:c>
      <x:c r="AL1403" s="19" t="n">
        <x:v>46226.54548550926</x:v>
      </x:c>
      <x:c r="AM1403" s="19" t="n">
        <x:v>46387</x:v>
      </x:c>
      <x:c r="AN1403" s="15" t="str">
        <x:v>Блискавкозахист / заземлення</x:v>
      </x:c>
      <x:c r="AO1403" s="15" t="str">
        <x:v>not_found_in_top_search</x:v>
      </x:c>
    </x:row>
    <x:row r="1404">
      <x:c r="A1404" s="14" t="str">
        <x:v>W5-032</x:v>
      </x:c>
      <x:c r="B1404" s="14" t="str">
        <x:v>Prozorro vertical expansion — 24.08</x:v>
      </x:c>
      <x:c r="C1404" s="14" t="str">
        <x:v>ТОВАРИСТВО З ОБМЕЖЕНОЮ ВІДПОВІДАЛЬНІСТЮ БУДІВЕЛЬНЕ УПРАВЛІННЯ 150 ТРЕСТУ "ПІВДЕНЗАХІДТРАНСБУД"</x:v>
      </x:c>
      <x:c r="D1404" s="14" t="str">
        <x:v>Залізнична інфраструктура</x:v>
      </x:c>
      <x:c r="E1404" s="14" t="str">
        <x:v>Expansion discovery</x:v>
      </x:c>
      <x:c r="F1404" s="17" t="str">
        <x:v>D2</x:v>
      </x:c>
      <x:c r="G1404" s="14" t="str"/>
      <x:c r="H1404" s="14" t="str">
        <x:v>Discovery розширення — 2 тижні</x:v>
      </x:c>
      <x:c r="I1404" s="16" t="n">
        <x:v>1</x:v>
      </x:c>
      <x:c r="J1404" s="16" t="n">
        <x:v>5</x:v>
      </x:c>
      <x:c r="K1404" s="16" t="n">
        <x:v>5</x:v>
      </x:c>
      <x:c r="L1404" s="16" t="n">
        <x:v>5</x:v>
      </x:c>
      <x:c r="M1404" s="16" t="n">
        <x:v>5</x:v>
      </x:c>
      <x:c r="N1404" s="16" t="n">
        <x:v>5</x:v>
      </x:c>
      <x:c r="O1404" s="16" t="n">
        <x:v>3</x:v>
      </x:c>
      <x:c r="P1404" s="16" t="n">
        <x:f>IF(COUNT(I1404:O1404)&lt;7,"",I1404*8+J1404*3+K1404*2+L1404*2+M1404*2+N1404*2+O1404)</x:f>
        <x:v>66</x:v>
      </x:c>
      <x:c r="Q1404" s="16" t="n">
        <x:f>IF(COUNT(J1404:O1404)&lt;6,"",J1404*5+K1404*4+M1404*4+L1404*3+N1404*2+O1404*2)</x:f>
        <x:v>96</x:v>
      </x:c>
      <x:c r="R1404" s="14" t="str">
        <x:v>high</x:v>
      </x:c>
      <x:c r="S1404" s="14" t="str">
        <x:v>official_prozorro_award_2024_2026</x:v>
      </x:c>
      <x:c r="T1404" s="14" t="str">
        <x:v>official_prozorro_api</x:v>
      </x:c>
      <x:c r="U1404" s="14" t="str">
        <x:v>Не контактували</x:v>
      </x:c>
      <x:c r="V1404" s="15" t="str">
        <x:v>Workflow-audit outreach по UA-2026-01-12-008194-a; попросити 1 пакет здачі та вимоги проєкту</x:v>
      </x:c>
      <x:c r="W1404" s="15" t="str">
        <x:v>Власник / директор; керівник ПТО; відповідальний за договори</x:v>
      </x:c>
      <x:c r="X1404" s="15" t="str">
        <x:v>2 нових підтверджених перемог/договорів у Prozorro на 22 256 860 грн; 1 зі строком виконання не раніше 24.08.2026.</x:v>
      </x:c>
      <x:c r="Y1404" s="15" t="str">
        <x:v>Поточний середній ремонт під'їзних залізничних колій філії Погребище; опублікований строк до 2026-03-15. Попросити один знеособлений пакет здачі за цим workflow.</x:v>
      </x:c>
      <x:c r="Z1404" s="15" t="str">
        <x:v>https://prozorro.gov.ua/tender/UA-2026-01-12-008194-a</x:v>
      </x:c>
      <x:c r="AA1404" s="14" t="str">
        <x:v>39733628</x:v>
      </x:c>
      <x:c r="AB1404" s="14" t="str">
        <x:v>2026-08-24</x:v>
      </x:c>
      <x:c r="AC1404" s="14" t="str"/>
      <x:c r="AD1404" s="20" t="str"/>
      <x:c r="AE1404" s="14" t="str"/>
      <x:c r="AF1404" s="14" t="n">
        <x:v>64</x:v>
      </x:c>
      <x:c r="AG1404" s="14" t="str">
        <x:v>I2</x:v>
      </x:c>
      <x:c r="AH1404" s="14" t="n">
        <x:v>2</x:v>
      </x:c>
      <x:c r="AI1404" s="14" t="n">
        <x:v>1</x:v>
      </x:c>
      <x:c r="AJ1404" s="18" t="n">
        <x:v>22256859.77</x:v>
      </x:c>
      <x:c r="AK1404" s="14" t="str">
        <x:v>https://prozorro.gov.ua/tender/UA-2026-01-12-008194-a</x:v>
      </x:c>
      <x:c r="AL1404" s="19" t="n">
        <x:v>46052.33413581018</x:v>
      </x:c>
      <x:c r="AM1404" s="19" t="n">
        <x:v>46096</x:v>
      </x:c>
      <x:c r="AN1404" s="15" t="str">
        <x:v>Залізнична інфраструктура</x:v>
      </x:c>
      <x:c r="AO1404" s="15" t="str">
        <x:v>not_found_in_top_search</x:v>
      </x:c>
    </x:row>
    <x:row r="1405">
      <x:c r="A1405" s="14" t="str">
        <x:v>W5-033</x:v>
      </x:c>
      <x:c r="B1405" s="14" t="str">
        <x:v>Prozorro vertical expansion — 24.08</x:v>
      </x:c>
      <x:c r="C1405" s="14" t="str">
        <x:v>ТОВАРИСТВО З ОБМЕЖЕНОЮ  ВІДПОВІДАЛЬНІСТЮ «ЕКНІС»</x:v>
      </x:c>
      <x:c r="D1405" s="14" t="str">
        <x:v>Промислова автоматизація / SCADA</x:v>
      </x:c>
      <x:c r="E1405" s="14" t="str">
        <x:v>Expansion discovery</x:v>
      </x:c>
      <x:c r="F1405" s="17" t="str">
        <x:v>D2</x:v>
      </x:c>
      <x:c r="G1405" s="14" t="str"/>
      <x:c r="H1405" s="14" t="str">
        <x:v>Discovery розширення — 2 тижні</x:v>
      </x:c>
      <x:c r="I1405" s="16" t="n">
        <x:v>1</x:v>
      </x:c>
      <x:c r="J1405" s="16" t="n">
        <x:v>5</x:v>
      </x:c>
      <x:c r="K1405" s="16" t="n">
        <x:v>5</x:v>
      </x:c>
      <x:c r="L1405" s="16" t="n">
        <x:v>5</x:v>
      </x:c>
      <x:c r="M1405" s="16" t="n">
        <x:v>5</x:v>
      </x:c>
      <x:c r="N1405" s="16" t="n">
        <x:v>5</x:v>
      </x:c>
      <x:c r="O1405" s="16" t="n">
        <x:v>3</x:v>
      </x:c>
      <x:c r="P1405" s="16" t="n">
        <x:f>IF(COUNT(I1405:O1405)&lt;7,"",I1405*8+J1405*3+K1405*2+L1405*2+M1405*2+N1405*2+O1405)</x:f>
        <x:v>66</x:v>
      </x:c>
      <x:c r="Q1405" s="16" t="n">
        <x:f>IF(COUNT(J1405:O1405)&lt;6,"",J1405*5+K1405*4+M1405*4+L1405*3+N1405*2+O1405*2)</x:f>
        <x:v>96</x:v>
      </x:c>
      <x:c r="R1405" s="14" t="str">
        <x:v>high</x:v>
      </x:c>
      <x:c r="S1405" s="14" t="str">
        <x:v>official_prozorro_award_2024_2026</x:v>
      </x:c>
      <x:c r="T1405" s="14" t="str">
        <x:v>official_prozorro_api</x:v>
      </x:c>
      <x:c r="U1405" s="14" t="str">
        <x:v>Не контактували</x:v>
      </x:c>
      <x:c r="V1405" s="15" t="str">
        <x:v>Workflow-audit outreach по UA-2026-03-30-011292-a; попросити 1 пакет здачі та вимоги проєкту</x:v>
      </x:c>
      <x:c r="W1405" s="15" t="str">
        <x:v>Власник / директор; керівник ПТО; відповідальний за договори</x:v>
      </x:c>
      <x:c r="X1405" s="15" t="str">
        <x:v>2 нових підтверджених перемог/договорів у Prozorro на 12 194 612 грн; 1 зі строком виконання не раніше 24.08.2026.</x:v>
      </x:c>
      <x:c r="Y1405"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м. Київ,  *** ». Автоматизована система управління технологічними процесами (телемеханіка) електричної частини АСУ ТП ЕЧ; опублікований строк до 2026-10-30. Попросити один знеособлений пакет здачі за цим workflow.</x:v>
      </x:c>
      <x:c r="Z1405" s="15" t="str">
        <x:v>https://prozorro.gov.ua/tender/UA-2026-03-30-011292-a</x:v>
      </x:c>
      <x:c r="AA1405" s="14" t="str">
        <x:v>43860921</x:v>
      </x:c>
      <x:c r="AB1405" s="14" t="str">
        <x:v>2026-08-24</x:v>
      </x:c>
      <x:c r="AC1405" s="14" t="str"/>
      <x:c r="AD1405" s="20" t="str"/>
      <x:c r="AE1405" s="14" t="str"/>
      <x:c r="AF1405" s="14" t="n">
        <x:v>64</x:v>
      </x:c>
      <x:c r="AG1405" s="14" t="str">
        <x:v>I2</x:v>
      </x:c>
      <x:c r="AH1405" s="14" t="n">
        <x:v>2</x:v>
      </x:c>
      <x:c r="AI1405" s="14" t="n">
        <x:v>1</x:v>
      </x:c>
      <x:c r="AJ1405" s="18" t="n">
        <x:v>12194612.17</x:v>
      </x:c>
      <x:c r="AK1405" s="14" t="str">
        <x:v>https://prozorro.gov.ua/tender/UA-2026-03-30-011292-a</x:v>
      </x:c>
      <x:c r="AL1405" s="19" t="n">
        <x:v>46111.58530576389</x:v>
      </x:c>
      <x:c r="AM1405" s="19" t="n">
        <x:v>46325</x:v>
      </x:c>
      <x:c r="AN1405" s="15" t="str">
        <x:v>Промислова автоматизація / SCADA</x:v>
      </x:c>
      <x:c r="AO1405" s="15" t="str">
        <x:v>not_found_in_top_search</x:v>
      </x:c>
    </x:row>
    <x:row r="1406">
      <x:c r="A1406" s="14" t="str">
        <x:v>W5-034</x:v>
      </x:c>
      <x:c r="B1406" s="14" t="str">
        <x:v>Prozorro vertical expansion — 24.08</x:v>
      </x:c>
      <x:c r="C1406" s="14" t="str">
        <x:v>Товариство з обмеженою відповідальністю «БУДІВЕЛЬНА КОМПАНІЯ «АДАМАНТ»</x:v>
      </x:c>
      <x:c r="D1406" s="14" t="str">
        <x:v>Стиснене повітря / компресорні</x:v>
      </x:c>
      <x:c r="E1406" s="14" t="str">
        <x:v>Expansion discovery</x:v>
      </x:c>
      <x:c r="F1406" s="17" t="str">
        <x:v>D2</x:v>
      </x:c>
      <x:c r="G1406" s="14" t="str"/>
      <x:c r="H1406" s="14" t="str">
        <x:v>Discovery розширення — 2 тижні</x:v>
      </x:c>
      <x:c r="I1406" s="16" t="n">
        <x:v>1</x:v>
      </x:c>
      <x:c r="J1406" s="16" t="n">
        <x:v>5</x:v>
      </x:c>
      <x:c r="K1406" s="16" t="n">
        <x:v>5</x:v>
      </x:c>
      <x:c r="L1406" s="16" t="n">
        <x:v>4</x:v>
      </x:c>
      <x:c r="M1406" s="16" t="n">
        <x:v>5</x:v>
      </x:c>
      <x:c r="N1406" s="16" t="n">
        <x:v>5</x:v>
      </x:c>
      <x:c r="O1406" s="16" t="n">
        <x:v>3</x:v>
      </x:c>
      <x:c r="P1406" s="16" t="n">
        <x:f>IF(COUNT(I1406:O1406)&lt;7,"",I1406*8+J1406*3+K1406*2+L1406*2+M1406*2+N1406*2+O1406)</x:f>
        <x:v>64</x:v>
      </x:c>
      <x:c r="Q1406" s="16" t="n">
        <x:f>IF(COUNT(J1406:O1406)&lt;6,"",J1406*5+K1406*4+M1406*4+L1406*3+N1406*2+O1406*2)</x:f>
        <x:v>93</x:v>
      </x:c>
      <x:c r="R1406" s="14" t="str">
        <x:v>high</x:v>
      </x:c>
      <x:c r="S1406" s="14" t="str">
        <x:v>official_prozorro_award_2024_2026</x:v>
      </x:c>
      <x:c r="T1406" s="14" t="str">
        <x:v>official_prozorro_api</x:v>
      </x:c>
      <x:c r="U1406" s="14" t="str">
        <x:v>Не контактували</x:v>
      </x:c>
      <x:c r="V1406" s="15" t="str">
        <x:v>Workflow-audit outreach по UA-2026-07-29-009197-a; попросити 1 пакет здачі та вимоги проєкту</x:v>
      </x:c>
      <x:c r="W1406" s="15" t="str">
        <x:v>Власник / директор; керівник ПТО; відповідальний за договори</x:v>
      </x:c>
      <x:c r="X1406" s="15" t="str">
        <x:v>1 нових підтверджених перемог/договорів у Prozorro на 7 001 657 грн; 1 зі строком виконання не раніше 24.08.2026.</x:v>
      </x:c>
      <x:c r="Y1406" s="15" t="str">
        <x:v>Проєктно-вишукувальні роботи по об’єкту: «Реконструкція цеху №1А з посиленням захисних властивостей дотискувальної компресорної станції Більче-Волиця Стрийського виробничого управління підземного зберігання газу» (Будівельні роботи та поточний ремонт); опублікований строк до 2027-02-26. Попросити один знеособлений пакет здачі за цим workflow.</x:v>
      </x:c>
      <x:c r="Z1406" s="15" t="str">
        <x:v>https://prozorro.gov.ua/tender/UA-2026-07-29-009197-a</x:v>
      </x:c>
      <x:c r="AA1406" s="14" t="str">
        <x:v>36972558</x:v>
      </x:c>
      <x:c r="AB1406" s="14" t="str">
        <x:v>2026-08-24</x:v>
      </x:c>
      <x:c r="AC1406" s="14" t="str"/>
      <x:c r="AD1406" s="20" t="str"/>
      <x:c r="AE1406" s="14" t="str"/>
      <x:c r="AF1406" s="14" t="n">
        <x:v>64</x:v>
      </x:c>
      <x:c r="AG1406" s="14" t="str">
        <x:v>I2</x:v>
      </x:c>
      <x:c r="AH1406" s="14" t="n">
        <x:v>1</x:v>
      </x:c>
      <x:c r="AI1406" s="14" t="n">
        <x:v>1</x:v>
      </x:c>
      <x:c r="AJ1406" s="18" t="n">
        <x:v>7001657.04</x:v>
      </x:c>
      <x:c r="AK1406" s="14" t="str">
        <x:v>https://prozorro.gov.ua/tender/UA-2026-07-29-009197-a</x:v>
      </x:c>
      <x:c r="AL1406" s="19" t="n">
        <x:v>46232.54145887731</x:v>
      </x:c>
      <x:c r="AM1406" s="19" t="n">
        <x:v>46444</x:v>
      </x:c>
      <x:c r="AN1406" s="15" t="str">
        <x:v>Стиснене повітря / компресорні</x:v>
      </x:c>
      <x:c r="AO1406" s="15" t="str">
        <x:v>not_found_in_top_search</x:v>
      </x:c>
    </x:row>
    <x:row r="1407">
      <x:c r="A1407" s="14" t="str">
        <x:v>W5-035</x:v>
      </x:c>
      <x:c r="B1407" s="14" t="str">
        <x:v>Prozorro vertical expansion — 24.08</x:v>
      </x:c>
      <x:c r="C1407" s="14" t="str">
        <x:v>ПРИВАТНЕ ПІДПРИЄМСТВО "ЕЛЕКТРОМОНТАЖ-СЕРВІС ПЛЮС"</x:v>
      </x:c>
      <x:c r="D1407" s="14" t="str">
        <x:v>Промислова електрика / ПНР</x:v>
      </x:c>
      <x:c r="E1407" s="14" t="str">
        <x:v>Pilot now</x:v>
      </x:c>
      <x:c r="F1407" s="17" t="str">
        <x:v>P2</x:v>
      </x:c>
      <x:c r="G1407" s="14" t="str"/>
      <x:c r="H1407" s="14" t="str">
        <x:v>Пілот зараз — Н.15 subset</x:v>
      </x:c>
      <x:c r="I1407" s="16" t="n">
        <x:v>4</x:v>
      </x:c>
      <x:c r="J1407" s="16" t="n">
        <x:v>5</x:v>
      </x:c>
      <x:c r="K1407" s="16" t="n">
        <x:v>4</x:v>
      </x:c>
      <x:c r="L1407" s="16" t="n">
        <x:v>4</x:v>
      </x:c>
      <x:c r="M1407" s="16" t="n">
        <x:v>5</x:v>
      </x:c>
      <x:c r="N1407" s="16" t="n">
        <x:v>5</x:v>
      </x:c>
      <x:c r="O1407" s="16" t="n">
        <x:v>3</x:v>
      </x:c>
      <x:c r="P1407" s="16" t="n">
        <x:f>IF(COUNT(I1407:O1407)&lt;7,"",I1407*8+J1407*3+K1407*2+L1407*2+M1407*2+N1407*2+O1407)</x:f>
        <x:v>86</x:v>
      </x:c>
      <x:c r="Q1407" s="16" t="n">
        <x:f>IF(COUNT(J1407:O1407)&lt;6,"",J1407*5+K1407*4+M1407*4+L1407*3+N1407*2+O1407*2)</x:f>
        <x:v>89</x:v>
      </x:c>
      <x:c r="R1407" s="14" t="str">
        <x:v>high</x:v>
      </x:c>
      <x:c r="S1407" s="14" t="str">
        <x:v>official_prozorro_award_2024_2026</x:v>
      </x:c>
      <x:c r="T1407" s="14" t="str">
        <x:v>official_prozorro_api</x:v>
      </x:c>
      <x:c r="U1407" s="14" t="str">
        <x:v>Не контактували</x:v>
      </x:c>
      <x:c r="V1407" s="15" t="str">
        <x:v>Повторне звернення з новим тендерним сигналом UA-2025-06-11-007626-a; попросити 1 пакет здачі</x:v>
      </x:c>
      <x:c r="W1407" s="15" t="str">
        <x:v>Власник / директор; керівник ПТО; відповідальний за договори</x:v>
      </x:c>
      <x:c r="X1407" s="15" t="str">
        <x:v>1 нових підтверджених перемог/договорів у Prozorro на 5 936 431 грн; 1 зі строком виконання не раніше 24.08.2026.</x:v>
      </x:c>
      <x:c r="Y1407"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внутрішніх мереж електропостачання із влаштування фотоелектричної станції та встановленням УЗЕ ТОВ "Агросем" за межами с. Давидківці Хмельницька ТГ (6825082400:02:019:0133). Влаштування відгалуження 35 кВ" (технічні умови нестандартного приєднання ТУ:004134-171025-2-22-03-3-00000-1)); опублікований строк до 2026-11-12. Попросити один знеособлений пакет здачі за цим workflow.</x:v>
      </x:c>
      <x:c r="Z1407" s="15" t="str">
        <x:v>https://prozorro.gov.ua/tender/UA-2026-07-29-004011-a</x:v>
      </x:c>
      <x:c r="AA1407" s="14" t="str">
        <x:v>39285406</x:v>
      </x:c>
      <x:c r="AB1407" s="14" t="str">
        <x:v>2026-08-24</x:v>
      </x:c>
      <x:c r="AC1407" s="14" t="str"/>
      <x:c r="AD1407" s="20" t="str"/>
      <x:c r="AE1407" s="14" t="str"/>
      <x:c r="AF1407" s="14" t="n">
        <x:v>64</x:v>
      </x:c>
      <x:c r="AG1407" s="14" t="str">
        <x:v>I2</x:v>
      </x:c>
      <x:c r="AH1407" s="14" t="n">
        <x:v>2</x:v>
      </x:c>
      <x:c r="AI1407" s="14" t="n">
        <x:v>1</x:v>
      </x:c>
      <x:c r="AJ1407" s="18" t="n">
        <x:v>6500837.0600000005</x:v>
      </x:c>
      <x:c r="AK1407" s="14" t="str">
        <x:v>https://prozorro.gov.ua/tender/UA-2025-06-11-007626-a</x:v>
      </x:c>
      <x:c r="AL1407" s="19" t="n">
        <x:v>45819.47160462963</x:v>
      </x:c>
      <x:c r="AM1407" s="19" t="n">
        <x:v>46022.50987268519</x:v>
      </x:c>
      <x:c r="AN1407" s="15" t="str">
        <x:v>Промислова електрика / ПНР; Кабельні лінії електропередачі</x:v>
      </x:c>
      <x:c r="AO1407" s="15" t="str">
        <x:v>not_found_in_top_search</x:v>
      </x:c>
    </x:row>
    <x:row r="1408">
      <x:c r="A1408" s="14" t="str">
        <x:v>W5-036</x:v>
      </x:c>
      <x:c r="B1408" s="14" t="str">
        <x:v>Prozorro vertical expansion — 24.08</x:v>
      </x:c>
      <x:c r="C1408" s="14" t="str">
        <x:v>ТОВАРИСТВО З ОБМЕЖЕНОЮ ВІДПОВІДАЛЬНІСТЮ «ТЕП КЕПІТАЛ»</x:v>
      </x:c>
      <x:c r="D1408" s="14" t="str">
        <x:v>Ремонт і підсилення бетону</x:v>
      </x:c>
      <x:c r="E1408" s="14" t="str">
        <x:v>Expansion discovery</x:v>
      </x:c>
      <x:c r="F1408" s="17" t="str">
        <x:v>D2</x:v>
      </x:c>
      <x:c r="G1408" s="14" t="str"/>
      <x:c r="H1408" s="14" t="str">
        <x:v>Discovery розширення — 2 тижні</x:v>
      </x:c>
      <x:c r="I1408" s="16" t="n">
        <x:v>1</x:v>
      </x:c>
      <x:c r="J1408" s="16" t="n">
        <x:v>5</x:v>
      </x:c>
      <x:c r="K1408" s="16" t="n">
        <x:v>5</x:v>
      </x:c>
      <x:c r="L1408" s="16" t="n">
        <x:v>4</x:v>
      </x:c>
      <x:c r="M1408" s="16" t="n">
        <x:v>5</x:v>
      </x:c>
      <x:c r="N1408" s="16" t="n">
        <x:v>5</x:v>
      </x:c>
      <x:c r="O1408" s="16" t="n">
        <x:v>3</x:v>
      </x:c>
      <x:c r="P1408" s="16" t="n">
        <x:f>IF(COUNT(I1408:O1408)&lt;7,"",I1408*8+J1408*3+K1408*2+L1408*2+M1408*2+N1408*2+O1408)</x:f>
        <x:v>64</x:v>
      </x:c>
      <x:c r="Q1408" s="16" t="n">
        <x:f>IF(COUNT(J1408:O1408)&lt;6,"",J1408*5+K1408*4+M1408*4+L1408*3+N1408*2+O1408*2)</x:f>
        <x:v>93</x:v>
      </x:c>
      <x:c r="R1408" s="14" t="str">
        <x:v>high</x:v>
      </x:c>
      <x:c r="S1408" s="14" t="str">
        <x:v>official_prozorro_award_2024_2026</x:v>
      </x:c>
      <x:c r="T1408" s="14" t="str">
        <x:v>official_prozorro_api</x:v>
      </x:c>
      <x:c r="U1408" s="14" t="str">
        <x:v>Не контактували</x:v>
      </x:c>
      <x:c r="V1408" s="15" t="str">
        <x:v>Workflow-audit outreach по UA-2026-08-11-005748-a; попросити 1 пакет здачі та вимоги проєкту</x:v>
      </x:c>
      <x:c r="W1408" s="15" t="str">
        <x:v>Власник / директор; керівник ПТО; відповідальний за договори</x:v>
      </x:c>
      <x:c r="X1408" s="15" t="str">
        <x:v>1 нових підтверджених перемог/договорів у Prozorro на 4 200 716 грн; 1 зі строком виконання не раніше 24.08.2026.</x:v>
      </x:c>
      <x:c r="Y1408" s="15" t="str">
        <x:v>Виконання протиаварійних робіт "Демонтаж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«Відновлення багатоквартирного житлового будинку на вул. Білоруській, 17-А у Шевченківському районі міста Києва, пошкодженого внаслідок збройної агресії Російської Федерації, шляхом капітального ремонту (без зміни функціонального призначення)» в частині виконання робіт з відновлення покрівлі (код CPV за ДК 021:2015: 45450000-6 — Інші завершальні будівельні роботи); опублікований строк до 2026-10-31. Попросити один знеособлений пакет здачі за цим workflow.</x:v>
      </x:c>
      <x:c r="Z1408" s="15" t="str">
        <x:v>https://prozorro.gov.ua/tender/UA-2026-08-11-005748-a</x:v>
      </x:c>
      <x:c r="AA1408" s="14" t="str">
        <x:v>45795996</x:v>
      </x:c>
      <x:c r="AB1408" s="14" t="str">
        <x:v>2026-08-24</x:v>
      </x:c>
      <x:c r="AC1408" s="14" t="str"/>
      <x:c r="AD1408" s="20" t="str"/>
      <x:c r="AE1408" s="14" t="str"/>
      <x:c r="AF1408" s="14" t="n">
        <x:v>64</x:v>
      </x:c>
      <x:c r="AG1408" s="14" t="str">
        <x:v>I2</x:v>
      </x:c>
      <x:c r="AH1408" s="14" t="n">
        <x:v>1</x:v>
      </x:c>
      <x:c r="AI1408" s="14" t="n">
        <x:v>1</x:v>
      </x:c>
      <x:c r="AJ1408" s="18" t="n">
        <x:v>4200716.4</x:v>
      </x:c>
      <x:c r="AK1408" s="14" t="str">
        <x:v>https://prozorro.gov.ua/tender/UA-2026-08-11-005748-a</x:v>
      </x:c>
      <x:c r="AL1408" s="19" t="n">
        <x:v>46245.4083037963</x:v>
      </x:c>
      <x:c r="AM1408" s="19" t="n">
        <x:v>46326</x:v>
      </x:c>
      <x:c r="AN1408" s="15" t="str">
        <x:v>Ремонт і підсилення бетону</x:v>
      </x:c>
      <x:c r="AO1408" s="15" t="str">
        <x:v>not_found_in_top_search</x:v>
      </x:c>
    </x:row>
    <x:row r="1409">
      <x:c r="A1409" s="14" t="str">
        <x:v>W5-037</x:v>
      </x:c>
      <x:c r="B1409" s="14" t="str">
        <x:v>Prozorro vertical expansion — 24.08</x:v>
      </x:c>
      <x:c r="C1409" s="14" t="str">
        <x:v>ТОВАРИСТВО З ОБМЕЖЕНОЮ ВІДПОВІДАЛЬНІСТЮ "БУДІВЕЛЬНА КОМПАНІЯ "ПРАЙД"</x:v>
      </x:c>
      <x:c r="D1409" s="14" t="str">
        <x:v>Ремонт і підсилення бетону</x:v>
      </x:c>
      <x:c r="E1409" s="14" t="str">
        <x:v>Expansion discovery</x:v>
      </x:c>
      <x:c r="F1409" s="17" t="str">
        <x:v>D2</x:v>
      </x:c>
      <x:c r="G1409" s="14" t="str"/>
      <x:c r="H1409" s="14" t="str">
        <x:v>Discovery розширення — 2 тижні</x:v>
      </x:c>
      <x:c r="I1409" s="16" t="n">
        <x:v>1</x:v>
      </x:c>
      <x:c r="J1409" s="16" t="n">
        <x:v>5</x:v>
      </x:c>
      <x:c r="K1409" s="16" t="n">
        <x:v>5</x:v>
      </x:c>
      <x:c r="L1409" s="16" t="n">
        <x:v>4</x:v>
      </x:c>
      <x:c r="M1409" s="16" t="n">
        <x:v>5</x:v>
      </x:c>
      <x:c r="N1409" s="16" t="n">
        <x:v>5</x:v>
      </x:c>
      <x:c r="O1409" s="16" t="n">
        <x:v>3</x:v>
      </x:c>
      <x:c r="P1409" s="16" t="n">
        <x:f>IF(COUNT(I1409:O1409)&lt;7,"",I1409*8+J1409*3+K1409*2+L1409*2+M1409*2+N1409*2+O1409)</x:f>
        <x:v>64</x:v>
      </x:c>
      <x:c r="Q1409" s="16" t="n">
        <x:f>IF(COUNT(J1409:O1409)&lt;6,"",J1409*5+K1409*4+M1409*4+L1409*3+N1409*2+O1409*2)</x:f>
        <x:v>93</x:v>
      </x:c>
      <x:c r="R1409" s="14" t="str">
        <x:v>high</x:v>
      </x:c>
      <x:c r="S1409" s="14" t="str">
        <x:v>official_prozorro_award_2024_2026</x:v>
      </x:c>
      <x:c r="T1409" s="14" t="str">
        <x:v>official_prozorro_api</x:v>
      </x:c>
      <x:c r="U1409" s="14" t="str">
        <x:v>Не контактували</x:v>
      </x:c>
      <x:c r="V1409" s="15" t="str">
        <x:v>Workflow-audit outreach по UA-2026-08-04-005804-a; попросити 1 пакет здачі та вимоги проєкту</x:v>
      </x:c>
      <x:c r="W1409" s="15" t="str">
        <x:v>Власник / директор; керівник ПТО; відповідальний за договори</x:v>
      </x:c>
      <x:c r="X1409" s="15" t="str">
        <x:v>1 нових підтверджених перемог/договорів у Prozorro на 4 198 260 грн; 1 зі строком виконання не раніше 24.08.2026.</x:v>
      </x:c>
      <x:c r="Y1409" s="15" t="str">
        <x:v>"Демонтаж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«Відновлення багатоквартирного житлового будинку на вул. Зоологічна, 6 у Шевченківському районі міста Києва, пошкодженого внаслідок збройної агресії Російської Федерації, шляхом капітального ремонту (без зміни функціонального призначення)" в частині виконання робіт з відновлення покрівлі. (код CPV за ДК 021:2015: 45450000-6 — Інші завершальні будівельні роботи); опублікований строк до 2026-09-30. Попросити один знеособлений пакет здачі за цим workflow.</x:v>
      </x:c>
      <x:c r="Z1409" s="15" t="str">
        <x:v>https://prozorro.gov.ua/tender/UA-2026-08-04-005804-a</x:v>
      </x:c>
      <x:c r="AA1409" s="14" t="str">
        <x:v>41081903</x:v>
      </x:c>
      <x:c r="AB1409" s="14" t="str">
        <x:v>2026-08-24</x:v>
      </x:c>
      <x:c r="AC1409" s="14" t="str"/>
      <x:c r="AD1409" s="20" t="str"/>
      <x:c r="AE1409" s="14" t="str"/>
      <x:c r="AF1409" s="14" t="n">
        <x:v>64</x:v>
      </x:c>
      <x:c r="AG1409" s="14" t="str">
        <x:v>I2</x:v>
      </x:c>
      <x:c r="AH1409" s="14" t="n">
        <x:v>1</x:v>
      </x:c>
      <x:c r="AI1409" s="14" t="n">
        <x:v>1</x:v>
      </x:c>
      <x:c r="AJ1409" s="18" t="n">
        <x:v>4198259.76</x:v>
      </x:c>
      <x:c r="AK1409" s="14" t="str">
        <x:v>https://prozorro.gov.ua/tender/UA-2026-08-04-005804-a</x:v>
      </x:c>
      <x:c r="AL1409" s="19" t="n">
        <x:v>46238.42048876157</x:v>
      </x:c>
      <x:c r="AM1409" s="19" t="n">
        <x:v>46295</x:v>
      </x:c>
      <x:c r="AN1409" s="15" t="str">
        <x:v>Ремонт і підсилення бетону</x:v>
      </x:c>
      <x:c r="AO1409" s="15" t="str">
        <x:v>not_found_in_top_search</x:v>
      </x:c>
    </x:row>
    <x:row r="1410">
      <x:c r="A1410" s="14" t="str">
        <x:v>W5-038</x:v>
      </x:c>
      <x:c r="B1410" s="14" t="str">
        <x:v>Prozorro vertical expansion — 24.08</x:v>
      </x:c>
      <x:c r="C1410" s="14" t="str">
        <x:v>ТОВ "БК ЕНЕРГО-МОНТАЖ"</x:v>
      </x:c>
      <x:c r="D1410" s="14" t="str">
        <x:v>Промислова електрика / ПНР</x:v>
      </x:c>
      <x:c r="E1410" s="14" t="str">
        <x:v>Pilot now</x:v>
      </x:c>
      <x:c r="F1410" s="17" t="str">
        <x:v>P2</x:v>
      </x:c>
      <x:c r="G1410" s="14" t="str"/>
      <x:c r="H1410" s="14" t="str">
        <x:v>Пілот зараз — Н.15 subset</x:v>
      </x:c>
      <x:c r="I1410" s="16" t="n">
        <x:v>4</x:v>
      </x:c>
      <x:c r="J1410" s="16" t="n">
        <x:v>5</x:v>
      </x:c>
      <x:c r="K1410" s="16" t="n">
        <x:v>4</x:v>
      </x:c>
      <x:c r="L1410" s="16" t="n">
        <x:v>4</x:v>
      </x:c>
      <x:c r="M1410" s="16" t="n">
        <x:v>5</x:v>
      </x:c>
      <x:c r="N1410" s="16" t="n">
        <x:v>5</x:v>
      </x:c>
      <x:c r="O1410" s="16" t="n">
        <x:v>3</x:v>
      </x:c>
      <x:c r="P1410" s="16" t="n">
        <x:f>IF(COUNT(I1410:O1410)&lt;7,"",I1410*8+J1410*3+K1410*2+L1410*2+M1410*2+N1410*2+O1410)</x:f>
        <x:v>86</x:v>
      </x:c>
      <x:c r="Q1410" s="16" t="n">
        <x:f>IF(COUNT(J1410:O1410)&lt;6,"",J1410*5+K1410*4+M1410*4+L1410*3+N1410*2+O1410*2)</x:f>
        <x:v>89</x:v>
      </x:c>
      <x:c r="R1410" s="14" t="str">
        <x:v>high</x:v>
      </x:c>
      <x:c r="S1410" s="14" t="str">
        <x:v>official_prozorro_award_2024_2026</x:v>
      </x:c>
      <x:c r="T1410" s="14" t="str">
        <x:v>official_prozorro_api</x:v>
      </x:c>
      <x:c r="U1410" s="14" t="str">
        <x:v>Не контактували</x:v>
      </x:c>
      <x:c r="V1410" s="15" t="str">
        <x:v>Персоналізований free-pilot outreach по UA-2026-07-01-006317-a; попросити 1 пакет Н.15</x:v>
      </x:c>
      <x:c r="W1410" s="15" t="str">
        <x:v>Власник / директор; керівник ПТО; відповідальний за договори</x:v>
      </x:c>
      <x:c r="X1410" s="15" t="str">
        <x:v>1 нових підтверджених перемог/договорів у Prozorro на 2 848 816 грн; 1 зі строком виконання не раніше 24.08.2026.</x:v>
      </x:c>
      <x:c r="Y1410"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багатоквартирного житлового будинку з вбудовано-прибудованими приміщеннями ПОСП "Злагода" по вул. Садова, 11 в м. Дунаївці Кам’янець-Подільського району Хмельницької області" (технічні умови нестандартного приєднання ТУ:000413:190924:1:22:4:2:000000:1)); опублікований строк до 2026-10-01. Попросити один знеособлений пакет здачі за цим workflow.</x:v>
      </x:c>
      <x:c r="Z1410" s="15" t="str">
        <x:v>https://prozorro.gov.ua/tender/UA-2026-07-01-006317-a</x:v>
      </x:c>
      <x:c r="AA1410" s="14" t="str">
        <x:v>40833701</x:v>
      </x:c>
      <x:c r="AB1410" s="14" t="str">
        <x:v>2026-08-24</x:v>
      </x:c>
      <x:c r="AC1410" s="14" t="str"/>
      <x:c r="AD1410" s="20" t="str"/>
      <x:c r="AE1410" s="14" t="str"/>
      <x:c r="AF1410" s="14" t="n">
        <x:v>64</x:v>
      </x:c>
      <x:c r="AG1410" s="14" t="str">
        <x:v>I2</x:v>
      </x:c>
      <x:c r="AH1410" s="14" t="n">
        <x:v>1</x:v>
      </x:c>
      <x:c r="AI1410" s="14" t="n">
        <x:v>1</x:v>
      </x:c>
      <x:c r="AJ1410" s="18" t="n">
        <x:v>2848816</x:v>
      </x:c>
      <x:c r="AK1410" s="14" t="str">
        <x:v>https://prozorro.gov.ua/tender/UA-2026-07-01-006317-a</x:v>
      </x:c>
      <x:c r="AL1410" s="19" t="n">
        <x:v>46226.28386040509</x:v>
      </x:c>
      <x:c r="AM1410" s="19" t="n">
        <x:v>46296</x:v>
      </x:c>
      <x:c r="AN1410" s="15" t="str">
        <x:v>Промислова електрика / ПНР</x:v>
      </x:c>
      <x:c r="AO1410" s="15" t="str">
        <x:v>not_found_in_top_search</x:v>
      </x:c>
    </x:row>
    <x:row r="1411">
      <x:c r="A1411" s="14" t="str">
        <x:v>W5-039</x:v>
      </x:c>
      <x:c r="B1411" s="14" t="str">
        <x:v>Prozorro vertical expansion — 24.08</x:v>
      </x:c>
      <x:c r="C1411" s="14" t="str">
        <x:v>Приватне підприємство "Спорт-прогрес"</x:v>
      </x:c>
      <x:c r="D1411" s="14" t="str">
        <x:v>Сонячна енергетика</x:v>
      </x:c>
      <x:c r="E1411" s="14" t="str">
        <x:v>Pilot now</x:v>
      </x:c>
      <x:c r="F1411" s="17" t="str">
        <x:v>P2</x:v>
      </x:c>
      <x:c r="G1411" s="14" t="str"/>
      <x:c r="H1411" s="14" t="str">
        <x:v>Пілот зараз — Н.15 discovery subset</x:v>
      </x:c>
      <x:c r="I1411" s="16" t="n">
        <x:v>3</x:v>
      </x:c>
      <x:c r="J1411" s="16" t="n">
        <x:v>5</x:v>
      </x:c>
      <x:c r="K1411" s="16" t="n">
        <x:v>5</x:v>
      </x:c>
      <x:c r="L1411" s="16" t="n">
        <x:v>4</x:v>
      </x:c>
      <x:c r="M1411" s="16" t="n">
        <x:v>5</x:v>
      </x:c>
      <x:c r="N1411" s="16" t="n">
        <x:v>5</x:v>
      </x:c>
      <x:c r="O1411" s="16" t="n">
        <x:v>3</x:v>
      </x:c>
      <x:c r="P1411" s="16" t="n">
        <x:f>IF(COUNT(I1411:O1411)&lt;7,"",I1411*8+J1411*3+K1411*2+L1411*2+M1411*2+N1411*2+O1411)</x:f>
        <x:v>80</x:v>
      </x:c>
      <x:c r="Q1411" s="16" t="n">
        <x:f>IF(COUNT(J1411:O1411)&lt;6,"",J1411*5+K1411*4+M1411*4+L1411*3+N1411*2+O1411*2)</x:f>
        <x:v>93</x:v>
      </x:c>
      <x:c r="R1411" s="14" t="str">
        <x:v>high</x:v>
      </x:c>
      <x:c r="S1411" s="14" t="str">
        <x:v>official_prozorro_award_2024_2026</x:v>
      </x:c>
      <x:c r="T1411" s="14" t="str">
        <x:v>official_prozorro_api</x:v>
      </x:c>
      <x:c r="U1411" s="14" t="str">
        <x:v>Не контактували</x:v>
      </x:c>
      <x:c r="V1411" s="15" t="str">
        <x:v>Персоналізований free-pilot outreach по UA-2026-08-06-009831-a; попросити 1 пакет Н.15</x:v>
      </x:c>
      <x:c r="W1411" s="15" t="str">
        <x:v>Власник / директор; керівник ПТО; відповідальний за договори</x:v>
      </x:c>
      <x:c r="X1411" s="15" t="str">
        <x:v>1 нових підтверджених перемог/договорів у Prozorro на 2 746 485 грн; 1 зі строком виконання не раніше 24.08.2026.</x:v>
      </x:c>
      <x:c r="Y1411" s="15" t="str">
        <x:v>«Нове будівництво сонячної електростанції для забезпечення альтернативного джерела живлення на власні потреби хірургічного корпусу КНП «Городоцька міська багатопрофільна лікарня» Городоцької міської ради Хмельницької області за адресою: вул. Шевченка, 40, м. Городок, Хмельницька область (коригування)»; опублікований строк до 2026-12-31. Попросити один знеособлений пакет здачі за цим workflow.</x:v>
      </x:c>
      <x:c r="Z1411" s="15" t="str">
        <x:v>https://prozorro.gov.ua/tender/UA-2026-08-06-009831-a</x:v>
      </x:c>
      <x:c r="AA1411" s="14" t="str">
        <x:v>40759107</x:v>
      </x:c>
      <x:c r="AB1411" s="14" t="str">
        <x:v>2026-08-24</x:v>
      </x:c>
      <x:c r="AC1411" s="14" t="str"/>
      <x:c r="AD1411" s="20" t="str"/>
      <x:c r="AE1411" s="14" t="str"/>
      <x:c r="AF1411" s="14" t="n">
        <x:v>64</x:v>
      </x:c>
      <x:c r="AG1411" s="14" t="str">
        <x:v>I2</x:v>
      </x:c>
      <x:c r="AH1411" s="14" t="n">
        <x:v>1</x:v>
      </x:c>
      <x:c r="AI1411" s="14" t="n">
        <x:v>1</x:v>
      </x:c>
      <x:c r="AJ1411" s="18" t="n">
        <x:v>2746484.52</x:v>
      </x:c>
      <x:c r="AK1411" s="14" t="str">
        <x:v>https://prozorro.gov.ua/tender/UA-2026-08-06-009831-a</x:v>
      </x:c>
      <x:c r="AL1411" s="19" t="n">
        <x:v>46240.54510621528</x:v>
      </x:c>
      <x:c r="AM1411" s="19" t="n">
        <x:v>46387.588159722225</x:v>
      </x:c>
      <x:c r="AN1411" s="15" t="str">
        <x:v>Сонячна енергетика</x:v>
      </x:c>
      <x:c r="AO1411" s="15" t="str">
        <x:v>not_found_in_top_search</x:v>
      </x:c>
    </x:row>
    <x:row r="1412">
      <x:c r="A1412" s="14" t="str">
        <x:v>W5-040</x:v>
      </x:c>
      <x:c r="B1412" s="14" t="str">
        <x:v>Prozorro vertical expansion — 24.08</x:v>
      </x:c>
      <x:c r="C1412" s="14" t="str">
        <x:v>ТОВ "НОВЕ СТОЛІТТЯ ХХІ"</x:v>
      </x:c>
      <x:c r="D1412" s="14" t="str">
        <x:v>Сонячна енергетика</x:v>
      </x:c>
      <x:c r="E1412" s="14" t="str">
        <x:v>Pilot now</x:v>
      </x:c>
      <x:c r="F1412" s="17" t="str">
        <x:v>P2</x:v>
      </x:c>
      <x:c r="G1412" s="14" t="str"/>
      <x:c r="H1412" s="14" t="str">
        <x:v>Пілот зараз — Н.15 discovery subset</x:v>
      </x:c>
      <x:c r="I1412" s="16" t="n">
        <x:v>3</x:v>
      </x:c>
      <x:c r="J1412" s="16" t="n">
        <x:v>5</x:v>
      </x:c>
      <x:c r="K1412" s="16" t="n">
        <x:v>5</x:v>
      </x:c>
      <x:c r="L1412" s="16" t="n">
        <x:v>4</x:v>
      </x:c>
      <x:c r="M1412" s="16" t="n">
        <x:v>5</x:v>
      </x:c>
      <x:c r="N1412" s="16" t="n">
        <x:v>5</x:v>
      </x:c>
      <x:c r="O1412" s="16" t="n">
        <x:v>3</x:v>
      </x:c>
      <x:c r="P1412" s="16" t="n">
        <x:f>IF(COUNT(I1412:O1412)&lt;7,"",I1412*8+J1412*3+K1412*2+L1412*2+M1412*2+N1412*2+O1412)</x:f>
        <x:v>80</x:v>
      </x:c>
      <x:c r="Q1412" s="16" t="n">
        <x:f>IF(COUNT(J1412:O1412)&lt;6,"",J1412*5+K1412*4+M1412*4+L1412*3+N1412*2+O1412*2)</x:f>
        <x:v>93</x:v>
      </x:c>
      <x:c r="R1412" s="14" t="str">
        <x:v>high</x:v>
      </x:c>
      <x:c r="S1412" s="14" t="str">
        <x:v>official_prozorro_award_2024_2026</x:v>
      </x:c>
      <x:c r="T1412" s="14" t="str">
        <x:v>official_prozorro_api</x:v>
      </x:c>
      <x:c r="U1412" s="14" t="str">
        <x:v>Не контактували</x:v>
      </x:c>
      <x:c r="V1412" s="15" t="str">
        <x:v>Персоналізований free-pilot outreach по UA-2026-07-09-007901-a; попросити 1 пакет Н.15</x:v>
      </x:c>
      <x:c r="W1412" s="15" t="str">
        <x:v>Власник / директор; керівник ПТО; відповідальний за договори</x:v>
      </x:c>
      <x:c r="X1412" s="15" t="str">
        <x:v>1 нових підтверджених перемог/договорів у Prozorro на 2 716 842 грн; 1 зі строком виконання не раніше 24.08.2026.</x:v>
      </x:c>
      <x:c r="Y1412" s="15" t="str">
        <x:v>«Будівництво сонячної електростанції на покрівлях будівель на території КП «Чернігівводоканал», розташованій по вул. Жабинського, 15 в м. Чернігів» (код ДК 021:2015 – 45000000-7 Будівельні роботи та поточний ремонт); опублікований строк до 2026-10-31. Попросити один знеособлений пакет здачі за цим workflow.</x:v>
      </x:c>
      <x:c r="Z1412" s="15" t="str">
        <x:v>https://prozorro.gov.ua/tender/UA-2026-07-09-007901-a</x:v>
      </x:c>
      <x:c r="AA1412" s="14" t="str">
        <x:v>42015229</x:v>
      </x:c>
      <x:c r="AB1412" s="14" t="str">
        <x:v>2026-08-24</x:v>
      </x:c>
      <x:c r="AC1412" s="14" t="str"/>
      <x:c r="AD1412" s="20" t="str"/>
      <x:c r="AE1412" s="14" t="str"/>
      <x:c r="AF1412" s="14" t="n">
        <x:v>64</x:v>
      </x:c>
      <x:c r="AG1412" s="14" t="str">
        <x:v>I2</x:v>
      </x:c>
      <x:c r="AH1412" s="14" t="n">
        <x:v>1</x:v>
      </x:c>
      <x:c r="AI1412" s="14" t="n">
        <x:v>1</x:v>
      </x:c>
      <x:c r="AJ1412" s="18" t="n">
        <x:v>2716841.83</x:v>
      </x:c>
      <x:c r="AK1412" s="14" t="str">
        <x:v>https://prozorro.gov.ua/tender/UA-2026-07-09-007901-a</x:v>
      </x:c>
      <x:c r="AL1412" s="19" t="n">
        <x:v>46232.30303659722</x:v>
      </x:c>
      <x:c r="AM1412" s="19" t="n">
        <x:v>46326.54423611111</x:v>
      </x:c>
      <x:c r="AN1412" s="15" t="str">
        <x:v>Сонячна енергетика</x:v>
      </x:c>
      <x:c r="AO1412" s="15" t="str">
        <x:v>not_found_in_top_search</x:v>
      </x:c>
    </x:row>
    <x:row r="1413">
      <x:c r="A1413" s="14" t="str">
        <x:v>W5-041</x:v>
      </x:c>
      <x:c r="B1413" s="14" t="str">
        <x:v>Prozorro vertical expansion — 24.08</x:v>
      </x:c>
      <x:c r="C1413" s="14" t="str">
        <x:v>ТОВ "Енергія Львів"</x:v>
      </x:c>
      <x:c r="D1413" s="14" t="str">
        <x:v>Сонячна енергетика</x:v>
      </x:c>
      <x:c r="E1413" s="14" t="str">
        <x:v>Pilot now</x:v>
      </x:c>
      <x:c r="F1413" s="17" t="str">
        <x:v>P2</x:v>
      </x:c>
      <x:c r="G1413" s="14" t="str"/>
      <x:c r="H1413" s="14" t="str">
        <x:v>Пілот зараз — Н.15 discovery subset</x:v>
      </x:c>
      <x:c r="I1413" s="16" t="n">
        <x:v>3</x:v>
      </x:c>
      <x:c r="J1413" s="16" t="n">
        <x:v>5</x:v>
      </x:c>
      <x:c r="K1413" s="16" t="n">
        <x:v>5</x:v>
      </x:c>
      <x:c r="L1413" s="16" t="n">
        <x:v>4</x:v>
      </x:c>
      <x:c r="M1413" s="16" t="n">
        <x:v>5</x:v>
      </x:c>
      <x:c r="N1413" s="16" t="n">
        <x:v>5</x:v>
      </x:c>
      <x:c r="O1413" s="16" t="n">
        <x:v>3</x:v>
      </x:c>
      <x:c r="P1413" s="16" t="n">
        <x:f>IF(COUNT(I1413:O1413)&lt;7,"",I1413*8+J1413*3+K1413*2+L1413*2+M1413*2+N1413*2+O1413)</x:f>
        <x:v>80</x:v>
      </x:c>
      <x:c r="Q1413" s="16" t="n">
        <x:f>IF(COUNT(J1413:O1413)&lt;6,"",J1413*5+K1413*4+M1413*4+L1413*3+N1413*2+O1413*2)</x:f>
        <x:v>93</x:v>
      </x:c>
      <x:c r="R1413" s="14" t="str">
        <x:v>high</x:v>
      </x:c>
      <x:c r="S1413" s="14" t="str">
        <x:v>official_prozorro_award_2024_2026</x:v>
      </x:c>
      <x:c r="T1413" s="14" t="str">
        <x:v>official_prozorro_api</x:v>
      </x:c>
      <x:c r="U1413" s="14" t="str">
        <x:v>Не контактували</x:v>
      </x:c>
      <x:c r="V1413" s="15" t="str">
        <x:v>Персоналізований free-pilot outreach по UA-2026-07-02-010774-a; попросити 1 пакет Н.15</x:v>
      </x:c>
      <x:c r="W1413" s="15" t="str">
        <x:v>Власник / директор; керівник ПТО; відповідальний за договори</x:v>
      </x:c>
      <x:c r="X1413" s="15" t="str">
        <x:v>1 нових підтверджених перемог/договорів у Prozorro на 2 694 448 грн; 1 зі строком виконання не раніше 24.08.2026.</x:v>
      </x:c>
      <x:c r="Y1413" s="15" t="str">
        <x:v>«Будівництво гібридної сонячної електростанції потужністю 50кВт на даху КНП ЛОР «Львівський обласний клінічний діагностичний центр» по вул. Пекарській, 69Б у м. Львові»; опублікований строк до 2026-12-31. Попросити один знеособлений пакет здачі за цим workflow.</x:v>
      </x:c>
      <x:c r="Z1413" s="15" t="str">
        <x:v>https://prozorro.gov.ua/tender/UA-2026-07-02-010774-a</x:v>
      </x:c>
      <x:c r="AA1413" s="14" t="str">
        <x:v>40303222</x:v>
      </x:c>
      <x:c r="AB1413" s="14" t="str">
        <x:v>2026-08-24</x:v>
      </x:c>
      <x:c r="AC1413" s="14" t="str"/>
      <x:c r="AD1413" s="20" t="str"/>
      <x:c r="AE1413" s="14" t="str"/>
      <x:c r="AF1413" s="14" t="n">
        <x:v>64</x:v>
      </x:c>
      <x:c r="AG1413" s="14" t="str">
        <x:v>I2</x:v>
      </x:c>
      <x:c r="AH1413" s="14" t="n">
        <x:v>1</x:v>
      </x:c>
      <x:c r="AI1413" s="14" t="n">
        <x:v>1</x:v>
      </x:c>
      <x:c r="AJ1413" s="18" t="n">
        <x:v>2694448</x:v>
      </x:c>
      <x:c r="AK1413" s="14" t="str">
        <x:v>https://prozorro.gov.ua/tender/UA-2026-07-02-010774-a</x:v>
      </x:c>
      <x:c r="AL1413" s="19" t="n">
        <x:v>46247.650599849534</x:v>
      </x:c>
      <x:c r="AM1413" s="19" t="n">
        <x:v>46387</x:v>
      </x:c>
      <x:c r="AN1413" s="15" t="str">
        <x:v>Сонячна енергетика</x:v>
      </x:c>
      <x:c r="AO1413" s="15" t="str">
        <x:v>not_found_in_top_search</x:v>
      </x:c>
    </x:row>
    <x:row r="1414">
      <x:c r="A1414" s="14" t="str">
        <x:v>W5-042</x:v>
      </x:c>
      <x:c r="B1414" s="14" t="str">
        <x:v>Prozorro vertical expansion — 24.08</x:v>
      </x:c>
      <x:c r="C1414" s="14" t="str">
        <x:v>ТОВАРИСТВО З ОБМЕЖЕНОЮ ВІДПОВІДАЛЬНІСТЮ "ГАРАНТБУД 2020"</x:v>
      </x:c>
      <x:c r="D1414" s="14" t="str">
        <x:v>Сонячна енергетика</x:v>
      </x:c>
      <x:c r="E1414" s="14" t="str">
        <x:v>Pilot now</x:v>
      </x:c>
      <x:c r="F1414" s="17" t="str">
        <x:v>P2</x:v>
      </x:c>
      <x:c r="G1414" s="14" t="str"/>
      <x:c r="H1414" s="14" t="str">
        <x:v>Пілот зараз — Н.15 discovery subset</x:v>
      </x:c>
      <x:c r="I1414" s="16" t="n">
        <x:v>3</x:v>
      </x:c>
      <x:c r="J1414" s="16" t="n">
        <x:v>5</x:v>
      </x:c>
      <x:c r="K1414" s="16" t="n">
        <x:v>5</x:v>
      </x:c>
      <x:c r="L1414" s="16" t="n">
        <x:v>4</x:v>
      </x:c>
      <x:c r="M1414" s="16" t="n">
        <x:v>5</x:v>
      </x:c>
      <x:c r="N1414" s="16" t="n">
        <x:v>5</x:v>
      </x:c>
      <x:c r="O1414" s="16" t="n">
        <x:v>3</x:v>
      </x:c>
      <x:c r="P1414" s="16" t="n">
        <x:f>IF(COUNT(I1414:O1414)&lt;7,"",I1414*8+J1414*3+K1414*2+L1414*2+M1414*2+N1414*2+O1414)</x:f>
        <x:v>80</x:v>
      </x:c>
      <x:c r="Q1414" s="16" t="n">
        <x:f>IF(COUNT(J1414:O1414)&lt;6,"",J1414*5+K1414*4+M1414*4+L1414*3+N1414*2+O1414*2)</x:f>
        <x:v>93</x:v>
      </x:c>
      <x:c r="R1414" s="14" t="str">
        <x:v>high</x:v>
      </x:c>
      <x:c r="S1414" s="14" t="str">
        <x:v>official_prozorro_award_2024_2026</x:v>
      </x:c>
      <x:c r="T1414" s="14" t="str">
        <x:v>official_prozorro_api</x:v>
      </x:c>
      <x:c r="U1414" s="14" t="str">
        <x:v>Не контактували</x:v>
      </x:c>
      <x:c r="V1414" s="15" t="str">
        <x:v>Персоналізований free-pilot outreach по UA-2026-07-17-010277-a; попросити 1 пакет Н.15</x:v>
      </x:c>
      <x:c r="W1414" s="15" t="str">
        <x:v>Власник / директор; керівник ПТО; відповідальний за договори</x:v>
      </x:c>
      <x:c r="X1414" s="15" t="str">
        <x:v>1 нових підтверджених перемог/договорів у Prozorro на 2 397 017 грн; 1 зі строком виконання не раніше 24.08.2026.</x:v>
      </x:c>
      <x:c r="Y1414" s="15" t="str">
        <x:v>«Будівництво гібридної сонячної електростанції (для забезпечення альтернативного джерела живлення сонячними фотомодулями (на власні потреби)) на даху будівлі КЗ «Степанецький ліцей – опорний заклад загальної середньої освіти» Степанецької сільської ради об'єднаної територіальної громади Черкаської області, за адресою: вул. Богдана Хмельницького, 2, с. Степанці, Черкаський район, Черкаська область»
ДК 021: 2015: 45250000-4 - Будівництво заводів / установок, гірничодобувних і переробних об’єктів та об’єктів нафтогазової інфраструктури; опублікований строк до 2026-12-31. Попросити один знеособлений пакет здачі за цим workflow.</x:v>
      </x:c>
      <x:c r="Z1414" s="15" t="str">
        <x:v>https://prozorro.gov.ua/tender/UA-2026-07-17-010277-a</x:v>
      </x:c>
      <x:c r="AA1414" s="14" t="str">
        <x:v>44035205</x:v>
      </x:c>
      <x:c r="AB1414" s="14" t="str">
        <x:v>2026-08-24</x:v>
      </x:c>
      <x:c r="AC1414" s="14" t="str"/>
      <x:c r="AD1414" s="20" t="str"/>
      <x:c r="AE1414" s="14" t="str"/>
      <x:c r="AF1414" s="14" t="n">
        <x:v>64</x:v>
      </x:c>
      <x:c r="AG1414" s="14" t="str">
        <x:v>I2</x:v>
      </x:c>
      <x:c r="AH1414" s="14" t="n">
        <x:v>1</x:v>
      </x:c>
      <x:c r="AI1414" s="14" t="n">
        <x:v>1</x:v>
      </x:c>
      <x:c r="AJ1414" s="18" t="n">
        <x:v>2397016.74</x:v>
      </x:c>
      <x:c r="AK1414" s="14" t="str">
        <x:v>https://prozorro.gov.ua/tender/UA-2026-07-17-010277-a</x:v>
      </x:c>
      <x:c r="AL1414" s="19" t="n">
        <x:v>46245.50031773148</x:v>
      </x:c>
      <x:c r="AM1414" s="19" t="n">
        <x:v>46387</x:v>
      </x:c>
      <x:c r="AN1414" s="15" t="str">
        <x:v>Сонячна енергетика</x:v>
      </x:c>
      <x:c r="AO1414" s="15" t="str">
        <x:v>not_found_in_top_search</x:v>
      </x:c>
    </x:row>
    <x:row r="1415">
      <x:c r="A1415" s="14" t="str">
        <x:v>W5-043</x:v>
      </x:c>
      <x:c r="B1415" s="14" t="str">
        <x:v>Prozorro vertical expansion — 24.08</x:v>
      </x:c>
      <x:c r="C1415" s="14" t="str">
        <x:v>ТОВАРИСТВО З ОБМЕЖЕНОЮ ВІДПОВІДАЛЬНІСТЮ «БОРОДЯНСЬКА СПЕЦІАЛІЗОВАНА ПЕРЕСУВНА МЕХАНІЗОВАНА КОЛОНА -15»</x:v>
      </x:c>
      <x:c r="D1415" s="14" t="str">
        <x:v>Насосні станції</x:v>
      </x:c>
      <x:c r="E1415" s="14" t="str">
        <x:v>Expansion discovery</x:v>
      </x:c>
      <x:c r="F1415" s="17" t="str">
        <x:v>D2</x:v>
      </x:c>
      <x:c r="G1415" s="14" t="str"/>
      <x:c r="H1415" s="14" t="str">
        <x:v>Discovery розширення — 2 тижні</x:v>
      </x:c>
      <x:c r="I1415" s="16" t="n">
        <x:v>1</x:v>
      </x:c>
      <x:c r="J1415" s="16" t="n">
        <x:v>5</x:v>
      </x:c>
      <x:c r="K1415" s="16" t="n">
        <x:v>5</x:v>
      </x:c>
      <x:c r="L1415" s="16" t="n">
        <x:v>3</x:v>
      </x:c>
      <x:c r="M1415" s="16" t="n">
        <x:v>5</x:v>
      </x:c>
      <x:c r="N1415" s="16" t="n">
        <x:v>5</x:v>
      </x:c>
      <x:c r="O1415" s="16" t="n">
        <x:v>3</x:v>
      </x:c>
      <x:c r="P1415" s="16" t="n">
        <x:f>IF(COUNT(I1415:O1415)&lt;7,"",I1415*8+J1415*3+K1415*2+L1415*2+M1415*2+N1415*2+O1415)</x:f>
        <x:v>62</x:v>
      </x:c>
      <x:c r="Q1415" s="16" t="n">
        <x:f>IF(COUNT(J1415:O1415)&lt;6,"",J1415*5+K1415*4+M1415*4+L1415*3+N1415*2+O1415*2)</x:f>
        <x:v>90</x:v>
      </x:c>
      <x:c r="R1415" s="14" t="str">
        <x:v>high</x:v>
      </x:c>
      <x:c r="S1415" s="14" t="str">
        <x:v>official_prozorro_award_2024_2026</x:v>
      </x:c>
      <x:c r="T1415" s="14" t="str">
        <x:v>official_prozorro_api</x:v>
      </x:c>
      <x:c r="U1415" s="14" t="str">
        <x:v>Не контактували</x:v>
      </x:c>
      <x:c r="V1415" s="15" t="str">
        <x:v>Workflow-audit outreach по UA-2026-07-06-002354-a; попросити 1 пакет здачі та вимоги проєкту</x:v>
      </x:c>
      <x:c r="W1415" s="15" t="str">
        <x:v>Власник / директор; керівник ПТО; відповідальний за договори</x:v>
      </x:c>
      <x:c r="X1415" s="15" t="str">
        <x:v>2 нових підтверджених перемог/договорів у Prozorro на 1 269 122 грн; 1 зі строком виконання не раніше 24.08.2026.</x:v>
      </x:c>
      <x:c r="Y1415" s="15" t="str">
        <x:v>Будівництво каналізаційної насосної станції по вул. Технологічна в м. Ірпінь Київської області (в т.ч.проєктування)
; опублікований строк до 2026-12-31. Попросити один знеособлений пакет здачі за цим workflow.</x:v>
      </x:c>
      <x:c r="Z1415" s="15" t="str">
        <x:v>https://prozorro.gov.ua/tender/UA-2026-07-06-002354-a</x:v>
      </x:c>
      <x:c r="AA1415" s="14" t="str">
        <x:v>24216271</x:v>
      </x:c>
      <x:c r="AB1415" s="14" t="str">
        <x:v>2026-08-24</x:v>
      </x:c>
      <x:c r="AC1415" s="14" t="str"/>
      <x:c r="AD1415" s="20" t="str"/>
      <x:c r="AE1415" s="14" t="str"/>
      <x:c r="AF1415" s="14" t="n">
        <x:v>64</x:v>
      </x:c>
      <x:c r="AG1415" s="14" t="str">
        <x:v>I2</x:v>
      </x:c>
      <x:c r="AH1415" s="14" t="n">
        <x:v>2</x:v>
      </x:c>
      <x:c r="AI1415" s="14" t="n">
        <x:v>1</x:v>
      </x:c>
      <x:c r="AJ1415" s="18" t="n">
        <x:v>1269122.01</x:v>
      </x:c>
      <x:c r="AK1415" s="14" t="str">
        <x:v>https://prozorro.gov.ua/tender/UA-2026-07-06-002354-a</x:v>
      </x:c>
      <x:c r="AL1415" s="19" t="n">
        <x:v>46209.334593831016</x:v>
      </x:c>
      <x:c r="AM1415" s="19" t="n">
        <x:v>46387</x:v>
      </x:c>
      <x:c r="AN1415" s="15" t="str">
        <x:v>Насосні станції</x:v>
      </x:c>
      <x:c r="AO1415" s="15" t="str">
        <x:v>not_found_in_top_search</x:v>
      </x:c>
    </x:row>
    <x:row r="1416">
      <x:c r="A1416" s="14" t="str">
        <x:v>W5-044</x:v>
      </x:c>
      <x:c r="B1416" s="14" t="str">
        <x:v>Prozorro vertical expansion — 24.08</x:v>
      </x:c>
      <x:c r="C1416" s="14" t="str">
        <x:v>ПРИВАТНЕ ПІДПРИЄМСТВО "БУДПРАЙМ"</x:v>
      </x:c>
      <x:c r="D1416" s="14" t="str">
        <x:v>Накопичення енергії / BESS</x:v>
      </x:c>
      <x:c r="E1416" s="14" t="str">
        <x:v>Expansion discovery</x:v>
      </x:c>
      <x:c r="F1416" s="17" t="str">
        <x:v>D2</x:v>
      </x:c>
      <x:c r="G1416" s="14" t="str"/>
      <x:c r="H1416" s="14" t="str">
        <x:v>Discovery розширення — 2 тижні</x:v>
      </x:c>
      <x:c r="I1416" s="16" t="n">
        <x:v>1</x:v>
      </x:c>
      <x:c r="J1416" s="16" t="n">
        <x:v>5</x:v>
      </x:c>
      <x:c r="K1416" s="16" t="n">
        <x:v>5</x:v>
      </x:c>
      <x:c r="L1416" s="16" t="n">
        <x:v>4</x:v>
      </x:c>
      <x:c r="M1416" s="16" t="n">
        <x:v>5</x:v>
      </x:c>
      <x:c r="N1416" s="16" t="n">
        <x:v>5</x:v>
      </x:c>
      <x:c r="O1416" s="16" t="n">
        <x:v>3</x:v>
      </x:c>
      <x:c r="P1416" s="16" t="n">
        <x:f>IF(COUNT(I1416:O1416)&lt;7,"",I1416*8+J1416*3+K1416*2+L1416*2+M1416*2+N1416*2+O1416)</x:f>
        <x:v>64</x:v>
      </x:c>
      <x:c r="Q1416" s="16" t="n">
        <x:f>IF(COUNT(J1416:O1416)&lt;6,"",J1416*5+K1416*4+M1416*4+L1416*3+N1416*2+O1416*2)</x:f>
        <x:v>93</x:v>
      </x:c>
      <x:c r="R1416" s="14" t="str">
        <x:v>high</x:v>
      </x:c>
      <x:c r="S1416" s="14" t="str">
        <x:v>official_prozorro_award_2024_2026</x:v>
      </x:c>
      <x:c r="T1416" s="14" t="str">
        <x:v>official_prozorro_api</x:v>
      </x:c>
      <x:c r="U1416" s="14" t="str">
        <x:v>Не контактували</x:v>
      </x:c>
      <x:c r="V1416" s="15" t="str">
        <x:v>Workflow-audit outreach по UA-2024-12-13-006026-a; попросити 1 пакет здачі та вимоги проєкту</x:v>
      </x:c>
      <x:c r="W1416" s="15" t="str">
        <x:v>Власник / директор; керівник ПТО; відповідальний за договори</x:v>
      </x:c>
      <x:c r="X1416" s="15" t="str">
        <x:v>23 нових підтверджених перемог/договорів у Prozorro на 7 171 989 грн; 0 зі строком виконання не раніше 24.08.2026.</x:v>
      </x:c>
      <x:c r="Y1416" s="15" t="str">
        <x:v>Монтаж системи резервного живлення на основі однофазного гібридного інвертора потужністю 4,0 кВт з системою накопичення електричної енергії з встановленням додаткової однофазної циркуляційної помпи .
Підстава : Протокол технічної ради від 03 вересня 2024 р. ; опублікований строк до 2024-12-31. Попросити один знеособлений пакет здачі за цим workflow.</x:v>
      </x:c>
      <x:c r="Z1416" s="15" t="str">
        <x:v>https://prozorro.gov.ua/tender/UA-2024-12-13-006026-a</x:v>
      </x:c>
      <x:c r="AA1416" s="14" t="str">
        <x:v>34943504</x:v>
      </x:c>
      <x:c r="AB1416" s="14" t="str">
        <x:v>2026-08-24</x:v>
      </x:c>
      <x:c r="AC1416" s="14" t="str"/>
      <x:c r="AD1416" s="20" t="str"/>
      <x:c r="AE1416" s="14" t="str"/>
      <x:c r="AF1416" s="14" t="n">
        <x:v>63</x:v>
      </x:c>
      <x:c r="AG1416" s="14" t="str">
        <x:v>I2</x:v>
      </x:c>
      <x:c r="AH1416" s="14" t="n">
        <x:v>23</x:v>
      </x:c>
      <x:c r="AI1416" s="14" t="n">
        <x:v>0</x:v>
      </x:c>
      <x:c r="AJ1416" s="18" t="n">
        <x:v>7171988.78</x:v>
      </x:c>
      <x:c r="AK1416" s="14" t="str">
        <x:v>https://prozorro.gov.ua/tender/UA-2024-12-13-006026-a</x:v>
      </x:c>
      <x:c r="AL1416" s="19" t="n">
        <x:v>45639.40027814815</x:v>
      </x:c>
      <x:c r="AM1416" s="19" t="n">
        <x:v>45657</x:v>
      </x:c>
      <x:c r="AN1416" s="15" t="str">
        <x:v>Накопичення енергії / BESS</x:v>
      </x:c>
      <x:c r="AO1416" s="15" t="str">
        <x:v>not_found_in_top_search</x:v>
      </x:c>
    </x:row>
    <x:row r="1417">
      <x:c r="A1417" s="14" t="str">
        <x:v>W5-045</x:v>
      </x:c>
      <x:c r="B1417" s="14" t="str">
        <x:v>Prozorro vertical expansion — 24.08</x:v>
      </x:c>
      <x:c r="C1417" s="14" t="str">
        <x:v>ТОВАРИСТВО З ОБМЕЖЕНОЮ ВІДПОВІДАЛЬНІСТЮ «ФІРМА «ГАЗКОМПЛЕКС»</x:v>
      </x:c>
      <x:c r="D1417" s="14" t="str">
        <x:v>Медичні гази</x:v>
      </x:c>
      <x:c r="E1417" s="14" t="str">
        <x:v>Expansion discovery</x:v>
      </x:c>
      <x:c r="F1417" s="17" t="str">
        <x:v>D2</x:v>
      </x:c>
      <x:c r="G1417" s="14" t="str"/>
      <x:c r="H1417" s="14" t="str">
        <x:v>Discovery розширення — 2 тижні</x:v>
      </x:c>
      <x:c r="I1417" s="16" t="n">
        <x:v>1</x:v>
      </x:c>
      <x:c r="J1417" s="16" t="n">
        <x:v>5</x:v>
      </x:c>
      <x:c r="K1417" s="16" t="n">
        <x:v>5</x:v>
      </x:c>
      <x:c r="L1417" s="16" t="n">
        <x:v>3</x:v>
      </x:c>
      <x:c r="M1417" s="16" t="n">
        <x:v>5</x:v>
      </x:c>
      <x:c r="N1417" s="16" t="n">
        <x:v>5</x:v>
      </x:c>
      <x:c r="O1417" s="16" t="n">
        <x:v>3</x:v>
      </x:c>
      <x:c r="P1417" s="16" t="n">
        <x:f>IF(COUNT(I1417:O1417)&lt;7,"",I1417*8+J1417*3+K1417*2+L1417*2+M1417*2+N1417*2+O1417)</x:f>
        <x:v>62</x:v>
      </x:c>
      <x:c r="Q1417" s="16" t="n">
        <x:f>IF(COUNT(J1417:O1417)&lt;6,"",J1417*5+K1417*4+M1417*4+L1417*3+N1417*2+O1417*2)</x:f>
        <x:v>90</x:v>
      </x:c>
      <x:c r="R1417" s="14" t="str">
        <x:v>high</x:v>
      </x:c>
      <x:c r="S1417" s="14" t="str">
        <x:v>official_prozorro_award_2024_2026</x:v>
      </x:c>
      <x:c r="T1417" s="14" t="str">
        <x:v>official_prozorro_api</x:v>
      </x:c>
      <x:c r="U1417" s="14" t="str">
        <x:v>Не контактували</x:v>
      </x:c>
      <x:c r="V1417" s="15" t="str">
        <x:v>Workflow-audit outreach по UA-2025-12-08-002235-a; попросити 1 пакет здачі та вимоги проєкту</x:v>
      </x:c>
      <x:c r="W1417" s="15" t="str">
        <x:v>Власник / директор; керівник ПТО; відповідальний за договори</x:v>
      </x:c>
      <x:c r="X1417" s="15" t="str">
        <x:v>8 нових підтверджених перемог/договорів у Prozorro на 620 366 грн; 0 зі строком виконання не раніше 24.08.2026.</x:v>
      </x:c>
      <x:c r="Y1417" s="15" t="str">
        <x:v>Поточний ремонт кисневої системи в об'єднаному хірургічно-гінекологічному відділенні; опублікований строк до 2025-12-31. Попросити один знеособлений пакет здачі за цим workflow.</x:v>
      </x:c>
      <x:c r="Z1417" s="15" t="str">
        <x:v>https://prozorro.gov.ua/tender/UA-2025-12-08-002235-a</x:v>
      </x:c>
      <x:c r="AA1417" s="14" t="str">
        <x:v>44013967</x:v>
      </x:c>
      <x:c r="AB1417" s="14" t="str">
        <x:v>2026-08-24</x:v>
      </x:c>
      <x:c r="AC1417" s="14" t="str"/>
      <x:c r="AD1417" s="20" t="str"/>
      <x:c r="AE1417" s="14" t="str"/>
      <x:c r="AF1417" s="14" t="n">
        <x:v>63</x:v>
      </x:c>
      <x:c r="AG1417" s="14" t="str">
        <x:v>I2</x:v>
      </x:c>
      <x:c r="AH1417" s="14" t="n">
        <x:v>8</x:v>
      </x:c>
      <x:c r="AI1417" s="14" t="n">
        <x:v>0</x:v>
      </x:c>
      <x:c r="AJ1417" s="18" t="n">
        <x:v>620366</x:v>
      </x:c>
      <x:c r="AK1417" s="14" t="str">
        <x:v>https://prozorro.gov.ua/tender/UA-2025-12-08-002235-a</x:v>
      </x:c>
      <x:c r="AL1417" s="19" t="n">
        <x:v>45999.33428824074</x:v>
      </x:c>
      <x:c r="AM1417" s="19" t="n">
        <x:v>46022</x:v>
      </x:c>
      <x:c r="AN1417" s="15" t="str">
        <x:v>Медичні гази</x:v>
      </x:c>
      <x:c r="AO1417" s="15" t="str">
        <x:v>not_found_in_top_search</x:v>
      </x:c>
    </x:row>
    <x:row r="1418">
      <x:c r="A1418" s="14" t="str">
        <x:v>W5-046</x:v>
      </x:c>
      <x:c r="B1418" s="14" t="str">
        <x:v>Prozorro vertical expansion — 24.08</x:v>
      </x:c>
      <x:c r="C1418" s="14" t="str">
        <x:v>ПП "БУДІНЖИНІРИНГ-ТМ"</x:v>
      </x:c>
      <x:c r="D1418" s="14" t="str">
        <x:v>Зовнішні мережі</x:v>
      </x:c>
      <x:c r="E1418" s="14" t="str">
        <x:v>Expansion discovery</x:v>
      </x:c>
      <x:c r="F1418" s="17" t="str">
        <x:v>D2</x:v>
      </x:c>
      <x:c r="G1418" s="14" t="str"/>
      <x:c r="H1418" s="14" t="str">
        <x:v>Discovery розширення — 2 тижні</x:v>
      </x:c>
      <x:c r="I1418" s="16" t="n">
        <x:v>1</x:v>
      </x:c>
      <x:c r="J1418" s="16" t="n">
        <x:v>5</x:v>
      </x:c>
      <x:c r="K1418" s="16" t="n">
        <x:v>5</x:v>
      </x:c>
      <x:c r="L1418" s="16" t="n">
        <x:v>5</x:v>
      </x:c>
      <x:c r="M1418" s="16" t="n">
        <x:v>5</x:v>
      </x:c>
      <x:c r="N1418" s="16" t="n">
        <x:v>5</x:v>
      </x:c>
      <x:c r="O1418" s="16" t="n">
        <x:v>3</x:v>
      </x:c>
      <x:c r="P1418" s="16" t="n">
        <x:f>IF(COUNT(I1418:O1418)&lt;7,"",I1418*8+J1418*3+K1418*2+L1418*2+M1418*2+N1418*2+O1418)</x:f>
        <x:v>66</x:v>
      </x:c>
      <x:c r="Q1418" s="16" t="n">
        <x:f>IF(COUNT(J1418:O1418)&lt;6,"",J1418*5+K1418*4+M1418*4+L1418*3+N1418*2+O1418*2)</x:f>
        <x:v>96</x:v>
      </x:c>
      <x:c r="R1418" s="14" t="str">
        <x:v>high</x:v>
      </x:c>
      <x:c r="S1418" s="14" t="str">
        <x:v>official_prozorro_award_2024_2026</x:v>
      </x:c>
      <x:c r="T1418" s="14" t="str">
        <x:v>official_prozorro_api</x:v>
      </x:c>
      <x:c r="U1418" s="14" t="str">
        <x:v>Не контактували</x:v>
      </x:c>
      <x:c r="V1418" s="15" t="str">
        <x:v>Workflow-audit outreach по UA-2026-06-09-005787-a; попросити 1 пакет здачі та вимоги проєкту</x:v>
      </x:c>
      <x:c r="W1418" s="15" t="str">
        <x:v>Власник / директор; керівник ПТО; відповідальний за договори</x:v>
      </x:c>
      <x:c r="X1418" s="15" t="str">
        <x:v>1 нових підтверджених перемог/договорів у Prozorro на 34 616 810 грн; 1 зі строком виконання не раніше 24.08.2026.</x:v>
      </x:c>
      <x:c r="Y1418" s="15" t="str">
        <x:v>Нове будівництво зовнішніх мереж водопостачання та каналізації, споруди системи водопідготовки, резервуара чистої води за адресою: с. Сімер, Ужгородський район, Закарпатська область. Розділ 45230000-8 Будівництво трубопроводів, ліній зв’язку та електропередач, шосе, доріг, аеродромів і залізничних доріг; вирівнювання поверхонь за ДК 021:2015 Єдиного закупівельного словника.; опублікований строк до 2027-12-24. Попросити один знеособлений пакет здачі за цим workflow.</x:v>
      </x:c>
      <x:c r="Z1418" s="15" t="str">
        <x:v>https://prozorro.gov.ua/tender/UA-2026-06-09-005787-a</x:v>
      </x:c>
      <x:c r="AA1418" s="14" t="str">
        <x:v>42844123</x:v>
      </x:c>
      <x:c r="AB1418" s="14" t="str">
        <x:v>2026-08-24</x:v>
      </x:c>
      <x:c r="AC1418" s="14" t="str"/>
      <x:c r="AD1418" s="20" t="str"/>
      <x:c r="AE1418" s="14" t="str"/>
      <x:c r="AF1418" s="14" t="n">
        <x:v>62</x:v>
      </x:c>
      <x:c r="AG1418" s="14" t="str">
        <x:v>I2</x:v>
      </x:c>
      <x:c r="AH1418" s="14" t="n">
        <x:v>1</x:v>
      </x:c>
      <x:c r="AI1418" s="14" t="n">
        <x:v>1</x:v>
      </x:c>
      <x:c r="AJ1418" s="18" t="n">
        <x:v>34616809.79</x:v>
      </x:c>
      <x:c r="AK1418" s="14" t="str">
        <x:v>https://prozorro.gov.ua/tender/UA-2026-06-09-005787-a</x:v>
      </x:c>
      <x:c r="AL1418" s="19" t="n">
        <x:v>46202.257042094905</x:v>
      </x:c>
      <x:c r="AM1418" s="19" t="n">
        <x:v>46745.42921296296</x:v>
      </x:c>
      <x:c r="AN1418" s="15" t="str">
        <x:v>Зовнішні мережі</x:v>
      </x:c>
      <x:c r="AO1418" s="15" t="str">
        <x:v>not_found_in_top_search</x:v>
      </x:c>
    </x:row>
    <x:row r="1419">
      <x:c r="A1419" s="14" t="str">
        <x:v>W5-047</x:v>
      </x:c>
      <x:c r="B1419" s="14" t="str">
        <x:v>Prozorro vertical expansion — 24.08</x:v>
      </x:c>
      <x:c r="C1419" s="14" t="str">
        <x:v>ТОВ Інвестиційна Компанія Укрбудсервіс</x:v>
      </x:c>
      <x:c r="D1419" s="14" t="str">
        <x:v>Зовнішні мережі</x:v>
      </x:c>
      <x:c r="E1419" s="14" t="str">
        <x:v>Expansion discovery</x:v>
      </x:c>
      <x:c r="F1419" s="17" t="str">
        <x:v>D2</x:v>
      </x:c>
      <x:c r="G1419" s="14" t="str"/>
      <x:c r="H1419" s="14" t="str">
        <x:v>Discovery розширення — 2 тижні</x:v>
      </x:c>
      <x:c r="I1419" s="16" t="n">
        <x:v>1</x:v>
      </x:c>
      <x:c r="J1419" s="16" t="n">
        <x:v>5</x:v>
      </x:c>
      <x:c r="K1419" s="16" t="n">
        <x:v>5</x:v>
      </x:c>
      <x:c r="L1419" s="16" t="n">
        <x:v>5</x:v>
      </x:c>
      <x:c r="M1419" s="16" t="n">
        <x:v>5</x:v>
      </x:c>
      <x:c r="N1419" s="16" t="n">
        <x:v>5</x:v>
      </x:c>
      <x:c r="O1419" s="16" t="n">
        <x:v>3</x:v>
      </x:c>
      <x:c r="P1419" s="16" t="n">
        <x:f>IF(COUNT(I1419:O1419)&lt;7,"",I1419*8+J1419*3+K1419*2+L1419*2+M1419*2+N1419*2+O1419)</x:f>
        <x:v>66</x:v>
      </x:c>
      <x:c r="Q1419" s="16" t="n">
        <x:f>IF(COUNT(J1419:O1419)&lt;6,"",J1419*5+K1419*4+M1419*4+L1419*3+N1419*2+O1419*2)</x:f>
        <x:v>96</x:v>
      </x:c>
      <x:c r="R1419" s="14" t="str">
        <x:v>high</x:v>
      </x:c>
      <x:c r="S1419" s="14" t="str">
        <x:v>official_prozorro_award_2024_2026</x:v>
      </x:c>
      <x:c r="T1419" s="14" t="str">
        <x:v>official_prozorro_api</x:v>
      </x:c>
      <x:c r="U1419" s="14" t="str">
        <x:v>Не контактували</x:v>
      </x:c>
      <x:c r="V1419" s="15" t="str">
        <x:v>Повторне звернення з новим тендерним сигналом UA-2024-09-27-010935-a; попросити 1 пакет здачі</x:v>
      </x:c>
      <x:c r="W1419" s="15" t="str">
        <x:v>Власник / директор; керівник ПТО; відповідальний за договори</x:v>
      </x:c>
      <x:c r="X1419" s="15" t="str">
        <x:v>1 нових підтверджених перемог/договорів у Prozorro на 24 067 146 грн; 1 зі строком виконання не раніше 24.08.2026.</x:v>
      </x:c>
      <x:c r="Y1419" s="15" t="str">
        <x:v>«Нове будівництво зовнішніх інженерних мереж водопостачання та водовідведення по вул. Л. Українки, вул. Сірка, вул. Д. Галицького в с. Сокільники Львівського району Львівської області» (коригування) (ДК 021:2015: 45230000-8 — Будівництво трубопроводів, ліній зв’язку та електропередач, шосе, доріг, аеродромів і залізничних доріг; вирівнювання поверхонь); опублікований строк до 2027-12-31. Попросити один знеособлений пакет здачі за цим workflow.</x:v>
      </x:c>
      <x:c r="Z1419" s="15" t="str">
        <x:v>https://prozorro.gov.ua/tender/UA-2026-05-20-007083-a</x:v>
      </x:c>
      <x:c r="AA1419" s="14" t="str">
        <x:v>40433945</x:v>
      </x:c>
      <x:c r="AB1419" s="14" t="str">
        <x:v>2026-08-24</x:v>
      </x:c>
      <x:c r="AC1419" s="14" t="str"/>
      <x:c r="AD1419" s="20" t="str"/>
      <x:c r="AE1419" s="14" t="str"/>
      <x:c r="AF1419" s="14" t="n">
        <x:v>62</x:v>
      </x:c>
      <x:c r="AG1419" s="14" t="str">
        <x:v>I2</x:v>
      </x:c>
      <x:c r="AH1419" s="14" t="n">
        <x:v>3</x:v>
      </x:c>
      <x:c r="AI1419" s="14" t="n">
        <x:v>1</x:v>
      </x:c>
      <x:c r="AJ1419" s="18" t="n">
        <x:v>32056438.93</x:v>
      </x:c>
      <x:c r="AK1419" s="14" t="str">
        <x:v>https://prozorro.gov.ua/tender/UA-2024-09-27-010935-a</x:v>
      </x:c>
      <x:c r="AL1419" s="19" t="n">
        <x:v>45583.329435694446</x:v>
      </x:c>
      <x:c r="AM1419" s="19" t="n">
        <x:v>46022.60270833333</x:v>
      </x:c>
      <x:c r="AN1419" s="15" t="str">
        <x:v>Зовнішні мережі; Берегоукріплення</x:v>
      </x:c>
      <x:c r="AO1419" s="15" t="str">
        <x:v>not_found_in_top_search</x:v>
      </x:c>
    </x:row>
    <x:row r="1420">
      <x:c r="A1420" s="14" t="str">
        <x:v>W5-048</x:v>
      </x:c>
      <x:c r="B1420" s="14" t="str">
        <x:v>Prozorro vertical expansion — 24.08</x:v>
      </x:c>
      <x:c r="C1420" s="14" t="str">
        <x:v>ТОВ "ЕДС-ПІДСТАНЦІЯ"</x:v>
      </x:c>
      <x:c r="D1420" s="14" t="str">
        <x:v>Сонячна енергетика</x:v>
      </x:c>
      <x:c r="E1420" s="14" t="str">
        <x:v>Pilot now</x:v>
      </x:c>
      <x:c r="F1420" s="17" t="str">
        <x:v>P2</x:v>
      </x:c>
      <x:c r="G1420" s="14" t="str">
        <x:v>eds-ukraine.com</x:v>
      </x:c>
      <x:c r="H1420" s="14" t="str">
        <x:v>Пілот зараз — Н.15 discovery subset</x:v>
      </x:c>
      <x:c r="I1420" s="16" t="n">
        <x:v>3</x:v>
      </x:c>
      <x:c r="J1420" s="16" t="n">
        <x:v>5</x:v>
      </x:c>
      <x:c r="K1420" s="16" t="n">
        <x:v>5</x:v>
      </x:c>
      <x:c r="L1420" s="16" t="n">
        <x:v>5</x:v>
      </x:c>
      <x:c r="M1420" s="16" t="n">
        <x:v>5</x:v>
      </x:c>
      <x:c r="N1420" s="16" t="n">
        <x:v>5</x:v>
      </x:c>
      <x:c r="O1420" s="16" t="n">
        <x:v>5</x:v>
      </x:c>
      <x:c r="P1420" s="16" t="n">
        <x:f>IF(COUNT(I1420:O1420)&lt;7,"",I1420*8+J1420*3+K1420*2+L1420*2+M1420*2+N1420*2+O1420)</x:f>
        <x:v>84</x:v>
      </x:c>
      <x:c r="Q1420" s="16" t="n">
        <x:f>IF(COUNT(J1420:O1420)&lt;6,"",J1420*5+K1420*4+M1420*4+L1420*3+N1420*2+O1420*2)</x:f>
        <x:v>100</x:v>
      </x:c>
      <x:c r="R1420" s="14" t="str">
        <x:v>high</x:v>
      </x:c>
      <x:c r="S1420" s="14" t="str">
        <x:v>official_prozorro_award_2024_2026</x:v>
      </x:c>
      <x:c r="T1420" s="14" t="str">
        <x:v>official_prozorro_api</x:v>
      </x:c>
      <x:c r="U1420" s="14" t="str">
        <x:v>Не контактували</x:v>
      </x:c>
      <x:c r="V1420" s="15" t="str">
        <x:v>Персоналізований free-pilot outreach по UA-2026-06-02-008852-a; попросити 1 пакет Н.15</x:v>
      </x:c>
      <x:c r="W1420" s="15" t="str">
        <x:v>Власник / директор; керівник ПТО; відповідальний за договори</x:v>
      </x:c>
      <x:c r="X1420" s="15" t="str">
        <x:v>1 нових підтверджених перемог/договорів у Prozorro на 19 391 493 грн; 1 зі строком виконання не раніше 24.08.2026.</x:v>
      </x:c>
      <x:c r="Y1420" s="15" t="str">
        <x:v>Технічне завдання на виконання робіт по проекту: «Нове будівництво ЛЕП-10 кВ від ПС 110/35/10 кВ «Бершадь» до РП-10 кВ сонячної електростанції ТОВ «ФОРТІС СОЛАР» (ТОВ «ФОРТІС СОЛАР») ; опублікований строк до 2026-12-31. Попросити один знеособлений пакет здачі за цим workflow.</x:v>
      </x:c>
      <x:c r="Z1420" s="15" t="str">
        <x:v>https://prozorro.gov.ua/tender/UA-2026-06-02-008852-a</x:v>
      </x:c>
      <x:c r="AA1420" s="14" t="str">
        <x:v>42914860</x:v>
      </x:c>
      <x:c r="AB1420" s="14" t="str">
        <x:v>2026-08-24</x:v>
      </x:c>
      <x:c r="AC1420" s="14" t="str"/>
      <x:c r="AD1420" s="20" t="str"/>
      <x:c r="AE1420" s="14" t="str"/>
      <x:c r="AF1420" s="14" t="n">
        <x:v>62</x:v>
      </x:c>
      <x:c r="AG1420" s="14" t="str">
        <x:v>I2</x:v>
      </x:c>
      <x:c r="AH1420" s="14" t="n">
        <x:v>1</x:v>
      </x:c>
      <x:c r="AI1420" s="14" t="n">
        <x:v>1</x:v>
      </x:c>
      <x:c r="AJ1420" s="18" t="n">
        <x:v>19391493</x:v>
      </x:c>
      <x:c r="AK1420" s="14" t="str">
        <x:v>https://prozorro.gov.ua/tender/UA-2026-06-02-008852-a</x:v>
      </x:c>
      <x:c r="AL1420" s="19" t="n">
        <x:v>46191.43037732639</x:v>
      </x:c>
      <x:c r="AM1420" s="19" t="n">
        <x:v>46387</x:v>
      </x:c>
      <x:c r="AN1420" s="15" t="str">
        <x:v>Сонячна енергетика</x:v>
      </x:c>
      <x:c r="AO1420" s="15" t="str">
        <x:v>supplier_provided_url</x:v>
      </x:c>
    </x:row>
    <x:row r="1421">
      <x:c r="A1421" s="14" t="str">
        <x:v>W5-049</x:v>
      </x:c>
      <x:c r="B1421" s="14" t="str">
        <x:v>Prozorro vertical expansion — 24.08</x:v>
      </x:c>
      <x:c r="C1421" s="14" t="str">
        <x:v>ТОВАРИСТВО З ОБМЕЖЕНОЮ ВІДПОВІДАЛЬНІСТЮ "БК АЛЬТБУД"</x:v>
      </x:c>
      <x:c r="D1421" s="14" t="str">
        <x:v>Теплові пункти</x:v>
      </x:c>
      <x:c r="E1421" s="14" t="str">
        <x:v>Expansion discovery</x:v>
      </x:c>
      <x:c r="F1421" s="17" t="str">
        <x:v>D2</x:v>
      </x:c>
      <x:c r="G1421" s="14" t="str"/>
      <x:c r="H1421" s="14" t="str">
        <x:v>Discovery розширення — 2 тижні</x:v>
      </x:c>
      <x:c r="I1421" s="16" t="n">
        <x:v>1</x:v>
      </x:c>
      <x:c r="J1421" s="16" t="n">
        <x:v>5</x:v>
      </x:c>
      <x:c r="K1421" s="16" t="n">
        <x:v>5</x:v>
      </x:c>
      <x:c r="L1421" s="16" t="n">
        <x:v>4</x:v>
      </x:c>
      <x:c r="M1421" s="16" t="n">
        <x:v>5</x:v>
      </x:c>
      <x:c r="N1421" s="16" t="n">
        <x:v>5</x:v>
      </x:c>
      <x:c r="O1421" s="16" t="n">
        <x:v>3</x:v>
      </x:c>
      <x:c r="P1421" s="16" t="n">
        <x:f>IF(COUNT(I1421:O1421)&lt;7,"",I1421*8+J1421*3+K1421*2+L1421*2+M1421*2+N1421*2+O1421)</x:f>
        <x:v>64</x:v>
      </x:c>
      <x:c r="Q1421" s="16" t="n">
        <x:f>IF(COUNT(J1421:O1421)&lt;6,"",J1421*5+K1421*4+M1421*4+L1421*3+N1421*2+O1421*2)</x:f>
        <x:v>93</x:v>
      </x:c>
      <x:c r="R1421" s="14" t="str">
        <x:v>high</x:v>
      </x:c>
      <x:c r="S1421" s="14" t="str">
        <x:v>official_prozorro_award_2024_2026</x:v>
      </x:c>
      <x:c r="T1421" s="14" t="str">
        <x:v>official_prozorro_api</x:v>
      </x:c>
      <x:c r="U1421" s="14" t="str">
        <x:v>Не контактували</x:v>
      </x:c>
      <x:c r="V1421" s="15" t="str">
        <x:v>Workflow-audit outreach по UA-2025-05-09-010564-a; попросити 1 пакет здачі та вимоги проєкту</x:v>
      </x:c>
      <x:c r="W1421" s="15" t="str">
        <x:v>Власник / директор; керівник ПТО; відповідальний за договори</x:v>
      </x:c>
      <x:c r="X1421" s="15" t="str">
        <x:v>3 нових підтверджених перемог/договорів у Prozorro на 7 896 000 грн; 0 зі строком виконання не раніше 24.08.2026.</x:v>
      </x:c>
      <x:c r="Y1421" s="15" t="str">
        <x:v>Реконструкція системи опалення і ГВП з влаштуванням індивідуального теплового пункту в житловому будинку за адресою: м. Львів вул. Ярошинської, 6 за ДК 021:2015 45454000-4 – Реконструкція; опублікований строк до 2025-10-01. Попросити один знеособлений пакет здачі за цим workflow.</x:v>
      </x:c>
      <x:c r="Z1421" s="15" t="str">
        <x:v>https://prozorro.gov.ua/tender/UA-2025-05-09-010564-a</x:v>
      </x:c>
      <x:c r="AA1421" s="14" t="str">
        <x:v>41112412</x:v>
      </x:c>
      <x:c r="AB1421" s="14" t="str">
        <x:v>2026-08-24</x:v>
      </x:c>
      <x:c r="AC1421" s="14" t="str"/>
      <x:c r="AD1421" s="20" t="str"/>
      <x:c r="AE1421" s="14" t="str"/>
      <x:c r="AF1421" s="14" t="n">
        <x:v>62</x:v>
      </x:c>
      <x:c r="AG1421" s="14" t="str">
        <x:v>I2</x:v>
      </x:c>
      <x:c r="AH1421" s="14" t="n">
        <x:v>3</x:v>
      </x:c>
      <x:c r="AI1421" s="14" t="n">
        <x:v>0</x:v>
      </x:c>
      <x:c r="AJ1421" s="18" t="n">
        <x:v>7896000</x:v>
      </x:c>
      <x:c r="AK1421" s="14" t="str">
        <x:v>https://prozorro.gov.ua/tender/UA-2025-05-09-010564-a</x:v>
      </x:c>
      <x:c r="AL1421" s="19" t="n">
        <x:v>45813.541943668984</x:v>
      </x:c>
      <x:c r="AM1421" s="19" t="n">
        <x:v>45931</x:v>
      </x:c>
      <x:c r="AN1421" s="15" t="str">
        <x:v>Теплові пункти</x:v>
      </x:c>
      <x:c r="AO1421" s="15" t="str">
        <x:v>not_found_in_top_search</x:v>
      </x:c>
    </x:row>
    <x:row r="1422">
      <x:c r="A1422" s="14" t="str">
        <x:v>W5-050</x:v>
      </x:c>
      <x:c r="B1422" s="14" t="str">
        <x:v>Prozorro vertical expansion — 24.08</x:v>
      </x:c>
      <x:c r="C1422" s="14" t="str">
        <x:v>АВАРІЙНО-РЯТУВАЛЬНИЙ ЗАГІН СПЕЦІАЛЬНОГО ПРИЗНАЧЕННЯ ГОЛОВНОГО УПРАВЛІННЯ ДЕРЖАВНОЇ СЛУЖБИ УКРАЇНИ З НАДЗВИЧАЙНИХ СИТУАЦІЙ У ХЕРСОНСЬКІЙ ОБЛАСТІ</x:v>
      </x:c>
      <x:c r="D1422" s="14" t="str">
        <x:v>Блискавкозахист / заземлення</x:v>
      </x:c>
      <x:c r="E1422" s="14" t="str">
        <x:v>Requalify</x:v>
      </x:c>
      <x:c r="F1422" s="17" t="str">
        <x:v>R2</x:v>
      </x:c>
      <x:c r="G1422" s="14" t="str"/>
      <x:c r="H1422" s="14" t="str">
        <x:v>Перевірити комерційність підрядної діяльності</x:v>
      </x:c>
      <x:c r="I1422" s="16" t="n">
        <x:v>4</x:v>
      </x:c>
      <x:c r="J1422" s="16" t="n">
        <x:v>5</x:v>
      </x:c>
      <x:c r="K1422" s="16" t="n">
        <x:v>5</x:v>
      </x:c>
      <x:c r="L1422" s="16" t="n">
        <x:v>1</x:v>
      </x:c>
      <x:c r="M1422" s="16" t="n">
        <x:v>5</x:v>
      </x:c>
      <x:c r="N1422" s="16" t="n">
        <x:v>1</x:v>
      </x:c>
      <x:c r="O1422" s="16" t="n">
        <x:v>3</x:v>
      </x:c>
      <x:c r="P1422" s="16" t="n">
        <x:f>IF(COUNT(I1422:O1422)&lt;7,"",I1422*8+J1422*3+K1422*2+L1422*2+M1422*2+N1422*2+O1422)</x:f>
        <x:v>74</x:v>
      </x:c>
      <x:c r="Q1422" s="16" t="n">
        <x:f>IF(COUNT(J1422:O1422)&lt;6,"",J1422*5+K1422*4+M1422*4+L1422*3+N1422*2+O1422*2)</x:f>
        <x:v>76</x:v>
      </x:c>
      <x:c r="R1422" s="14" t="str">
        <x:v>high</x:v>
      </x:c>
      <x:c r="S1422" s="14" t="str">
        <x:v>official_prozorro_award_2024_2026</x:v>
      </x:c>
      <x:c r="T1422" s="14" t="str">
        <x:v>official_prozorro_api</x:v>
      </x:c>
      <x:c r="U1422" s="14" t="str">
        <x:v>Не контактували</x:v>
      </x:c>
      <x:c r="V1422" s="15" t="str">
        <x:v>Кваліфікувати тип постачальника за UA-2026-08-06-005432-a до outreach</x:v>
      </x:c>
      <x:c r="W1422" s="15" t="str">
        <x:v>Керівник підрозділу; перевірити право на комерційні роботи</x:v>
      </x:c>
      <x:c r="X1422" s="15" t="str">
        <x:v>2 нових підтверджених перемог/договорів у Prozorro на 17 488 грн; 2 зі строком виконання не раніше 24.08.2026.</x:v>
      </x:c>
      <x:c r="Y1422" s="15" t="str">
        <x:v>Послуги з вимірювання опору ізоляції електромережі та заземлення (4060034-Монтаж, ремонт і перевірка надійності блискавкозахисту та замірювання опору ізоляції електромереж і електроустаткування) на об"єкті:Опорний заклад "Орлівський навчально-виховний комплекс "Загальноосвітня школа І-ІІІ ступенів - дитячий садок" Кочубеївської сільської ради ОТГ Херсонської області Кочубеївського освітнього округу; опублікований строк до 2026-12-31. Попросити один знеособлений пакет здачі за цим workflow.</x:v>
      </x:c>
      <x:c r="Z1422" s="15" t="str">
        <x:v>https://prozorro.gov.ua/tender/UA-2026-08-06-005432-a</x:v>
      </x:c>
      <x:c r="AA1422" s="14" t="str">
        <x:v>08588990</x:v>
      </x:c>
      <x:c r="AB1422" s="14" t="str">
        <x:v>2026-08-24</x:v>
      </x:c>
      <x:c r="AC1422" s="14" t="str"/>
      <x:c r="AD1422" s="20" t="str"/>
      <x:c r="AE1422" s="14" t="str"/>
      <x:c r="AF1422" s="14" t="n">
        <x:v>62</x:v>
      </x:c>
      <x:c r="AG1422" s="14" t="str">
        <x:v>I2</x:v>
      </x:c>
      <x:c r="AH1422" s="14" t="n">
        <x:v>2</x:v>
      </x:c>
      <x:c r="AI1422" s="14" t="n">
        <x:v>2</x:v>
      </x:c>
      <x:c r="AJ1422" s="18" t="n">
        <x:v>17488.47</x:v>
      </x:c>
      <x:c r="AK1422" s="14" t="str">
        <x:v>https://prozorro.gov.ua/tender/UA-2026-08-06-005432-a</x:v>
      </x:c>
      <x:c r="AL1422" s="19" t="n">
        <x:v>46240.407988287036</x:v>
      </x:c>
      <x:c r="AM1422" s="19" t="n">
        <x:v>46387.45177083334</x:v>
      </x:c>
      <x:c r="AN1422" s="15" t="str">
        <x:v>Блискавкозахист / заземлення</x:v>
      </x:c>
      <x:c r="AO1422" s="15" t="str">
        <x:v>not_found_in_top_search</x:v>
      </x:c>
    </x:row>
    <x:row r="1423">
      <x:c r="A1423" s="14" t="str">
        <x:v>W5-051</x:v>
      </x:c>
      <x:c r="B1423" s="14" t="str">
        <x:v>Prozorro vertical expansion — 24.08</x:v>
      </x:c>
      <x:c r="C1423" s="14" t="str">
        <x:v>ДУБРАВСЬКИЙ ВАЛЕНТИН АНАТОЛІЙОВИЧ</x:v>
      </x:c>
      <x:c r="D1423" s="14" t="str">
        <x:v>Сонячна енергетика</x:v>
      </x:c>
      <x:c r="E1423" s="14" t="str">
        <x:v>Pilot now</x:v>
      </x:c>
      <x:c r="F1423" s="17" t="str">
        <x:v>P2</x:v>
      </x:c>
      <x:c r="G1423" s="14" t="str"/>
      <x:c r="H1423" s="14" t="str">
        <x:v>Пілот зараз — Н.15 discovery subset</x:v>
      </x:c>
      <x:c r="I1423" s="16" t="n">
        <x:v>3</x:v>
      </x:c>
      <x:c r="J1423" s="16" t="n">
        <x:v>5</x:v>
      </x:c>
      <x:c r="K1423" s="16" t="n">
        <x:v>5</x:v>
      </x:c>
      <x:c r="L1423" s="16" t="n">
        <x:v>3</x:v>
      </x:c>
      <x:c r="M1423" s="16" t="n">
        <x:v>5</x:v>
      </x:c>
      <x:c r="N1423" s="16" t="n">
        <x:v>3</x:v>
      </x:c>
      <x:c r="O1423" s="16" t="n">
        <x:v>3</x:v>
      </x:c>
      <x:c r="P1423" s="16" t="n">
        <x:f>IF(COUNT(I1423:O1423)&lt;7,"",I1423*8+J1423*3+K1423*2+L1423*2+M1423*2+N1423*2+O1423)</x:f>
        <x:v>74</x:v>
      </x:c>
      <x:c r="Q1423" s="16" t="n">
        <x:f>IF(COUNT(J1423:O1423)&lt;6,"",J1423*5+K1423*4+M1423*4+L1423*3+N1423*2+O1423*2)</x:f>
        <x:v>86</x:v>
      </x:c>
      <x:c r="R1423" s="14" t="str">
        <x:v>high</x:v>
      </x:c>
      <x:c r="S1423" s="14" t="str">
        <x:v>official_prozorro_award_2024_2026</x:v>
      </x:c>
      <x:c r="T1423" s="14" t="str">
        <x:v>official_prozorro_api</x:v>
      </x:c>
      <x:c r="U1423" s="14" t="str">
        <x:v>Не контактували</x:v>
      </x:c>
      <x:c r="V1423" s="15" t="str">
        <x:v>Персоналізований free-pilot outreach по UA-2026-07-16-008938-a; попросити 1 пакет Н.15</x:v>
      </x:c>
      <x:c r="W1423" s="15" t="str">
        <x:v>Власник / виконавець; відповідальний за договір</x:v>
      </x:c>
      <x:c r="X1423" s="15" t="str">
        <x:v>1 нових підтверджених перемог/договорів у Prozorro на 1 485 000 грн; 1 зі строком виконання не раніше 24.08.2026.</x:v>
      </x:c>
      <x:c r="Y1423" s="15" t="str">
        <x:v>Нове будівництво гібридної сонячної електростанції, для забезпечення потреб будівлі головного корпусу лікарні (літ. А-3) Комунального некомерційного підприємства "Острожецька районна лікарня" Острожецької сільської ради за адресою: Рівненська область, Дубенський район, с. Острожець, вул. Каштанова, 3; опублікований строк до 2026-12-31. Попросити один знеособлений пакет здачі за цим workflow.</x:v>
      </x:c>
      <x:c r="Z1423" s="15" t="str">
        <x:v>https://prozorro.gov.ua/tender/UA-2026-07-16-008938-a</x:v>
      </x:c>
      <x:c r="AA1423" s="14" t="str">
        <x:v>3361907536</x:v>
      </x:c>
      <x:c r="AB1423" s="14" t="str">
        <x:v>2026-08-24</x:v>
      </x:c>
      <x:c r="AC1423" s="14" t="str"/>
      <x:c r="AD1423" s="20" t="str"/>
      <x:c r="AE1423" s="14" t="str"/>
      <x:c r="AF1423" s="14" t="n">
        <x:v>60</x:v>
      </x:c>
      <x:c r="AG1423" s="14" t="str">
        <x:v>I2</x:v>
      </x:c>
      <x:c r="AH1423" s="14" t="n">
        <x:v>1</x:v>
      </x:c>
      <x:c r="AI1423" s="14" t="n">
        <x:v>1</x:v>
      </x:c>
      <x:c r="AJ1423" s="18" t="n">
        <x:v>1485000</x:v>
      </x:c>
      <x:c r="AK1423" s="14" t="str">
        <x:v>https://prozorro.gov.ua/tender/UA-2026-07-16-008938-a</x:v>
      </x:c>
      <x:c r="AL1423" s="19" t="n">
        <x:v>46219.55705820602</x:v>
      </x:c>
      <x:c r="AM1423" s="19" t="n">
        <x:v>46387</x:v>
      </x:c>
      <x:c r="AN1423" s="15" t="str">
        <x:v>Сонячна енергетика</x:v>
      </x:c>
      <x:c r="AO1423" s="15" t="str">
        <x:v>not_found_in_top_search</x:v>
      </x:c>
    </x:row>
    <x:row r="1424">
      <x:c r="A1424" s="14" t="str">
        <x:v>W5-052</x:v>
      </x:c>
      <x:c r="B1424" s="14" t="str">
        <x:v>Prozorro vertical expansion — 24.08</x:v>
      </x:c>
      <x:c r="C1424" s="14" t="str">
        <x:v>ТОВАРИСТВО З ОБМЕЖЕНОЮ ВІДПОВІДАЛЬНІСТЮ "СУЧАСНА ІНФРАСТРУКТУРА МІСТА"</x:v>
      </x:c>
      <x:c r="D1424" s="14" t="str">
        <x:v>Ремонт і підсилення бетону</x:v>
      </x:c>
      <x:c r="E1424" s="14" t="str">
        <x:v>Expansion discovery</x:v>
      </x:c>
      <x:c r="F1424" s="17" t="str">
        <x:v>D2</x:v>
      </x:c>
      <x:c r="G1424" s="14" t="str"/>
      <x:c r="H1424" s="14" t="str">
        <x:v>Discovery розширення — 2 тижні</x:v>
      </x:c>
      <x:c r="I1424" s="16" t="n">
        <x:v>1</x:v>
      </x:c>
      <x:c r="J1424" s="16" t="n">
        <x:v>5</x:v>
      </x:c>
      <x:c r="K1424" s="16" t="n">
        <x:v>5</x:v>
      </x:c>
      <x:c r="L1424" s="16" t="n">
        <x:v>3</x:v>
      </x:c>
      <x:c r="M1424" s="16" t="n">
        <x:v>5</x:v>
      </x:c>
      <x:c r="N1424" s="16" t="n">
        <x:v>5</x:v>
      </x:c>
      <x:c r="O1424" s="16" t="n">
        <x:v>3</x:v>
      </x:c>
      <x:c r="P1424" s="16" t="n">
        <x:f>IF(COUNT(I1424:O1424)&lt;7,"",I1424*8+J1424*3+K1424*2+L1424*2+M1424*2+N1424*2+O1424)</x:f>
        <x:v>62</x:v>
      </x:c>
      <x:c r="Q1424" s="16" t="n">
        <x:f>IF(COUNT(J1424:O1424)&lt;6,"",J1424*5+K1424*4+M1424*4+L1424*3+N1424*2+O1424*2)</x:f>
        <x:v>90</x:v>
      </x:c>
      <x:c r="R1424" s="14" t="str">
        <x:v>high</x:v>
      </x:c>
      <x:c r="S1424" s="14" t="str">
        <x:v>official_prozorro_award_2024_2026</x:v>
      </x:c>
      <x:c r="T1424" s="14" t="str">
        <x:v>official_prozorro_api</x:v>
      </x:c>
      <x:c r="U1424" s="14" t="str">
        <x:v>Не контактували</x:v>
      </x:c>
      <x:c r="V1424" s="15" t="str">
        <x:v>Workflow-audit outreach по UA-2026-08-24-008388-a; попросити 1 пакет здачі та вимоги проєкту</x:v>
      </x:c>
      <x:c r="W1424" s="15" t="str">
        <x:v>Власник / директор; керівник ПТО; відповідальний за договори</x:v>
      </x:c>
      <x:c r="X1424" s="15" t="str">
        <x:v>1 нових підтверджених перемог/договорів у Prozorro на 624 107 грн; 1 зі строком виконання не раніше 24.08.2026.</x:v>
      </x:c>
      <x:c r="Y1424" s="15" t="str">
        <x:v>Виконання протиаварійних робіт "Демонтаж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«Відновлення багатоквартирного житлового будинку на вул. Будівельниуів, 5 у Дніпровському районі міста Києва, пошкодженого внаслідок збройної агресії Російської Федерації, шляхом капітального ремонту (без зміни функціонального призначення)» в частині виконання робіт з відновлення покрівлі (код CPV за ДК 021:2015: 45450000-6 — Інші завершальні будівельні роботи); опублікований строк до 2026-10-31. Попросити один знеособлений пакет здачі за цим workflow.</x:v>
      </x:c>
      <x:c r="Z1424" s="15" t="str">
        <x:v>https://prozorro.gov.ua/tender/UA-2026-08-24-008388-a</x:v>
      </x:c>
      <x:c r="AA1424" s="14" t="str">
        <x:v>45932238</x:v>
      </x:c>
      <x:c r="AB1424" s="14" t="str">
        <x:v>2026-08-24</x:v>
      </x:c>
      <x:c r="AC1424" s="14" t="str"/>
      <x:c r="AD1424" s="20" t="str"/>
      <x:c r="AE1424" s="14" t="str"/>
      <x:c r="AF1424" s="14" t="n">
        <x:v>60</x:v>
      </x:c>
      <x:c r="AG1424" s="14" t="str">
        <x:v>I2</x:v>
      </x:c>
      <x:c r="AH1424" s="14" t="n">
        <x:v>1</x:v>
      </x:c>
      <x:c r="AI1424" s="14" t="n">
        <x:v>1</x:v>
      </x:c>
      <x:c r="AJ1424" s="18" t="n">
        <x:v>624106.56</x:v>
      </x:c>
      <x:c r="AK1424" s="14" t="str">
        <x:v>https://prozorro.gov.ua/tender/UA-2026-08-24-008388-a</x:v>
      </x:c>
      <x:c r="AL1424" s="19" t="n">
        <x:v>46258.53630042824</x:v>
      </x:c>
      <x:c r="AM1424" s="19" t="n">
        <x:v>46326</x:v>
      </x:c>
      <x:c r="AN1424" s="15" t="str">
        <x:v>Ремонт і підсилення бетону</x:v>
      </x:c>
      <x:c r="AO1424" s="15" t="str">
        <x:v>not_found_in_top_search</x:v>
      </x:c>
    </x:row>
    <x:row r="1425">
      <x:c r="A1425" s="14" t="str">
        <x:v>W5-053</x:v>
      </x:c>
      <x:c r="B1425" s="14" t="str">
        <x:v>Prozorro vertical expansion — 24.08</x:v>
      </x:c>
      <x:c r="C1425" s="14" t="str">
        <x:v>ГАЦУЛЯ ВОЛОДИМИР ОЛЕКСІЙОВИЧ</x:v>
      </x:c>
      <x:c r="D1425" s="14" t="str">
        <x:v>Промислова електрика / ПНР</x:v>
      </x:c>
      <x:c r="E1425" s="14" t="str">
        <x:v>Pilot now</x:v>
      </x:c>
      <x:c r="F1425" s="17" t="str">
        <x:v>P2</x:v>
      </x:c>
      <x:c r="G1425" s="14" t="str"/>
      <x:c r="H1425" s="14" t="str">
        <x:v>Пілот зараз — Н.15 subset</x:v>
      </x:c>
      <x:c r="I1425" s="16" t="n">
        <x:v>4</x:v>
      </x:c>
      <x:c r="J1425" s="16" t="n">
        <x:v>5</x:v>
      </x:c>
      <x:c r="K1425" s="16" t="n">
        <x:v>4</x:v>
      </x:c>
      <x:c r="L1425" s="16" t="n">
        <x:v>2</x:v>
      </x:c>
      <x:c r="M1425" s="16" t="n">
        <x:v>5</x:v>
      </x:c>
      <x:c r="N1425" s="16" t="n">
        <x:v>3</x:v>
      </x:c>
      <x:c r="O1425" s="16" t="n">
        <x:v>3</x:v>
      </x:c>
      <x:c r="P1425" s="16" t="n">
        <x:f>IF(COUNT(I1425:O1425)&lt;7,"",I1425*8+J1425*3+K1425*2+L1425*2+M1425*2+N1425*2+O1425)</x:f>
        <x:v>78</x:v>
      </x:c>
      <x:c r="Q1425" s="16" t="n">
        <x:f>IF(COUNT(J1425:O1425)&lt;6,"",J1425*5+K1425*4+M1425*4+L1425*3+N1425*2+O1425*2)</x:f>
        <x:v>79</x:v>
      </x:c>
      <x:c r="R1425" s="14" t="str">
        <x:v>high</x:v>
      </x:c>
      <x:c r="S1425" s="14" t="str">
        <x:v>official_prozorro_award_2024_2026</x:v>
      </x:c>
      <x:c r="T1425" s="14" t="str">
        <x:v>official_prozorro_api</x:v>
      </x:c>
      <x:c r="U1425" s="14" t="str">
        <x:v>Не контактували</x:v>
      </x:c>
      <x:c r="V1425" s="15" t="str">
        <x:v>Персоналізований free-pilot outreach по UA-2026-05-04-012832-a; попросити 1 пакет Н.15</x:v>
      </x:c>
      <x:c r="W1425" s="15" t="str">
        <x:v>Власник / виконавець; відповідальний за договір</x:v>
      </x:c>
      <x:c r="X1425" s="15" t="str">
        <x:v>2 нових підтверджених перемог/договорів у Prozorro на 125 580 грн; 2 зі строком виконання не раніше 24.08.2026.</x:v>
      </x:c>
      <x:c r="Y1425" s="15" t="str">
        <x:v>Організація електромонтажних робіт по встановленню гібридного інвертора, налаштування та пусконалагоджувальні роботи обладнання. Організація електромонтажних робіт по встановленню сонячних панелей. Організація електромонтажних робіт по встановленню акумуляторної батереї, налаштування та пусконалаголжувальні роботи обладнання. Пусконалагоджувальні роботи СЕС.; опублікований строк до 2026-12-31. Попросити один знеособлений пакет здачі за цим workflow.</x:v>
      </x:c>
      <x:c r="Z1425" s="15" t="str">
        <x:v>https://prozorro.gov.ua/tender/UA-2026-05-04-012832-a</x:v>
      </x:c>
      <x:c r="AA1425" s="14" t="str">
        <x:v>2852217952</x:v>
      </x:c>
      <x:c r="AB1425" s="14" t="str">
        <x:v>2026-08-24</x:v>
      </x:c>
      <x:c r="AC1425" s="14" t="str"/>
      <x:c r="AD1425" s="20" t="str"/>
      <x:c r="AE1425" s="14" t="str"/>
      <x:c r="AF1425" s="14" t="n">
        <x:v>60</x:v>
      </x:c>
      <x:c r="AG1425" s="14" t="str">
        <x:v>I2</x:v>
      </x:c>
      <x:c r="AH1425" s="14" t="n">
        <x:v>2</x:v>
      </x:c>
      <x:c r="AI1425" s="14" t="n">
        <x:v>2</x:v>
      </x:c>
      <x:c r="AJ1425" s="18" t="n">
        <x:v>125580</x:v>
      </x:c>
      <x:c r="AK1425" s="14" t="str">
        <x:v>https://prozorro.gov.ua/tender/UA-2026-05-04-012832-a</x:v>
      </x:c>
      <x:c r="AL1425" s="19" t="n">
        <x:v>46146.58856592593</x:v>
      </x:c>
      <x:c r="AM1425" s="19" t="n">
        <x:v>46387</x:v>
      </x:c>
      <x:c r="AN1425" s="15" t="str">
        <x:v>Промислова електрика / ПНР</x:v>
      </x:c>
      <x:c r="AO1425" s="15" t="str">
        <x:v>not_found_in_top_search</x:v>
      </x:c>
    </x:row>
    <x:row r="1426">
      <x:c r="A1426" s="14" t="str">
        <x:v>W5-054</x:v>
      </x:c>
      <x:c r="B1426" s="14" t="str">
        <x:v>Prozorro vertical expansion — 24.08</x:v>
      </x:c>
      <x:c r="C1426" s="14" t="str">
        <x:v>Дочірнє підприємство "Криворіжагробуд" приватного акціонерного товариства "Криворіжгазбуд"</x:v>
      </x:c>
      <x:c r="D1426" s="14" t="str">
        <x:v>Насосні станції</x:v>
      </x:c>
      <x:c r="E1426" s="14" t="str">
        <x:v>Expansion discovery</x:v>
      </x:c>
      <x:c r="F1426" s="17" t="str">
        <x:v>D2</x:v>
      </x:c>
      <x:c r="G1426" s="14" t="str"/>
      <x:c r="H1426" s="14" t="str">
        <x:v>Discovery розширення — 2 тижні</x:v>
      </x:c>
      <x:c r="I1426" s="16" t="n">
        <x:v>1</x:v>
      </x:c>
      <x:c r="J1426" s="16" t="n">
        <x:v>5</x:v>
      </x:c>
      <x:c r="K1426" s="16" t="n">
        <x:v>5</x:v>
      </x:c>
      <x:c r="L1426" s="16" t="n">
        <x:v>5</x:v>
      </x:c>
      <x:c r="M1426" s="16" t="n">
        <x:v>5</x:v>
      </x:c>
      <x:c r="N1426" s="16" t="n">
        <x:v>5</x:v>
      </x:c>
      <x:c r="O1426" s="16" t="n">
        <x:v>3</x:v>
      </x:c>
      <x:c r="P1426" s="16" t="n">
        <x:f>IF(COUNT(I1426:O1426)&lt;7,"",I1426*8+J1426*3+K1426*2+L1426*2+M1426*2+N1426*2+O1426)</x:f>
        <x:v>66</x:v>
      </x:c>
      <x:c r="Q1426" s="16" t="n">
        <x:f>IF(COUNT(J1426:O1426)&lt;6,"",J1426*5+K1426*4+M1426*4+L1426*3+N1426*2+O1426*2)</x:f>
        <x:v>96</x:v>
      </x:c>
      <x:c r="R1426" s="14" t="str">
        <x:v>high</x:v>
      </x:c>
      <x:c r="S1426" s="14" t="str">
        <x:v>official_prozorro_award_2024_2026</x:v>
      </x:c>
      <x:c r="T1426" s="14" t="str">
        <x:v>official_prozorro_api</x:v>
      </x:c>
      <x:c r="U1426" s="14" t="str">
        <x:v>Не контактували</x:v>
      </x:c>
      <x:c r="V1426" s="15" t="str">
        <x:v>Workflow-audit outreach по UA-2025-08-08-007679-a; попросити 1 пакет здачі та вимоги проєкту</x:v>
      </x:c>
      <x:c r="W1426" s="15" t="str">
        <x:v>Власник / директор; керівник ПТО; відповідальний за договори</x:v>
      </x:c>
      <x:c r="X1426" s="15" t="str">
        <x:v>2 нових підтверджених перемог/договорів у Prozorro на 16 696 937 грн; 0 зі строком виконання не раніше 24.08.2026.</x:v>
      </x:c>
      <x:c r="Y1426" s="15" t="str">
        <x:v>Додаткові роботи по об’єкту «Будівництво ділянки самопливного каналізаційного колектора від мкр. Сонячного»; опублікований строк до 2025-12-20. Попросити один знеособлений пакет здачі за цим workflow.</x:v>
      </x:c>
      <x:c r="Z1426" s="15" t="str">
        <x:v>https://prozorro.gov.ua/tender/UA-2025-08-08-007679-a</x:v>
      </x:c>
      <x:c r="AA1426" s="14" t="str">
        <x:v>32627129</x:v>
      </x:c>
      <x:c r="AB1426" s="14" t="str">
        <x:v>2026-08-24</x:v>
      </x:c>
      <x:c r="AC1426" s="14" t="str"/>
      <x:c r="AD1426" s="20" t="str"/>
      <x:c r="AE1426" s="14" t="str"/>
      <x:c r="AF1426" s="14" t="n">
        <x:v>59</x:v>
      </x:c>
      <x:c r="AG1426" s="14" t="str">
        <x:v>I2</x:v>
      </x:c>
      <x:c r="AH1426" s="14" t="n">
        <x:v>2</x:v>
      </x:c>
      <x:c r="AI1426" s="14" t="n">
        <x:v>0</x:v>
      </x:c>
      <x:c r="AJ1426" s="18" t="n">
        <x:v>16696936.8</x:v>
      </x:c>
      <x:c r="AK1426" s="14" t="str">
        <x:v>https://prozorro.gov.ua/tender/UA-2025-08-08-007679-a</x:v>
      </x:c>
      <x:c r="AL1426" s="19" t="n">
        <x:v>45877.47949543982</x:v>
      </x:c>
      <x:c r="AM1426" s="19" t="n">
        <x:v>46011</x:v>
      </x:c>
      <x:c r="AN1426" s="15" t="str">
        <x:v>Насосні станції; Зовнішні мережі</x:v>
      </x:c>
      <x:c r="AO1426" s="15" t="str">
        <x:v>not_found_in_top_search</x:v>
      </x:c>
    </x:row>
    <x:row r="1427">
      <x:c r="A1427" s="14" t="str">
        <x:v>W5-055</x:v>
      </x:c>
      <x:c r="B1427" s="14" t="str">
        <x:v>Prozorro vertical expansion — 24.08</x:v>
      </x:c>
      <x:c r="C1427" s="14" t="str">
        <x:v>ТОВ "НЕОКОМ"</x:v>
      </x:c>
      <x:c r="D1427" s="14" t="str">
        <x:v>ВОЛЗ / телеком</x:v>
      </x:c>
      <x:c r="E1427" s="14" t="str">
        <x:v>Expansion discovery</x:v>
      </x:c>
      <x:c r="F1427" s="17" t="str">
        <x:v>D2</x:v>
      </x:c>
      <x:c r="G1427" s="14" t="str"/>
      <x:c r="H1427" s="14" t="str">
        <x:v>Discovery розширення — 2 тижні</x:v>
      </x:c>
      <x:c r="I1427" s="16" t="n">
        <x:v>1</x:v>
      </x:c>
      <x:c r="J1427" s="16" t="n">
        <x:v>5</x:v>
      </x:c>
      <x:c r="K1427" s="16" t="n">
        <x:v>5</x:v>
      </x:c>
      <x:c r="L1427" s="16" t="n">
        <x:v>3</x:v>
      </x:c>
      <x:c r="M1427" s="16" t="n">
        <x:v>5</x:v>
      </x:c>
      <x:c r="N1427" s="16" t="n">
        <x:v>5</x:v>
      </x:c>
      <x:c r="O1427" s="16" t="n">
        <x:v>3</x:v>
      </x:c>
      <x:c r="P1427" s="16" t="n">
        <x:f>IF(COUNT(I1427:O1427)&lt;7,"",I1427*8+J1427*3+K1427*2+L1427*2+M1427*2+N1427*2+O1427)</x:f>
        <x:v>62</x:v>
      </x:c>
      <x:c r="Q1427" s="16" t="n">
        <x:f>IF(COUNT(J1427:O1427)&lt;6,"",J1427*5+K1427*4+M1427*4+L1427*3+N1427*2+O1427*2)</x:f>
        <x:v>90</x:v>
      </x:c>
      <x:c r="R1427" s="14" t="str">
        <x:v>high</x:v>
      </x:c>
      <x:c r="S1427" s="14" t="str">
        <x:v>official_prozorro_award_2024_2026</x:v>
      </x:c>
      <x:c r="T1427" s="14" t="str">
        <x:v>official_prozorro_api</x:v>
      </x:c>
      <x:c r="U1427" s="14" t="str">
        <x:v>Не контактували</x:v>
      </x:c>
      <x:c r="V1427" s="15" t="str">
        <x:v>Workflow-audit outreach по UA-2025-03-31-004356-a; попросити 1 пакет здачі та вимоги проєкту</x:v>
      </x:c>
      <x:c r="W1427" s="15" t="str">
        <x:v>Власник / директор; керівник ПТО; відповідальний за договори</x:v>
      </x:c>
      <x:c r="X1427" s="15" t="str">
        <x:v>4 нових підтверджених перемог/договорів у Prozorro на 1 156 837 грн; 0 зі строком виконання не раніше 24.08.2026.</x:v>
      </x:c>
      <x:c r="Y1427" s="15" t="str">
        <x:v>Послуги з монтажу оптичної мережі підприємства (ДК 021:2015 64220000-4 Телекомунікаційні послуги, крім послуг телефонного зв’язку і передачі даних (64221000-1 Послуги з під’єднання)); опублікований строк до 2025-12-31. Попросити один знеособлений пакет здачі за цим workflow.</x:v>
      </x:c>
      <x:c r="Z1427" s="15" t="str">
        <x:v>https://prozorro.gov.ua/tender/UA-2025-03-31-004356-a</x:v>
      </x:c>
      <x:c r="AA1427" s="14" t="str">
        <x:v>32818500</x:v>
      </x:c>
      <x:c r="AB1427" s="14" t="str">
        <x:v>2026-08-24</x:v>
      </x:c>
      <x:c r="AC1427" s="14" t="str"/>
      <x:c r="AD1427" s="20" t="str"/>
      <x:c r="AE1427" s="14" t="str"/>
      <x:c r="AF1427" s="14" t="n">
        <x:v>59</x:v>
      </x:c>
      <x:c r="AG1427" s="14" t="str">
        <x:v>I2</x:v>
      </x:c>
      <x:c r="AH1427" s="14" t="n">
        <x:v>4</x:v>
      </x:c>
      <x:c r="AI1427" s="14" t="n">
        <x:v>0</x:v>
      </x:c>
      <x:c r="AJ1427" s="18" t="n">
        <x:v>1156837</x:v>
      </x:c>
      <x:c r="AK1427" s="14" t="str">
        <x:v>https://prozorro.gov.ua/tender/UA-2025-03-31-004356-a</x:v>
      </x:c>
      <x:c r="AL1427" s="19" t="n">
        <x:v>45747.38219435185</x:v>
      </x:c>
      <x:c r="AM1427" s="19" t="n">
        <x:v>46022.425729166665</x:v>
      </x:c>
      <x:c r="AN1427" s="15" t="str">
        <x:v>ВОЛЗ / телеком</x:v>
      </x:c>
      <x:c r="AO1427" s="15" t="str">
        <x:v>not_found_in_top_search</x:v>
      </x:c>
    </x:row>
    <x:row r="1428">
      <x:c r="A1428" s="14" t="str">
        <x:v>W5-056</x:v>
      </x:c>
      <x:c r="B1428" s="14" t="str">
        <x:v>Prozorro vertical expansion — 24.08</x:v>
      </x:c>
      <x:c r="C1428" s="14" t="str">
        <x:v>ПРИВАТНЕ ПІДПРИЄМСТВО "ДЕКО СНАБ"</x:v>
      </x:c>
      <x:c r="D1428" s="14" t="str">
        <x:v>Теплові пункти</x:v>
      </x:c>
      <x:c r="E1428" s="14" t="str">
        <x:v>Expansion discovery</x:v>
      </x:c>
      <x:c r="F1428" s="17" t="str">
        <x:v>D2</x:v>
      </x:c>
      <x:c r="G1428" s="14" t="str"/>
      <x:c r="H1428" s="14" t="str">
        <x:v>Discovery розширення — 2 тижні</x:v>
      </x:c>
      <x:c r="I1428" s="16" t="n">
        <x:v>1</x:v>
      </x:c>
      <x:c r="J1428" s="16" t="n">
        <x:v>5</x:v>
      </x:c>
      <x:c r="K1428" s="16" t="n">
        <x:v>5</x:v>
      </x:c>
      <x:c r="L1428" s="16" t="n">
        <x:v>3</x:v>
      </x:c>
      <x:c r="M1428" s="16" t="n">
        <x:v>5</x:v>
      </x:c>
      <x:c r="N1428" s="16" t="n">
        <x:v>5</x:v>
      </x:c>
      <x:c r="O1428" s="16" t="n">
        <x:v>3</x:v>
      </x:c>
      <x:c r="P1428" s="16" t="n">
        <x:f>IF(COUNT(I1428:O1428)&lt;7,"",I1428*8+J1428*3+K1428*2+L1428*2+M1428*2+N1428*2+O1428)</x:f>
        <x:v>62</x:v>
      </x:c>
      <x:c r="Q1428" s="16" t="n">
        <x:f>IF(COUNT(J1428:O1428)&lt;6,"",J1428*5+K1428*4+M1428*4+L1428*3+N1428*2+O1428*2)</x:f>
        <x:v>90</x:v>
      </x:c>
      <x:c r="R1428" s="14" t="str">
        <x:v>high</x:v>
      </x:c>
      <x:c r="S1428" s="14" t="str">
        <x:v>official_prozorro_award_2024_2026</x:v>
      </x:c>
      <x:c r="T1428" s="14" t="str">
        <x:v>official_prozorro_api</x:v>
      </x:c>
      <x:c r="U1428" s="14" t="str">
        <x:v>Не контактували</x:v>
      </x:c>
      <x:c r="V1428" s="15" t="str">
        <x:v>Workflow-audit outreach по UA-2024-04-16-007966-a; попросити 1 пакет здачі та вимоги проєкту</x:v>
      </x:c>
      <x:c r="W1428" s="15" t="str">
        <x:v>Власник / директор; керівник ПТО; відповідальний за договори</x:v>
      </x:c>
      <x:c r="X1428" s="15" t="str">
        <x:v>6 нових підтверджених перемог/договорів у Prozorro на 967 593 грн; 0 зі строком виконання не раніше 24.08.2026.</x:v>
      </x:c>
      <x:c r="Y1428" s="15" t="str">
        <x:v>Реконструкція індивідуального теплового пункту за адресою:м. Миколаїв, вул. Чорновола,5; 45230000-8	Будівництво трубопроводів, ліній зв’язку та електропередач, шосе, доріг, аеродромів і залізничних доріг; вирівнювання поверхонь
; опублікований строк до 2024-05-30. Попросити один знеособлений пакет здачі за цим workflow.</x:v>
      </x:c>
      <x:c r="Z1428" s="15" t="str">
        <x:v>https://prozorro.gov.ua/tender/UA-2024-04-16-007966-a</x:v>
      </x:c>
      <x:c r="AA1428" s="14" t="str">
        <x:v>40475330</x:v>
      </x:c>
      <x:c r="AB1428" s="14" t="str">
        <x:v>2026-08-24</x:v>
      </x:c>
      <x:c r="AC1428" s="14" t="str"/>
      <x:c r="AD1428" s="20" t="str"/>
      <x:c r="AE1428" s="14" t="str"/>
      <x:c r="AF1428" s="14" t="n">
        <x:v>59</x:v>
      </x:c>
      <x:c r="AG1428" s="14" t="str">
        <x:v>I2</x:v>
      </x:c>
      <x:c r="AH1428" s="14" t="n">
        <x:v>6</x:v>
      </x:c>
      <x:c r="AI1428" s="14" t="n">
        <x:v>0</x:v>
      </x:c>
      <x:c r="AJ1428" s="18" t="n">
        <x:v>967592.56</x:v>
      </x:c>
      <x:c r="AK1428" s="14" t="str">
        <x:v>https://prozorro.gov.ua/tender/UA-2024-04-16-007966-a</x:v>
      </x:c>
      <x:c r="AL1428" s="19" t="n">
        <x:v>45398.47249931713</x:v>
      </x:c>
      <x:c r="AM1428" s="19" t="n">
        <x:v>45442</x:v>
      </x:c>
      <x:c r="AN1428" s="15" t="str">
        <x:v>Теплові пункти</x:v>
      </x:c>
      <x:c r="AO1428" s="15" t="str">
        <x:v>not_found_in_top_search</x:v>
      </x:c>
    </x:row>
    <x:row r="1429">
      <x:c r="A1429" s="14" t="str">
        <x:v>W5-057</x:v>
      </x:c>
      <x:c r="B1429" s="14" t="str">
        <x:v>Prozorro vertical expansion — 24.08</x:v>
      </x:c>
      <x:c r="C1429" s="14" t="str">
        <x:v>ФОП Барчук Віталій Анатолійович</x:v>
      </x:c>
      <x:c r="D1429" s="14" t="str">
        <x:v>Блискавкозахист / заземлення</x:v>
      </x:c>
      <x:c r="E1429" s="14" t="str">
        <x:v>Pilot now</x:v>
      </x:c>
      <x:c r="F1429" s="17" t="str">
        <x:v>P2</x:v>
      </x:c>
      <x:c r="G1429" s="14" t="str"/>
      <x:c r="H1429" s="14" t="str">
        <x:v>Пілот зараз — Н.15 subset</x:v>
      </x:c>
      <x:c r="I1429" s="16" t="n">
        <x:v>4</x:v>
      </x:c>
      <x:c r="J1429" s="16" t="n">
        <x:v>5</x:v>
      </x:c>
      <x:c r="K1429" s="16" t="n">
        <x:v>5</x:v>
      </x:c>
      <x:c r="L1429" s="16" t="n">
        <x:v>2</x:v>
      </x:c>
      <x:c r="M1429" s="16" t="n">
        <x:v>5</x:v>
      </x:c>
      <x:c r="N1429" s="16" t="n">
        <x:v>3</x:v>
      </x:c>
      <x:c r="O1429" s="16" t="n">
        <x:v>3</x:v>
      </x:c>
      <x:c r="P1429" s="16" t="n">
        <x:f>IF(COUNT(I1429:O1429)&lt;7,"",I1429*8+J1429*3+K1429*2+L1429*2+M1429*2+N1429*2+O1429)</x:f>
        <x:v>80</x:v>
      </x:c>
      <x:c r="Q1429" s="16" t="n">
        <x:f>IF(COUNT(J1429:O1429)&lt;6,"",J1429*5+K1429*4+M1429*4+L1429*3+N1429*2+O1429*2)</x:f>
        <x:v>83</x:v>
      </x:c>
      <x:c r="R1429" s="14" t="str">
        <x:v>high</x:v>
      </x:c>
      <x:c r="S1429" s="14" t="str">
        <x:v>official_prozorro_award_2024_2026</x:v>
      </x:c>
      <x:c r="T1429" s="14" t="str">
        <x:v>official_prozorro_api</x:v>
      </x:c>
      <x:c r="U1429" s="14" t="str">
        <x:v>Не контактували</x:v>
      </x:c>
      <x:c r="V1429" s="15" t="str">
        <x:v>Персоналізований free-pilot outreach по UA-2025-11-21-014919-a; попросити 1 пакет Н.15</x:v>
      </x:c>
      <x:c r="W1429" s="15" t="str">
        <x:v>Власник / виконавець; відповідальний за договір</x:v>
      </x:c>
      <x:c r="X1429" s="15" t="str">
        <x:v>4 нових підтверджених перемог/договорів у Prozorro на 283 130 грн; 0 зі строком виконання не раніше 24.08.2026.</x:v>
      </x:c>
      <x:c r="Y1429" s="15" t="str">
        <x:v>Послуги з монтажу зовнішньої системи блискавкозахисту будівлі нічного притулку; опублікований строк до 2025-12-31. Попросити один знеособлений пакет здачі за цим workflow.</x:v>
      </x:c>
      <x:c r="Z1429" s="15" t="str">
        <x:v>https://prozorro.gov.ua/tender/UA-2025-11-21-014919-a</x:v>
      </x:c>
      <x:c r="AA1429" s="14" t="str">
        <x:v>3163908356</x:v>
      </x:c>
      <x:c r="AB1429" s="14" t="str">
        <x:v>2026-08-24</x:v>
      </x:c>
      <x:c r="AC1429" s="14" t="str"/>
      <x:c r="AD1429" s="20" t="str"/>
      <x:c r="AE1429" s="14" t="str"/>
      <x:c r="AF1429" s="14" t="n">
        <x:v>59</x:v>
      </x:c>
      <x:c r="AG1429" s="14" t="str">
        <x:v>I2</x:v>
      </x:c>
      <x:c r="AH1429" s="14" t="n">
        <x:v>4</x:v>
      </x:c>
      <x:c r="AI1429" s="14" t="n">
        <x:v>0</x:v>
      </x:c>
      <x:c r="AJ1429" s="18" t="n">
        <x:v>283130.48</x:v>
      </x:c>
      <x:c r="AK1429" s="14" t="str">
        <x:v>https://prozorro.gov.ua/tender/UA-2025-11-21-014919-a</x:v>
      </x:c>
      <x:c r="AL1429" s="19" t="n">
        <x:v>45982.60709128472</x:v>
      </x:c>
      <x:c r="AM1429" s="19" t="n">
        <x:v>46022</x:v>
      </x:c>
      <x:c r="AN1429" s="15" t="str">
        <x:v>Блискавкозахист / заземлення</x:v>
      </x:c>
      <x:c r="AO1429" s="15" t="str">
        <x:v>not_found_in_top_search</x:v>
      </x:c>
    </x:row>
    <x:row r="1430">
      <x:c r="A1430" s="14" t="str">
        <x:v>W5-058</x:v>
      </x:c>
      <x:c r="B1430" s="14" t="str">
        <x:v>Prozorro vertical expansion — 24.08</x:v>
      </x:c>
      <x:c r="C1430" s="14" t="str">
        <x:v>Товариство з обмеженою відповідальністю "РТ - Телеком"</x:v>
      </x:c>
      <x:c r="D1430" s="14" t="str">
        <x:v>ВОЛЗ / телеком</x:v>
      </x:c>
      <x:c r="E1430" s="14" t="str">
        <x:v>Expansion discovery</x:v>
      </x:c>
      <x:c r="F1430" s="17" t="str">
        <x:v>D2</x:v>
      </x:c>
      <x:c r="G1430" s="14" t="str"/>
      <x:c r="H1430" s="14" t="str">
        <x:v>Discovery розширення — 2 тижні</x:v>
      </x:c>
      <x:c r="I1430" s="16" t="n">
        <x:v>1</x:v>
      </x:c>
      <x:c r="J1430" s="16" t="n">
        <x:v>5</x:v>
      </x:c>
      <x:c r="K1430" s="16" t="n">
        <x:v>5</x:v>
      </x:c>
      <x:c r="L1430" s="16" t="n">
        <x:v>2</x:v>
      </x:c>
      <x:c r="M1430" s="16" t="n">
        <x:v>5</x:v>
      </x:c>
      <x:c r="N1430" s="16" t="n">
        <x:v>5</x:v>
      </x:c>
      <x:c r="O1430" s="16" t="n">
        <x:v>3</x:v>
      </x:c>
      <x:c r="P1430" s="16" t="n">
        <x:f>IF(COUNT(I1430:O1430)&lt;7,"",I1430*8+J1430*3+K1430*2+L1430*2+M1430*2+N1430*2+O1430)</x:f>
        <x:v>60</x:v>
      </x:c>
      <x:c r="Q1430" s="16" t="n">
        <x:f>IF(COUNT(J1430:O1430)&lt;6,"",J1430*5+K1430*4+M1430*4+L1430*3+N1430*2+O1430*2)</x:f>
        <x:v>87</x:v>
      </x:c>
      <x:c r="R1430" s="14" t="str">
        <x:v>high</x:v>
      </x:c>
      <x:c r="S1430" s="14" t="str">
        <x:v>official_prozorro_award_2024_2026</x:v>
      </x:c>
      <x:c r="T1430" s="14" t="str">
        <x:v>official_prozorro_api</x:v>
      </x:c>
      <x:c r="U1430" s="14" t="str">
        <x:v>Не контактували</x:v>
      </x:c>
      <x:c r="V1430" s="15" t="str">
        <x:v>Workflow-audit outreach по UA-2025-09-24-003287-a; попросити 1 пакет здачі та вимоги проєкту</x:v>
      </x:c>
      <x:c r="W1430" s="15" t="str">
        <x:v>Власник / директор; керівник ПТО; відповідальний за договори</x:v>
      </x:c>
      <x:c r="X1430" s="15" t="str">
        <x:v>5 нових підтверджених перемог/договорів у Prozorro на 214 210 грн; 0 зі строком виконання не раніше 24.08.2026.</x:v>
      </x:c>
      <x:c r="Y1430" s="15" t="str">
        <x:v>Послуги з розробки робочого проекту з будівництва волоконно-оптичної лінії зв'язку; опублікований строк до 2025-11-04. Попросити один знеособлений пакет здачі за цим workflow.</x:v>
      </x:c>
      <x:c r="Z1430" s="15" t="str">
        <x:v>https://prozorro.gov.ua/tender/UA-2025-09-24-003287-a</x:v>
      </x:c>
      <x:c r="AA1430" s="14" t="str">
        <x:v>39643312</x:v>
      </x:c>
      <x:c r="AB1430" s="14" t="str">
        <x:v>2026-08-24</x:v>
      </x:c>
      <x:c r="AC1430" s="14" t="str"/>
      <x:c r="AD1430" s="20" t="str"/>
      <x:c r="AE1430" s="14" t="str"/>
      <x:c r="AF1430" s="14" t="n">
        <x:v>59</x:v>
      </x:c>
      <x:c r="AG1430" s="14" t="str">
        <x:v>I2</x:v>
      </x:c>
      <x:c r="AH1430" s="14" t="n">
        <x:v>5</x:v>
      </x:c>
      <x:c r="AI1430" s="14" t="n">
        <x:v>0</x:v>
      </x:c>
      <x:c r="AJ1430" s="18" t="n">
        <x:v>214210.31</x:v>
      </x:c>
      <x:c r="AK1430" s="14" t="str">
        <x:v>https://prozorro.gov.ua/tender/UA-2025-09-24-003287-a</x:v>
      </x:c>
      <x:c r="AL1430" s="19" t="n">
        <x:v>45924.33279497685</x:v>
      </x:c>
      <x:c r="AM1430" s="19" t="n">
        <x:v>45965.416666666664</x:v>
      </x:c>
      <x:c r="AN1430" s="15" t="str">
        <x:v>ВОЛЗ / телеком</x:v>
      </x:c>
      <x:c r="AO1430" s="15" t="str">
        <x:v>not_found_in_top_search</x:v>
      </x:c>
    </x:row>
    <x:row r="1431">
      <x:c r="A1431" s="14" t="str">
        <x:v>W5-059</x:v>
      </x:c>
      <x:c r="B1431" s="14" t="str">
        <x:v>Prozorro vertical expansion — 24.08</x:v>
      </x:c>
      <x:c r="C1431" s="14" t="str">
        <x:v>ФОП Федулов Дмитро Олегович</x:v>
      </x:c>
      <x:c r="D1431" s="14" t="str">
        <x:v>Резервне живлення</x:v>
      </x:c>
      <x:c r="E1431" s="14" t="str">
        <x:v>Pilot now</x:v>
      </x:c>
      <x:c r="F1431" s="17" t="str">
        <x:v>P2</x:v>
      </x:c>
      <x:c r="G1431" s="14" t="str"/>
      <x:c r="H1431" s="14" t="str">
        <x:v>Пілот зараз — Н.15 subset</x:v>
      </x:c>
      <x:c r="I1431" s="16" t="n">
        <x:v>4</x:v>
      </x:c>
      <x:c r="J1431" s="16" t="n">
        <x:v>5</x:v>
      </x:c>
      <x:c r="K1431" s="16" t="n">
        <x:v>5</x:v>
      </x:c>
      <x:c r="L1431" s="16" t="n">
        <x:v>1</x:v>
      </x:c>
      <x:c r="M1431" s="16" t="n">
        <x:v>5</x:v>
      </x:c>
      <x:c r="N1431" s="16" t="n">
        <x:v>3</x:v>
      </x:c>
      <x:c r="O1431" s="16" t="n">
        <x:v>3</x:v>
      </x:c>
      <x:c r="P1431" s="16" t="n">
        <x:f>IF(COUNT(I1431:O1431)&lt;7,"",I1431*8+J1431*3+K1431*2+L1431*2+M1431*2+N1431*2+O1431)</x:f>
        <x:v>78</x:v>
      </x:c>
      <x:c r="Q1431" s="16" t="n">
        <x:f>IF(COUNT(J1431:O1431)&lt;6,"",J1431*5+K1431*4+M1431*4+L1431*3+N1431*2+O1431*2)</x:f>
        <x:v>80</x:v>
      </x:c>
      <x:c r="R1431" s="14" t="str">
        <x:v>high</x:v>
      </x:c>
      <x:c r="S1431" s="14" t="str">
        <x:v>official_prozorro_award_2024_2026</x:v>
      </x:c>
      <x:c r="T1431" s="14" t="str">
        <x:v>official_prozorro_api</x:v>
      </x:c>
      <x:c r="U1431" s="14" t="str">
        <x:v>Не контактували</x:v>
      </x:c>
      <x:c r="V1431" s="15" t="str">
        <x:v>Персоналізований free-pilot outreach по UA-2026-08-19-005773-a; попросити 1 пакет Н.15</x:v>
      </x:c>
      <x:c r="W1431" s="15" t="str">
        <x:v>Власник / виконавець; відповідальний за договір</x:v>
      </x:c>
      <x:c r="X1431" s="15" t="str">
        <x:v>2 нових підтверджених перемог/договорів у Prozorro на 97 500 грн; 1 зі строком виконання не раніше 24.08.2026.</x:v>
      </x:c>
      <x:c r="Y1431" s="15" t="str">
        <x:v>Послуги з монтажу тимчасової захисної конструкції навколо дизель-генератора за адресою: 69035, м. Запоріжжя, вул. Леоніда Жаботинського, буд. 32 за кодом ДК 021:2015: 45340000-2 «Зведення огорож, монтаж поручнів і захисних засобів»; опублікований строк до 2026-08-31. Попросити один знеособлений пакет здачі за цим workflow.</x:v>
      </x:c>
      <x:c r="Z1431" s="15" t="str">
        <x:v>https://prozorro.gov.ua/tender/UA-2026-08-19-005773-a</x:v>
      </x:c>
      <x:c r="AA1431" s="14" t="str">
        <x:v>3254612492</x:v>
      </x:c>
      <x:c r="AB1431" s="14" t="str">
        <x:v>2026-08-24</x:v>
      </x:c>
      <x:c r="AC1431" s="14" t="str"/>
      <x:c r="AD1431" s="20" t="str"/>
      <x:c r="AE1431" s="14" t="str"/>
      <x:c r="AF1431" s="14" t="n">
        <x:v>59</x:v>
      </x:c>
      <x:c r="AG1431" s="14" t="str">
        <x:v>I2</x:v>
      </x:c>
      <x:c r="AH1431" s="14" t="n">
        <x:v>2</x:v>
      </x:c>
      <x:c r="AI1431" s="14" t="n">
        <x:v>1</x:v>
      </x:c>
      <x:c r="AJ1431" s="18" t="n">
        <x:v>97500</x:v>
      </x:c>
      <x:c r="AK1431" s="14" t="str">
        <x:v>https://prozorro.gov.ua/tender/UA-2026-08-19-005773-a</x:v>
      </x:c>
      <x:c r="AL1431" s="19" t="n">
        <x:v>46253.403634814815</x:v>
      </x:c>
      <x:c r="AM1431" s="19" t="n">
        <x:v>46265</x:v>
      </x:c>
      <x:c r="AN1431" s="15" t="str">
        <x:v>Резервне живлення</x:v>
      </x:c>
      <x:c r="AO1431" s="15" t="str">
        <x:v>not_found_in_top_search</x:v>
      </x:c>
    </x:row>
    <x:row r="1432">
      <x:c r="A1432" s="14" t="str">
        <x:v>W5-060</x:v>
      </x:c>
      <x:c r="B1432" s="14" t="str">
        <x:v>Prozorro vertical expansion — 24.08</x:v>
      </x:c>
      <x:c r="C1432" s="14" t="str">
        <x:v>ТОВАРИСТВО З ОБМЕЖЕНОЮ ВІДПОВІДАЛЬНІСТЮ "ФРОНТ ПРОГРЕС"</x:v>
      </x:c>
      <x:c r="D1432" s="14" t="str">
        <x:v>Сонячна енергетика</x:v>
      </x:c>
      <x:c r="E1432" s="14" t="str">
        <x:v>Pilot now</x:v>
      </x:c>
      <x:c r="F1432" s="17" t="str">
        <x:v>P2</x:v>
      </x:c>
      <x:c r="G1432" s="14" t="str"/>
      <x:c r="H1432" s="14" t="str">
        <x:v>Пілот зараз — Н.15 discovery subset</x:v>
      </x:c>
      <x:c r="I1432" s="16" t="n">
        <x:v>3</x:v>
      </x:c>
      <x:c r="J1432" s="16" t="n">
        <x:v>5</x:v>
      </x:c>
      <x:c r="K1432" s="16" t="n">
        <x:v>5</x:v>
      </x:c>
      <x:c r="L1432" s="16" t="n">
        <x:v>4</x:v>
      </x:c>
      <x:c r="M1432" s="16" t="n">
        <x:v>5</x:v>
      </x:c>
      <x:c r="N1432" s="16" t="n">
        <x:v>5</x:v>
      </x:c>
      <x:c r="O1432" s="16" t="n">
        <x:v>3</x:v>
      </x:c>
      <x:c r="P1432" s="16" t="n">
        <x:f>IF(COUNT(I1432:O1432)&lt;7,"",I1432*8+J1432*3+K1432*2+L1432*2+M1432*2+N1432*2+O1432)</x:f>
        <x:v>80</x:v>
      </x:c>
      <x:c r="Q1432" s="16" t="n">
        <x:f>IF(COUNT(J1432:O1432)&lt;6,"",J1432*5+K1432*4+M1432*4+L1432*3+N1432*2+O1432*2)</x:f>
        <x:v>93</x:v>
      </x:c>
      <x:c r="R1432" s="14" t="str">
        <x:v>high</x:v>
      </x:c>
      <x:c r="S1432" s="14" t="str">
        <x:v>official_prozorro_award_2024_2026</x:v>
      </x:c>
      <x:c r="T1432" s="14" t="str">
        <x:v>official_prozorro_api</x:v>
      </x:c>
      <x:c r="U1432" s="14" t="str">
        <x:v>Не контактували</x:v>
      </x:c>
      <x:c r="V1432" s="15" t="str">
        <x:v>Персоналізований free-pilot outreach по UA-2026-04-08-006968-a; попросити 1 пакет Н.15</x:v>
      </x:c>
      <x:c r="W1432" s="15" t="str">
        <x:v>Власник / директор; керівник ПТО; відповідальний за договори</x:v>
      </x:c>
      <x:c r="X1432" s="15" t="str">
        <x:v>1 нових підтверджених перемог/договорів у Prozorro на 7 831 362 грн; 0 зі строком виконання не раніше 24.08.2026.</x:v>
      </x:c>
      <x:c r="Y1432" s="15" t="str">
        <x:v>Реконструкція системи електропостачання з встановленням сонячної електростанції на території КУ Сумська СШ №25, м. Суми за адресою: м. Суми, вул. Гарбузівська, 80 (ДК 021:2015, код 45214000-0 «Будівництво освітніх та науково-дослідних закладів»); опублікований строк до 2026-07-31. Попросити один знеособлений пакет здачі за цим workflow.</x:v>
      </x:c>
      <x:c r="Z1432" s="15" t="str">
        <x:v>https://prozorro.gov.ua/tender/UA-2026-04-08-006968-a</x:v>
      </x:c>
      <x:c r="AA1432" s="14" t="str">
        <x:v>45792162</x:v>
      </x:c>
      <x:c r="AB1432" s="14" t="str">
        <x:v>2026-08-24</x:v>
      </x:c>
      <x:c r="AC1432" s="14" t="str"/>
      <x:c r="AD1432" s="20" t="str"/>
      <x:c r="AE1432" s="14" t="str"/>
      <x:c r="AF1432" s="14" t="n">
        <x:v>58</x:v>
      </x:c>
      <x:c r="AG1432" s="14" t="str">
        <x:v>I2</x:v>
      </x:c>
      <x:c r="AH1432" s="14" t="n">
        <x:v>1</x:v>
      </x:c>
      <x:c r="AI1432" s="14" t="n">
        <x:v>0</x:v>
      </x:c>
      <x:c r="AJ1432" s="18" t="n">
        <x:v>7831361.97</x:v>
      </x:c>
      <x:c r="AK1432" s="14" t="str">
        <x:v>https://prozorro.gov.ua/tender/UA-2026-04-08-006968-a</x:v>
      </x:c>
      <x:c r="AL1432" s="19" t="n">
        <x:v>46161.59492314815</x:v>
      </x:c>
      <x:c r="AM1432" s="19" t="n">
        <x:v>46234</x:v>
      </x:c>
      <x:c r="AN1432" s="15" t="str">
        <x:v>Сонячна енергетика</x:v>
      </x:c>
      <x:c r="AO1432" s="15" t="str">
        <x:v>not_found_in_top_search</x:v>
      </x:c>
    </x:row>
    <x:row r="1433">
      <x:c r="A1433" s="14" t="str">
        <x:v>W5-061</x:v>
      </x:c>
      <x:c r="B1433" s="14" t="str">
        <x:v>Prozorro vertical expansion — 24.08</x:v>
      </x:c>
      <x:c r="C1433" s="14" t="str">
        <x:v>ТОВ "ПСВ-ІНЖИНІРИНГ"</x:v>
      </x:c>
      <x:c r="D1433" s="14" t="str">
        <x:v>Накопичення енергії / BESS</x:v>
      </x:c>
      <x:c r="E1433" s="14" t="str">
        <x:v>Expansion discovery</x:v>
      </x:c>
      <x:c r="F1433" s="17" t="str">
        <x:v>D2</x:v>
      </x:c>
      <x:c r="G1433" s="14" t="str"/>
      <x:c r="H1433" s="14" t="str">
        <x:v>Discovery розширення — 2 тижні</x:v>
      </x:c>
      <x:c r="I1433" s="16" t="n">
        <x:v>1</x:v>
      </x:c>
      <x:c r="J1433" s="16" t="n">
        <x:v>5</x:v>
      </x:c>
      <x:c r="K1433" s="16" t="n">
        <x:v>5</x:v>
      </x:c>
      <x:c r="L1433" s="16" t="n">
        <x:v>4</x:v>
      </x:c>
      <x:c r="M1433" s="16" t="n">
        <x:v>5</x:v>
      </x:c>
      <x:c r="N1433" s="16" t="n">
        <x:v>5</x:v>
      </x:c>
      <x:c r="O1433" s="16" t="n">
        <x:v>3</x:v>
      </x:c>
      <x:c r="P1433" s="16" t="n">
        <x:f>IF(COUNT(I1433:O1433)&lt;7,"",I1433*8+J1433*3+K1433*2+L1433*2+M1433*2+N1433*2+O1433)</x:f>
        <x:v>64</x:v>
      </x:c>
      <x:c r="Q1433" s="16" t="n">
        <x:f>IF(COUNT(J1433:O1433)&lt;6,"",J1433*5+K1433*4+M1433*4+L1433*3+N1433*2+O1433*2)</x:f>
        <x:v>93</x:v>
      </x:c>
      <x:c r="R1433" s="14" t="str">
        <x:v>high</x:v>
      </x:c>
      <x:c r="S1433" s="14" t="str">
        <x:v>official_prozorro_award_2024_2026</x:v>
      </x:c>
      <x:c r="T1433" s="14" t="str">
        <x:v>official_prozorro_api</x:v>
      </x:c>
      <x:c r="U1433" s="14" t="str">
        <x:v>Не контактували</x:v>
      </x:c>
      <x:c r="V1433" s="15" t="str">
        <x:v>Workflow-audit outreach по UA-2026-04-24-012291-a; попросити 1 пакет здачі та вимоги проєкту</x:v>
      </x:c>
      <x:c r="W1433" s="15" t="str">
        <x:v>Власник / директор; керівник ПТО; відповідальний за договори</x:v>
      </x:c>
      <x:c r="X1433" s="15" t="str">
        <x:v>1 нових підтверджених перемог/договорів у Prozorro на 5 530 000 грн; 1 зі строком виконання не раніше 24.08.2026.</x:v>
      </x:c>
      <x:c r="Y1433" s="15" t="str">
        <x:v>«Нове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 (код ДК 021:2015: 45250000-4 — Будівництво заводів / установок, гірничодобувних і переробних об’єктів та об’єктів нафтогазової інфраструктури); опублікований строк до 2026-08-31. Попросити один знеособлений пакет здачі за цим workflow.</x:v>
      </x:c>
      <x:c r="Z1433" s="15" t="str">
        <x:v>https://prozorro.gov.ua/tender/UA-2026-04-24-012291-a</x:v>
      </x:c>
      <x:c r="AA1433" s="14" t="str">
        <x:v>36984872</x:v>
      </x:c>
      <x:c r="AB1433" s="14" t="str">
        <x:v>2026-08-24</x:v>
      </x:c>
      <x:c r="AC1433" s="14" t="str"/>
      <x:c r="AD1433" s="20" t="str"/>
      <x:c r="AE1433" s="14" t="str"/>
      <x:c r="AF1433" s="14" t="n">
        <x:v>58</x:v>
      </x:c>
      <x:c r="AG1433" s="14" t="str">
        <x:v>I2</x:v>
      </x:c>
      <x:c r="AH1433" s="14" t="n">
        <x:v>1</x:v>
      </x:c>
      <x:c r="AI1433" s="14" t="n">
        <x:v>1</x:v>
      </x:c>
      <x:c r="AJ1433" s="18" t="n">
        <x:v>5530000</x:v>
      </x:c>
      <x:c r="AK1433" s="14" t="str">
        <x:v>https://prozorro.gov.ua/tender/UA-2026-04-24-012291-a</x:v>
      </x:c>
      <x:c r="AL1433" s="19" t="n">
        <x:v>46167.28479981481</x:v>
      </x:c>
      <x:c r="AM1433" s="19" t="n">
        <x:v>46265</x:v>
      </x:c>
      <x:c r="AN1433" s="15" t="str">
        <x:v>Накопичення енергії / BESS</x:v>
      </x:c>
      <x:c r="AO1433" s="15" t="str">
        <x:v>not_found_in_top_search</x:v>
      </x:c>
    </x:row>
    <x:row r="1434">
      <x:c r="A1434" s="14" t="str">
        <x:v>W5-062</x:v>
      </x:c>
      <x:c r="B1434" s="14" t="str">
        <x:v>Prozorro vertical expansion — 24.08</x:v>
      </x:c>
      <x:c r="C1434" s="14" t="str">
        <x:v>ТОВАРИСТВО З ОБМЕЖЕНОЮ ВІДПОВІДАЛЬНІСТЮ "АКТИВОЛЬТ"</x:v>
      </x:c>
      <x:c r="D1434" s="14" t="str">
        <x:v>Промислова автоматизація / SCADA</x:v>
      </x:c>
      <x:c r="E1434" s="14" t="str">
        <x:v>Expansion discovery</x:v>
      </x:c>
      <x:c r="F1434" s="17" t="str">
        <x:v>D2</x:v>
      </x:c>
      <x:c r="G1434" s="14" t="str"/>
      <x:c r="H1434" s="14" t="str">
        <x:v>Discovery розширення — 2 тижні</x:v>
      </x:c>
      <x:c r="I1434" s="16" t="n">
        <x:v>1</x:v>
      </x:c>
      <x:c r="J1434" s="16" t="n">
        <x:v>5</x:v>
      </x:c>
      <x:c r="K1434" s="16" t="n">
        <x:v>5</x:v>
      </x:c>
      <x:c r="L1434" s="16" t="n">
        <x:v>4</x:v>
      </x:c>
      <x:c r="M1434" s="16" t="n">
        <x:v>5</x:v>
      </x:c>
      <x:c r="N1434" s="16" t="n">
        <x:v>5</x:v>
      </x:c>
      <x:c r="O1434" s="16" t="n">
        <x:v>3</x:v>
      </x:c>
      <x:c r="P1434" s="16" t="n">
        <x:f>IF(COUNT(I1434:O1434)&lt;7,"",I1434*8+J1434*3+K1434*2+L1434*2+M1434*2+N1434*2+O1434)</x:f>
        <x:v>64</x:v>
      </x:c>
      <x:c r="Q1434" s="16" t="n">
        <x:f>IF(COUNT(J1434:O1434)&lt;6,"",J1434*5+K1434*4+M1434*4+L1434*3+N1434*2+O1434*2)</x:f>
        <x:v>93</x:v>
      </x:c>
      <x:c r="R1434" s="14" t="str">
        <x:v>high</x:v>
      </x:c>
      <x:c r="S1434" s="14" t="str">
        <x:v>official_prozorro_award_2024_2026</x:v>
      </x:c>
      <x:c r="T1434" s="14" t="str">
        <x:v>official_prozorro_api</x:v>
      </x:c>
      <x:c r="U1434" s="14" t="str">
        <x:v>Не контактували</x:v>
      </x:c>
      <x:c r="V1434" s="15" t="str">
        <x:v>Workflow-audit outreach по UA-2026-05-12-014647-a; попросити 1 пакет здачі та вимоги проєкту</x:v>
      </x:c>
      <x:c r="W1434" s="15" t="str">
        <x:v>Власник / директор; керівник ПТО; відповідальний за договори</x:v>
      </x:c>
      <x:c r="X1434" s="15" t="str">
        <x:v>1 нових підтверджених перемог/договорів у Prozorro на 2 468 688 грн; 1 зі строком виконання не раніше 24.08.2026.</x:v>
      </x:c>
      <x:c r="Y1434" s="15" t="str">
        <x:v>код 45317000-2 за ДК 021:2015 «Інші електромонтажні роботи» (реконструкція ПС «Льонокомбінат». Система телемеханіки та зв’язку); опублікований строк до 2026-12-31. Попросити один знеособлений пакет здачі за цим workflow.</x:v>
      </x:c>
      <x:c r="Z1434" s="15" t="str">
        <x:v>https://prozorro.gov.ua/tender/UA-2026-05-12-014647-a</x:v>
      </x:c>
      <x:c r="AA1434" s="14" t="str">
        <x:v>39044710</x:v>
      </x:c>
      <x:c r="AB1434" s="14" t="str">
        <x:v>2026-08-24</x:v>
      </x:c>
      <x:c r="AC1434" s="14" t="str"/>
      <x:c r="AD1434" s="20" t="str"/>
      <x:c r="AE1434" s="14" t="str"/>
      <x:c r="AF1434" s="14" t="n">
        <x:v>58</x:v>
      </x:c>
      <x:c r="AG1434" s="14" t="str">
        <x:v>I2</x:v>
      </x:c>
      <x:c r="AH1434" s="14" t="n">
        <x:v>1</x:v>
      </x:c>
      <x:c r="AI1434" s="14" t="n">
        <x:v>1</x:v>
      </x:c>
      <x:c r="AJ1434" s="18" t="n">
        <x:v>2468688</x:v>
      </x:c>
      <x:c r="AK1434" s="14" t="str">
        <x:v>https://prozorro.gov.ua/tender/UA-2026-05-12-014647-a</x:v>
      </x:c>
      <x:c r="AL1434" s="19" t="n">
        <x:v>46170.34395568287</x:v>
      </x:c>
      <x:c r="AM1434" s="19" t="n">
        <x:v>46387</x:v>
      </x:c>
      <x:c r="AN1434" s="15" t="str">
        <x:v>Промислова автоматизація / SCADA</x:v>
      </x:c>
      <x:c r="AO1434" s="15" t="str">
        <x:v>not_found_in_top_search</x:v>
      </x:c>
    </x:row>
    <x:row r="1435">
      <x:c r="A1435" s="14" t="str">
        <x:v>W5-063</x:v>
      </x:c>
      <x:c r="B1435" s="14" t="str">
        <x:v>Prozorro vertical expansion — 24.08</x:v>
      </x:c>
      <x:c r="C1435" s="14" t="str">
        <x:v>ТОВ "Будівельно інвестиційна група Атлант"</x:v>
      </x:c>
      <x:c r="D1435" s="14" t="str">
        <x:v>Ремонт і підсилення бетону</x:v>
      </x:c>
      <x:c r="E1435" s="14" t="str">
        <x:v>Expansion discovery</x:v>
      </x:c>
      <x:c r="F1435" s="17" t="str">
        <x:v>D2</x:v>
      </x:c>
      <x:c r="G1435" s="14" t="str"/>
      <x:c r="H1435" s="14" t="str">
        <x:v>Discovery розширення — 2 тижні</x:v>
      </x:c>
      <x:c r="I1435" s="16" t="n">
        <x:v>1</x:v>
      </x:c>
      <x:c r="J1435" s="16" t="n">
        <x:v>5</x:v>
      </x:c>
      <x:c r="K1435" s="16" t="n">
        <x:v>5</x:v>
      </x:c>
      <x:c r="L1435" s="16" t="n">
        <x:v>3</x:v>
      </x:c>
      <x:c r="M1435" s="16" t="n">
        <x:v>5</x:v>
      </x:c>
      <x:c r="N1435" s="16" t="n">
        <x:v>5</x:v>
      </x:c>
      <x:c r="O1435" s="16" t="n">
        <x:v>3</x:v>
      </x:c>
      <x:c r="P1435" s="16" t="n">
        <x:f>IF(COUNT(I1435:O1435)&lt;7,"",I1435*8+J1435*3+K1435*2+L1435*2+M1435*2+N1435*2+O1435)</x:f>
        <x:v>62</x:v>
      </x:c>
      <x:c r="Q1435" s="16" t="n">
        <x:f>IF(COUNT(J1435:O1435)&lt;6,"",J1435*5+K1435*4+M1435*4+L1435*3+N1435*2+O1435*2)</x:f>
        <x:v>90</x:v>
      </x:c>
      <x:c r="R1435" s="14" t="str">
        <x:v>high</x:v>
      </x:c>
      <x:c r="S1435" s="14" t="str">
        <x:v>official_prozorro_award_2024_2026</x:v>
      </x:c>
      <x:c r="T1435" s="14" t="str">
        <x:v>official_prozorro_api</x:v>
      </x:c>
      <x:c r="U1435" s="14" t="str">
        <x:v>Не контактували</x:v>
      </x:c>
      <x:c r="V1435" s="15" t="str">
        <x:v>Workflow-audit outreach по UA-2025-12-19-012753-a; попросити 1 пакет здачі та вимоги проєкту</x:v>
      </x:c>
      <x:c r="W1435" s="15" t="str">
        <x:v>Власник / директор; керівник ПТО; відповідальний за договори</x:v>
      </x:c>
      <x:c r="X1435" s="15" t="str">
        <x:v>3 нових підтверджених перемог/договорів у Prozorro на 1 873 843 грн; 0 зі строком виконання не раніше 24.08.2026.</x:v>
      </x:c>
      <x:c r="Y1435" s="15" t="str">
        <x:v>Капітальний ремонт з підсиленням несучих конструкцій квартири №4 в житловому будинку по вул. Києво-Мироцька, 104 В м. Буча, Київської області - заходи з усунення аварій в багатоквартирному житловому фонді за кодом ДК 021:2015 45450000-6 Інші завершальні будівельні роботи; опублікований строк до 2025-12-31. Попросити один знеособлений пакет здачі за цим workflow.</x:v>
      </x:c>
      <x:c r="Z1435" s="15" t="str">
        <x:v>https://prozorro.gov.ua/tender/UA-2025-12-19-012753-a</x:v>
      </x:c>
      <x:c r="AA1435" s="14" t="str">
        <x:v>42647953</x:v>
      </x:c>
      <x:c r="AB1435" s="14" t="str">
        <x:v>2026-08-24</x:v>
      </x:c>
      <x:c r="AC1435" s="14" t="str"/>
      <x:c r="AD1435" s="20" t="str"/>
      <x:c r="AE1435" s="14" t="str"/>
      <x:c r="AF1435" s="14" t="n">
        <x:v>58</x:v>
      </x:c>
      <x:c r="AG1435" s="14" t="str">
        <x:v>I2</x:v>
      </x:c>
      <x:c r="AH1435" s="14" t="n">
        <x:v>3</x:v>
      </x:c>
      <x:c r="AI1435" s="14" t="n">
        <x:v>0</x:v>
      </x:c>
      <x:c r="AJ1435" s="18" t="n">
        <x:v>1873842.9</x:v>
      </x:c>
      <x:c r="AK1435" s="14" t="str">
        <x:v>https://prozorro.gov.ua/tender/UA-2025-12-19-012753-a</x:v>
      </x:c>
      <x:c r="AL1435" s="19" t="n">
        <x:v>46010.47894555556</x:v>
      </x:c>
      <x:c r="AM1435" s="19" t="n">
        <x:v>46022</x:v>
      </x:c>
      <x:c r="AN1435" s="15" t="str">
        <x:v>Ремонт і підсилення бетону</x:v>
      </x:c>
      <x:c r="AO1435" s="15" t="str">
        <x:v>not_found_in_top_search</x:v>
      </x:c>
    </x:row>
    <x:row r="1436">
      <x:c r="A1436" s="14" t="str">
        <x:v>W5-064</x:v>
      </x:c>
      <x:c r="B1436" s="14" t="str">
        <x:v>Prozorro vertical expansion — 24.08</x:v>
      </x:c>
      <x:c r="C1436" s="14" t="str">
        <x:v>Приватне підприємство "СЛУЖБА БЕЗПЕКИ ШВИДКОГО РЕДАГУВАННЯ-1"</x:v>
      </x:c>
      <x:c r="D1436" s="14" t="str">
        <x:v>Насосні станції</x:v>
      </x:c>
      <x:c r="E1436" s="14" t="str">
        <x:v>Expansion discovery</x:v>
      </x:c>
      <x:c r="F1436" s="17" t="str">
        <x:v>D2</x:v>
      </x:c>
      <x:c r="G1436" s="14" t="str"/>
      <x:c r="H1436" s="14" t="str">
        <x:v>Discovery розширення — 2 тижні</x:v>
      </x:c>
      <x:c r="I1436" s="16" t="n">
        <x:v>1</x:v>
      </x:c>
      <x:c r="J1436" s="16" t="n">
        <x:v>5</x:v>
      </x:c>
      <x:c r="K1436" s="16" t="n">
        <x:v>5</x:v>
      </x:c>
      <x:c r="L1436" s="16" t="n">
        <x:v>3</x:v>
      </x:c>
      <x:c r="M1436" s="16" t="n">
        <x:v>5</x:v>
      </x:c>
      <x:c r="N1436" s="16" t="n">
        <x:v>5</x:v>
      </x:c>
      <x:c r="O1436" s="16" t="n">
        <x:v>3</x:v>
      </x:c>
      <x:c r="P1436" s="16" t="n">
        <x:f>IF(COUNT(I1436:O1436)&lt;7,"",I1436*8+J1436*3+K1436*2+L1436*2+M1436*2+N1436*2+O1436)</x:f>
        <x:v>62</x:v>
      </x:c>
      <x:c r="Q1436" s="16" t="n">
        <x:f>IF(COUNT(J1436:O1436)&lt;6,"",J1436*5+K1436*4+M1436*4+L1436*3+N1436*2+O1436*2)</x:f>
        <x:v>90</x:v>
      </x:c>
      <x:c r="R1436" s="14" t="str">
        <x:v>high</x:v>
      </x:c>
      <x:c r="S1436" s="14" t="str">
        <x:v>official_prozorro_award_2024_2026</x:v>
      </x:c>
      <x:c r="T1436" s="14" t="str">
        <x:v>official_prozorro_api</x:v>
      </x:c>
      <x:c r="U1436" s="14" t="str">
        <x:v>Не контактували</x:v>
      </x:c>
      <x:c r="V1436" s="15" t="str">
        <x:v>Workflow-audit outreach по UA-2025-07-03-000690-a; попросити 1 пакет здачі та вимоги проєкту</x:v>
      </x:c>
      <x:c r="W1436" s="15" t="str">
        <x:v>Власник / директор; керівник ПТО; відповідальний за договори</x:v>
      </x:c>
      <x:c r="X1436" s="15" t="str">
        <x:v>3 нових підтверджених перемог/договорів у Prozorro на 610 428 грн; 0 зі строком виконання не раніше 24.08.2026.</x:v>
      </x:c>
      <x:c r="Y1436" s="15" t="str">
        <x:v>Послуги з охорони майна Комунального підприємства Іванківської селищної ради "Іванківводоканал" на об"єкті незавершеного будівництва "Реконструкція каналізаційної насосної станції з добудовою блоку біологічного доочищення в селище Іванків, Київської області"; опублікований строк до 2025-12-31. Попросити один знеособлений пакет здачі за цим workflow.</x:v>
      </x:c>
      <x:c r="Z1436" s="15" t="str">
        <x:v>https://prozorro.gov.ua/tender/UA-2025-07-03-000690-a</x:v>
      </x:c>
      <x:c r="AA1436" s="14" t="str">
        <x:v>37734609</x:v>
      </x:c>
      <x:c r="AB1436" s="14" t="str">
        <x:v>2026-08-24</x:v>
      </x:c>
      <x:c r="AC1436" s="14" t="str"/>
      <x:c r="AD1436" s="20" t="str"/>
      <x:c r="AE1436" s="14" t="str"/>
      <x:c r="AF1436" s="14" t="n">
        <x:v>58</x:v>
      </x:c>
      <x:c r="AG1436" s="14" t="str">
        <x:v>I2</x:v>
      </x:c>
      <x:c r="AH1436" s="14" t="n">
        <x:v>3</x:v>
      </x:c>
      <x:c r="AI1436" s="14" t="n">
        <x:v>0</x:v>
      </x:c>
      <x:c r="AJ1436" s="18" t="n">
        <x:v>610428</x:v>
      </x:c>
      <x:c r="AK1436" s="14" t="str">
        <x:v>https://prozorro.gov.ua/tender/UA-2025-07-03-000690-a</x:v>
      </x:c>
      <x:c r="AL1436" s="19" t="n">
        <x:v>45841.26266958333</x:v>
      </x:c>
      <x:c r="AM1436" s="19" t="n">
        <x:v>46022.304768518516</x:v>
      </x:c>
      <x:c r="AN1436" s="15" t="str">
        <x:v>Насосні станції</x:v>
      </x:c>
      <x:c r="AO1436" s="15" t="str">
        <x:v>not_found_in_top_search</x:v>
      </x:c>
    </x:row>
    <x:row r="1437">
      <x:c r="A1437" s="14" t="str">
        <x:v>W5-065</x:v>
      </x:c>
      <x:c r="B1437" s="14" t="str">
        <x:v>Prozorro vertical expansion — 24.08</x:v>
      </x:c>
      <x:c r="C1437" s="14" t="str">
        <x:v>ТОВАРИСТВО З ОБМЕЖЕНОЮ ВІДПОВІДАЛЬНІСТЮ "ЕНЕРГОЗБЕРІГАЮЧІ ТЕХНОЛОГІЇ"</x:v>
      </x:c>
      <x:c r="D1437" s="14" t="str">
        <x:v>Насосні станції</x:v>
      </x:c>
      <x:c r="E1437" s="14" t="str">
        <x:v>Expansion discovery</x:v>
      </x:c>
      <x:c r="F1437" s="17" t="str">
        <x:v>D3</x:v>
      </x:c>
      <x:c r="G1437" s="14" t="str">
        <x:v>eneteh.com.ua</x:v>
      </x:c>
      <x:c r="H1437" s="14" t="str">
        <x:v>Discovery розширення — 2 тижні</x:v>
      </x:c>
      <x:c r="I1437" s="16" t="n">
        <x:v>1</x:v>
      </x:c>
      <x:c r="J1437" s="16" t="n">
        <x:v>5</x:v>
      </x:c>
      <x:c r="K1437" s="16" t="n">
        <x:v>5</x:v>
      </x:c>
      <x:c r="L1437" s="16" t="n">
        <x:v>5</x:v>
      </x:c>
      <x:c r="M1437" s="16" t="n">
        <x:v>5</x:v>
      </x:c>
      <x:c r="N1437" s="16" t="n">
        <x:v>5</x:v>
      </x:c>
      <x:c r="O1437" s="16" t="n">
        <x:v>5</x:v>
      </x:c>
      <x:c r="P1437" s="16" t="n">
        <x:f>IF(COUNT(I1437:O1437)&lt;7,"",I1437*8+J1437*3+K1437*2+L1437*2+M1437*2+N1437*2+O1437)</x:f>
        <x:v>68</x:v>
      </x:c>
      <x:c r="Q1437" s="16" t="n">
        <x:f>IF(COUNT(J1437:O1437)&lt;6,"",J1437*5+K1437*4+M1437*4+L1437*3+N1437*2+O1437*2)</x:f>
        <x:v>100</x:v>
      </x:c>
      <x:c r="R1437" s="14" t="str">
        <x:v>high</x:v>
      </x:c>
      <x:c r="S1437" s="14" t="str">
        <x:v>official_prozorro_award_2024_2026</x:v>
      </x:c>
      <x:c r="T1437" s="14" t="str">
        <x:v>official_prozorro_api</x:v>
      </x:c>
      <x:c r="U1437" s="14" t="str">
        <x:v>Не контактували</x:v>
      </x:c>
      <x:c r="V1437" s="15" t="str">
        <x:v>Workflow-audit outreach по UA-2025-12-19-004480-a; попросити 1 пакет здачі та вимоги проєкту</x:v>
      </x:c>
      <x:c r="W1437" s="15" t="str">
        <x:v>Власник / директор; керівник ПТО; відповідальний за договори</x:v>
      </x:c>
      <x:c r="X1437" s="15" t="str">
        <x:v>1 нових підтверджених перемог/договорів у Prozorro на 22 768 066 грн; 1 зі строком виконання не раніше 24.08.2026.</x:v>
      </x:c>
      <x:c r="Y1437" s="15" t="str">
        <x:v>Нове будівництво каналізаційної насосної станції з колектором по вул. Шкільна в с. Білогородка Бучанського району Київської області; опублікований строк до 2026-12-31. Попросити один знеособлений пакет здачі за цим workflow.</x:v>
      </x:c>
      <x:c r="Z1437" s="15" t="str">
        <x:v>https://prozorro.gov.ua/tender/UA-2025-12-19-004480-a</x:v>
      </x:c>
      <x:c r="AA1437" s="14" t="str">
        <x:v>31862999</x:v>
      </x:c>
      <x:c r="AB1437" s="14" t="str">
        <x:v>2026-08-24</x:v>
      </x:c>
      <x:c r="AC1437" s="14" t="str"/>
      <x:c r="AD1437" s="20" t="str"/>
      <x:c r="AE1437" s="14" t="str"/>
      <x:c r="AF1437" s="14" t="n">
        <x:v>57</x:v>
      </x:c>
      <x:c r="AG1437" s="14" t="str">
        <x:v>I3</x:v>
      </x:c>
      <x:c r="AH1437" s="14" t="n">
        <x:v>1</x:v>
      </x:c>
      <x:c r="AI1437" s="14" t="n">
        <x:v>1</x:v>
      </x:c>
      <x:c r="AJ1437" s="18" t="n">
        <x:v>22768066.46</x:v>
      </x:c>
      <x:c r="AK1437" s="14" t="str">
        <x:v>https://prozorro.gov.ua/tender/UA-2025-12-19-004480-a</x:v>
      </x:c>
      <x:c r="AL1437" s="19" t="n">
        <x:v>46055.51526798611</x:v>
      </x:c>
      <x:c r="AM1437" s="19" t="n">
        <x:v>46387</x:v>
      </x:c>
      <x:c r="AN1437" s="15" t="str">
        <x:v>Насосні станції; Зовнішні мережі</x:v>
      </x:c>
      <x:c r="AO1437" s="15" t="str">
        <x:v>supplier_provided_url</x:v>
      </x:c>
    </x:row>
    <x:row r="1438">
      <x:c r="A1438" s="14" t="str">
        <x:v>W5-066</x:v>
      </x:c>
      <x:c r="B1438" s="14" t="str">
        <x:v>Prozorro vertical expansion — 24.08</x:v>
      </x:c>
      <x:c r="C1438" s="14" t="str">
        <x:v>ФОП Суганяк Юрій Олександрович</x:v>
      </x:c>
      <x:c r="D1438" s="14" t="str">
        <x:v>Насосні станції</x:v>
      </x:c>
      <x:c r="E1438" s="14" t="str">
        <x:v>Expansion discovery</x:v>
      </x:c>
      <x:c r="F1438" s="17" t="str">
        <x:v>D3</x:v>
      </x:c>
      <x:c r="G1438" s="14" t="str"/>
      <x:c r="H1438" s="14" t="str">
        <x:v>Discovery розширення — 2 тижні</x:v>
      </x:c>
      <x:c r="I1438" s="16" t="n">
        <x:v>1</x:v>
      </x:c>
      <x:c r="J1438" s="16" t="n">
        <x:v>5</x:v>
      </x:c>
      <x:c r="K1438" s="16" t="n">
        <x:v>5</x:v>
      </x:c>
      <x:c r="L1438" s="16" t="n">
        <x:v>3</x:v>
      </x:c>
      <x:c r="M1438" s="16" t="n">
        <x:v>5</x:v>
      </x:c>
      <x:c r="N1438" s="16" t="n">
        <x:v>3</x:v>
      </x:c>
      <x:c r="O1438" s="16" t="n">
        <x:v>3</x:v>
      </x:c>
      <x:c r="P1438" s="16" t="n">
        <x:f>IF(COUNT(I1438:O1438)&lt;7,"",I1438*8+J1438*3+K1438*2+L1438*2+M1438*2+N1438*2+O1438)</x:f>
        <x:v>58</x:v>
      </x:c>
      <x:c r="Q1438" s="16" t="n">
        <x:f>IF(COUNT(J1438:O1438)&lt;6,"",J1438*5+K1438*4+M1438*4+L1438*3+N1438*2+O1438*2)</x:f>
        <x:v>86</x:v>
      </x:c>
      <x:c r="R1438" s="14" t="str">
        <x:v>high</x:v>
      </x:c>
      <x:c r="S1438" s="14" t="str">
        <x:v>official_prozorro_award_2024_2026</x:v>
      </x:c>
      <x:c r="T1438" s="14" t="str">
        <x:v>official_prozorro_api</x:v>
      </x:c>
      <x:c r="U1438" s="14" t="str">
        <x:v>Не контактували</x:v>
      </x:c>
      <x:c r="V1438" s="15" t="str">
        <x:v>Workflow-audit outreach по UA-2026-08-13-001587-a; попросити 1 пакет здачі та вимоги проєкту</x:v>
      </x:c>
      <x:c r="W1438" s="15" t="str">
        <x:v>Власник / виконавець; відповідальний за договір</x:v>
      </x:c>
      <x:c r="X1438" s="15" t="str">
        <x:v>1 нових підтверджених перемог/договорів у Prozorro на 993 375 грн; 1 зі строком виконання не раніше 24.08.2026.</x:v>
      </x:c>
      <x:c r="Y1438" s="15" t="str">
        <x:v>Капітальний ремонт системи електропостачання каналізаційної насосної станції по вул. Свято-Троїцька, 3 в с. Велика Олександрівка Бориспільського району Київської області; опублікований строк до 2026-12-31. Попросити один знеособлений пакет здачі за цим workflow.</x:v>
      </x:c>
      <x:c r="Z1438" s="15" t="str">
        <x:v>https://prozorro.gov.ua/tender/UA-2026-08-13-001587-a</x:v>
      </x:c>
      <x:c r="AA1438" s="14" t="str">
        <x:v>2530611516</x:v>
      </x:c>
      <x:c r="AB1438" s="14" t="str">
        <x:v>2026-08-24</x:v>
      </x:c>
      <x:c r="AC1438" s="14" t="str"/>
      <x:c r="AD1438" s="20" t="str"/>
      <x:c r="AE1438" s="14" t="str"/>
      <x:c r="AF1438" s="14" t="n">
        <x:v>57</x:v>
      </x:c>
      <x:c r="AG1438" s="14" t="str">
        <x:v>I3</x:v>
      </x:c>
      <x:c r="AH1438" s="14" t="n">
        <x:v>1</x:v>
      </x:c>
      <x:c r="AI1438" s="14" t="n">
        <x:v>1</x:v>
      </x:c>
      <x:c r="AJ1438" s="18" t="n">
        <x:v>993374.95</x:v>
      </x:c>
      <x:c r="AK1438" s="14" t="str">
        <x:v>https://prozorro.gov.ua/tender/UA-2026-08-13-001587-a</x:v>
      </x:c>
      <x:c r="AL1438" s="19" t="n">
        <x:v>46247.29381578704</x:v>
      </x:c>
      <x:c r="AM1438" s="19" t="n">
        <x:v>46387.33495370371</x:v>
      </x:c>
      <x:c r="AN1438" s="15" t="str">
        <x:v>Насосні станції</x:v>
      </x:c>
      <x:c r="AO1438" s="15" t="str">
        <x:v>not_found_in_top_search</x:v>
      </x:c>
    </x:row>
    <x:row r="1439">
      <x:c r="A1439" s="14" t="str">
        <x:v>W5-067</x:v>
      </x:c>
      <x:c r="B1439" s="14" t="str">
        <x:v>Prozorro vertical expansion — 24.08</x:v>
      </x:c>
      <x:c r="C1439" s="14" t="str">
        <x:v>ФОП Мельник Віра Володимирівна</x:v>
      </x:c>
      <x:c r="D1439" s="14" t="str">
        <x:v>Насосні станції</x:v>
      </x:c>
      <x:c r="E1439" s="14" t="str">
        <x:v>Expansion discovery</x:v>
      </x:c>
      <x:c r="F1439" s="17" t="str">
        <x:v>D3</x:v>
      </x:c>
      <x:c r="G1439" s="14" t="str"/>
      <x:c r="H1439" s="14" t="str">
        <x:v>Discovery розширення — 2 тижні</x:v>
      </x:c>
      <x:c r="I1439" s="16" t="n">
        <x:v>1</x:v>
      </x:c>
      <x:c r="J1439" s="16" t="n">
        <x:v>5</x:v>
      </x:c>
      <x:c r="K1439" s="16" t="n">
        <x:v>5</x:v>
      </x:c>
      <x:c r="L1439" s="16" t="n">
        <x:v>3</x:v>
      </x:c>
      <x:c r="M1439" s="16" t="n">
        <x:v>5</x:v>
      </x:c>
      <x:c r="N1439" s="16" t="n">
        <x:v>3</x:v>
      </x:c>
      <x:c r="O1439" s="16" t="n">
        <x:v>3</x:v>
      </x:c>
      <x:c r="P1439" s="16" t="n">
        <x:f>IF(COUNT(I1439:O1439)&lt;7,"",I1439*8+J1439*3+K1439*2+L1439*2+M1439*2+N1439*2+O1439)</x:f>
        <x:v>58</x:v>
      </x:c>
      <x:c r="Q1439" s="16" t="n">
        <x:f>IF(COUNT(J1439:O1439)&lt;6,"",J1439*5+K1439*4+M1439*4+L1439*3+N1439*2+O1439*2)</x:f>
        <x:v>86</x:v>
      </x:c>
      <x:c r="R1439" s="14" t="str">
        <x:v>high</x:v>
      </x:c>
      <x:c r="S1439" s="14" t="str">
        <x:v>official_prozorro_award_2024_2026</x:v>
      </x:c>
      <x:c r="T1439" s="14" t="str">
        <x:v>official_prozorro_api</x:v>
      </x:c>
      <x:c r="U1439" s="14" t="str">
        <x:v>Не контактували</x:v>
      </x:c>
      <x:c r="V1439" s="15" t="str">
        <x:v>Workflow-audit outreach по UA-2026-07-24-005287-a; попросити 1 пакет здачі та вимоги проєкту</x:v>
      </x:c>
      <x:c r="W1439" s="15" t="str">
        <x:v>Власник / виконавець; відповідальний за договір</x:v>
      </x:c>
      <x:c r="X1439" s="15" t="str">
        <x:v>1 нових підтверджених перемог/договорів у Prozorro на 876 422 грн; 1 зі строком виконання не раніше 24.08.2026.</x:v>
      </x:c>
      <x:c r="Y1439" s="15" t="str">
        <x:v>Капітальний ремонт огорожі на території каналізаційної насосної станції по вул. Свято-Троїцька, 3-В в с. Велика Олександрівка Бориспільського району Київської області; опублікований строк до 2026-12-31. Попросити один знеособлений пакет здачі за цим workflow.</x:v>
      </x:c>
      <x:c r="Z1439" s="15" t="str">
        <x:v>https://prozorro.gov.ua/tender/UA-2026-07-24-005287-a</x:v>
      </x:c>
      <x:c r="AA1439" s="14" t="str">
        <x:v>3321810182</x:v>
      </x:c>
      <x:c r="AB1439" s="14" t="str">
        <x:v>2026-08-24</x:v>
      </x:c>
      <x:c r="AC1439" s="14" t="str"/>
      <x:c r="AD1439" s="20" t="str"/>
      <x:c r="AE1439" s="14" t="str"/>
      <x:c r="AF1439" s="14" t="n">
        <x:v>57</x:v>
      </x:c>
      <x:c r="AG1439" s="14" t="str">
        <x:v>I3</x:v>
      </x:c>
      <x:c r="AH1439" s="14" t="n">
        <x:v>1</x:v>
      </x:c>
      <x:c r="AI1439" s="14" t="n">
        <x:v>1</x:v>
      </x:c>
      <x:c r="AJ1439" s="18" t="n">
        <x:v>876422.07</x:v>
      </x:c>
      <x:c r="AK1439" s="14" t="str">
        <x:v>https://prozorro.gov.ua/tender/UA-2026-07-24-005287-a</x:v>
      </x:c>
      <x:c r="AL1439" s="19" t="n">
        <x:v>46227.40881574074</x:v>
      </x:c>
      <x:c r="AM1439" s="19" t="n">
        <x:v>46387.453252314815</x:v>
      </x:c>
      <x:c r="AN1439" s="15" t="str">
        <x:v>Насосні станції</x:v>
      </x:c>
      <x:c r="AO1439" s="15" t="str">
        <x:v>not_found_in_top_search</x:v>
      </x:c>
    </x:row>
    <x:row r="1440">
      <x:c r="A1440" s="14" t="str">
        <x:v>W5-068</x:v>
      </x:c>
      <x:c r="B1440" s="14" t="str">
        <x:v>Prozorro vertical expansion — 24.08</x:v>
      </x:c>
      <x:c r="C1440" s="14" t="str">
        <x:v>ФОП АЛЄЙНІК ДМИТРО АНАТОЛІЙОВИЧ</x:v>
      </x:c>
      <x:c r="D1440" s="14" t="str">
        <x:v>Блискавкозахист / заземлення</x:v>
      </x:c>
      <x:c r="E1440" s="14" t="str">
        <x:v>Pilot now</x:v>
      </x:c>
      <x:c r="F1440" s="17" t="str">
        <x:v>P3</x:v>
      </x:c>
      <x:c r="G1440" s="14" t="str"/>
      <x:c r="H1440" s="14" t="str">
        <x:v>Пілот зараз — Н.15 subset</x:v>
      </x:c>
      <x:c r="I1440" s="16" t="n">
        <x:v>4</x:v>
      </x:c>
      <x:c r="J1440" s="16" t="n">
        <x:v>5</x:v>
      </x:c>
      <x:c r="K1440" s="16" t="n">
        <x:v>5</x:v>
      </x:c>
      <x:c r="L1440" s="16" t="n">
        <x:v>2</x:v>
      </x:c>
      <x:c r="M1440" s="16" t="n">
        <x:v>5</x:v>
      </x:c>
      <x:c r="N1440" s="16" t="n">
        <x:v>3</x:v>
      </x:c>
      <x:c r="O1440" s="16" t="n">
        <x:v>3</x:v>
      </x:c>
      <x:c r="P1440" s="16" t="n">
        <x:f>IF(COUNT(I1440:O1440)&lt;7,"",I1440*8+J1440*3+K1440*2+L1440*2+M1440*2+N1440*2+O1440)</x:f>
        <x:v>80</x:v>
      </x:c>
      <x:c r="Q1440" s="16" t="n">
        <x:f>IF(COUNT(J1440:O1440)&lt;6,"",J1440*5+K1440*4+M1440*4+L1440*3+N1440*2+O1440*2)</x:f>
        <x:v>83</x:v>
      </x:c>
      <x:c r="R1440" s="14" t="str">
        <x:v>high</x:v>
      </x:c>
      <x:c r="S1440" s="14" t="str">
        <x:v>official_prozorro_award_2024_2026</x:v>
      </x:c>
      <x:c r="T1440" s="14" t="str">
        <x:v>official_prozorro_api</x:v>
      </x:c>
      <x:c r="U1440" s="14" t="str">
        <x:v>Не контактували</x:v>
      </x:c>
      <x:c r="V1440" s="15" t="str">
        <x:v>Персоналізований free-pilot outreach по UA-2026-05-04-010406-a; попросити 1 пакет Н.15</x:v>
      </x:c>
      <x:c r="W1440" s="15" t="str">
        <x:v>Власник / виконавець; відповідальний за договір</x:v>
      </x:c>
      <x:c r="X1440" s="15" t="str">
        <x:v>2 нових підтверджених перемог/договорів у Prozorro на 197 063 грн; 2 зі строком виконання не раніше 24.08.2026.</x:v>
      </x:c>
      <x:c r="Y1440" s="15" t="str">
        <x:v>Послуги з монтажу системи блискавкозахисту нежитлової будівлі з п/підвалом літ. "А-2" за адресою: Харківська область, Ізюмський район, м.Балаклія, площа Чернігівця Якова, будинок 2; опублікований строк до 2026-12-31. Попросити один знеособлений пакет здачі за цим workflow.</x:v>
      </x:c>
      <x:c r="Z1440" s="15" t="str">
        <x:v>https://prozorro.gov.ua/tender/UA-2026-05-04-010406-a</x:v>
      </x:c>
      <x:c r="AA1440" s="14" t="str">
        <x:v>2849708873</x:v>
      </x:c>
      <x:c r="AB1440" s="14" t="str">
        <x:v>2026-08-24</x:v>
      </x:c>
      <x:c r="AC1440" s="14" t="str"/>
      <x:c r="AD1440" s="20" t="str"/>
      <x:c r="AE1440" s="14" t="str"/>
      <x:c r="AF1440" s="14" t="n">
        <x:v>57</x:v>
      </x:c>
      <x:c r="AG1440" s="14" t="str">
        <x:v>I3</x:v>
      </x:c>
      <x:c r="AH1440" s="14" t="n">
        <x:v>2</x:v>
      </x:c>
      <x:c r="AI1440" s="14" t="n">
        <x:v>2</x:v>
      </x:c>
      <x:c r="AJ1440" s="18" t="n">
        <x:v>197062.54</x:v>
      </x:c>
      <x:c r="AK1440" s="14" t="str">
        <x:v>https://prozorro.gov.ua/tender/UA-2026-05-04-010406-a</x:v>
      </x:c>
      <x:c r="AL1440" s="19" t="n">
        <x:v>46146.5231218287</x:v>
      </x:c>
      <x:c r="AM1440" s="19" t="n">
        <x:v>46387</x:v>
      </x:c>
      <x:c r="AN1440" s="15" t="str">
        <x:v>Блискавкозахист / заземлення</x:v>
      </x:c>
      <x:c r="AO1440" s="15" t="str">
        <x:v>not_found_in_top_search</x:v>
      </x:c>
    </x:row>
    <x:row r="1441">
      <x:c r="A1441" s="14" t="str">
        <x:v>W5-069</x:v>
      </x:c>
      <x:c r="B1441" s="14" t="str">
        <x:v>Prozorro vertical expansion — 24.08</x:v>
      </x:c>
      <x:c r="C1441" s="14" t="str">
        <x:v>ТОВАРИСТВО З ОБМЕЖЕНОЮ ВІДПОВІДАЛЬНІСТЮ "ДОРОЖНІ МАШИНИ"</x:v>
      </x:c>
      <x:c r="D1441" s="14" t="str">
        <x:v>Насосні станції</x:v>
      </x:c>
      <x:c r="E1441" s="14" t="str">
        <x:v>Expansion discovery</x:v>
      </x:c>
      <x:c r="F1441" s="17" t="str">
        <x:v>D3</x:v>
      </x:c>
      <x:c r="G1441" s="14" t="str"/>
      <x:c r="H1441" s="14" t="str">
        <x:v>Discovery розширення — 2 тижні</x:v>
      </x:c>
      <x:c r="I1441" s="16" t="n">
        <x:v>1</x:v>
      </x:c>
      <x:c r="J1441" s="16" t="n">
        <x:v>5</x:v>
      </x:c>
      <x:c r="K1441" s="16" t="n">
        <x:v>5</x:v>
      </x:c>
      <x:c r="L1441" s="16" t="n">
        <x:v>5</x:v>
      </x:c>
      <x:c r="M1441" s="16" t="n">
        <x:v>5</x:v>
      </x:c>
      <x:c r="N1441" s="16" t="n">
        <x:v>5</x:v>
      </x:c>
      <x:c r="O1441" s="16" t="n">
        <x:v>3</x:v>
      </x:c>
      <x:c r="P1441" s="16" t="n">
        <x:f>IF(COUNT(I1441:O1441)&lt;7,"",I1441*8+J1441*3+K1441*2+L1441*2+M1441*2+N1441*2+O1441)</x:f>
        <x:v>66</x:v>
      </x:c>
      <x:c r="Q1441" s="16" t="n">
        <x:f>IF(COUNT(J1441:O1441)&lt;6,"",J1441*5+K1441*4+M1441*4+L1441*3+N1441*2+O1441*2)</x:f>
        <x:v>96</x:v>
      </x:c>
      <x:c r="R1441" s="14" t="str">
        <x:v>high</x:v>
      </x:c>
      <x:c r="S1441" s="14" t="str">
        <x:v>official_prozorro_award_2024_2026</x:v>
      </x:c>
      <x:c r="T1441" s="14" t="str">
        <x:v>official_prozorro_api</x:v>
      </x:c>
      <x:c r="U1441" s="14" t="str">
        <x:v>Не контактували</x:v>
      </x:c>
      <x:c r="V1441" s="15" t="str">
        <x:v>Workflow-audit outreach по UA-2025-11-14-003516-a; попросити 1 пакет здачі та вимоги проєкту</x:v>
      </x:c>
      <x:c r="W1441" s="15" t="str">
        <x:v>Власник / директор; керівник ПТО; відповідальний за договори</x:v>
      </x:c>
      <x:c r="X1441" s="15" t="str">
        <x:v>2 нових підтверджених перемог/договорів у Prozorro на 38 195 000 грн; 2 зі строком виконання не раніше 24.08.2026.</x:v>
      </x:c>
      <x:c r="Y1441" s="15" t="str">
        <x:v>Нове будівництво каналізаційної насосної станції та насосної станції водопостачання Вінницького індустріального парку по вул. Немирівське шосе, 213 в м. Вінниця (коригування)
; опублікований строк до 2026-09-30. Попросити один знеособлений пакет здачі за цим workflow.</x:v>
      </x:c>
      <x:c r="Z1441" s="15" t="str">
        <x:v>https://prozorro.gov.ua/tender/UA-2025-11-14-003516-a</x:v>
      </x:c>
      <x:c r="AA1441" s="14" t="str">
        <x:v>41134310</x:v>
      </x:c>
      <x:c r="AB1441" s="14" t="str">
        <x:v>2026-08-24</x:v>
      </x:c>
      <x:c r="AC1441" s="14" t="str"/>
      <x:c r="AD1441" s="20" t="str"/>
      <x:c r="AE1441" s="14" t="str"/>
      <x:c r="AF1441" s="14" t="n">
        <x:v>56</x:v>
      </x:c>
      <x:c r="AG1441" s="14" t="str">
        <x:v>I3</x:v>
      </x:c>
      <x:c r="AH1441" s="14" t="n">
        <x:v>2</x:v>
      </x:c>
      <x:c r="AI1441" s="14" t="n">
        <x:v>2</x:v>
      </x:c>
      <x:c r="AJ1441" s="18" t="n">
        <x:v>38194999.99</x:v>
      </x:c>
      <x:c r="AK1441" s="14" t="str">
        <x:v>https://prozorro.gov.ua/tender/UA-2025-11-14-003516-a</x:v>
      </x:c>
      <x:c r="AL1441" s="19" t="n">
        <x:v>45999.646362685184</x:v>
      </x:c>
      <x:c r="AM1441" s="19" t="n">
        <x:v>46295</x:v>
      </x:c>
      <x:c r="AN1441" s="15" t="str">
        <x:v>Насосні станції</x:v>
      </x:c>
      <x:c r="AO1441" s="15" t="str">
        <x:v>not_found_in_top_search</x:v>
      </x:c>
    </x:row>
    <x:row r="1442">
      <x:c r="A1442" s="14" t="str">
        <x:v>W5-070</x:v>
      </x:c>
      <x:c r="B1442" s="14" t="str">
        <x:v>Prozorro vertical expansion — 24.08</x:v>
      </x:c>
      <x:c r="C1442" s="14" t="str">
        <x:v>ПРИВАТНА РЕМОНТНО-БУДІВЕЛЬНА ФІРМА "КОМУНАЛЬНИК"</x:v>
      </x:c>
      <x:c r="D1442" s="14" t="str">
        <x:v>Чисті приміщення</x:v>
      </x:c>
      <x:c r="E1442" s="14" t="str">
        <x:v>Expansion discovery</x:v>
      </x:c>
      <x:c r="F1442" s="17" t="str">
        <x:v>D3</x:v>
      </x:c>
      <x:c r="G1442" s="14" t="str"/>
      <x:c r="H1442" s="14" t="str">
        <x:v>Discovery розширення — 2 тижні</x:v>
      </x:c>
      <x:c r="I1442" s="16" t="n">
        <x:v>1</x:v>
      </x:c>
      <x:c r="J1442" s="16" t="n">
        <x:v>5</x:v>
      </x:c>
      <x:c r="K1442" s="16" t="n">
        <x:v>5</x:v>
      </x:c>
      <x:c r="L1442" s="16" t="n">
        <x:v>5</x:v>
      </x:c>
      <x:c r="M1442" s="16" t="n">
        <x:v>5</x:v>
      </x:c>
      <x:c r="N1442" s="16" t="n">
        <x:v>5</x:v>
      </x:c>
      <x:c r="O1442" s="16" t="n">
        <x:v>3</x:v>
      </x:c>
      <x:c r="P1442" s="16" t="n">
        <x:f>IF(COUNT(I1442:O1442)&lt;7,"",I1442*8+J1442*3+K1442*2+L1442*2+M1442*2+N1442*2+O1442)</x:f>
        <x:v>66</x:v>
      </x:c>
      <x:c r="Q1442" s="16" t="n">
        <x:f>IF(COUNT(J1442:O1442)&lt;6,"",J1442*5+K1442*4+M1442*4+L1442*3+N1442*2+O1442*2)</x:f>
        <x:v>96</x:v>
      </x:c>
      <x:c r="R1442" s="14" t="str">
        <x:v>high</x:v>
      </x:c>
      <x:c r="S1442" s="14" t="str">
        <x:v>official_prozorro_award_2024_2026</x:v>
      </x:c>
      <x:c r="T1442" s="14" t="str">
        <x:v>official_prozorro_api</x:v>
      </x:c>
      <x:c r="U1442" s="14" t="str">
        <x:v>Не контактували</x:v>
      </x:c>
      <x:c r="V1442" s="15" t="str">
        <x:v>Workflow-audit outreach по UA-2025-11-26-011271-a; попросити 1 пакет здачі та вимоги проєкту</x:v>
      </x:c>
      <x:c r="W1442" s="15" t="str">
        <x:v>Власник / директор; керівник ПТО; відповідальний за договори</x:v>
      </x:c>
      <x:c r="X1442" s="15" t="str">
        <x:v>2 нових підтверджених перемог/договорів у Prozorro на 27 222 092 грн; 0 зі строком виконання не раніше 24.08.2026.</x:v>
      </x:c>
      <x:c r="Y1442" s="15" t="str">
        <x:v>«Реконструкція операційного блоку хірургічного корпусу КП «Лікарня № 2 ім. В.П. Павлусенка» ЖМР за адресою: м. Житомир, 
вул. Р. Шухевича, 2а (коригування)» (CPV ДК 021:2015:45200000-9 Роботи, пов’язані з об’єктами завершеного чи незавершеного будівництва та об’єктів цивільного будівництва); опублікований строк до 2025-12-31. Попросити один знеособлений пакет здачі за цим workflow.</x:v>
      </x:c>
      <x:c r="Z1442" s="15" t="str">
        <x:v>https://prozorro.gov.ua/tender/UA-2025-11-26-011271-a</x:v>
      </x:c>
      <x:c r="AA1442" s="14" t="str">
        <x:v>20425612</x:v>
      </x:c>
      <x:c r="AB1442" s="14" t="str">
        <x:v>2026-08-24</x:v>
      </x:c>
      <x:c r="AC1442" s="14" t="str"/>
      <x:c r="AD1442" s="20" t="str"/>
      <x:c r="AE1442" s="14" t="str"/>
      <x:c r="AF1442" s="14" t="n">
        <x:v>56</x:v>
      </x:c>
      <x:c r="AG1442" s="14" t="str">
        <x:v>I3</x:v>
      </x:c>
      <x:c r="AH1442" s="14" t="n">
        <x:v>2</x:v>
      </x:c>
      <x:c r="AI1442" s="14" t="n">
        <x:v>0</x:v>
      </x:c>
      <x:c r="AJ1442" s="18" t="n">
        <x:v>27222092.48</x:v>
      </x:c>
      <x:c r="AK1442" s="14" t="str">
        <x:v>https://prozorro.gov.ua/tender/UA-2025-11-26-011271-a</x:v>
      </x:c>
      <x:c r="AL1442" s="19" t="n">
        <x:v>45987.515388796295</x:v>
      </x:c>
      <x:c r="AM1442" s="19" t="n">
        <x:v>46022</x:v>
      </x:c>
      <x:c r="AN1442" s="15" t="str">
        <x:v>Чисті приміщення</x:v>
      </x:c>
      <x:c r="AO1442" s="15" t="str">
        <x:v>not_found_in_top_search</x:v>
      </x:c>
    </x:row>
    <x:row r="1443">
      <x:c r="A1443" s="14" t="str">
        <x:v>W5-071</x:v>
      </x:c>
      <x:c r="B1443" s="14" t="str">
        <x:v>Prozorro vertical expansion — 24.08</x:v>
      </x:c>
      <x:c r="C1443" s="14" t="str">
        <x:v>ТОВАРИСТВО З ОБМЕЖЕНОЮ ВІДПОВІДАЛЬНІСТЮ «ЗЕЛЕНИЙ БОСС БУД»</x:v>
      </x:c>
      <x:c r="D1443" s="14" t="str">
        <x:v>Ремонт і підсилення бетону</x:v>
      </x:c>
      <x:c r="E1443" s="14" t="str">
        <x:v>Expansion discovery</x:v>
      </x:c>
      <x:c r="F1443" s="17" t="str">
        <x:v>D3</x:v>
      </x:c>
      <x:c r="G1443" s="14" t="str"/>
      <x:c r="H1443" s="14" t="str">
        <x:v>Discovery розширення — 2 тижні</x:v>
      </x:c>
      <x:c r="I1443" s="16" t="n">
        <x:v>1</x:v>
      </x:c>
      <x:c r="J1443" s="16" t="n">
        <x:v>5</x:v>
      </x:c>
      <x:c r="K1443" s="16" t="n">
        <x:v>5</x:v>
      </x:c>
      <x:c r="L1443" s="16" t="n">
        <x:v>5</x:v>
      </x:c>
      <x:c r="M1443" s="16" t="n">
        <x:v>5</x:v>
      </x:c>
      <x:c r="N1443" s="16" t="n">
        <x:v>5</x:v>
      </x:c>
      <x:c r="O1443" s="16" t="n">
        <x:v>3</x:v>
      </x:c>
      <x:c r="P1443" s="16" t="n">
        <x:f>IF(COUNT(I1443:O1443)&lt;7,"",I1443*8+J1443*3+K1443*2+L1443*2+M1443*2+N1443*2+O1443)</x:f>
        <x:v>66</x:v>
      </x:c>
      <x:c r="Q1443" s="16" t="n">
        <x:f>IF(COUNT(J1443:O1443)&lt;6,"",J1443*5+K1443*4+M1443*4+L1443*3+N1443*2+O1443*2)</x:f>
        <x:v>96</x:v>
      </x:c>
      <x:c r="R1443" s="14" t="str">
        <x:v>high</x:v>
      </x:c>
      <x:c r="S1443" s="14" t="str">
        <x:v>official_prozorro_award_2024_2026</x:v>
      </x:c>
      <x:c r="T1443" s="14" t="str">
        <x:v>official_prozorro_api</x:v>
      </x:c>
      <x:c r="U1443" s="14" t="str">
        <x:v>Не контактували</x:v>
      </x:c>
      <x:c r="V1443" s="15" t="str">
        <x:v>Workflow-audit outreach по UA-2025-06-02-012296-a; попросити 1 пакет здачі та вимоги проєкту</x:v>
      </x:c>
      <x:c r="W1443" s="15" t="str">
        <x:v>Власник / директор; керівник ПТО; відповідальний за договори</x:v>
      </x:c>
      <x:c r="X1443" s="15" t="str">
        <x:v>2 нових підтверджених перемог/договорів у Prozorro на 19 156 154 грн; 0 зі строком виконання не раніше 24.08.2026.</x:v>
      </x:c>
      <x:c r="Y1443" s="15" t="str">
        <x:v>«Капітальний ремонт харчоблоку з підсиленням несучих конструкцій в будівлі Білогородського академічного ліцею №2 Білогородської сільської ради Бучанського району Київської області за адресою: Київська обл., Бучанський р-н, село Білогородка, вул. Володимирська, будинок 96 (додаткові роботи)» (код ДК 021:2015: 45000000-7 Будівельні роботи та поточний ремонт); опублікований строк до 2025-06-15. Попросити один знеособлений пакет здачі за цим workflow.</x:v>
      </x:c>
      <x:c r="Z1443" s="15" t="str">
        <x:v>https://prozorro.gov.ua/tender/UA-2025-06-02-012296-a</x:v>
      </x:c>
      <x:c r="AA1443" s="14" t="str">
        <x:v>40648494</x:v>
      </x:c>
      <x:c r="AB1443" s="14" t="str">
        <x:v>2026-08-24</x:v>
      </x:c>
      <x:c r="AC1443" s="14" t="str"/>
      <x:c r="AD1443" s="20" t="str"/>
      <x:c r="AE1443" s="14" t="str"/>
      <x:c r="AF1443" s="14" t="n">
        <x:v>56</x:v>
      </x:c>
      <x:c r="AG1443" s="14" t="str">
        <x:v>I3</x:v>
      </x:c>
      <x:c r="AH1443" s="14" t="n">
        <x:v>2</x:v>
      </x:c>
      <x:c r="AI1443" s="14" t="n">
        <x:v>0</x:v>
      </x:c>
      <x:c r="AJ1443" s="18" t="n">
        <x:v>19156153.77</x:v>
      </x:c>
      <x:c r="AK1443" s="14" t="str">
        <x:v>https://prozorro.gov.ua/tender/UA-2025-06-02-012296-a</x:v>
      </x:c>
      <x:c r="AL1443" s="19" t="n">
        <x:v>45810.58274423611</x:v>
      </x:c>
      <x:c r="AM1443" s="19" t="n">
        <x:v>45823.584861111114</x:v>
      </x:c>
      <x:c r="AN1443" s="15" t="str">
        <x:v>Ремонт і підсилення бетону</x:v>
      </x:c>
      <x:c r="AO1443" s="15" t="str">
        <x:v>not_found_in_top_search</x:v>
      </x:c>
    </x:row>
    <x:row r="1444">
      <x:c r="A1444" s="14" t="str">
        <x:v>W5-072</x:v>
      </x:c>
      <x:c r="B1444" s="14" t="str">
        <x:v>Prozorro vertical expansion — 24.08</x:v>
      </x:c>
      <x:c r="C1444" s="14" t="str">
        <x:v>ТОВАРИСТВО З ОБМЕЖЕНОЮ ВІДПОВІДАЛЬНІСТЮ "СМАРТ БУД СОЛЮШНС"</x:v>
      </x:c>
      <x:c r="D1444" s="14" t="str">
        <x:v>Стиснене повітря / компресорні</x:v>
      </x:c>
      <x:c r="E1444" s="14" t="str">
        <x:v>Expansion discovery</x:v>
      </x:c>
      <x:c r="F1444" s="17" t="str">
        <x:v>D3</x:v>
      </x:c>
      <x:c r="G1444" s="14" t="str"/>
      <x:c r="H1444" s="14" t="str">
        <x:v>Discovery розширення — 2 тижні</x:v>
      </x:c>
      <x:c r="I1444" s="16" t="n">
        <x:v>1</x:v>
      </x:c>
      <x:c r="J1444" s="16" t="n">
        <x:v>5</x:v>
      </x:c>
      <x:c r="K1444" s="16" t="n">
        <x:v>5</x:v>
      </x:c>
      <x:c r="L1444" s="16" t="n">
        <x:v>5</x:v>
      </x:c>
      <x:c r="M1444" s="16" t="n">
        <x:v>5</x:v>
      </x:c>
      <x:c r="N1444" s="16" t="n">
        <x:v>5</x:v>
      </x:c>
      <x:c r="O1444" s="16" t="n">
        <x:v>3</x:v>
      </x:c>
      <x:c r="P1444" s="16" t="n">
        <x:f>IF(COUNT(I1444:O1444)&lt;7,"",I1444*8+J1444*3+K1444*2+L1444*2+M1444*2+N1444*2+O1444)</x:f>
        <x:v>66</x:v>
      </x:c>
      <x:c r="Q1444" s="16" t="n">
        <x:f>IF(COUNT(J1444:O1444)&lt;6,"",J1444*5+K1444*4+M1444*4+L1444*3+N1444*2+O1444*2)</x:f>
        <x:v>96</x:v>
      </x:c>
      <x:c r="R1444" s="14" t="str">
        <x:v>high</x:v>
      </x:c>
      <x:c r="S1444" s="14" t="str">
        <x:v>official_prozorro_award_2024_2026</x:v>
      </x:c>
      <x:c r="T1444" s="14" t="str">
        <x:v>official_prozorro_api</x:v>
      </x:c>
      <x:c r="U1444" s="14" t="str">
        <x:v>Не контактували</x:v>
      </x:c>
      <x:c r="V1444" s="15" t="str">
        <x:v>Повторне звернення з новим тендерним сигналом UA-2026-03-26-006199-a; попросити 1 пакет здачі</x:v>
      </x:c>
      <x:c r="W1444" s="15" t="str">
        <x:v>Власник / директор; керівник ПТО; відповідальний за договори</x:v>
      </x:c>
      <x:c r="X1444" s="15" t="str">
        <x:v>2 нових підтверджених перемог/договорів у Prozorro на 18 790 011 грн; 0 зі строком виконання не раніше 24.08.2026.</x:v>
      </x:c>
      <x:c r="Y1444" s="15" t="str">
        <x:v>Реконструкція підстанції 35/6 кВ компресорної станції «Долина» (додаткові роботи) (Будівельні роботи та поточний ремонт); опублікований строк до 2025-12-31. Попросити один знеособлений пакет здачі за цим workflow.</x:v>
      </x:c>
      <x:c r="Z1444" s="15" t="str">
        <x:v>https://prozorro.gov.ua/tender/UA-2025-12-01-001755-a</x:v>
      </x:c>
      <x:c r="AA1444" s="14" t="str">
        <x:v>42785388</x:v>
      </x:c>
      <x:c r="AB1444" s="14" t="str">
        <x:v>2026-08-24</x:v>
      </x:c>
      <x:c r="AC1444" s="14" t="str"/>
      <x:c r="AD1444" s="20" t="str"/>
      <x:c r="AE1444" s="14" t="str"/>
      <x:c r="AF1444" s="14" t="n">
        <x:v>57</x:v>
      </x:c>
      <x:c r="AG1444" s="14" t="str">
        <x:v>I3</x:v>
      </x:c>
      <x:c r="AH1444" s="14" t="n">
        <x:v>3</x:v>
      </x:c>
      <x:c r="AI1444" s="14" t="n">
        <x:v>0</x:v>
      </x:c>
      <x:c r="AJ1444" s="18" t="n">
        <x:v>34218081.8</x:v>
      </x:c>
      <x:c r="AK1444" s="14" t="str">
        <x:v>https://prozorro.gov.ua/tender/UA-2026-03-26-006199-a</x:v>
      </x:c>
      <x:c r="AL1444" s="19" t="n">
        <x:v>46107.43300482639</x:v>
      </x:c>
      <x:c r="AM1444" s="19" t="n">
        <x:v>46256</x:v>
      </x:c>
      <x:c r="AN1444" s="15" t="str">
        <x:v>Стиснене повітря / компресорні; Промислова електрика / ПНР; Кабельні лінії електропередачі</x:v>
      </x:c>
      <x:c r="AO1444" s="15" t="str">
        <x:v>not_found_in_top_search</x:v>
      </x:c>
    </x:row>
    <x:row r="1445">
      <x:c r="A1445" s="14" t="str">
        <x:v>W5-073</x:v>
      </x:c>
      <x:c r="B1445" s="14" t="str">
        <x:v>Prozorro vertical expansion — 24.08</x:v>
      </x:c>
      <x:c r="C1445" s="14" t="str">
        <x:v>ТОВ Сек'юріті Хаб</x:v>
      </x:c>
      <x:c r="D1445" s="14" t="str">
        <x:v>ЦОД / серверні</x:v>
      </x:c>
      <x:c r="E1445" s="14" t="str">
        <x:v>Expansion discovery</x:v>
      </x:c>
      <x:c r="F1445" s="17" t="str">
        <x:v>D3</x:v>
      </x:c>
      <x:c r="G1445" s="14" t="str">
        <x:v>security-hub.com.ua</x:v>
      </x:c>
      <x:c r="H1445" s="14" t="str">
        <x:v>Discovery розширення — 2 тижні</x:v>
      </x:c>
      <x:c r="I1445" s="16" t="n">
        <x:v>1</x:v>
      </x:c>
      <x:c r="J1445" s="16" t="n">
        <x:v>5</x:v>
      </x:c>
      <x:c r="K1445" s="16" t="n">
        <x:v>5</x:v>
      </x:c>
      <x:c r="L1445" s="16" t="n">
        <x:v>5</x:v>
      </x:c>
      <x:c r="M1445" s="16" t="n">
        <x:v>5</x:v>
      </x:c>
      <x:c r="N1445" s="16" t="n">
        <x:v>5</x:v>
      </x:c>
      <x:c r="O1445" s="16" t="n">
        <x:v>5</x:v>
      </x:c>
      <x:c r="P1445" s="16" t="n">
        <x:f>IF(COUNT(I1445:O1445)&lt;7,"",I1445*8+J1445*3+K1445*2+L1445*2+M1445*2+N1445*2+O1445)</x:f>
        <x:v>68</x:v>
      </x:c>
      <x:c r="Q1445" s="16" t="n">
        <x:f>IF(COUNT(J1445:O1445)&lt;6,"",J1445*5+K1445*4+M1445*4+L1445*3+N1445*2+O1445*2)</x:f>
        <x:v>100</x:v>
      </x:c>
      <x:c r="R1445" s="14" t="str">
        <x:v>high</x:v>
      </x:c>
      <x:c r="S1445" s="14" t="str">
        <x:v>official_prozorro_award_2024_2026</x:v>
      </x:c>
      <x:c r="T1445" s="14" t="str">
        <x:v>official_prozorro_api</x:v>
      </x:c>
      <x:c r="U1445" s="14" t="str">
        <x:v>Не контактували</x:v>
      </x:c>
      <x:c r="V1445" s="15" t="str">
        <x:v>Workflow-audit outreach по UA-2025-11-14-005479-a; попросити 1 пакет здачі та вимоги проєкту</x:v>
      </x:c>
      <x:c r="W1445" s="15" t="str">
        <x:v>Власник / директор; керівник ПТО; відповідальний за договори</x:v>
      </x:c>
      <x:c r="X1445" s="15" t="str">
        <x:v>2 нових підтверджених перемог/договорів у Prozorro на 16 283 632 грн; 0 зі строком виконання не раніше 24.08.2026.</x:v>
      </x:c>
      <x:c r="Y1445" s="15" t="str">
        <x:v>Будівництво системи відеоспостереження м.Чернігів: Ділянка 15. Центр обробки даних в будівлі ГУНП в Чернігівській області по проспекту Перемоги 74 у м. Чернігові  (ДК 021:2015-45310000-3 Електромонтажні роботи); опублікований строк до 2025-12-20. Попросити один знеособлений пакет здачі за цим workflow.</x:v>
      </x:c>
      <x:c r="Z1445" s="15" t="str">
        <x:v>https://prozorro.gov.ua/tender/UA-2025-11-14-005479-a</x:v>
      </x:c>
      <x:c r="AA1445" s="14" t="str">
        <x:v>42702249</x:v>
      </x:c>
      <x:c r="AB1445" s="14" t="str">
        <x:v>2026-08-24</x:v>
      </x:c>
      <x:c r="AC1445" s="14" t="str"/>
      <x:c r="AD1445" s="20" t="str"/>
      <x:c r="AE1445" s="14" t="str"/>
      <x:c r="AF1445" s="14" t="n">
        <x:v>56</x:v>
      </x:c>
      <x:c r="AG1445" s="14" t="str">
        <x:v>I3</x:v>
      </x:c>
      <x:c r="AH1445" s="14" t="n">
        <x:v>2</x:v>
      </x:c>
      <x:c r="AI1445" s="14" t="n">
        <x:v>0</x:v>
      </x:c>
      <x:c r="AJ1445" s="18" t="n">
        <x:v>16283631.77</x:v>
      </x:c>
      <x:c r="AK1445" s="14" t="str">
        <x:v>https://prozorro.gov.ua/tender/UA-2025-11-14-005479-a</x:v>
      </x:c>
      <x:c r="AL1445" s="19" t="n">
        <x:v>45993.33648604167</x:v>
      </x:c>
      <x:c r="AM1445" s="19" t="n">
        <x:v>46011.4044212963</x:v>
      </x:c>
      <x:c r="AN1445" s="15" t="str">
        <x:v>ЦОД / серверні</x:v>
      </x:c>
      <x:c r="AO1445" s="15" t="str">
        <x:v>supplier_provided_url</x:v>
      </x:c>
    </x:row>
    <x:row r="1446">
      <x:c r="A1446" s="14" t="str">
        <x:v>W5-074</x:v>
      </x:c>
      <x:c r="B1446" s="14" t="str">
        <x:v>Prozorro vertical expansion — 24.08</x:v>
      </x:c>
      <x:c r="C1446" s="14" t="str">
        <x:v>ТОВАРИСТВО З ОБМЕЖЕНОЮ ВІДПОВІДАЛЬНІСТЮ "СХІДТРАНСБУД"</x:v>
      </x:c>
      <x:c r="D1446" s="14" t="str">
        <x:v>Залізнична інфраструктура</x:v>
      </x:c>
      <x:c r="E1446" s="14" t="str">
        <x:v>Expansion discovery</x:v>
      </x:c>
      <x:c r="F1446" s="17" t="str">
        <x:v>D3</x:v>
      </x:c>
      <x:c r="G1446" s="14" t="str"/>
      <x:c r="H1446" s="14" t="str">
        <x:v>Discovery розширення — 2 тижні</x:v>
      </x:c>
      <x:c r="I1446" s="16" t="n">
        <x:v>1</x:v>
      </x:c>
      <x:c r="J1446" s="16" t="n">
        <x:v>5</x:v>
      </x:c>
      <x:c r="K1446" s="16" t="n">
        <x:v>5</x:v>
      </x:c>
      <x:c r="L1446" s="16" t="n">
        <x:v>5</x:v>
      </x:c>
      <x:c r="M1446" s="16" t="n">
        <x:v>5</x:v>
      </x:c>
      <x:c r="N1446" s="16" t="n">
        <x:v>5</x:v>
      </x:c>
      <x:c r="O1446" s="16" t="n">
        <x:v>3</x:v>
      </x:c>
      <x:c r="P1446" s="16" t="n">
        <x:f>IF(COUNT(I1446:O1446)&lt;7,"",I1446*8+J1446*3+K1446*2+L1446*2+M1446*2+N1446*2+O1446)</x:f>
        <x:v>66</x:v>
      </x:c>
      <x:c r="Q1446" s="16" t="n">
        <x:f>IF(COUNT(J1446:O1446)&lt;6,"",J1446*5+K1446*4+M1446*4+L1446*3+N1446*2+O1446*2)</x:f>
        <x:v>96</x:v>
      </x:c>
      <x:c r="R1446" s="14" t="str">
        <x:v>high</x:v>
      </x:c>
      <x:c r="S1446" s="14" t="str">
        <x:v>official_prozorro_award_2024_2026</x:v>
      </x:c>
      <x:c r="T1446" s="14" t="str">
        <x:v>official_prozorro_api</x:v>
      </x:c>
      <x:c r="U1446" s="14" t="str">
        <x:v>Не контактували</x:v>
      </x:c>
      <x:c r="V1446" s="15" t="str">
        <x:v>Workflow-audit outreach по UA-2025-11-25-015148-a; попросити 1 пакет здачі та вимоги проєкту</x:v>
      </x:c>
      <x:c r="W1446" s="15" t="str">
        <x:v>Власник / директор; керівник ПТО; відповідальний за договори</x:v>
      </x:c>
      <x:c r="X1446" s="15" t="str">
        <x:v>2 нових підтверджених перемог/договорів у Prozorro на 11 636 730 грн; 1 зі строком виконання не раніше 24.08.2026.</x:v>
      </x:c>
      <x:c r="Y1446" s="15" t="str">
        <x:v>Послуги з поточного ремонту залізничної колії СП №21 Р50 лівий; опублікований строк до 2025-12-02. Попросити один знеособлений пакет здачі за цим workflow.</x:v>
      </x:c>
      <x:c r="Z1446" s="15" t="str">
        <x:v>https://prozorro.gov.ua/tender/UA-2025-11-25-015148-a</x:v>
      </x:c>
      <x:c r="AA1446" s="14" t="str">
        <x:v>41120643</x:v>
      </x:c>
      <x:c r="AB1446" s="14" t="str">
        <x:v>2026-08-24</x:v>
      </x:c>
      <x:c r="AC1446" s="14" t="str"/>
      <x:c r="AD1446" s="20" t="str"/>
      <x:c r="AE1446" s="14" t="str"/>
      <x:c r="AF1446" s="14" t="n">
        <x:v>56</x:v>
      </x:c>
      <x:c r="AG1446" s="14" t="str">
        <x:v>I3</x:v>
      </x:c>
      <x:c r="AH1446" s="14" t="n">
        <x:v>2</x:v>
      </x:c>
      <x:c r="AI1446" s="14" t="n">
        <x:v>1</x:v>
      </x:c>
      <x:c r="AJ1446" s="18" t="n">
        <x:v>11636730.45</x:v>
      </x:c>
      <x:c r="AK1446" s="14" t="str">
        <x:v>https://prozorro.gov.ua/tender/UA-2025-11-25-015148-a</x:v>
      </x:c>
      <x:c r="AL1446" s="19" t="n">
        <x:v>45986.58034570602</x:v>
      </x:c>
      <x:c r="AM1446" s="19" t="n">
        <x:v>45993</x:v>
      </x:c>
      <x:c r="AN1446" s="15" t="str">
        <x:v>Залізнична інфраструктура</x:v>
      </x:c>
      <x:c r="AO1446" s="15" t="str">
        <x:v>not_found_in_top_search</x:v>
      </x:c>
    </x:row>
    <x:row r="1447">
      <x:c r="A1447" s="14" t="str">
        <x:v>W5-075</x:v>
      </x:c>
      <x:c r="B1447" s="14" t="str">
        <x:v>Prozorro vertical expansion — 24.08</x:v>
      </x:c>
      <x:c r="C1447" s="14" t="str">
        <x:v>ТОВАРИСТВО З ОБМЕЖЕНОЮ ВІДПОВІДАЛЬНІСТЮ "ЛК ЕНЕРДЖИ ГРУП"</x:v>
      </x:c>
      <x:c r="D1447" s="14" t="str">
        <x:v>Накопичення енергії / BESS</x:v>
      </x:c>
      <x:c r="E1447" s="14" t="str">
        <x:v>Expansion discovery</x:v>
      </x:c>
      <x:c r="F1447" s="17" t="str">
        <x:v>D3</x:v>
      </x:c>
      <x:c r="G1447" s="14" t="str"/>
      <x:c r="H1447" s="14" t="str">
        <x:v>Discovery розширення — 2 тижні</x:v>
      </x:c>
      <x:c r="I1447" s="16" t="n">
        <x:v>1</x:v>
      </x:c>
      <x:c r="J1447" s="16" t="n">
        <x:v>5</x:v>
      </x:c>
      <x:c r="K1447" s="16" t="n">
        <x:v>5</x:v>
      </x:c>
      <x:c r="L1447" s="16" t="n">
        <x:v>2</x:v>
      </x:c>
      <x:c r="M1447" s="16" t="n">
        <x:v>5</x:v>
      </x:c>
      <x:c r="N1447" s="16" t="n">
        <x:v>5</x:v>
      </x:c>
      <x:c r="O1447" s="16" t="n">
        <x:v>3</x:v>
      </x:c>
      <x:c r="P1447" s="16" t="n">
        <x:f>IF(COUNT(I1447:O1447)&lt;7,"",I1447*8+J1447*3+K1447*2+L1447*2+M1447*2+N1447*2+O1447)</x:f>
        <x:v>60</x:v>
      </x:c>
      <x:c r="Q1447" s="16" t="n">
        <x:f>IF(COUNT(J1447:O1447)&lt;6,"",J1447*5+K1447*4+M1447*4+L1447*3+N1447*2+O1447*2)</x:f>
        <x:v>87</x:v>
      </x:c>
      <x:c r="R1447" s="14" t="str">
        <x:v>high</x:v>
      </x:c>
      <x:c r="S1447" s="14" t="str">
        <x:v>official_prozorro_award_2024_2026</x:v>
      </x:c>
      <x:c r="T1447" s="14" t="str">
        <x:v>official_prozorro_api</x:v>
      </x:c>
      <x:c r="U1447" s="14" t="str">
        <x:v>Не контактували</x:v>
      </x:c>
      <x:c r="V1447" s="15" t="str">
        <x:v>Workflow-audit outreach по UA-2026-08-05-000420-a; попросити 1 пакет здачі та вимоги проєкту</x:v>
      </x:c>
      <x:c r="W1447" s="15" t="str">
        <x:v>Власник / директор; керівник ПТО; відповідальний за договори</x:v>
      </x:c>
      <x:c r="X1447" s="15" t="str">
        <x:v>1 нових підтверджених перемог/договорів у Prozorro на 249 877 грн; 1 зі строком виконання не раніше 24.08.2026.</x:v>
      </x:c>
      <x:c r="Y1447" s="15" t="str">
        <x:v>Послуги з монтажу та встановлення сонячних панелей на даху адміністративної будівлі Доброславської селищної ради з підключенням до акумуляторної системи зберігання (накопичення) енергії за адресою: проспект Свободи, 1, селище Доброслав Одеського району Одеської області 
; опублікований строк до 2026-09-30. Попросити один знеособлений пакет здачі за цим workflow.</x:v>
      </x:c>
      <x:c r="Z1447" s="15" t="str">
        <x:v>https://prozorro.gov.ua/tender/UA-2026-08-05-000420-a</x:v>
      </x:c>
      <x:c r="AA1447" s="14" t="str">
        <x:v>45323348</x:v>
      </x:c>
      <x:c r="AB1447" s="14" t="str">
        <x:v>2026-08-24</x:v>
      </x:c>
      <x:c r="AC1447" s="14" t="str"/>
      <x:c r="AD1447" s="20" t="str"/>
      <x:c r="AE1447" s="14" t="str"/>
      <x:c r="AF1447" s="14" t="n">
        <x:v>56</x:v>
      </x:c>
      <x:c r="AG1447" s="14" t="str">
        <x:v>I3</x:v>
      </x:c>
      <x:c r="AH1447" s="14" t="n">
        <x:v>1</x:v>
      </x:c>
      <x:c r="AI1447" s="14" t="n">
        <x:v>1</x:v>
      </x:c>
      <x:c r="AJ1447" s="18" t="n">
        <x:v>249877.33</x:v>
      </x:c>
      <x:c r="AK1447" s="14" t="str">
        <x:v>https://prozorro.gov.ua/tender/UA-2026-08-05-000420-a</x:v>
      </x:c>
      <x:c r="AL1447" s="19" t="n">
        <x:v>46248.26655065972</x:v>
      </x:c>
      <x:c r="AM1447" s="19" t="n">
        <x:v>46295</x:v>
      </x:c>
      <x:c r="AN1447" s="15" t="str">
        <x:v>Накопичення енергії / BESS</x:v>
      </x:c>
      <x:c r="AO1447" s="15" t="str">
        <x:v>not_found_in_top_search</x:v>
      </x:c>
    </x:row>
    <x:row r="1448">
      <x:c r="A1448" s="14" t="str">
        <x:v>W5-076</x:v>
      </x:c>
      <x:c r="B1448" s="14" t="str">
        <x:v>Prozorro vertical expansion — 24.08</x:v>
      </x:c>
      <x:c r="C1448" s="14" t="str">
        <x:v>ТОВАРИСТВО З ОБМЕЖЕНОЮ ВІДПОВІДАЛЬНІСТЮ "ФОАМІКС"</x:v>
      </x:c>
      <x:c r="D1448" s="14" t="str">
        <x:v>Резервне живлення</x:v>
      </x:c>
      <x:c r="E1448" s="14" t="str">
        <x:v>Pilot now</x:v>
      </x:c>
      <x:c r="F1448" s="17" t="str">
        <x:v>P3</x:v>
      </x:c>
      <x:c r="G1448" s="14" t="str"/>
      <x:c r="H1448" s="14" t="str">
        <x:v>Пілот зараз — Н.15 subset</x:v>
      </x:c>
      <x:c r="I1448" s="16" t="n">
        <x:v>4</x:v>
      </x:c>
      <x:c r="J1448" s="16" t="n">
        <x:v>5</x:v>
      </x:c>
      <x:c r="K1448" s="16" t="n">
        <x:v>5</x:v>
      </x:c>
      <x:c r="L1448" s="16" t="n">
        <x:v>2</x:v>
      </x:c>
      <x:c r="M1448" s="16" t="n">
        <x:v>5</x:v>
      </x:c>
      <x:c r="N1448" s="16" t="n">
        <x:v>5</x:v>
      </x:c>
      <x:c r="O1448" s="16" t="n">
        <x:v>3</x:v>
      </x:c>
      <x:c r="P1448" s="16" t="n">
        <x:f>IF(COUNT(I1448:O1448)&lt;7,"",I1448*8+J1448*3+K1448*2+L1448*2+M1448*2+N1448*2+O1448)</x:f>
        <x:v>84</x:v>
      </x:c>
      <x:c r="Q1448" s="16" t="n">
        <x:f>IF(COUNT(J1448:O1448)&lt;6,"",J1448*5+K1448*4+M1448*4+L1448*3+N1448*2+O1448*2)</x:f>
        <x:v>87</x:v>
      </x:c>
      <x:c r="R1448" s="14" t="str">
        <x:v>high</x:v>
      </x:c>
      <x:c r="S1448" s="14" t="str">
        <x:v>official_prozorro_award_2024_2026</x:v>
      </x:c>
      <x:c r="T1448" s="14" t="str">
        <x:v>official_prozorro_api</x:v>
      </x:c>
      <x:c r="U1448" s="14" t="str">
        <x:v>Не контактували</x:v>
      </x:c>
      <x:c r="V1448" s="15" t="str">
        <x:v>Персоналізований free-pilot outreach по UA-2026-07-31-008803-a; попросити 1 пакет Н.15</x:v>
      </x:c>
      <x:c r="W1448" s="15" t="str">
        <x:v>Власник / директор; керівник ПТО; відповідальний за договори</x:v>
      </x:c>
      <x:c r="X1448" s="15" t="str">
        <x:v>1 нових підтверджених перемог/договорів у Prozorro на 244 000 грн; 1 зі строком виконання не раніше 24.08.2026.</x:v>
      </x:c>
      <x:c r="Y1448" s="15" t="str">
        <x:v>Послуги з облаштування захисту з габіонів навколо дизель-генераторів за кодом CPV за ЄЗС ДК 021:2015 45340000-2 Зведення огорож, монтаж поручнів і захисних засобів; опублікований строк до 2026-08-31. Попросити один знеособлений пакет здачі за цим workflow.</x:v>
      </x:c>
      <x:c r="Z1448" s="15" t="str">
        <x:v>https://prozorro.gov.ua/tender/UA-2026-07-31-008803-a</x:v>
      </x:c>
      <x:c r="AA1448" s="14" t="str">
        <x:v>45918905</x:v>
      </x:c>
      <x:c r="AB1448" s="14" t="str">
        <x:v>2026-08-24</x:v>
      </x:c>
      <x:c r="AC1448" s="14" t="str"/>
      <x:c r="AD1448" s="20" t="str"/>
      <x:c r="AE1448" s="14" t="str"/>
      <x:c r="AF1448" s="14" t="n">
        <x:v>56</x:v>
      </x:c>
      <x:c r="AG1448" s="14" t="str">
        <x:v>I3</x:v>
      </x:c>
      <x:c r="AH1448" s="14" t="n">
        <x:v>1</x:v>
      </x:c>
      <x:c r="AI1448" s="14" t="n">
        <x:v>1</x:v>
      </x:c>
      <x:c r="AJ1448" s="18" t="n">
        <x:v>244000</x:v>
      </x:c>
      <x:c r="AK1448" s="14" t="str">
        <x:v>https://prozorro.gov.ua/tender/UA-2026-07-31-008803-a</x:v>
      </x:c>
      <x:c r="AL1448" s="19" t="n">
        <x:v>46247.63124019676</x:v>
      </x:c>
      <x:c r="AM1448" s="19" t="n">
        <x:v>46265</x:v>
      </x:c>
      <x:c r="AN1448" s="15" t="str">
        <x:v>Резервне живлення</x:v>
      </x:c>
      <x:c r="AO1448" s="15" t="str">
        <x:v>not_found_in_top_search</x:v>
      </x:c>
    </x:row>
    <x:row r="1449">
      <x:c r="A1449" s="14" t="str">
        <x:v>W5-077</x:v>
      </x:c>
      <x:c r="B1449" s="14" t="str">
        <x:v>Prozorro vertical expansion — 24.08</x:v>
      </x:c>
      <x:c r="C1449" s="14" t="str">
        <x:v>ТОВАРИСТВО З ОБМЕЖЕНОЮ ВІДПОВІДАЛЬНІСТЮ "МАК-ЦІНИ"</x:v>
      </x:c>
      <x:c r="D1449" s="14" t="str">
        <x:v>Насосні станції</x:v>
      </x:c>
      <x:c r="E1449" s="14" t="str">
        <x:v>Expansion discovery</x:v>
      </x:c>
      <x:c r="F1449" s="17" t="str">
        <x:v>D3</x:v>
      </x:c>
      <x:c r="G1449" s="14" t="str"/>
      <x:c r="H1449" s="14" t="str">
        <x:v>Discovery розширення — 2 тижні</x:v>
      </x:c>
      <x:c r="I1449" s="16" t="n">
        <x:v>1</x:v>
      </x:c>
      <x:c r="J1449" s="16" t="n">
        <x:v>5</x:v>
      </x:c>
      <x:c r="K1449" s="16" t="n">
        <x:v>5</x:v>
      </x:c>
      <x:c r="L1449" s="16" t="n">
        <x:v>2</x:v>
      </x:c>
      <x:c r="M1449" s="16" t="n">
        <x:v>5</x:v>
      </x:c>
      <x:c r="N1449" s="16" t="n">
        <x:v>5</x:v>
      </x:c>
      <x:c r="O1449" s="16" t="n">
        <x:v>3</x:v>
      </x:c>
      <x:c r="P1449" s="16" t="n">
        <x:f>IF(COUNT(I1449:O1449)&lt;7,"",I1449*8+J1449*3+K1449*2+L1449*2+M1449*2+N1449*2+O1449)</x:f>
        <x:v>60</x:v>
      </x:c>
      <x:c r="Q1449" s="16" t="n">
        <x:f>IF(COUNT(J1449:O1449)&lt;6,"",J1449*5+K1449*4+M1449*4+L1449*3+N1449*2+O1449*2)</x:f>
        <x:v>87</x:v>
      </x:c>
      <x:c r="R1449" s="14" t="str">
        <x:v>high</x:v>
      </x:c>
      <x:c r="S1449" s="14" t="str">
        <x:v>official_prozorro_award_2024_2026</x:v>
      </x:c>
      <x:c r="T1449" s="14" t="str">
        <x:v>official_prozorro_api</x:v>
      </x:c>
      <x:c r="U1449" s="14" t="str">
        <x:v>Не контактували</x:v>
      </x:c>
      <x:c r="V1449" s="15" t="str">
        <x:v>Workflow-audit outreach по UA-2026-07-17-002803-a; попросити 1 пакет здачі та вимоги проєкту</x:v>
      </x:c>
      <x:c r="W1449" s="15" t="str">
        <x:v>Власник / директор; керівник ПТО; відповідальний за договори</x:v>
      </x:c>
      <x:c r="X1449" s="15" t="str">
        <x:v>1 нових підтверджених перемог/договорів у Prozorro на 195 720 грн; 0 зі строком виконання не раніше 24.08.2026.</x:v>
      </x:c>
      <x:c r="Y1449" s="15" t="str">
        <x:v>за кодом CPV за ДК 021:2015-79310000-0 Послуги з проведення ринкових досліджень (послуги інженера-консультанта з аналізу цін на матеріальні ресурси по об'єкту: «Реконструкція будівлі насосної станції ІІ-го підйому та площадки водозабору з технічним переоснащенням системи знезараження та технологічної очистки в м. Великі Мости Сокальського району Львівської області»  Коригування); опублікований строк до 2026-05-29. Попросити один знеособлений пакет здачі за цим workflow.</x:v>
      </x:c>
      <x:c r="Z1449" s="15" t="str">
        <x:v>https://prozorro.gov.ua/tender/UA-2026-07-17-002803-a</x:v>
      </x:c>
      <x:c r="AA1449" s="14" t="str">
        <x:v>45381703</x:v>
      </x:c>
      <x:c r="AB1449" s="14" t="str">
        <x:v>2026-08-24</x:v>
      </x:c>
      <x:c r="AC1449" s="14" t="str"/>
      <x:c r="AD1449" s="20" t="str"/>
      <x:c r="AE1449" s="14" t="str"/>
      <x:c r="AF1449" s="14" t="n">
        <x:v>56</x:v>
      </x:c>
      <x:c r="AG1449" s="14" t="str">
        <x:v>I3</x:v>
      </x:c>
      <x:c r="AH1449" s="14" t="n">
        <x:v>1</x:v>
      </x:c>
      <x:c r="AI1449" s="14" t="n">
        <x:v>0</x:v>
      </x:c>
      <x:c r="AJ1449" s="18" t="n">
        <x:v>195720</x:v>
      </x:c>
      <x:c r="AK1449" s="14" t="str">
        <x:v>https://prozorro.gov.ua/tender/UA-2026-07-17-002803-a</x:v>
      </x:c>
      <x:c r="AL1449" s="19" t="n">
        <x:v>46220.33592304398</x:v>
      </x:c>
      <x:c r="AM1449" s="19" t="n">
        <x:v>46171</x:v>
      </x:c>
      <x:c r="AN1449" s="15" t="str">
        <x:v>Насосні станції</x:v>
      </x:c>
      <x:c r="AO1449" s="15" t="str">
        <x:v>not_found_in_top_search</x:v>
      </x:c>
    </x:row>
    <x:row r="1450">
      <x:c r="A1450" s="14" t="str">
        <x:v>W5-078</x:v>
      </x:c>
      <x:c r="B1450" s="14" t="str">
        <x:v>Prozorro vertical expansion — 24.08</x:v>
      </x:c>
      <x:c r="C1450" s="14" t="str">
        <x:v>ТОВАРИСТВО З ОБМЕЖЕНОЮ ВІДПОВІДАЛЬНІСТЮ "ОХОРОНА-МОНТАЖ ТА СЕРВІС"</x:v>
      </x:c>
      <x:c r="D1450" s="14" t="str">
        <x:v>Промислова електрика / ПНР</x:v>
      </x:c>
      <x:c r="E1450" s="14" t="str">
        <x:v>Pilot now</x:v>
      </x:c>
      <x:c r="F1450" s="17" t="str">
        <x:v>P3</x:v>
      </x:c>
      <x:c r="G1450" s="14" t="str"/>
      <x:c r="H1450" s="14" t="str">
        <x:v>Пілот зараз — Н.15 subset</x:v>
      </x:c>
      <x:c r="I1450" s="16" t="n">
        <x:v>4</x:v>
      </x:c>
      <x:c r="J1450" s="16" t="n">
        <x:v>5</x:v>
      </x:c>
      <x:c r="K1450" s="16" t="n">
        <x:v>4</x:v>
      </x:c>
      <x:c r="L1450" s="16" t="n">
        <x:v>1</x:v>
      </x:c>
      <x:c r="M1450" s="16" t="n">
        <x:v>5</x:v>
      </x:c>
      <x:c r="N1450" s="16" t="n">
        <x:v>5</x:v>
      </x:c>
      <x:c r="O1450" s="16" t="n">
        <x:v>3</x:v>
      </x:c>
      <x:c r="P1450" s="16" t="n">
        <x:f>IF(COUNT(I1450:O1450)&lt;7,"",I1450*8+J1450*3+K1450*2+L1450*2+M1450*2+N1450*2+O1450)</x:f>
        <x:v>80</x:v>
      </x:c>
      <x:c r="Q1450" s="16" t="n">
        <x:f>IF(COUNT(J1450:O1450)&lt;6,"",J1450*5+K1450*4+M1450*4+L1450*3+N1450*2+O1450*2)</x:f>
        <x:v>80</x:v>
      </x:c>
      <x:c r="R1450" s="14" t="str">
        <x:v>high</x:v>
      </x:c>
      <x:c r="S1450" s="14" t="str">
        <x:v>official_prozorro_award_2024_2026</x:v>
      </x:c>
      <x:c r="T1450" s="14" t="str">
        <x:v>official_prozorro_api</x:v>
      </x:c>
      <x:c r="U1450" s="14" t="str">
        <x:v>Не контактували</x:v>
      </x:c>
      <x:c r="V1450" s="15" t="str">
        <x:v>Персоналізований free-pilot outreach по UA-2026-05-28-006385-a; попросити 1 пакет Н.15</x:v>
      </x:c>
      <x:c r="W1450" s="15" t="str">
        <x:v>Власник / директор; керівник ПТО; відповідальний за договори</x:v>
      </x:c>
      <x:c r="X1450" s="15" t="str">
        <x:v>2 нових підтверджених перемог/договорів у Prozorro на 83 202 грн; 1 зі строком виконання не раніше 24.08.2026.</x:v>
      </x:c>
      <x:c r="Y1450" s="15" t="str">
        <x:v>Монтажні та пусконалагоджувальні роботи по встановленню системи охоронної сигналізації ДК 021:2015 (CPV) : 45310000-3 Електромонтажні роботи; опублікований строк до 2026-12-31. Попросити один знеособлений пакет здачі за цим workflow.</x:v>
      </x:c>
      <x:c r="Z1450" s="15" t="str">
        <x:v>https://prozorro.gov.ua/tender/UA-2026-05-28-006385-a</x:v>
      </x:c>
      <x:c r="AA1450" s="14" t="str">
        <x:v>43193121</x:v>
      </x:c>
      <x:c r="AB1450" s="14" t="str">
        <x:v>2026-08-24</x:v>
      </x:c>
      <x:c r="AC1450" s="14" t="str"/>
      <x:c r="AD1450" s="20" t="str"/>
      <x:c r="AE1450" s="14" t="str"/>
      <x:c r="AF1450" s="14" t="n">
        <x:v>56</x:v>
      </x:c>
      <x:c r="AG1450" s="14" t="str">
        <x:v>I3</x:v>
      </x:c>
      <x:c r="AH1450" s="14" t="n">
        <x:v>2</x:v>
      </x:c>
      <x:c r="AI1450" s="14" t="n">
        <x:v>1</x:v>
      </x:c>
      <x:c r="AJ1450" s="18" t="n">
        <x:v>83202.4</x:v>
      </x:c>
      <x:c r="AK1450" s="14" t="str">
        <x:v>https://prozorro.gov.ua/tender/UA-2026-05-28-006385-a</x:v>
      </x:c>
      <x:c r="AL1450" s="19" t="n">
        <x:v>46170.42562188658</x:v>
      </x:c>
      <x:c r="AM1450" s="19" t="n">
        <x:v>46387</x:v>
      </x:c>
      <x:c r="AN1450" s="15" t="str">
        <x:v>Промислова електрика / ПНР</x:v>
      </x:c>
      <x:c r="AO1450" s="15" t="str">
        <x:v>not_found_in_top_search</x:v>
      </x:c>
    </x:row>
    <x:row r="1451">
      <x:c r="A1451" s="14" t="str">
        <x:v>W5-079</x:v>
      </x:c>
      <x:c r="B1451" s="14" t="str">
        <x:v>Prozorro vertical expansion — 24.08</x:v>
      </x:c>
      <x:c r="C1451" s="14" t="str">
        <x:v>АНТОНЕНКО ОЛЕКСАНДР ІВАНОВИЧ</x:v>
      </x:c>
      <x:c r="D1451" s="14" t="str">
        <x:v>Зовнішні мережі</x:v>
      </x:c>
      <x:c r="E1451" s="14" t="str">
        <x:v>Expansion discovery</x:v>
      </x:c>
      <x:c r="F1451" s="17" t="str">
        <x:v>D3</x:v>
      </x:c>
      <x:c r="G1451" s="14" t="str"/>
      <x:c r="H1451" s="14" t="str">
        <x:v>Discovery розширення — 2 тижні</x:v>
      </x:c>
      <x:c r="I1451" s="16" t="n">
        <x:v>1</x:v>
      </x:c>
      <x:c r="J1451" s="16" t="n">
        <x:v>5</x:v>
      </x:c>
      <x:c r="K1451" s="16" t="n">
        <x:v>5</x:v>
      </x:c>
      <x:c r="L1451" s="16" t="n">
        <x:v>1</x:v>
      </x:c>
      <x:c r="M1451" s="16" t="n">
        <x:v>5</x:v>
      </x:c>
      <x:c r="N1451" s="16" t="n">
        <x:v>3</x:v>
      </x:c>
      <x:c r="O1451" s="16" t="n">
        <x:v>3</x:v>
      </x:c>
      <x:c r="P1451" s="16" t="n">
        <x:f>IF(COUNT(I1451:O1451)&lt;7,"",I1451*8+J1451*3+K1451*2+L1451*2+M1451*2+N1451*2+O1451)</x:f>
        <x:v>54</x:v>
      </x:c>
      <x:c r="Q1451" s="16" t="n">
        <x:f>IF(COUNT(J1451:O1451)&lt;6,"",J1451*5+K1451*4+M1451*4+L1451*3+N1451*2+O1451*2)</x:f>
        <x:v>80</x:v>
      </x:c>
      <x:c r="R1451" s="14" t="str">
        <x:v>high</x:v>
      </x:c>
      <x:c r="S1451" s="14" t="str">
        <x:v>official_prozorro_award_2024_2026</x:v>
      </x:c>
      <x:c r="T1451" s="14" t="str">
        <x:v>official_prozorro_api</x:v>
      </x:c>
      <x:c r="U1451" s="14" t="str">
        <x:v>Не контактували</x:v>
      </x:c>
      <x:c r="V1451" s="15" t="str">
        <x:v>Workflow-audit outreach по UA-2026-05-26-008641-a; попросити 1 пакет здачі та вимоги проєкту</x:v>
      </x:c>
      <x:c r="W1451" s="15" t="str">
        <x:v>Власник / виконавець; відповідальний за договір</x:v>
      </x:c>
      <x:c r="X1451" s="15" t="str">
        <x:v>2 нових підтверджених перемог/договорів у Prozorro на 45 844 грн; 0 зі строком виконання не раніше 24.08.2026.</x:v>
      </x:c>
      <x:c r="Y1451" s="15" t="str">
        <x:v>Послуги з проведення аналізу цін на матеріальні ресурси під час коригування кошторисної документації по об’єкту: «Будівництво зовнішніх мереж водопостачання в селі Чайки Бучанського району Київської області». Коригування; опублікований строк до 2026-06-24. Попросити один знеособлений пакет здачі за цим workflow.</x:v>
      </x:c>
      <x:c r="Z1451" s="15" t="str">
        <x:v>https://prozorro.gov.ua/tender/UA-2026-05-26-008641-a</x:v>
      </x:c>
      <x:c r="AA1451" s="14" t="str">
        <x:v>2626604515</x:v>
      </x:c>
      <x:c r="AB1451" s="14" t="str">
        <x:v>2026-08-24</x:v>
      </x:c>
      <x:c r="AC1451" s="14" t="str"/>
      <x:c r="AD1451" s="20" t="str"/>
      <x:c r="AE1451" s="14" t="str"/>
      <x:c r="AF1451" s="14" t="n">
        <x:v>56</x:v>
      </x:c>
      <x:c r="AG1451" s="14" t="str">
        <x:v>I3</x:v>
      </x:c>
      <x:c r="AH1451" s="14" t="n">
        <x:v>2</x:v>
      </x:c>
      <x:c r="AI1451" s="14" t="n">
        <x:v>0</x:v>
      </x:c>
      <x:c r="AJ1451" s="18" t="n">
        <x:v>45844</x:v>
      </x:c>
      <x:c r="AK1451" s="14" t="str">
        <x:v>https://prozorro.gov.ua/tender/UA-2026-05-26-008641-a</x:v>
      </x:c>
      <x:c r="AL1451" s="19" t="n">
        <x:v>46168.46763905093</x:v>
      </x:c>
      <x:c r="AM1451" s="19" t="n">
        <x:v>46197</x:v>
      </x:c>
      <x:c r="AN1451" s="15" t="str">
        <x:v>Зовнішні мережі</x:v>
      </x:c>
      <x:c r="AO1451" s="15" t="str">
        <x:v>not_found_in_top_search</x:v>
      </x:c>
    </x:row>
    <x:row r="1452">
      <x:c r="A1452" s="14" t="str">
        <x:v>W5-080</x:v>
      </x:c>
      <x:c r="B1452" s="14" t="str">
        <x:v>Prozorro vertical expansion — 24.08</x:v>
      </x:c>
      <x:c r="C1452" s="14" t="str">
        <x:v>ДОЧІРНЄ ПІДПРИЄМСТВО ТЕЛЕВІЗІЙНИХ СИСТЕМ "КВАНТ" ПРИВАТНОГО АКЦІОНЕРНОГО ТОВАРИСТВА "АТОМСЕРВІС"</x:v>
      </x:c>
      <x:c r="D1452" s="14" t="str">
        <x:v>ВОЛЗ / телеком</x:v>
      </x:c>
      <x:c r="E1452" s="14" t="str">
        <x:v>Expansion discovery</x:v>
      </x:c>
      <x:c r="F1452" s="17" t="str">
        <x:v>D3</x:v>
      </x:c>
      <x:c r="G1452" s="14" t="str"/>
      <x:c r="H1452" s="14" t="str">
        <x:v>Discovery розширення — 2 тижні</x:v>
      </x:c>
      <x:c r="I1452" s="16" t="n">
        <x:v>1</x:v>
      </x:c>
      <x:c r="J1452" s="16" t="n">
        <x:v>5</x:v>
      </x:c>
      <x:c r="K1452" s="16" t="n">
        <x:v>5</x:v>
      </x:c>
      <x:c r="L1452" s="16" t="n">
        <x:v>1</x:v>
      </x:c>
      <x:c r="M1452" s="16" t="n">
        <x:v>5</x:v>
      </x:c>
      <x:c r="N1452" s="16" t="n">
        <x:v>5</x:v>
      </x:c>
      <x:c r="O1452" s="16" t="n">
        <x:v>3</x:v>
      </x:c>
      <x:c r="P1452" s="16" t="n">
        <x:f>IF(COUNT(I1452:O1452)&lt;7,"",I1452*8+J1452*3+K1452*2+L1452*2+M1452*2+N1452*2+O1452)</x:f>
        <x:v>58</x:v>
      </x:c>
      <x:c r="Q1452" s="16" t="n">
        <x:f>IF(COUNT(J1452:O1452)&lt;6,"",J1452*5+K1452*4+M1452*4+L1452*3+N1452*2+O1452*2)</x:f>
        <x:v>84</x:v>
      </x:c>
      <x:c r="R1452" s="14" t="str">
        <x:v>high</x:v>
      </x:c>
      <x:c r="S1452" s="14" t="str">
        <x:v>official_prozorro_award_2024_2026</x:v>
      </x:c>
      <x:c r="T1452" s="14" t="str">
        <x:v>official_prozorro_api</x:v>
      </x:c>
      <x:c r="U1452" s="14" t="str">
        <x:v>Не контактували</x:v>
      </x:c>
      <x:c r="V1452" s="15" t="str">
        <x:v>Workflow-audit outreach по UA-2025-09-11-004350-a; попросити 1 пакет здачі та вимоги проєкту</x:v>
      </x:c>
      <x:c r="W1452" s="15" t="str">
        <x:v>Власник / директор; керівник ПТО; відповідальний за договори</x:v>
      </x:c>
      <x:c r="X1452" s="15" t="str">
        <x:v>4 нових підтверджених перемог/договорів у Prozorro на 92 766 грн; 0 зі строком виконання не раніше 24.08.2026.</x:v>
      </x:c>
      <x:c r="Y1452" s="15" t="str">
        <x:v>ДК 021:2015 64220000-4 Телекомунікаційні послуги, крім послуг телефонного зв'язку і передачі даних (Монтаж телекомунікаційної мережі та підключення додаткових абонентських точок до мережі Інтернет в прибудові Південноукраїнського ліцею №1 імені Захисників Вітчизни (1-й поверх) для одержання послуг Інтернет в Інклюзивно-ресурсному центрі Південноукраїнської міської ради за адресою: м. Південноукраїнськ, бульвар Мрій, 8); опублікований строк до 2025-10-23. Попросити один знеособлений пакет здачі за цим workflow.</x:v>
      </x:c>
      <x:c r="Z1452" s="15" t="str">
        <x:v>https://prozorro.gov.ua/tender/UA-2025-09-11-004350-a</x:v>
      </x:c>
      <x:c r="AA1452" s="14" t="str">
        <x:v>23631097</x:v>
      </x:c>
      <x:c r="AB1452" s="14" t="str">
        <x:v>2026-08-24</x:v>
      </x:c>
      <x:c r="AC1452" s="14" t="str"/>
      <x:c r="AD1452" s="20" t="str"/>
      <x:c r="AE1452" s="14" t="str"/>
      <x:c r="AF1452" s="14" t="n">
        <x:v>55</x:v>
      </x:c>
      <x:c r="AG1452" s="14" t="str">
        <x:v>I3</x:v>
      </x:c>
      <x:c r="AH1452" s="14" t="n">
        <x:v>4</x:v>
      </x:c>
      <x:c r="AI1452" s="14" t="n">
        <x:v>0</x:v>
      </x:c>
      <x:c r="AJ1452" s="18" t="n">
        <x:v>92765.58</x:v>
      </x:c>
      <x:c r="AK1452" s="14" t="str">
        <x:v>https://prozorro.gov.ua/tender/UA-2025-09-11-004350-a</x:v>
      </x:c>
      <x:c r="AL1452" s="19" t="n">
        <x:v>45911.36194486111</x:v>
      </x:c>
      <x:c r="AM1452" s="19" t="n">
        <x:v>45953</x:v>
      </x:c>
      <x:c r="AN1452" s="15" t="str">
        <x:v>ВОЛЗ / телеком</x:v>
      </x:c>
      <x:c r="AO1452" s="15" t="str">
        <x:v>not_found_in_top_search</x:v>
      </x:c>
    </x:row>
    <x:row r="1453">
      <x:c r="A1453" s="14" t="str">
        <x:v>W5-081</x:v>
      </x:c>
      <x:c r="B1453" s="14" t="str">
        <x:v>Prozorro vertical expansion — 24.08</x:v>
      </x:c>
      <x:c r="C1453" s="14" t="str">
        <x:v>ТОВАРИСТВО З ОБМЕЖЕНОЮ ВІДПОВІДАЛЬНІСТЮ "ПРИВАТ СЕРВІС БУД ЛТД"</x:v>
      </x:c>
      <x:c r="D1453" s="14" t="str">
        <x:v>Насосні станції</x:v>
      </x:c>
      <x:c r="E1453" s="14" t="str">
        <x:v>Expansion discovery</x:v>
      </x:c>
      <x:c r="F1453" s="17" t="str">
        <x:v>D3</x:v>
      </x:c>
      <x:c r="G1453" s="14" t="str"/>
      <x:c r="H1453" s="14" t="str">
        <x:v>Discovery розширення — 2 тижні</x:v>
      </x:c>
      <x:c r="I1453" s="16" t="n">
        <x:v>1</x:v>
      </x:c>
      <x:c r="J1453" s="16" t="n">
        <x:v>5</x:v>
      </x:c>
      <x:c r="K1453" s="16" t="n">
        <x:v>5</x:v>
      </x:c>
      <x:c r="L1453" s="16" t="n">
        <x:v>5</x:v>
      </x:c>
      <x:c r="M1453" s="16" t="n">
        <x:v>5</x:v>
      </x:c>
      <x:c r="N1453" s="16" t="n">
        <x:v>5</x:v>
      </x:c>
      <x:c r="O1453" s="16" t="n">
        <x:v>3</x:v>
      </x:c>
      <x:c r="P1453" s="16" t="n">
        <x:f>IF(COUNT(I1453:O1453)&lt;7,"",I1453*8+J1453*3+K1453*2+L1453*2+M1453*2+N1453*2+O1453)</x:f>
        <x:v>66</x:v>
      </x:c>
      <x:c r="Q1453" s="16" t="n">
        <x:f>IF(COUNT(J1453:O1453)&lt;6,"",J1453*5+K1453*4+M1453*4+L1453*3+N1453*2+O1453*2)</x:f>
        <x:v>96</x:v>
      </x:c>
      <x:c r="R1453" s="14" t="str">
        <x:v>high</x:v>
      </x:c>
      <x:c r="S1453" s="14" t="str">
        <x:v>official_prozorro_award_2024_2026</x:v>
      </x:c>
      <x:c r="T1453" s="14" t="str">
        <x:v>official_prozorro_api</x:v>
      </x:c>
      <x:c r="U1453" s="14" t="str">
        <x:v>Не контактували</x:v>
      </x:c>
      <x:c r="V1453" s="15" t="str">
        <x:v>Workflow-audit outreach по UA-2026-01-19-012330-a; попросити 1 пакет здачі та вимоги проєкту</x:v>
      </x:c>
      <x:c r="W1453" s="15" t="str">
        <x:v>Власник / директор; керівник ПТО; відповідальний за договори</x:v>
      </x:c>
      <x:c r="X1453" s="15" t="str">
        <x:v>1 нових підтверджених перемог/договорів у Prozorro на 19 300 000 грн; 1 зі строком виконання не раніше 24.08.2026.</x:v>
      </x:c>
      <x:c r="Y1453" s="15" t="str">
        <x:v>Будівельні роботи по об'єкту: "Реконструкція каналізаційно-насосної станції (інв. № 101311618) Окремої комендатури охорони і забезпечення, за адресою: м. Київ, вул. Світла,6"; опублікований строк до 2027-08-01. Попросити один знеособлений пакет здачі за цим workflow.</x:v>
      </x:c>
      <x:c r="Z1453" s="15" t="str">
        <x:v>https://prozorro.gov.ua/tender/UA-2026-01-19-012330-a</x:v>
      </x:c>
      <x:c r="AA1453" s="14" t="str">
        <x:v>41723085</x:v>
      </x:c>
      <x:c r="AB1453" s="14" t="str">
        <x:v>2026-08-24</x:v>
      </x:c>
      <x:c r="AC1453" s="14" t="str"/>
      <x:c r="AD1453" s="20" t="str"/>
      <x:c r="AE1453" s="14" t="str"/>
      <x:c r="AF1453" s="14" t="n">
        <x:v>54</x:v>
      </x:c>
      <x:c r="AG1453" s="14" t="str">
        <x:v>I3</x:v>
      </x:c>
      <x:c r="AH1453" s="14" t="n">
        <x:v>1</x:v>
      </x:c>
      <x:c r="AI1453" s="14" t="n">
        <x:v>1</x:v>
      </x:c>
      <x:c r="AJ1453" s="18" t="n">
        <x:v>19300000</x:v>
      </x:c>
      <x:c r="AK1453" s="14" t="str">
        <x:v>https://prozorro.gov.ua/tender/UA-2026-01-19-012330-a</x:v>
      </x:c>
      <x:c r="AL1453" s="19" t="n">
        <x:v>46086.46660263889</x:v>
      </x:c>
      <x:c r="AM1453" s="19" t="n">
        <x:v>46600</x:v>
      </x:c>
      <x:c r="AN1453" s="15" t="str">
        <x:v>Насосні станції</x:v>
      </x:c>
      <x:c r="AO1453" s="15" t="str">
        <x:v>not_found_in_top_search</x:v>
      </x:c>
    </x:row>
    <x:row r="1454">
      <x:c r="A1454" s="14" t="str">
        <x:v>W5-082</x:v>
      </x:c>
      <x:c r="B1454" s="14" t="str">
        <x:v>Prozorro vertical expansion — 24.08</x:v>
      </x:c>
      <x:c r="C1454" s="14" t="str">
        <x:v>ТОВАРИСТВО З ОБМЕЖЕНОЮ ВІДПОВІДАЛЬНІСТЮ "ІНТЕХ СК"</x:v>
      </x:c>
      <x:c r="D1454" s="14" t="str">
        <x:v>Зовнішні мережі</x:v>
      </x:c>
      <x:c r="E1454" s="14" t="str">
        <x:v>Expansion discovery</x:v>
      </x:c>
      <x:c r="F1454" s="17" t="str">
        <x:v>D3</x:v>
      </x:c>
      <x:c r="G1454" s="14" t="str"/>
      <x:c r="H1454" s="14" t="str">
        <x:v>Discovery розширення — 2 тижні</x:v>
      </x:c>
      <x:c r="I1454" s="16" t="n">
        <x:v>1</x:v>
      </x:c>
      <x:c r="J1454" s="16" t="n">
        <x:v>5</x:v>
      </x:c>
      <x:c r="K1454" s="16" t="n">
        <x:v>5</x:v>
      </x:c>
      <x:c r="L1454" s="16" t="n">
        <x:v>5</x:v>
      </x:c>
      <x:c r="M1454" s="16" t="n">
        <x:v>5</x:v>
      </x:c>
      <x:c r="N1454" s="16" t="n">
        <x:v>5</x:v>
      </x:c>
      <x:c r="O1454" s="16" t="n">
        <x:v>3</x:v>
      </x:c>
      <x:c r="P1454" s="16" t="n">
        <x:f>IF(COUNT(I1454:O1454)&lt;7,"",I1454*8+J1454*3+K1454*2+L1454*2+M1454*2+N1454*2+O1454)</x:f>
        <x:v>66</x:v>
      </x:c>
      <x:c r="Q1454" s="16" t="n">
        <x:f>IF(COUNT(J1454:O1454)&lt;6,"",J1454*5+K1454*4+M1454*4+L1454*3+N1454*2+O1454*2)</x:f>
        <x:v>96</x:v>
      </x:c>
      <x:c r="R1454" s="14" t="str">
        <x:v>high</x:v>
      </x:c>
      <x:c r="S1454" s="14" t="str">
        <x:v>official_prozorro_award_2024_2026</x:v>
      </x:c>
      <x:c r="T1454" s="14" t="str">
        <x:v>official_prozorro_api</x:v>
      </x:c>
      <x:c r="U1454" s="14" t="str">
        <x:v>Не контактували</x:v>
      </x:c>
      <x:c r="V1454" s="15" t="str">
        <x:v>Повторне звернення з новим тендерним сигналом UA-2025-10-17-005741-a; попросити 1 пакет здачі</x:v>
      </x:c>
      <x:c r="W1454" s="15" t="str">
        <x:v>Власник / директор; керівник ПТО; відповідальний за договори</x:v>
      </x:c>
      <x:c r="X1454" s="15" t="str">
        <x:v>1 нових підтверджених перемог/договорів у Prozorro на 19 271 012 грн; 1 зі строком виконання не раніше 24.08.2026.</x:v>
      </x:c>
      <x:c r="Y1454" s="15" t="str">
        <x:v>Нове будівництво модульних транспортабельних котелень за адресою: вул. **********, м. Харків (резервне живлення). Підготовчі роботи, димові труби, зовнішні мережі водопостачання та каналізації (код ДК 021:2015 – 45251000-1 "Будівництво електростанцій і теплових станцій").; опублікований строк до 2026-12-31. Попросити один знеособлений пакет здачі за цим workflow.</x:v>
      </x:c>
      <x:c r="Z1454" s="15" t="str">
        <x:v>https://prozorro.gov.ua/tender/UA-2026-01-26-001105-a</x:v>
      </x:c>
      <x:c r="AA1454" s="14" t="str">
        <x:v>44312686</x:v>
      </x:c>
      <x:c r="AB1454" s="14" t="str">
        <x:v>2026-08-24</x:v>
      </x:c>
      <x:c r="AC1454" s="14" t="str"/>
      <x:c r="AD1454" s="20" t="str"/>
      <x:c r="AE1454" s="14" t="str"/>
      <x:c r="AF1454" s="14" t="n">
        <x:v>66</x:v>
      </x:c>
      <x:c r="AG1454" s="14" t="str">
        <x:v>I2</x:v>
      </x:c>
      <x:c r="AH1454" s="14" t="n">
        <x:v>4</x:v>
      </x:c>
      <x:c r="AI1454" s="14" t="n">
        <x:v>1</x:v>
      </x:c>
      <x:c r="AJ1454" s="18" t="n">
        <x:v>32680664.020000003</x:v>
      </x:c>
      <x:c r="AK1454" s="14" t="str">
        <x:v>https://prozorro.gov.ua/tender/UA-2025-10-17-005741-a</x:v>
      </x:c>
      <x:c r="AL1454" s="19" t="n">
        <x:v>45947.42495894676</x:v>
      </x:c>
      <x:c r="AM1454" s="19" t="n">
        <x:v>46022</x:v>
      </x:c>
      <x:c r="AN1454" s="15" t="str">
        <x:v>Зовнішні мережі; Когенерація</x:v>
      </x:c>
      <x:c r="AO1454" s="15" t="str">
        <x:v>not_found_in_top_search</x:v>
      </x:c>
    </x:row>
    <x:row r="1455">
      <x:c r="A1455" s="14" t="str">
        <x:v>W5-083</x:v>
      </x:c>
      <x:c r="B1455" s="14" t="str">
        <x:v>Prozorro vertical expansion — 24.08</x:v>
      </x:c>
      <x:c r="C1455" s="14" t="str">
        <x:v>ПП Сітек</x:v>
      </x:c>
      <x:c r="D1455" s="14" t="str">
        <x:v>Антикорозійний захист</x:v>
      </x:c>
      <x:c r="E1455" s="14" t="str">
        <x:v>Expansion discovery</x:v>
      </x:c>
      <x:c r="F1455" s="17" t="str">
        <x:v>D3</x:v>
      </x:c>
      <x:c r="G1455" s="14" t="str">
        <x:v>seatech.com.ua</x:v>
      </x:c>
      <x:c r="H1455" s="14" t="str">
        <x:v>Discovery розширення — 2 тижні</x:v>
      </x:c>
      <x:c r="I1455" s="16" t="n">
        <x:v>1</x:v>
      </x:c>
      <x:c r="J1455" s="16" t="n">
        <x:v>5</x:v>
      </x:c>
      <x:c r="K1455" s="16" t="n">
        <x:v>5</x:v>
      </x:c>
      <x:c r="L1455" s="16" t="n">
        <x:v>3</x:v>
      </x:c>
      <x:c r="M1455" s="16" t="n">
        <x:v>5</x:v>
      </x:c>
      <x:c r="N1455" s="16" t="n">
        <x:v>5</x:v>
      </x:c>
      <x:c r="O1455" s="16" t="n">
        <x:v>5</x:v>
      </x:c>
      <x:c r="P1455" s="16" t="n">
        <x:f>IF(COUNT(I1455:O1455)&lt;7,"",I1455*8+J1455*3+K1455*2+L1455*2+M1455*2+N1455*2+O1455)</x:f>
        <x:v>64</x:v>
      </x:c>
      <x:c r="Q1455" s="16" t="n">
        <x:f>IF(COUNT(J1455:O1455)&lt;6,"",J1455*5+K1455*4+M1455*4+L1455*3+N1455*2+O1455*2)</x:f>
        <x:v>94</x:v>
      </x:c>
      <x:c r="R1455" s="14" t="str">
        <x:v>high</x:v>
      </x:c>
      <x:c r="S1455" s="14" t="str">
        <x:v>official_prozorro_award_2024_2026</x:v>
      </x:c>
      <x:c r="T1455" s="14" t="str">
        <x:v>official_prozorro_api</x:v>
      </x:c>
      <x:c r="U1455" s="14" t="str">
        <x:v>Не контактували</x:v>
      </x:c>
      <x:c r="V1455" s="15" t="str">
        <x:v>Workflow-audit outreach по UA-2026-05-29-007222-a; попросити 1 пакет здачі та вимоги проєкту</x:v>
      </x:c>
      <x:c r="W1455" s="15" t="str">
        <x:v>Власник / директор; керівник ПТО; відповідальний за договори</x:v>
      </x:c>
      <x:c r="X1455" s="15" t="str">
        <x:v>1 нових підтверджених перемог/договорів у Prozorro на 1 464 780 грн; 1 зі строком виконання не раніше 24.08.2026.</x:v>
      </x:c>
      <x:c r="Y1455" s="15" t="str">
        <x:v>Послуга з антикорозійного захисту металоконструкції портального крану "Альбрехт" інв. № 21; опублікований строк до 2026-12-31. Попросити один знеособлений пакет здачі за цим workflow.</x:v>
      </x:c>
      <x:c r="Z1455" s="15" t="str">
        <x:v>https://prozorro.gov.ua/tender/UA-2026-05-29-007222-a</x:v>
      </x:c>
      <x:c r="AA1455" s="14" t="str">
        <x:v>30281784</x:v>
      </x:c>
      <x:c r="AB1455" s="14" t="str">
        <x:v>2026-08-24</x:v>
      </x:c>
      <x:c r="AC1455" s="14" t="str"/>
      <x:c r="AD1455" s="20" t="str"/>
      <x:c r="AE1455" s="14" t="str"/>
      <x:c r="AF1455" s="14" t="n">
        <x:v>54</x:v>
      </x:c>
      <x:c r="AG1455" s="14" t="str">
        <x:v>I3</x:v>
      </x:c>
      <x:c r="AH1455" s="14" t="n">
        <x:v>1</x:v>
      </x:c>
      <x:c r="AI1455" s="14" t="n">
        <x:v>1</x:v>
      </x:c>
      <x:c r="AJ1455" s="18" t="n">
        <x:v>1464780</x:v>
      </x:c>
      <x:c r="AK1455" s="14" t="str">
        <x:v>https://prozorro.gov.ua/tender/UA-2026-05-29-007222-a</x:v>
      </x:c>
      <x:c r="AL1455" s="19" t="n">
        <x:v>46191.341703784725</x:v>
      </x:c>
      <x:c r="AM1455" s="19" t="n">
        <x:v>46387</x:v>
      </x:c>
      <x:c r="AN1455" s="15" t="str">
        <x:v>Антикорозійний захист</x:v>
      </x:c>
      <x:c r="AO1455" s="15" t="str">
        <x:v>supplier_provided_url</x:v>
      </x:c>
    </x:row>
    <x:row r="1456">
      <x:c r="A1456" s="14" t="str">
        <x:v>W5-084</x:v>
      </x:c>
      <x:c r="B1456" s="14" t="str">
        <x:v>Prozorro vertical expansion — 24.08</x:v>
      </x:c>
      <x:c r="C1456" s="14" t="str">
        <x:v>ФОП "Лозовий Орест Ігорович"</x:v>
      </x:c>
      <x:c r="D1456" s="14" t="str">
        <x:v>Резервне живлення</x:v>
      </x:c>
      <x:c r="E1456" s="14" t="str">
        <x:v>Pilot now</x:v>
      </x:c>
      <x:c r="F1456" s="17" t="str">
        <x:v>P3</x:v>
      </x:c>
      <x:c r="G1456" s="14" t="str"/>
      <x:c r="H1456" s="14" t="str">
        <x:v>Пілот зараз — Н.15 subset</x:v>
      </x:c>
      <x:c r="I1456" s="16" t="n">
        <x:v>4</x:v>
      </x:c>
      <x:c r="J1456" s="16" t="n">
        <x:v>5</x:v>
      </x:c>
      <x:c r="K1456" s="16" t="n">
        <x:v>5</x:v>
      </x:c>
      <x:c r="L1456" s="16" t="n">
        <x:v>2</x:v>
      </x:c>
      <x:c r="M1456" s="16" t="n">
        <x:v>5</x:v>
      </x:c>
      <x:c r="N1456" s="16" t="n">
        <x:v>3</x:v>
      </x:c>
      <x:c r="O1456" s="16" t="n">
        <x:v>3</x:v>
      </x:c>
      <x:c r="P1456" s="16" t="n">
        <x:f>IF(COUNT(I1456:O1456)&lt;7,"",I1456*8+J1456*3+K1456*2+L1456*2+M1456*2+N1456*2+O1456)</x:f>
        <x:v>80</x:v>
      </x:c>
      <x:c r="Q1456" s="16" t="n">
        <x:f>IF(COUNT(J1456:O1456)&lt;6,"",J1456*5+K1456*4+M1456*4+L1456*3+N1456*2+O1456*2)</x:f>
        <x:v>83</x:v>
      </x:c>
      <x:c r="R1456" s="14" t="str">
        <x:v>high</x:v>
      </x:c>
      <x:c r="S1456" s="14" t="str">
        <x:v>official_prozorro_award_2024_2026</x:v>
      </x:c>
      <x:c r="T1456" s="14" t="str">
        <x:v>official_prozorro_api</x:v>
      </x:c>
      <x:c r="U1456" s="14" t="str">
        <x:v>Не контактували</x:v>
      </x:c>
      <x:c r="V1456" s="15" t="str">
        <x:v>Персоналізований free-pilot outreach по UA-2026-07-13-001446-a; попросити 1 пакет Н.15</x:v>
      </x:c>
      <x:c r="W1456" s="15" t="str">
        <x:v>Власник / виконавець; відповідальний за договір</x:v>
      </x:c>
      <x:c r="X1456" s="15" t="str">
        <x:v>1 нових підтверджених перемог/договорів у Prozorro на 392 004 грн; 1 зі строком виконання не раніше 24.08.2026.</x:v>
      </x:c>
      <x:c r="Y1456" s="15" t="str">
        <x:v>Послуги з монтажу, підключення та налагодження пристрою автоматичного введення резерву (АВР) та дизель генератора за адресою: м. Львів, пл. Андрія Парубія, 2; опублікований строк до 2026-12-31. Попросити один знеособлений пакет здачі за цим workflow.</x:v>
      </x:c>
      <x:c r="Z1456" s="15" t="str">
        <x:v>https://prozorro.gov.ua/tender/UA-2026-07-13-001446-a</x:v>
      </x:c>
      <x:c r="AA1456" s="14" t="str">
        <x:v>3348303052</x:v>
      </x:c>
      <x:c r="AB1456" s="14" t="str">
        <x:v>2026-08-24</x:v>
      </x:c>
      <x:c r="AC1456" s="14" t="str"/>
      <x:c r="AD1456" s="20" t="str"/>
      <x:c r="AE1456" s="14" t="str"/>
      <x:c r="AF1456" s="14" t="n">
        <x:v>53</x:v>
      </x:c>
      <x:c r="AG1456" s="14" t="str">
        <x:v>I3</x:v>
      </x:c>
      <x:c r="AH1456" s="14" t="n">
        <x:v>1</x:v>
      </x:c>
      <x:c r="AI1456" s="14" t="n">
        <x:v>1</x:v>
      </x:c>
      <x:c r="AJ1456" s="18" t="n">
        <x:v>392004.35</x:v>
      </x:c>
      <x:c r="AK1456" s="14" t="str">
        <x:v>https://prozorro.gov.ua/tender/UA-2026-07-13-001446-a</x:v>
      </x:c>
      <x:c r="AL1456" s="19" t="n">
        <x:v>46225.29740577546</x:v>
      </x:c>
      <x:c r="AM1456" s="19" t="n">
        <x:v>46387</x:v>
      </x:c>
      <x:c r="AN1456" s="15" t="str">
        <x:v>Резервне живлення</x:v>
      </x:c>
      <x:c r="AO1456" s="15" t="str">
        <x:v>not_found_in_top_search</x:v>
      </x:c>
    </x:row>
    <x:row r="1457">
      <x:c r="A1457" s="14" t="str">
        <x:v>W5-085</x:v>
      </x:c>
      <x:c r="B1457" s="14" t="str">
        <x:v>Prozorro vertical expansion — 24.08</x:v>
      </x:c>
      <x:c r="C1457" s="14" t="str">
        <x:v>ПрАТ "Львівобленерго"</x:v>
      </x:c>
      <x:c r="D1457" s="14" t="str">
        <x:v>Насосні станції</x:v>
      </x:c>
      <x:c r="E1457" s="14" t="str">
        <x:v>Expansion discovery</x:v>
      </x:c>
      <x:c r="F1457" s="17" t="str">
        <x:v>D3</x:v>
      </x:c>
      <x:c r="G1457" s="14" t="str"/>
      <x:c r="H1457" s="14" t="str">
        <x:v>Discovery розширення — 2 тижні</x:v>
      </x:c>
      <x:c r="I1457" s="16" t="n">
        <x:v>1</x:v>
      </x:c>
      <x:c r="J1457" s="16" t="n">
        <x:v>5</x:v>
      </x:c>
      <x:c r="K1457" s="16" t="n">
        <x:v>5</x:v>
      </x:c>
      <x:c r="L1457" s="16" t="n">
        <x:v>2</x:v>
      </x:c>
      <x:c r="M1457" s="16" t="n">
        <x:v>5</x:v>
      </x:c>
      <x:c r="N1457" s="16" t="n">
        <x:v>5</x:v>
      </x:c>
      <x:c r="O1457" s="16" t="n">
        <x:v>3</x:v>
      </x:c>
      <x:c r="P1457" s="16" t="n">
        <x:f>IF(COUNT(I1457:O1457)&lt;7,"",I1457*8+J1457*3+K1457*2+L1457*2+M1457*2+N1457*2+O1457)</x:f>
        <x:v>60</x:v>
      </x:c>
      <x:c r="Q1457" s="16" t="n">
        <x:f>IF(COUNT(J1457:O1457)&lt;6,"",J1457*5+K1457*4+M1457*4+L1457*3+N1457*2+O1457*2)</x:f>
        <x:v>87</x:v>
      </x:c>
      <x:c r="R1457" s="14" t="str">
        <x:v>high</x:v>
      </x:c>
      <x:c r="S1457" s="14" t="str">
        <x:v>official_prozorro_award_2024_2026</x:v>
      </x:c>
      <x:c r="T1457" s="14" t="str">
        <x:v>official_prozorro_api</x:v>
      </x:c>
      <x:c r="U1457" s="14" t="str">
        <x:v>Не контактували</x:v>
      </x:c>
      <x:c r="V1457" s="15" t="str">
        <x:v>Повторне звернення з новим тендерним сигналом UA-2025-10-31-010264-a; попросити 1 пакет здачі</x:v>
      </x:c>
      <x:c r="W1457" s="15" t="str">
        <x:v>Власник / директор; керівник ПТО; відповідальний за договори</x:v>
      </x:c>
      <x:c r="X1457" s="15" t="str">
        <x:v>1 нових підтверджених перемог/договорів у Prozorro на 244 609 грн; 1 зі строком виконання не раніше 24.08.2026.</x:v>
      </x:c>
      <x:c r="Y1457" s="15" t="str">
        <x:v>Послуга з нестандартного приєднання електроустановок об’єкта «Нове будівництво районної каналізаційної насосної станції з напірним колектором в районі вул. Стрийської – І. Пулюя в м. Дрогобичі Львівської області» до електричних мереж системи розподілу; опублікований строк до 2029-05-06. Попросити один знеособлений пакет здачі за цим workflow.</x:v>
      </x:c>
      <x:c r="Z1457" s="15" t="str">
        <x:v>https://prozorro.gov.ua/tender/UA-2026-05-14-003649-a</x:v>
      </x:c>
      <x:c r="AA1457" s="14" t="str">
        <x:v>00131587</x:v>
      </x:c>
      <x:c r="AB1457" s="14" t="str">
        <x:v>2026-08-24</x:v>
      </x:c>
      <x:c r="AC1457" s="14" t="str"/>
      <x:c r="AD1457" s="20" t="str"/>
      <x:c r="AE1457" s="14" t="str"/>
      <x:c r="AF1457" s="14" t="n">
        <x:v>55</x:v>
      </x:c>
      <x:c r="AG1457" s="14" t="str">
        <x:v>I3</x:v>
      </x:c>
      <x:c r="AH1457" s="14" t="n">
        <x:v>5</x:v>
      </x:c>
      <x:c r="AI1457" s="14" t="n">
        <x:v>1</x:v>
      </x:c>
      <x:c r="AJ1457" s="18" t="n">
        <x:v>297740.64</x:v>
      </x:c>
      <x:c r="AK1457" s="14" t="str">
        <x:v>https://prozorro.gov.ua/tender/UA-2025-10-31-010264-a</x:v>
      </x:c>
      <x:c r="AL1457" s="19" t="n">
        <x:v>45961.58226263889</x:v>
      </x:c>
      <x:c r="AM1457" s="19" t="n">
        <x:v>46022</x:v>
      </x:c>
      <x:c r="AN1457" s="15" t="str">
        <x:v>Насосні станції; Зовнішні мережі; Світлофори / дорожня автоматика</x:v>
      </x:c>
      <x:c r="AO1457" s="15" t="str">
        <x:v>not_found_in_top_search</x:v>
      </x:c>
    </x:row>
    <x:row r="1458">
      <x:c r="A1458" s="14" t="str">
        <x:v>W5-086</x:v>
      </x:c>
      <x:c r="B1458" s="14" t="str">
        <x:v>Prozorro vertical expansion — 24.08</x:v>
      </x:c>
      <x:c r="C1458" s="14" t="str">
        <x:v>ТОВАРИСТВО З ОБМЕЖЕНОЮ ВІДПОВІДАЛЬНІСТЮ "РЕМТЕХНАЛАДКА"</x:v>
      </x:c>
      <x:c r="D1458" s="14" t="str">
        <x:v>Стиснене повітря / компресорні</x:v>
      </x:c>
      <x:c r="E1458" s="14" t="str">
        <x:v>Expansion discovery</x:v>
      </x:c>
      <x:c r="F1458" s="17" t="str">
        <x:v>D3</x:v>
      </x:c>
      <x:c r="G1458" s="14" t="str"/>
      <x:c r="H1458" s="14" t="str">
        <x:v>Discovery розширення — 2 тижні</x:v>
      </x:c>
      <x:c r="I1458" s="16" t="n">
        <x:v>1</x:v>
      </x:c>
      <x:c r="J1458" s="16" t="n">
        <x:v>5</x:v>
      </x:c>
      <x:c r="K1458" s="16" t="n">
        <x:v>5</x:v>
      </x:c>
      <x:c r="L1458" s="16" t="n">
        <x:v>5</x:v>
      </x:c>
      <x:c r="M1458" s="16" t="n">
        <x:v>5</x:v>
      </x:c>
      <x:c r="N1458" s="16" t="n">
        <x:v>5</x:v>
      </x:c>
      <x:c r="O1458" s="16" t="n">
        <x:v>3</x:v>
      </x:c>
      <x:c r="P1458" s="16" t="n">
        <x:f>IF(COUNT(I1458:O1458)&lt;7,"",I1458*8+J1458*3+K1458*2+L1458*2+M1458*2+N1458*2+O1458)</x:f>
        <x:v>66</x:v>
      </x:c>
      <x:c r="Q1458" s="16" t="n">
        <x:f>IF(COUNT(J1458:O1458)&lt;6,"",J1458*5+K1458*4+M1458*4+L1458*3+N1458*2+O1458*2)</x:f>
        <x:v>96</x:v>
      </x:c>
      <x:c r="R1458" s="14" t="str">
        <x:v>high</x:v>
      </x:c>
      <x:c r="S1458" s="14" t="str">
        <x:v>official_prozorro_award_2024_2026</x:v>
      </x:c>
      <x:c r="T1458" s="14" t="str">
        <x:v>official_prozorro_api</x:v>
      </x:c>
      <x:c r="U1458" s="14" t="str">
        <x:v>Не контактували</x:v>
      </x:c>
      <x:c r="V1458" s="15" t="str">
        <x:v>Workflow-audit outreach по UA-2024-09-27-009899-a; попросити 1 пакет здачі та вимоги проєкту</x:v>
      </x:c>
      <x:c r="W1458" s="15" t="str">
        <x:v>Власник / директор; керівник ПТО; відповідальний за договори</x:v>
      </x:c>
      <x:c r="X1458" s="15" t="str">
        <x:v>2 нових підтверджених перемог/договорів у Prozorro на 42 726 893 грн; 0 зі строком виконання не раніше 24.08.2026.</x:v>
      </x:c>
      <x:c r="Y1458" s="15" t="str">
        <x:v>Реконструкція систем безпеки компресорної станції «Більче-Волиця» Стрийського виробничого управління підземного зберігання газу (Будівельні роботи та поточний ремонт); опублікований строк до 2025-06-30. Попросити один знеособлений пакет здачі за цим workflow.</x:v>
      </x:c>
      <x:c r="Z1458" s="15" t="str">
        <x:v>https://prozorro.gov.ua/tender/UA-2024-09-27-009899-a</x:v>
      </x:c>
      <x:c r="AA1458" s="14" t="str">
        <x:v>25155206</x:v>
      </x:c>
      <x:c r="AB1458" s="14" t="str">
        <x:v>2026-08-24</x:v>
      </x:c>
      <x:c r="AC1458" s="14" t="str"/>
      <x:c r="AD1458" s="20" t="str"/>
      <x:c r="AE1458" s="14" t="str"/>
      <x:c r="AF1458" s="14" t="n">
        <x:v>52</x:v>
      </x:c>
      <x:c r="AG1458" s="14" t="str">
        <x:v>I3</x:v>
      </x:c>
      <x:c r="AH1458" s="14" t="n">
        <x:v>2</x:v>
      </x:c>
      <x:c r="AI1458" s="14" t="n">
        <x:v>0</x:v>
      </x:c>
      <x:c r="AJ1458" s="18" t="n">
        <x:v>42726893.23</x:v>
      </x:c>
      <x:c r="AK1458" s="14" t="str">
        <x:v>https://prozorro.gov.ua/tender/UA-2024-09-27-009899-a</x:v>
      </x:c>
      <x:c r="AL1458" s="19" t="n">
        <x:v>45618.306937650465</x:v>
      </x:c>
      <x:c r="AM1458" s="19" t="n">
        <x:v>45838</x:v>
      </x:c>
      <x:c r="AN1458" s="15" t="str">
        <x:v>Стиснене повітря / компресорні</x:v>
      </x:c>
      <x:c r="AO1458" s="15" t="str">
        <x:v>not_found_in_top_search</x:v>
      </x:c>
    </x:row>
    <x:row r="1459">
      <x:c r="A1459" s="14" t="str">
        <x:v>W5-087</x:v>
      </x:c>
      <x:c r="B1459" s="14" t="str">
        <x:v>Prozorro vertical expansion — 24.08</x:v>
      </x:c>
      <x:c r="C1459" s="14" t="str">
        <x:v>ТОВАРИСТВО З ОБМЕЖЕНОЮ ВІДПОВІДАЛЬНІСТЮ "ДІНАТРОН - ГРУП"</x:v>
      </x:c>
      <x:c r="D1459" s="14" t="str">
        <x:v>Чисті приміщення</x:v>
      </x:c>
      <x:c r="E1459" s="14" t="str">
        <x:v>Expansion discovery</x:v>
      </x:c>
      <x:c r="F1459" s="17" t="str">
        <x:v>D3</x:v>
      </x:c>
      <x:c r="G1459" s="14" t="str"/>
      <x:c r="H1459" s="14" t="str">
        <x:v>Discovery розширення — 2 тижні</x:v>
      </x:c>
      <x:c r="I1459" s="16" t="n">
        <x:v>1</x:v>
      </x:c>
      <x:c r="J1459" s="16" t="n">
        <x:v>5</x:v>
      </x:c>
      <x:c r="K1459" s="16" t="n">
        <x:v>5</x:v>
      </x:c>
      <x:c r="L1459" s="16" t="n">
        <x:v>5</x:v>
      </x:c>
      <x:c r="M1459" s="16" t="n">
        <x:v>5</x:v>
      </x:c>
      <x:c r="N1459" s="16" t="n">
        <x:v>5</x:v>
      </x:c>
      <x:c r="O1459" s="16" t="n">
        <x:v>3</x:v>
      </x:c>
      <x:c r="P1459" s="16" t="n">
        <x:f>IF(COUNT(I1459:O1459)&lt;7,"",I1459*8+J1459*3+K1459*2+L1459*2+M1459*2+N1459*2+O1459)</x:f>
        <x:v>66</x:v>
      </x:c>
      <x:c r="Q1459" s="16" t="n">
        <x:f>IF(COUNT(J1459:O1459)&lt;6,"",J1459*5+K1459*4+M1459*4+L1459*3+N1459*2+O1459*2)</x:f>
        <x:v>96</x:v>
      </x:c>
      <x:c r="R1459" s="14" t="str">
        <x:v>high</x:v>
      </x:c>
      <x:c r="S1459" s="14" t="str">
        <x:v>official_prozorro_award_2024_2026</x:v>
      </x:c>
      <x:c r="T1459" s="14" t="str">
        <x:v>official_prozorro_api</x:v>
      </x:c>
      <x:c r="U1459" s="14" t="str">
        <x:v>Не контактували</x:v>
      </x:c>
      <x:c r="V1459" s="15" t="str">
        <x:v>Workflow-audit outreach по UA-2025-03-26-006429-a; попросити 1 пакет здачі та вимоги проєкту</x:v>
      </x:c>
      <x:c r="W1459" s="15" t="str">
        <x:v>Власник / директор; керівник ПТО; відповідальний за договори</x:v>
      </x:c>
      <x:c r="X1459" s="15" t="str">
        <x:v>2 нових підтверджених перемог/договорів у Prozorro на 13 946 285 грн; 0 зі строком виконання не раніше 24.08.2026.</x:v>
      </x:c>
      <x:c r="Y1459" s="15" t="str">
        <x:v>Додаткові роботи, вартість яких не перевищує 50% від вартості укладеного Договору підряду №186-08ТБ/24 від 21.08.2024 року, далі – «Роботи», по об’єкту: Реконструкція частини приміщень, розташованих на 2-му поверсі будівлі операційного блоку (літера Б-5) під встановлення ангіографічної системи Azurion 5 M20 (X-Ray Diaqnostic Device -Anqioqraph) за адресою: м. Запоріжжя, Оріхівське шосе, 10; опублікований строк до 2025-12-31. Попросити один знеособлений пакет здачі за цим workflow.</x:v>
      </x:c>
      <x:c r="Z1459" s="15" t="str">
        <x:v>https://prozorro.gov.ua/tender/UA-2025-03-26-006429-a</x:v>
      </x:c>
      <x:c r="AA1459" s="14" t="str">
        <x:v>43371363</x:v>
      </x:c>
      <x:c r="AB1459" s="14" t="str">
        <x:v>2026-08-24</x:v>
      </x:c>
      <x:c r="AC1459" s="14" t="str"/>
      <x:c r="AD1459" s="20" t="str"/>
      <x:c r="AE1459" s="14" t="str"/>
      <x:c r="AF1459" s="14" t="n">
        <x:v>52</x:v>
      </x:c>
      <x:c r="AG1459" s="14" t="str">
        <x:v>I3</x:v>
      </x:c>
      <x:c r="AH1459" s="14" t="n">
        <x:v>2</x:v>
      </x:c>
      <x:c r="AI1459" s="14" t="n">
        <x:v>0</x:v>
      </x:c>
      <x:c r="AJ1459" s="18" t="n">
        <x:v>13946284.96</x:v>
      </x:c>
      <x:c r="AK1459" s="14" t="str">
        <x:v>https://prozorro.gov.ua/tender/UA-2025-03-26-006429-a</x:v>
      </x:c>
      <x:c r="AL1459" s="19" t="n">
        <x:v>45742.46046815972</x:v>
      </x:c>
      <x:c r="AM1459" s="19" t="n">
        <x:v>46022</x:v>
      </x:c>
      <x:c r="AN1459" s="15" t="str">
        <x:v>Чисті приміщення</x:v>
      </x:c>
      <x:c r="AO1459" s="15" t="str">
        <x:v>not_found_in_top_search</x:v>
      </x:c>
    </x:row>
    <x:row r="1460">
      <x:c r="A1460" s="14" t="str">
        <x:v>W5-088</x:v>
      </x:c>
      <x:c r="B1460" s="14" t="str">
        <x:v>Prozorro vertical expansion — 24.08</x:v>
      </x:c>
      <x:c r="C1460" s="14" t="str">
        <x:v>ТОВАРИСТВО З ОБМЕЖЕНОЮ ВІДПОВІДАЛЬНІСТЮ "БУДІВНИЦТВО ТЕХНОЛОГІЇ СИСТЕМИ"</x:v>
      </x:c>
      <x:c r="D1460" s="14" t="str">
        <x:v>Теплові пункти</x:v>
      </x:c>
      <x:c r="E1460" s="14" t="str">
        <x:v>Expansion discovery</x:v>
      </x:c>
      <x:c r="F1460" s="17" t="str">
        <x:v>D3</x:v>
      </x:c>
      <x:c r="G1460" s="14" t="str"/>
      <x:c r="H1460" s="14" t="str">
        <x:v>Discovery розширення — 2 тижні</x:v>
      </x:c>
      <x:c r="I1460" s="16" t="n">
        <x:v>1</x:v>
      </x:c>
      <x:c r="J1460" s="16" t="n">
        <x:v>5</x:v>
      </x:c>
      <x:c r="K1460" s="16" t="n">
        <x:v>5</x:v>
      </x:c>
      <x:c r="L1460" s="16" t="n">
        <x:v>4</x:v>
      </x:c>
      <x:c r="M1460" s="16" t="n">
        <x:v>5</x:v>
      </x:c>
      <x:c r="N1460" s="16" t="n">
        <x:v>5</x:v>
      </x:c>
      <x:c r="O1460" s="16" t="n">
        <x:v>3</x:v>
      </x:c>
      <x:c r="P1460" s="16" t="n">
        <x:f>IF(COUNT(I1460:O1460)&lt;7,"",I1460*8+J1460*3+K1460*2+L1460*2+M1460*2+N1460*2+O1460)</x:f>
        <x:v>64</x:v>
      </x:c>
      <x:c r="Q1460" s="16" t="n">
        <x:f>IF(COUNT(J1460:O1460)&lt;6,"",J1460*5+K1460*4+M1460*4+L1460*3+N1460*2+O1460*2)</x:f>
        <x:v>93</x:v>
      </x:c>
      <x:c r="R1460" s="14" t="str">
        <x:v>high</x:v>
      </x:c>
      <x:c r="S1460" s="14" t="str">
        <x:v>official_prozorro_award_2024_2026</x:v>
      </x:c>
      <x:c r="T1460" s="14" t="str">
        <x:v>official_prozorro_api</x:v>
      </x:c>
      <x:c r="U1460" s="14" t="str">
        <x:v>Не контактували</x:v>
      </x:c>
      <x:c r="V1460" s="15" t="str">
        <x:v>Workflow-audit outreach по UA-2025-07-30-009769-a; попросити 1 пакет здачі та вимоги проєкту</x:v>
      </x:c>
      <x:c r="W1460" s="15" t="str">
        <x:v>Власник / директор; керівник ПТО; відповідальний за договори</x:v>
      </x:c>
      <x:c r="X1460" s="15" t="str">
        <x:v>2 нових підтверджених перемог/договорів у Prozorro на 9 685 925 грн; 0 зі строком виконання не раніше 24.08.2026.</x:v>
      </x:c>
      <x:c r="Y1460" s="15" t="str">
        <x:v>Реконструкція індивідуального теплового пункту житлового будинку   ЖБК "ОБОЛОНСЬКА МРІЯ" за адресою: вул. Левка Лук'яненка,  33/35 в м. Києві (код ДК 021:2015: 45454000-4 – Реконструкція); опублікований строк до 2025-12-15. Попросити один знеособлений пакет здачі за цим workflow.</x:v>
      </x:c>
      <x:c r="Z1460" s="15" t="str">
        <x:v>https://prozorro.gov.ua/tender/UA-2025-07-30-009769-a</x:v>
      </x:c>
      <x:c r="AA1460" s="14" t="str">
        <x:v>35645596</x:v>
      </x:c>
      <x:c r="AB1460" s="14" t="str">
        <x:v>2026-08-24</x:v>
      </x:c>
      <x:c r="AC1460" s="14" t="str"/>
      <x:c r="AD1460" s="20" t="str"/>
      <x:c r="AE1460" s="14" t="str"/>
      <x:c r="AF1460" s="14" t="n">
        <x:v>52</x:v>
      </x:c>
      <x:c r="AG1460" s="14" t="str">
        <x:v>I3</x:v>
      </x:c>
      <x:c r="AH1460" s="14" t="n">
        <x:v>2</x:v>
      </x:c>
      <x:c r="AI1460" s="14" t="n">
        <x:v>0</x:v>
      </x:c>
      <x:c r="AJ1460" s="18" t="n">
        <x:v>9685925.23</x:v>
      </x:c>
      <x:c r="AK1460" s="14" t="str">
        <x:v>https://prozorro.gov.ua/tender/UA-2025-07-30-009769-a</x:v>
      </x:c>
      <x:c r="AL1460" s="19" t="n">
        <x:v>45895.65887346065</x:v>
      </x:c>
      <x:c r="AM1460" s="19" t="n">
        <x:v>46006</x:v>
      </x:c>
      <x:c r="AN1460" s="15" t="str">
        <x:v>Теплові пункти</x:v>
      </x:c>
      <x:c r="AO1460" s="15" t="str">
        <x:v>not_found_in_top_search</x:v>
      </x:c>
    </x:row>
    <x:row r="1461">
      <x:c r="A1461" s="14" t="str">
        <x:v>W5-089</x:v>
      </x:c>
      <x:c r="B1461" s="14" t="str">
        <x:v>Prozorro vertical expansion — 24.08</x:v>
      </x:c>
      <x:c r="C1461" s="14" t="str">
        <x:v>ТОВАРИСТВО З ОБМЕЖЕНОЮ ВІДПОВІДАЛЬНІСТЮ "ОРІЄНТ ЛТД"</x:v>
      </x:c>
      <x:c r="D1461" s="14" t="str">
        <x:v>Антикорозійний захист</x:v>
      </x:c>
      <x:c r="E1461" s="14" t="str">
        <x:v>Expansion discovery</x:v>
      </x:c>
      <x:c r="F1461" s="17" t="str">
        <x:v>D3</x:v>
      </x:c>
      <x:c r="G1461" s="14" t="str"/>
      <x:c r="H1461" s="14" t="str">
        <x:v>Discovery розширення — 2 тижні</x:v>
      </x:c>
      <x:c r="I1461" s="16" t="n">
        <x:v>1</x:v>
      </x:c>
      <x:c r="J1461" s="16" t="n">
        <x:v>5</x:v>
      </x:c>
      <x:c r="K1461" s="16" t="n">
        <x:v>5</x:v>
      </x:c>
      <x:c r="L1461" s="16" t="n">
        <x:v>4</x:v>
      </x:c>
      <x:c r="M1461" s="16" t="n">
        <x:v>5</x:v>
      </x:c>
      <x:c r="N1461" s="16" t="n">
        <x:v>5</x:v>
      </x:c>
      <x:c r="O1461" s="16" t="n">
        <x:v>3</x:v>
      </x:c>
      <x:c r="P1461" s="16" t="n">
        <x:f>IF(COUNT(I1461:O1461)&lt;7,"",I1461*8+J1461*3+K1461*2+L1461*2+M1461*2+N1461*2+O1461)</x:f>
        <x:v>64</x:v>
      </x:c>
      <x:c r="Q1461" s="16" t="n">
        <x:f>IF(COUNT(J1461:O1461)&lt;6,"",J1461*5+K1461*4+M1461*4+L1461*3+N1461*2+O1461*2)</x:f>
        <x:v>93</x:v>
      </x:c>
      <x:c r="R1461" s="14" t="str">
        <x:v>high</x:v>
      </x:c>
      <x:c r="S1461" s="14" t="str">
        <x:v>official_prozorro_award_2024_2026</x:v>
      </x:c>
      <x:c r="T1461" s="14" t="str">
        <x:v>official_prozorro_api</x:v>
      </x:c>
      <x:c r="U1461" s="14" t="str">
        <x:v>Не контактували</x:v>
      </x:c>
      <x:c r="V1461" s="15" t="str">
        <x:v>Повторне звернення з новим тендерним сигналом UA-2024-10-11-008720-a; попросити 1 пакет здачі</x:v>
      </x:c>
      <x:c r="W1461" s="15" t="str">
        <x:v>Власник / директор; керівник ПТО; відповідальний за договори</x:v>
      </x:c>
      <x:c r="X1461" s="15" t="str">
        <x:v>2 нових підтверджених перемог/договорів у Prozorro на 6 739 998 грн; 0 зі строком виконання не раніше 24.08.2026.</x:v>
      </x:c>
      <x:c r="Y1461" s="15" t="str">
        <x:v>Капітальний ремонт резервуару РВС-5000 Р-1 ОС ЦПіСН +++ ПАТ "Укрнафта" на землях +++ громади (за межами населеного пункту), Прилуцького району, Чернігівської області /антикорозійний захист металоконструкцій; опублікований строк до 2025-12-31. Попросити один знеособлений пакет здачі за цим workflow.</x:v>
      </x:c>
      <x:c r="Z1461" s="15" t="str">
        <x:v>https://prozorro.gov.ua/tender/UA-2025-05-29-003080-a</x:v>
      </x:c>
      <x:c r="AA1461" s="14" t="str">
        <x:v>21118757</x:v>
      </x:c>
      <x:c r="AB1461" s="14" t="str">
        <x:v>2026-08-24</x:v>
      </x:c>
      <x:c r="AC1461" s="14" t="str"/>
      <x:c r="AD1461" s="20" t="str"/>
      <x:c r="AE1461" s="14" t="str"/>
      <x:c r="AF1461" s="14" t="n">
        <x:v>52</x:v>
      </x:c>
      <x:c r="AG1461" s="14" t="str">
        <x:v>I3</x:v>
      </x:c>
      <x:c r="AH1461" s="14" t="n">
        <x:v>3</x:v>
      </x:c>
      <x:c r="AI1461" s="14" t="n">
        <x:v>0</x:v>
      </x:c>
      <x:c r="AJ1461" s="18" t="n">
        <x:v>7415484</x:v>
      </x:c>
      <x:c r="AK1461" s="14" t="str">
        <x:v>https://prozorro.gov.ua/tender/UA-2024-10-11-008720-a</x:v>
      </x:c>
      <x:c r="AL1461" s="19" t="n">
        <x:v>45603.487150092595</x:v>
      </x:c>
      <x:c r="AM1461" s="19" t="n">
        <x:v>46022</x:v>
      </x:c>
      <x:c r="AN1461" s="15" t="str">
        <x:v>Антикорозійний захист; Резервуари / промислові ємності</x:v>
      </x:c>
      <x:c r="AO1461" s="15" t="str">
        <x:v>not_found_in_top_search</x:v>
      </x:c>
    </x:row>
    <x:row r="1462">
      <x:c r="A1462" s="14" t="str">
        <x:v>W5-090</x:v>
      </x:c>
      <x:c r="B1462" s="14" t="str">
        <x:v>Prozorro vertical expansion — 24.08</x:v>
      </x:c>
      <x:c r="C1462" s="14" t="str">
        <x:v>ТОВ ОАСУ Енерго</x:v>
      </x:c>
      <x:c r="D1462" s="14" t="str">
        <x:v>Промислова автоматизація / SCADA</x:v>
      </x:c>
      <x:c r="E1462" s="14" t="str">
        <x:v>Expansion discovery</x:v>
      </x:c>
      <x:c r="F1462" s="17" t="str">
        <x:v>D3</x:v>
      </x:c>
      <x:c r="G1462" s="14" t="str"/>
      <x:c r="H1462" s="14" t="str">
        <x:v>Discovery розширення — 2 тижні</x:v>
      </x:c>
      <x:c r="I1462" s="16" t="n">
        <x:v>1</x:v>
      </x:c>
      <x:c r="J1462" s="16" t="n">
        <x:v>5</x:v>
      </x:c>
      <x:c r="K1462" s="16" t="n">
        <x:v>5</x:v>
      </x:c>
      <x:c r="L1462" s="16" t="n">
        <x:v>4</x:v>
      </x:c>
      <x:c r="M1462" s="16" t="n">
        <x:v>5</x:v>
      </x:c>
      <x:c r="N1462" s="16" t="n">
        <x:v>5</x:v>
      </x:c>
      <x:c r="O1462" s="16" t="n">
        <x:v>3</x:v>
      </x:c>
      <x:c r="P1462" s="16" t="n">
        <x:f>IF(COUNT(I1462:O1462)&lt;7,"",I1462*8+J1462*3+K1462*2+L1462*2+M1462*2+N1462*2+O1462)</x:f>
        <x:v>64</x:v>
      </x:c>
      <x:c r="Q1462" s="16" t="n">
        <x:f>IF(COUNT(J1462:O1462)&lt;6,"",J1462*5+K1462*4+M1462*4+L1462*3+N1462*2+O1462*2)</x:f>
        <x:v>93</x:v>
      </x:c>
      <x:c r="R1462" s="14" t="str">
        <x:v>high</x:v>
      </x:c>
      <x:c r="S1462" s="14" t="str">
        <x:v>official_prozorro_award_2024_2026</x:v>
      </x:c>
      <x:c r="T1462" s="14" t="str">
        <x:v>official_prozorro_api</x:v>
      </x:c>
      <x:c r="U1462" s="14" t="str">
        <x:v>Не контактували</x:v>
      </x:c>
      <x:c r="V1462" s="15" t="str">
        <x:v>Workflow-audit outreach по UA-2025-03-27-010653-a; попросити 1 пакет здачі та вимоги проєкту</x:v>
      </x:c>
      <x:c r="W1462" s="15" t="str">
        <x:v>Власник / директор; керівник ПТО; відповідальний за договори</x:v>
      </x:c>
      <x:c r="X1462" s="15" t="str">
        <x:v>2 нових підтверджених перемог/договорів у Prozorro на 4 786 742 грн; 0 зі строком виконання не раніше 24.08.2026.</x:v>
      </x:c>
      <x:c r="Y1462" s="15" t="str">
        <x:v>код 45315700-5 за ДК 021:2015 «Монтаж комутаційних станцій» (технічне переоснащення ОІК «СКАТ» (SCADA) Житомирського РЕМ); опублікований строк до 2025-12-31. Попросити один знеособлений пакет здачі за цим workflow.</x:v>
      </x:c>
      <x:c r="Z1462" s="15" t="str">
        <x:v>https://prozorro.gov.ua/tender/UA-2025-03-27-010653-a</x:v>
      </x:c>
      <x:c r="AA1462" s="14" t="str">
        <x:v>32819923</x:v>
      </x:c>
      <x:c r="AB1462" s="14" t="str">
        <x:v>2026-08-24</x:v>
      </x:c>
      <x:c r="AC1462" s="14" t="str"/>
      <x:c r="AD1462" s="20" t="str"/>
      <x:c r="AE1462" s="14" t="str"/>
      <x:c r="AF1462" s="14" t="n">
        <x:v>52</x:v>
      </x:c>
      <x:c r="AG1462" s="14" t="str">
        <x:v>I3</x:v>
      </x:c>
      <x:c r="AH1462" s="14" t="n">
        <x:v>2</x:v>
      </x:c>
      <x:c r="AI1462" s="14" t="n">
        <x:v>0</x:v>
      </x:c>
      <x:c r="AJ1462" s="18" t="n">
        <x:v>4786742.4</x:v>
      </x:c>
      <x:c r="AK1462" s="14" t="str">
        <x:v>https://prozorro.gov.ua/tender/UA-2025-03-27-010653-a</x:v>
      </x:c>
      <x:c r="AL1462" s="19" t="n">
        <x:v>45763.3061696875</x:v>
      </x:c>
      <x:c r="AM1462" s="19" t="n">
        <x:v>46022</x:v>
      </x:c>
      <x:c r="AN1462" s="15" t="str">
        <x:v>Промислова автоматизація / SCADA</x:v>
      </x:c>
      <x:c r="AO1462" s="15" t="str">
        <x:v>not_found_in_top_search</x:v>
      </x:c>
    </x:row>
    <x:row r="1463">
      <x:c r="A1463" s="14" t="str">
        <x:v>W5-091</x:v>
      </x:c>
      <x:c r="B1463" s="14" t="str">
        <x:v>Prozorro vertical expansion — 24.08</x:v>
      </x:c>
      <x:c r="C1463" s="14" t="str">
        <x:v>ПРИВАТНЕ ПІДПРИЄМСТВО "АКВА УКРАЇНА"</x:v>
      </x:c>
      <x:c r="D1463" s="14" t="str">
        <x:v>Теплові пункти</x:v>
      </x:c>
      <x:c r="E1463" s="14" t="str">
        <x:v>Expansion discovery</x:v>
      </x:c>
      <x:c r="F1463" s="17" t="str">
        <x:v>D3</x:v>
      </x:c>
      <x:c r="G1463" s="14" t="str"/>
      <x:c r="H1463" s="14" t="str">
        <x:v>Discovery розширення — 2 тижні</x:v>
      </x:c>
      <x:c r="I1463" s="16" t="n">
        <x:v>1</x:v>
      </x:c>
      <x:c r="J1463" s="16" t="n">
        <x:v>5</x:v>
      </x:c>
      <x:c r="K1463" s="16" t="n">
        <x:v>5</x:v>
      </x:c>
      <x:c r="L1463" s="16" t="n">
        <x:v>4</x:v>
      </x:c>
      <x:c r="M1463" s="16" t="n">
        <x:v>5</x:v>
      </x:c>
      <x:c r="N1463" s="16" t="n">
        <x:v>5</x:v>
      </x:c>
      <x:c r="O1463" s="16" t="n">
        <x:v>3</x:v>
      </x:c>
      <x:c r="P1463" s="16" t="n">
        <x:f>IF(COUNT(I1463:O1463)&lt;7,"",I1463*8+J1463*3+K1463*2+L1463*2+M1463*2+N1463*2+O1463)</x:f>
        <x:v>64</x:v>
      </x:c>
      <x:c r="Q1463" s="16" t="n">
        <x:f>IF(COUNT(J1463:O1463)&lt;6,"",J1463*5+K1463*4+M1463*4+L1463*3+N1463*2+O1463*2)</x:f>
        <x:v>93</x:v>
      </x:c>
      <x:c r="R1463" s="14" t="str">
        <x:v>high</x:v>
      </x:c>
      <x:c r="S1463" s="14" t="str">
        <x:v>official_prozorro_award_2024_2026</x:v>
      </x:c>
      <x:c r="T1463" s="14" t="str">
        <x:v>official_prozorro_api</x:v>
      </x:c>
      <x:c r="U1463" s="14" t="str">
        <x:v>Не контактували</x:v>
      </x:c>
      <x:c r="V1463" s="15" t="str">
        <x:v>Workflow-audit outreach по UA-2025-07-30-009805-a; попросити 1 пакет здачі та вимоги проєкту</x:v>
      </x:c>
      <x:c r="W1463" s="15" t="str">
        <x:v>Власник / директор; керівник ПТО; відповідальний за договори</x:v>
      </x:c>
      <x:c r="X1463" s="15" t="str">
        <x:v>2 нових підтверджених перемог/договорів у Prozorro на 3 197 181 грн; 0 зі строком виконання не раніше 24.08.2026.</x:v>
      </x:c>
      <x:c r="Y1463" s="15" t="str">
        <x:v>Реконструкція індивідуального теплового пункту житлового будинку ОСББ "Мала Житомирська, 10" за адресою: вул. Мала Житомирська, 10 в Шевченківському районі м. Києва (код ДК 021:2015: 45454000-4 – Реконструкція); опублікований строк до 2025-12-15. Попросити один знеособлений пакет здачі за цим workflow.</x:v>
      </x:c>
      <x:c r="Z1463" s="15" t="str">
        <x:v>https://prozorro.gov.ua/tender/UA-2025-07-30-009805-a</x:v>
      </x:c>
      <x:c r="AA1463" s="14" t="str">
        <x:v>31305690</x:v>
      </x:c>
      <x:c r="AB1463" s="14" t="str">
        <x:v>2026-08-24</x:v>
      </x:c>
      <x:c r="AC1463" s="14" t="str"/>
      <x:c r="AD1463" s="20" t="str"/>
      <x:c r="AE1463" s="14" t="str"/>
      <x:c r="AF1463" s="14" t="n">
        <x:v>52</x:v>
      </x:c>
      <x:c r="AG1463" s="14" t="str">
        <x:v>I3</x:v>
      </x:c>
      <x:c r="AH1463" s="14" t="n">
        <x:v>2</x:v>
      </x:c>
      <x:c r="AI1463" s="14" t="n">
        <x:v>0</x:v>
      </x:c>
      <x:c r="AJ1463" s="18" t="n">
        <x:v>3197181.04</x:v>
      </x:c>
      <x:c r="AK1463" s="14" t="str">
        <x:v>https://prozorro.gov.ua/tender/UA-2025-07-30-009805-a</x:v>
      </x:c>
      <x:c r="AL1463" s="19" t="n">
        <x:v>45890.692494027775</x:v>
      </x:c>
      <x:c r="AM1463" s="19" t="n">
        <x:v>46006</x:v>
      </x:c>
      <x:c r="AN1463" s="15" t="str">
        <x:v>Теплові пункти</x:v>
      </x:c>
      <x:c r="AO1463" s="15" t="str">
        <x:v>not_found_in_top_search</x:v>
      </x:c>
    </x:row>
    <x:row r="1464">
      <x:c r="A1464" s="14" t="str">
        <x:v>W5-092</x:v>
      </x:c>
      <x:c r="B1464" s="14" t="str">
        <x:v>Prozorro vertical expansion — 24.08</x:v>
      </x:c>
      <x:c r="C1464" s="14" t="str">
        <x:v>КАЧАН ЯРОСЛАВ ВАСИЛЬОВИЧ</x:v>
      </x:c>
      <x:c r="D1464" s="14" t="str">
        <x:v>ВОЛЗ / телеком</x:v>
      </x:c>
      <x:c r="E1464" s="14" t="str">
        <x:v>Expansion discovery</x:v>
      </x:c>
      <x:c r="F1464" s="17" t="str">
        <x:v>D3</x:v>
      </x:c>
      <x:c r="G1464" s="14" t="str"/>
      <x:c r="H1464" s="14" t="str">
        <x:v>Discovery розширення — 2 тижні</x:v>
      </x:c>
      <x:c r="I1464" s="16" t="n">
        <x:v>1</x:v>
      </x:c>
      <x:c r="J1464" s="16" t="n">
        <x:v>5</x:v>
      </x:c>
      <x:c r="K1464" s="16" t="n">
        <x:v>5</x:v>
      </x:c>
      <x:c r="L1464" s="16" t="n">
        <x:v>2</x:v>
      </x:c>
      <x:c r="M1464" s="16" t="n">
        <x:v>5</x:v>
      </x:c>
      <x:c r="N1464" s="16" t="n">
        <x:v>3</x:v>
      </x:c>
      <x:c r="O1464" s="16" t="n">
        <x:v>3</x:v>
      </x:c>
      <x:c r="P1464" s="16" t="n">
        <x:f>IF(COUNT(I1464:O1464)&lt;7,"",I1464*8+J1464*3+K1464*2+L1464*2+M1464*2+N1464*2+O1464)</x:f>
        <x:v>56</x:v>
      </x:c>
      <x:c r="Q1464" s="16" t="n">
        <x:f>IF(COUNT(J1464:O1464)&lt;6,"",J1464*5+K1464*4+M1464*4+L1464*3+N1464*2+O1464*2)</x:f>
        <x:v>83</x:v>
      </x:c>
      <x:c r="R1464" s="14" t="str">
        <x:v>high</x:v>
      </x:c>
      <x:c r="S1464" s="14" t="str">
        <x:v>official_prozorro_award_2024_2026</x:v>
      </x:c>
      <x:c r="T1464" s="14" t="str">
        <x:v>official_prozorro_api</x:v>
      </x:c>
      <x:c r="U1464" s="14" t="str">
        <x:v>Не контактували</x:v>
      </x:c>
      <x:c r="V1464" s="15" t="str">
        <x:v>Workflow-audit outreach по UA-2026-02-26-005457-a; попросити 1 пакет здачі та вимоги проєкту</x:v>
      </x:c>
      <x:c r="W1464" s="15" t="str">
        <x:v>Власник / виконавець; відповідальний за договір</x:v>
      </x:c>
      <x:c r="X1464" s="15" t="str">
        <x:v>2 нових підтверджених перемог/договорів у Prozorro на 191 711 грн; 1 зі строком виконання не раніше 24.08.2026.</x:v>
      </x:c>
      <x:c r="Y1464" s="15" t="str">
        <x:v>45230000-8 Будівництво трубопроводів, ліній зв’язку та електропередач, шосе, доріг, аеродромів і залізничних доріг; вирівнювання поверхонь "Послуги прокладання та монтжу кабелів волокно-оптичних лінійних зв'язків"; опублікований строк до 2026-09-30. Попросити один знеособлений пакет здачі за цим workflow.</x:v>
      </x:c>
      <x:c r="Z1464" s="15" t="str">
        <x:v>https://prozorro.gov.ua/tender/UA-2026-02-26-005457-a</x:v>
      </x:c>
      <x:c r="AA1464" s="14" t="str">
        <x:v>3266801113</x:v>
      </x:c>
      <x:c r="AB1464" s="14" t="str">
        <x:v>2026-08-24</x:v>
      </x:c>
      <x:c r="AC1464" s="14" t="str"/>
      <x:c r="AD1464" s="20" t="str"/>
      <x:c r="AE1464" s="14" t="str"/>
      <x:c r="AF1464" s="14" t="n">
        <x:v>52</x:v>
      </x:c>
      <x:c r="AG1464" s="14" t="str">
        <x:v>I3</x:v>
      </x:c>
      <x:c r="AH1464" s="14" t="n">
        <x:v>2</x:v>
      </x:c>
      <x:c r="AI1464" s="14" t="n">
        <x:v>1</x:v>
      </x:c>
      <x:c r="AJ1464" s="18" t="n">
        <x:v>191711</x:v>
      </x:c>
      <x:c r="AK1464" s="14" t="str">
        <x:v>https://prozorro.gov.ua/tender/UA-2026-02-26-005457-a</x:v>
      </x:c>
      <x:c r="AL1464" s="19" t="n">
        <x:v>46079.56037892361</x:v>
      </x:c>
      <x:c r="AM1464" s="19" t="n">
        <x:v>46295</x:v>
      </x:c>
      <x:c r="AN1464" s="15" t="str">
        <x:v>ВОЛЗ / телеком</x:v>
      </x:c>
      <x:c r="AO1464" s="15" t="str">
        <x:v>not_found_in_top_search</x:v>
      </x:c>
    </x:row>
    <x:row r="1465">
      <x:c r="A1465" s="14" t="str">
        <x:v>W5-093</x:v>
      </x:c>
      <x:c r="B1465" s="14" t="str">
        <x:v>Prozorro vertical expansion — 24.08</x:v>
      </x:c>
      <x:c r="C1465" s="14" t="str">
        <x:v>ПРИВАТНЕ ПІДПРИЄМСТВО "ЛЕКС СТАТУС"</x:v>
      </x:c>
      <x:c r="D1465" s="14" t="str">
        <x:v>Зовнішні мережі</x:v>
      </x:c>
      <x:c r="E1465" s="14" t="str">
        <x:v>Expansion discovery</x:v>
      </x:c>
      <x:c r="F1465" s="17" t="str">
        <x:v>D3</x:v>
      </x:c>
      <x:c r="G1465" s="14" t="str"/>
      <x:c r="H1465" s="14" t="str">
        <x:v>Discovery розширення — 2 тижні</x:v>
      </x:c>
      <x:c r="I1465" s="16" t="n">
        <x:v>1</x:v>
      </x:c>
      <x:c r="J1465" s="16" t="n">
        <x:v>5</x:v>
      </x:c>
      <x:c r="K1465" s="16" t="n">
        <x:v>5</x:v>
      </x:c>
      <x:c r="L1465" s="16" t="n">
        <x:v>1</x:v>
      </x:c>
      <x:c r="M1465" s="16" t="n">
        <x:v>5</x:v>
      </x:c>
      <x:c r="N1465" s="16" t="n">
        <x:v>5</x:v>
      </x:c>
      <x:c r="O1465" s="16" t="n">
        <x:v>3</x:v>
      </x:c>
      <x:c r="P1465" s="16" t="n">
        <x:f>IF(COUNT(I1465:O1465)&lt;7,"",I1465*8+J1465*3+K1465*2+L1465*2+M1465*2+N1465*2+O1465)</x:f>
        <x:v>58</x:v>
      </x:c>
      <x:c r="Q1465" s="16" t="n">
        <x:f>IF(COUNT(J1465:O1465)&lt;6,"",J1465*5+K1465*4+M1465*4+L1465*3+N1465*2+O1465*2)</x:f>
        <x:v>84</x:v>
      </x:c>
      <x:c r="R1465" s="14" t="str">
        <x:v>high</x:v>
      </x:c>
      <x:c r="S1465" s="14" t="str">
        <x:v>official_prozorro_award_2024_2026</x:v>
      </x:c>
      <x:c r="T1465" s="14" t="str">
        <x:v>official_prozorro_api</x:v>
      </x:c>
      <x:c r="U1465" s="14" t="str">
        <x:v>Не контактували</x:v>
      </x:c>
      <x:c r="V1465" s="15" t="str">
        <x:v>Workflow-audit outreach по UA-2026-08-06-000196-a; попросити 1 пакет здачі та вимоги проєкту</x:v>
      </x:c>
      <x:c r="W1465" s="15" t="str">
        <x:v>Власник / директор; керівник ПТО; відповідальний за договори</x:v>
      </x:c>
      <x:c r="X1465" s="15" t="str">
        <x:v>1 нових підтверджених перемог/договорів у Prozorro на 95 019 грн; 1 зі строком виконання не раніше 24.08.2026.</x:v>
      </x:c>
      <x:c r="Y1465" s="15" t="str">
        <x:v>Виготовлення технічних паспортів по об'єктам: "Будівництво нової лінії напірного каналізаційного колектора від ГКНС (вул. Івана Гонти, 16) до КОС-1 — КОС-2 у місті Житомир. 1 черга (коригування)"; "Будівництво водопровідної мережі від пр. Миру в м. Житомирі до смт. Лісове. Коригування"; опублікований строк до 2026-12-31. Попросити один знеособлений пакет здачі за цим workflow.</x:v>
      </x:c>
      <x:c r="Z1465" s="15" t="str">
        <x:v>https://prozorro.gov.ua/tender/UA-2026-08-06-000196-a</x:v>
      </x:c>
      <x:c r="AA1465" s="14" t="str">
        <x:v>42959545</x:v>
      </x:c>
      <x:c r="AB1465" s="14" t="str">
        <x:v>2026-08-24</x:v>
      </x:c>
      <x:c r="AC1465" s="14" t="str"/>
      <x:c r="AD1465" s="20" t="str"/>
      <x:c r="AE1465" s="14" t="str"/>
      <x:c r="AF1465" s="14" t="n">
        <x:v>52</x:v>
      </x:c>
      <x:c r="AG1465" s="14" t="str">
        <x:v>I3</x:v>
      </x:c>
      <x:c r="AH1465" s="14" t="n">
        <x:v>1</x:v>
      </x:c>
      <x:c r="AI1465" s="14" t="n">
        <x:v>1</x:v>
      </x:c>
      <x:c r="AJ1465" s="18" t="n">
        <x:v>95019</x:v>
      </x:c>
      <x:c r="AK1465" s="14" t="str">
        <x:v>https://prozorro.gov.ua/tender/UA-2026-08-06-000196-a</x:v>
      </x:c>
      <x:c r="AL1465" s="19" t="n">
        <x:v>46240.31078318287</x:v>
      </x:c>
      <x:c r="AM1465" s="19" t="n">
        <x:v>46387</x:v>
      </x:c>
      <x:c r="AN1465" s="15" t="str">
        <x:v>Зовнішні мережі</x:v>
      </x:c>
      <x:c r="AO1465" s="15" t="str">
        <x:v>not_found_in_top_search</x:v>
      </x:c>
    </x:row>
    <x:row r="1466">
      <x:c r="A1466" s="14" t="str">
        <x:v>W5-094</x:v>
      </x:c>
      <x:c r="B1466" s="14" t="str">
        <x:v>Prozorro vertical expansion — 24.08</x:v>
      </x:c>
      <x:c r="C1466" s="14" t="str">
        <x:v>Товариство з обмеженою відповідальністю "Проектна Компанія Вінниця"</x:v>
      </x:c>
      <x:c r="D1466" s="14" t="str">
        <x:v>Сонячна енергетика</x:v>
      </x:c>
      <x:c r="E1466" s="14" t="str">
        <x:v>Pilot now</x:v>
      </x:c>
      <x:c r="F1466" s="17" t="str">
        <x:v>P3</x:v>
      </x:c>
      <x:c r="G1466" s="14" t="str"/>
      <x:c r="H1466" s="14" t="str">
        <x:v>Пілот зараз — Н.15 discovery subset</x:v>
      </x:c>
      <x:c r="I1466" s="16" t="n">
        <x:v>3</x:v>
      </x:c>
      <x:c r="J1466" s="16" t="n">
        <x:v>5</x:v>
      </x:c>
      <x:c r="K1466" s="16" t="n">
        <x:v>5</x:v>
      </x:c>
      <x:c r="L1466" s="16" t="n">
        <x:v>1</x:v>
      </x:c>
      <x:c r="M1466" s="16" t="n">
        <x:v>5</x:v>
      </x:c>
      <x:c r="N1466" s="16" t="n">
        <x:v>5</x:v>
      </x:c>
      <x:c r="O1466" s="16" t="n">
        <x:v>3</x:v>
      </x:c>
      <x:c r="P1466" s="16" t="n">
        <x:f>IF(COUNT(I1466:O1466)&lt;7,"",I1466*8+J1466*3+K1466*2+L1466*2+M1466*2+N1466*2+O1466)</x:f>
        <x:v>74</x:v>
      </x:c>
      <x:c r="Q1466" s="16" t="n">
        <x:f>IF(COUNT(J1466:O1466)&lt;6,"",J1466*5+K1466*4+M1466*4+L1466*3+N1466*2+O1466*2)</x:f>
        <x:v>84</x:v>
      </x:c>
      <x:c r="R1466" s="14" t="str">
        <x:v>high</x:v>
      </x:c>
      <x:c r="S1466" s="14" t="str">
        <x:v>official_prozorro_award_2024_2026</x:v>
      </x:c>
      <x:c r="T1466" s="14" t="str">
        <x:v>official_prozorro_api</x:v>
      </x:c>
      <x:c r="U1466" s="14" t="str">
        <x:v>Не контактували</x:v>
      </x:c>
      <x:c r="V1466" s="15" t="str">
        <x:v>Персоналізований free-pilot outreach по UA-2026-08-06-008282-a; попросити 1 пакет Н.15</x:v>
      </x:c>
      <x:c r="W1466" s="15" t="str">
        <x:v>Власник / директор; керівник ПТО; відповідальний за договори</x:v>
      </x:c>
      <x:c r="X1466" s="15" t="str">
        <x:v>1 нових підтверджених перемог/договорів у Prozorro на 80 000 грн; 1 зі строком виконання не раніше 24.08.2026.</x:v>
      </x:c>
      <x:c r="Y1466" s="15" t="str">
        <x:v>Розробка робочого проекту "Нове будівництво сонячної електростанції для енергозабезпечення будівлі Ситковецького ліцею Райгородської сільської ради Вінницької області за адресою: 22865, вул. І.Франка, 5, с-ще Ситківці, Гайсинський район, Вінницька область"; опублікований строк до 2026-12-31. Попросити один знеособлений пакет здачі за цим workflow.</x:v>
      </x:c>
      <x:c r="Z1466" s="15" t="str">
        <x:v>https://prozorro.gov.ua/tender/UA-2026-08-06-008282-a</x:v>
      </x:c>
      <x:c r="AA1466" s="14" t="str">
        <x:v>41067894</x:v>
      </x:c>
      <x:c r="AB1466" s="14" t="str">
        <x:v>2026-08-24</x:v>
      </x:c>
      <x:c r="AC1466" s="14" t="str"/>
      <x:c r="AD1466" s="20" t="str"/>
      <x:c r="AE1466" s="14" t="str"/>
      <x:c r="AF1466" s="14" t="n">
        <x:v>52</x:v>
      </x:c>
      <x:c r="AG1466" s="14" t="str">
        <x:v>I3</x:v>
      </x:c>
      <x:c r="AH1466" s="14" t="n">
        <x:v>1</x:v>
      </x:c>
      <x:c r="AI1466" s="14" t="n">
        <x:v>1</x:v>
      </x:c>
      <x:c r="AJ1466" s="18" t="n">
        <x:v>80000</x:v>
      </x:c>
      <x:c r="AK1466" s="14" t="str">
        <x:v>https://prozorro.gov.ua/tender/UA-2026-08-06-008282-a</x:v>
      </x:c>
      <x:c r="AL1466" s="19" t="n">
        <x:v>46240.50029748843</x:v>
      </x:c>
      <x:c r="AM1466" s="19" t="n">
        <x:v>46387</x:v>
      </x:c>
      <x:c r="AN1466" s="15" t="str">
        <x:v>Сонячна енергетика</x:v>
      </x:c>
      <x:c r="AO1466" s="15" t="str">
        <x:v>not_found_in_top_search</x:v>
      </x:c>
    </x:row>
    <x:row r="1467">
      <x:c r="A1467" s="14" t="str">
        <x:v>W5-095</x:v>
      </x:c>
      <x:c r="B1467" s="14" t="str">
        <x:v>Prozorro vertical expansion — 24.08</x:v>
      </x:c>
      <x:c r="C1467" s="14" t="str">
        <x:v>КОМУНАЛЬНЕ ПІДПРИЄМСТВО "ЗБАРАЗЬКЕ МІСЬКЕ КОМУНАЛЬНЕ АРХІТЕКТУРНО-ПЛАНУВАЛЬНЕ БЮРО"</x:v>
      </x:c>
      <x:c r="D1467" s="14" t="str">
        <x:v>Зовнішні мережі</x:v>
      </x:c>
      <x:c r="E1467" s="14" t="str">
        <x:v>Expansion discovery</x:v>
      </x:c>
      <x:c r="F1467" s="17" t="str">
        <x:v>D3</x:v>
      </x:c>
      <x:c r="G1467" s="14" t="str"/>
      <x:c r="H1467" s="14" t="str">
        <x:v>Discovery розширення — 2 тижні</x:v>
      </x:c>
      <x:c r="I1467" s="16" t="n">
        <x:v>1</x:v>
      </x:c>
      <x:c r="J1467" s="16" t="n">
        <x:v>5</x:v>
      </x:c>
      <x:c r="K1467" s="16" t="n">
        <x:v>5</x:v>
      </x:c>
      <x:c r="L1467" s="16" t="n">
        <x:v>1</x:v>
      </x:c>
      <x:c r="M1467" s="16" t="n">
        <x:v>5</x:v>
      </x:c>
      <x:c r="N1467" s="16" t="n">
        <x:v>5</x:v>
      </x:c>
      <x:c r="O1467" s="16" t="n">
        <x:v>3</x:v>
      </x:c>
      <x:c r="P1467" s="16" t="n">
        <x:f>IF(COUNT(I1467:O1467)&lt;7,"",I1467*8+J1467*3+K1467*2+L1467*2+M1467*2+N1467*2+O1467)</x:f>
        <x:v>58</x:v>
      </x:c>
      <x:c r="Q1467" s="16" t="n">
        <x:f>IF(COUNT(J1467:O1467)&lt;6,"",J1467*5+K1467*4+M1467*4+L1467*3+N1467*2+O1467*2)</x:f>
        <x:v>84</x:v>
      </x:c>
      <x:c r="R1467" s="14" t="str">
        <x:v>high</x:v>
      </x:c>
      <x:c r="S1467" s="14" t="str">
        <x:v>official_prozorro_award_2024_2026</x:v>
      </x:c>
      <x:c r="T1467" s="14" t="str">
        <x:v>official_prozorro_api</x:v>
      </x:c>
      <x:c r="U1467" s="14" t="str">
        <x:v>Не контактували</x:v>
      </x:c>
      <x:c r="V1467" s="15" t="str">
        <x:v>Workflow-audit outreach по UA-2026-07-27-007591-a; попросити 1 пакет здачі та вимоги проєкту</x:v>
      </x:c>
      <x:c r="W1467" s="15" t="str">
        <x:v>Власник / директор; керівник ПТО; відповідальний за договори</x:v>
      </x:c>
      <x:c r="X1467" s="15" t="str">
        <x:v>1 нових підтверджених перемог/договорів у Prozorro на 48 940 грн; 1 зі строком виконання не раніше 24.08.2026.</x:v>
      </x:c>
      <x:c r="Y1467" s="15" t="str">
        <x:v>Коригування кошторисної документації робочого проекту "Будівництво каналізаційного колектора по вул.І.Франка в м.Збаражі Тернопільського р-ну Тернопільської області ; опублікований строк до 2026-12-31. Попросити один знеособлений пакет здачі за цим workflow.</x:v>
      </x:c>
      <x:c r="Z1467" s="15" t="str">
        <x:v>https://prozorro.gov.ua/tender/UA-2026-07-27-007591-a</x:v>
      </x:c>
      <x:c r="AA1467" s="14" t="str">
        <x:v>24627689</x:v>
      </x:c>
      <x:c r="AB1467" s="14" t="str">
        <x:v>2026-08-24</x:v>
      </x:c>
      <x:c r="AC1467" s="14" t="str"/>
      <x:c r="AD1467" s="20" t="str"/>
      <x:c r="AE1467" s="14" t="str"/>
      <x:c r="AF1467" s="14" t="n">
        <x:v>52</x:v>
      </x:c>
      <x:c r="AG1467" s="14" t="str">
        <x:v>I3</x:v>
      </x:c>
      <x:c r="AH1467" s="14" t="n">
        <x:v>1</x:v>
      </x:c>
      <x:c r="AI1467" s="14" t="n">
        <x:v>1</x:v>
      </x:c>
      <x:c r="AJ1467" s="18" t="n">
        <x:v>48940</x:v>
      </x:c>
      <x:c r="AK1467" s="14" t="str">
        <x:v>https://prozorro.gov.ua/tender/UA-2026-07-27-007591-a</x:v>
      </x:c>
      <x:c r="AL1467" s="19" t="n">
        <x:v>46230.49966195602</x:v>
      </x:c>
      <x:c r="AM1467" s="19" t="n">
        <x:v>46387</x:v>
      </x:c>
      <x:c r="AN1467" s="15" t="str">
        <x:v>Зовнішні мережі</x:v>
      </x:c>
      <x:c r="AO1467" s="15" t="str">
        <x:v>not_found_in_top_search</x:v>
      </x:c>
    </x:row>
    <x:row r="1468">
      <x:c r="A1468" s="14" t="str">
        <x:v>W5-096</x:v>
      </x:c>
      <x:c r="B1468" s="14" t="str">
        <x:v>Prozorro vertical expansion — 24.08</x:v>
      </x:c>
      <x:c r="C1468" s="14" t="str">
        <x:v>МАРТЬЯНОВ ІГОР ВІКТОРОВИЧ</x:v>
      </x:c>
      <x:c r="D1468" s="14" t="str">
        <x:v>Резервне живлення</x:v>
      </x:c>
      <x:c r="E1468" s="14" t="str">
        <x:v>Pilot now</x:v>
      </x:c>
      <x:c r="F1468" s="17" t="str">
        <x:v>P3</x:v>
      </x:c>
      <x:c r="G1468" s="14" t="str"/>
      <x:c r="H1468" s="14" t="str">
        <x:v>Пілот зараз — Н.15 subset</x:v>
      </x:c>
      <x:c r="I1468" s="16" t="n">
        <x:v>4</x:v>
      </x:c>
      <x:c r="J1468" s="16" t="n">
        <x:v>5</x:v>
      </x:c>
      <x:c r="K1468" s="16" t="n">
        <x:v>5</x:v>
      </x:c>
      <x:c r="L1468" s="16" t="n">
        <x:v>1</x:v>
      </x:c>
      <x:c r="M1468" s="16" t="n">
        <x:v>5</x:v>
      </x:c>
      <x:c r="N1468" s="16" t="n">
        <x:v>3</x:v>
      </x:c>
      <x:c r="O1468" s="16" t="n">
        <x:v>3</x:v>
      </x:c>
      <x:c r="P1468" s="16" t="n">
        <x:f>IF(COUNT(I1468:O1468)&lt;7,"",I1468*8+J1468*3+K1468*2+L1468*2+M1468*2+N1468*2+O1468)</x:f>
        <x:v>78</x:v>
      </x:c>
      <x:c r="Q1468" s="16" t="n">
        <x:f>IF(COUNT(J1468:O1468)&lt;6,"",J1468*5+K1468*4+M1468*4+L1468*3+N1468*2+O1468*2)</x:f>
        <x:v>80</x:v>
      </x:c>
      <x:c r="R1468" s="14" t="str">
        <x:v>high</x:v>
      </x:c>
      <x:c r="S1468" s="14" t="str">
        <x:v>official_prozorro_award_2024_2026</x:v>
      </x:c>
      <x:c r="T1468" s="14" t="str">
        <x:v>official_prozorro_api</x:v>
      </x:c>
      <x:c r="U1468" s="14" t="str">
        <x:v>Не контактували</x:v>
      </x:c>
      <x:c r="V1468" s="15" t="str">
        <x:v>Персоналізований free-pilot outreach по UA-2026-08-04-009065-a; попросити 1 пакет Н.15</x:v>
      </x:c>
      <x:c r="W1468" s="15" t="str">
        <x:v>Власник / виконавець; відповідальний за договір</x:v>
      </x:c>
      <x:c r="X1468" s="15" t="str">
        <x:v>1 нових підтверджених перемог/договорів у Prozorro на 31 933 грн; 1 зі строком виконання не раніше 24.08.2026.</x:v>
      </x:c>
      <x:c r="Y1468" s="15" t="str">
        <x:v>Підключення та проведення пусконалагоджувальних робіт дизель-генератора; опублікований строк до 2026-09-30. Попросити один знеособлений пакет здачі за цим workflow.</x:v>
      </x:c>
      <x:c r="Z1468" s="15" t="str">
        <x:v>https://prozorro.gov.ua/tender/UA-2026-08-04-009065-a</x:v>
      </x:c>
      <x:c r="AA1468" s="14" t="str">
        <x:v>2867414633</x:v>
      </x:c>
      <x:c r="AB1468" s="14" t="str">
        <x:v>2026-08-24</x:v>
      </x:c>
      <x:c r="AC1468" s="14" t="str"/>
      <x:c r="AD1468" s="20" t="str"/>
      <x:c r="AE1468" s="14" t="str"/>
      <x:c r="AF1468" s="14" t="n">
        <x:v>52</x:v>
      </x:c>
      <x:c r="AG1468" s="14" t="str">
        <x:v>I3</x:v>
      </x:c>
      <x:c r="AH1468" s="14" t="n">
        <x:v>1</x:v>
      </x:c>
      <x:c r="AI1468" s="14" t="n">
        <x:v>1</x:v>
      </x:c>
      <x:c r="AJ1468" s="18" t="n">
        <x:v>31933.12</x:v>
      </x:c>
      <x:c r="AK1468" s="14" t="str">
        <x:v>https://prozorro.gov.ua/tender/UA-2026-08-04-009065-a</x:v>
      </x:c>
      <x:c r="AL1468" s="19" t="n">
        <x:v>46238.51376490741</x:v>
      </x:c>
      <x:c r="AM1468" s="19" t="n">
        <x:v>46295</x:v>
      </x:c>
      <x:c r="AN1468" s="15" t="str">
        <x:v>Резервне живлення</x:v>
      </x:c>
      <x:c r="AO1468" s="15" t="str">
        <x:v>not_found_in_top_search</x:v>
      </x:c>
    </x:row>
    <x:row r="1469">
      <x:c r="A1469" s="14" t="str">
        <x:v>W5-097</x:v>
      </x:c>
      <x:c r="B1469" s="14" t="str">
        <x:v>Prozorro vertical expansion — 24.08</x:v>
      </x:c>
      <x:c r="C1469" s="14" t="str">
        <x:v>ТОВ "КОМП'ЮТЕРИ ТА КОМУНІКАЦІЇ"</x:v>
      </x:c>
      <x:c r="D1469" s="14" t="str">
        <x:v>Резервне живлення</x:v>
      </x:c>
      <x:c r="E1469" s="14" t="str">
        <x:v>Pilot now</x:v>
      </x:c>
      <x:c r="F1469" s="17" t="str">
        <x:v>P3</x:v>
      </x:c>
      <x:c r="G1469" s="14" t="str"/>
      <x:c r="H1469" s="14" t="str">
        <x:v>Пілот зараз — Н.15 subset</x:v>
      </x:c>
      <x:c r="I1469" s="16" t="n">
        <x:v>4</x:v>
      </x:c>
      <x:c r="J1469" s="16" t="n">
        <x:v>5</x:v>
      </x:c>
      <x:c r="K1469" s="16" t="n">
        <x:v>5</x:v>
      </x:c>
      <x:c r="L1469" s="16" t="n">
        <x:v>1</x:v>
      </x:c>
      <x:c r="M1469" s="16" t="n">
        <x:v>5</x:v>
      </x:c>
      <x:c r="N1469" s="16" t="n">
        <x:v>5</x:v>
      </x:c>
      <x:c r="O1469" s="16" t="n">
        <x:v>3</x:v>
      </x:c>
      <x:c r="P1469" s="16" t="n">
        <x:f>IF(COUNT(I1469:O1469)&lt;7,"",I1469*8+J1469*3+K1469*2+L1469*2+M1469*2+N1469*2+O1469)</x:f>
        <x:v>82</x:v>
      </x:c>
      <x:c r="Q1469" s="16" t="n">
        <x:f>IF(COUNT(J1469:O1469)&lt;6,"",J1469*5+K1469*4+M1469*4+L1469*3+N1469*2+O1469*2)</x:f>
        <x:v>84</x:v>
      </x:c>
      <x:c r="R1469" s="14" t="str">
        <x:v>high</x:v>
      </x:c>
      <x:c r="S1469" s="14" t="str">
        <x:v>official_prozorro_award_2024_2026</x:v>
      </x:c>
      <x:c r="T1469" s="14" t="str">
        <x:v>official_prozorro_api</x:v>
      </x:c>
      <x:c r="U1469" s="14" t="str">
        <x:v>Не контактували</x:v>
      </x:c>
      <x:c r="V1469" s="15" t="str">
        <x:v>Персоналізований free-pilot outreach по UA-2026-07-02-009440-a; попросити 1 пакет Н.15</x:v>
      </x:c>
      <x:c r="W1469" s="15" t="str">
        <x:v>Власник / директор; керівник ПТО; відповідальний за договори</x:v>
      </x:c>
      <x:c r="X1469" s="15" t="str">
        <x:v>1 нових підтверджених перемог/договорів у Prozorro на 24 083 грн; 1 зі строком виконання не раніше 24.08.2026.</x:v>
      </x:c>
      <x:c r="Y1469" s="15" t="str">
        <x:v>Послуги з монтажу та підключення джерел безперебійного живлення; опублікований строк до 2026-08-31. Попросити один знеособлений пакет здачі за цим workflow.</x:v>
      </x:c>
      <x:c r="Z1469" s="15" t="str">
        <x:v>https://prozorro.gov.ua/tender/UA-2026-07-02-009440-a</x:v>
      </x:c>
      <x:c r="AA1469" s="14" t="str">
        <x:v>38514333</x:v>
      </x:c>
      <x:c r="AB1469" s="14" t="str">
        <x:v>2026-08-24</x:v>
      </x:c>
      <x:c r="AC1469" s="14" t="str"/>
      <x:c r="AD1469" s="20" t="str"/>
      <x:c r="AE1469" s="14" t="str"/>
      <x:c r="AF1469" s="14" t="n">
        <x:v>52</x:v>
      </x:c>
      <x:c r="AG1469" s="14" t="str">
        <x:v>I3</x:v>
      </x:c>
      <x:c r="AH1469" s="14" t="n">
        <x:v>1</x:v>
      </x:c>
      <x:c r="AI1469" s="14" t="n">
        <x:v>1</x:v>
      </x:c>
      <x:c r="AJ1469" s="18" t="n">
        <x:v>24083</x:v>
      </x:c>
      <x:c r="AK1469" s="14" t="str">
        <x:v>https://prozorro.gov.ua/tender/UA-2026-07-02-009440-a</x:v>
      </x:c>
      <x:c r="AL1469" s="19" t="n">
        <x:v>46217.44950539352</x:v>
      </x:c>
      <x:c r="AM1469" s="19" t="n">
        <x:v>46265</x:v>
      </x:c>
      <x:c r="AN1469" s="15" t="str">
        <x:v>Резервне живлення</x:v>
      </x:c>
      <x:c r="AO1469" s="15" t="str">
        <x:v>not_found_in_top_search</x:v>
      </x:c>
    </x:row>
    <x:row r="1470">
      <x:c r="A1470" s="14" t="str">
        <x:v>W5-098</x:v>
      </x:c>
      <x:c r="B1470" s="14" t="str">
        <x:v>Prozorro vertical expansion — 24.08</x:v>
      </x:c>
      <x:c r="C1470" s="14" t="str">
        <x:v>ФОП "КОЛОШВА ВАСИЛЬ ПЕТРОВИЧ"</x:v>
      </x:c>
      <x:c r="D1470" s="14" t="str">
        <x:v>Насосні станції</x:v>
      </x:c>
      <x:c r="E1470" s="14" t="str">
        <x:v>Expansion discovery</x:v>
      </x:c>
      <x:c r="F1470" s="17" t="str">
        <x:v>D3</x:v>
      </x:c>
      <x:c r="G1470" s="14" t="str"/>
      <x:c r="H1470" s="14" t="str">
        <x:v>Discovery розширення — 2 тижні</x:v>
      </x:c>
      <x:c r="I1470" s="16" t="n">
        <x:v>1</x:v>
      </x:c>
      <x:c r="J1470" s="16" t="n">
        <x:v>5</x:v>
      </x:c>
      <x:c r="K1470" s="16" t="n">
        <x:v>5</x:v>
      </x:c>
      <x:c r="L1470" s="16" t="n">
        <x:v>3</x:v>
      </x:c>
      <x:c r="M1470" s="16" t="n">
        <x:v>5</x:v>
      </x:c>
      <x:c r="N1470" s="16" t="n">
        <x:v>3</x:v>
      </x:c>
      <x:c r="O1470" s="16" t="n">
        <x:v>3</x:v>
      </x:c>
      <x:c r="P1470" s="16" t="n">
        <x:f>IF(COUNT(I1470:O1470)&lt;7,"",I1470*8+J1470*3+K1470*2+L1470*2+M1470*2+N1470*2+O1470)</x:f>
        <x:v>58</x:v>
      </x:c>
      <x:c r="Q1470" s="16" t="n">
        <x:f>IF(COUNT(J1470:O1470)&lt;6,"",J1470*5+K1470*4+M1470*4+L1470*3+N1470*2+O1470*2)</x:f>
        <x:v>86</x:v>
      </x:c>
      <x:c r="R1470" s="14" t="str">
        <x:v>high</x:v>
      </x:c>
      <x:c r="S1470" s="14" t="str">
        <x:v>official_prozorro_award_2024_2026</x:v>
      </x:c>
      <x:c r="T1470" s="14" t="str">
        <x:v>official_prozorro_api</x:v>
      </x:c>
      <x:c r="U1470" s="14" t="str">
        <x:v>Не контактували</x:v>
      </x:c>
      <x:c r="V1470" s="15" t="str">
        <x:v>Workflow-audit outreach по UA-2026-04-30-010971-a; попросити 1 пакет здачі та вимоги проєкту</x:v>
      </x:c>
      <x:c r="W1470" s="15" t="str">
        <x:v>Власник / виконавець; відповідальний за договір</x:v>
      </x:c>
      <x:c r="X1470" s="15" t="str">
        <x:v>1 нових підтверджених перемог/договорів у Prozorro на 1 840 242 грн; 1 зі строком виконання не раніше 24.08.2026.</x:v>
      </x:c>
      <x:c r="Y1470" s="15" t="str">
        <x:v>Реконструкція електромереж головної каналізаційної насосної станції ДП «Рогатин-Водоканал» шляхом встановлення гібридної сонячної електростанції  за адресою: вулиця Драгоманова 41,місто Рогатин, Івано-Франківського району, Івано-Франківської області; опублікований строк до 2026-08-31. Попросити один знеособлений пакет здачі за цим workflow.</x:v>
      </x:c>
      <x:c r="Z1470" s="15" t="str">
        <x:v>https://prozorro.gov.ua/tender/UA-2026-04-30-010971-a</x:v>
      </x:c>
      <x:c r="AA1470" s="14" t="str">
        <x:v>3193713557</x:v>
      </x:c>
      <x:c r="AB1470" s="14" t="str">
        <x:v>2026-08-24</x:v>
      </x:c>
      <x:c r="AC1470" s="14" t="str"/>
      <x:c r="AD1470" s="20" t="str"/>
      <x:c r="AE1470" s="14" t="str"/>
      <x:c r="AF1470" s="14" t="n">
        <x:v>51</x:v>
      </x:c>
      <x:c r="AG1470" s="14" t="str">
        <x:v>I3</x:v>
      </x:c>
      <x:c r="AH1470" s="14" t="n">
        <x:v>1</x:v>
      </x:c>
      <x:c r="AI1470" s="14" t="n">
        <x:v>1</x:v>
      </x:c>
      <x:c r="AJ1470" s="18" t="n">
        <x:v>1840242.39</x:v>
      </x:c>
      <x:c r="AK1470" s="14" t="str">
        <x:v>https://prozorro.gov.ua/tender/UA-2026-04-30-010971-a</x:v>
      </x:c>
      <x:c r="AL1470" s="19" t="n">
        <x:v>46169.52573541667</x:v>
      </x:c>
      <x:c r="AM1470" s="19" t="n">
        <x:v>46265</x:v>
      </x:c>
      <x:c r="AN1470" s="15" t="str">
        <x:v>Насосні станції</x:v>
      </x:c>
      <x:c r="AO1470" s="15" t="str">
        <x:v>not_found_in_top_search</x:v>
      </x:c>
    </x:row>
    <x:row r="1471">
      <x:c r="A1471" s="14" t="str">
        <x:v>W5-099</x:v>
      </x:c>
      <x:c r="B1471" s="14" t="str">
        <x:v>Prozorro vertical expansion — 24.08</x:v>
      </x:c>
      <x:c r="C1471" s="14" t="str">
        <x:v>ФОП Усик Олександр Петрович</x:v>
      </x:c>
      <x:c r="D1471" s="14" t="str">
        <x:v>Насосні станції</x:v>
      </x:c>
      <x:c r="E1471" s="14" t="str">
        <x:v>Expansion discovery</x:v>
      </x:c>
      <x:c r="F1471" s="17" t="str">
        <x:v>D3</x:v>
      </x:c>
      <x:c r="G1471" s="14" t="str"/>
      <x:c r="H1471" s="14" t="str">
        <x:v>Discovery розширення — 2 тижні</x:v>
      </x:c>
      <x:c r="I1471" s="16" t="n">
        <x:v>1</x:v>
      </x:c>
      <x:c r="J1471" s="16" t="n">
        <x:v>5</x:v>
      </x:c>
      <x:c r="K1471" s="16" t="n">
        <x:v>5</x:v>
      </x:c>
      <x:c r="L1471" s="16" t="n">
        <x:v>3</x:v>
      </x:c>
      <x:c r="M1471" s="16" t="n">
        <x:v>5</x:v>
      </x:c>
      <x:c r="N1471" s="16" t="n">
        <x:v>3</x:v>
      </x:c>
      <x:c r="O1471" s="16" t="n">
        <x:v>3</x:v>
      </x:c>
      <x:c r="P1471" s="16" t="n">
        <x:f>IF(COUNT(I1471:O1471)&lt;7,"",I1471*8+J1471*3+K1471*2+L1471*2+M1471*2+N1471*2+O1471)</x:f>
        <x:v>58</x:v>
      </x:c>
      <x:c r="Q1471" s="16" t="n">
        <x:f>IF(COUNT(J1471:O1471)&lt;6,"",J1471*5+K1471*4+M1471*4+L1471*3+N1471*2+O1471*2)</x:f>
        <x:v>86</x:v>
      </x:c>
      <x:c r="R1471" s="14" t="str">
        <x:v>high</x:v>
      </x:c>
      <x:c r="S1471" s="14" t="str">
        <x:v>official_prozorro_award_2024_2026</x:v>
      </x:c>
      <x:c r="T1471" s="14" t="str">
        <x:v>official_prozorro_api</x:v>
      </x:c>
      <x:c r="U1471" s="14" t="str">
        <x:v>Не контактували</x:v>
      </x:c>
      <x:c r="V1471" s="15" t="str">
        <x:v>Workflow-audit outreach по UA-2026-06-17-001350-a; попросити 1 пакет здачі та вимоги проєкту</x:v>
      </x:c>
      <x:c r="W1471" s="15" t="str">
        <x:v>Власник / виконавець; відповідальний за договір</x:v>
      </x:c>
      <x:c r="X1471" s="15" t="str">
        <x:v>1 нових підтверджених перемог/договорів у Prozorro на 676 502 грн; 1 зі строком виконання не раніше 24.08.2026.</x:v>
      </x:c>
      <x:c r="Y1471" s="15" t="str">
        <x:v>Капітальний ремонт електрообладнання каналізаційної насосної станції (біля гаражів) в с. Проліски Бориспільського району Київської області; опублікований строк до 2026-12-31. Попросити один знеособлений пакет здачі за цим workflow.</x:v>
      </x:c>
      <x:c r="Z1471" s="15" t="str">
        <x:v>https://prozorro.gov.ua/tender/UA-2026-06-17-001350-a</x:v>
      </x:c>
      <x:c r="AA1471" s="14" t="str">
        <x:v>2645112332</x:v>
      </x:c>
      <x:c r="AB1471" s="14" t="str">
        <x:v>2026-08-24</x:v>
      </x:c>
      <x:c r="AC1471" s="14" t="str"/>
      <x:c r="AD1471" s="20" t="str"/>
      <x:c r="AE1471" s="14" t="str"/>
      <x:c r="AF1471" s="14" t="n">
        <x:v>51</x:v>
      </x:c>
      <x:c r="AG1471" s="14" t="str">
        <x:v>I3</x:v>
      </x:c>
      <x:c r="AH1471" s="14" t="n">
        <x:v>1</x:v>
      </x:c>
      <x:c r="AI1471" s="14" t="n">
        <x:v>1</x:v>
      </x:c>
      <x:c r="AJ1471" s="18" t="n">
        <x:v>676502.44</x:v>
      </x:c>
      <x:c r="AK1471" s="14" t="str">
        <x:v>https://prozorro.gov.ua/tender/UA-2026-06-17-001350-a</x:v>
      </x:c>
      <x:c r="AL1471" s="19" t="n">
        <x:v>46190.2828881713</x:v>
      </x:c>
      <x:c r="AM1471" s="19" t="n">
        <x:v>46387.32638888889</x:v>
      </x:c>
      <x:c r="AN1471" s="15" t="str">
        <x:v>Насосні станції</x:v>
      </x:c>
      <x:c r="AO1471" s="15" t="str">
        <x:v>not_found_in_top_search</x:v>
      </x:c>
    </x:row>
    <x:row r="1472">
      <x:c r="A1472" s="14" t="str">
        <x:v>W5-100</x:v>
      </x:c>
      <x:c r="B1472" s="14" t="str">
        <x:v>Prozorro vertical expansion — 24.08</x:v>
      </x:c>
      <x:c r="C1472" s="14" t="str">
        <x:v>ТОВ В.Ф.Ф.</x:v>
      </x:c>
      <x:c r="D1472" s="14" t="str">
        <x:v>Зовнішні мережі</x:v>
      </x:c>
      <x:c r="E1472" s="14" t="str">
        <x:v>Expansion discovery</x:v>
      </x:c>
      <x:c r="F1472" s="17" t="str">
        <x:v>D3</x:v>
      </x:c>
      <x:c r="G1472" s="14" t="str"/>
      <x:c r="H1472" s="14" t="str">
        <x:v>Discovery розширення — 2 тижні</x:v>
      </x:c>
      <x:c r="I1472" s="16" t="n">
        <x:v>1</x:v>
      </x:c>
      <x:c r="J1472" s="16" t="n">
        <x:v>5</x:v>
      </x:c>
      <x:c r="K1472" s="16" t="n">
        <x:v>5</x:v>
      </x:c>
      <x:c r="L1472" s="16" t="n">
        <x:v>4</x:v>
      </x:c>
      <x:c r="M1472" s="16" t="n">
        <x:v>5</x:v>
      </x:c>
      <x:c r="N1472" s="16" t="n">
        <x:v>5</x:v>
      </x:c>
      <x:c r="O1472" s="16" t="n">
        <x:v>3</x:v>
      </x:c>
      <x:c r="P1472" s="16" t="n">
        <x:f>IF(COUNT(I1472:O1472)&lt;7,"",I1472*8+J1472*3+K1472*2+L1472*2+M1472*2+N1472*2+O1472)</x:f>
        <x:v>64</x:v>
      </x:c>
      <x:c r="Q1472" s="16" t="n">
        <x:f>IF(COUNT(J1472:O1472)&lt;6,"",J1472*5+K1472*4+M1472*4+L1472*3+N1472*2+O1472*2)</x:f>
        <x:v>93</x:v>
      </x:c>
      <x:c r="R1472" s="14" t="str">
        <x:v>high</x:v>
      </x:c>
      <x:c r="S1472" s="14" t="str">
        <x:v>official_prozorro_award_2024_2026</x:v>
      </x:c>
      <x:c r="T1472" s="14" t="str">
        <x:v>official_prozorro_api</x:v>
      </x:c>
      <x:c r="U1472" s="14" t="str">
        <x:v>Не контактували</x:v>
      </x:c>
      <x:c r="V1472" s="15" t="str">
        <x:v>Workflow-audit outreach по UA-2026-03-09-012191-a; попросити 1 пакет здачі та вимоги проєкту</x:v>
      </x:c>
      <x:c r="W1472" s="15" t="str">
        <x:v>Власник / директор; керівник ПТО; відповідальний за договори</x:v>
      </x:c>
      <x:c r="X1472" s="15" t="str">
        <x:v>1 нових підтверджених перемог/договорів у Prozorro на 5 088 019 грн; 1 зі строком виконання не раніше 24.08.2026.</x:v>
      </x:c>
      <x:c r="Y1472" s="15" t="str">
        <x:v>Виконання робіт по об’єкту: «Нове будівництво каналізаційного колектору від вул.Огієнка, 9 до КНС по вул.Лесі Українки в смт.Рудне Залізничного району м.Львова» (І-ша черга будівництва); опублікований строк до 2026-12-31. Попросити один знеособлений пакет здачі за цим workflow.</x:v>
      </x:c>
      <x:c r="Z1472" s="15" t="str">
        <x:v>https://prozorro.gov.ua/tender/UA-2026-03-09-012191-a</x:v>
      </x:c>
      <x:c r="AA1472" s="14" t="str">
        <x:v>39924250</x:v>
      </x:c>
      <x:c r="AB1472" s="14" t="str">
        <x:v>2026-08-24</x:v>
      </x:c>
      <x:c r="AC1472" s="14" t="str"/>
      <x:c r="AD1472" s="20" t="str"/>
      <x:c r="AE1472" s="14" t="str"/>
      <x:c r="AF1472" s="14" t="n">
        <x:v>50</x:v>
      </x:c>
      <x:c r="AG1472" s="14" t="str">
        <x:v>I3</x:v>
      </x:c>
      <x:c r="AH1472" s="14" t="n">
        <x:v>1</x:v>
      </x:c>
      <x:c r="AI1472" s="14" t="n">
        <x:v>1</x:v>
      </x:c>
      <x:c r="AJ1472" s="18" t="n">
        <x:v>5088018.94</x:v>
      </x:c>
      <x:c r="AK1472" s="14" t="str">
        <x:v>https://prozorro.gov.ua/tender/UA-2026-03-09-012191-a</x:v>
      </x:c>
      <x:c r="AL1472" s="19" t="n">
        <x:v>46111.698594525464</x:v>
      </x:c>
      <x:c r="AM1472" s="19" t="n">
        <x:v>46387</x:v>
      </x:c>
      <x:c r="AN1472" s="15" t="str">
        <x:v>Зовнішні мережі</x:v>
      </x:c>
      <x:c r="AO1472" s="15" t="str">
        <x:v>not_found_in_top_search</x:v>
      </x:c>
    </x:row>
    <x:row r="1473">
      <x:c r="A1473" s="14" t="str">
        <x:v>W5-101</x:v>
      </x:c>
      <x:c r="B1473" s="14" t="str">
        <x:v>Prozorro vertical expansion — 24.08</x:v>
      </x:c>
      <x:c r="C1473" s="14" t="str">
        <x:v>ПП "БУДКОМПЛЕКТ-ІНЖИНІРИНГ"</x:v>
      </x:c>
      <x:c r="D1473" s="14" t="str">
        <x:v>Димовидалення</x:v>
      </x:c>
      <x:c r="E1473" s="14" t="str">
        <x:v>Expansion discovery</x:v>
      </x:c>
      <x:c r="F1473" s="17" t="str">
        <x:v>D3</x:v>
      </x:c>
      <x:c r="G1473" s="14" t="str">
        <x:v>bki-climat.in.ua</x:v>
      </x:c>
      <x:c r="H1473" s="14" t="str">
        <x:v>Discovery розширення — 2 тижні</x:v>
      </x:c>
      <x:c r="I1473" s="16" t="n">
        <x:v>1</x:v>
      </x:c>
      <x:c r="J1473" s="16" t="n">
        <x:v>5</x:v>
      </x:c>
      <x:c r="K1473" s="16" t="n">
        <x:v>5</x:v>
      </x:c>
      <x:c r="L1473" s="16" t="n">
        <x:v>4</x:v>
      </x:c>
      <x:c r="M1473" s="16" t="n">
        <x:v>5</x:v>
      </x:c>
      <x:c r="N1473" s="16" t="n">
        <x:v>5</x:v>
      </x:c>
      <x:c r="O1473" s="16" t="n">
        <x:v>5</x:v>
      </x:c>
      <x:c r="P1473" s="16" t="n">
        <x:f>IF(COUNT(I1473:O1473)&lt;7,"",I1473*8+J1473*3+K1473*2+L1473*2+M1473*2+N1473*2+O1473)</x:f>
        <x:v>66</x:v>
      </x:c>
      <x:c r="Q1473" s="16" t="n">
        <x:f>IF(COUNT(J1473:O1473)&lt;6,"",J1473*5+K1473*4+M1473*4+L1473*3+N1473*2+O1473*2)</x:f>
        <x:v>97</x:v>
      </x:c>
      <x:c r="R1473" s="14" t="str">
        <x:v>high</x:v>
      </x:c>
      <x:c r="S1473" s="14" t="str">
        <x:v>official_prozorro_award_2024_2026</x:v>
      </x:c>
      <x:c r="T1473" s="14" t="str">
        <x:v>official_prozorro_api</x:v>
      </x:c>
      <x:c r="U1473" s="14" t="str">
        <x:v>Не контактували</x:v>
      </x:c>
      <x:c r="V1473" s="15" t="str">
        <x:v>Workflow-audit outreach по UA-2026-03-11-001228-a; попросити 1 пакет здачі та вимоги проєкту</x:v>
      </x:c>
      <x:c r="W1473" s="15" t="str">
        <x:v>Власник / директор; керівник ПТО; відповідальний за договори</x:v>
      </x:c>
      <x:c r="X1473" s="15" t="str">
        <x:v>1 нових підтверджених перемог/договорів у Prozorro на 3 632 050 грн; 0 зі строком виконання не раніше 24.08.2026.</x:v>
      </x:c>
      <x:c r="Y1473" s="15" t="str">
        <x:v>Електромонтажні роботи. (Послуги з монтажу системи димовидалення).; опублікований строк до 2026-06-30. Попросити один знеособлений пакет здачі за цим workflow.</x:v>
      </x:c>
      <x:c r="Z1473" s="15" t="str">
        <x:v>https://prozorro.gov.ua/tender/UA-2026-03-11-001228-a</x:v>
      </x:c>
      <x:c r="AA1473" s="14" t="str">
        <x:v>36282055</x:v>
      </x:c>
      <x:c r="AB1473" s="14" t="str">
        <x:v>2026-08-24</x:v>
      </x:c>
      <x:c r="AC1473" s="14" t="str"/>
      <x:c r="AD1473" s="20" t="str"/>
      <x:c r="AE1473" s="14" t="str"/>
      <x:c r="AF1473" s="14" t="n">
        <x:v>50</x:v>
      </x:c>
      <x:c r="AG1473" s="14" t="str">
        <x:v>I3</x:v>
      </x:c>
      <x:c r="AH1473" s="14" t="n">
        <x:v>1</x:v>
      </x:c>
      <x:c r="AI1473" s="14" t="n">
        <x:v>0</x:v>
      </x:c>
      <x:c r="AJ1473" s="18" t="n">
        <x:v>3632050</x:v>
      </x:c>
      <x:c r="AK1473" s="14" t="str">
        <x:v>https://prozorro.gov.ua/tender/UA-2026-03-11-001228-a</x:v>
      </x:c>
      <x:c r="AL1473" s="19" t="n">
        <x:v>46106.35317649305</x:v>
      </x:c>
      <x:c r="AM1473" s="19" t="n">
        <x:v>46203</x:v>
      </x:c>
      <x:c r="AN1473" s="15" t="str">
        <x:v>Димовидалення</x:v>
      </x:c>
      <x:c r="AO1473" s="15" t="str">
        <x:v>supplier_provided_url</x:v>
      </x:c>
    </x:row>
    <x:row r="1474">
      <x:c r="A1474" s="14" t="str">
        <x:v>W5-102</x:v>
      </x:c>
      <x:c r="B1474" s="14" t="str">
        <x:v>Prozorro vertical expansion — 24.08</x:v>
      </x:c>
      <x:c r="C1474" s="14" t="str">
        <x:v>ТОВ "ІННОВА-БУД"</x:v>
      </x:c>
      <x:c r="D1474" s="14" t="str">
        <x:v>Залізнична інфраструктура</x:v>
      </x:c>
      <x:c r="E1474" s="14" t="str">
        <x:v>Expansion discovery</x:v>
      </x:c>
      <x:c r="F1474" s="17" t="str">
        <x:v>D3</x:v>
      </x:c>
      <x:c r="G1474" s="14" t="str"/>
      <x:c r="H1474" s="14" t="str">
        <x:v>Discovery розширення — 2 тижні</x:v>
      </x:c>
      <x:c r="I1474" s="16" t="n">
        <x:v>1</x:v>
      </x:c>
      <x:c r="J1474" s="16" t="n">
        <x:v>5</x:v>
      </x:c>
      <x:c r="K1474" s="16" t="n">
        <x:v>5</x:v>
      </x:c>
      <x:c r="L1474" s="16" t="n">
        <x:v>4</x:v>
      </x:c>
      <x:c r="M1474" s="16" t="n">
        <x:v>5</x:v>
      </x:c>
      <x:c r="N1474" s="16" t="n">
        <x:v>5</x:v>
      </x:c>
      <x:c r="O1474" s="16" t="n">
        <x:v>3</x:v>
      </x:c>
      <x:c r="P1474" s="16" t="n">
        <x:f>IF(COUNT(I1474:O1474)&lt;7,"",I1474*8+J1474*3+K1474*2+L1474*2+M1474*2+N1474*2+O1474)</x:f>
        <x:v>64</x:v>
      </x:c>
      <x:c r="Q1474" s="16" t="n">
        <x:f>IF(COUNT(J1474:O1474)&lt;6,"",J1474*5+K1474*4+M1474*4+L1474*3+N1474*2+O1474*2)</x:f>
        <x:v>93</x:v>
      </x:c>
      <x:c r="R1474" s="14" t="str">
        <x:v>high</x:v>
      </x:c>
      <x:c r="S1474" s="14" t="str">
        <x:v>official_prozorro_award_2024_2026</x:v>
      </x:c>
      <x:c r="T1474" s="14" t="str">
        <x:v>official_prozorro_api</x:v>
      </x:c>
      <x:c r="U1474" s="14" t="str">
        <x:v>Не контактували</x:v>
      </x:c>
      <x:c r="V1474" s="15" t="str">
        <x:v>Workflow-audit outreach по UA-2026-03-26-011461-a; попросити 1 пакет здачі та вимоги проєкту</x:v>
      </x:c>
      <x:c r="W1474" s="15" t="str">
        <x:v>Власник / директор; керівник ПТО; відповідальний за договори</x:v>
      </x:c>
      <x:c r="X1474" s="15" t="str">
        <x:v>1 нових підтверджених перемог/договорів у Prozorro на 2 525 000 грн; 1 зі строком виконання не раніше 24.08.2026.</x:v>
      </x:c>
      <x:c r="Y1474" s="15" t="str">
        <x:v>ДК 021:2015 (CPV) : 45230000-8 Будівництво трубопроводів, ліній зв’язку та електропередач, шосе, доріг, аеродромів і залізничних доріг; вирівнювання поверхонь (Утримання вулично-шляхової мережі, а саме: послуги з поточного ремонту дорожнього покриття на вул. Полудневій (на ділянці від буд. №50 вул. Січової до залізничної колії) у м. Львові); опублікований строк до 2026-12-31. Попросити один знеособлений пакет здачі за цим workflow.</x:v>
      </x:c>
      <x:c r="Z1474" s="15" t="str">
        <x:v>https://prozorro.gov.ua/tender/UA-2026-03-26-011461-a</x:v>
      </x:c>
      <x:c r="AA1474" s="14" t="str">
        <x:v>42018832</x:v>
      </x:c>
      <x:c r="AB1474" s="14" t="str">
        <x:v>2026-08-24</x:v>
      </x:c>
      <x:c r="AC1474" s="14" t="str"/>
      <x:c r="AD1474" s="20" t="str"/>
      <x:c r="AE1474" s="14" t="str"/>
      <x:c r="AF1474" s="14" t="n">
        <x:v>50</x:v>
      </x:c>
      <x:c r="AG1474" s="14" t="str">
        <x:v>I3</x:v>
      </x:c>
      <x:c r="AH1474" s="14" t="n">
        <x:v>1</x:v>
      </x:c>
      <x:c r="AI1474" s="14" t="n">
        <x:v>1</x:v>
      </x:c>
      <x:c r="AJ1474" s="18" t="n">
        <x:v>2525000</x:v>
      </x:c>
      <x:c r="AK1474" s="14" t="str">
        <x:v>https://prozorro.gov.ua/tender/UA-2026-03-26-011461-a</x:v>
      </x:c>
      <x:c r="AL1474" s="19" t="n">
        <x:v>46129.5244278125</x:v>
      </x:c>
      <x:c r="AM1474" s="19" t="n">
        <x:v>46387</x:v>
      </x:c>
      <x:c r="AN1474" s="15" t="str">
        <x:v>Залізнична інфраструктура</x:v>
      </x:c>
      <x:c r="AO1474" s="15" t="str">
        <x:v>not_found_in_top_search</x:v>
      </x:c>
    </x:row>
    <x:row r="1475">
      <x:c r="A1475" s="14" t="str">
        <x:v>W5-103</x:v>
      </x:c>
      <x:c r="B1475" s="14" t="str">
        <x:v>Prozorro vertical expansion — 24.08</x:v>
      </x:c>
      <x:c r="C1475" s="14" t="str">
        <x:v>ТОВАРИСТВО З ОБМЕЖЕНОЮ ВІДПОВІДАЛЬНІСТЮ "УКРЕНЕРГОБУДПРОЕКТ"</x:v>
      </x:c>
      <x:c r="D1475" s="14" t="str">
        <x:v>Сонячна енергетика</x:v>
      </x:c>
      <x:c r="E1475" s="14" t="str">
        <x:v>Pilot now</x:v>
      </x:c>
      <x:c r="F1475" s="17" t="str">
        <x:v>P3</x:v>
      </x:c>
      <x:c r="G1475" s="14" t="str"/>
      <x:c r="H1475" s="14" t="str">
        <x:v>Пілот зараз — Н.15 discovery subset</x:v>
      </x:c>
      <x:c r="I1475" s="16" t="n">
        <x:v>3</x:v>
      </x:c>
      <x:c r="J1475" s="16" t="n">
        <x:v>5</x:v>
      </x:c>
      <x:c r="K1475" s="16" t="n">
        <x:v>5</x:v>
      </x:c>
      <x:c r="L1475" s="16" t="n">
        <x:v>2</x:v>
      </x:c>
      <x:c r="M1475" s="16" t="n">
        <x:v>5</x:v>
      </x:c>
      <x:c r="N1475" s="16" t="n">
        <x:v>5</x:v>
      </x:c>
      <x:c r="O1475" s="16" t="n">
        <x:v>3</x:v>
      </x:c>
      <x:c r="P1475" s="16" t="n">
        <x:f>IF(COUNT(I1475:O1475)&lt;7,"",I1475*8+J1475*3+K1475*2+L1475*2+M1475*2+N1475*2+O1475)</x:f>
        <x:v>76</x:v>
      </x:c>
      <x:c r="Q1475" s="16" t="n">
        <x:f>IF(COUNT(J1475:O1475)&lt;6,"",J1475*5+K1475*4+M1475*4+L1475*3+N1475*2+O1475*2)</x:f>
        <x:v>87</x:v>
      </x:c>
      <x:c r="R1475" s="14" t="str">
        <x:v>high</x:v>
      </x:c>
      <x:c r="S1475" s="14" t="str">
        <x:v>official_prozorro_award_2024_2026</x:v>
      </x:c>
      <x:c r="T1475" s="14" t="str">
        <x:v>official_prozorro_api</x:v>
      </x:c>
      <x:c r="U1475" s="14" t="str">
        <x:v>Не контактували</x:v>
      </x:c>
      <x:c r="V1475" s="15" t="str">
        <x:v>Персоналізований free-pilot outreach по UA-2026-04-28-007744-a; попросити 1 пакет Н.15</x:v>
      </x:c>
      <x:c r="W1475" s="15" t="str">
        <x:v>Власник / директор; керівник ПТО; відповідальний за договори</x:v>
      </x:c>
      <x:c r="X1475" s="15" t="str">
        <x:v>1 нових підтверджених перемог/договорів у Prozorro на 464 489 грн; 1 зі строком виконання не раніше 24.08.2026.</x:v>
      </x:c>
      <x:c r="Y1475" s="15" t="str">
        <x:v>Нове будівництво ПЛ-35 кВ Л-700 (1С-35 кВ) «Перегонівка -  ФЕС Сонячна-3» та ПЛ-35 кВ Л-770 (2С-35 кВ) «Перегонівка -  ФЕС Сонячна-3» у зв’язку із приєднанням сонячної електростанції ТОВ «СОНЯЧНА-3» в с.Перегонівка Голованівського району Кіровоградської області, кад. №3521486000:51:000:0342» ; опублікований строк до 2026-11-30. Попросити один знеособлений пакет здачі за цим workflow.</x:v>
      </x:c>
      <x:c r="Z1475" s="15" t="str">
        <x:v>https://prozorro.gov.ua/tender/UA-2026-04-28-007744-a</x:v>
      </x:c>
      <x:c r="AA1475" s="14" t="str">
        <x:v>35444619</x:v>
      </x:c>
      <x:c r="AB1475" s="14" t="str">
        <x:v>2026-08-24</x:v>
      </x:c>
      <x:c r="AC1475" s="14" t="str"/>
      <x:c r="AD1475" s="20" t="str"/>
      <x:c r="AE1475" s="14" t="str"/>
      <x:c r="AF1475" s="14" t="n">
        <x:v>50</x:v>
      </x:c>
      <x:c r="AG1475" s="14" t="str">
        <x:v>I3</x:v>
      </x:c>
      <x:c r="AH1475" s="14" t="n">
        <x:v>1</x:v>
      </x:c>
      <x:c r="AI1475" s="14" t="n">
        <x:v>1</x:v>
      </x:c>
      <x:c r="AJ1475" s="18" t="n">
        <x:v>464488.79</x:v>
      </x:c>
      <x:c r="AK1475" s="14" t="str">
        <x:v>https://prozorro.gov.ua/tender/UA-2026-04-28-007744-a</x:v>
      </x:c>
      <x:c r="AL1475" s="19" t="n">
        <x:v>46140.44659778935</x:v>
      </x:c>
      <x:c r="AM1475" s="19" t="n">
        <x:v>46356</x:v>
      </x:c>
      <x:c r="AN1475" s="15" t="str">
        <x:v>Сонячна енергетика</x:v>
      </x:c>
      <x:c r="AO1475" s="15" t="str">
        <x:v>not_found_in_top_search</x:v>
      </x:c>
    </x:row>
    <x:row r="1476">
      <x:c r="A1476" s="14" t="str">
        <x:v>W5-104</x:v>
      </x:c>
      <x:c r="B1476" s="14" t="str">
        <x:v>Prozorro vertical expansion — 24.08</x:v>
      </x:c>
      <x:c r="C1476" s="14" t="str">
        <x:v>ТОВАРИСТВО З ОБМЕЖЕНОЮ ВІДПОВІДАЛЬНІСТЮ «А-ЛАЙН»</x:v>
      </x:c>
      <x:c r="D1476" s="14" t="str">
        <x:v>Сонячна енергетика</x:v>
      </x:c>
      <x:c r="E1476" s="14" t="str">
        <x:v>Pilot now</x:v>
      </x:c>
      <x:c r="F1476" s="17" t="str">
        <x:v>P3</x:v>
      </x:c>
      <x:c r="G1476" s="14" t="str"/>
      <x:c r="H1476" s="14" t="str">
        <x:v>Пілот зараз — Н.15 discovery subset</x:v>
      </x:c>
      <x:c r="I1476" s="16" t="n">
        <x:v>3</x:v>
      </x:c>
      <x:c r="J1476" s="16" t="n">
        <x:v>5</x:v>
      </x:c>
      <x:c r="K1476" s="16" t="n">
        <x:v>5</x:v>
      </x:c>
      <x:c r="L1476" s="16" t="n">
        <x:v>2</x:v>
      </x:c>
      <x:c r="M1476" s="16" t="n">
        <x:v>5</x:v>
      </x:c>
      <x:c r="N1476" s="16" t="n">
        <x:v>5</x:v>
      </x:c>
      <x:c r="O1476" s="16" t="n">
        <x:v>3</x:v>
      </x:c>
      <x:c r="P1476" s="16" t="n">
        <x:f>IF(COUNT(I1476:O1476)&lt;7,"",I1476*8+J1476*3+K1476*2+L1476*2+M1476*2+N1476*2+O1476)</x:f>
        <x:v>76</x:v>
      </x:c>
      <x:c r="Q1476" s="16" t="n">
        <x:f>IF(COUNT(J1476:O1476)&lt;6,"",J1476*5+K1476*4+M1476*4+L1476*3+N1476*2+O1476*2)</x:f>
        <x:v>87</x:v>
      </x:c>
      <x:c r="R1476" s="14" t="str">
        <x:v>high</x:v>
      </x:c>
      <x:c r="S1476" s="14" t="str">
        <x:v>official_prozorro_award_2024_2026</x:v>
      </x:c>
      <x:c r="T1476" s="14" t="str">
        <x:v>official_prozorro_api</x:v>
      </x:c>
      <x:c r="U1476" s="14" t="str">
        <x:v>Не контактували</x:v>
      </x:c>
      <x:c r="V1476" s="15" t="str">
        <x:v>Персоналізований free-pilot outreach по UA-2026-06-02-005064-a; попросити 1 пакет Н.15</x:v>
      </x:c>
      <x:c r="W1476" s="15" t="str">
        <x:v>Власник / директор; керівник ПТО; відповідальний за договори</x:v>
      </x:c>
      <x:c r="X1476" s="15" t="str">
        <x:v>1 нових підтверджених перемог/договорів у Prozorro на 445 931 грн; 1 зі строком виконання не раніше 24.08.2026.</x:v>
      </x:c>
      <x:c r="Y1476" s="15" t="str">
        <x:v>Нове будівництво сонячних електростанцій Південної філії ДП «АМПУ», за адресою: м. Південне, Одеський район, Одеської області, вул. Берегова, 11 (проектні роботи); опублікований строк до 2026-12-31. Попросити один знеособлений пакет здачі за цим workflow.</x:v>
      </x:c>
      <x:c r="Z1476" s="15" t="str">
        <x:v>https://prozorro.gov.ua/tender/UA-2026-06-02-005064-a</x:v>
      </x:c>
      <x:c r="AA1476" s="14" t="str">
        <x:v>43729717</x:v>
      </x:c>
      <x:c r="AB1476" s="14" t="str">
        <x:v>2026-08-24</x:v>
      </x:c>
      <x:c r="AC1476" s="14" t="str"/>
      <x:c r="AD1476" s="20" t="str"/>
      <x:c r="AE1476" s="14" t="str"/>
      <x:c r="AF1476" s="14" t="n">
        <x:v>50</x:v>
      </x:c>
      <x:c r="AG1476" s="14" t="str">
        <x:v>I3</x:v>
      </x:c>
      <x:c r="AH1476" s="14" t="n">
        <x:v>1</x:v>
      </x:c>
      <x:c r="AI1476" s="14" t="n">
        <x:v>1</x:v>
      </x:c>
      <x:c r="AJ1476" s="18" t="n">
        <x:v>445930.8</x:v>
      </x:c>
      <x:c r="AK1476" s="14" t="str">
        <x:v>https://prozorro.gov.ua/tender/UA-2026-06-02-005064-a</x:v>
      </x:c>
      <x:c r="AL1476" s="19" t="n">
        <x:v>46175.37241267361</x:v>
      </x:c>
      <x:c r="AM1476" s="19" t="n">
        <x:v>46387</x:v>
      </x:c>
      <x:c r="AN1476" s="15" t="str">
        <x:v>Сонячна енергетика</x:v>
      </x:c>
      <x:c r="AO1476" s="15" t="str">
        <x:v>not_found_in_top_search</x:v>
      </x:c>
    </x:row>
    <x:row r="1477">
      <x:c r="A1477" s="14" t="str">
        <x:v>W5-105</x:v>
      </x:c>
      <x:c r="B1477" s="14" t="str">
        <x:v>Prozorro vertical expansion — 24.08</x:v>
      </x:c>
      <x:c r="C1477" s="14" t="str">
        <x:v>ТОВ "ІНЖСПЕЦБУД"</x:v>
      </x:c>
      <x:c r="D1477" s="14" t="str">
        <x:v>Залізнична інфраструктура</x:v>
      </x:c>
      <x:c r="E1477" s="14" t="str">
        <x:v>Expansion discovery</x:v>
      </x:c>
      <x:c r="F1477" s="17" t="str">
        <x:v>D3</x:v>
      </x:c>
      <x:c r="G1477" s="14" t="str"/>
      <x:c r="H1477" s="14" t="str">
        <x:v>Discovery розширення — 2 тижні</x:v>
      </x:c>
      <x:c r="I1477" s="16" t="n">
        <x:v>1</x:v>
      </x:c>
      <x:c r="J1477" s="16" t="n">
        <x:v>5</x:v>
      </x:c>
      <x:c r="K1477" s="16" t="n">
        <x:v>5</x:v>
      </x:c>
      <x:c r="L1477" s="16" t="n">
        <x:v>2</x:v>
      </x:c>
      <x:c r="M1477" s="16" t="n">
        <x:v>5</x:v>
      </x:c>
      <x:c r="N1477" s="16" t="n">
        <x:v>5</x:v>
      </x:c>
      <x:c r="O1477" s="16" t="n">
        <x:v>3</x:v>
      </x:c>
      <x:c r="P1477" s="16" t="n">
        <x:f>IF(COUNT(I1477:O1477)&lt;7,"",I1477*8+J1477*3+K1477*2+L1477*2+M1477*2+N1477*2+O1477)</x:f>
        <x:v>60</x:v>
      </x:c>
      <x:c r="Q1477" s="16" t="n">
        <x:f>IF(COUNT(J1477:O1477)&lt;6,"",J1477*5+K1477*4+M1477*4+L1477*3+N1477*2+O1477*2)</x:f>
        <x:v>87</x:v>
      </x:c>
      <x:c r="R1477" s="14" t="str">
        <x:v>high</x:v>
      </x:c>
      <x:c r="S1477" s="14" t="str">
        <x:v>official_prozorro_award_2024_2026</x:v>
      </x:c>
      <x:c r="T1477" s="14" t="str">
        <x:v>official_prozorro_api</x:v>
      </x:c>
      <x:c r="U1477" s="14" t="str">
        <x:v>Не контактували</x:v>
      </x:c>
      <x:c r="V1477" s="15" t="str">
        <x:v>Workflow-audit outreach по UA-2026-06-16-003639-a; попросити 1 пакет здачі та вимоги проєкту</x:v>
      </x:c>
      <x:c r="W1477" s="15" t="str">
        <x:v>Власник / директор; керівник ПТО; відповідальний за договори</x:v>
      </x:c>
      <x:c r="X1477" s="15" t="str">
        <x:v>1 нових підтверджених перемог/договорів у Prozorro на 384 837 грн; 0 зі строком виконання не раніше 24.08.2026.</x:v>
      </x:c>
      <x:c r="Y1477" s="15" t="str">
        <x:v>Капітальний ремонт зовнішньої мережі водопостачання м. Роздільна, вул. Тираспольська з улаштуванням відводу від існуючого магістрального водогону під залізничною колією до точки приєднання до централізованої системи водопостачання м. Роздільна вул. Привокзальна для забезпечення водопостачання об’єктів критичної інфраструктури та населення міста; опублікований строк до 2026-07-31. Попросити один знеособлений пакет здачі за цим workflow.</x:v>
      </x:c>
      <x:c r="Z1477" s="15" t="str">
        <x:v>https://prozorro.gov.ua/tender/UA-2026-06-16-003639-a</x:v>
      </x:c>
      <x:c r="AA1477" s="14" t="str">
        <x:v>34320769</x:v>
      </x:c>
      <x:c r="AB1477" s="14" t="str">
        <x:v>2026-08-24</x:v>
      </x:c>
      <x:c r="AC1477" s="14" t="str"/>
      <x:c r="AD1477" s="20" t="str"/>
      <x:c r="AE1477" s="14" t="str"/>
      <x:c r="AF1477" s="14" t="n">
        <x:v>50</x:v>
      </x:c>
      <x:c r="AG1477" s="14" t="str">
        <x:v>I3</x:v>
      </x:c>
      <x:c r="AH1477" s="14" t="n">
        <x:v>1</x:v>
      </x:c>
      <x:c r="AI1477" s="14" t="n">
        <x:v>0</x:v>
      </x:c>
      <x:c r="AJ1477" s="18" t="n">
        <x:v>384836.57</x:v>
      </x:c>
      <x:c r="AK1477" s="14" t="str">
        <x:v>https://prozorro.gov.ua/tender/UA-2026-06-16-003639-a</x:v>
      </x:c>
      <x:c r="AL1477" s="19" t="n">
        <x:v>46189.340833877315</x:v>
      </x:c>
      <x:c r="AM1477" s="19" t="n">
        <x:v>46234.34204861111</x:v>
      </x:c>
      <x:c r="AN1477" s="15" t="str">
        <x:v>Залізнична інфраструктура</x:v>
      </x:c>
      <x:c r="AO1477" s="15" t="str">
        <x:v>not_found_in_top_search</x:v>
      </x:c>
    </x:row>
    <x:row r="1478">
      <x:c r="A1478" s="14" t="str">
        <x:v>W5-106</x:v>
      </x:c>
      <x:c r="B1478" s="14" t="str">
        <x:v>Prozorro vertical expansion — 24.08</x:v>
      </x:c>
      <x:c r="C1478" s="14" t="str">
        <x:v>ТОВ "ЕНЕРГОІННОВАЦІЙНА КОМПАНІЯ"</x:v>
      </x:c>
      <x:c r="D1478" s="14" t="str">
        <x:v>Резервне живлення</x:v>
      </x:c>
      <x:c r="E1478" s="14" t="str">
        <x:v>Pilot now</x:v>
      </x:c>
      <x:c r="F1478" s="17" t="str">
        <x:v>P3</x:v>
      </x:c>
      <x:c r="G1478" s="14" t="str">
        <x:v>eik.net.ua</x:v>
      </x:c>
      <x:c r="H1478" s="14" t="str">
        <x:v>Пілот зараз — Н.15 subset</x:v>
      </x:c>
      <x:c r="I1478" s="16" t="n">
        <x:v>4</x:v>
      </x:c>
      <x:c r="J1478" s="16" t="n">
        <x:v>5</x:v>
      </x:c>
      <x:c r="K1478" s="16" t="n">
        <x:v>5</x:v>
      </x:c>
      <x:c r="L1478" s="16" t="n">
        <x:v>2</x:v>
      </x:c>
      <x:c r="M1478" s="16" t="n">
        <x:v>5</x:v>
      </x:c>
      <x:c r="N1478" s="16" t="n">
        <x:v>5</x:v>
      </x:c>
      <x:c r="O1478" s="16" t="n">
        <x:v>5</x:v>
      </x:c>
      <x:c r="P1478" s="16" t="n">
        <x:f>IF(COUNT(I1478:O1478)&lt;7,"",I1478*8+J1478*3+K1478*2+L1478*2+M1478*2+N1478*2+O1478)</x:f>
        <x:v>86</x:v>
      </x:c>
      <x:c r="Q1478" s="16" t="n">
        <x:f>IF(COUNT(J1478:O1478)&lt;6,"",J1478*5+K1478*4+M1478*4+L1478*3+N1478*2+O1478*2)</x:f>
        <x:v>91</x:v>
      </x:c>
      <x:c r="R1478" s="14" t="str">
        <x:v>high</x:v>
      </x:c>
      <x:c r="S1478" s="14" t="str">
        <x:v>official_prozorro_award_2024_2026</x:v>
      </x:c>
      <x:c r="T1478" s="14" t="str">
        <x:v>official_prozorro_api</x:v>
      </x:c>
      <x:c r="U1478" s="14" t="str">
        <x:v>Не контактували</x:v>
      </x:c>
      <x:c r="V1478" s="15" t="str">
        <x:v>Персоналізований free-pilot outreach по UA-2026-05-07-004068-a; попросити 1 пакет Н.15</x:v>
      </x:c>
      <x:c r="W1478" s="15" t="str">
        <x:v>Власник / директор; керівник ПТО; відповідальний за договори</x:v>
      </x:c>
      <x:c r="X1478" s="15" t="str">
        <x:v>1 нових підтверджених перемог/договорів у Prozorro на 360 000 грн; 1 зі строком виконання не раніше 24.08.2026.</x:v>
      </x:c>
      <x:c r="Y1478" s="15" t="str">
        <x:v>Послуги з підключення джерела резервного живлення (улаштування, монтаж та підключення дизель-генератора) до мережі електропостачання в Білоцерківській гімназії-початковій школі №15 Білоцерківської міської ради Київської області за адресою : Київська область, м. Біла Церква, вул. Польова, 70; опублікований строк до 2026-08-31. Попросити один знеособлений пакет здачі за цим workflow.</x:v>
      </x:c>
      <x:c r="Z1478" s="15" t="str">
        <x:v>https://prozorro.gov.ua/tender/UA-2026-05-07-004068-a</x:v>
      </x:c>
      <x:c r="AA1478" s="14" t="str">
        <x:v>43177157</x:v>
      </x:c>
      <x:c r="AB1478" s="14" t="str">
        <x:v>2026-08-24</x:v>
      </x:c>
      <x:c r="AC1478" s="14" t="str"/>
      <x:c r="AD1478" s="20" t="str"/>
      <x:c r="AE1478" s="14" t="str"/>
      <x:c r="AF1478" s="14" t="n">
        <x:v>50</x:v>
      </x:c>
      <x:c r="AG1478" s="14" t="str">
        <x:v>I3</x:v>
      </x:c>
      <x:c r="AH1478" s="14" t="n">
        <x:v>1</x:v>
      </x:c>
      <x:c r="AI1478" s="14" t="n">
        <x:v>1</x:v>
      </x:c>
      <x:c r="AJ1478" s="18" t="n">
        <x:v>360000</x:v>
      </x:c>
      <x:c r="AK1478" s="14" t="str">
        <x:v>https://prozorro.gov.ua/tender/UA-2026-05-07-004068-a</x:v>
      </x:c>
      <x:c r="AL1478" s="19" t="n">
        <x:v>46157.45244673611</x:v>
      </x:c>
      <x:c r="AM1478" s="19" t="n">
        <x:v>46265</x:v>
      </x:c>
      <x:c r="AN1478" s="15" t="str">
        <x:v>Резервне живлення</x:v>
      </x:c>
      <x:c r="AO1478" s="15" t="str">
        <x:v>supplier_provided_url</x:v>
      </x:c>
    </x:row>
    <x:row r="1479">
      <x:c r="A1479" s="14" t="str">
        <x:v>W5-107</x:v>
      </x:c>
      <x:c r="B1479" s="14" t="str">
        <x:v>Prozorro vertical expansion — 24.08</x:v>
      </x:c>
      <x:c r="C1479" s="14" t="str">
        <x:v>ТОВАРИСТВО З ОБМЕЖЕНОЮ ВІДПОВІДАЛЬНІСТЮ "ЕКО ГЛОБАЛ НЕСТ"</x:v>
      </x:c>
      <x:c r="D1479" s="14" t="str">
        <x:v>Зовнішні мережі</x:v>
      </x:c>
      <x:c r="E1479" s="14" t="str">
        <x:v>Expansion discovery</x:v>
      </x:c>
      <x:c r="F1479" s="17" t="str">
        <x:v>D3</x:v>
      </x:c>
      <x:c r="G1479" s="14" t="str"/>
      <x:c r="H1479" s="14" t="str">
        <x:v>Discovery розширення — 2 тижні</x:v>
      </x:c>
      <x:c r="I1479" s="16" t="n">
        <x:v>1</x:v>
      </x:c>
      <x:c r="J1479" s="16" t="n">
        <x:v>5</x:v>
      </x:c>
      <x:c r="K1479" s="16" t="n">
        <x:v>5</x:v>
      </x:c>
      <x:c r="L1479" s="16" t="n">
        <x:v>2</x:v>
      </x:c>
      <x:c r="M1479" s="16" t="n">
        <x:v>5</x:v>
      </x:c>
      <x:c r="N1479" s="16" t="n">
        <x:v>5</x:v>
      </x:c>
      <x:c r="O1479" s="16" t="n">
        <x:v>3</x:v>
      </x:c>
      <x:c r="P1479" s="16" t="n">
        <x:f>IF(COUNT(I1479:O1479)&lt;7,"",I1479*8+J1479*3+K1479*2+L1479*2+M1479*2+N1479*2+O1479)</x:f>
        <x:v>60</x:v>
      </x:c>
      <x:c r="Q1479" s="16" t="n">
        <x:f>IF(COUNT(J1479:O1479)&lt;6,"",J1479*5+K1479*4+M1479*4+L1479*3+N1479*2+O1479*2)</x:f>
        <x:v>87</x:v>
      </x:c>
      <x:c r="R1479" s="14" t="str">
        <x:v>high</x:v>
      </x:c>
      <x:c r="S1479" s="14" t="str">
        <x:v>official_prozorro_award_2024_2026</x:v>
      </x:c>
      <x:c r="T1479" s="14" t="str">
        <x:v>official_prozorro_api</x:v>
      </x:c>
      <x:c r="U1479" s="14" t="str">
        <x:v>Не контактували</x:v>
      </x:c>
      <x:c r="V1479" s="15" t="str">
        <x:v>Workflow-audit outreach по UA-2026-04-27-006399-a; попросити 1 пакет здачі та вимоги проєкту</x:v>
      </x:c>
      <x:c r="W1479" s="15" t="str">
        <x:v>Власник / директор; керівник ПТО; відповідальний за договори</x:v>
      </x:c>
      <x:c r="X1479" s="15" t="str">
        <x:v>1 нових підтверджених перемог/договорів у Prozorro на 340 000 грн; 1 зі строком виконання не раніше 24.08.2026.</x:v>
      </x:c>
      <x:c r="Y1479" s="15" t="str">
        <x:v>Розробка звіту з оцінки впливу на довкілля (ОВД) та отримання висновку за проєктом: «Нове будівництво напірного каналізаційного колектора та очисних споруд каналізації в с. Біла Тернопільського району Тернопільської області» з подальшим підключенням мешканців територіальної громади до каналізаційних мереж» (Код ДК 021:2015: 90710000-7 Екологічний менеджмент); опублікований строк до 2026-12-31. Попросити один знеособлений пакет здачі за цим workflow.</x:v>
      </x:c>
      <x:c r="Z1479" s="15" t="str">
        <x:v>https://prozorro.gov.ua/tender/UA-2026-04-27-006399-a</x:v>
      </x:c>
      <x:c r="AA1479" s="14" t="str">
        <x:v>43419420</x:v>
      </x:c>
      <x:c r="AB1479" s="14" t="str">
        <x:v>2026-08-24</x:v>
      </x:c>
      <x:c r="AC1479" s="14" t="str"/>
      <x:c r="AD1479" s="20" t="str"/>
      <x:c r="AE1479" s="14" t="str"/>
      <x:c r="AF1479" s="14" t="n">
        <x:v>50</x:v>
      </x:c>
      <x:c r="AG1479" s="14" t="str">
        <x:v>I3</x:v>
      </x:c>
      <x:c r="AH1479" s="14" t="n">
        <x:v>1</x:v>
      </x:c>
      <x:c r="AI1479" s="14" t="n">
        <x:v>1</x:v>
      </x:c>
      <x:c r="AJ1479" s="18" t="n">
        <x:v>340000</x:v>
      </x:c>
      <x:c r="AK1479" s="14" t="str">
        <x:v>https://prozorro.gov.ua/tender/UA-2026-04-27-006399-a</x:v>
      </x:c>
      <x:c r="AL1479" s="19" t="n">
        <x:v>46168.57274616898</x:v>
      </x:c>
      <x:c r="AM1479" s="19" t="n">
        <x:v>46387.46863425926</x:v>
      </x:c>
      <x:c r="AN1479" s="15" t="str">
        <x:v>Зовнішні мережі</x:v>
      </x:c>
      <x:c r="AO1479" s="15" t="str">
        <x:v>not_found_in_top_search</x:v>
      </x:c>
    </x:row>
    <x:row r="1480">
      <x:c r="A1480" s="14" t="str">
        <x:v>W5-108</x:v>
      </x:c>
      <x:c r="B1480" s="14" t="str">
        <x:v>Prozorro vertical expansion — 24.08</x:v>
      </x:c>
      <x:c r="C1480" s="14" t="str">
        <x:v>ТОВАРИСТВО З ОБМЕЖЕНОЮ ВІДПОВІДАЛЬНІСТЮ "ШЛЯХІНВЕСТ ЛТД"</x:v>
      </x:c>
      <x:c r="D1480" s="14" t="str">
        <x:v>Насосні станції</x:v>
      </x:c>
      <x:c r="E1480" s="14" t="str">
        <x:v>Expansion discovery</x:v>
      </x:c>
      <x:c r="F1480" s="17" t="str">
        <x:v>D3</x:v>
      </x:c>
      <x:c r="G1480" s="14" t="str"/>
      <x:c r="H1480" s="14" t="str">
        <x:v>Discovery розширення — 2 тижні</x:v>
      </x:c>
      <x:c r="I1480" s="16" t="n">
        <x:v>1</x:v>
      </x:c>
      <x:c r="J1480" s="16" t="n">
        <x:v>5</x:v>
      </x:c>
      <x:c r="K1480" s="16" t="n">
        <x:v>5</x:v>
      </x:c>
      <x:c r="L1480" s="16" t="n">
        <x:v>2</x:v>
      </x:c>
      <x:c r="M1480" s="16" t="n">
        <x:v>5</x:v>
      </x:c>
      <x:c r="N1480" s="16" t="n">
        <x:v>5</x:v>
      </x:c>
      <x:c r="O1480" s="16" t="n">
        <x:v>3</x:v>
      </x:c>
      <x:c r="P1480" s="16" t="n">
        <x:f>IF(COUNT(I1480:O1480)&lt;7,"",I1480*8+J1480*3+K1480*2+L1480*2+M1480*2+N1480*2+O1480)</x:f>
        <x:v>60</x:v>
      </x:c>
      <x:c r="Q1480" s="16" t="n">
        <x:f>IF(COUNT(J1480:O1480)&lt;6,"",J1480*5+K1480*4+M1480*4+L1480*3+N1480*2+O1480*2)</x:f>
        <x:v>87</x:v>
      </x:c>
      <x:c r="R1480" s="14" t="str">
        <x:v>high</x:v>
      </x:c>
      <x:c r="S1480" s="14" t="str">
        <x:v>official_prozorro_award_2024_2026</x:v>
      </x:c>
      <x:c r="T1480" s="14" t="str">
        <x:v>official_prozorro_api</x:v>
      </x:c>
      <x:c r="U1480" s="14" t="str">
        <x:v>Не контактували</x:v>
      </x:c>
      <x:c r="V1480" s="15" t="str">
        <x:v>Workflow-audit outreach по UA-2026-07-03-006546-a; попросити 1 пакет здачі та вимоги проєкту</x:v>
      </x:c>
      <x:c r="W1480" s="15" t="str">
        <x:v>Власник / директор; керівник ПТО; відповідальний за договори</x:v>
      </x:c>
      <x:c r="X1480" s="15" t="str">
        <x:v>1 нових підтверджених перемог/договорів у Prozorro на 225 264 грн; 0 зі строком виконання не раніше 24.08.2026.</x:v>
      </x:c>
      <x:c r="Y1480" s="15" t="str">
        <x:v>"Реконструкція РУ-6 кВ будівлі машинної (насосної станції № 1) (інв. № 1) шляхом розміщення та підключення когенераційних газопоршневих установок (КГПУ) за адресою: м. Харків, вул. ****. Відновлення асфальтобетонного покриття" (по ДК 021:2015 - 45230000-8 – Будівництво трубопроводів, ліній зв'язку та електропередач, шосе, доріг, аеродромів і залізничних доріг, вирівнювання поверхонь); опублікований строк до 2026-07-30. Попросити один знеособлений пакет здачі за цим workflow.</x:v>
      </x:c>
      <x:c r="Z1480" s="15" t="str">
        <x:v>https://prozorro.gov.ua/tender/UA-2026-07-03-006546-a</x:v>
      </x:c>
      <x:c r="AA1480" s="14" t="str">
        <x:v>41050304</x:v>
      </x:c>
      <x:c r="AB1480" s="14" t="str">
        <x:v>2026-08-24</x:v>
      </x:c>
      <x:c r="AC1480" s="14" t="str"/>
      <x:c r="AD1480" s="20" t="str"/>
      <x:c r="AE1480" s="14" t="str"/>
      <x:c r="AF1480" s="14" t="n">
        <x:v>50</x:v>
      </x:c>
      <x:c r="AG1480" s="14" t="str">
        <x:v>I3</x:v>
      </x:c>
      <x:c r="AH1480" s="14" t="n">
        <x:v>1</x:v>
      </x:c>
      <x:c r="AI1480" s="14" t="n">
        <x:v>0</x:v>
      </x:c>
      <x:c r="AJ1480" s="18" t="n">
        <x:v>225264.1</x:v>
      </x:c>
      <x:c r="AK1480" s="14" t="str">
        <x:v>https://prozorro.gov.ua/tender/UA-2026-07-03-006546-a</x:v>
      </x:c>
      <x:c r="AL1480" s="19" t="n">
        <x:v>46206.46372403935</x:v>
      </x:c>
      <x:c r="AM1480" s="19" t="n">
        <x:v>46233</x:v>
      </x:c>
      <x:c r="AN1480" s="15" t="str">
        <x:v>Насосні станції</x:v>
      </x:c>
      <x:c r="AO1480" s="15" t="str">
        <x:v>not_found_in_top_search</x:v>
      </x:c>
    </x:row>
    <x:row r="1481">
      <x:c r="A1481" s="14" t="str">
        <x:v>W5-109</x:v>
      </x:c>
      <x:c r="B1481" s="14" t="str">
        <x:v>Prozorro vertical expansion — 24.08</x:v>
      </x:c>
      <x:c r="C1481" s="14" t="str">
        <x:v>ТОВАРИСТВО З ОБМЕЖЕНОЮ ВІДПОВІДАЛЬНІСТЮ "РАДІО-ЛІНК"</x:v>
      </x:c>
      <x:c r="D1481" s="14" t="str">
        <x:v>ВОЛЗ / телеком</x:v>
      </x:c>
      <x:c r="E1481" s="14" t="str">
        <x:v>Expansion discovery</x:v>
      </x:c>
      <x:c r="F1481" s="17" t="str">
        <x:v>D3</x:v>
      </x:c>
      <x:c r="G1481" s="14" t="str"/>
      <x:c r="H1481" s="14" t="str">
        <x:v>Discovery розширення — 2 тижні</x:v>
      </x:c>
      <x:c r="I1481" s="16" t="n">
        <x:v>1</x:v>
      </x:c>
      <x:c r="J1481" s="16" t="n">
        <x:v>5</x:v>
      </x:c>
      <x:c r="K1481" s="16" t="n">
        <x:v>5</x:v>
      </x:c>
      <x:c r="L1481" s="16" t="n">
        <x:v>2</x:v>
      </x:c>
      <x:c r="M1481" s="16" t="n">
        <x:v>5</x:v>
      </x:c>
      <x:c r="N1481" s="16" t="n">
        <x:v>5</x:v>
      </x:c>
      <x:c r="O1481" s="16" t="n">
        <x:v>3</x:v>
      </x:c>
      <x:c r="P1481" s="16" t="n">
        <x:f>IF(COUNT(I1481:O1481)&lt;7,"",I1481*8+J1481*3+K1481*2+L1481*2+M1481*2+N1481*2+O1481)</x:f>
        <x:v>60</x:v>
      </x:c>
      <x:c r="Q1481" s="16" t="n">
        <x:f>IF(COUNT(J1481:O1481)&lt;6,"",J1481*5+K1481*4+M1481*4+L1481*3+N1481*2+O1481*2)</x:f>
        <x:v>87</x:v>
      </x:c>
      <x:c r="R1481" s="14" t="str">
        <x:v>high</x:v>
      </x:c>
      <x:c r="S1481" s="14" t="str">
        <x:v>official_prozorro_award_2024_2026</x:v>
      </x:c>
      <x:c r="T1481" s="14" t="str">
        <x:v>official_prozorro_api</x:v>
      </x:c>
      <x:c r="U1481" s="14" t="str">
        <x:v>Не контактували</x:v>
      </x:c>
      <x:c r="V1481" s="15" t="str">
        <x:v>Workflow-audit outreach по UA-2024-10-25-002059-a; попросити 1 пакет здачі та вимоги проєкту</x:v>
      </x:c>
      <x:c r="W1481" s="15" t="str">
        <x:v>Власник / директор; керівник ПТО; відповідальний за договори</x:v>
      </x:c>
      <x:c r="X1481" s="15" t="str">
        <x:v>3 нових підтверджених перемог/договорів у Prozorro на 104 946 грн; 0 зі строком виконання не раніше 24.08.2026.</x:v>
      </x:c>
      <x:c r="Y1481" s="15" t="str">
        <x:v>Виконавець надає Комунальному закладу "Сахновщинський ліцей №2" Сахновщинської селищної ради Красноградського району Харківської області комплексні послуги з монтажу, встановлення, та налаштування телекомунікаційного обладнання (з подальшою можливістю його використання для отримання телекомунікаційних послуг, а саме: послуги доступу до мережі "Інтернет" ); опублікований строк до 2024-12-31. Попросити один знеособлений пакет здачі за цим workflow.</x:v>
      </x:c>
      <x:c r="Z1481" s="15" t="str">
        <x:v>https://prozorro.gov.ua/tender/UA-2024-10-25-002059-a</x:v>
      </x:c>
      <x:c r="AA1481" s="14" t="str">
        <x:v>37874968</x:v>
      </x:c>
      <x:c r="AB1481" s="14" t="str">
        <x:v>2026-08-24</x:v>
      </x:c>
      <x:c r="AC1481" s="14" t="str"/>
      <x:c r="AD1481" s="20" t="str"/>
      <x:c r="AE1481" s="14" t="str"/>
      <x:c r="AF1481" s="14" t="n">
        <x:v>50</x:v>
      </x:c>
      <x:c r="AG1481" s="14" t="str">
        <x:v>I3</x:v>
      </x:c>
      <x:c r="AH1481" s="14" t="n">
        <x:v>3</x:v>
      </x:c>
      <x:c r="AI1481" s="14" t="n">
        <x:v>0</x:v>
      </x:c>
      <x:c r="AJ1481" s="18" t="n">
        <x:v>104945.7</x:v>
      </x:c>
      <x:c r="AK1481" s="14" t="str">
        <x:v>https://prozorro.gov.ua/tender/UA-2024-10-25-002059-a</x:v>
      </x:c>
      <x:c r="AL1481" s="19" t="n">
        <x:v>45590.29130611111</x:v>
      </x:c>
      <x:c r="AM1481" s="19" t="n">
        <x:v>45657</x:v>
      </x:c>
      <x:c r="AN1481" s="15" t="str">
        <x:v>ВОЛЗ / телеком</x:v>
      </x:c>
      <x:c r="AO1481" s="15" t="str">
        <x:v>not_found_in_top_search</x:v>
      </x:c>
    </x:row>
    <x:row r="1482">
      <x:c r="A1482" s="14" t="str">
        <x:v>W5-110</x:v>
      </x:c>
      <x:c r="B1482" s="14" t="str">
        <x:v>Prozorro vertical expansion — 24.08</x:v>
      </x:c>
      <x:c r="C1482" s="14" t="str">
        <x:v>Фізична особа-підприємець Паладійчук Аліна Олександрівна</x:v>
      </x:c>
      <x:c r="D1482" s="14" t="str">
        <x:v>Сонячна енергетика</x:v>
      </x:c>
      <x:c r="E1482" s="14" t="str">
        <x:v>Pilot now</x:v>
      </x:c>
      <x:c r="F1482" s="17" t="str">
        <x:v>P3</x:v>
      </x:c>
      <x:c r="G1482" s="14" t="str"/>
      <x:c r="H1482" s="14" t="str">
        <x:v>Пілот зараз — Н.15 discovery subset</x:v>
      </x:c>
      <x:c r="I1482" s="16" t="n">
        <x:v>3</x:v>
      </x:c>
      <x:c r="J1482" s="16" t="n">
        <x:v>5</x:v>
      </x:c>
      <x:c r="K1482" s="16" t="n">
        <x:v>5</x:v>
      </x:c>
      <x:c r="L1482" s="16" t="n">
        <x:v>1</x:v>
      </x:c>
      <x:c r="M1482" s="16" t="n">
        <x:v>5</x:v>
      </x:c>
      <x:c r="N1482" s="16" t="n">
        <x:v>3</x:v>
      </x:c>
      <x:c r="O1482" s="16" t="n">
        <x:v>3</x:v>
      </x:c>
      <x:c r="P1482" s="16" t="n">
        <x:f>IF(COUNT(I1482:O1482)&lt;7,"",I1482*8+J1482*3+K1482*2+L1482*2+M1482*2+N1482*2+O1482)</x:f>
        <x:v>70</x:v>
      </x:c>
      <x:c r="Q1482" s="16" t="n">
        <x:f>IF(COUNT(J1482:O1482)&lt;6,"",J1482*5+K1482*4+M1482*4+L1482*3+N1482*2+O1482*2)</x:f>
        <x:v>80</x:v>
      </x:c>
      <x:c r="R1482" s="14" t="str">
        <x:v>high</x:v>
      </x:c>
      <x:c r="S1482" s="14" t="str">
        <x:v>official_prozorro_award_2024_2026</x:v>
      </x:c>
      <x:c r="T1482" s="14" t="str">
        <x:v>official_prozorro_api</x:v>
      </x:c>
      <x:c r="U1482" s="14" t="str">
        <x:v>Не контактували</x:v>
      </x:c>
      <x:c r="V1482" s="15" t="str">
        <x:v>Персоналізований free-pilot outreach по UA-2026-08-11-002698-a; попросити 1 пакет Н.15</x:v>
      </x:c>
      <x:c r="W1482" s="15" t="str">
        <x:v>Власник / виконавець; відповідальний за договір</x:v>
      </x:c>
      <x:c r="X1482" s="15" t="str">
        <x:v>1 нових підтверджених перемог/договорів у Prozorro на 97 529 грн; 1 зі строком виконання не раніше 24.08.2026.</x:v>
      </x:c>
      <x:c r="Y1482" s="15" t="str">
        <x:v>Металева конструкція для монтажу фотоелектричних модулів; опублікований строк до 2026-12-31. Попросити один знеособлений пакет здачі за цим workflow.</x:v>
      </x:c>
      <x:c r="Z1482" s="15" t="str">
        <x:v>https://prozorro.gov.ua/tender/UA-2026-08-11-002698-a</x:v>
      </x:c>
      <x:c r="AA1482" s="14" t="str">
        <x:v>3366008562</x:v>
      </x:c>
      <x:c r="AB1482" s="14" t="str">
        <x:v>2026-08-24</x:v>
      </x:c>
      <x:c r="AC1482" s="14" t="str"/>
      <x:c r="AD1482" s="20" t="str"/>
      <x:c r="AE1482" s="14" t="str"/>
      <x:c r="AF1482" s="14" t="n">
        <x:v>49</x:v>
      </x:c>
      <x:c r="AG1482" s="14" t="str">
        <x:v>I3</x:v>
      </x:c>
      <x:c r="AH1482" s="14" t="n">
        <x:v>1</x:v>
      </x:c>
      <x:c r="AI1482" s="14" t="n">
        <x:v>1</x:v>
      </x:c>
      <x:c r="AJ1482" s="18" t="n">
        <x:v>97529</x:v>
      </x:c>
      <x:c r="AK1482" s="14" t="str">
        <x:v>https://prozorro.gov.ua/tender/UA-2026-08-11-002698-a</x:v>
      </x:c>
      <x:c r="AL1482" s="19" t="n">
        <x:v>46245.32664303241</x:v>
      </x:c>
      <x:c r="AM1482" s="19" t="n">
        <x:v>46387.36699074074</x:v>
      </x:c>
      <x:c r="AN1482" s="15" t="str">
        <x:v>Сонячна енергетика</x:v>
      </x:c>
      <x:c r="AO1482" s="15" t="str">
        <x:v>not_found_in_top_search</x:v>
      </x:c>
    </x:row>
    <x:row r="1483">
      <x:c r="A1483" s="14" t="str">
        <x:v>W5-111</x:v>
      </x:c>
      <x:c r="B1483" s="14" t="str">
        <x:v>Prozorro vertical expansion — 24.08</x:v>
      </x:c>
      <x:c r="C1483" s="14" t="str">
        <x:v>Фізична особа-підприємець Ташов Володимир Олександрович</x:v>
      </x:c>
      <x:c r="D1483" s="14" t="str">
        <x:v>Промислова електрика / ПНР</x:v>
      </x:c>
      <x:c r="E1483" s="14" t="str">
        <x:v>Pilot now</x:v>
      </x:c>
      <x:c r="F1483" s="17" t="str">
        <x:v>P3</x:v>
      </x:c>
      <x:c r="G1483" s="14" t="str"/>
      <x:c r="H1483" s="14" t="str">
        <x:v>Пілот зараз — Н.15 subset</x:v>
      </x:c>
      <x:c r="I1483" s="16" t="n">
        <x:v>4</x:v>
      </x:c>
      <x:c r="J1483" s="16" t="n">
        <x:v>5</x:v>
      </x:c>
      <x:c r="K1483" s="16" t="n">
        <x:v>4</x:v>
      </x:c>
      <x:c r="L1483" s="16" t="n">
        <x:v>1</x:v>
      </x:c>
      <x:c r="M1483" s="16" t="n">
        <x:v>5</x:v>
      </x:c>
      <x:c r="N1483" s="16" t="n">
        <x:v>3</x:v>
      </x:c>
      <x:c r="O1483" s="16" t="n">
        <x:v>3</x:v>
      </x:c>
      <x:c r="P1483" s="16" t="n">
        <x:f>IF(COUNT(I1483:O1483)&lt;7,"",I1483*8+J1483*3+K1483*2+L1483*2+M1483*2+N1483*2+O1483)</x:f>
        <x:v>76</x:v>
      </x:c>
      <x:c r="Q1483" s="16" t="n">
        <x:f>IF(COUNT(J1483:O1483)&lt;6,"",J1483*5+K1483*4+M1483*4+L1483*3+N1483*2+O1483*2)</x:f>
        <x:v>76</x:v>
      </x:c>
      <x:c r="R1483" s="14" t="str">
        <x:v>high</x:v>
      </x:c>
      <x:c r="S1483" s="14" t="str">
        <x:v>official_prozorro_award_2024_2026</x:v>
      </x:c>
      <x:c r="T1483" s="14" t="str">
        <x:v>official_prozorro_api</x:v>
      </x:c>
      <x:c r="U1483" s="14" t="str">
        <x:v>Не контактували</x:v>
      </x:c>
      <x:c r="V1483" s="15" t="str">
        <x:v>Персоналізований free-pilot outreach по UA-2026-08-24-000506-a; попросити 1 пакет Н.15</x:v>
      </x:c>
      <x:c r="W1483" s="15" t="str">
        <x:v>Власник / виконавець; відповідальний за договір</x:v>
      </x:c>
      <x:c r="X1483" s="15" t="str">
        <x:v>1 нових підтверджених перемог/договорів у Prozorro на 77 470 грн; 1 зі строком виконання не раніше 24.08.2026.</x:v>
      </x:c>
      <x:c r="Y1483" s="15" t="str">
        <x:v>Виконання робіт: «Монтажні та пусконалагоджувальні роботи по встановленню системи відеоспостереження на території Петрівської ЦЛ». Код ДК 021-2015 (CPV) 45310000-3 - Електромонтажні роботи; опублікований строк до 2026-12-31. Попросити один знеособлений пакет здачі за цим workflow.</x:v>
      </x:c>
      <x:c r="Z1483" s="15" t="str">
        <x:v>https://prozorro.gov.ua/tender/UA-2026-08-24-000506-a</x:v>
      </x:c>
      <x:c r="AA1483" s="14" t="str">
        <x:v>2128915818</x:v>
      </x:c>
      <x:c r="AB1483" s="14" t="str">
        <x:v>2026-08-24</x:v>
      </x:c>
      <x:c r="AC1483" s="14" t="str"/>
      <x:c r="AD1483" s="20" t="str"/>
      <x:c r="AE1483" s="14" t="str"/>
      <x:c r="AF1483" s="14" t="n">
        <x:v>49</x:v>
      </x:c>
      <x:c r="AG1483" s="14" t="str">
        <x:v>I3</x:v>
      </x:c>
      <x:c r="AH1483" s="14" t="n">
        <x:v>1</x:v>
      </x:c>
      <x:c r="AI1483" s="14" t="n">
        <x:v>1</x:v>
      </x:c>
      <x:c r="AJ1483" s="18" t="n">
        <x:v>77470</x:v>
      </x:c>
      <x:c r="AK1483" s="14" t="str">
        <x:v>https://prozorro.gov.ua/tender/UA-2026-08-24-000506-a</x:v>
      </x:c>
      <x:c r="AL1483" s="19" t="n">
        <x:v>46258.26063010417</x:v>
      </x:c>
      <x:c r="AM1483" s="19" t="n">
        <x:v>46387.3046412037</x:v>
      </x:c>
      <x:c r="AN1483" s="15" t="str">
        <x:v>Промислова електрика / ПНР</x:v>
      </x:c>
      <x:c r="AO1483" s="15" t="str">
        <x:v>not_found_in_top_search</x:v>
      </x:c>
    </x:row>
    <x:row r="1484">
      <x:c r="A1484" s="14" t="str">
        <x:v>W5-112</x:v>
      </x:c>
      <x:c r="B1484" s="14" t="str">
        <x:v>Prozorro vertical expansion — 24.08</x:v>
      </x:c>
      <x:c r="C1484" s="14" t="str">
        <x:v>Фоп ДОМАНСЬКИЙ АНДРІЙ СТЕПАНОВИЧ</x:v>
      </x:c>
      <x:c r="D1484" s="14" t="str">
        <x:v>Резервне живлення</x:v>
      </x:c>
      <x:c r="E1484" s="14" t="str">
        <x:v>Pilot now</x:v>
      </x:c>
      <x:c r="F1484" s="17" t="str">
        <x:v>P3</x:v>
      </x:c>
      <x:c r="G1484" s="14" t="str"/>
      <x:c r="H1484" s="14" t="str">
        <x:v>Пілот зараз — Н.15 subset</x:v>
      </x:c>
      <x:c r="I1484" s="16" t="n">
        <x:v>4</x:v>
      </x:c>
      <x:c r="J1484" s="16" t="n">
        <x:v>5</x:v>
      </x:c>
      <x:c r="K1484" s="16" t="n">
        <x:v>5</x:v>
      </x:c>
      <x:c r="L1484" s="16" t="n">
        <x:v>1</x:v>
      </x:c>
      <x:c r="M1484" s="16" t="n">
        <x:v>5</x:v>
      </x:c>
      <x:c r="N1484" s="16" t="n">
        <x:v>3</x:v>
      </x:c>
      <x:c r="O1484" s="16" t="n">
        <x:v>3</x:v>
      </x:c>
      <x:c r="P1484" s="16" t="n">
        <x:f>IF(COUNT(I1484:O1484)&lt;7,"",I1484*8+J1484*3+K1484*2+L1484*2+M1484*2+N1484*2+O1484)</x:f>
        <x:v>78</x:v>
      </x:c>
      <x:c r="Q1484" s="16" t="n">
        <x:f>IF(COUNT(J1484:O1484)&lt;6,"",J1484*5+K1484*4+M1484*4+L1484*3+N1484*2+O1484*2)</x:f>
        <x:v>80</x:v>
      </x:c>
      <x:c r="R1484" s="14" t="str">
        <x:v>high</x:v>
      </x:c>
      <x:c r="S1484" s="14" t="str">
        <x:v>official_prozorro_award_2024_2026</x:v>
      </x:c>
      <x:c r="T1484" s="14" t="str">
        <x:v>official_prozorro_api</x:v>
      </x:c>
      <x:c r="U1484" s="14" t="str">
        <x:v>Не контактували</x:v>
      </x:c>
      <x:c r="V1484" s="15" t="str">
        <x:v>Персоналізований free-pilot outreach по UA-2026-08-03-000180-a; попросити 1 пакет Н.15</x:v>
      </x:c>
      <x:c r="W1484" s="15" t="str">
        <x:v>Власник / виконавець; відповідальний за договір</x:v>
      </x:c>
      <x:c r="X1484" s="15" t="str">
        <x:v>1 нових підтверджених перемог/договорів у Prozorro на 64 267 грн; 1 зі строком виконання не раніше 24.08.2026.</x:v>
      </x:c>
      <x:c r="Y1484" s="15" t="str">
        <x:v>Послуга з підключення дизельгенератора; опублікований строк до 2026-09-01. Попросити один знеособлений пакет здачі за цим workflow.</x:v>
      </x:c>
      <x:c r="Z1484" s="15" t="str">
        <x:v>https://prozorro.gov.ua/tender/UA-2026-08-03-000180-a</x:v>
      </x:c>
      <x:c r="AA1484" s="14" t="str">
        <x:v>3137507030</x:v>
      </x:c>
      <x:c r="AB1484" s="14" t="str">
        <x:v>2026-08-24</x:v>
      </x:c>
      <x:c r="AC1484" s="14" t="str"/>
      <x:c r="AD1484" s="20" t="str"/>
      <x:c r="AE1484" s="14" t="str"/>
      <x:c r="AF1484" s="14" t="n">
        <x:v>49</x:v>
      </x:c>
      <x:c r="AG1484" s="14" t="str">
        <x:v>I3</x:v>
      </x:c>
      <x:c r="AH1484" s="14" t="n">
        <x:v>1</x:v>
      </x:c>
      <x:c r="AI1484" s="14" t="n">
        <x:v>1</x:v>
      </x:c>
      <x:c r="AJ1484" s="18" t="n">
        <x:v>64266.5</x:v>
      </x:c>
      <x:c r="AK1484" s="14" t="str">
        <x:v>https://prozorro.gov.ua/tender/UA-2026-08-03-000180-a</x:v>
      </x:c>
      <x:c r="AL1484" s="19" t="n">
        <x:v>46237.23768855324</x:v>
      </x:c>
      <x:c r="AM1484" s="19" t="n">
        <x:v>46266</x:v>
      </x:c>
      <x:c r="AN1484" s="15" t="str">
        <x:v>Резервне живлення</x:v>
      </x:c>
      <x:c r="AO1484" s="15" t="str">
        <x:v>not_found_in_top_search</x:v>
      </x:c>
    </x:row>
    <x:row r="1485">
      <x:c r="A1485" s="14" t="str">
        <x:v>W5-113</x:v>
      </x:c>
      <x:c r="B1485" s="14" t="str">
        <x:v>Prozorro vertical expansion — 24.08</x:v>
      </x:c>
      <x:c r="C1485" s="14" t="str">
        <x:v>ПП "Монтажна компанія "МЕГАТЕХ"</x:v>
      </x:c>
      <x:c r="D1485" s="14" t="str">
        <x:v>ГНБ / безтраншейні роботи</x:v>
      </x:c>
      <x:c r="E1485" s="14" t="str">
        <x:v>Expansion discovery</x:v>
      </x:c>
      <x:c r="F1485" s="17" t="str">
        <x:v>D3</x:v>
      </x:c>
      <x:c r="G1485" s="14" t="str"/>
      <x:c r="H1485" s="14" t="str">
        <x:v>Discovery розширення — 2 тижні</x:v>
      </x:c>
      <x:c r="I1485" s="16" t="n">
        <x:v>1</x:v>
      </x:c>
      <x:c r="J1485" s="16" t="n">
        <x:v>5</x:v>
      </x:c>
      <x:c r="K1485" s="16" t="n">
        <x:v>5</x:v>
      </x:c>
      <x:c r="L1485" s="16" t="n">
        <x:v>4</x:v>
      </x:c>
      <x:c r="M1485" s="16" t="n">
        <x:v>5</x:v>
      </x:c>
      <x:c r="N1485" s="16" t="n">
        <x:v>5</x:v>
      </x:c>
      <x:c r="O1485" s="16" t="n">
        <x:v>3</x:v>
      </x:c>
      <x:c r="P1485" s="16" t="n">
        <x:f>IF(COUNT(I1485:O1485)&lt;7,"",I1485*8+J1485*3+K1485*2+L1485*2+M1485*2+N1485*2+O1485)</x:f>
        <x:v>64</x:v>
      </x:c>
      <x:c r="Q1485" s="16" t="n">
        <x:f>IF(COUNT(J1485:O1485)&lt;6,"",J1485*5+K1485*4+M1485*4+L1485*3+N1485*2+O1485*2)</x:f>
        <x:v>93</x:v>
      </x:c>
      <x:c r="R1485" s="14" t="str">
        <x:v>high</x:v>
      </x:c>
      <x:c r="S1485" s="14" t="str">
        <x:v>official_prozorro_award_2024_2026</x:v>
      </x:c>
      <x:c r="T1485" s="14" t="str">
        <x:v>official_prozorro_api</x:v>
      </x:c>
      <x:c r="U1485" s="14" t="str">
        <x:v>Не контактували</x:v>
      </x:c>
      <x:c r="V1485" s="15" t="str">
        <x:v>Workflow-audit outreach по UA-2024-07-03-010548-a; попросити 1 пакет здачі та вимоги проєкту</x:v>
      </x:c>
      <x:c r="W1485" s="15" t="str">
        <x:v>Власник / директор; керівник ПТО; відповідальний за договори</x:v>
      </x:c>
      <x:c r="X1485" s="15" t="str">
        <x:v>2 нових підтверджених перемог/договорів у Prozorro на 2 534 985 грн; 0 зі строком виконання не раніше 24.08.2026.</x:v>
      </x:c>
      <x:c r="Y1485" s="15" t="str">
        <x:v>76430000-6 "Послуги з буріння та експлуатації свердловин" (послуги горизонтально направленого буріння діаметром 100 мм, 71м); опублікований строк до 2024-07-31. Попросити один знеособлений пакет здачі за цим workflow.</x:v>
      </x:c>
      <x:c r="Z1485" s="15" t="str">
        <x:v>https://prozorro.gov.ua/tender/UA-2024-07-03-010548-a</x:v>
      </x:c>
      <x:c r="AA1485" s="14" t="str">
        <x:v>41972777</x:v>
      </x:c>
      <x:c r="AB1485" s="14" t="str">
        <x:v>2026-08-24</x:v>
      </x:c>
      <x:c r="AC1485" s="14" t="str"/>
      <x:c r="AD1485" s="20" t="str"/>
      <x:c r="AE1485" s="14" t="str"/>
      <x:c r="AF1485" s="14" t="n">
        <x:v>48</x:v>
      </x:c>
      <x:c r="AG1485" s="14" t="str">
        <x:v>I3</x:v>
      </x:c>
      <x:c r="AH1485" s="14" t="n">
        <x:v>2</x:v>
      </x:c>
      <x:c r="AI1485" s="14" t="n">
        <x:v>0</x:v>
      </x:c>
      <x:c r="AJ1485" s="18" t="n">
        <x:v>2534984.92</x:v>
      </x:c>
      <x:c r="AK1485" s="14" t="str">
        <x:v>https://prozorro.gov.ua/tender/UA-2024-07-03-010548-a</x:v>
      </x:c>
      <x:c r="AL1485" s="19" t="n">
        <x:v>45476.77239646991</x:v>
      </x:c>
      <x:c r="AM1485" s="19" t="n">
        <x:v>45504.77263888889</x:v>
      </x:c>
      <x:c r="AN1485" s="15" t="str">
        <x:v>ГНБ / безтраншейні роботи</x:v>
      </x:c>
      <x:c r="AO1485" s="15" t="str">
        <x:v>not_found_in_top_search</x:v>
      </x:c>
    </x:row>
    <x:row r="1486">
      <x:c r="A1486" s="14" t="str">
        <x:v>W5-114</x:v>
      </x:c>
      <x:c r="B1486" s="14" t="str">
        <x:v>Prozorro vertical expansion — 24.08</x:v>
      </x:c>
      <x:c r="C1486" s="14" t="str">
        <x:v>ТОВАРИСТВО З ОБМЕЖЕНОЮ ВІДПОВІДАЛЬНІСТЮ "КОМІНВЄСТ"</x:v>
      </x:c>
      <x:c r="D1486" s="14" t="str">
        <x:v>Теплові пункти</x:v>
      </x:c>
      <x:c r="E1486" s="14" t="str">
        <x:v>Expansion discovery</x:v>
      </x:c>
      <x:c r="F1486" s="17" t="str">
        <x:v>D3</x:v>
      </x:c>
      <x:c r="G1486" s="14" t="str"/>
      <x:c r="H1486" s="14" t="str">
        <x:v>Discovery розширення — 2 тижні</x:v>
      </x:c>
      <x:c r="I1486" s="16" t="n">
        <x:v>1</x:v>
      </x:c>
      <x:c r="J1486" s="16" t="n">
        <x:v>5</x:v>
      </x:c>
      <x:c r="K1486" s="16" t="n">
        <x:v>5</x:v>
      </x:c>
      <x:c r="L1486" s="16" t="n">
        <x:v>4</x:v>
      </x:c>
      <x:c r="M1486" s="16" t="n">
        <x:v>5</x:v>
      </x:c>
      <x:c r="N1486" s="16" t="n">
        <x:v>5</x:v>
      </x:c>
      <x:c r="O1486" s="16" t="n">
        <x:v>3</x:v>
      </x:c>
      <x:c r="P1486" s="16" t="n">
        <x:f>IF(COUNT(I1486:O1486)&lt;7,"",I1486*8+J1486*3+K1486*2+L1486*2+M1486*2+N1486*2+O1486)</x:f>
        <x:v>64</x:v>
      </x:c>
      <x:c r="Q1486" s="16" t="n">
        <x:f>IF(COUNT(J1486:O1486)&lt;6,"",J1486*5+K1486*4+M1486*4+L1486*3+N1486*2+O1486*2)</x:f>
        <x:v>93</x:v>
      </x:c>
      <x:c r="R1486" s="14" t="str">
        <x:v>high</x:v>
      </x:c>
      <x:c r="S1486" s="14" t="str">
        <x:v>official_prozorro_award_2024_2026</x:v>
      </x:c>
      <x:c r="T1486" s="14" t="str">
        <x:v>official_prozorro_api</x:v>
      </x:c>
      <x:c r="U1486" s="14" t="str">
        <x:v>Не контактували</x:v>
      </x:c>
      <x:c r="V1486" s="15" t="str">
        <x:v>Workflow-audit outreach по UA-2024-08-20-011848-a; попросити 1 пакет здачі та вимоги проєкту</x:v>
      </x:c>
      <x:c r="W1486" s="15" t="str">
        <x:v>Власник / директор; керівник ПТО; відповідальний за договори</x:v>
      </x:c>
      <x:c r="X1486" s="15" t="str">
        <x:v>2 нових підтверджених перемог/договорів у Prozorro на 2 102 260 грн; 0 зі строком виконання не раніше 24.08.2026.</x:v>
      </x:c>
      <x:c r="Y1486" s="15" t="str">
        <x:v>Реконструкція індивідуального теплового пункту житлового будинку ЖБК «АВТОМАТ-1» за адресою: вул. Райдужна, 63, м. Київ   (код ДК 021:2015: 45454000-4 – Реконструкція)
; опублікований строк до 2024-11-29. Попросити один знеособлений пакет здачі за цим workflow.</x:v>
      </x:c>
      <x:c r="Z1486" s="15" t="str">
        <x:v>https://prozorro.gov.ua/tender/UA-2024-08-20-011848-a</x:v>
      </x:c>
      <x:c r="AA1486" s="14" t="str">
        <x:v>18019170</x:v>
      </x:c>
      <x:c r="AB1486" s="14" t="str">
        <x:v>2026-08-24</x:v>
      </x:c>
      <x:c r="AC1486" s="14" t="str"/>
      <x:c r="AD1486" s="20" t="str"/>
      <x:c r="AE1486" s="14" t="str"/>
      <x:c r="AF1486" s="14" t="n">
        <x:v>48</x:v>
      </x:c>
      <x:c r="AG1486" s="14" t="str">
        <x:v>I3</x:v>
      </x:c>
      <x:c r="AH1486" s="14" t="n">
        <x:v>2</x:v>
      </x:c>
      <x:c r="AI1486" s="14" t="n">
        <x:v>0</x:v>
      </x:c>
      <x:c r="AJ1486" s="18" t="n">
        <x:v>2102259.6</x:v>
      </x:c>
      <x:c r="AK1486" s="14" t="str">
        <x:v>https://prozorro.gov.ua/tender/UA-2024-08-20-011848-a</x:v>
      </x:c>
      <x:c r="AL1486" s="19" t="n">
        <x:v>45524.61002474537</x:v>
      </x:c>
      <x:c r="AM1486" s="19" t="n">
        <x:v>45625</x:v>
      </x:c>
      <x:c r="AN1486" s="15" t="str">
        <x:v>Теплові пункти</x:v>
      </x:c>
      <x:c r="AO1486" s="15" t="str">
        <x:v>not_found_in_top_search</x:v>
      </x:c>
    </x:row>
    <x:row r="1487">
      <x:c r="A1487" s="14" t="str">
        <x:v>W5-115</x:v>
      </x:c>
      <x:c r="B1487" s="14" t="str">
        <x:v>Prozorro vertical expansion — 24.08</x:v>
      </x:c>
      <x:c r="C1487" s="14" t="str">
        <x:v>РІВНЕНСЬКЕ ОБЛАСНЕ СПЕЦІАЛІЗОВАНЕ РЕМОНТНО-БУДІВЕЛЬНЕ ПІДПРИЄМСТВО ПРОТИПОЖЕЖНИХ РОБІТ ДОБРОВІЛЬНОГО ПОЖЕЖНОГО ТОВАРИСТВА УКРАЇНИ</x:v>
      </x:c>
      <x:c r="D1487" s="14" t="str">
        <x:v>Блискавкозахист / заземлення</x:v>
      </x:c>
      <x:c r="E1487" s="14" t="str">
        <x:v>Pilot now</x:v>
      </x:c>
      <x:c r="F1487" s="17" t="str">
        <x:v>P3</x:v>
      </x:c>
      <x:c r="G1487" s="14" t="str"/>
      <x:c r="H1487" s="14" t="str">
        <x:v>Пілот зараз — Н.15 subset</x:v>
      </x:c>
      <x:c r="I1487" s="16" t="n">
        <x:v>4</x:v>
      </x:c>
      <x:c r="J1487" s="16" t="n">
        <x:v>5</x:v>
      </x:c>
      <x:c r="K1487" s="16" t="n">
        <x:v>5</x:v>
      </x:c>
      <x:c r="L1487" s="16" t="n">
        <x:v>1</x:v>
      </x:c>
      <x:c r="M1487" s="16" t="n">
        <x:v>5</x:v>
      </x:c>
      <x:c r="N1487" s="16" t="n">
        <x:v>5</x:v>
      </x:c>
      <x:c r="O1487" s="16" t="n">
        <x:v>3</x:v>
      </x:c>
      <x:c r="P1487" s="16" t="n">
        <x:f>IF(COUNT(I1487:O1487)&lt;7,"",I1487*8+J1487*3+K1487*2+L1487*2+M1487*2+N1487*2+O1487)</x:f>
        <x:v>82</x:v>
      </x:c>
      <x:c r="Q1487" s="16" t="n">
        <x:f>IF(COUNT(J1487:O1487)&lt;6,"",J1487*5+K1487*4+M1487*4+L1487*3+N1487*2+O1487*2)</x:f>
        <x:v>84</x:v>
      </x:c>
      <x:c r="R1487" s="14" t="str">
        <x:v>high</x:v>
      </x:c>
      <x:c r="S1487" s="14" t="str">
        <x:v>official_prozorro_award_2024_2026</x:v>
      </x:c>
      <x:c r="T1487" s="14" t="str">
        <x:v>official_prozorro_api</x:v>
      </x:c>
      <x:c r="U1487" s="14" t="str">
        <x:v>Не контактували</x:v>
      </x:c>
      <x:c r="V1487" s="15" t="str">
        <x:v>Персоналізований free-pilot outreach по UA-2026-03-10-013564-a; попросити 1 пакет Н.15</x:v>
      </x:c>
      <x:c r="W1487" s="15" t="str">
        <x:v>Власник / директор; керівник ПТО; відповідальний за договори</x:v>
      </x:c>
      <x:c r="X1487" s="15" t="str">
        <x:v>2 нових підтверджених перемог/договорів у Prozorro на 96 265 грн; 0 зі строком виконання не раніше 24.08.2026.</x:v>
      </x:c>
      <x:c r="Y1487" s="15" t="str">
        <x:v>Надання послуг по монтажу блискавкозахисту на будівлі будинку культури комунального закладу "Шпаніваський центр культури, спорту та туризму" Шпанівської сільської ради Рівненського району Рівненської області, що знаходиться за адресою: Рівненська обл., Рівненський р-н, с. В.Олексин, вул. Шевченка, 41-Г; опублікований строк до 2026-03-31. Попросити один знеособлений пакет здачі за цим workflow.</x:v>
      </x:c>
      <x:c r="Z1487" s="15" t="str">
        <x:v>https://prozorro.gov.ua/tender/UA-2026-03-10-013564-a</x:v>
      </x:c>
      <x:c r="AA1487" s="14" t="str">
        <x:v>00183302</x:v>
      </x:c>
      <x:c r="AB1487" s="14" t="str">
        <x:v>2026-08-24</x:v>
      </x:c>
      <x:c r="AC1487" s="14" t="str"/>
      <x:c r="AD1487" s="20" t="str"/>
      <x:c r="AE1487" s="14" t="str"/>
      <x:c r="AF1487" s="14" t="n">
        <x:v>48</x:v>
      </x:c>
      <x:c r="AG1487" s="14" t="str">
        <x:v>I3</x:v>
      </x:c>
      <x:c r="AH1487" s="14" t="n">
        <x:v>2</x:v>
      </x:c>
      <x:c r="AI1487" s="14" t="n">
        <x:v>0</x:v>
      </x:c>
      <x:c r="AJ1487" s="18" t="n">
        <x:v>96265</x:v>
      </x:c>
      <x:c r="AK1487" s="14" t="str">
        <x:v>https://prozorro.gov.ua/tender/UA-2026-03-10-013564-a</x:v>
      </x:c>
      <x:c r="AL1487" s="19" t="n">
        <x:v>46091.62268518518</x:v>
      </x:c>
      <x:c r="AM1487" s="19" t="n">
        <x:v>46112</x:v>
      </x:c>
      <x:c r="AN1487" s="15" t="str">
        <x:v>Блискавкозахист / заземлення</x:v>
      </x:c>
      <x:c r="AO1487" s="15" t="str">
        <x:v>not_found_in_top_search</x:v>
      </x:c>
    </x:row>
    <x:row r="1488">
      <x:c r="A1488" s="14" t="str">
        <x:v>W5-116</x:v>
      </x:c>
      <x:c r="B1488" s="14" t="str">
        <x:v>Prozorro vertical expansion — 24.08</x:v>
      </x:c>
      <x:c r="C1488" s="14" t="str">
        <x:v>Акціонерне товариство "Укртелеком"</x:v>
      </x:c>
      <x:c r="D1488" s="14" t="str">
        <x:v>ВОЛЗ / телеком</x:v>
      </x:c>
      <x:c r="E1488" s="14" t="str">
        <x:v>Expansion discovery</x:v>
      </x:c>
      <x:c r="F1488" s="17" t="str">
        <x:v>D3</x:v>
      </x:c>
      <x:c r="G1488" s="14" t="str">
        <x:v>ukrtelecom.ua</x:v>
      </x:c>
      <x:c r="H1488" s="14" t="str">
        <x:v>Discovery розширення — 2 тижні</x:v>
      </x:c>
      <x:c r="I1488" s="16" t="n">
        <x:v>1</x:v>
      </x:c>
      <x:c r="J1488" s="16" t="n">
        <x:v>5</x:v>
      </x:c>
      <x:c r="K1488" s="16" t="n">
        <x:v>5</x:v>
      </x:c>
      <x:c r="L1488" s="16" t="n">
        <x:v>1</x:v>
      </x:c>
      <x:c r="M1488" s="16" t="n">
        <x:v>5</x:v>
      </x:c>
      <x:c r="N1488" s="16" t="n">
        <x:v>5</x:v>
      </x:c>
      <x:c r="O1488" s="16" t="n">
        <x:v>5</x:v>
      </x:c>
      <x:c r="P1488" s="16" t="n">
        <x:f>IF(COUNT(I1488:O1488)&lt;7,"",I1488*8+J1488*3+K1488*2+L1488*2+M1488*2+N1488*2+O1488)</x:f>
        <x:v>60</x:v>
      </x:c>
      <x:c r="Q1488" s="16" t="n">
        <x:f>IF(COUNT(J1488:O1488)&lt;6,"",J1488*5+K1488*4+M1488*4+L1488*3+N1488*2+O1488*2)</x:f>
        <x:v>88</x:v>
      </x:c>
      <x:c r="R1488" s="14" t="str">
        <x:v>high</x:v>
      </x:c>
      <x:c r="S1488" s="14" t="str">
        <x:v>official_prozorro_award_2024_2026</x:v>
      </x:c>
      <x:c r="T1488" s="14" t="str">
        <x:v>official_prozorro_api</x:v>
      </x:c>
      <x:c r="U1488" s="14" t="str">
        <x:v>Не контактували</x:v>
      </x:c>
      <x:c r="V1488" s="15" t="str">
        <x:v>Workflow-audit outreach по UA-2026-03-23-008819-a; попросити 1 пакет здачі та вимоги проєкту</x:v>
      </x:c>
      <x:c r="W1488" s="15" t="str">
        <x:v>Власник / директор; керівник ПТО; відповідальний за договори</x:v>
      </x:c>
      <x:c r="X1488" s="15" t="str">
        <x:v>2 нових підтверджених перемог/договорів у Prozorro на 68 100 грн; 1 зі строком виконання не раніше 24.08.2026.</x:v>
      </x:c>
      <x:c r="Y1488" s="15" t="str">
        <x:v>Погодження робочого проєкту по об’єкту «Нове будівництво  волоконно-оптичних ліній зв’язку  від будівлі за адресою: м. Київ, вул. Дениса Монастирського, 3, до будівель за адресами: м. Київ, вул. Леонтовича, 9; м. Київ, вул. Вишгородська, 21;  м. Київ, вул. Сім’ї Бродських, 31/33» (код 71320000-7 національного класифікатора України за ДК 021:2015 «Єдиний закупівельний словник»); опублікований строк до 2026-12-31. Попросити один знеособлений пакет здачі за цим workflow.</x:v>
      </x:c>
      <x:c r="Z1488" s="15" t="str">
        <x:v>https://prozorro.gov.ua/tender/UA-2026-03-23-008819-a</x:v>
      </x:c>
      <x:c r="AA1488" s="14" t="str">
        <x:v>21560766</x:v>
      </x:c>
      <x:c r="AB1488" s="14" t="str">
        <x:v>2026-08-24</x:v>
      </x:c>
      <x:c r="AC1488" s="14" t="str"/>
      <x:c r="AD1488" s="20" t="str"/>
      <x:c r="AE1488" s="14" t="str"/>
      <x:c r="AF1488" s="14" t="n">
        <x:v>48</x:v>
      </x:c>
      <x:c r="AG1488" s="14" t="str">
        <x:v>I3</x:v>
      </x:c>
      <x:c r="AH1488" s="14" t="n">
        <x:v>2</x:v>
      </x:c>
      <x:c r="AI1488" s="14" t="n">
        <x:v>1</x:v>
      </x:c>
      <x:c r="AJ1488" s="18" t="n">
        <x:v>68100.1</x:v>
      </x:c>
      <x:c r="AK1488" s="14" t="str">
        <x:v>https://prozorro.gov.ua/tender/UA-2026-03-23-008819-a</x:v>
      </x:c>
      <x:c r="AL1488" s="19" t="n">
        <x:v>46104.52148630787</x:v>
      </x:c>
      <x:c r="AM1488" s="19" t="n">
        <x:v>46387</x:v>
      </x:c>
      <x:c r="AN1488" s="15" t="str">
        <x:v>ВОЛЗ / телеком</x:v>
      </x:c>
      <x:c r="AO1488" s="15" t="str">
        <x:v>supplier_provided_url</x:v>
      </x:c>
    </x:row>
    <x:row r="1489">
      <x:c r="A1489" s="14" t="str">
        <x:v>W5-117</x:v>
      </x:c>
      <x:c r="B1489" s="14" t="str">
        <x:v>Prozorro vertical expansion — 24.08</x:v>
      </x:c>
      <x:c r="C1489" s="14" t="str">
        <x:v>ЖИВАКО СТАНІСЛАВ ІГОРОВИЧ</x:v>
      </x:c>
      <x:c r="D1489" s="14" t="str">
        <x:v>ВОЛЗ / телеком</x:v>
      </x:c>
      <x:c r="E1489" s="14" t="str">
        <x:v>Expansion discovery</x:v>
      </x:c>
      <x:c r="F1489" s="17" t="str">
        <x:v>D3</x:v>
      </x:c>
      <x:c r="G1489" s="14" t="str"/>
      <x:c r="H1489" s="14" t="str">
        <x:v>Discovery розширення — 2 тижні</x:v>
      </x:c>
      <x:c r="I1489" s="16" t="n">
        <x:v>1</x:v>
      </x:c>
      <x:c r="J1489" s="16" t="n">
        <x:v>5</x:v>
      </x:c>
      <x:c r="K1489" s="16" t="n">
        <x:v>5</x:v>
      </x:c>
      <x:c r="L1489" s="16" t="n">
        <x:v>1</x:v>
      </x:c>
      <x:c r="M1489" s="16" t="n">
        <x:v>5</x:v>
      </x:c>
      <x:c r="N1489" s="16" t="n">
        <x:v>3</x:v>
      </x:c>
      <x:c r="O1489" s="16" t="n">
        <x:v>3</x:v>
      </x:c>
      <x:c r="P1489" s="16" t="n">
        <x:f>IF(COUNT(I1489:O1489)&lt;7,"",I1489*8+J1489*3+K1489*2+L1489*2+M1489*2+N1489*2+O1489)</x:f>
        <x:v>54</x:v>
      </x:c>
      <x:c r="Q1489" s="16" t="n">
        <x:f>IF(COUNT(J1489:O1489)&lt;6,"",J1489*5+K1489*4+M1489*4+L1489*3+N1489*2+O1489*2)</x:f>
        <x:v>80</x:v>
      </x:c>
      <x:c r="R1489" s="14" t="str">
        <x:v>high</x:v>
      </x:c>
      <x:c r="S1489" s="14" t="str">
        <x:v>official_prozorro_award_2024_2026</x:v>
      </x:c>
      <x:c r="T1489" s="14" t="str">
        <x:v>official_prozorro_api</x:v>
      </x:c>
      <x:c r="U1489" s="14" t="str">
        <x:v>Не контактували</x:v>
      </x:c>
      <x:c r="V1489" s="15" t="str">
        <x:v>Workflow-audit outreach по UA-2026-01-05-007903-a; попросити 1 пакет здачі та вимоги проєкту</x:v>
      </x:c>
      <x:c r="W1489" s="15" t="str">
        <x:v>Власник / виконавець; відповідальний за договір</x:v>
      </x:c>
      <x:c r="X1489" s="15" t="str">
        <x:v>2 нових підтверджених перемог/договорів у Prozorro на 41 500 грн; 0 зі строком виконання не раніше 24.08.2026.</x:v>
      </x:c>
      <x:c r="Y1489" s="15" t="str">
        <x:v>Послуги монтажу  телекомунікаційної мережі та  її вдосконалення за ДК 021:2015 72710000-0 Послуги у сфері локальних мереж; опублікований строк до 2025-12-31. Попросити один знеособлений пакет здачі за цим workflow.</x:v>
      </x:c>
      <x:c r="Z1489" s="15" t="str">
        <x:v>https://prozorro.gov.ua/tender/UA-2026-01-05-007903-a</x:v>
      </x:c>
      <x:c r="AA1489" s="14" t="str">
        <x:v>3320608658</x:v>
      </x:c>
      <x:c r="AB1489" s="14" t="str">
        <x:v>2026-08-24</x:v>
      </x:c>
      <x:c r="AC1489" s="14" t="str"/>
      <x:c r="AD1489" s="20" t="str"/>
      <x:c r="AE1489" s="14" t="str"/>
      <x:c r="AF1489" s="14" t="n">
        <x:v>48</x:v>
      </x:c>
      <x:c r="AG1489" s="14" t="str">
        <x:v>I3</x:v>
      </x:c>
      <x:c r="AH1489" s="14" t="n">
        <x:v>2</x:v>
      </x:c>
      <x:c r="AI1489" s="14" t="n">
        <x:v>0</x:v>
      </x:c>
      <x:c r="AJ1489" s="18" t="n">
        <x:v>41500</x:v>
      </x:c>
      <x:c r="AK1489" s="14" t="str">
        <x:v>https://prozorro.gov.ua/tender/UA-2026-01-05-007903-a</x:v>
      </x:c>
      <x:c r="AL1489" s="19" t="n">
        <x:v>46027.915360810184</x:v>
      </x:c>
      <x:c r="AM1489" s="19" t="n">
        <x:v>46022</x:v>
      </x:c>
      <x:c r="AN1489" s="15" t="str">
        <x:v>ВОЛЗ / телеком</x:v>
      </x:c>
      <x:c r="AO1489" s="15" t="str">
        <x:v>not_found_in_top_search</x:v>
      </x:c>
    </x:row>
    <x:row r="1490">
      <x:c r="A1490" s="14" t="str">
        <x:v>W5-118</x:v>
      </x:c>
      <x:c r="B1490" s="14" t="str">
        <x:v>Prozorro vertical expansion — 24.08</x:v>
      </x:c>
      <x:c r="C1490" s="14" t="str">
        <x:v>ФОП Дудчик Роман Іванович</x:v>
      </x:c>
      <x:c r="D1490" s="14" t="str">
        <x:v>Теплові пункти</x:v>
      </x:c>
      <x:c r="E1490" s="14" t="str">
        <x:v>Expansion discovery</x:v>
      </x:c>
      <x:c r="F1490" s="17" t="str">
        <x:v>D3</x:v>
      </x:c>
      <x:c r="G1490" s="14" t="str"/>
      <x:c r="H1490" s="14" t="str">
        <x:v>Discovery розширення — 2 тижні</x:v>
      </x:c>
      <x:c r="I1490" s="16" t="n">
        <x:v>1</x:v>
      </x:c>
      <x:c r="J1490" s="16" t="n">
        <x:v>5</x:v>
      </x:c>
      <x:c r="K1490" s="16" t="n">
        <x:v>5</x:v>
      </x:c>
      <x:c r="L1490" s="16" t="n">
        <x:v>2</x:v>
      </x:c>
      <x:c r="M1490" s="16" t="n">
        <x:v>5</x:v>
      </x:c>
      <x:c r="N1490" s="16" t="n">
        <x:v>3</x:v>
      </x:c>
      <x:c r="O1490" s="16" t="n">
        <x:v>3</x:v>
      </x:c>
      <x:c r="P1490" s="16" t="n">
        <x:f>IF(COUNT(I1490:O1490)&lt;7,"",I1490*8+J1490*3+K1490*2+L1490*2+M1490*2+N1490*2+O1490)</x:f>
        <x:v>56</x:v>
      </x:c>
      <x:c r="Q1490" s="16" t="n">
        <x:f>IF(COUNT(J1490:O1490)&lt;6,"",J1490*5+K1490*4+M1490*4+L1490*3+N1490*2+O1490*2)</x:f>
        <x:v>83</x:v>
      </x:c>
      <x:c r="R1490" s="14" t="str">
        <x:v>high</x:v>
      </x:c>
      <x:c r="S1490" s="14" t="str">
        <x:v>official_prozorro_award_2024_2026</x:v>
      </x:c>
      <x:c r="T1490" s="14" t="str">
        <x:v>official_prozorro_api</x:v>
      </x:c>
      <x:c r="U1490" s="14" t="str">
        <x:v>Не контактували</x:v>
      </x:c>
      <x:c r="V1490" s="15" t="str">
        <x:v>Workflow-audit outreach по UA-2024-08-08-003081-a; попросити 1 пакет здачі та вимоги проєкту</x:v>
      </x:c>
      <x:c r="W1490" s="15" t="str">
        <x:v>Власник / виконавець; відповідальний за договір</x:v>
      </x:c>
      <x:c r="X1490" s="15" t="str">
        <x:v>3 нових підтверджених перемог/договорів у Prozorro на 301 259 грн; 0 зі строком виконання не раніше 24.08.2026.</x:v>
      </x:c>
      <x:c r="Y1490" s="15" t="str">
        <x:v>Роботи по об'єкту: "Реконструкція систем опалення з влаштуванням системи автоматичного регулювання теплового потоку та вузла обліку теплової енергії (встановлення індивідуального теплового пункту) в житловому будинку № 63б на вулиці Гнідавській в м. Луцьку"; опублікований строк до 2024-08-08. Попросити один знеособлений пакет здачі за цим workflow.</x:v>
      </x:c>
      <x:c r="Z1490" s="15" t="str">
        <x:v>https://prozorro.gov.ua/tender/UA-2024-08-08-003081-a</x:v>
      </x:c>
      <x:c r="AA1490" s="14" t="str">
        <x:v>3065614098</x:v>
      </x:c>
      <x:c r="AB1490" s="14" t="str">
        <x:v>2026-08-24</x:v>
      </x:c>
      <x:c r="AC1490" s="14" t="str"/>
      <x:c r="AD1490" s="20" t="str"/>
      <x:c r="AE1490" s="14" t="str"/>
      <x:c r="AF1490" s="14" t="n">
        <x:v>47</x:v>
      </x:c>
      <x:c r="AG1490" s="14" t="str">
        <x:v>I3</x:v>
      </x:c>
      <x:c r="AH1490" s="14" t="n">
        <x:v>3</x:v>
      </x:c>
      <x:c r="AI1490" s="14" t="n">
        <x:v>0</x:v>
      </x:c>
      <x:c r="AJ1490" s="18" t="n">
        <x:v>301259.45</x:v>
      </x:c>
      <x:c r="AK1490" s="14" t="str">
        <x:v>https://prozorro.gov.ua/tender/UA-2024-08-08-003081-a</x:v>
      </x:c>
      <x:c r="AL1490" s="19" t="n">
        <x:v>45512.344526319444</x:v>
      </x:c>
      <x:c r="AM1490" s="19" t="n">
        <x:v>45512.33950231481</x:v>
      </x:c>
      <x:c r="AN1490" s="15" t="str">
        <x:v>Теплові пункти</x:v>
      </x:c>
      <x:c r="AO1490" s="15" t="str">
        <x:v>not_found_in_top_search</x:v>
      </x:c>
    </x:row>
    <x:row r="1491">
      <x:c r="A1491" s="14" t="str">
        <x:v>W5-119</x:v>
      </x:c>
      <x:c r="B1491" s="14" t="str">
        <x:v>Prozorro vertical expansion — 24.08</x:v>
      </x:c>
      <x:c r="C1491" s="14" t="str">
        <x:v>ФОП Ткаліченко Тетяна Валентинівна</x:v>
      </x:c>
      <x:c r="D1491" s="14" t="str">
        <x:v>Промисловий холод</x:v>
      </x:c>
      <x:c r="E1491" s="14" t="str">
        <x:v>Expansion discovery</x:v>
      </x:c>
      <x:c r="F1491" s="17" t="str">
        <x:v>D3</x:v>
      </x:c>
      <x:c r="G1491" s="14" t="str"/>
      <x:c r="H1491" s="14" t="str">
        <x:v>Discovery розширення — 2 тижні</x:v>
      </x:c>
      <x:c r="I1491" s="16" t="n">
        <x:v>1</x:v>
      </x:c>
      <x:c r="J1491" s="16" t="n">
        <x:v>5</x:v>
      </x:c>
      <x:c r="K1491" s="16" t="n">
        <x:v>5</x:v>
      </x:c>
      <x:c r="L1491" s="16" t="n">
        <x:v>2</x:v>
      </x:c>
      <x:c r="M1491" s="16" t="n">
        <x:v>5</x:v>
      </x:c>
      <x:c r="N1491" s="16" t="n">
        <x:v>3</x:v>
      </x:c>
      <x:c r="O1491" s="16" t="n">
        <x:v>3</x:v>
      </x:c>
      <x:c r="P1491" s="16" t="n">
        <x:f>IF(COUNT(I1491:O1491)&lt;7,"",I1491*8+J1491*3+K1491*2+L1491*2+M1491*2+N1491*2+O1491)</x:f>
        <x:v>56</x:v>
      </x:c>
      <x:c r="Q1491" s="16" t="n">
        <x:f>IF(COUNT(J1491:O1491)&lt;6,"",J1491*5+K1491*4+M1491*4+L1491*3+N1491*2+O1491*2)</x:f>
        <x:v>83</x:v>
      </x:c>
      <x:c r="R1491" s="14" t="str">
        <x:v>high</x:v>
      </x:c>
      <x:c r="S1491" s="14" t="str">
        <x:v>official_prozorro_award_2024_2026</x:v>
      </x:c>
      <x:c r="T1491" s="14" t="str">
        <x:v>official_prozorro_api</x:v>
      </x:c>
      <x:c r="U1491" s="14" t="str">
        <x:v>Не контактували</x:v>
      </x:c>
      <x:c r="V1491" s="15" t="str">
        <x:v>Workflow-audit outreach по UA-2026-07-03-004370-a; попросити 1 пакет здачі та вимоги проєкту</x:v>
      </x:c>
      <x:c r="W1491" s="15" t="str">
        <x:v>Власник / виконавець; відповідальний за договір</x:v>
      </x:c>
      <x:c r="X1491" s="15" t="str">
        <x:v>1 нових підтверджених перемог/договорів у Prozorro на 192 840 грн; 1 зі строком виконання не раніше 24.08.2026.</x:v>
      </x:c>
      <x:c r="Y1491" s="15" t="str">
        <x:v>Послуги з монтажу холодильної камери, (згідно коду ДК 021:2015: 50730000-1 — Послуги з ремонту і технічного обслуговування охолоджувальних установок); опублікований строк до 2026-08-31. Попросити один знеособлений пакет здачі за цим workflow.</x:v>
      </x:c>
      <x:c r="Z1491" s="15" t="str">
        <x:v>https://prozorro.gov.ua/tender/UA-2026-07-03-004370-a</x:v>
      </x:c>
      <x:c r="AA1491" s="14" t="str">
        <x:v>2869717422</x:v>
      </x:c>
      <x:c r="AB1491" s="14" t="str">
        <x:v>2026-08-24</x:v>
      </x:c>
      <x:c r="AC1491" s="14" t="str"/>
      <x:c r="AD1491" s="20" t="str"/>
      <x:c r="AE1491" s="14" t="str"/>
      <x:c r="AF1491" s="14" t="n">
        <x:v>47</x:v>
      </x:c>
      <x:c r="AG1491" s="14" t="str">
        <x:v>I3</x:v>
      </x:c>
      <x:c r="AH1491" s="14" t="n">
        <x:v>1</x:v>
      </x:c>
      <x:c r="AI1491" s="14" t="n">
        <x:v>1</x:v>
      </x:c>
      <x:c r="AJ1491" s="18" t="n">
        <x:v>192840</x:v>
      </x:c>
      <x:c r="AK1491" s="14" t="str">
        <x:v>https://prozorro.gov.ua/tender/UA-2026-07-03-004370-a</x:v>
      </x:c>
      <x:c r="AL1491" s="19" t="n">
        <x:v>46206.39339590278</x:v>
      </x:c>
      <x:c r="AM1491" s="19" t="n">
        <x:v>46265.382523148146</x:v>
      </x:c>
      <x:c r="AN1491" s="15" t="str">
        <x:v>Промисловий холод</x:v>
      </x:c>
      <x:c r="AO1491" s="15" t="str">
        <x:v>not_found_in_top_search</x:v>
      </x:c>
    </x:row>
    <x:row r="1492">
      <x:c r="A1492" s="14" t="str">
        <x:v>W5-120</x:v>
      </x:c>
      <x:c r="B1492" s="14" t="str">
        <x:v>Prozorro vertical expansion — 24.08</x:v>
      </x:c>
      <x:c r="C1492" s="14" t="str">
        <x:v>ФОП "ЧЕРКАСЬКИЙ ОЛЕКСАНДР ВОЛОДИМИРОВИЧ"</x:v>
      </x:c>
      <x:c r="D1492" s="14" t="str">
        <x:v>Резервне живлення</x:v>
      </x:c>
      <x:c r="E1492" s="14" t="str">
        <x:v>Pilot now</x:v>
      </x:c>
      <x:c r="F1492" s="17" t="str">
        <x:v>P3</x:v>
      </x:c>
      <x:c r="G1492" s="14" t="str"/>
      <x:c r="H1492" s="14" t="str">
        <x:v>Пілот зараз — Н.15 subset</x:v>
      </x:c>
      <x:c r="I1492" s="16" t="n">
        <x:v>4</x:v>
      </x:c>
      <x:c r="J1492" s="16" t="n">
        <x:v>5</x:v>
      </x:c>
      <x:c r="K1492" s="16" t="n">
        <x:v>5</x:v>
      </x:c>
      <x:c r="L1492" s="16" t="n">
        <x:v>2</x:v>
      </x:c>
      <x:c r="M1492" s="16" t="n">
        <x:v>5</x:v>
      </x:c>
      <x:c r="N1492" s="16" t="n">
        <x:v>3</x:v>
      </x:c>
      <x:c r="O1492" s="16" t="n">
        <x:v>3</x:v>
      </x:c>
      <x:c r="P1492" s="16" t="n">
        <x:f>IF(COUNT(I1492:O1492)&lt;7,"",I1492*8+J1492*3+K1492*2+L1492*2+M1492*2+N1492*2+O1492)</x:f>
        <x:v>80</x:v>
      </x:c>
      <x:c r="Q1492" s="16" t="n">
        <x:f>IF(COUNT(J1492:O1492)&lt;6,"",J1492*5+K1492*4+M1492*4+L1492*3+N1492*2+O1492*2)</x:f>
        <x:v>83</x:v>
      </x:c>
      <x:c r="R1492" s="14" t="str">
        <x:v>high</x:v>
      </x:c>
      <x:c r="S1492" s="14" t="str">
        <x:v>official_prozorro_award_2024_2026</x:v>
      </x:c>
      <x:c r="T1492" s="14" t="str">
        <x:v>official_prozorro_api</x:v>
      </x:c>
      <x:c r="U1492" s="14" t="str">
        <x:v>Не контактували</x:v>
      </x:c>
      <x:c r="V1492" s="15" t="str">
        <x:v>Персоналізований free-pilot outreach по UA-2026-05-13-013549-a; попросити 1 пакет Н.15</x:v>
      </x:c>
      <x:c r="W1492" s="15" t="str">
        <x:v>Власник / виконавець; відповідальний за договір</x:v>
      </x:c>
      <x:c r="X1492" s="15" t="str">
        <x:v>1 нових підтверджених перемог/договорів у Prozorro на 120 000 грн; 1 зі строком виконання не раніше 24.08.2026.</x:v>
      </x:c>
      <x:c r="Y1492" s="15" t="str">
        <x:v>Послуга з демонтажу - монтажу радіатора в зборі ( радіатор, крильчатка , вал підшипників , підшипники – 2шт) встановлення ременя вентилятора, змащування підшипників , заміна антифризу  на дизель- генераторній установці DALGAKIRAN DJ 17000 CU, серійний номер 25465919,2022 року випуску; опублікований строк до 2026-10-20. Попросити один знеособлений пакет здачі за цим workflow.</x:v>
      </x:c>
      <x:c r="Z1492" s="15" t="str">
        <x:v>https://prozorro.gov.ua/tender/UA-2026-05-13-013549-a</x:v>
      </x:c>
      <x:c r="AA1492" s="14" t="str">
        <x:v>3669702239</x:v>
      </x:c>
      <x:c r="AB1492" s="14" t="str">
        <x:v>2026-08-24</x:v>
      </x:c>
      <x:c r="AC1492" s="14" t="str"/>
      <x:c r="AD1492" s="20" t="str"/>
      <x:c r="AE1492" s="14" t="str"/>
      <x:c r="AF1492" s="14" t="n">
        <x:v>47</x:v>
      </x:c>
      <x:c r="AG1492" s="14" t="str">
        <x:v>I3</x:v>
      </x:c>
      <x:c r="AH1492" s="14" t="n">
        <x:v>1</x:v>
      </x:c>
      <x:c r="AI1492" s="14" t="n">
        <x:v>1</x:v>
      </x:c>
      <x:c r="AJ1492" s="18" t="n">
        <x:v>120000</x:v>
      </x:c>
      <x:c r="AK1492" s="14" t="str">
        <x:v>https://prozorro.gov.ua/tender/UA-2026-05-13-013549-a</x:v>
      </x:c>
      <x:c r="AL1492" s="19" t="n">
        <x:v>46172.471750613426</x:v>
      </x:c>
      <x:c r="AM1492" s="19" t="n">
        <x:v>46315</x:v>
      </x:c>
      <x:c r="AN1492" s="15" t="str">
        <x:v>Резервне живлення</x:v>
      </x:c>
      <x:c r="AO1492" s="15" t="str">
        <x:v>not_found_in_top_search</x:v>
      </x:c>
    </x:row>
    <x:row r="1493">
      <x:c r="A1493" s="14" t="str">
        <x:v>W5-121</x:v>
      </x:c>
      <x:c r="B1493" s="14" t="str">
        <x:v>Prozorro vertical expansion — 24.08</x:v>
      </x:c>
      <x:c r="C1493" s="14" t="str">
        <x:v>ТОВАРИСТВО З ОБМЕЖЕНОЮ ВІДПОВІДАЛЬНІСТЮ "УКРТРАНСМІСТ"</x:v>
      </x:c>
      <x:c r="D1493" s="14" t="str">
        <x:v>Залізнична інфраструктура</x:v>
      </x:c>
      <x:c r="E1493" s="14" t="str">
        <x:v>Expansion discovery</x:v>
      </x:c>
      <x:c r="F1493" s="17" t="str">
        <x:v>D3</x:v>
      </x:c>
      <x:c r="G1493" s="14" t="str"/>
      <x:c r="H1493" s="14" t="str">
        <x:v>Discovery розширення — 2 тижні</x:v>
      </x:c>
      <x:c r="I1493" s="16" t="n">
        <x:v>1</x:v>
      </x:c>
      <x:c r="J1493" s="16" t="n">
        <x:v>5</x:v>
      </x:c>
      <x:c r="K1493" s="16" t="n">
        <x:v>5</x:v>
      </x:c>
      <x:c r="L1493" s="16" t="n">
        <x:v>5</x:v>
      </x:c>
      <x:c r="M1493" s="16" t="n">
        <x:v>5</x:v>
      </x:c>
      <x:c r="N1493" s="16" t="n">
        <x:v>5</x:v>
      </x:c>
      <x:c r="O1493" s="16" t="n">
        <x:v>3</x:v>
      </x:c>
      <x:c r="P1493" s="16" t="n">
        <x:f>IF(COUNT(I1493:O1493)&lt;7,"",I1493*8+J1493*3+K1493*2+L1493*2+M1493*2+N1493*2+O1493)</x:f>
        <x:v>66</x:v>
      </x:c>
      <x:c r="Q1493" s="16" t="n">
        <x:f>IF(COUNT(J1493:O1493)&lt;6,"",J1493*5+K1493*4+M1493*4+L1493*3+N1493*2+O1493*2)</x:f>
        <x:v>96</x:v>
      </x:c>
      <x:c r="R1493" s="14" t="str">
        <x:v>high</x:v>
      </x:c>
      <x:c r="S1493" s="14" t="str">
        <x:v>official_prozorro_award_2024_2026</x:v>
      </x:c>
      <x:c r="T1493" s="14" t="str">
        <x:v>official_prozorro_api</x:v>
      </x:c>
      <x:c r="U1493" s="14" t="str">
        <x:v>Не контактували</x:v>
      </x:c>
      <x:c r="V1493" s="15" t="str">
        <x:v>Workflow-audit outreach по UA-2025-08-08-001211-a; попросити 1 пакет здачі та вимоги проєкту</x:v>
      </x:c>
      <x:c r="W1493" s="15" t="str">
        <x:v>Власник / директор; керівник ПТО; відповідальний за договори</x:v>
      </x:c>
      <x:c r="X1493" s="15" t="str">
        <x:v>1 нових підтверджених перемог/договорів у Prozorro на 154 999 900 грн; 1 зі строком виконання не раніше 24.08.2026.</x:v>
      </x:c>
      <x:c r="Y1493"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(Протиаварійні заходи для забезпечення безпечної експлуатації шляхопроводу по вул. Олександри Екстер через залізничні колії швидкісного трамваю в м. Києві); опублікований строк до 2026-12-31. Попросити один знеособлений пакет здачі за цим workflow.</x:v>
      </x:c>
      <x:c r="Z1493" s="15" t="str">
        <x:v>https://prozorro.gov.ua/tender/UA-2025-08-08-001211-a</x:v>
      </x:c>
      <x:c r="AA1493" s="14" t="str">
        <x:v>33778270</x:v>
      </x:c>
      <x:c r="AB1493" s="14" t="str">
        <x:v>2026-08-24</x:v>
      </x:c>
      <x:c r="AC1493" s="14" t="str"/>
      <x:c r="AD1493" s="20" t="str"/>
      <x:c r="AE1493" s="14" t="str"/>
      <x:c r="AF1493" s="14" t="n">
        <x:v>46</x:v>
      </x:c>
      <x:c r="AG1493" s="14" t="str">
        <x:v>I3</x:v>
      </x:c>
      <x:c r="AH1493" s="14" t="n">
        <x:v>1</x:v>
      </x:c>
      <x:c r="AI1493" s="14" t="n">
        <x:v>1</x:v>
      </x:c>
      <x:c r="AJ1493" s="18" t="n">
        <x:v>154999900</x:v>
      </x:c>
      <x:c r="AK1493" s="14" t="str">
        <x:v>https://prozorro.gov.ua/tender/UA-2025-08-08-001211-a</x:v>
      </x:c>
      <x:c r="AL1493" s="19" t="n">
        <x:v>45905.52243931713</x:v>
      </x:c>
      <x:c r="AM1493" s="19" t="n">
        <x:v>46387</x:v>
      </x:c>
      <x:c r="AN1493" s="15" t="str">
        <x:v>Залізнична інфраструктура</x:v>
      </x:c>
      <x:c r="AO1493" s="15" t="str">
        <x:v>not_found_in_top_search</x:v>
      </x:c>
    </x:row>
    <x:row r="1494">
      <x:c r="A1494" s="14" t="str">
        <x:v>W5-122</x:v>
      </x:c>
      <x:c r="B1494" s="14" t="str">
        <x:v>Prozorro vertical expansion — 24.08</x:v>
      </x:c>
      <x:c r="C1494" s="14" t="str">
        <x:v>ПРИВАТНЕ ПІДПРИЄМСТВО НАУКОВО-ВИРОБНИЧЕ "УКРЕКОСПЕЦПРОЕКТ"</x:v>
      </x:c>
      <x:c r="D1494" s="14" t="str">
        <x:v>Насосні станції</x:v>
      </x:c>
      <x:c r="E1494" s="14" t="str">
        <x:v>Expansion discovery</x:v>
      </x:c>
      <x:c r="F1494" s="17" t="str">
        <x:v>D3</x:v>
      </x:c>
      <x:c r="G1494" s="14" t="str"/>
      <x:c r="H1494" s="14" t="str">
        <x:v>Discovery розширення — 2 тижні</x:v>
      </x:c>
      <x:c r="I1494" s="16" t="n">
        <x:v>1</x:v>
      </x:c>
      <x:c r="J1494" s="16" t="n">
        <x:v>5</x:v>
      </x:c>
      <x:c r="K1494" s="16" t="n">
        <x:v>5</x:v>
      </x:c>
      <x:c r="L1494" s="16" t="n">
        <x:v>5</x:v>
      </x:c>
      <x:c r="M1494" s="16" t="n">
        <x:v>5</x:v>
      </x:c>
      <x:c r="N1494" s="16" t="n">
        <x:v>5</x:v>
      </x:c>
      <x:c r="O1494" s="16" t="n">
        <x:v>3</x:v>
      </x:c>
      <x:c r="P1494" s="16" t="n">
        <x:f>IF(COUNT(I1494:O1494)&lt;7,"",I1494*8+J1494*3+K1494*2+L1494*2+M1494*2+N1494*2+O1494)</x:f>
        <x:v>66</x:v>
      </x:c>
      <x:c r="Q1494" s="16" t="n">
        <x:f>IF(COUNT(J1494:O1494)&lt;6,"",J1494*5+K1494*4+M1494*4+L1494*3+N1494*2+O1494*2)</x:f>
        <x:v>96</x:v>
      </x:c>
      <x:c r="R1494" s="14" t="str">
        <x:v>high</x:v>
      </x:c>
      <x:c r="S1494" s="14" t="str">
        <x:v>official_prozorro_award_2024_2026</x:v>
      </x:c>
      <x:c r="T1494" s="14" t="str">
        <x:v>official_prozorro_api</x:v>
      </x:c>
      <x:c r="U1494" s="14" t="str">
        <x:v>Не контактували</x:v>
      </x:c>
      <x:c r="V1494" s="15" t="str">
        <x:v>Workflow-audit outreach по UA-2025-12-16-008983-a; попросити 1 пакет здачі та вимоги проєкту</x:v>
      </x:c>
      <x:c r="W1494" s="15" t="str">
        <x:v>Власник / директор; керівник ПТО; відповідальний за договори</x:v>
      </x:c>
      <x:c r="X1494" s="15" t="str">
        <x:v>1 нових підтверджених перемог/договорів у Prozorro на 40 792 378 грн; 1 зі строком виконання не раніше 24.08.2026.</x:v>
      </x:c>
      <x:c r="Y1494" s="15" t="str">
        <x:v>«Реконструкція каналізаційної насосної станції СП-17 в м. Кременчуці». Коригування ; опублікований строк до 2026-12-31. Попросити один знеособлений пакет здачі за цим workflow.</x:v>
      </x:c>
      <x:c r="Z1494" s="15" t="str">
        <x:v>https://prozorro.gov.ua/tender/UA-2025-12-16-008983-a</x:v>
      </x:c>
      <x:c r="AA1494" s="14" t="str">
        <x:v>33127597</x:v>
      </x:c>
      <x:c r="AB1494" s="14" t="str">
        <x:v>2026-08-24</x:v>
      </x:c>
      <x:c r="AC1494" s="14" t="str"/>
      <x:c r="AD1494" s="20" t="str"/>
      <x:c r="AE1494" s="14" t="str"/>
      <x:c r="AF1494" s="14" t="n">
        <x:v>46</x:v>
      </x:c>
      <x:c r="AG1494" s="14" t="str">
        <x:v>I3</x:v>
      </x:c>
      <x:c r="AH1494" s="14" t="n">
        <x:v>1</x:v>
      </x:c>
      <x:c r="AI1494" s="14" t="n">
        <x:v>1</x:v>
      </x:c>
      <x:c r="AJ1494" s="18" t="n">
        <x:v>40792378</x:v>
      </x:c>
      <x:c r="AK1494" s="14" t="str">
        <x:v>https://prozorro.gov.ua/tender/UA-2025-12-16-008983-a</x:v>
      </x:c>
      <x:c r="AL1494" s="19" t="n">
        <x:v>46007.41563564815</x:v>
      </x:c>
      <x:c r="AM1494" s="19" t="n">
        <x:v>46387</x:v>
      </x:c>
      <x:c r="AN1494" s="15" t="str">
        <x:v>Насосні станції</x:v>
      </x:c>
      <x:c r="AO1494" s="15" t="str">
        <x:v>not_found_in_top_search</x:v>
      </x:c>
    </x:row>
    <x:row r="1495">
      <x:c r="A1495" s="14" t="str">
        <x:v>W5-123</x:v>
      </x:c>
      <x:c r="B1495" s="14" t="str">
        <x:v>Prozorro vertical expansion — 24.08</x:v>
      </x:c>
      <x:c r="C1495" s="14" t="str">
        <x:v>ТОВ "ТЕЗ Сервіс"</x:v>
      </x:c>
      <x:c r="D1495" s="14" t="str">
        <x:v>Стиснене повітря / компресорні</x:v>
      </x:c>
      <x:c r="E1495" s="14" t="str">
        <x:v>Expansion discovery</x:v>
      </x:c>
      <x:c r="F1495" s="17" t="str">
        <x:v>D3</x:v>
      </x:c>
      <x:c r="G1495" s="14" t="str"/>
      <x:c r="H1495" s="14" t="str">
        <x:v>Discovery розширення — 2 тижні</x:v>
      </x:c>
      <x:c r="I1495" s="16" t="n">
        <x:v>1</x:v>
      </x:c>
      <x:c r="J1495" s="16" t="n">
        <x:v>5</x:v>
      </x:c>
      <x:c r="K1495" s="16" t="n">
        <x:v>5</x:v>
      </x:c>
      <x:c r="L1495" s="16" t="n">
        <x:v>5</x:v>
      </x:c>
      <x:c r="M1495" s="16" t="n">
        <x:v>5</x:v>
      </x:c>
      <x:c r="N1495" s="16" t="n">
        <x:v>5</x:v>
      </x:c>
      <x:c r="O1495" s="16" t="n">
        <x:v>3</x:v>
      </x:c>
      <x:c r="P1495" s="16" t="n">
        <x:f>IF(COUNT(I1495:O1495)&lt;7,"",I1495*8+J1495*3+K1495*2+L1495*2+M1495*2+N1495*2+O1495)</x:f>
        <x:v>66</x:v>
      </x:c>
      <x:c r="Q1495" s="16" t="n">
        <x:f>IF(COUNT(J1495:O1495)&lt;6,"",J1495*5+K1495*4+M1495*4+L1495*3+N1495*2+O1495*2)</x:f>
        <x:v>96</x:v>
      </x:c>
      <x:c r="R1495" s="14" t="str">
        <x:v>high</x:v>
      </x:c>
      <x:c r="S1495" s="14" t="str">
        <x:v>official_prozorro_award_2024_2026</x:v>
      </x:c>
      <x:c r="T1495" s="14" t="str">
        <x:v>official_prozorro_api</x:v>
      </x:c>
      <x:c r="U1495" s="14" t="str">
        <x:v>Не контактували</x:v>
      </x:c>
      <x:c r="V1495" s="15" t="str">
        <x:v>Workflow-audit outreach по UA-2025-10-30-009344-a; попросити 1 пакет здачі та вимоги проєкту</x:v>
      </x:c>
      <x:c r="W1495" s="15" t="str">
        <x:v>Власник / директор; керівник ПТО; відповідальний за договори</x:v>
      </x:c>
      <x:c r="X1495" s="15" t="str">
        <x:v>1 нових підтверджених перемог/договорів у Prozorro на 15 187 000 грн; 1 зі строком виконання не раніше 24.08.2026.</x:v>
      </x:c>
      <x:c r="Y1495" s="15" t="str">
        <x:v>Реконструкція компресорної пускового повітря шляхом заміни повітряних компресорів ЗГП-12/35 на дотискувальній компресорній станції Опари (Будівельні роботи та поточний ремонт); опублікований строк до 2026-12-31. Попросити один знеособлений пакет здачі за цим workflow.</x:v>
      </x:c>
      <x:c r="Z1495" s="15" t="str">
        <x:v>https://prozorro.gov.ua/tender/UA-2025-10-30-009344-a</x:v>
      </x:c>
      <x:c r="AA1495" s="14" t="str">
        <x:v>33059894</x:v>
      </x:c>
      <x:c r="AB1495" s="14" t="str">
        <x:v>2026-08-24</x:v>
      </x:c>
      <x:c r="AC1495" s="14" t="str"/>
      <x:c r="AD1495" s="20" t="str"/>
      <x:c r="AE1495" s="14" t="str"/>
      <x:c r="AF1495" s="14" t="n">
        <x:v>46</x:v>
      </x:c>
      <x:c r="AG1495" s="14" t="str">
        <x:v>I3</x:v>
      </x:c>
      <x:c r="AH1495" s="14" t="n">
        <x:v>1</x:v>
      </x:c>
      <x:c r="AI1495" s="14" t="n">
        <x:v>1</x:v>
      </x:c>
      <x:c r="AJ1495" s="18" t="n">
        <x:v>15187000</x:v>
      </x:c>
      <x:c r="AK1495" s="14" t="str">
        <x:v>https://prozorro.gov.ua/tender/UA-2025-10-30-009344-a</x:v>
      </x:c>
      <x:c r="AL1495" s="19" t="n">
        <x:v>46007.414926006946</x:v>
      </x:c>
      <x:c r="AM1495" s="19" t="n">
        <x:v>46387</x:v>
      </x:c>
      <x:c r="AN1495" s="15" t="str">
        <x:v>Стиснене повітря / компресорні</x:v>
      </x:c>
      <x:c r="AO1495" s="15" t="str">
        <x:v>not_found_in_top_search</x:v>
      </x:c>
    </x:row>
    <x:row r="1496">
      <x:c r="A1496" s="14" t="str">
        <x:v>W5-124</x:v>
      </x:c>
      <x:c r="B1496" s="14" t="str">
        <x:v>Prozorro vertical expansion — 24.08</x:v>
      </x:c>
      <x:c r="C1496" s="14" t="str">
        <x:v>ТОВ "ІнтеграЛіс"</x:v>
      </x:c>
      <x:c r="D1496" s="14" t="str">
        <x:v>Залізнична інфраструктура</x:v>
      </x:c>
      <x:c r="E1496" s="14" t="str">
        <x:v>Expansion discovery</x:v>
      </x:c>
      <x:c r="F1496" s="17" t="str">
        <x:v>D3</x:v>
      </x:c>
      <x:c r="G1496" s="14" t="str"/>
      <x:c r="H1496" s="14" t="str">
        <x:v>Discovery розширення — 2 тижні</x:v>
      </x:c>
      <x:c r="I1496" s="16" t="n">
        <x:v>1</x:v>
      </x:c>
      <x:c r="J1496" s="16" t="n">
        <x:v>5</x:v>
      </x:c>
      <x:c r="K1496" s="16" t="n">
        <x:v>5</x:v>
      </x:c>
      <x:c r="L1496" s="16" t="n">
        <x:v>5</x:v>
      </x:c>
      <x:c r="M1496" s="16" t="n">
        <x:v>5</x:v>
      </x:c>
      <x:c r="N1496" s="16" t="n">
        <x:v>5</x:v>
      </x:c>
      <x:c r="O1496" s="16" t="n">
        <x:v>3</x:v>
      </x:c>
      <x:c r="P1496" s="16" t="n">
        <x:f>IF(COUNT(I1496:O1496)&lt;7,"",I1496*8+J1496*3+K1496*2+L1496*2+M1496*2+N1496*2+O1496)</x:f>
        <x:v>66</x:v>
      </x:c>
      <x:c r="Q1496" s="16" t="n">
        <x:f>IF(COUNT(J1496:O1496)&lt;6,"",J1496*5+K1496*4+M1496*4+L1496*3+N1496*2+O1496*2)</x:f>
        <x:v>96</x:v>
      </x:c>
      <x:c r="R1496" s="14" t="str">
        <x:v>high</x:v>
      </x:c>
      <x:c r="S1496" s="14" t="str">
        <x:v>official_prozorro_award_2024_2026</x:v>
      </x:c>
      <x:c r="T1496" s="14" t="str">
        <x:v>official_prozorro_api</x:v>
      </x:c>
      <x:c r="U1496" s="14" t="str">
        <x:v>Не контактували</x:v>
      </x:c>
      <x:c r="V1496" s="15" t="str">
        <x:v>Workflow-audit outreach по UA-2025-05-14-012035-a; попросити 1 пакет здачі та вимоги проєкту</x:v>
      </x:c>
      <x:c r="W1496" s="15" t="str">
        <x:v>Власник / директор; керівник ПТО; відповідальний за договори</x:v>
      </x:c>
      <x:c r="X1496" s="15" t="str">
        <x:v>1 нових підтверджених перемог/договорів у Prozorro на 12 100 800 грн; 0 зі строком виконання не раніше 24.08.2026.</x:v>
      </x:c>
      <x:c r="Y1496" s="15" t="str">
        <x:v>Матеріали для ремонту залізничних колій ; опублікований строк до 2025-09-30. Попросити один знеособлений пакет здачі за цим workflow.</x:v>
      </x:c>
      <x:c r="Z1496" s="15" t="str">
        <x:v>https://prozorro.gov.ua/tender/UA-2025-05-14-012035-a</x:v>
      </x:c>
      <x:c r="AA1496" s="14" t="str">
        <x:v>45614742</x:v>
      </x:c>
      <x:c r="AB1496" s="14" t="str">
        <x:v>2026-08-24</x:v>
      </x:c>
      <x:c r="AC1496" s="14" t="str"/>
      <x:c r="AD1496" s="20" t="str"/>
      <x:c r="AE1496" s="14" t="str"/>
      <x:c r="AF1496" s="14" t="n">
        <x:v>46</x:v>
      </x:c>
      <x:c r="AG1496" s="14" t="str">
        <x:v>I3</x:v>
      </x:c>
      <x:c r="AH1496" s="14" t="n">
        <x:v>1</x:v>
      </x:c>
      <x:c r="AI1496" s="14" t="n">
        <x:v>0</x:v>
      </x:c>
      <x:c r="AJ1496" s="18" t="n">
        <x:v>12100800</x:v>
      </x:c>
      <x:c r="AK1496" s="14" t="str">
        <x:v>https://prozorro.gov.ua/tender/UA-2025-05-14-012035-a</x:v>
      </x:c>
      <x:c r="AL1496" s="19" t="n">
        <x:v>45800.52137228009</x:v>
      </x:c>
      <x:c r="AM1496" s="19" t="n">
        <x:v>45930</x:v>
      </x:c>
      <x:c r="AN1496" s="15" t="str">
        <x:v>Залізнична інфраструктура</x:v>
      </x:c>
      <x:c r="AO1496" s="15" t="str">
        <x:v>not_found_in_top_search</x:v>
      </x:c>
    </x:row>
    <x:row r="1497">
      <x:c r="A1497" s="14" t="str">
        <x:v>W5-125</x:v>
      </x:c>
      <x:c r="B1497" s="14" t="str">
        <x:v>Prozorro vertical expansion — 24.08</x:v>
      </x:c>
      <x:c r="C1497" s="14" t="str">
        <x:v>ТОВАРИСТВО З ОБМЕЖЕНОЮ ВІДПОВІДАЛЬНІСТЮ "БУДІВЕЛЬНА ГРУПА КОМФОРТТАУН"</x:v>
      </x:c>
      <x:c r="D1497" s="14" t="str">
        <x:v>Сонячна енергетика</x:v>
      </x:c>
      <x:c r="E1497" s="14" t="str">
        <x:v>Pilot now</x:v>
      </x:c>
      <x:c r="F1497" s="17" t="str">
        <x:v>P3</x:v>
      </x:c>
      <x:c r="G1497" s="14" t="str"/>
      <x:c r="H1497" s="14" t="str">
        <x:v>Пілот зараз — Н.15 discovery subset</x:v>
      </x:c>
      <x:c r="I1497" s="16" t="n">
        <x:v>3</x:v>
      </x:c>
      <x:c r="J1497" s="16" t="n">
        <x:v>5</x:v>
      </x:c>
      <x:c r="K1497" s="16" t="n">
        <x:v>5</x:v>
      </x:c>
      <x:c r="L1497" s="16" t="n">
        <x:v>3</x:v>
      </x:c>
      <x:c r="M1497" s="16" t="n">
        <x:v>5</x:v>
      </x:c>
      <x:c r="N1497" s="16" t="n">
        <x:v>5</x:v>
      </x:c>
      <x:c r="O1497" s="16" t="n">
        <x:v>3</x:v>
      </x:c>
      <x:c r="P1497" s="16" t="n">
        <x:f>IF(COUNT(I1497:O1497)&lt;7,"",I1497*8+J1497*3+K1497*2+L1497*2+M1497*2+N1497*2+O1497)</x:f>
        <x:v>78</x:v>
      </x:c>
      <x:c r="Q1497" s="16" t="n">
        <x:f>IF(COUNT(J1497:O1497)&lt;6,"",J1497*5+K1497*4+M1497*4+L1497*3+N1497*2+O1497*2)</x:f>
        <x:v>90</x:v>
      </x:c>
      <x:c r="R1497" s="14" t="str">
        <x:v>high</x:v>
      </x:c>
      <x:c r="S1497" s="14" t="str">
        <x:v>official_prozorro_award_2024_2026</x:v>
      </x:c>
      <x:c r="T1497" s="14" t="str">
        <x:v>official_prozorro_api</x:v>
      </x:c>
      <x:c r="U1497" s="14" t="str">
        <x:v>Не контактували</x:v>
      </x:c>
      <x:c r="V1497" s="15" t="str">
        <x:v>Повторне звернення з новим тендерним сигналом UA-2025-10-21-009834-a; попросити 1 пакет здачі</x:v>
      </x:c>
      <x:c r="W1497" s="15" t="str">
        <x:v>Власник / директор; керівник ПТО; відповідальний за договори</x:v>
      </x:c>
      <x:c r="X1497" s="15" t="str">
        <x:v>1 нових підтверджених перемог/договорів у Prozorro на 1 750 666 грн; 0 зі строком виконання не раніше 24.08.2026.</x:v>
      </x:c>
      <x:c r="Y1497" s="15" t="str">
        <x:v>Нове будівництво сонячної електростанції на покрівлі будівлі гаражу (літера «Б») МКУП «Міськсвітло» за адресом: м. Вінниця, вул. Р. Скалецького, буд.17. Код за ДК 021:2015 45250000-4 Будівництво заводів / установок, гірничодобувних і переробних об’єктів та об’єктів нафтогазової інфраструктури; опублікований строк до 2026-06-30. Попросити один знеособлений пакет здачі за цим workflow.</x:v>
      </x:c>
      <x:c r="Z1497" s="15" t="str">
        <x:v>https://prozorro.gov.ua/tender/UA-2026-03-31-010294-a</x:v>
      </x:c>
      <x:c r="AA1497" s="14" t="str">
        <x:v>43079629</x:v>
      </x:c>
      <x:c r="AB1497" s="14" t="str">
        <x:v>2026-08-24</x:v>
      </x:c>
      <x:c r="AC1497" s="14" t="str"/>
      <x:c r="AD1497" s="20" t="str"/>
      <x:c r="AE1497" s="14" t="str"/>
      <x:c r="AF1497" s="14" t="n">
        <x:v>46</x:v>
      </x:c>
      <x:c r="AG1497" s="14" t="str">
        <x:v>I3</x:v>
      </x:c>
      <x:c r="AH1497" s="14" t="n">
        <x:v>2</x:v>
      </x:c>
      <x:c r="AI1497" s="14" t="n">
        <x:v>0</x:v>
      </x:c>
      <x:c r="AJ1497" s="18" t="n">
        <x:v>12731349.83</x:v>
      </x:c>
      <x:c r="AK1497" s="14" t="str">
        <x:v>https://prozorro.gov.ua/tender/UA-2025-10-21-009834-a</x:v>
      </x:c>
      <x:c r="AL1497" s="19" t="n">
        <x:v>45973.53916422454</x:v>
      </x:c>
      <x:c r="AM1497" s="19" t="n">
        <x:v>46022</x:v>
      </x:c>
      <x:c r="AN1497" s="15" t="str">
        <x:v>Сонячна енергетика; Світлофори / дорожня автоматика</x:v>
      </x:c>
      <x:c r="AO1497" s="15" t="str">
        <x:v>not_found_in_top_search</x:v>
      </x:c>
    </x:row>
    <x:row r="1498">
      <x:c r="A1498" s="14" t="str">
        <x:v>W5-126</x:v>
      </x:c>
      <x:c r="B1498" s="14" t="str">
        <x:v>Prozorro vertical expansion — 24.08</x:v>
      </x:c>
      <x:c r="C1498" s="14" t="str">
        <x:v>ТОВ «ІН-ТРАС»</x:v>
      </x:c>
      <x:c r="D1498" s="14" t="str">
        <x:v>Ремонт і підсилення бетону</x:v>
      </x:c>
      <x:c r="E1498" s="14" t="str">
        <x:v>Expansion discovery</x:v>
      </x:c>
      <x:c r="F1498" s="17" t="str">
        <x:v>D3</x:v>
      </x:c>
      <x:c r="G1498" s="14" t="str"/>
      <x:c r="H1498" s="14" t="str">
        <x:v>Discovery розширення — 2 тижні</x:v>
      </x:c>
      <x:c r="I1498" s="16" t="n">
        <x:v>1</x:v>
      </x:c>
      <x:c r="J1498" s="16" t="n">
        <x:v>5</x:v>
      </x:c>
      <x:c r="K1498" s="16" t="n">
        <x:v>5</x:v>
      </x:c>
      <x:c r="L1498" s="16" t="n">
        <x:v>3</x:v>
      </x:c>
      <x:c r="M1498" s="16" t="n">
        <x:v>5</x:v>
      </x:c>
      <x:c r="N1498" s="16" t="n">
        <x:v>5</x:v>
      </x:c>
      <x:c r="O1498" s="16" t="n">
        <x:v>3</x:v>
      </x:c>
      <x:c r="P1498" s="16" t="n">
        <x:f>IF(COUNT(I1498:O1498)&lt;7,"",I1498*8+J1498*3+K1498*2+L1498*2+M1498*2+N1498*2+O1498)</x:f>
        <x:v>62</x:v>
      </x:c>
      <x:c r="Q1498" s="16" t="n">
        <x:f>IF(COUNT(J1498:O1498)&lt;6,"",J1498*5+K1498*4+M1498*4+L1498*3+N1498*2+O1498*2)</x:f>
        <x:v>90</x:v>
      </x:c>
      <x:c r="R1498" s="14" t="str">
        <x:v>high</x:v>
      </x:c>
      <x:c r="S1498" s="14" t="str">
        <x:v>official_prozorro_award_2024_2026</x:v>
      </x:c>
      <x:c r="T1498" s="14" t="str">
        <x:v>official_prozorro_api</x:v>
      </x:c>
      <x:c r="U1498" s="14" t="str">
        <x:v>Не контактували</x:v>
      </x:c>
      <x:c r="V1498" s="15" t="str">
        <x:v>Workflow-audit outreach по UA-2026-03-31-003147-a; попросити 1 пакет здачі та вимоги проєкту</x:v>
      </x:c>
      <x:c r="W1498" s="15" t="str">
        <x:v>Власник / директор; керівник ПТО; відповідальний за договори</x:v>
      </x:c>
      <x:c r="X1498" s="15" t="str">
        <x:v>1 нових підтверджених перемог/договорів у Prozorro на 1 476 591 грн; 0 зі строком виконання не раніше 24.08.2026.</x:v>
      </x:c>
      <x:c r="Y1498" s="15" t="str">
        <x:v>Код ДК 021:2015 - 45220000-5 Інженерні та будівельні роботи (Капітальний ремонт підстанції «Правобережна» АТ «ЗАПОРІЖЖЯОБЛЕНЕРГО» в частині будівельних робіт з улаштуванням залізобетонних конструкцій. Кабельні конструкції); опублікований строк до 2026-06-30. Попросити один знеособлений пакет здачі за цим workflow.</x:v>
      </x:c>
      <x:c r="Z1498" s="15" t="str">
        <x:v>https://prozorro.gov.ua/tender/UA-2026-03-31-003147-a</x:v>
      </x:c>
      <x:c r="AA1498" s="14" t="str">
        <x:v>40465269</x:v>
      </x:c>
      <x:c r="AB1498" s="14" t="str">
        <x:v>2026-08-24</x:v>
      </x:c>
      <x:c r="AC1498" s="14" t="str"/>
      <x:c r="AD1498" s="20" t="str"/>
      <x:c r="AE1498" s="14" t="str"/>
      <x:c r="AF1498" s="14" t="n">
        <x:v>46</x:v>
      </x:c>
      <x:c r="AG1498" s="14" t="str">
        <x:v>I3</x:v>
      </x:c>
      <x:c r="AH1498" s="14" t="n">
        <x:v>1</x:v>
      </x:c>
      <x:c r="AI1498" s="14" t="n">
        <x:v>0</x:v>
      </x:c>
      <x:c r="AJ1498" s="18" t="n">
        <x:v>1476590.87</x:v>
      </x:c>
      <x:c r="AK1498" s="14" t="str">
        <x:v>https://prozorro.gov.ua/tender/UA-2026-03-31-003147-a</x:v>
      </x:c>
      <x:c r="AL1498" s="19" t="n">
        <x:v>46112.339606724534</x:v>
      </x:c>
      <x:c r="AM1498" s="19" t="n">
        <x:v>46203</x:v>
      </x:c>
      <x:c r="AN1498" s="15" t="str">
        <x:v>Ремонт і підсилення бетону</x:v>
      </x:c>
      <x:c r="AO1498" s="15" t="str">
        <x:v>not_found_in_top_search</x:v>
      </x:c>
    </x:row>
    <x:row r="1499">
      <x:c r="A1499" s="14" t="str">
        <x:v>W5-127</x:v>
      </x:c>
      <x:c r="B1499" s="14" t="str">
        <x:v>Prozorro vertical expansion — 24.08</x:v>
      </x:c>
      <x:c r="C1499" s="14" t="str">
        <x:v>Товариство з обмеженою відповідальністю "Будівельно-виробнича компанія "Мосбуд"</x:v>
      </x:c>
      <x:c r="D1499" s="14" t="str">
        <x:v>Насосні станції</x:v>
      </x:c>
      <x:c r="E1499" s="14" t="str">
        <x:v>Expansion discovery</x:v>
      </x:c>
      <x:c r="F1499" s="17" t="str">
        <x:v>D3</x:v>
      </x:c>
      <x:c r="G1499" s="14" t="str"/>
      <x:c r="H1499" s="14" t="str">
        <x:v>Discovery розширення — 2 тижні</x:v>
      </x:c>
      <x:c r="I1499" s="16" t="n">
        <x:v>1</x:v>
      </x:c>
      <x:c r="J1499" s="16" t="n">
        <x:v>5</x:v>
      </x:c>
      <x:c r="K1499" s="16" t="n">
        <x:v>5</x:v>
      </x:c>
      <x:c r="L1499" s="16" t="n">
        <x:v>3</x:v>
      </x:c>
      <x:c r="M1499" s="16" t="n">
        <x:v>5</x:v>
      </x:c>
      <x:c r="N1499" s="16" t="n">
        <x:v>5</x:v>
      </x:c>
      <x:c r="O1499" s="16" t="n">
        <x:v>3</x:v>
      </x:c>
      <x:c r="P1499" s="16" t="n">
        <x:f>IF(COUNT(I1499:O1499)&lt;7,"",I1499*8+J1499*3+K1499*2+L1499*2+M1499*2+N1499*2+O1499)</x:f>
        <x:v>62</x:v>
      </x:c>
      <x:c r="Q1499" s="16" t="n">
        <x:f>IF(COUNT(J1499:O1499)&lt;6,"",J1499*5+K1499*4+M1499*4+L1499*3+N1499*2+O1499*2)</x:f>
        <x:v>90</x:v>
      </x:c>
      <x:c r="R1499" s="14" t="str">
        <x:v>high</x:v>
      </x:c>
      <x:c r="S1499" s="14" t="str">
        <x:v>official_prozorro_award_2024_2026</x:v>
      </x:c>
      <x:c r="T1499" s="14" t="str">
        <x:v>official_prozorro_api</x:v>
      </x:c>
      <x:c r="U1499" s="14" t="str">
        <x:v>Не контактували</x:v>
      </x:c>
      <x:c r="V1499" s="15" t="str">
        <x:v>Workflow-audit outreach по UA-2026-04-15-004658-a; попросити 1 пакет здачі та вимоги проєкту</x:v>
      </x:c>
      <x:c r="W1499" s="15" t="str">
        <x:v>Власник / директор; керівник ПТО; відповідальний за договори</x:v>
      </x:c>
      <x:c r="X1499" s="15" t="str">
        <x:v>1 нових підтверджених перемог/договорів у Prozorro на 1 287 304 грн; 1 зі строком виконання не раніше 24.08.2026.</x:v>
      </x:c>
      <x:c r="Y1499" s="15" t="str">
        <x:v>Реконструкція електричних мереж зі встановленням мережевої СЕС на резервній станції насосної станції І-го підйому водозабору за адресою: Стрийський р-н, с. Дубина, вул. Дачна, 51-А; опублікований строк до 2026-12-31. Попросити один знеособлений пакет здачі за цим workflow.</x:v>
      </x:c>
      <x:c r="Z1499" s="15" t="str">
        <x:v>https://prozorro.gov.ua/tender/UA-2026-04-15-004658-a</x:v>
      </x:c>
      <x:c r="AA1499" s="14" t="str">
        <x:v>34452127</x:v>
      </x:c>
      <x:c r="AB1499" s="14" t="str">
        <x:v>2026-08-24</x:v>
      </x:c>
      <x:c r="AC1499" s="14" t="str"/>
      <x:c r="AD1499" s="20" t="str"/>
      <x:c r="AE1499" s="14" t="str"/>
      <x:c r="AF1499" s="14" t="n">
        <x:v>46</x:v>
      </x:c>
      <x:c r="AG1499" s="14" t="str">
        <x:v>I3</x:v>
      </x:c>
      <x:c r="AH1499" s="14" t="n">
        <x:v>1</x:v>
      </x:c>
      <x:c r="AI1499" s="14" t="n">
        <x:v>1</x:v>
      </x:c>
      <x:c r="AJ1499" s="18" t="n">
        <x:v>1287303.6</x:v>
      </x:c>
      <x:c r="AK1499" s="14" t="str">
        <x:v>https://prozorro.gov.ua/tender/UA-2026-04-15-004658-a</x:v>
      </x:c>
      <x:c r="AL1499" s="19" t="n">
        <x:v>46127.374368425924</x:v>
      </x:c>
      <x:c r="AM1499" s="19" t="n">
        <x:v>46387.41695601852</x:v>
      </x:c>
      <x:c r="AN1499" s="15" t="str">
        <x:v>Насосні станції</x:v>
      </x:c>
      <x:c r="AO1499" s="15" t="str">
        <x:v>not_found_in_top_search</x:v>
      </x:c>
    </x:row>
    <x:row r="1500">
      <x:c r="A1500" s="14" t="str">
        <x:v>W5-128</x:v>
      </x:c>
      <x:c r="B1500" s="14" t="str">
        <x:v>Prozorro vertical expansion — 24.08</x:v>
      </x:c>
      <x:c r="C1500" s="14" t="str">
        <x:v>ТОВАРИСТВО З ОБМЕЖЕНОЮ ВІДПОВІДАЛЬНІСТЮ "КВА"</x:v>
      </x:c>
      <x:c r="D1500" s="14" t="str">
        <x:v>Сонячна енергетика</x:v>
      </x:c>
      <x:c r="E1500" s="14" t="str">
        <x:v>Pilot now</x:v>
      </x:c>
      <x:c r="F1500" s="17" t="str">
        <x:v>P3</x:v>
      </x:c>
      <x:c r="G1500" s="14" t="str"/>
      <x:c r="H1500" s="14" t="str">
        <x:v>Пілот зараз — Н.15 discovery subset</x:v>
      </x:c>
      <x:c r="I1500" s="16" t="n">
        <x:v>3</x:v>
      </x:c>
      <x:c r="J1500" s="16" t="n">
        <x:v>5</x:v>
      </x:c>
      <x:c r="K1500" s="16" t="n">
        <x:v>5</x:v>
      </x:c>
      <x:c r="L1500" s="16" t="n">
        <x:v>3</x:v>
      </x:c>
      <x:c r="M1500" s="16" t="n">
        <x:v>5</x:v>
      </x:c>
      <x:c r="N1500" s="16" t="n">
        <x:v>5</x:v>
      </x:c>
      <x:c r="O1500" s="16" t="n">
        <x:v>3</x:v>
      </x:c>
      <x:c r="P1500" s="16" t="n">
        <x:f>IF(COUNT(I1500:O1500)&lt;7,"",I1500*8+J1500*3+K1500*2+L1500*2+M1500*2+N1500*2+O1500)</x:f>
        <x:v>78</x:v>
      </x:c>
      <x:c r="Q1500" s="16" t="n">
        <x:f>IF(COUNT(J1500:O1500)&lt;6,"",J1500*5+K1500*4+M1500*4+L1500*3+N1500*2+O1500*2)</x:f>
        <x:v>90</x:v>
      </x:c>
      <x:c r="R1500" s="14" t="str">
        <x:v>high</x:v>
      </x:c>
      <x:c r="S1500" s="14" t="str">
        <x:v>official_prozorro_award_2024_2026</x:v>
      </x:c>
      <x:c r="T1500" s="14" t="str">
        <x:v>official_prozorro_api</x:v>
      </x:c>
      <x:c r="U1500" s="14" t="str">
        <x:v>Не контактували</x:v>
      </x:c>
      <x:c r="V1500" s="15" t="str">
        <x:v>Персоналізований free-pilot outreach по UA-2026-04-09-007150-a; попросити 1 пакет Н.15</x:v>
      </x:c>
      <x:c r="W1500" s="15" t="str">
        <x:v>Власник / директор; керівник ПТО; відповідальний за договори</x:v>
      </x:c>
      <x:c r="X1500" s="15" t="str">
        <x:v>1 нових підтверджених перемог/договорів у Prozorro на 1 068 188 грн; 0 зі строком виконання не раніше 24.08.2026.</x:v>
      </x:c>
      <x:c r="Y1500" s="15" t="str">
        <x:v>Нове будівництво сонячної електростанції (СЕС) для свердловини №1Д по вулиці Миргородській в селі Великі Сорочинці Миргородського району Полтавської області; опублікований строк до 2026-07-09. Попросити один знеособлений пакет здачі за цим workflow.</x:v>
      </x:c>
      <x:c r="Z1500" s="15" t="str">
        <x:v>https://prozorro.gov.ua/tender/UA-2026-04-09-007150-a</x:v>
      </x:c>
      <x:c r="AA1500" s="14" t="str">
        <x:v>39720797</x:v>
      </x:c>
      <x:c r="AB1500" s="14" t="str">
        <x:v>2026-08-24</x:v>
      </x:c>
      <x:c r="AC1500" s="14" t="str"/>
      <x:c r="AD1500" s="20" t="str"/>
      <x:c r="AE1500" s="14" t="str"/>
      <x:c r="AF1500" s="14" t="n">
        <x:v>46</x:v>
      </x:c>
      <x:c r="AG1500" s="14" t="str">
        <x:v>I3</x:v>
      </x:c>
      <x:c r="AH1500" s="14" t="n">
        <x:v>1</x:v>
      </x:c>
      <x:c r="AI1500" s="14" t="n">
        <x:v>0</x:v>
      </x:c>
      <x:c r="AJ1500" s="18" t="n">
        <x:v>1068187.58</x:v>
      </x:c>
      <x:c r="AK1500" s="14" t="str">
        <x:v>https://prozorro.gov.ua/tender/UA-2026-04-09-007150-a</x:v>
      </x:c>
      <x:c r="AL1500" s="19" t="n">
        <x:v>46121.45174016204</x:v>
      </x:c>
      <x:c r="AM1500" s="19" t="n">
        <x:v>46212</x:v>
      </x:c>
      <x:c r="AN1500" s="15" t="str">
        <x:v>Сонячна енергетика</x:v>
      </x:c>
      <x:c r="AO1500" s="15" t="str">
        <x:v>not_found_in_top_search</x:v>
      </x:c>
    </x:row>
    <x:row r="1501">
      <x:c r="A1501" s="14" t="str">
        <x:v>W5-129</x:v>
      </x:c>
      <x:c r="B1501" s="14" t="str">
        <x:v>Prozorro vertical expansion — 24.08</x:v>
      </x:c>
      <x:c r="C1501" s="14" t="str">
        <x:v>КП КУП Пристоличної сільської ради "Олександрівкажитлобудсервіс"</x:v>
      </x:c>
      <x:c r="D1501" s="14" t="str">
        <x:v>Насосні станції</x:v>
      </x:c>
      <x:c r="E1501" s="14" t="str">
        <x:v>Expansion discovery</x:v>
      </x:c>
      <x:c r="F1501" s="17" t="str">
        <x:v>D3</x:v>
      </x:c>
      <x:c r="G1501" s="14" t="str"/>
      <x:c r="H1501" s="14" t="str">
        <x:v>Discovery розширення — 2 тижні</x:v>
      </x:c>
      <x:c r="I1501" s="16" t="n">
        <x:v>1</x:v>
      </x:c>
      <x:c r="J1501" s="16" t="n">
        <x:v>5</x:v>
      </x:c>
      <x:c r="K1501" s="16" t="n">
        <x:v>5</x:v>
      </x:c>
      <x:c r="L1501" s="16" t="n">
        <x:v>3</x:v>
      </x:c>
      <x:c r="M1501" s="16" t="n">
        <x:v>5</x:v>
      </x:c>
      <x:c r="N1501" s="16" t="n">
        <x:v>5</x:v>
      </x:c>
      <x:c r="O1501" s="16" t="n">
        <x:v>3</x:v>
      </x:c>
      <x:c r="P1501" s="16" t="n">
        <x:f>IF(COUNT(I1501:O1501)&lt;7,"",I1501*8+J1501*3+K1501*2+L1501*2+M1501*2+N1501*2+O1501)</x:f>
        <x:v>62</x:v>
      </x:c>
      <x:c r="Q1501" s="16" t="n">
        <x:f>IF(COUNT(J1501:O1501)&lt;6,"",J1501*5+K1501*4+M1501*4+L1501*3+N1501*2+O1501*2)</x:f>
        <x:v>90</x:v>
      </x:c>
      <x:c r="R1501" s="14" t="str">
        <x:v>high</x:v>
      </x:c>
      <x:c r="S1501" s="14" t="str">
        <x:v>official_prozorro_award_2024_2026</x:v>
      </x:c>
      <x:c r="T1501" s="14" t="str">
        <x:v>official_prozorro_api</x:v>
      </x:c>
      <x:c r="U1501" s="14" t="str">
        <x:v>Не контактували</x:v>
      </x:c>
      <x:c r="V1501" s="15" t="str">
        <x:v>Workflow-audit outreach по UA-2026-02-18-009616-a; попросити 1 пакет здачі та вимоги проєкту</x:v>
      </x:c>
      <x:c r="W1501" s="15" t="str">
        <x:v>Власник / директор; керівник ПТО; відповідальний за договори</x:v>
      </x:c>
      <x:c r="X1501" s="15" t="str">
        <x:v>1 нових підтверджених перемог/договорів у Prozorro на 947 209 грн; 1 зі строком виконання не раніше 24.08.2026.</x:v>
      </x:c>
      <x:c r="Y1501" s="15" t="str">
        <x:v>Капітальний ремонт каналізаційної насосної станції № 5 по вул. Яблунева в с. Чубинське Бориспільського району Київської області; опублікований строк до 2026-12-31. Попросити один знеособлений пакет здачі за цим workflow.</x:v>
      </x:c>
      <x:c r="Z1501" s="15" t="str">
        <x:v>https://prozorro.gov.ua/tender/UA-2026-02-18-009616-a</x:v>
      </x:c>
      <x:c r="AA1501" s="14" t="str">
        <x:v>34812778</x:v>
      </x:c>
      <x:c r="AB1501" s="14" t="str">
        <x:v>2026-08-24</x:v>
      </x:c>
      <x:c r="AC1501" s="14" t="str"/>
      <x:c r="AD1501" s="20" t="str"/>
      <x:c r="AE1501" s="14" t="str"/>
      <x:c r="AF1501" s="14" t="n">
        <x:v>46</x:v>
      </x:c>
      <x:c r="AG1501" s="14" t="str">
        <x:v>I3</x:v>
      </x:c>
      <x:c r="AH1501" s="14" t="n">
        <x:v>1</x:v>
      </x:c>
      <x:c r="AI1501" s="14" t="n">
        <x:v>1</x:v>
      </x:c>
      <x:c r="AJ1501" s="18" t="n">
        <x:v>947208.88</x:v>
      </x:c>
      <x:c r="AK1501" s="14" t="str">
        <x:v>https://prozorro.gov.ua/tender/UA-2026-02-18-009616-a</x:v>
      </x:c>
      <x:c r="AL1501" s="19" t="n">
        <x:v>46071.531530555556</x:v>
      </x:c>
      <x:c r="AM1501" s="19" t="n">
        <x:v>46387.53359953704</x:v>
      </x:c>
      <x:c r="AN1501" s="15" t="str">
        <x:v>Насосні станції</x:v>
      </x:c>
      <x:c r="AO1501" s="15" t="str">
        <x:v>not_found_in_top_search</x:v>
      </x:c>
    </x:row>
    <x:row r="1502">
      <x:c r="A1502" s="14" t="str">
        <x:v>W5-130</x:v>
      </x:c>
      <x:c r="B1502" s="14" t="str">
        <x:v>Prozorro vertical expansion — 24.08</x:v>
      </x:c>
      <x:c r="C1502" s="14" t="str">
        <x:v>ТзОВ "ВВП-Будмонтаж"</x:v>
      </x:c>
      <x:c r="D1502" s="14" t="str">
        <x:v>Насосні станції</x:v>
      </x:c>
      <x:c r="E1502" s="14" t="str">
        <x:v>Expansion discovery</x:v>
      </x:c>
      <x:c r="F1502" s="17" t="str">
        <x:v>D3</x:v>
      </x:c>
      <x:c r="G1502" s="14" t="str"/>
      <x:c r="H1502" s="14" t="str">
        <x:v>Discovery розширення — 2 тижні</x:v>
      </x:c>
      <x:c r="I1502" s="16" t="n">
        <x:v>1</x:v>
      </x:c>
      <x:c r="J1502" s="16" t="n">
        <x:v>5</x:v>
      </x:c>
      <x:c r="K1502" s="16" t="n">
        <x:v>5</x:v>
      </x:c>
      <x:c r="L1502" s="16" t="n">
        <x:v>3</x:v>
      </x:c>
      <x:c r="M1502" s="16" t="n">
        <x:v>5</x:v>
      </x:c>
      <x:c r="N1502" s="16" t="n">
        <x:v>5</x:v>
      </x:c>
      <x:c r="O1502" s="16" t="n">
        <x:v>3</x:v>
      </x:c>
      <x:c r="P1502" s="16" t="n">
        <x:f>IF(COUNT(I1502:O1502)&lt;7,"",I1502*8+J1502*3+K1502*2+L1502*2+M1502*2+N1502*2+O1502)</x:f>
        <x:v>62</x:v>
      </x:c>
      <x:c r="Q1502" s="16" t="n">
        <x:f>IF(COUNT(J1502:O1502)&lt;6,"",J1502*5+K1502*4+M1502*4+L1502*3+N1502*2+O1502*2)</x:f>
        <x:v>90</x:v>
      </x:c>
      <x:c r="R1502" s="14" t="str">
        <x:v>high</x:v>
      </x:c>
      <x:c r="S1502" s="14" t="str">
        <x:v>official_prozorro_award_2024_2026</x:v>
      </x:c>
      <x:c r="T1502" s="14" t="str">
        <x:v>official_prozorro_api</x:v>
      </x:c>
      <x:c r="U1502" s="14" t="str">
        <x:v>Не контактували</x:v>
      </x:c>
      <x:c r="V1502" s="15" t="str">
        <x:v>Workflow-audit outreach по UA-2026-03-13-007012-a; попросити 1 пакет здачі та вимоги проєкту</x:v>
      </x:c>
      <x:c r="W1502" s="15" t="str">
        <x:v>Власник / директор; керівник ПТО; відповідальний за договори</x:v>
      </x:c>
      <x:c r="X1502" s="15" t="str">
        <x:v>1 нових підтверджених перемог/договорів у Prozorro на 879 559 грн; 0 зі строком виконання не раніше 24.08.2026.</x:v>
      </x:c>
      <x:c r="Y1502" s="15" t="str">
        <x:v>Реконструкція системи електропостачання (встановлення сонячної електростанції) на земельній ділянці Каналізаційної насосної станції №2 КП "Нововолинськводоканал" НМР, що знаходиться за фізичною адресою: с.Шахтарське, вул. Дубинська, 5а"; опублікований строк до 2026-04-30. Попросити один знеособлений пакет здачі за цим workflow.</x:v>
      </x:c>
      <x:c r="Z1502" s="15" t="str">
        <x:v>https://prozorro.gov.ua/tender/UA-2026-03-13-007012-a</x:v>
      </x:c>
      <x:c r="AA1502" s="14" t="str">
        <x:v>42203966</x:v>
      </x:c>
      <x:c r="AB1502" s="14" t="str">
        <x:v>2026-08-24</x:v>
      </x:c>
      <x:c r="AC1502" s="14" t="str"/>
      <x:c r="AD1502" s="20" t="str"/>
      <x:c r="AE1502" s="14" t="str"/>
      <x:c r="AF1502" s="14" t="n">
        <x:v>46</x:v>
      </x:c>
      <x:c r="AG1502" s="14" t="str">
        <x:v>I3</x:v>
      </x:c>
      <x:c r="AH1502" s="14" t="n">
        <x:v>1</x:v>
      </x:c>
      <x:c r="AI1502" s="14" t="n">
        <x:v>0</x:v>
      </x:c>
      <x:c r="AJ1502" s="18" t="n">
        <x:v>879559.2</x:v>
      </x:c>
      <x:c r="AK1502" s="14" t="str">
        <x:v>https://prozorro.gov.ua/tender/UA-2026-03-13-007012-a</x:v>
      </x:c>
      <x:c r="AL1502" s="19" t="n">
        <x:v>46094.46366666667</x:v>
      </x:c>
      <x:c r="AM1502" s="19" t="n">
        <x:v>46142.423171296294</x:v>
      </x:c>
      <x:c r="AN1502" s="15" t="str">
        <x:v>Насосні станції</x:v>
      </x:c>
      <x:c r="AO1502" s="15" t="str">
        <x:v>not_found_in_top_search</x:v>
      </x:c>
    </x:row>
    <x:row r="1503">
      <x:c r="A1503" s="14" t="str">
        <x:v>W5-131</x:v>
      </x:c>
      <x:c r="B1503" s="14" t="str">
        <x:v>Prozorro vertical expansion — 24.08</x:v>
      </x:c>
      <x:c r="C1503" s="14" t="str">
        <x:v>ТОВАРИСТВО З ОБМЕЖЕНОЮ ВІДПОВІДАЛЬНІСТЮ "ЗЕНІТ"</x:v>
      </x:c>
      <x:c r="D1503" s="14" t="str">
        <x:v>Ремонт і підсилення бетону</x:v>
      </x:c>
      <x:c r="E1503" s="14" t="str">
        <x:v>Expansion discovery</x:v>
      </x:c>
      <x:c r="F1503" s="17" t="str">
        <x:v>D3</x:v>
      </x:c>
      <x:c r="G1503" s="14" t="str"/>
      <x:c r="H1503" s="14" t="str">
        <x:v>Discovery розширення — 2 тижні</x:v>
      </x:c>
      <x:c r="I1503" s="16" t="n">
        <x:v>1</x:v>
      </x:c>
      <x:c r="J1503" s="16" t="n">
        <x:v>5</x:v>
      </x:c>
      <x:c r="K1503" s="16" t="n">
        <x:v>5</x:v>
      </x:c>
      <x:c r="L1503" s="16" t="n">
        <x:v>3</x:v>
      </x:c>
      <x:c r="M1503" s="16" t="n">
        <x:v>5</x:v>
      </x:c>
      <x:c r="N1503" s="16" t="n">
        <x:v>5</x:v>
      </x:c>
      <x:c r="O1503" s="16" t="n">
        <x:v>3</x:v>
      </x:c>
      <x:c r="P1503" s="16" t="n">
        <x:f>IF(COUNT(I1503:O1503)&lt;7,"",I1503*8+J1503*3+K1503*2+L1503*2+M1503*2+N1503*2+O1503)</x:f>
        <x:v>62</x:v>
      </x:c>
      <x:c r="Q1503" s="16" t="n">
        <x:f>IF(COUNT(J1503:O1503)&lt;6,"",J1503*5+K1503*4+M1503*4+L1503*3+N1503*2+O1503*2)</x:f>
        <x:v>90</x:v>
      </x:c>
      <x:c r="R1503" s="14" t="str">
        <x:v>high</x:v>
      </x:c>
      <x:c r="S1503" s="14" t="str">
        <x:v>official_prozorro_award_2024_2026</x:v>
      </x:c>
      <x:c r="T1503" s="14" t="str">
        <x:v>official_prozorro_api</x:v>
      </x:c>
      <x:c r="U1503" s="14" t="str">
        <x:v>Не контактували</x:v>
      </x:c>
      <x:c r="V1503" s="15" t="str">
        <x:v>Workflow-audit outreach по UA-2026-04-15-007573-a; попросити 1 пакет здачі та вимоги проєкту</x:v>
      </x:c>
      <x:c r="W1503" s="15" t="str">
        <x:v>Власник / директор; керівник ПТО; відповідальний за договори</x:v>
      </x:c>
      <x:c r="X1503" s="15" t="str">
        <x:v>1 нових підтверджених перемог/договорів у Prozorro на 832 279 грн; 0 зі строком виконання не раніше 24.08.2026.</x:v>
      </x:c>
      <x:c r="Y1503" s="15" t="str">
        <x:v>Інші завершальні будівельні роботи; 45450000-6 (Капітальний ремонт залізобетонних конструкцій самоплинного фільтра №4,7 станції знезалізнення Гнідавської площадки водопідготовки за адресою: м. Луцьк, вул. Магістральна,11); опублікований строк до 2026-05-31. Попросити один знеособлений пакет здачі за цим workflow.</x:v>
      </x:c>
      <x:c r="Z1503" s="15" t="str">
        <x:v>https://prozorro.gov.ua/tender/UA-2026-04-15-007573-a</x:v>
      </x:c>
      <x:c r="AA1503" s="14" t="str">
        <x:v>13352338</x:v>
      </x:c>
      <x:c r="AB1503" s="14" t="str">
        <x:v>2026-08-24</x:v>
      </x:c>
      <x:c r="AC1503" s="14" t="str"/>
      <x:c r="AD1503" s="20" t="str"/>
      <x:c r="AE1503" s="14" t="str"/>
      <x:c r="AF1503" s="14" t="n">
        <x:v>46</x:v>
      </x:c>
      <x:c r="AG1503" s="14" t="str">
        <x:v>I3</x:v>
      </x:c>
      <x:c r="AH1503" s="14" t="n">
        <x:v>1</x:v>
      </x:c>
      <x:c r="AI1503" s="14" t="n">
        <x:v>0</x:v>
      </x:c>
      <x:c r="AJ1503" s="18" t="n">
        <x:v>832279.2</x:v>
      </x:c>
      <x:c r="AK1503" s="14" t="str">
        <x:v>https://prozorro.gov.ua/tender/UA-2026-04-15-007573-a</x:v>
      </x:c>
      <x:c r="AL1503" s="19" t="n">
        <x:v>46127.47116666667</x:v>
      </x:c>
      <x:c r="AM1503" s="19" t="n">
        <x:v>46173</x:v>
      </x:c>
      <x:c r="AN1503" s="15" t="str">
        <x:v>Ремонт і підсилення бетону</x:v>
      </x:c>
      <x:c r="AO1503" s="15" t="str">
        <x:v>not_found_in_top_search</x:v>
      </x:c>
    </x:row>
    <x:row r="1504">
      <x:c r="A1504" s="14" t="str">
        <x:v>W5-132</x:v>
      </x:c>
      <x:c r="B1504" s="14" t="str">
        <x:v>Prozorro vertical expansion — 24.08</x:v>
      </x:c>
      <x:c r="C1504" s="14" t="str">
        <x:v>ТОВАРИСТВО З ОБМЕЖЕНОЮ ВІДПОВІДАЛЬНІСТЮ "БАСТІОН-СЕРВІС-ПРОЕКТ"</x:v>
      </x:c>
      <x:c r="D1504" s="14" t="str">
        <x:v>ВОЛЗ / телеком</x:v>
      </x:c>
      <x:c r="E1504" s="14" t="str">
        <x:v>Expansion discovery</x:v>
      </x:c>
      <x:c r="F1504" s="17" t="str">
        <x:v>D3</x:v>
      </x:c>
      <x:c r="G1504" s="14" t="str"/>
      <x:c r="H1504" s="14" t="str">
        <x:v>Discovery розширення — 2 тижні</x:v>
      </x:c>
      <x:c r="I1504" s="16" t="n">
        <x:v>1</x:v>
      </x:c>
      <x:c r="J1504" s="16" t="n">
        <x:v>5</x:v>
      </x:c>
      <x:c r="K1504" s="16" t="n">
        <x:v>5</x:v>
      </x:c>
      <x:c r="L1504" s="16" t="n">
        <x:v>1</x:v>
      </x:c>
      <x:c r="M1504" s="16" t="n">
        <x:v>5</x:v>
      </x:c>
      <x:c r="N1504" s="16" t="n">
        <x:v>5</x:v>
      </x:c>
      <x:c r="O1504" s="16" t="n">
        <x:v>3</x:v>
      </x:c>
      <x:c r="P1504" s="16" t="n">
        <x:f>IF(COUNT(I1504:O1504)&lt;7,"",I1504*8+J1504*3+K1504*2+L1504*2+M1504*2+N1504*2+O1504)</x:f>
        <x:v>58</x:v>
      </x:c>
      <x:c r="Q1504" s="16" t="n">
        <x:f>IF(COUNT(J1504:O1504)&lt;6,"",J1504*5+K1504*4+M1504*4+L1504*3+N1504*2+O1504*2)</x:f>
        <x:v>84</x:v>
      </x:c>
      <x:c r="R1504" s="14" t="str">
        <x:v>high</x:v>
      </x:c>
      <x:c r="S1504" s="14" t="str">
        <x:v>official_prozorro_award_2024_2026</x:v>
      </x:c>
      <x:c r="T1504" s="14" t="str">
        <x:v>official_prozorro_api</x:v>
      </x:c>
      <x:c r="U1504" s="14" t="str">
        <x:v>Не контактували</x:v>
      </x:c>
      <x:c r="V1504" s="15" t="str">
        <x:v>Workflow-audit outreach по UA-2026-06-18-003884-a; попросити 1 пакет здачі та вимоги проєкту</x:v>
      </x:c>
      <x:c r="W1504" s="15" t="str">
        <x:v>Власник / директор; керівник ПТО; відповідальний за договори</x:v>
      </x:c>
      <x:c r="X1504" s="15" t="str">
        <x:v>1 нових підтверджених перемог/договорів у Prozorro на 99 840 грн; 1 зі строком виконання не раніше 24.08.2026.</x:v>
      </x:c>
      <x:c r="Y1504" s="15" t="str">
        <x:v>Послуги з монтажу волоконно-оптичних ліній зв'язку (ДК 021:2015:45230000-8 Будівництво трубопроводів, ліній зв’язку та електропередач, шосе, доріг, аеродромів і залізничних доріг; вирівнювання поверхонь); опублікований строк до 2026-12-31. Попросити один знеособлений пакет здачі за цим workflow.</x:v>
      </x:c>
      <x:c r="Z1504" s="15" t="str">
        <x:v>https://prozorro.gov.ua/tender/UA-2026-06-18-003884-a</x:v>
      </x:c>
      <x:c r="AA1504" s="14" t="str">
        <x:v>39491176</x:v>
      </x:c>
      <x:c r="AB1504" s="14" t="str">
        <x:v>2026-08-24</x:v>
      </x:c>
      <x:c r="AC1504" s="14" t="str"/>
      <x:c r="AD1504" s="20" t="str"/>
      <x:c r="AE1504" s="14" t="str"/>
      <x:c r="AF1504" s="14" t="n">
        <x:v>46</x:v>
      </x:c>
      <x:c r="AG1504" s="14" t="str">
        <x:v>I3</x:v>
      </x:c>
      <x:c r="AH1504" s="14" t="n">
        <x:v>1</x:v>
      </x:c>
      <x:c r="AI1504" s="14" t="n">
        <x:v>1</x:v>
      </x:c>
      <x:c r="AJ1504" s="18" t="n">
        <x:v>99840</x:v>
      </x:c>
      <x:c r="AK1504" s="14" t="str">
        <x:v>https://prozorro.gov.ua/tender/UA-2026-06-18-003884-a</x:v>
      </x:c>
      <x:c r="AL1504" s="19" t="n">
        <x:v>46191.34558296296</x:v>
      </x:c>
      <x:c r="AM1504" s="19" t="n">
        <x:v>46387</x:v>
      </x:c>
      <x:c r="AN1504" s="15" t="str">
        <x:v>ВОЛЗ / телеком</x:v>
      </x:c>
      <x:c r="AO1504" s="15" t="str">
        <x:v>not_found_in_top_search</x:v>
      </x:c>
    </x:row>
    <x:row r="1505">
      <x:c r="A1505" s="14" t="str">
        <x:v>W5-133</x:v>
      </x:c>
      <x:c r="B1505" s="14" t="str">
        <x:v>Prozorro vertical expansion — 24.08</x:v>
      </x:c>
      <x:c r="C1505" s="14" t="str">
        <x:v>ТОВ ДІМ 365</x:v>
      </x:c>
      <x:c r="D1505" s="14" t="str">
        <x:v>Зовнішні мережі</x:v>
      </x:c>
      <x:c r="E1505" s="14" t="str">
        <x:v>Expansion discovery</x:v>
      </x:c>
      <x:c r="F1505" s="17" t="str">
        <x:v>D3</x:v>
      </x:c>
      <x:c r="G1505" s="14" t="str"/>
      <x:c r="H1505" s="14" t="str">
        <x:v>Discovery розширення — 2 тижні</x:v>
      </x:c>
      <x:c r="I1505" s="16" t="n">
        <x:v>1</x:v>
      </x:c>
      <x:c r="J1505" s="16" t="n">
        <x:v>5</x:v>
      </x:c>
      <x:c r="K1505" s="16" t="n">
        <x:v>5</x:v>
      </x:c>
      <x:c r="L1505" s="16" t="n">
        <x:v>1</x:v>
      </x:c>
      <x:c r="M1505" s="16" t="n">
        <x:v>5</x:v>
      </x:c>
      <x:c r="N1505" s="16" t="n">
        <x:v>5</x:v>
      </x:c>
      <x:c r="O1505" s="16" t="n">
        <x:v>3</x:v>
      </x:c>
      <x:c r="P1505" s="16" t="n">
        <x:f>IF(COUNT(I1505:O1505)&lt;7,"",I1505*8+J1505*3+K1505*2+L1505*2+M1505*2+N1505*2+O1505)</x:f>
        <x:v>58</x:v>
      </x:c>
      <x:c r="Q1505" s="16" t="n">
        <x:f>IF(COUNT(J1505:O1505)&lt;6,"",J1505*5+K1505*4+M1505*4+L1505*3+N1505*2+O1505*2)</x:f>
        <x:v>84</x:v>
      </x:c>
      <x:c r="R1505" s="14" t="str">
        <x:v>high</x:v>
      </x:c>
      <x:c r="S1505" s="14" t="str">
        <x:v>official_prozorro_award_2024_2026</x:v>
      </x:c>
      <x:c r="T1505" s="14" t="str">
        <x:v>official_prozorro_api</x:v>
      </x:c>
      <x:c r="U1505" s="14" t="str">
        <x:v>Не контактували</x:v>
      </x:c>
      <x:c r="V1505" s="15" t="str">
        <x:v>Workflow-audit outreach по UA-2026-05-04-006760-a; попросити 1 пакет здачі та вимоги проєкту</x:v>
      </x:c>
      <x:c r="W1505" s="15" t="str">
        <x:v>Власник / директор; керівник ПТО; відповідальний за договори</x:v>
      </x:c>
      <x:c r="X1505" s="15" t="str">
        <x:v>1 нових підтверджених перемог/договорів у Prozorro на 99 598 грн; 1 зі строком виконання не раніше 24.08.2026.</x:v>
      </x:c>
      <x:c r="Y1505" s="15" t="str">
        <x:v>Капітальний ремонт каналізаційного напірного колектора на території Опорного закладу освіти "Щасливський академічний ліцей" Прстоличної сільської ради по вул. Фестивальна, 37 в с. Щасливе Бориспільського району Київської області; опублікований строк до 2026-12-31. Попросити один знеособлений пакет здачі за цим workflow.</x:v>
      </x:c>
      <x:c r="Z1505" s="15" t="str">
        <x:v>https://prozorro.gov.ua/tender/UA-2026-05-04-006760-a</x:v>
      </x:c>
      <x:c r="AA1505" s="14" t="str">
        <x:v>43428016</x:v>
      </x:c>
      <x:c r="AB1505" s="14" t="str">
        <x:v>2026-08-24</x:v>
      </x:c>
      <x:c r="AC1505" s="14" t="str"/>
      <x:c r="AD1505" s="20" t="str"/>
      <x:c r="AE1505" s="14" t="str"/>
      <x:c r="AF1505" s="14" t="n">
        <x:v>46</x:v>
      </x:c>
      <x:c r="AG1505" s="14" t="str">
        <x:v>I3</x:v>
      </x:c>
      <x:c r="AH1505" s="14" t="n">
        <x:v>1</x:v>
      </x:c>
      <x:c r="AI1505" s="14" t="n">
        <x:v>1</x:v>
      </x:c>
      <x:c r="AJ1505" s="18" t="n">
        <x:v>99597.51</x:v>
      </x:c>
      <x:c r="AK1505" s="14" t="str">
        <x:v>https://prozorro.gov.ua/tender/UA-2026-05-04-006760-a</x:v>
      </x:c>
      <x:c r="AL1505" s="19" t="n">
        <x:v>46146.44312587963</x:v>
      </x:c>
      <x:c r="AM1505" s="19" t="n">
        <x:v>46387.480405092596</x:v>
      </x:c>
      <x:c r="AN1505" s="15" t="str">
        <x:v>Зовнішні мережі</x:v>
      </x:c>
      <x:c r="AO1505" s="15" t="str">
        <x:v>not_found_in_top_search</x:v>
      </x:c>
    </x:row>
    <x:row r="1506">
      <x:c r="A1506" s="14" t="str">
        <x:v>W5-134</x:v>
      </x:c>
      <x:c r="B1506" s="14" t="str">
        <x:v>Prozorro vertical expansion — 24.08</x:v>
      </x:c>
      <x:c r="C1506" s="14" t="str">
        <x:v>ЯНОВЧИК ВІКТОРІЯ ІВАНІВНА</x:v>
      </x:c>
      <x:c r="D1506" s="14" t="str">
        <x:v>Блискавкозахист / заземлення</x:v>
      </x:c>
      <x:c r="E1506" s="14" t="str">
        <x:v>Pilot now</x:v>
      </x:c>
      <x:c r="F1506" s="17" t="str">
        <x:v>P3</x:v>
      </x:c>
      <x:c r="G1506" s="14" t="str"/>
      <x:c r="H1506" s="14" t="str">
        <x:v>Пілот зараз — Н.15 subset</x:v>
      </x:c>
      <x:c r="I1506" s="16" t="n">
        <x:v>4</x:v>
      </x:c>
      <x:c r="J1506" s="16" t="n">
        <x:v>5</x:v>
      </x:c>
      <x:c r="K1506" s="16" t="n">
        <x:v>5</x:v>
      </x:c>
      <x:c r="L1506" s="16" t="n">
        <x:v>1</x:v>
      </x:c>
      <x:c r="M1506" s="16" t="n">
        <x:v>5</x:v>
      </x:c>
      <x:c r="N1506" s="16" t="n">
        <x:v>3</x:v>
      </x:c>
      <x:c r="O1506" s="16" t="n">
        <x:v>3</x:v>
      </x:c>
      <x:c r="P1506" s="16" t="n">
        <x:f>IF(COUNT(I1506:O1506)&lt;7,"",I1506*8+J1506*3+K1506*2+L1506*2+M1506*2+N1506*2+O1506)</x:f>
        <x:v>78</x:v>
      </x:c>
      <x:c r="Q1506" s="16" t="n">
        <x:f>IF(COUNT(J1506:O1506)&lt;6,"",J1506*5+K1506*4+M1506*4+L1506*3+N1506*2+O1506*2)</x:f>
        <x:v>80</x:v>
      </x:c>
      <x:c r="R1506" s="14" t="str">
        <x:v>high</x:v>
      </x:c>
      <x:c r="S1506" s="14" t="str">
        <x:v>official_prozorro_award_2024_2026</x:v>
      </x:c>
      <x:c r="T1506" s="14" t="str">
        <x:v>official_prozorro_api</x:v>
      </x:c>
      <x:c r="U1506" s="14" t="str">
        <x:v>Не контактували</x:v>
      </x:c>
      <x:c r="V1506" s="15" t="str">
        <x:v>Персоналізований free-pilot outreach по UA-2026-05-22-005705-a; попросити 1 пакет Н.15</x:v>
      </x:c>
      <x:c r="W1506" s="15" t="str">
        <x:v>Власник / виконавець; відповідальний за договір</x:v>
      </x:c>
      <x:c r="X1506" s="15" t="str">
        <x:v>1 нових підтверджених перемог/договорів у Prozorro на 67 774 грн; 1 зі строком виконання не раніше 24.08.2026.</x:v>
      </x:c>
      <x:c r="Y1506" s="15" t="str">
        <x:v>Проведення монтажу систему блискавкозахисту  будівлі закладу дошкільної освіти, яка розташована за адресою с.Невицьке, вул. Садова, 124 Ужгородського району, Закарпатської області (додаткові кошти); опублікований строк до 2026-12-31. Попросити один знеособлений пакет здачі за цим workflow.</x:v>
      </x:c>
      <x:c r="Z1506" s="15" t="str">
        <x:v>https://prozorro.gov.ua/tender/UA-2026-05-22-005705-a</x:v>
      </x:c>
      <x:c r="AA1506" s="14" t="str">
        <x:v>3181502581</x:v>
      </x:c>
      <x:c r="AB1506" s="14" t="str">
        <x:v>2026-08-24</x:v>
      </x:c>
      <x:c r="AC1506" s="14" t="str"/>
      <x:c r="AD1506" s="20" t="str"/>
      <x:c r="AE1506" s="14" t="str"/>
      <x:c r="AF1506" s="14" t="n">
        <x:v>46</x:v>
      </x:c>
      <x:c r="AG1506" s="14" t="str">
        <x:v>I3</x:v>
      </x:c>
      <x:c r="AH1506" s="14" t="n">
        <x:v>1</x:v>
      </x:c>
      <x:c r="AI1506" s="14" t="n">
        <x:v>1</x:v>
      </x:c>
      <x:c r="AJ1506" s="18" t="n">
        <x:v>67774</x:v>
      </x:c>
      <x:c r="AK1506" s="14" t="str">
        <x:v>https://prozorro.gov.ua/tender/UA-2026-05-22-005705-a</x:v>
      </x:c>
      <x:c r="AL1506" s="19" t="n">
        <x:v>46164.389191574075</x:v>
      </x:c>
      <x:c r="AM1506" s="19" t="n">
        <x:v>46387</x:v>
      </x:c>
      <x:c r="AN1506" s="15" t="str">
        <x:v>Блискавкозахист / заземлення</x:v>
      </x:c>
      <x:c r="AO1506" s="15" t="str">
        <x:v>not_found_in_top_search</x:v>
      </x:c>
    </x:row>
    <x:row r="1507">
      <x:c r="A1507" s="14" t="str">
        <x:v>W5-135</x:v>
      </x:c>
      <x:c r="B1507" s="14" t="str">
        <x:v>Prozorro vertical expansion — 24.08</x:v>
      </x:c>
      <x:c r="C1507" s="14" t="str">
        <x:v>ТОВАРИСТВО З ОБМЕЖЕНОЮ ВІДПОВІДАЛЬНІСТЮ  «СПЕКТР 21»</x:v>
      </x:c>
      <x:c r="D1507" s="14" t="str">
        <x:v>Резервне живлення</x:v>
      </x:c>
      <x:c r="E1507" s="14" t="str">
        <x:v>Pilot now</x:v>
      </x:c>
      <x:c r="F1507" s="17" t="str">
        <x:v>P3</x:v>
      </x:c>
      <x:c r="G1507" s="14" t="str"/>
      <x:c r="H1507" s="14" t="str">
        <x:v>Пілот зараз — Н.15 subset</x:v>
      </x:c>
      <x:c r="I1507" s="16" t="n">
        <x:v>4</x:v>
      </x:c>
      <x:c r="J1507" s="16" t="n">
        <x:v>5</x:v>
      </x:c>
      <x:c r="K1507" s="16" t="n">
        <x:v>5</x:v>
      </x:c>
      <x:c r="L1507" s="16" t="n">
        <x:v>1</x:v>
      </x:c>
      <x:c r="M1507" s="16" t="n">
        <x:v>5</x:v>
      </x:c>
      <x:c r="N1507" s="16" t="n">
        <x:v>5</x:v>
      </x:c>
      <x:c r="O1507" s="16" t="n">
        <x:v>3</x:v>
      </x:c>
      <x:c r="P1507" s="16" t="n">
        <x:f>IF(COUNT(I1507:O1507)&lt;7,"",I1507*8+J1507*3+K1507*2+L1507*2+M1507*2+N1507*2+O1507)</x:f>
        <x:v>82</x:v>
      </x:c>
      <x:c r="Q1507" s="16" t="n">
        <x:f>IF(COUNT(J1507:O1507)&lt;6,"",J1507*5+K1507*4+M1507*4+L1507*3+N1507*2+O1507*2)</x:f>
        <x:v>84</x:v>
      </x:c>
      <x:c r="R1507" s="14" t="str">
        <x:v>high</x:v>
      </x:c>
      <x:c r="S1507" s="14" t="str">
        <x:v>official_prozorro_award_2024_2026</x:v>
      </x:c>
      <x:c r="T1507" s="14" t="str">
        <x:v>official_prozorro_api</x:v>
      </x:c>
      <x:c r="U1507" s="14" t="str">
        <x:v>Не контактували</x:v>
      </x:c>
      <x:c r="V1507" s="15" t="str">
        <x:v>Персоналізований free-pilot outreach по UA-2026-04-27-007863-a; попросити 1 пакет Н.15</x:v>
      </x:c>
      <x:c r="W1507" s="15" t="str">
        <x:v>Власник / директор; керівник ПТО; відповідальний за договори</x:v>
      </x:c>
      <x:c r="X1507" s="15" t="str">
        <x:v>1 нових підтверджених перемог/договорів у Prozorro на 64 262 грн; 1 зі строком виконання не раніше 24.08.2026.</x:v>
      </x:c>
      <x:c r="Y1507" s="15" t="str">
        <x:v>код ДК 021:2015 – 51110000-6 Послуги зі встановлення електричного обладнання (Послуги зі встановлення джерел резервного живлення (монтаж та підключення дизель-генератора) на об'єкті  "Ліцей № 252 імені Василя Симоненка Оболонського району м. Києва, вул. Зої Гайдай, 10-В"); опублікований строк до 2026-12-31. Попросити один знеособлений пакет здачі за цим workflow.</x:v>
      </x:c>
      <x:c r="Z1507" s="15" t="str">
        <x:v>https://prozorro.gov.ua/tender/UA-2026-04-27-007863-a</x:v>
      </x:c>
      <x:c r="AA1507" s="14" t="str">
        <x:v>39596705</x:v>
      </x:c>
      <x:c r="AB1507" s="14" t="str">
        <x:v>2026-08-24</x:v>
      </x:c>
      <x:c r="AC1507" s="14" t="str"/>
      <x:c r="AD1507" s="20" t="str"/>
      <x:c r="AE1507" s="14" t="str"/>
      <x:c r="AF1507" s="14" t="n">
        <x:v>46</x:v>
      </x:c>
      <x:c r="AG1507" s="14" t="str">
        <x:v>I3</x:v>
      </x:c>
      <x:c r="AH1507" s="14" t="n">
        <x:v>1</x:v>
      </x:c>
      <x:c r="AI1507" s="14" t="n">
        <x:v>1</x:v>
      </x:c>
      <x:c r="AJ1507" s="18" t="n">
        <x:v>64262.46</x:v>
      </x:c>
      <x:c r="AK1507" s="14" t="str">
        <x:v>https://prozorro.gov.ua/tender/UA-2026-04-27-007863-a</x:v>
      </x:c>
      <x:c r="AL1507" s="19" t="n">
        <x:v>46139.46955469908</x:v>
      </x:c>
      <x:c r="AM1507" s="19" t="n">
        <x:v>46387</x:v>
      </x:c>
      <x:c r="AN1507" s="15" t="str">
        <x:v>Резервне живлення</x:v>
      </x:c>
      <x:c r="AO1507" s="15" t="str">
        <x:v>not_found_in_top_search</x:v>
      </x:c>
    </x:row>
    <x:row r="1508">
      <x:c r="A1508" s="14" t="str">
        <x:v>W5-136</x:v>
      </x:c>
      <x:c r="B1508" s="14" t="str">
        <x:v>Prozorro vertical expansion — 24.08</x:v>
      </x:c>
      <x:c r="C1508" s="14" t="str">
        <x:v>ТОВ "ВОТІ"</x:v>
      </x:c>
      <x:c r="D1508" s="14" t="str">
        <x:v>Насосні станції</x:v>
      </x:c>
      <x:c r="E1508" s="14" t="str">
        <x:v>Expansion discovery</x:v>
      </x:c>
      <x:c r="F1508" s="17" t="str">
        <x:v>D3</x:v>
      </x:c>
      <x:c r="G1508" s="14" t="str"/>
      <x:c r="H1508" s="14" t="str">
        <x:v>Discovery розширення — 2 тижні</x:v>
      </x:c>
      <x:c r="I1508" s="16" t="n">
        <x:v>1</x:v>
      </x:c>
      <x:c r="J1508" s="16" t="n">
        <x:v>5</x:v>
      </x:c>
      <x:c r="K1508" s="16" t="n">
        <x:v>5</x:v>
      </x:c>
      <x:c r="L1508" s="16" t="n">
        <x:v>1</x:v>
      </x:c>
      <x:c r="M1508" s="16" t="n">
        <x:v>5</x:v>
      </x:c>
      <x:c r="N1508" s="16" t="n">
        <x:v>5</x:v>
      </x:c>
      <x:c r="O1508" s="16" t="n">
        <x:v>3</x:v>
      </x:c>
      <x:c r="P1508" s="16" t="n">
        <x:f>IF(COUNT(I1508:O1508)&lt;7,"",I1508*8+J1508*3+K1508*2+L1508*2+M1508*2+N1508*2+O1508)</x:f>
        <x:v>58</x:v>
      </x:c>
      <x:c r="Q1508" s="16" t="n">
        <x:f>IF(COUNT(J1508:O1508)&lt;6,"",J1508*5+K1508*4+M1508*4+L1508*3+N1508*2+O1508*2)</x:f>
        <x:v>84</x:v>
      </x:c>
      <x:c r="R1508" s="14" t="str">
        <x:v>high</x:v>
      </x:c>
      <x:c r="S1508" s="14" t="str">
        <x:v>official_prozorro_award_2024_2026</x:v>
      </x:c>
      <x:c r="T1508" s="14" t="str">
        <x:v>official_prozorro_api</x:v>
      </x:c>
      <x:c r="U1508" s="14" t="str">
        <x:v>Не контактували</x:v>
      </x:c>
      <x:c r="V1508" s="15" t="str">
        <x:v>Workflow-audit outreach по UA-2025-04-02-000953-a; попросити 1 пакет здачі та вимоги проєкту</x:v>
      </x:c>
      <x:c r="W1508" s="15" t="str">
        <x:v>Власник / директор; керівник ПТО; відповідальний за договори</x:v>
      </x:c>
      <x:c r="X1508" s="15" t="str">
        <x:v>3 нових підтверджених перемог/договорів у Prozorro на 30 000 грн; 0 зі строком виконання не раніше 24.08.2026.</x:v>
      </x:c>
      <x:c r="Y1508" s="15" t="str">
        <x:v>Виготовити технічний паспорт закінченого будівництва об'єкту "Реконструкція каналізаційної насосної станції за адресою: с. Шпитьки вул. Покровська, 24-А Бучанського району Київської області."; опублікований строк до 2025-12-31. Попросити один знеособлений пакет здачі за цим workflow.</x:v>
      </x:c>
      <x:c r="Z1508" s="15" t="str">
        <x:v>https://prozorro.gov.ua/tender/UA-2025-04-02-000953-a</x:v>
      </x:c>
      <x:c r="AA1508" s="14" t="str">
        <x:v>43536694</x:v>
      </x:c>
      <x:c r="AB1508" s="14" t="str">
        <x:v>2026-08-24</x:v>
      </x:c>
      <x:c r="AC1508" s="14" t="str"/>
      <x:c r="AD1508" s="20" t="str"/>
      <x:c r="AE1508" s="14" t="str"/>
      <x:c r="AF1508" s="14" t="n">
        <x:v>46</x:v>
      </x:c>
      <x:c r="AG1508" s="14" t="str">
        <x:v>I3</x:v>
      </x:c>
      <x:c r="AH1508" s="14" t="n">
        <x:v>3</x:v>
      </x:c>
      <x:c r="AI1508" s="14" t="n">
        <x:v>0</x:v>
      </x:c>
      <x:c r="AJ1508" s="18" t="n">
        <x:v>30000</x:v>
      </x:c>
      <x:c r="AK1508" s="14" t="str">
        <x:v>https://prozorro.gov.ua/tender/UA-2025-04-02-000953-a</x:v>
      </x:c>
      <x:c r="AL1508" s="19" t="n">
        <x:v>45749.274106689816</x:v>
      </x:c>
      <x:c r="AM1508" s="19" t="n">
        <x:v>46022.31363425926</x:v>
      </x:c>
      <x:c r="AN1508" s="15" t="str">
        <x:v>Насосні станції</x:v>
      </x:c>
      <x:c r="AO1508" s="15" t="str">
        <x:v>not_found_in_top_search</x:v>
      </x:c>
    </x:row>
    <x:row r="1509">
      <x:c r="A1509" s="14" t="str">
        <x:v>W5-137</x:v>
      </x:c>
      <x:c r="B1509" s="14" t="str">
        <x:v>Prozorro vertical expansion — 24.08</x:v>
      </x:c>
      <x:c r="C1509" s="14" t="str">
        <x:v>ГЕРАСИМЧУК ВІТАЛІЙ ІВАНОВИЧ</x:v>
      </x:c>
      <x:c r="D1509" s="14" t="str">
        <x:v>Промислова електрика / ПНР</x:v>
      </x:c>
      <x:c r="E1509" s="14" t="str">
        <x:v>Pilot now</x:v>
      </x:c>
      <x:c r="F1509" s="17" t="str">
        <x:v>P3</x:v>
      </x:c>
      <x:c r="G1509" s="14" t="str"/>
      <x:c r="H1509" s="14" t="str">
        <x:v>Пілот зараз — Н.15 subset</x:v>
      </x:c>
      <x:c r="I1509" s="16" t="n">
        <x:v>4</x:v>
      </x:c>
      <x:c r="J1509" s="16" t="n">
        <x:v>5</x:v>
      </x:c>
      <x:c r="K1509" s="16" t="n">
        <x:v>4</x:v>
      </x:c>
      <x:c r="L1509" s="16" t="n">
        <x:v>1</x:v>
      </x:c>
      <x:c r="M1509" s="16" t="n">
        <x:v>5</x:v>
      </x:c>
      <x:c r="N1509" s="16" t="n">
        <x:v>3</x:v>
      </x:c>
      <x:c r="O1509" s="16" t="n">
        <x:v>3</x:v>
      </x:c>
      <x:c r="P1509" s="16" t="n">
        <x:f>IF(COUNT(I1509:O1509)&lt;7,"",I1509*8+J1509*3+K1509*2+L1509*2+M1509*2+N1509*2+O1509)</x:f>
        <x:v>76</x:v>
      </x:c>
      <x:c r="Q1509" s="16" t="n">
        <x:f>IF(COUNT(J1509:O1509)&lt;6,"",J1509*5+K1509*4+M1509*4+L1509*3+N1509*2+O1509*2)</x:f>
        <x:v>76</x:v>
      </x:c>
      <x:c r="R1509" s="14" t="str">
        <x:v>high</x:v>
      </x:c>
      <x:c r="S1509" s="14" t="str">
        <x:v>official_prozorro_award_2024_2026</x:v>
      </x:c>
      <x:c r="T1509" s="14" t="str">
        <x:v>official_prozorro_api</x:v>
      </x:c>
      <x:c r="U1509" s="14" t="str">
        <x:v>Не контактували</x:v>
      </x:c>
      <x:c r="V1509" s="15" t="str">
        <x:v>Персоналізований free-pilot outreach по UA-2026-06-05-002622-a; попросити 1 пакет Н.15</x:v>
      </x:c>
      <x:c r="W1509" s="15" t="str">
        <x:v>Власник / виконавець; відповідальний за договір</x:v>
      </x:c>
      <x:c r="X1509" s="15" t="str">
        <x:v>1 нових підтверджених перемог/договорів у Prozorro на 21 520 грн; 1 зі строком виконання не раніше 24.08.2026.</x:v>
      </x:c>
      <x:c r="Y1509" s="15" t="str">
        <x:v> Послуги монтаж та пусконалагоджувальні  роботи системи відеоспостереження  та мережі  в навчальному корпусі № 2 ТНТУ ім.Івана Пулюя  Класифікатор ДК 021:2015 код 45310000-3 Електромонтажні роботи (код ДК 021:2015 - 45312200-9 Встановлення систем  охоронної сигналізації); опублікований строк до 2026-12-31. Попросити один знеособлений пакет здачі за цим workflow.</x:v>
      </x:c>
      <x:c r="Z1509" s="15" t="str">
        <x:v>https://prozorro.gov.ua/tender/UA-2026-06-05-002622-a</x:v>
      </x:c>
      <x:c r="AA1509" s="14" t="str">
        <x:v>2728415898</x:v>
      </x:c>
      <x:c r="AB1509" s="14" t="str">
        <x:v>2026-08-24</x:v>
      </x:c>
      <x:c r="AC1509" s="14" t="str"/>
      <x:c r="AD1509" s="20" t="str"/>
      <x:c r="AE1509" s="14" t="str"/>
      <x:c r="AF1509" s="14" t="n">
        <x:v>46</x:v>
      </x:c>
      <x:c r="AG1509" s="14" t="str">
        <x:v>I3</x:v>
      </x:c>
      <x:c r="AH1509" s="14" t="n">
        <x:v>1</x:v>
      </x:c>
      <x:c r="AI1509" s="14" t="n">
        <x:v>1</x:v>
      </x:c>
      <x:c r="AJ1509" s="18" t="n">
        <x:v>21520</x:v>
      </x:c>
      <x:c r="AK1509" s="14" t="str">
        <x:v>https://prozorro.gov.ua/tender/UA-2026-06-05-002622-a</x:v>
      </x:c>
      <x:c r="AL1509" s="19" t="n">
        <x:v>46178.31270434028</x:v>
      </x:c>
      <x:c r="AM1509" s="19" t="n">
        <x:v>46387</x:v>
      </x:c>
      <x:c r="AN1509" s="15" t="str">
        <x:v>Промислова електрика / ПНР</x:v>
      </x:c>
      <x:c r="AO1509" s="15" t="str">
        <x:v>not_found_in_top_search</x:v>
      </x:c>
    </x:row>
    <x:row r="1510">
      <x:c r="A1510" s="14" t="str">
        <x:v>W5-138</x:v>
      </x:c>
      <x:c r="B1510" s="14" t="str">
        <x:v>Prozorro vertical expansion — 24.08</x:v>
      </x:c>
      <x:c r="C1510" s="14" t="str">
        <x:v>ФОП Бойчук С.І.</x:v>
      </x:c>
      <x:c r="D1510" s="14" t="str">
        <x:v>Резервне живлення</x:v>
      </x:c>
      <x:c r="E1510" s="14" t="str">
        <x:v>Pilot now</x:v>
      </x:c>
      <x:c r="F1510" s="17" t="str">
        <x:v>P3</x:v>
      </x:c>
      <x:c r="G1510" s="14" t="str"/>
      <x:c r="H1510" s="14" t="str">
        <x:v>Пілот зараз — Н.15 subset</x:v>
      </x:c>
      <x:c r="I1510" s="16" t="n">
        <x:v>4</x:v>
      </x:c>
      <x:c r="J1510" s="16" t="n">
        <x:v>5</x:v>
      </x:c>
      <x:c r="K1510" s="16" t="n">
        <x:v>5</x:v>
      </x:c>
      <x:c r="L1510" s="16" t="n">
        <x:v>1</x:v>
      </x:c>
      <x:c r="M1510" s="16" t="n">
        <x:v>5</x:v>
      </x:c>
      <x:c r="N1510" s="16" t="n">
        <x:v>3</x:v>
      </x:c>
      <x:c r="O1510" s="16" t="n">
        <x:v>3</x:v>
      </x:c>
      <x:c r="P1510" s="16" t="n">
        <x:f>IF(COUNT(I1510:O1510)&lt;7,"",I1510*8+J1510*3+K1510*2+L1510*2+M1510*2+N1510*2+O1510)</x:f>
        <x:v>78</x:v>
      </x:c>
      <x:c r="Q1510" s="16" t="n">
        <x:f>IF(COUNT(J1510:O1510)&lt;6,"",J1510*5+K1510*4+M1510*4+L1510*3+N1510*2+O1510*2)</x:f>
        <x:v>80</x:v>
      </x:c>
      <x:c r="R1510" s="14" t="str">
        <x:v>high</x:v>
      </x:c>
      <x:c r="S1510" s="14" t="str">
        <x:v>official_prozorro_award_2024_2026</x:v>
      </x:c>
      <x:c r="T1510" s="14" t="str">
        <x:v>official_prozorro_api</x:v>
      </x:c>
      <x:c r="U1510" s="14" t="str">
        <x:v>Не контактували</x:v>
      </x:c>
      <x:c r="V1510" s="15" t="str">
        <x:v>Персоналізований free-pilot outreach по UA-2026-02-04-011959-a; попросити 1 пакет Н.15</x:v>
      </x:c>
      <x:c r="W1510" s="15" t="str">
        <x:v>Власник / виконавець; відповідальний за договір</x:v>
      </x:c>
      <x:c r="X1510" s="15" t="str">
        <x:v>2 нових підтверджених перемог/договорів у Prozorro на 85 862 грн; 1 зі строком виконання не раніше 24.08.2026.</x:v>
      </x:c>
      <x:c r="Y1510" s="15" t="str">
        <x:v>ДК 021:2015:45310000-3 - Електромонтажні роботи (Монтаж дизель-генератора); опублікований строк до 2026-12-31. Попросити один знеособлений пакет здачі за цим workflow.</x:v>
      </x:c>
      <x:c r="Z1510" s="15" t="str">
        <x:v>https://prozorro.gov.ua/tender/UA-2026-02-04-011959-a</x:v>
      </x:c>
      <x:c r="AA1510" s="14" t="str">
        <x:v>2585401715</x:v>
      </x:c>
      <x:c r="AB1510" s="14" t="str">
        <x:v>2026-08-24</x:v>
      </x:c>
      <x:c r="AC1510" s="14" t="str"/>
      <x:c r="AD1510" s="20" t="str"/>
      <x:c r="AE1510" s="14" t="str"/>
      <x:c r="AF1510" s="14" t="n">
        <x:v>45</x:v>
      </x:c>
      <x:c r="AG1510" s="14" t="str">
        <x:v>I3</x:v>
      </x:c>
      <x:c r="AH1510" s="14" t="n">
        <x:v>2</x:v>
      </x:c>
      <x:c r="AI1510" s="14" t="n">
        <x:v>1</x:v>
      </x:c>
      <x:c r="AJ1510" s="18" t="n">
        <x:v>85862</x:v>
      </x:c>
      <x:c r="AK1510" s="14" t="str">
        <x:v>https://prozorro.gov.ua/tender/UA-2026-02-04-011959-a</x:v>
      </x:c>
      <x:c r="AL1510" s="19" t="n">
        <x:v>46057.565444907406</x:v>
      </x:c>
      <x:c r="AM1510" s="19" t="n">
        <x:v>46387.56689814815</x:v>
      </x:c>
      <x:c r="AN1510" s="15" t="str">
        <x:v>Резервне живлення</x:v>
      </x:c>
      <x:c r="AO1510" s="15" t="str">
        <x:v>not_found_in_top_search</x:v>
      </x:c>
    </x:row>
    <x:row r="1511">
      <x:c r="A1511" s="14" t="str">
        <x:v>W5-139</x:v>
      </x:c>
      <x:c r="B1511" s="14" t="str">
        <x:v>Prozorro vertical expansion — 24.08</x:v>
      </x:c>
      <x:c r="C1511" s="14" t="str">
        <x:v>ТОВ "УКРЕКСПЕРТПРОЕКТ"</x:v>
      </x:c>
      <x:c r="D1511" s="14" t="str">
        <x:v>Стиснене повітря / компресорні</x:v>
      </x:c>
      <x:c r="E1511" s="14" t="str">
        <x:v>Expansion discovery</x:v>
      </x:c>
      <x:c r="F1511" s="17" t="str">
        <x:v>D3</x:v>
      </x:c>
      <x:c r="G1511" s="14" t="str"/>
      <x:c r="H1511" s="14" t="str">
        <x:v>Discovery розширення — 2 тижні</x:v>
      </x:c>
      <x:c r="I1511" s="16" t="n">
        <x:v>1</x:v>
      </x:c>
      <x:c r="J1511" s="16" t="n">
        <x:v>5</x:v>
      </x:c>
      <x:c r="K1511" s="16" t="n">
        <x:v>5</x:v>
      </x:c>
      <x:c r="L1511" s="16" t="n">
        <x:v>3</x:v>
      </x:c>
      <x:c r="M1511" s="16" t="n">
        <x:v>5</x:v>
      </x:c>
      <x:c r="N1511" s="16" t="n">
        <x:v>5</x:v>
      </x:c>
      <x:c r="O1511" s="16" t="n">
        <x:v>3</x:v>
      </x:c>
      <x:c r="P1511" s="16" t="n">
        <x:f>IF(COUNT(I1511:O1511)&lt;7,"",I1511*8+J1511*3+K1511*2+L1511*2+M1511*2+N1511*2+O1511)</x:f>
        <x:v>62</x:v>
      </x:c>
      <x:c r="Q1511" s="16" t="n">
        <x:f>IF(COUNT(J1511:O1511)&lt;6,"",J1511*5+K1511*4+M1511*4+L1511*3+N1511*2+O1511*2)</x:f>
        <x:v>90</x:v>
      </x:c>
      <x:c r="R1511" s="14" t="str">
        <x:v>high</x:v>
      </x:c>
      <x:c r="S1511" s="14" t="str">
        <x:v>official_prozorro_award_2024_2026</x:v>
      </x:c>
      <x:c r="T1511" s="14" t="str">
        <x:v>official_prozorro_api</x:v>
      </x:c>
      <x:c r="U1511" s="14" t="str">
        <x:v>Не контактували</x:v>
      </x:c>
      <x:c r="V1511" s="15" t="str">
        <x:v>Workflow-audit outreach по UA-2024-12-03-006719-a; попросити 1 пакет здачі та вимоги проєкту</x:v>
      </x:c>
      <x:c r="W1511" s="15" t="str">
        <x:v>Власник / директор; керівник ПТО; відповідальний за договори</x:v>
      </x:c>
      <x:c r="X1511" s="15" t="str">
        <x:v>2 нових підтверджених перемог/договорів у Prozorro на 1 650 000 грн; 0 зі строком виконання не раніше 24.08.2026.</x:v>
      </x:c>
      <x:c r="Y1511" s="15" t="str">
        <x:v>Проектно-вишукувальні роботи по об’єкту: "Реконструкція автоматичної системи газового пожежогасіння газоперекачувальних агрегатів типу ГТК-10І та турбогенераторів "Solar" на компресорній станції КС-22 "Хуст" в Хустському районі Закарпатської області" (Стадія "ТЕО") (Будівельні роботи та поточний ремонт); опублікований строк до 2025-08-29. Попросити один знеособлений пакет здачі за цим workflow.</x:v>
      </x:c>
      <x:c r="Z1511" s="15" t="str">
        <x:v>https://prozorro.gov.ua/tender/UA-2024-12-03-006719-a</x:v>
      </x:c>
      <x:c r="AA1511" s="14" t="str">
        <x:v>39313028</x:v>
      </x:c>
      <x:c r="AB1511" s="14" t="str">
        <x:v>2026-08-24</x:v>
      </x:c>
      <x:c r="AC1511" s="14" t="str"/>
      <x:c r="AD1511" s="20" t="str"/>
      <x:c r="AE1511" s="14" t="str"/>
      <x:c r="AF1511" s="14" t="n">
        <x:v>44</x:v>
      </x:c>
      <x:c r="AG1511" s="14" t="str">
        <x:v>I3</x:v>
      </x:c>
      <x:c r="AH1511" s="14" t="n">
        <x:v>2</x:v>
      </x:c>
      <x:c r="AI1511" s="14" t="n">
        <x:v>0</x:v>
      </x:c>
      <x:c r="AJ1511" s="18" t="n">
        <x:v>1650000</x:v>
      </x:c>
      <x:c r="AK1511" s="14" t="str">
        <x:v>https://prozorro.gov.ua/tender/UA-2024-12-03-006719-a</x:v>
      </x:c>
      <x:c r="AL1511" s="19" t="n">
        <x:v>45629.40538737269</x:v>
      </x:c>
      <x:c r="AM1511" s="19" t="n">
        <x:v>45898</x:v>
      </x:c>
      <x:c r="AN1511" s="15" t="str">
        <x:v>Стиснене повітря / компресорні</x:v>
      </x:c>
      <x:c r="AO1511" s="15" t="str">
        <x:v>not_found_in_top_search</x:v>
      </x:c>
    </x:row>
    <x:row r="1512">
      <x:c r="A1512" s="14" t="str">
        <x:v>W5-140</x:v>
      </x:c>
      <x:c r="B1512" s="14" t="str">
        <x:v>Prozorro vertical expansion — 24.08</x:v>
      </x:c>
      <x:c r="C1512" s="14" t="str">
        <x:v>ТОВАРИСТВО З ОБМЕЖЕНОЮ ВІДПОВІДАЛЬНІСТЮ "МЕГА МЕД МАРКЕТ"</x:v>
      </x:c>
      <x:c r="D1512" s="14" t="str">
        <x:v>Чисті приміщення</x:v>
      </x:c>
      <x:c r="E1512" s="14" t="str">
        <x:v>Expansion discovery</x:v>
      </x:c>
      <x:c r="F1512" s="17" t="str">
        <x:v>D3</x:v>
      </x:c>
      <x:c r="G1512" s="14" t="str"/>
      <x:c r="H1512" s="14" t="str">
        <x:v>Discovery розширення — 2 тижні</x:v>
      </x:c>
      <x:c r="I1512" s="16" t="n">
        <x:v>1</x:v>
      </x:c>
      <x:c r="J1512" s="16" t="n">
        <x:v>5</x:v>
      </x:c>
      <x:c r="K1512" s="16" t="n">
        <x:v>5</x:v>
      </x:c>
      <x:c r="L1512" s="16" t="n">
        <x:v>3</x:v>
      </x:c>
      <x:c r="M1512" s="16" t="n">
        <x:v>5</x:v>
      </x:c>
      <x:c r="N1512" s="16" t="n">
        <x:v>5</x:v>
      </x:c>
      <x:c r="O1512" s="16" t="n">
        <x:v>3</x:v>
      </x:c>
      <x:c r="P1512" s="16" t="n">
        <x:f>IF(COUNT(I1512:O1512)&lt;7,"",I1512*8+J1512*3+K1512*2+L1512*2+M1512*2+N1512*2+O1512)</x:f>
        <x:v>62</x:v>
      </x:c>
      <x:c r="Q1512" s="16" t="n">
        <x:f>IF(COUNT(J1512:O1512)&lt;6,"",J1512*5+K1512*4+M1512*4+L1512*3+N1512*2+O1512*2)</x:f>
        <x:v>90</x:v>
      </x:c>
      <x:c r="R1512" s="14" t="str">
        <x:v>high</x:v>
      </x:c>
      <x:c r="S1512" s="14" t="str">
        <x:v>official_prozorro_award_2024_2026</x:v>
      </x:c>
      <x:c r="T1512" s="14" t="str">
        <x:v>official_prozorro_api</x:v>
      </x:c>
      <x:c r="U1512" s="14" t="str">
        <x:v>Не контактували</x:v>
      </x:c>
      <x:c r="V1512" s="15" t="str">
        <x:v>Workflow-audit outreach по UA-2024-12-24-015602-a; попросити 1 пакет здачі та вимоги проєкту</x:v>
      </x:c>
      <x:c r="W1512" s="15" t="str">
        <x:v>Власник / директор; керівник ПТО; відповідальний за договори</x:v>
      </x:c>
      <x:c r="X1512" s="15" t="str">
        <x:v>2 нових підтверджених перемог/договорів у Prozorro на 1 412 717 грн; 0 зі строком виконання не раніше 24.08.2026.</x:v>
      </x:c>
      <x:c r="Y1512" s="15" t="str">
        <x:v>Медичне обладнання по об’єкту: 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 С. Лучанського» Корегування - Відсмоктувач медичний електричний, модель 7А-23В (20л); Стійка – стелаж СТС-1; Мийка медична ультразвукова Uzumcu UYT 10 – одинарна.; опублікований строк до 2024-12-27. Попросити один знеособлений пакет здачі за цим workflow.</x:v>
      </x:c>
      <x:c r="Z1512" s="15" t="str">
        <x:v>https://prozorro.gov.ua/tender/UA-2024-12-24-015602-a</x:v>
      </x:c>
      <x:c r="AA1512" s="14" t="str">
        <x:v>40433374</x:v>
      </x:c>
      <x:c r="AB1512" s="14" t="str">
        <x:v>2026-08-24</x:v>
      </x:c>
      <x:c r="AC1512" s="14" t="str"/>
      <x:c r="AD1512" s="20" t="str"/>
      <x:c r="AE1512" s="14" t="str"/>
      <x:c r="AF1512" s="14" t="n">
        <x:v>44</x:v>
      </x:c>
      <x:c r="AG1512" s="14" t="str">
        <x:v>I3</x:v>
      </x:c>
      <x:c r="AH1512" s="14" t="n">
        <x:v>2</x:v>
      </x:c>
      <x:c r="AI1512" s="14" t="n">
        <x:v>0</x:v>
      </x:c>
      <x:c r="AJ1512" s="18" t="n">
        <x:v>1412717.34</x:v>
      </x:c>
      <x:c r="AK1512" s="14" t="str">
        <x:v>https://prozorro.gov.ua/tender/UA-2024-12-24-015602-a</x:v>
      </x:c>
      <x:c r="AL1512" s="19" t="n">
        <x:v>45650.55903509259</x:v>
      </x:c>
      <x:c r="AM1512" s="19" t="n">
        <x:v>45653</x:v>
      </x:c>
      <x:c r="AN1512" s="15" t="str">
        <x:v>Чисті приміщення</x:v>
      </x:c>
      <x:c r="AO1512" s="15" t="str">
        <x:v>not_found_in_top_search</x:v>
      </x:c>
    </x:row>
    <x:row r="1513">
      <x:c r="A1513" s="14" t="str">
        <x:v>W5-141</x:v>
      </x:c>
      <x:c r="B1513" s="14" t="str">
        <x:v>Prozorro vertical expansion — 24.08</x:v>
      </x:c>
      <x:c r="C1513" s="14" t="str">
        <x:v>ТОВАРИСТВО З ОБМЕЖЕНОЮ ВІДПОВІДАЛЬНІСТЮ "КРЕМЕНЕРГОБУД"</x:v>
      </x:c>
      <x:c r="D1513" s="14" t="str">
        <x:v>Чисті приміщення</x:v>
      </x:c>
      <x:c r="E1513" s="14" t="str">
        <x:v>Expansion discovery</x:v>
      </x:c>
      <x:c r="F1513" s="17" t="str">
        <x:v>D3</x:v>
      </x:c>
      <x:c r="G1513" s="14" t="str"/>
      <x:c r="H1513" s="14" t="str">
        <x:v>Discovery розширення — 2 тижні</x:v>
      </x:c>
      <x:c r="I1513" s="16" t="n">
        <x:v>1</x:v>
      </x:c>
      <x:c r="J1513" s="16" t="n">
        <x:v>5</x:v>
      </x:c>
      <x:c r="K1513" s="16" t="n">
        <x:v>5</x:v>
      </x:c>
      <x:c r="L1513" s="16" t="n">
        <x:v>3</x:v>
      </x:c>
      <x:c r="M1513" s="16" t="n">
        <x:v>5</x:v>
      </x:c>
      <x:c r="N1513" s="16" t="n">
        <x:v>5</x:v>
      </x:c>
      <x:c r="O1513" s="16" t="n">
        <x:v>3</x:v>
      </x:c>
      <x:c r="P1513" s="16" t="n">
        <x:f>IF(COUNT(I1513:O1513)&lt;7,"",I1513*8+J1513*3+K1513*2+L1513*2+M1513*2+N1513*2+O1513)</x:f>
        <x:v>62</x:v>
      </x:c>
      <x:c r="Q1513" s="16" t="n">
        <x:f>IF(COUNT(J1513:O1513)&lt;6,"",J1513*5+K1513*4+M1513*4+L1513*3+N1513*2+O1513*2)</x:f>
        <x:v>90</x:v>
      </x:c>
      <x:c r="R1513" s="14" t="str">
        <x:v>high</x:v>
      </x:c>
      <x:c r="S1513" s="14" t="str">
        <x:v>official_prozorro_award_2024_2026</x:v>
      </x:c>
      <x:c r="T1513" s="14" t="str">
        <x:v>official_prozorro_api</x:v>
      </x:c>
      <x:c r="U1513" s="14" t="str">
        <x:v>Не контактували</x:v>
      </x:c>
      <x:c r="V1513" s="15" t="str">
        <x:v>Workflow-audit outreach по UA-2024-05-06-003611-a; попросити 1 пакет здачі та вимоги проєкту</x:v>
      </x:c>
      <x:c r="W1513" s="15" t="str">
        <x:v>Власник / директор; керівник ПТО; відповідальний за договори</x:v>
      </x:c>
      <x:c r="X1513" s="15" t="str">
        <x:v>2 нових підтверджених перемог/договорів у Prozorro на 626 848 грн; 0 зі строком виконання не раніше 24.08.2026.</x:v>
      </x:c>
      <x:c r="Y1513" s="15" t="str">
        <x:v>ДК 021:2015  45310000-3 Електромонтажні роботи («Реконструкція електричних мереж КНМП «Кременчуцька міська лікарня планового лікування» в частині встановлення резервного джерела живлення (дизельної електростанції - ДЕС) для операційного блоку хірургічного відділення головного корпусу, за адресою: Полтавська обл., м.Кременчук, проспект Полтавський, буд. 40»); опублікований строк до 2024-05-31. Попросити один знеособлений пакет здачі за цим workflow.</x:v>
      </x:c>
      <x:c r="Z1513" s="15" t="str">
        <x:v>https://prozorro.gov.ua/tender/UA-2024-05-06-003611-a</x:v>
      </x:c>
      <x:c r="AA1513" s="14" t="str">
        <x:v>40914738</x:v>
      </x:c>
      <x:c r="AB1513" s="14" t="str">
        <x:v>2026-08-24</x:v>
      </x:c>
      <x:c r="AC1513" s="14" t="str"/>
      <x:c r="AD1513" s="20" t="str"/>
      <x:c r="AE1513" s="14" t="str"/>
      <x:c r="AF1513" s="14" t="n">
        <x:v>44</x:v>
      </x:c>
      <x:c r="AG1513" s="14" t="str">
        <x:v>I3</x:v>
      </x:c>
      <x:c r="AH1513" s="14" t="n">
        <x:v>2</x:v>
      </x:c>
      <x:c r="AI1513" s="14" t="n">
        <x:v>0</x:v>
      </x:c>
      <x:c r="AJ1513" s="18" t="n">
        <x:v>626848.4</x:v>
      </x:c>
      <x:c r="AK1513" s="14" t="str">
        <x:v>https://prozorro.gov.ua/tender/UA-2024-05-06-003611-a</x:v>
      </x:c>
      <x:c r="AL1513" s="19" t="n">
        <x:v>45418.422898668985</x:v>
      </x:c>
      <x:c r="AM1513" s="19" t="n">
        <x:v>45443</x:v>
      </x:c>
      <x:c r="AN1513" s="15" t="str">
        <x:v>Чисті приміщення</x:v>
      </x:c>
      <x:c r="AO1513" s="15" t="str">
        <x:v>not_found_in_top_search</x:v>
      </x:c>
    </x:row>
    <x:row r="1514">
      <x:c r="A1514" s="14" t="str">
        <x:v>W5-142</x:v>
      </x:c>
      <x:c r="B1514" s="14" t="str">
        <x:v>Prozorro vertical expansion — 24.08</x:v>
      </x:c>
      <x:c r="C1514" s="14" t="str">
        <x:v>ФОП Соколова Тетяна Іванівна</x:v>
      </x:c>
      <x:c r="D1514" s="14" t="str">
        <x:v>Залізнична інфраструктура</x:v>
      </x:c>
      <x:c r="E1514" s="14" t="str">
        <x:v>Expansion discovery</x:v>
      </x:c>
      <x:c r="F1514" s="17" t="str">
        <x:v>D3</x:v>
      </x:c>
      <x:c r="G1514" s="14" t="str"/>
      <x:c r="H1514" s="14" t="str">
        <x:v>Discovery розширення — 2 тижні</x:v>
      </x:c>
      <x:c r="I1514" s="16" t="n">
        <x:v>1</x:v>
      </x:c>
      <x:c r="J1514" s="16" t="n">
        <x:v>5</x:v>
      </x:c>
      <x:c r="K1514" s="16" t="n">
        <x:v>5</x:v>
      </x:c>
      <x:c r="L1514" s="16" t="n">
        <x:v>3</x:v>
      </x:c>
      <x:c r="M1514" s="16" t="n">
        <x:v>5</x:v>
      </x:c>
      <x:c r="N1514" s="16" t="n">
        <x:v>3</x:v>
      </x:c>
      <x:c r="O1514" s="16" t="n">
        <x:v>3</x:v>
      </x:c>
      <x:c r="P1514" s="16" t="n">
        <x:f>IF(COUNT(I1514:O1514)&lt;7,"",I1514*8+J1514*3+K1514*2+L1514*2+M1514*2+N1514*2+O1514)</x:f>
        <x:v>58</x:v>
      </x:c>
      <x:c r="Q1514" s="16" t="n">
        <x:f>IF(COUNT(J1514:O1514)&lt;6,"",J1514*5+K1514*4+M1514*4+L1514*3+N1514*2+O1514*2)</x:f>
        <x:v>86</x:v>
      </x:c>
      <x:c r="R1514" s="14" t="str">
        <x:v>high</x:v>
      </x:c>
      <x:c r="S1514" s="14" t="str">
        <x:v>official_prozorro_award_2024_2026</x:v>
      </x:c>
      <x:c r="T1514" s="14" t="str">
        <x:v>official_prozorro_api</x:v>
      </x:c>
      <x:c r="U1514" s="14" t="str">
        <x:v>Не контактували</x:v>
      </x:c>
      <x:c r="V1514" s="15" t="str">
        <x:v>Workflow-audit outreach по UA-2026-04-12-000068-a; попросити 1 пакет здачі та вимоги проєкту</x:v>
      </x:c>
      <x:c r="W1514" s="15" t="str">
        <x:v>Власник / виконавець; відповідальний за договір</x:v>
      </x:c>
      <x:c r="X1514" s="15" t="str">
        <x:v>1 нових підтверджених перемог/договорів у Prozorro на 1 049 000 грн; 1 зі строком виконання не раніше 24.08.2026.</x:v>
      </x:c>
      <x:c r="Y1514" s="15" t="str">
        <x:v>Матеріали для ремонту залізничної колії; опублікований строк до 2026-12-30. Попросити один знеособлений пакет здачі за цим workflow.</x:v>
      </x:c>
      <x:c r="Z1514" s="15" t="str">
        <x:v>https://prozorro.gov.ua/tender/UA-2026-04-12-000068-a</x:v>
      </x:c>
      <x:c r="AA1514" s="14" t="str">
        <x:v>2826611365</x:v>
      </x:c>
      <x:c r="AB1514" s="14" t="str">
        <x:v>2026-08-24</x:v>
      </x:c>
      <x:c r="AC1514" s="14" t="str"/>
      <x:c r="AD1514" s="20" t="str"/>
      <x:c r="AE1514" s="14" t="str"/>
      <x:c r="AF1514" s="14" t="n">
        <x:v>43</x:v>
      </x:c>
      <x:c r="AG1514" s="14" t="str">
        <x:v>I3</x:v>
      </x:c>
      <x:c r="AH1514" s="14" t="n">
        <x:v>1</x:v>
      </x:c>
      <x:c r="AI1514" s="14" t="n">
        <x:v>1</x:v>
      </x:c>
      <x:c r="AJ1514" s="18" t="n">
        <x:v>1049000</x:v>
      </x:c>
      <x:c r="AK1514" s="14" t="str">
        <x:v>https://prozorro.gov.ua/tender/UA-2026-04-12-000068-a</x:v>
      </x:c>
      <x:c r="AL1514" s="19" t="n">
        <x:v>46136.380843252315</x:v>
      </x:c>
      <x:c r="AM1514" s="19" t="n">
        <x:v>46386.382893518516</x:v>
      </x:c>
      <x:c r="AN1514" s="15" t="str">
        <x:v>Залізнична інфраструктура</x:v>
      </x:c>
      <x:c r="AO1514" s="15" t="str">
        <x:v>not_found_in_top_search</x:v>
      </x:c>
    </x:row>
    <x:row r="1515">
      <x:c r="A1515" s="14" t="str">
        <x:v>W5-143</x:v>
      </x:c>
      <x:c r="B1515" s="14" t="str">
        <x:v>Prozorro vertical expansion — 24.08</x:v>
      </x:c>
      <x:c r="C1515" s="14" t="str">
        <x:v>ФОП Гонтар Сергій Олександрович</x:v>
      </x:c>
      <x:c r="D1515" s="14" t="str">
        <x:v>Блискавкозахист / заземлення</x:v>
      </x:c>
      <x:c r="E1515" s="14" t="str">
        <x:v>Pilot now</x:v>
      </x:c>
      <x:c r="F1515" s="17" t="str">
        <x:v>P3</x:v>
      </x:c>
      <x:c r="G1515" s="14" t="str"/>
      <x:c r="H1515" s="14" t="str">
        <x:v>Пілот зараз — Н.15 subset</x:v>
      </x:c>
      <x:c r="I1515" s="16" t="n">
        <x:v>4</x:v>
      </x:c>
      <x:c r="J1515" s="16" t="n">
        <x:v>5</x:v>
      </x:c>
      <x:c r="K1515" s="16" t="n">
        <x:v>5</x:v>
      </x:c>
      <x:c r="L1515" s="16" t="n">
        <x:v>1</x:v>
      </x:c>
      <x:c r="M1515" s="16" t="n">
        <x:v>5</x:v>
      </x:c>
      <x:c r="N1515" s="16" t="n">
        <x:v>3</x:v>
      </x:c>
      <x:c r="O1515" s="16" t="n">
        <x:v>3</x:v>
      </x:c>
      <x:c r="P1515" s="16" t="n">
        <x:f>IF(COUNT(I1515:O1515)&lt;7,"",I1515*8+J1515*3+K1515*2+L1515*2+M1515*2+N1515*2+O1515)</x:f>
        <x:v>78</x:v>
      </x:c>
      <x:c r="Q1515" s="16" t="n">
        <x:f>IF(COUNT(J1515:O1515)&lt;6,"",J1515*5+K1515*4+M1515*4+L1515*3+N1515*2+O1515*2)</x:f>
        <x:v>80</x:v>
      </x:c>
      <x:c r="R1515" s="14" t="str">
        <x:v>high</x:v>
      </x:c>
      <x:c r="S1515" s="14" t="str">
        <x:v>official_prozorro_award_2024_2026</x:v>
      </x:c>
      <x:c r="T1515" s="14" t="str">
        <x:v>official_prozorro_api</x:v>
      </x:c>
      <x:c r="U1515" s="14" t="str">
        <x:v>Не контактували</x:v>
      </x:c>
      <x:c r="V1515" s="15" t="str">
        <x:v>Персоналізований free-pilot outreach по UA-2026-06-02-001103-a; попросити 1 пакет Н.15</x:v>
      </x:c>
      <x:c r="W1515" s="15" t="str">
        <x:v>Власник / виконавець; відповідальний за договір</x:v>
      </x:c>
      <x:c r="X1515" s="15" t="str">
        <x:v>1 нових підтверджених перемог/договорів у Prozorro на 99 987 грн; 1 зі строком виконання не раніше 24.08.2026.</x:v>
      </x:c>
      <x:c r="Y1515" s="15" t="str">
        <x:v>Послуги по монтажу системи блискавкозахисту на обєкті: приміщення їдальні Плужненського ліцею Хмельницької обласної ради, що знаходиться за адресою: Хмельницька область Шепетівський р-н., с. Плужне, вул. Соборна, 2; опублікований строк до 2026-12-31. Попросити один знеособлений пакет здачі за цим workflow.</x:v>
      </x:c>
      <x:c r="Z1515" s="15" t="str">
        <x:v>https://prozorro.gov.ua/tender/UA-2026-06-02-001103-a</x:v>
      </x:c>
      <x:c r="AA1515" s="14" t="str">
        <x:v>3207206456</x:v>
      </x:c>
      <x:c r="AB1515" s="14" t="str">
        <x:v>2026-08-24</x:v>
      </x:c>
      <x:c r="AC1515" s="14" t="str"/>
      <x:c r="AD1515" s="20" t="str"/>
      <x:c r="AE1515" s="14" t="str"/>
      <x:c r="AF1515" s="14" t="n">
        <x:v>43</x:v>
      </x:c>
      <x:c r="AG1515" s="14" t="str">
        <x:v>I3</x:v>
      </x:c>
      <x:c r="AH1515" s="14" t="n">
        <x:v>1</x:v>
      </x:c>
      <x:c r="AI1515" s="14" t="n">
        <x:v>1</x:v>
      </x:c>
      <x:c r="AJ1515" s="18" t="n">
        <x:v>99986.74</x:v>
      </x:c>
      <x:c r="AK1515" s="14" t="str">
        <x:v>https://prozorro.gov.ua/tender/UA-2026-06-02-001103-a</x:v>
      </x:c>
      <x:c r="AL1515" s="19" t="n">
        <x:v>46175.28063574074</x:v>
      </x:c>
      <x:c r="AM1515" s="19" t="n">
        <x:v>46387.322060185186</x:v>
      </x:c>
      <x:c r="AN1515" s="15" t="str">
        <x:v>Блискавкозахист / заземлення</x:v>
      </x:c>
      <x:c r="AO1515" s="15" t="str">
        <x:v>not_found_in_top_search</x:v>
      </x:c>
    </x:row>
    <x:row r="1516">
      <x:c r="A1516" s="14" t="str">
        <x:v>W5-144</x:v>
      </x:c>
      <x:c r="B1516" s="14" t="str">
        <x:v>Prozorro vertical expansion — 24.08</x:v>
      </x:c>
      <x:c r="C1516" s="14" t="str">
        <x:v>ФОП Лупандін Сергій Володимирович</x:v>
      </x:c>
      <x:c r="D1516" s="14" t="str">
        <x:v>Резервне живлення</x:v>
      </x:c>
      <x:c r="E1516" s="14" t="str">
        <x:v>Pilot now</x:v>
      </x:c>
      <x:c r="F1516" s="17" t="str">
        <x:v>P3</x:v>
      </x:c>
      <x:c r="G1516" s="14" t="str"/>
      <x:c r="H1516" s="14" t="str">
        <x:v>Пілот зараз — Н.15 subset</x:v>
      </x:c>
      <x:c r="I1516" s="16" t="n">
        <x:v>4</x:v>
      </x:c>
      <x:c r="J1516" s="16" t="n">
        <x:v>5</x:v>
      </x:c>
      <x:c r="K1516" s="16" t="n">
        <x:v>5</x:v>
      </x:c>
      <x:c r="L1516" s="16" t="n">
        <x:v>1</x:v>
      </x:c>
      <x:c r="M1516" s="16" t="n">
        <x:v>5</x:v>
      </x:c>
      <x:c r="N1516" s="16" t="n">
        <x:v>3</x:v>
      </x:c>
      <x:c r="O1516" s="16" t="n">
        <x:v>3</x:v>
      </x:c>
      <x:c r="P1516" s="16" t="n">
        <x:f>IF(COUNT(I1516:O1516)&lt;7,"",I1516*8+J1516*3+K1516*2+L1516*2+M1516*2+N1516*2+O1516)</x:f>
        <x:v>78</x:v>
      </x:c>
      <x:c r="Q1516" s="16" t="n">
        <x:f>IF(COUNT(J1516:O1516)&lt;6,"",J1516*5+K1516*4+M1516*4+L1516*3+N1516*2+O1516*2)</x:f>
        <x:v>80</x:v>
      </x:c>
      <x:c r="R1516" s="14" t="str">
        <x:v>high</x:v>
      </x:c>
      <x:c r="S1516" s="14" t="str">
        <x:v>official_prozorro_award_2024_2026</x:v>
      </x:c>
      <x:c r="T1516" s="14" t="str">
        <x:v>official_prozorro_api</x:v>
      </x:c>
      <x:c r="U1516" s="14" t="str">
        <x:v>Не контактували</x:v>
      </x:c>
      <x:c r="V1516" s="15" t="str">
        <x:v>Персоналізований free-pilot outreach по UA-2026-05-20-009083-a; попросити 1 пакет Н.15</x:v>
      </x:c>
      <x:c r="W1516" s="15" t="str">
        <x:v>Власник / виконавець; відповідальний за договір</x:v>
      </x:c>
      <x:c r="X1516" s="15" t="str">
        <x:v>1 нових підтверджених перемог/договорів у Prozorro на 90 000 грн; 1 зі строком виконання не раніше 24.08.2026.</x:v>
      </x:c>
      <x:c r="Y1516" s="15" t="str">
        <x:v>Електромонтажні роботи - ДК 021:2015 45310000-3 Електромонтажні роботи (Електромонтажні роботи на об’єкті за адресою: м. Київ, проспект Науки, 47, корпус 13 (безперебійне живлення корпусу 17) - ДК 021:2015 45311200-2 Монтаж електроарматури); опублікований строк до 2026-12-31. Попросити один знеособлений пакет здачі за цим workflow.</x:v>
      </x:c>
      <x:c r="Z1516" s="15" t="str">
        <x:v>https://prozorro.gov.ua/tender/UA-2026-05-20-009083-a</x:v>
      </x:c>
      <x:c r="AA1516" s="14" t="str">
        <x:v>2273005312</x:v>
      </x:c>
      <x:c r="AB1516" s="14" t="str">
        <x:v>2026-08-24</x:v>
      </x:c>
      <x:c r="AC1516" s="14" t="str"/>
      <x:c r="AD1516" s="20" t="str"/>
      <x:c r="AE1516" s="14" t="str"/>
      <x:c r="AF1516" s="14" t="n">
        <x:v>43</x:v>
      </x:c>
      <x:c r="AG1516" s="14" t="str">
        <x:v>I3</x:v>
      </x:c>
      <x:c r="AH1516" s="14" t="n">
        <x:v>1</x:v>
      </x:c>
      <x:c r="AI1516" s="14" t="n">
        <x:v>1</x:v>
      </x:c>
      <x:c r="AJ1516" s="18" t="n">
        <x:v>90000</x:v>
      </x:c>
      <x:c r="AK1516" s="14" t="str">
        <x:v>https://prozorro.gov.ua/tender/UA-2026-05-20-009083-a</x:v>
      </x:c>
      <x:c r="AL1516" s="19" t="n">
        <x:v>46162.483521319446</x:v>
      </x:c>
      <x:c r="AM1516" s="19" t="n">
        <x:v>46387.52726851852</x:v>
      </x:c>
      <x:c r="AN1516" s="15" t="str">
        <x:v>Резервне живлення</x:v>
      </x:c>
      <x:c r="AO1516" s="15" t="str">
        <x:v>not_found_in_top_search</x:v>
      </x:c>
    </x:row>
    <x:row r="1517">
      <x:c r="A1517" s="14" t="str">
        <x:v>W5-145</x:v>
      </x:c>
      <x:c r="B1517" s="14" t="str">
        <x:v>Prozorro vertical expansion — 24.08</x:v>
      </x:c>
      <x:c r="C1517" s="14" t="str">
        <x:v>Фізична особа-підприємець Яцишин Ігор Іванович</x:v>
      </x:c>
      <x:c r="D1517" s="14" t="str">
        <x:v>Зовнішні мережі</x:v>
      </x:c>
      <x:c r="E1517" s="14" t="str">
        <x:v>Expansion discovery</x:v>
      </x:c>
      <x:c r="F1517" s="17" t="str">
        <x:v>D3</x:v>
      </x:c>
      <x:c r="G1517" s="14" t="str"/>
      <x:c r="H1517" s="14" t="str">
        <x:v>Discovery розширення — 2 тижні</x:v>
      </x:c>
      <x:c r="I1517" s="16" t="n">
        <x:v>1</x:v>
      </x:c>
      <x:c r="J1517" s="16" t="n">
        <x:v>5</x:v>
      </x:c>
      <x:c r="K1517" s="16" t="n">
        <x:v>5</x:v>
      </x:c>
      <x:c r="L1517" s="16" t="n">
        <x:v>1</x:v>
      </x:c>
      <x:c r="M1517" s="16" t="n">
        <x:v>5</x:v>
      </x:c>
      <x:c r="N1517" s="16" t="n">
        <x:v>3</x:v>
      </x:c>
      <x:c r="O1517" s="16" t="n">
        <x:v>3</x:v>
      </x:c>
      <x:c r="P1517" s="16" t="n">
        <x:f>IF(COUNT(I1517:O1517)&lt;7,"",I1517*8+J1517*3+K1517*2+L1517*2+M1517*2+N1517*2+O1517)</x:f>
        <x:v>54</x:v>
      </x:c>
      <x:c r="Q1517" s="16" t="n">
        <x:f>IF(COUNT(J1517:O1517)&lt;6,"",J1517*5+K1517*4+M1517*4+L1517*3+N1517*2+O1517*2)</x:f>
        <x:v>80</x:v>
      </x:c>
      <x:c r="R1517" s="14" t="str">
        <x:v>high</x:v>
      </x:c>
      <x:c r="S1517" s="14" t="str">
        <x:v>official_prozorro_award_2024_2026</x:v>
      </x:c>
      <x:c r="T1517" s="14" t="str">
        <x:v>official_prozorro_api</x:v>
      </x:c>
      <x:c r="U1517" s="14" t="str">
        <x:v>Не контактували</x:v>
      </x:c>
      <x:c r="V1517" s="15" t="str">
        <x:v>Workflow-audit outreach по UA-2026-06-16-005035-a; попросити 1 пакет здачі та вимоги проєкту</x:v>
      </x:c>
      <x:c r="W1517" s="15" t="str">
        <x:v>Власник / виконавець; відповідальний за договір</x:v>
      </x:c>
      <x:c r="X1517" s="15" t="str">
        <x:v>1 нових підтверджених перемог/договорів у Prozorro на 84 632 грн; 1 зі строком виконання не раніше 24.08.2026.</x:v>
      </x:c>
      <x:c r="Y1517" s="15" t="str">
        <x:v>Виконання робіт з розробки проєктної документації "Капітальний ремонт зовнішніх мереж водопостачання на проспекті Відродження  в м. Луцьку Волинської області"; опублікований строк до 2026-09-30. Попросити один знеособлений пакет здачі за цим workflow.</x:v>
      </x:c>
      <x:c r="Z1517" s="15" t="str">
        <x:v>https://prozorro.gov.ua/tender/UA-2026-06-16-005035-a</x:v>
      </x:c>
      <x:c r="AA1517" s="14" t="str">
        <x:v>2269304539</x:v>
      </x:c>
      <x:c r="AB1517" s="14" t="str">
        <x:v>2026-08-24</x:v>
      </x:c>
      <x:c r="AC1517" s="14" t="str"/>
      <x:c r="AD1517" s="20" t="str"/>
      <x:c r="AE1517" s="14" t="str"/>
      <x:c r="AF1517" s="14" t="n">
        <x:v>43</x:v>
      </x:c>
      <x:c r="AG1517" s="14" t="str">
        <x:v>I3</x:v>
      </x:c>
      <x:c r="AH1517" s="14" t="n">
        <x:v>1</x:v>
      </x:c>
      <x:c r="AI1517" s="14" t="n">
        <x:v>1</x:v>
      </x:c>
      <x:c r="AJ1517" s="18" t="n">
        <x:v>84632</x:v>
      </x:c>
      <x:c r="AK1517" s="14" t="str">
        <x:v>https://prozorro.gov.ua/tender/UA-2026-06-16-005035-a</x:v>
      </x:c>
      <x:c r="AL1517" s="19" t="n">
        <x:v>46189.367033159724</x:v>
      </x:c>
      <x:c r="AM1517" s="19" t="n">
        <x:v>46295</x:v>
      </x:c>
      <x:c r="AN1517" s="15" t="str">
        <x:v>Зовнішні мережі</x:v>
      </x:c>
      <x:c r="AO1517" s="15" t="str">
        <x:v>not_found_in_top_search</x:v>
      </x:c>
    </x:row>
    <x:row r="1518">
      <x:c r="A1518" s="14" t="str">
        <x:v>W5-146</x:v>
      </x:c>
      <x:c r="B1518" s="14" t="str">
        <x:v>Prozorro vertical expansion — 24.08</x:v>
      </x:c>
      <x:c r="C1518" s="14" t="str">
        <x:v>ФІЗИЧНА ОСОБА-ПІДПРИЄМЕЦЬ БОНДАРЕНКО ВОЛОДИМИР СТЕПАНОВИЧ</x:v>
      </x:c>
      <x:c r="D1518" s="14" t="str">
        <x:v>Резервне живлення</x:v>
      </x:c>
      <x:c r="E1518" s="14" t="str">
        <x:v>Pilot now</x:v>
      </x:c>
      <x:c r="F1518" s="17" t="str">
        <x:v>P3</x:v>
      </x:c>
      <x:c r="G1518" s="14" t="str"/>
      <x:c r="H1518" s="14" t="str">
        <x:v>Пілот зараз — Н.15 subset</x:v>
      </x:c>
      <x:c r="I1518" s="16" t="n">
        <x:v>4</x:v>
      </x:c>
      <x:c r="J1518" s="16" t="n">
        <x:v>5</x:v>
      </x:c>
      <x:c r="K1518" s="16" t="n">
        <x:v>5</x:v>
      </x:c>
      <x:c r="L1518" s="16" t="n">
        <x:v>1</x:v>
      </x:c>
      <x:c r="M1518" s="16" t="n">
        <x:v>5</x:v>
      </x:c>
      <x:c r="N1518" s="16" t="n">
        <x:v>3</x:v>
      </x:c>
      <x:c r="O1518" s="16" t="n">
        <x:v>3</x:v>
      </x:c>
      <x:c r="P1518" s="16" t="n">
        <x:f>IF(COUNT(I1518:O1518)&lt;7,"",I1518*8+J1518*3+K1518*2+L1518*2+M1518*2+N1518*2+O1518)</x:f>
        <x:v>78</x:v>
      </x:c>
      <x:c r="Q1518" s="16" t="n">
        <x:f>IF(COUNT(J1518:O1518)&lt;6,"",J1518*5+K1518*4+M1518*4+L1518*3+N1518*2+O1518*2)</x:f>
        <x:v>80</x:v>
      </x:c>
      <x:c r="R1518" s="14" t="str">
        <x:v>high</x:v>
      </x:c>
      <x:c r="S1518" s="14" t="str">
        <x:v>official_prozorro_award_2024_2026</x:v>
      </x:c>
      <x:c r="T1518" s="14" t="str">
        <x:v>official_prozorro_api</x:v>
      </x:c>
      <x:c r="U1518" s="14" t="str">
        <x:v>Не контактували</x:v>
      </x:c>
      <x:c r="V1518" s="15" t="str">
        <x:v>Персоналізований free-pilot outreach по UA-2024-11-26-008748-a; попросити 1 пакет Н.15</x:v>
      </x:c>
      <x:c r="W1518" s="15" t="str">
        <x:v>Власник / виконавець; відповідальний за договір</x:v>
      </x:c>
      <x:c r="X1518" s="15" t="str">
        <x:v>3 нових підтверджених перемог/договорів у Prozorro на 77 000 грн; 0 зі строком виконання не раніше 24.08.2026.</x:v>
      </x:c>
      <x:c r="Y1518" s="15" t="str">
        <x:v>Встановлення та підключення джерела резервного живлення (пусконалагодження та монтаж дизель-генератора) з переобладнанням щитів  системи електропостачання в адмінбудівлі за адресою: м. Звягель, вул. Олександра Чернявського, 3; опублікований строк до 2024-12-31. Попросити один знеособлений пакет здачі за цим workflow.</x:v>
      </x:c>
      <x:c r="Z1518" s="15" t="str">
        <x:v>https://prozorro.gov.ua/tender/UA-2024-11-26-008748-a</x:v>
      </x:c>
      <x:c r="AA1518" s="14" t="str">
        <x:v>3100805212</x:v>
      </x:c>
      <x:c r="AB1518" s="14" t="str">
        <x:v>2026-08-24</x:v>
      </x:c>
      <x:c r="AC1518" s="14" t="str"/>
      <x:c r="AD1518" s="20" t="str"/>
      <x:c r="AE1518" s="14" t="str"/>
      <x:c r="AF1518" s="14" t="n">
        <x:v>43</x:v>
      </x:c>
      <x:c r="AG1518" s="14" t="str">
        <x:v>I3</x:v>
      </x:c>
      <x:c r="AH1518" s="14" t="n">
        <x:v>3</x:v>
      </x:c>
      <x:c r="AI1518" s="14" t="n">
        <x:v>0</x:v>
      </x:c>
      <x:c r="AJ1518" s="18" t="n">
        <x:v>77000</x:v>
      </x:c>
      <x:c r="AK1518" s="14" t="str">
        <x:v>https://prozorro.gov.ua/tender/UA-2024-11-26-008748-a</x:v>
      </x:c>
      <x:c r="AL1518" s="19" t="n">
        <x:v>45622.46098928241</x:v>
      </x:c>
      <x:c r="AM1518" s="19" t="n">
        <x:v>45657.46314814815</x:v>
      </x:c>
      <x:c r="AN1518" s="15" t="str">
        <x:v>Резервне живлення</x:v>
      </x:c>
      <x:c r="AO1518" s="15" t="str">
        <x:v>not_found_in_top_search</x:v>
      </x:c>
    </x:row>
    <x:row r="1519">
      <x:c r="A1519" s="14" t="str">
        <x:v>W5-147</x:v>
      </x:c>
      <x:c r="B1519" s="14" t="str">
        <x:v>Prozorro vertical expansion — 24.08</x:v>
      </x:c>
      <x:c r="C1519" s="14" t="str">
        <x:v>ФОП ЗАМОГИЛЬНИЙ ЄГОР ВОЛОДИМИРОВИЧ</x:v>
      </x:c>
      <x:c r="D1519" s="14" t="str">
        <x:v>Сонячна енергетика</x:v>
      </x:c>
      <x:c r="E1519" s="14" t="str">
        <x:v>Pilot now</x:v>
      </x:c>
      <x:c r="F1519" s="17" t="str">
        <x:v>P3</x:v>
      </x:c>
      <x:c r="G1519" s="14" t="str"/>
      <x:c r="H1519" s="14" t="str">
        <x:v>Пілот зараз — Н.15 discovery subset</x:v>
      </x:c>
      <x:c r="I1519" s="16" t="n">
        <x:v>3</x:v>
      </x:c>
      <x:c r="J1519" s="16" t="n">
        <x:v>5</x:v>
      </x:c>
      <x:c r="K1519" s="16" t="n">
        <x:v>5</x:v>
      </x:c>
      <x:c r="L1519" s="16" t="n">
        <x:v>1</x:v>
      </x:c>
      <x:c r="M1519" s="16" t="n">
        <x:v>5</x:v>
      </x:c>
      <x:c r="N1519" s="16" t="n">
        <x:v>3</x:v>
      </x:c>
      <x:c r="O1519" s="16" t="n">
        <x:v>3</x:v>
      </x:c>
      <x:c r="P1519" s="16" t="n">
        <x:f>IF(COUNT(I1519:O1519)&lt;7,"",I1519*8+J1519*3+K1519*2+L1519*2+M1519*2+N1519*2+O1519)</x:f>
        <x:v>70</x:v>
      </x:c>
      <x:c r="Q1519" s="16" t="n">
        <x:f>IF(COUNT(J1519:O1519)&lt;6,"",J1519*5+K1519*4+M1519*4+L1519*3+N1519*2+O1519*2)</x:f>
        <x:v>80</x:v>
      </x:c>
      <x:c r="R1519" s="14" t="str">
        <x:v>high</x:v>
      </x:c>
      <x:c r="S1519" s="14" t="str">
        <x:v>official_prozorro_award_2024_2026</x:v>
      </x:c>
      <x:c r="T1519" s="14" t="str">
        <x:v>official_prozorro_api</x:v>
      </x:c>
      <x:c r="U1519" s="14" t="str">
        <x:v>Не контактували</x:v>
      </x:c>
      <x:c r="V1519" s="15" t="str">
        <x:v>Персоналізований free-pilot outreach по UA-2026-06-01-008345-a; попросити 1 пакет Н.15</x:v>
      </x:c>
      <x:c r="W1519" s="15" t="str">
        <x:v>Власник / виконавець; відповідальний за договір</x:v>
      </x:c>
      <x:c r="X1519" s="15" t="str">
        <x:v>1 нових підтверджених перемог/договорів у Prozorro на 70 000 грн; 1 зі строком виконання не раніше 24.08.2026.</x:v>
      </x:c>
      <x:c r="Y1519" s="15" t="str">
        <x:v>Послуги з монтажу сонячних панелей (фотоелектричні модулі на основі монокристалічного кремнію); опублікований строк до 2026-12-31. Попросити один знеособлений пакет здачі за цим workflow.</x:v>
      </x:c>
      <x:c r="Z1519" s="15" t="str">
        <x:v>https://prozorro.gov.ua/tender/UA-2026-06-01-008345-a</x:v>
      </x:c>
      <x:c r="AA1519" s="14" t="str">
        <x:v>3329712153</x:v>
      </x:c>
      <x:c r="AB1519" s="14" t="str">
        <x:v>2026-08-24</x:v>
      </x:c>
      <x:c r="AC1519" s="14" t="str"/>
      <x:c r="AD1519" s="20" t="str"/>
      <x:c r="AE1519" s="14" t="str"/>
      <x:c r="AF1519" s="14" t="n">
        <x:v>43</x:v>
      </x:c>
      <x:c r="AG1519" s="14" t="str">
        <x:v>I3</x:v>
      </x:c>
      <x:c r="AH1519" s="14" t="n">
        <x:v>1</x:v>
      </x:c>
      <x:c r="AI1519" s="14" t="n">
        <x:v>1</x:v>
      </x:c>
      <x:c r="AJ1519" s="18" t="n">
        <x:v>70000</x:v>
      </x:c>
      <x:c r="AK1519" s="14" t="str">
        <x:v>https://prozorro.gov.ua/tender/UA-2026-06-01-008345-a</x:v>
      </x:c>
      <x:c r="AL1519" s="19" t="n">
        <x:v>46175.2469184375</x:v>
      </x:c>
      <x:c r="AM1519" s="19" t="n">
        <x:v>46387</x:v>
      </x:c>
      <x:c r="AN1519" s="15" t="str">
        <x:v>Сонячна енергетика</x:v>
      </x:c>
      <x:c r="AO1519" s="15" t="str">
        <x:v>not_found_in_top_search</x:v>
      </x:c>
    </x:row>
    <x:row r="1520">
      <x:c r="A1520" s="14" t="str">
        <x:v>W5-148</x:v>
      </x:c>
      <x:c r="B1520" s="14" t="str">
        <x:v>Prozorro vertical expansion — 24.08</x:v>
      </x:c>
      <x:c r="C1520" s="14" t="str">
        <x:v>ТОВАРИСТВО З ОБМЕЖЕНОЮ ВІДПОВІДАЛЬНІСТЮ "КБ"ТЕПЛОЕНЕРГОАВТОМАТИКА"</x:v>
      </x:c>
      <x:c r="D1520" s="14" t="str">
        <x:v>Стиснене повітря / компресорні</x:v>
      </x:c>
      <x:c r="E1520" s="14" t="str">
        <x:v>Expansion discovery</x:v>
      </x:c>
      <x:c r="F1520" s="17" t="str">
        <x:v>D3</x:v>
      </x:c>
      <x:c r="G1520" s="14" t="str"/>
      <x:c r="H1520" s="14" t="str">
        <x:v>Discovery розширення — 2 тижні</x:v>
      </x:c>
      <x:c r="I1520" s="16" t="n">
        <x:v>1</x:v>
      </x:c>
      <x:c r="J1520" s="16" t="n">
        <x:v>5</x:v>
      </x:c>
      <x:c r="K1520" s="16" t="n">
        <x:v>5</x:v>
      </x:c>
      <x:c r="L1520" s="16" t="n">
        <x:v>5</x:v>
      </x:c>
      <x:c r="M1520" s="16" t="n">
        <x:v>5</x:v>
      </x:c>
      <x:c r="N1520" s="16" t="n">
        <x:v>5</x:v>
      </x:c>
      <x:c r="O1520" s="16" t="n">
        <x:v>3</x:v>
      </x:c>
      <x:c r="P1520" s="16" t="n">
        <x:f>IF(COUNT(I1520:O1520)&lt;7,"",I1520*8+J1520*3+K1520*2+L1520*2+M1520*2+N1520*2+O1520)</x:f>
        <x:v>66</x:v>
      </x:c>
      <x:c r="Q1520" s="16" t="n">
        <x:f>IF(COUNT(J1520:O1520)&lt;6,"",J1520*5+K1520*4+M1520*4+L1520*3+N1520*2+O1520*2)</x:f>
        <x:v>96</x:v>
      </x:c>
      <x:c r="R1520" s="14" t="str">
        <x:v>high</x:v>
      </x:c>
      <x:c r="S1520" s="14" t="str">
        <x:v>official_prozorro_award_2024_2026</x:v>
      </x:c>
      <x:c r="T1520" s="14" t="str">
        <x:v>official_prozorro_api</x:v>
      </x:c>
      <x:c r="U1520" s="14" t="str">
        <x:v>Не контактували</x:v>
      </x:c>
      <x:c r="V1520" s="15" t="str">
        <x:v>Workflow-audit outreach по UA-2024-09-18-012442-a; попросити 1 пакет здачі та вимоги проєкту</x:v>
      </x:c>
      <x:c r="W1520" s="15" t="str">
        <x:v>Власник / директор; керівник ПТО; відповідальний за договори</x:v>
      </x:c>
      <x:c r="X1520" s="15" t="str">
        <x:v>1 нових підтверджених перемог/договорів у Prozorro на 1 187 999 999 грн; 0 зі строком виконання не раніше 24.08.2026.</x:v>
      </x:c>
      <x:c r="Y1520" s="15" t="str">
        <x:v>Реконструкція компресорної станції (Будівельні роботи та поточний ремонт); опублікований строк до 2026-04-01. Попросити один знеособлений пакет здачі за цим workflow.</x:v>
      </x:c>
      <x:c r="Z1520" s="15" t="str">
        <x:v>https://prozorro.gov.ua/tender/UA-2024-09-18-012442-a</x:v>
      </x:c>
      <x:c r="AA1520" s="14" t="str">
        <x:v>30390020</x:v>
      </x:c>
      <x:c r="AB1520" s="14" t="str">
        <x:v>2026-08-24</x:v>
      </x:c>
      <x:c r="AC1520" s="14" t="str"/>
      <x:c r="AD1520" s="20" t="str"/>
      <x:c r="AE1520" s="14" t="str"/>
      <x:c r="AF1520" s="14" t="n">
        <x:v>42</x:v>
      </x:c>
      <x:c r="AG1520" s="14" t="str">
        <x:v>I3</x:v>
      </x:c>
      <x:c r="AH1520" s="14" t="n">
        <x:v>1</x:v>
      </x:c>
      <x:c r="AI1520" s="14" t="n">
        <x:v>0</x:v>
      </x:c>
      <x:c r="AJ1520" s="18" t="n">
        <x:v>1187999999</x:v>
      </x:c>
      <x:c r="AK1520" s="14" t="str">
        <x:v>https://prozorro.gov.ua/tender/UA-2024-09-18-012442-a</x:v>
      </x:c>
      <x:c r="AL1520" s="19" t="n">
        <x:v>45637.39609371528</x:v>
      </x:c>
      <x:c r="AM1520" s="19" t="n">
        <x:v>46113</x:v>
      </x:c>
      <x:c r="AN1520" s="15" t="str">
        <x:v>Стиснене повітря / компресорні</x:v>
      </x:c>
      <x:c r="AO1520" s="15" t="str">
        <x:v>not_found_in_top_search</x:v>
      </x:c>
    </x:row>
    <x:row r="1521">
      <x:c r="A1521" s="14" t="str">
        <x:v>W5-149</x:v>
      </x:c>
      <x:c r="B1521" s="14" t="str">
        <x:v>Prozorro vertical expansion — 24.08</x:v>
      </x:c>
      <x:c r="C1521" s="14" t="str">
        <x:v>ТОВ ІНТЕРБУДПОСТАЧ</x:v>
      </x:c>
      <x:c r="D1521" s="14" t="str">
        <x:v>Ремонт і підсилення бетону</x:v>
      </x:c>
      <x:c r="E1521" s="14" t="str">
        <x:v>Expansion discovery</x:v>
      </x:c>
      <x:c r="F1521" s="17" t="str">
        <x:v>D3</x:v>
      </x:c>
      <x:c r="G1521" s="14" t="str"/>
      <x:c r="H1521" s="14" t="str">
        <x:v>Discovery розширення — 2 тижні</x:v>
      </x:c>
      <x:c r="I1521" s="16" t="n">
        <x:v>1</x:v>
      </x:c>
      <x:c r="J1521" s="16" t="n">
        <x:v>5</x:v>
      </x:c>
      <x:c r="K1521" s="16" t="n">
        <x:v>5</x:v>
      </x:c>
      <x:c r="L1521" s="16" t="n">
        <x:v>5</x:v>
      </x:c>
      <x:c r="M1521" s="16" t="n">
        <x:v>5</x:v>
      </x:c>
      <x:c r="N1521" s="16" t="n">
        <x:v>5</x:v>
      </x:c>
      <x:c r="O1521" s="16" t="n">
        <x:v>3</x:v>
      </x:c>
      <x:c r="P1521" s="16" t="n">
        <x:f>IF(COUNT(I1521:O1521)&lt;7,"",I1521*8+J1521*3+K1521*2+L1521*2+M1521*2+N1521*2+O1521)</x:f>
        <x:v>66</x:v>
      </x:c>
      <x:c r="Q1521" s="16" t="n">
        <x:f>IF(COUNT(J1521:O1521)&lt;6,"",J1521*5+K1521*4+M1521*4+L1521*3+N1521*2+O1521*2)</x:f>
        <x:v>96</x:v>
      </x:c>
      <x:c r="R1521" s="14" t="str">
        <x:v>high</x:v>
      </x:c>
      <x:c r="S1521" s="14" t="str">
        <x:v>official_prozorro_award_2024_2026</x:v>
      </x:c>
      <x:c r="T1521" s="14" t="str">
        <x:v>official_prozorro_api</x:v>
      </x:c>
      <x:c r="U1521" s="14" t="str">
        <x:v>Не контактували</x:v>
      </x:c>
      <x:c r="V1521" s="15" t="str">
        <x:v>Workflow-audit outreach по UA-2024-03-21-004259-a; попросити 1 пакет здачі та вимоги проєкту</x:v>
      </x:c>
      <x:c r="W1521" s="15" t="str">
        <x:v>Власник / директор; керівник ПТО; відповідальний за договори</x:v>
      </x:c>
      <x:c r="X1521" s="15" t="str">
        <x:v>1 нових підтверджених перемог/договорів у Prozorro на 224 286 192 грн; 0 зі строком виконання не раніше 24.08.2026.</x:v>
      </x:c>
      <x:c r="Y1521"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(послуги з поточного ремонту тротуарів з заміною покриття, гідроізоляції, перильної та бар'єрної огорож, ремонт системи водовідведення, ремонт фасадної частини залізобетонних конструкцій Південного мостового переходу через р. Дніпро в м.Київ, а саме на спорудах: 1. Залізобетонна частина Південного мосту через р. Дніпро (низовий бік, з боку с. Корчувате); 2. Правобережна естакада «Н» Південного мостового переходу через р. Дніпро (з боку мосту с. Корчувате); 3. Естакада на магістралі від Наддніпрянського шосе до проспекту Науки «В» (з боку мосту ім. Є.О. Патона через р. Дніпро); 4. Естакада на магістралі від Наддніпрянського шосе до проспекту Науки «Н» (з боку с. Корчувате)); опублікований строк до 2025-12-31. Попросити один знеособлений пакет здачі за цим workflow.</x:v>
      </x:c>
      <x:c r="Z1521" s="15" t="str">
        <x:v>https://prozorro.gov.ua/tender/UA-2024-03-21-004259-a</x:v>
      </x:c>
      <x:c r="AA1521" s="14" t="str">
        <x:v>36108121</x:v>
      </x:c>
      <x:c r="AB1521" s="14" t="str">
        <x:v>2026-08-24</x:v>
      </x:c>
      <x:c r="AC1521" s="14" t="str"/>
      <x:c r="AD1521" s="20" t="str"/>
      <x:c r="AE1521" s="14" t="str"/>
      <x:c r="AF1521" s="14" t="n">
        <x:v>42</x:v>
      </x:c>
      <x:c r="AG1521" s="14" t="str">
        <x:v>I3</x:v>
      </x:c>
      <x:c r="AH1521" s="14" t="n">
        <x:v>1</x:v>
      </x:c>
      <x:c r="AI1521" s="14" t="n">
        <x:v>0</x:v>
      </x:c>
      <x:c r="AJ1521" s="18" t="n">
        <x:v>224286192</x:v>
      </x:c>
      <x:c r="AK1521" s="14" t="str">
        <x:v>https://prozorro.gov.ua/tender/UA-2024-03-21-004259-a</x:v>
      </x:c>
      <x:c r="AL1521" s="19" t="n">
        <x:v>45386.45935493056</x:v>
      </x:c>
      <x:c r="AM1521" s="19" t="n">
        <x:v>46022</x:v>
      </x:c>
      <x:c r="AN1521" s="15" t="str">
        <x:v>Ремонт і підсилення бетону</x:v>
      </x:c>
      <x:c r="AO1521" s="15" t="str">
        <x:v>not_found_in_top_search</x:v>
      </x:c>
    </x:row>
    <x:row r="1522">
      <x:c r="A1522" s="14" t="str">
        <x:v>W5-150</x:v>
      </x:c>
      <x:c r="B1522" s="14" t="str">
        <x:v>Prozorro vertical expansion — 24.08</x:v>
      </x:c>
      <x:c r="C1522" s="14" t="str">
        <x:v>ТОВАРИСТВО З ОБМЕЖЕНОЮ ВІДПОВІДАЛЬНІСТЮ “БУДПОСТАЧ-СТСВ”</x:v>
      </x:c>
      <x:c r="D1522" s="14" t="str">
        <x:v>Чисті приміщення</x:v>
      </x:c>
      <x:c r="E1522" s="14" t="str">
        <x:v>Expansion discovery</x:v>
      </x:c>
      <x:c r="F1522" s="17" t="str">
        <x:v>D3</x:v>
      </x:c>
      <x:c r="G1522" s="14" t="str"/>
      <x:c r="H1522" s="14" t="str">
        <x:v>Discovery розширення — 2 тижні</x:v>
      </x:c>
      <x:c r="I1522" s="16" t="n">
        <x:v>1</x:v>
      </x:c>
      <x:c r="J1522" s="16" t="n">
        <x:v>5</x:v>
      </x:c>
      <x:c r="K1522" s="16" t="n">
        <x:v>5</x:v>
      </x:c>
      <x:c r="L1522" s="16" t="n">
        <x:v>5</x:v>
      </x:c>
      <x:c r="M1522" s="16" t="n">
        <x:v>5</x:v>
      </x:c>
      <x:c r="N1522" s="16" t="n">
        <x:v>5</x:v>
      </x:c>
      <x:c r="O1522" s="16" t="n">
        <x:v>3</x:v>
      </x:c>
      <x:c r="P1522" s="16" t="n">
        <x:f>IF(COUNT(I1522:O1522)&lt;7,"",I1522*8+J1522*3+K1522*2+L1522*2+M1522*2+N1522*2+O1522)</x:f>
        <x:v>66</x:v>
      </x:c>
      <x:c r="Q1522" s="16" t="n">
        <x:f>IF(COUNT(J1522:O1522)&lt;6,"",J1522*5+K1522*4+M1522*4+L1522*3+N1522*2+O1522*2)</x:f>
        <x:v>96</x:v>
      </x:c>
      <x:c r="R1522" s="14" t="str">
        <x:v>high</x:v>
      </x:c>
      <x:c r="S1522" s="14" t="str">
        <x:v>official_prozorro_award_2024_2026</x:v>
      </x:c>
      <x:c r="T1522" s="14" t="str">
        <x:v>official_prozorro_api</x:v>
      </x:c>
      <x:c r="U1522" s="14" t="str">
        <x:v>Не контактували</x:v>
      </x:c>
      <x:c r="V1522" s="15" t="str">
        <x:v>Workflow-audit outreach по UA-2024-08-07-008396-a; попросити 1 пакет здачі та вимоги проєкту</x:v>
      </x:c>
      <x:c r="W1522" s="15" t="str">
        <x:v>Власник / директор; керівник ПТО; відповідальний за договори</x:v>
      </x:c>
      <x:c r="X1522" s="15" t="str">
        <x:v>1 нових підтверджених перемог/договорів у Prozorro на 101 385 425 грн; 0 зі строком виконання не раніше 24.08.2026.</x:v>
      </x:c>
      <x:c r="Y1522" s="15" t="str">
        <x:v>Реконструкція сховища з влаштуванням споруди подвійного призначення (пологово операційний блок) з властивостями сховища КОМУНАЛЬНОГО НЕКОМЕРЦІЙНОГО ПІДПРИЄМСТВА «ХЕРСОНСЬКИЙ МІСЬКИЙ ПЕРИНАТАЛЬНИЙ ЦЕНТР II РІВНЯ ім. З. С. КЛИМЕНКО» ХЕРСОНСЬКОЇ МІСЬКОЇ РАДИ, м. Херсон, вул. Гоголя 1 ЄЗС ДК 021:2015 45454000-4 – Реконструкція; опублікований строк до 2024-12-31. Попросити один знеособлений пакет здачі за цим workflow.</x:v>
      </x:c>
      <x:c r="Z1522" s="15" t="str">
        <x:v>https://prozorro.gov.ua/tender/UA-2024-08-07-008396-a</x:v>
      </x:c>
      <x:c r="AA1522" s="14" t="str">
        <x:v>39828667</x:v>
      </x:c>
      <x:c r="AB1522" s="14" t="str">
        <x:v>2026-08-24</x:v>
      </x:c>
      <x:c r="AC1522" s="14" t="str"/>
      <x:c r="AD1522" s="20" t="str"/>
      <x:c r="AE1522" s="14" t="str"/>
      <x:c r="AF1522" s="14" t="n">
        <x:v>42</x:v>
      </x:c>
      <x:c r="AG1522" s="14" t="str">
        <x:v>I3</x:v>
      </x:c>
      <x:c r="AH1522" s="14" t="n">
        <x:v>1</x:v>
      </x:c>
      <x:c r="AI1522" s="14" t="n">
        <x:v>0</x:v>
      </x:c>
      <x:c r="AJ1522" s="18" t="n">
        <x:v>101385425.02</x:v>
      </x:c>
      <x:c r="AK1522" s="14" t="str">
        <x:v>https://prozorro.gov.ua/tender/UA-2024-08-07-008396-a</x:v>
      </x:c>
      <x:c r="AL1522" s="19" t="n">
        <x:v>45511.51743814815</x:v>
      </x:c>
      <x:c r="AM1522" s="19" t="n">
        <x:v>45657</x:v>
      </x:c>
      <x:c r="AN1522" s="15" t="str">
        <x:v>Чисті приміщення</x:v>
      </x:c>
      <x:c r="AO1522" s="15" t="str">
        <x:v>not_found_in_top_search</x:v>
      </x:c>
    </x:row>
    <x:row r="1523">
      <x:c r="A1523" s="14" t="str">
        <x:v>W5-151</x:v>
      </x:c>
      <x:c r="B1523" s="14" t="str">
        <x:v>Prozorro vertical expansion — 24.08</x:v>
      </x:c>
      <x:c r="C1523" s="14" t="str">
        <x:v>ТОВАРИСТВО З ОБМЕЖЕНОЮ ВІДПОВІДАЛЬНІСТЮ "ЕЛЕКТРО-САНТЕХНІЧНО-МОНТАЖНО-БУДІВЕЛЬНА КОМПАНІЯ "ЕСТМ-БУД"</x:v>
      </x:c>
      <x:c r="D1523" s="14" t="str">
        <x:v>Технологічні трубопроводи</x:v>
      </x:c>
      <x:c r="E1523" s="14" t="str">
        <x:v>Expansion discovery</x:v>
      </x:c>
      <x:c r="F1523" s="17" t="str">
        <x:v>D3</x:v>
      </x:c>
      <x:c r="G1523" s="14" t="str"/>
      <x:c r="H1523" s="14" t="str">
        <x:v>Discovery розширення — 2 тижні</x:v>
      </x:c>
      <x:c r="I1523" s="16" t="n">
        <x:v>1</x:v>
      </x:c>
      <x:c r="J1523" s="16" t="n">
        <x:v>5</x:v>
      </x:c>
      <x:c r="K1523" s="16" t="n">
        <x:v>5</x:v>
      </x:c>
      <x:c r="L1523" s="16" t="n">
        <x:v>5</x:v>
      </x:c>
      <x:c r="M1523" s="16" t="n">
        <x:v>5</x:v>
      </x:c>
      <x:c r="N1523" s="16" t="n">
        <x:v>5</x:v>
      </x:c>
      <x:c r="O1523" s="16" t="n">
        <x:v>3</x:v>
      </x:c>
      <x:c r="P1523" s="16" t="n">
        <x:f>IF(COUNT(I1523:O1523)&lt;7,"",I1523*8+J1523*3+K1523*2+L1523*2+M1523*2+N1523*2+O1523)</x:f>
        <x:v>66</x:v>
      </x:c>
      <x:c r="Q1523" s="16" t="n">
        <x:f>IF(COUNT(J1523:O1523)&lt;6,"",J1523*5+K1523*4+M1523*4+L1523*3+N1523*2+O1523*2)</x:f>
        <x:v>96</x:v>
      </x:c>
      <x:c r="R1523" s="14" t="str">
        <x:v>high</x:v>
      </x:c>
      <x:c r="S1523" s="14" t="str">
        <x:v>official_prozorro_award_2024_2026</x:v>
      </x:c>
      <x:c r="T1523" s="14" t="str">
        <x:v>official_prozorro_api</x:v>
      </x:c>
      <x:c r="U1523" s="14" t="str">
        <x:v>Не контактували</x:v>
      </x:c>
      <x:c r="V1523" s="15" t="str">
        <x:v>Workflow-audit outreach по UA-2024-03-06-011080-a; попросити 1 пакет здачі та вимоги проєкту</x:v>
      </x:c>
      <x:c r="W1523" s="15" t="str">
        <x:v>Власник / директор; керівник ПТО; відповідальний за договори</x:v>
      </x:c>
      <x:c r="X1523" s="15" t="str">
        <x:v>1 нових підтверджених перемог/договорів у Prozorro на 37 496 885 грн; 0 зі строком виконання не раніше 24.08.2026.</x:v>
      </x:c>
      <x:c r="Y1523" s="15" t="str">
        <x:v>Технічне переоснащення в частині відновлення товарно-сировинного парку ЦПСН КГПЗ з монтажем внутрішньо-паркових технологічних  трубопроводів та РВС» (Утеплення технологічних трубопроводів,  Монтаж систем управління та автоматизації технологічних процесів, Електромонтажні роботи, Монтаж системи протипожежного захисту) (код 45450000-6 за ДК 021:2015, Інші завершальні будівельні роботи); опублікований строк до 2025-05-30. Попросити один знеособлений пакет здачі за цим workflow.</x:v>
      </x:c>
      <x:c r="Z1523" s="15" t="str">
        <x:v>https://prozorro.gov.ua/tender/UA-2024-03-06-011080-a</x:v>
      </x:c>
      <x:c r="AA1523" s="14" t="str">
        <x:v>33192357</x:v>
      </x:c>
      <x:c r="AB1523" s="14" t="str">
        <x:v>2026-08-24</x:v>
      </x:c>
      <x:c r="AC1523" s="14" t="str"/>
      <x:c r="AD1523" s="20" t="str"/>
      <x:c r="AE1523" s="14" t="str"/>
      <x:c r="AF1523" s="14" t="n">
        <x:v>42</x:v>
      </x:c>
      <x:c r="AG1523" s="14" t="str">
        <x:v>I3</x:v>
      </x:c>
      <x:c r="AH1523" s="14" t="n">
        <x:v>1</x:v>
      </x:c>
      <x:c r="AI1523" s="14" t="n">
        <x:v>0</x:v>
      </x:c>
      <x:c r="AJ1523" s="18" t="n">
        <x:v>37496885.14</x:v>
      </x:c>
      <x:c r="AK1523" s="14" t="str">
        <x:v>https://prozorro.gov.ua/tender/UA-2024-03-06-011080-a</x:v>
      </x:c>
      <x:c r="AL1523" s="19" t="n">
        <x:v>45372.47722959491</x:v>
      </x:c>
      <x:c r="AM1523" s="19" t="n">
        <x:v>45807</x:v>
      </x:c>
      <x:c r="AN1523" s="15" t="str">
        <x:v>Технологічні трубопроводи</x:v>
      </x:c>
      <x:c r="AO1523" s="15" t="str">
        <x:v>not_found_in_top_search</x:v>
      </x:c>
    </x:row>
    <x:row r="1524">
      <x:c r="A1524" s="14" t="str">
        <x:v>W5-152</x:v>
      </x:c>
      <x:c r="B1524" s="14" t="str">
        <x:v>Prozorro vertical expansion — 24.08</x:v>
      </x:c>
      <x:c r="C1524" s="14" t="str">
        <x:v>ТОВАРИСТВО З ОБМЕЖЕНОЮ ВІДПОВІДАЛЬНІСТЮ "ІНФРАСТРУКТУРА БЕЗПЕКИ"</x:v>
      </x:c>
      <x:c r="D1524" s="14" t="str">
        <x:v>ЦОД / серверні</x:v>
      </x:c>
      <x:c r="E1524" s="14" t="str">
        <x:v>Expansion discovery</x:v>
      </x:c>
      <x:c r="F1524" s="17" t="str">
        <x:v>D3</x:v>
      </x:c>
      <x:c r="G1524" s="14" t="str"/>
      <x:c r="H1524" s="14" t="str">
        <x:v>Discovery розширення — 2 тижні</x:v>
      </x:c>
      <x:c r="I1524" s="16" t="n">
        <x:v>1</x:v>
      </x:c>
      <x:c r="J1524" s="16" t="n">
        <x:v>5</x:v>
      </x:c>
      <x:c r="K1524" s="16" t="n">
        <x:v>5</x:v>
      </x:c>
      <x:c r="L1524" s="16" t="n">
        <x:v>5</x:v>
      </x:c>
      <x:c r="M1524" s="16" t="n">
        <x:v>5</x:v>
      </x:c>
      <x:c r="N1524" s="16" t="n">
        <x:v>5</x:v>
      </x:c>
      <x:c r="O1524" s="16" t="n">
        <x:v>3</x:v>
      </x:c>
      <x:c r="P1524" s="16" t="n">
        <x:f>IF(COUNT(I1524:O1524)&lt;7,"",I1524*8+J1524*3+K1524*2+L1524*2+M1524*2+N1524*2+O1524)</x:f>
        <x:v>66</x:v>
      </x:c>
      <x:c r="Q1524" s="16" t="n">
        <x:f>IF(COUNT(J1524:O1524)&lt;6,"",J1524*5+K1524*4+M1524*4+L1524*3+N1524*2+O1524*2)</x:f>
        <x:v>96</x:v>
      </x:c>
      <x:c r="R1524" s="14" t="str">
        <x:v>high</x:v>
      </x:c>
      <x:c r="S1524" s="14" t="str">
        <x:v>official_prozorro_award_2024_2026</x:v>
      </x:c>
      <x:c r="T1524" s="14" t="str">
        <x:v>official_prozorro_api</x:v>
      </x:c>
      <x:c r="U1524" s="14" t="str">
        <x:v>Не контактували</x:v>
      </x:c>
      <x:c r="V1524" s="15" t="str">
        <x:v>Workflow-audit outreach по UA-2025-03-19-007956-a; попросити 1 пакет здачі та вимоги проєкту</x:v>
      </x:c>
      <x:c r="W1524" s="15" t="str">
        <x:v>Власник / директор; керівник ПТО; відповідальний за договори</x:v>
      </x:c>
      <x:c r="X1524" s="15" t="str">
        <x:v>1 нових підтверджених перемог/договорів у Prozorro на 31 826 146 грн; 0 зі строком виконання не раніше 24.08.2026.</x:v>
      </x:c>
      <x:c r="Y1524" s="15" t="str">
        <x:v>Будівництво Інформаційно-аналітичної системи „Ситуаційний центр „Безпекове Закарпаття”. Будівництво центру обробки даних. Встановлення відеоспостереження. Коригування; опублікований строк до 2025-12-31. Попросити один знеособлений пакет здачі за цим workflow.</x:v>
      </x:c>
      <x:c r="Z1524" s="15" t="str">
        <x:v>https://prozorro.gov.ua/tender/UA-2025-03-19-007956-a</x:v>
      </x:c>
      <x:c r="AA1524" s="14" t="str">
        <x:v>44717970</x:v>
      </x:c>
      <x:c r="AB1524" s="14" t="str">
        <x:v>2026-08-24</x:v>
      </x:c>
      <x:c r="AC1524" s="14" t="str"/>
      <x:c r="AD1524" s="20" t="str"/>
      <x:c r="AE1524" s="14" t="str"/>
      <x:c r="AF1524" s="14" t="n">
        <x:v>42</x:v>
      </x:c>
      <x:c r="AG1524" s="14" t="str">
        <x:v>I3</x:v>
      </x:c>
      <x:c r="AH1524" s="14" t="n">
        <x:v>1</x:v>
      </x:c>
      <x:c r="AI1524" s="14" t="n">
        <x:v>0</x:v>
      </x:c>
      <x:c r="AJ1524" s="18" t="n">
        <x:v>31826145.98</x:v>
      </x:c>
      <x:c r="AK1524" s="14" t="str">
        <x:v>https://prozorro.gov.ua/tender/UA-2025-03-19-007956-a</x:v>
      </x:c>
      <x:c r="AL1524" s="19" t="n">
        <x:v>45756.30046534722</x:v>
      </x:c>
      <x:c r="AM1524" s="19" t="n">
        <x:v>46022</x:v>
      </x:c>
      <x:c r="AN1524" s="15" t="str">
        <x:v>ЦОД / серверні</x:v>
      </x:c>
      <x:c r="AO1524" s="15" t="str">
        <x:v>not_found_in_top_search</x:v>
      </x:c>
    </x:row>
    <x:row r="1525">
      <x:c r="A1525" s="14" t="str">
        <x:v>W5-153</x:v>
      </x:c>
      <x:c r="B1525" s="14" t="str">
        <x:v>Prozorro vertical expansion — 24.08</x:v>
      </x:c>
      <x:c r="C1525" s="14" t="str">
        <x:v>ТОВАРИСТВО З ОБМЕЖЕНОЮ ВІДПОВІДАЛЬНІСТЮ "АЛСВІТ ПЛЮС"</x:v>
      </x:c>
      <x:c r="D1525" s="14" t="str">
        <x:v>Чисті приміщення</x:v>
      </x:c>
      <x:c r="E1525" s="14" t="str">
        <x:v>Expansion discovery</x:v>
      </x:c>
      <x:c r="F1525" s="17" t="str">
        <x:v>D3</x:v>
      </x:c>
      <x:c r="G1525" s="14" t="str"/>
      <x:c r="H1525" s="14" t="str">
        <x:v>Discovery розширення — 2 тижні</x:v>
      </x:c>
      <x:c r="I1525" s="16" t="n">
        <x:v>1</x:v>
      </x:c>
      <x:c r="J1525" s="16" t="n">
        <x:v>5</x:v>
      </x:c>
      <x:c r="K1525" s="16" t="n">
        <x:v>5</x:v>
      </x:c>
      <x:c r="L1525" s="16" t="n">
        <x:v>5</x:v>
      </x:c>
      <x:c r="M1525" s="16" t="n">
        <x:v>5</x:v>
      </x:c>
      <x:c r="N1525" s="16" t="n">
        <x:v>5</x:v>
      </x:c>
      <x:c r="O1525" s="16" t="n">
        <x:v>3</x:v>
      </x:c>
      <x:c r="P1525" s="16" t="n">
        <x:f>IF(COUNT(I1525:O1525)&lt;7,"",I1525*8+J1525*3+K1525*2+L1525*2+M1525*2+N1525*2+O1525)</x:f>
        <x:v>66</x:v>
      </x:c>
      <x:c r="Q1525" s="16" t="n">
        <x:f>IF(COUNT(J1525:O1525)&lt;6,"",J1525*5+K1525*4+M1525*4+L1525*3+N1525*2+O1525*2)</x:f>
        <x:v>96</x:v>
      </x:c>
      <x:c r="R1525" s="14" t="str">
        <x:v>high</x:v>
      </x:c>
      <x:c r="S1525" s="14" t="str">
        <x:v>official_prozorro_award_2024_2026</x:v>
      </x:c>
      <x:c r="T1525" s="14" t="str">
        <x:v>official_prozorro_api</x:v>
      </x:c>
      <x:c r="U1525" s="14" t="str">
        <x:v>Не контактували</x:v>
      </x:c>
      <x:c r="V1525" s="15" t="str">
        <x:v>Workflow-audit outreach по UA-2024-03-28-006789-a; попросити 1 пакет здачі та вимоги проєкту</x:v>
      </x:c>
      <x:c r="W1525" s="15" t="str">
        <x:v>Власник / директор; керівник ПТО; відповідальний за договори</x:v>
      </x:c>
      <x:c r="X1525" s="15" t="str">
        <x:v>1 нових підтверджених перемог/договорів у Prozorro на 27 344 004 грн; 0 зі строком виконання не раніше 24.08.2026.</x:v>
      </x:c>
      <x:c r="Y1525" s="15" t="str">
        <x:v>Реконструкція сховища з влаштуванням споруди подвійного призначення (медично операційний блок) з властивостями сховища. ; опублікований строк до 2024-09-01. Попросити один знеособлений пакет здачі за цим workflow.</x:v>
      </x:c>
      <x:c r="Z1525" s="15" t="str">
        <x:v>https://prozorro.gov.ua/tender/UA-2024-03-28-006789-a</x:v>
      </x:c>
      <x:c r="AA1525" s="14" t="str">
        <x:v>38975278</x:v>
      </x:c>
      <x:c r="AB1525" s="14" t="str">
        <x:v>2026-08-24</x:v>
      </x:c>
      <x:c r="AC1525" s="14" t="str"/>
      <x:c r="AD1525" s="20" t="str"/>
      <x:c r="AE1525" s="14" t="str"/>
      <x:c r="AF1525" s="14" t="n">
        <x:v>42</x:v>
      </x:c>
      <x:c r="AG1525" s="14" t="str">
        <x:v>I3</x:v>
      </x:c>
      <x:c r="AH1525" s="14" t="n">
        <x:v>1</x:v>
      </x:c>
      <x:c r="AI1525" s="14" t="n">
        <x:v>0</x:v>
      </x:c>
      <x:c r="AJ1525" s="18" t="n">
        <x:v>27344003.96</x:v>
      </x:c>
      <x:c r="AK1525" s="14" t="str">
        <x:v>https://prozorro.gov.ua/tender/UA-2024-03-28-006789-a</x:v>
      </x:c>
      <x:c r="AL1525" s="19" t="n">
        <x:v>45379.53669019676</x:v>
      </x:c>
      <x:c r="AM1525" s="19" t="n">
        <x:v>45536</x:v>
      </x:c>
      <x:c r="AN1525" s="15" t="str">
        <x:v>Чисті приміщення</x:v>
      </x:c>
      <x:c r="AO1525" s="15" t="str">
        <x:v>not_found_in_top_search</x:v>
      </x:c>
    </x:row>
    <x:row r="1526">
      <x:c r="A1526" s="14" t="str">
        <x:v>W5-154</x:v>
      </x:c>
      <x:c r="B1526" s="14" t="str">
        <x:v>Prozorro vertical expansion — 24.08</x:v>
      </x:c>
      <x:c r="C1526" s="14" t="str">
        <x:v>ТОВАРИСТВО З ОБМЕЖЕНОЮ ВІДПОВІДАЛЬНІСТЮ "НВП СЕРВІСБУДМОНТАЖ"</x:v>
      </x:c>
      <x:c r="D1526" s="14" t="str">
        <x:v>Промислові котельні</x:v>
      </x:c>
      <x:c r="E1526" s="14" t="str">
        <x:v>Expansion discovery</x:v>
      </x:c>
      <x:c r="F1526" s="17" t="str">
        <x:v>D3</x:v>
      </x:c>
      <x:c r="G1526" s="14" t="str"/>
      <x:c r="H1526" s="14" t="str">
        <x:v>Discovery розширення — 2 тижні</x:v>
      </x:c>
      <x:c r="I1526" s="16" t="n">
        <x:v>1</x:v>
      </x:c>
      <x:c r="J1526" s="16" t="n">
        <x:v>5</x:v>
      </x:c>
      <x:c r="K1526" s="16" t="n">
        <x:v>5</x:v>
      </x:c>
      <x:c r="L1526" s="16" t="n">
        <x:v>5</x:v>
      </x:c>
      <x:c r="M1526" s="16" t="n">
        <x:v>5</x:v>
      </x:c>
      <x:c r="N1526" s="16" t="n">
        <x:v>5</x:v>
      </x:c>
      <x:c r="O1526" s="16" t="n">
        <x:v>3</x:v>
      </x:c>
      <x:c r="P1526" s="16" t="n">
        <x:f>IF(COUNT(I1526:O1526)&lt;7,"",I1526*8+J1526*3+K1526*2+L1526*2+M1526*2+N1526*2+O1526)</x:f>
        <x:v>66</x:v>
      </x:c>
      <x:c r="Q1526" s="16" t="n">
        <x:f>IF(COUNT(J1526:O1526)&lt;6,"",J1526*5+K1526*4+M1526*4+L1526*3+N1526*2+O1526*2)</x:f>
        <x:v>96</x:v>
      </x:c>
      <x:c r="R1526" s="14" t="str">
        <x:v>high</x:v>
      </x:c>
      <x:c r="S1526" s="14" t="str">
        <x:v>official_prozorro_award_2024_2026</x:v>
      </x:c>
      <x:c r="T1526" s="14" t="str">
        <x:v>official_prozorro_api</x:v>
      </x:c>
      <x:c r="U1526" s="14" t="str">
        <x:v>Не контактували</x:v>
      </x:c>
      <x:c r="V1526" s="15" t="str">
        <x:v>Workflow-audit outreach по UA-2024-03-01-011163-a; попросити 1 пакет здачі та вимоги проєкту</x:v>
      </x:c>
      <x:c r="W1526" s="15" t="str">
        <x:v>Власник / директор; керівник ПТО; відповідальний за договори</x:v>
      </x:c>
      <x:c r="X1526" s="15" t="str">
        <x:v>1 нових підтверджених перемог/договорів у Prozorro на 15 273 820 грн; 0 зі строком виконання не раніше 24.08.2026.</x:v>
      </x:c>
      <x:c r="Y1526" s="15" t="str">
        <x:v>Реконструкція котельні "Товарний парк" (інв.№49490) цПП НГВУ "Долинанафтогаз" вул. Промислова 20 м. Долина Івано-Франківська область (код 45450000-6 за ДК 021:2015, Інші завершальні будівельні роботи); опублікований строк до 2024-12-31. Попросити один знеособлений пакет здачі за цим workflow.</x:v>
      </x:c>
      <x:c r="Z1526" s="15" t="str">
        <x:v>https://prozorro.gov.ua/tender/UA-2024-03-01-011163-a</x:v>
      </x:c>
      <x:c r="AA1526" s="14" t="str">
        <x:v>41488251</x:v>
      </x:c>
      <x:c r="AB1526" s="14" t="str">
        <x:v>2026-08-24</x:v>
      </x:c>
      <x:c r="AC1526" s="14" t="str"/>
      <x:c r="AD1526" s="20" t="str"/>
      <x:c r="AE1526" s="14" t="str"/>
      <x:c r="AF1526" s="14" t="n">
        <x:v>42</x:v>
      </x:c>
      <x:c r="AG1526" s="14" t="str">
        <x:v>I3</x:v>
      </x:c>
      <x:c r="AH1526" s="14" t="n">
        <x:v>1</x:v>
      </x:c>
      <x:c r="AI1526" s="14" t="n">
        <x:v>0</x:v>
      </x:c>
      <x:c r="AJ1526" s="18" t="n">
        <x:v>15273820.25</x:v>
      </x:c>
      <x:c r="AK1526" s="14" t="str">
        <x:v>https://prozorro.gov.ua/tender/UA-2024-03-01-011163-a</x:v>
      </x:c>
      <x:c r="AL1526" s="19" t="n">
        <x:v>45371.563262592594</x:v>
      </x:c>
      <x:c r="AM1526" s="19" t="n">
        <x:v>45657</x:v>
      </x:c>
      <x:c r="AN1526" s="15" t="str">
        <x:v>Промислові котельні</x:v>
      </x:c>
      <x:c r="AO1526" s="15" t="str">
        <x:v>not_found_in_top_search</x:v>
      </x:c>
    </x:row>
    <x:row r="1527">
      <x:c r="A1527" s="14" t="str">
        <x:v>W5-155</x:v>
      </x:c>
      <x:c r="B1527" s="14" t="str">
        <x:v>Prozorro vertical expansion — 24.08</x:v>
      </x:c>
      <x:c r="C1527" s="14" t="str">
        <x:v>ТОВ "Афінацентр"</x:v>
      </x:c>
      <x:c r="D1527" s="14" t="str">
        <x:v>Чисті приміщення</x:v>
      </x:c>
      <x:c r="E1527" s="14" t="str">
        <x:v>Expansion discovery</x:v>
      </x:c>
      <x:c r="F1527" s="17" t="str">
        <x:v>D3</x:v>
      </x:c>
      <x:c r="G1527" s="14" t="str"/>
      <x:c r="H1527" s="14" t="str">
        <x:v>Discovery розширення — 2 тижні</x:v>
      </x:c>
      <x:c r="I1527" s="16" t="n">
        <x:v>1</x:v>
      </x:c>
      <x:c r="J1527" s="16" t="n">
        <x:v>5</x:v>
      </x:c>
      <x:c r="K1527" s="16" t="n">
        <x:v>5</x:v>
      </x:c>
      <x:c r="L1527" s="16" t="n">
        <x:v>5</x:v>
      </x:c>
      <x:c r="M1527" s="16" t="n">
        <x:v>5</x:v>
      </x:c>
      <x:c r="N1527" s="16" t="n">
        <x:v>5</x:v>
      </x:c>
      <x:c r="O1527" s="16" t="n">
        <x:v>3</x:v>
      </x:c>
      <x:c r="P1527" s="16" t="n">
        <x:f>IF(COUNT(I1527:O1527)&lt;7,"",I1527*8+J1527*3+K1527*2+L1527*2+M1527*2+N1527*2+O1527)</x:f>
        <x:v>66</x:v>
      </x:c>
      <x:c r="Q1527" s="16" t="n">
        <x:f>IF(COUNT(J1527:O1527)&lt;6,"",J1527*5+K1527*4+M1527*4+L1527*3+N1527*2+O1527*2)</x:f>
        <x:v>96</x:v>
      </x:c>
      <x:c r="R1527" s="14" t="str">
        <x:v>high</x:v>
      </x:c>
      <x:c r="S1527" s="14" t="str">
        <x:v>official_prozorro_award_2024_2026</x:v>
      </x:c>
      <x:c r="T1527" s="14" t="str">
        <x:v>official_prozorro_api</x:v>
      </x:c>
      <x:c r="U1527" s="14" t="str">
        <x:v>Не контактували</x:v>
      </x:c>
      <x:c r="V1527" s="15" t="str">
        <x:v>Workflow-audit outreach по UA-2024-08-02-006689-a; попросити 1 пакет здачі та вимоги проєкту</x:v>
      </x:c>
      <x:c r="W1527" s="15" t="str">
        <x:v>Власник / директор; керівник ПТО; відповідальний за договори</x:v>
      </x:c>
      <x:c r="X1527" s="15" t="str">
        <x:v>1 нових підтверджених перемог/договорів у Prozorro на 12 551 875 грн; 0 зі строком виконання не раніше 24.08.2026.</x:v>
      </x:c>
      <x:c r="Y1527" s="15" t="str">
        <x:v>Будівельно-монтажні роботи по об'єкту  "Реконструкція операційного блоку КНП "Кіровоградська міська лікарня швидкої медичної допомоги", м. Кропивницький, вул. Короленка, 56. (Коригування)"; опублікований строк до 2024-11-30. Попросити один знеособлений пакет здачі за цим workflow.</x:v>
      </x:c>
      <x:c r="Z1527" s="15" t="str">
        <x:v>https://prozorro.gov.ua/tender/UA-2024-08-02-006689-a</x:v>
      </x:c>
      <x:c r="AA1527" s="14" t="str">
        <x:v>39107995</x:v>
      </x:c>
      <x:c r="AB1527" s="14" t="str">
        <x:v>2026-08-24</x:v>
      </x:c>
      <x:c r="AC1527" s="14" t="str"/>
      <x:c r="AD1527" s="20" t="str"/>
      <x:c r="AE1527" s="14" t="str"/>
      <x:c r="AF1527" s="14" t="n">
        <x:v>42</x:v>
      </x:c>
      <x:c r="AG1527" s="14" t="str">
        <x:v>I3</x:v>
      </x:c>
      <x:c r="AH1527" s="14" t="n">
        <x:v>1</x:v>
      </x:c>
      <x:c r="AI1527" s="14" t="n">
        <x:v>0</x:v>
      </x:c>
      <x:c r="AJ1527" s="18" t="n">
        <x:v>12551875.2</x:v>
      </x:c>
      <x:c r="AK1527" s="14" t="str">
        <x:v>https://prozorro.gov.ua/tender/UA-2024-08-02-006689-a</x:v>
      </x:c>
      <x:c r="AL1527" s="19" t="n">
        <x:v>45530.56837409722</x:v>
      </x:c>
      <x:c r="AM1527" s="19" t="n">
        <x:v>45626</x:v>
      </x:c>
      <x:c r="AN1527" s="15" t="str">
        <x:v>Чисті приміщення</x:v>
      </x:c>
      <x:c r="AO1527" s="15" t="str">
        <x:v>not_found_in_top_search</x:v>
      </x:c>
    </x:row>
    <x:row r="1528">
      <x:c r="A1528" s="14" t="str">
        <x:v>W5-156</x:v>
      </x:c>
      <x:c r="B1528" s="14" t="str">
        <x:v>Prozorro vertical expansion — 24.08</x:v>
      </x:c>
      <x:c r="C1528" s="14" t="str">
        <x:v>Товариство з обмеженою відповідальністю «Будівельна компанія «Екобуд Девелоп»</x:v>
      </x:c>
      <x:c r="D1528" s="14" t="str">
        <x:v>Стиснене повітря / компресорні</x:v>
      </x:c>
      <x:c r="E1528" s="14" t="str">
        <x:v>Expansion discovery</x:v>
      </x:c>
      <x:c r="F1528" s="17" t="str">
        <x:v>D3</x:v>
      </x:c>
      <x:c r="G1528" s="14" t="str"/>
      <x:c r="H1528" s="14" t="str">
        <x:v>Discovery розширення — 2 тижні</x:v>
      </x:c>
      <x:c r="I1528" s="16" t="n">
        <x:v>1</x:v>
      </x:c>
      <x:c r="J1528" s="16" t="n">
        <x:v>5</x:v>
      </x:c>
      <x:c r="K1528" s="16" t="n">
        <x:v>5</x:v>
      </x:c>
      <x:c r="L1528" s="16" t="n">
        <x:v>5</x:v>
      </x:c>
      <x:c r="M1528" s="16" t="n">
        <x:v>5</x:v>
      </x:c>
      <x:c r="N1528" s="16" t="n">
        <x:v>5</x:v>
      </x:c>
      <x:c r="O1528" s="16" t="n">
        <x:v>3</x:v>
      </x:c>
      <x:c r="P1528" s="16" t="n">
        <x:f>IF(COUNT(I1528:O1528)&lt;7,"",I1528*8+J1528*3+K1528*2+L1528*2+M1528*2+N1528*2+O1528)</x:f>
        <x:v>66</x:v>
      </x:c>
      <x:c r="Q1528" s="16" t="n">
        <x:f>IF(COUNT(J1528:O1528)&lt;6,"",J1528*5+K1528*4+M1528*4+L1528*3+N1528*2+O1528*2)</x:f>
        <x:v>96</x:v>
      </x:c>
      <x:c r="R1528" s="14" t="str">
        <x:v>high</x:v>
      </x:c>
      <x:c r="S1528" s="14" t="str">
        <x:v>official_prozorro_award_2024_2026</x:v>
      </x:c>
      <x:c r="T1528" s="14" t="str">
        <x:v>official_prozorro_api</x:v>
      </x:c>
      <x:c r="U1528" s="14" t="str">
        <x:v>Не контактували</x:v>
      </x:c>
      <x:c r="V1528" s="15" t="str">
        <x:v>Workflow-audit outreach по UA-2024-08-20-010148-a; попросити 1 пакет здачі та вимоги проєкту</x:v>
      </x:c>
      <x:c r="W1528" s="15" t="str">
        <x:v>Власник / директор; керівник ПТО; відповідальний за договори</x:v>
      </x:c>
      <x:c r="X1528" s="15" t="str">
        <x:v>1 нових підтверджених перемог/договорів у Prozorro на 10 998 000 грн; 0 зі строком виконання не раніше 24.08.2026.</x:v>
      </x:c>
      <x:c r="Y1528" s="15" t="str">
        <x:v>Виконання робіт з реконструкції очисних каналізаційних споруд, а саме технічне переоснащення нагнітача повітря № 1 в насосно-компресорній станції очисних каналізаційних споруд КП «НІКОПОЛЬВОДОКАНАЛ» за адресою: м. Нікополь, вул. ХХХХ; опублікований строк до 2025-12-31. Попросити один знеособлений пакет здачі за цим workflow.</x:v>
      </x:c>
      <x:c r="Z1528" s="15" t="str">
        <x:v>https://prozorro.gov.ua/tender/UA-2024-08-20-010148-a</x:v>
      </x:c>
      <x:c r="AA1528" s="14" t="str">
        <x:v>45077094</x:v>
      </x:c>
      <x:c r="AB1528" s="14" t="str">
        <x:v>2026-08-24</x:v>
      </x:c>
      <x:c r="AC1528" s="14" t="str"/>
      <x:c r="AD1528" s="20" t="str"/>
      <x:c r="AE1528" s="14" t="str"/>
      <x:c r="AF1528" s="14" t="n">
        <x:v>42</x:v>
      </x:c>
      <x:c r="AG1528" s="14" t="str">
        <x:v>I3</x:v>
      </x:c>
      <x:c r="AH1528" s="14" t="n">
        <x:v>1</x:v>
      </x:c>
      <x:c r="AI1528" s="14" t="n">
        <x:v>0</x:v>
      </x:c>
      <x:c r="AJ1528" s="18" t="n">
        <x:v>10998000</x:v>
      </x:c>
      <x:c r="AK1528" s="14" t="str">
        <x:v>https://prozorro.gov.ua/tender/UA-2024-08-20-010148-a</x:v>
      </x:c>
      <x:c r="AL1528" s="19" t="n">
        <x:v>45524.545847719906</x:v>
      </x:c>
      <x:c r="AM1528" s="19" t="n">
        <x:v>46022</x:v>
      </x:c>
      <x:c r="AN1528" s="15" t="str">
        <x:v>Стиснене повітря / компресорні</x:v>
      </x:c>
      <x:c r="AO1528" s="15" t="str">
        <x:v>not_found_in_top_search</x:v>
      </x:c>
    </x:row>
    <x:row r="1529">
      <x:c r="A1529" s="14" t="str">
        <x:v>W5-157</x:v>
      </x:c>
      <x:c r="B1529" s="14" t="str">
        <x:v>Prozorro vertical expansion — 24.08</x:v>
      </x:c>
      <x:c r="C1529" s="14" t="str">
        <x:v>ТОВ КІРАБУД</x:v>
      </x:c>
      <x:c r="D1529" s="14" t="str">
        <x:v>Зовнішні мережі</x:v>
      </x:c>
      <x:c r="E1529" s="14" t="str">
        <x:v>Expansion discovery</x:v>
      </x:c>
      <x:c r="F1529" s="17" t="str">
        <x:v>D3</x:v>
      </x:c>
      <x:c r="G1529" s="14" t="str"/>
      <x:c r="H1529" s="14" t="str">
        <x:v>Discovery розширення — 2 тижні</x:v>
      </x:c>
      <x:c r="I1529" s="16" t="n">
        <x:v>1</x:v>
      </x:c>
      <x:c r="J1529" s="16" t="n">
        <x:v>5</x:v>
      </x:c>
      <x:c r="K1529" s="16" t="n">
        <x:v>5</x:v>
      </x:c>
      <x:c r="L1529" s="16" t="n">
        <x:v>4</x:v>
      </x:c>
      <x:c r="M1529" s="16" t="n">
        <x:v>5</x:v>
      </x:c>
      <x:c r="N1529" s="16" t="n">
        <x:v>5</x:v>
      </x:c>
      <x:c r="O1529" s="16" t="n">
        <x:v>3</x:v>
      </x:c>
      <x:c r="P1529" s="16" t="n">
        <x:f>IF(COUNT(I1529:O1529)&lt;7,"",I1529*8+J1529*3+K1529*2+L1529*2+M1529*2+N1529*2+O1529)</x:f>
        <x:v>64</x:v>
      </x:c>
      <x:c r="Q1529" s="16" t="n">
        <x:f>IF(COUNT(J1529:O1529)&lt;6,"",J1529*5+K1529*4+M1529*4+L1529*3+N1529*2+O1529*2)</x:f>
        <x:v>93</x:v>
      </x:c>
      <x:c r="R1529" s="14" t="str">
        <x:v>high</x:v>
      </x:c>
      <x:c r="S1529" s="14" t="str">
        <x:v>official_prozorro_award_2024_2026</x:v>
      </x:c>
      <x:c r="T1529" s="14" t="str">
        <x:v>official_prozorro_api</x:v>
      </x:c>
      <x:c r="U1529" s="14" t="str">
        <x:v>Не контактували</x:v>
      </x:c>
      <x:c r="V1529" s="15" t="str">
        <x:v>Workflow-audit outreach по UA-2025-10-22-015679-a; попросити 1 пакет здачі та вимоги проєкту</x:v>
      </x:c>
      <x:c r="W1529" s="15" t="str">
        <x:v>Власник / директор; керівник ПТО; відповідальний за договори</x:v>
      </x:c>
      <x:c r="X1529" s="15" t="str">
        <x:v>1 нових підтверджених перемог/договорів у Prozorro на 6 293 628 грн; 1 зі строком виконання не раніше 24.08.2026.</x:v>
      </x:c>
      <x:c r="Y1529" s="15" t="str">
        <x:v> Будівництво каналізаційного колектора із реконструкцією КНС по вул. Набережна в м. Теребовля . Коригування . ; опублікований строк до 2026-12-15. Попросити один знеособлений пакет здачі за цим workflow.</x:v>
      </x:c>
      <x:c r="Z1529" s="15" t="str">
        <x:v>https://prozorro.gov.ua/tender/UA-2025-10-22-015679-a</x:v>
      </x:c>
      <x:c r="AA1529" s="14" t="str">
        <x:v>40908698</x:v>
      </x:c>
      <x:c r="AB1529" s="14" t="str">
        <x:v>2026-08-24</x:v>
      </x:c>
      <x:c r="AC1529" s="14" t="str"/>
      <x:c r="AD1529" s="20" t="str"/>
      <x:c r="AE1529" s="14" t="str"/>
      <x:c r="AF1529" s="14" t="n">
        <x:v>42</x:v>
      </x:c>
      <x:c r="AG1529" s="14" t="str">
        <x:v>I3</x:v>
      </x:c>
      <x:c r="AH1529" s="14" t="n">
        <x:v>1</x:v>
      </x:c>
      <x:c r="AI1529" s="14" t="n">
        <x:v>1</x:v>
      </x:c>
      <x:c r="AJ1529" s="18" t="n">
        <x:v>6293628.49</x:v>
      </x:c>
      <x:c r="AK1529" s="14" t="str">
        <x:v>https://prozorro.gov.ua/tender/UA-2025-10-22-015679-a</x:v>
      </x:c>
      <x:c r="AL1529" s="19" t="n">
        <x:v>45996.3774528125</x:v>
      </x:c>
      <x:c r="AM1529" s="19" t="n">
        <x:v>46371</x:v>
      </x:c>
      <x:c r="AN1529" s="15" t="str">
        <x:v>Зовнішні мережі</x:v>
      </x:c>
      <x:c r="AO1529" s="15" t="str">
        <x:v>not_found_in_top_search</x:v>
      </x:c>
    </x:row>
    <x:row r="1530">
      <x:c r="A1530" s="14" t="str">
        <x:v>W5-158</x:v>
      </x:c>
      <x:c r="B1530" s="14" t="str">
        <x:v>Prozorro vertical expansion — 24.08</x:v>
      </x:c>
      <x:c r="C1530" s="14" t="str">
        <x:v>ТОВ "КОНКРІТМІТАЛ"</x:v>
      </x:c>
      <x:c r="D1530" s="14" t="str">
        <x:v>Залізнична інфраструктура</x:v>
      </x:c>
      <x:c r="E1530" s="14" t="str">
        <x:v>Expansion discovery</x:v>
      </x:c>
      <x:c r="F1530" s="17" t="str">
        <x:v>D3</x:v>
      </x:c>
      <x:c r="G1530" s="14" t="str"/>
      <x:c r="H1530" s="14" t="str">
        <x:v>Discovery розширення — 2 тижні</x:v>
      </x:c>
      <x:c r="I1530" s="16" t="n">
        <x:v>1</x:v>
      </x:c>
      <x:c r="J1530" s="16" t="n">
        <x:v>5</x:v>
      </x:c>
      <x:c r="K1530" s="16" t="n">
        <x:v>5</x:v>
      </x:c>
      <x:c r="L1530" s="16" t="n">
        <x:v>4</x:v>
      </x:c>
      <x:c r="M1530" s="16" t="n">
        <x:v>5</x:v>
      </x:c>
      <x:c r="N1530" s="16" t="n">
        <x:v>5</x:v>
      </x:c>
      <x:c r="O1530" s="16" t="n">
        <x:v>3</x:v>
      </x:c>
      <x:c r="P1530" s="16" t="n">
        <x:f>IF(COUNT(I1530:O1530)&lt;7,"",I1530*8+J1530*3+K1530*2+L1530*2+M1530*2+N1530*2+O1530)</x:f>
        <x:v>64</x:v>
      </x:c>
      <x:c r="Q1530" s="16" t="n">
        <x:f>IF(COUNT(J1530:O1530)&lt;6,"",J1530*5+K1530*4+M1530*4+L1530*3+N1530*2+O1530*2)</x:f>
        <x:v>93</x:v>
      </x:c>
      <x:c r="R1530" s="14" t="str">
        <x:v>high</x:v>
      </x:c>
      <x:c r="S1530" s="14" t="str">
        <x:v>official_prozorro_award_2024_2026</x:v>
      </x:c>
      <x:c r="T1530" s="14" t="str">
        <x:v>official_prozorro_api</x:v>
      </x:c>
      <x:c r="U1530" s="14" t="str">
        <x:v>Не контактували</x:v>
      </x:c>
      <x:c r="V1530" s="15" t="str">
        <x:v>Повторне звернення з новим тендерним сигналом UA-2026-06-05-008005-a; попросити 1 пакет здачі</x:v>
      </x:c>
      <x:c r="W1530" s="15" t="str">
        <x:v>Власник / директор; керівник ПТО; відповідальний за договори</x:v>
      </x:c>
      <x:c r="X1530" s="15" t="str">
        <x:v>1 нових підтверджених перемог/договорів у Prozorro на 4 599 600 грн; 1 зі строком виконання не раніше 24.08.2026.</x:v>
      </x:c>
      <x:c r="Y1530" s="15" t="str">
        <x:v>Послуги з поточного ремонту залізничної колії № 24 (інв. № 057162) та автодороги від головної прохідної до причала в корені Військового молу (інв № 068545) Одеської філії ДП «АМПУ»; опублікований строк до 2026-12-31. Попросити один знеособлений пакет здачі за цим workflow.</x:v>
      </x:c>
      <x:c r="Z1530" s="15" t="str">
        <x:v>https://prozorro.gov.ua/tender/UA-2025-11-05-015702-a</x:v>
      </x:c>
      <x:c r="AA1530" s="14" t="str">
        <x:v>45704385</x:v>
      </x:c>
      <x:c r="AB1530" s="14" t="str">
        <x:v>2026-08-24</x:v>
      </x:c>
      <x:c r="AC1530" s="14" t="str"/>
      <x:c r="AD1530" s="20" t="str"/>
      <x:c r="AE1530" s="14" t="str"/>
      <x:c r="AF1530" s="14" t="n">
        <x:v>93</x:v>
      </x:c>
      <x:c r="AG1530" s="14" t="str">
        <x:v>I1</x:v>
      </x:c>
      <x:c r="AH1530" s="14" t="n">
        <x:v>7</x:v>
      </x:c>
      <x:c r="AI1530" s="14" t="n">
        <x:v>7</x:v>
      </x:c>
      <x:c r="AJ1530" s="18" t="n">
        <x:v>45226400</x:v>
      </x:c>
      <x:c r="AK1530" s="14" t="str">
        <x:v>https://prozorro.gov.ua/tender/UA-2026-06-05-008005-a</x:v>
      </x:c>
      <x:c r="AL1530" s="19" t="n">
        <x:v>46216.45443590278</x:v>
      </x:c>
      <x:c r="AM1530" s="19" t="n">
        <x:v>46387</x:v>
      </x:c>
      <x:c r="AN1530" s="15" t="str">
        <x:v>Залізнична інфраструктура; Днопоглиблення / порти</x:v>
      </x:c>
      <x:c r="AO1530" s="15" t="str">
        <x:v>not_found_in_top_search</x:v>
      </x:c>
    </x:row>
    <x:row r="1531">
      <x:c r="A1531" s="14" t="str">
        <x:v>W5-159</x:v>
      </x:c>
      <x:c r="B1531" s="14" t="str">
        <x:v>Prozorro vertical expansion — 24.08</x:v>
      </x:c>
      <x:c r="C1531" s="14" t="str">
        <x:v>ТОВ "ТЕПЛОКЛІМАТ"</x:v>
      </x:c>
      <x:c r="D1531" s="14" t="str">
        <x:v>Промисловий холод</x:v>
      </x:c>
      <x:c r="E1531" s="14" t="str">
        <x:v>Expansion discovery</x:v>
      </x:c>
      <x:c r="F1531" s="17" t="str">
        <x:v>D3</x:v>
      </x:c>
      <x:c r="G1531" s="14" t="str"/>
      <x:c r="H1531" s="14" t="str">
        <x:v>Discovery розширення — 2 тижні</x:v>
      </x:c>
      <x:c r="I1531" s="16" t="n">
        <x:v>1</x:v>
      </x:c>
      <x:c r="J1531" s="16" t="n">
        <x:v>5</x:v>
      </x:c>
      <x:c r="K1531" s="16" t="n">
        <x:v>5</x:v>
      </x:c>
      <x:c r="L1531" s="16" t="n">
        <x:v>4</x:v>
      </x:c>
      <x:c r="M1531" s="16" t="n">
        <x:v>5</x:v>
      </x:c>
      <x:c r="N1531" s="16" t="n">
        <x:v>5</x:v>
      </x:c>
      <x:c r="O1531" s="16" t="n">
        <x:v>3</x:v>
      </x:c>
      <x:c r="P1531" s="16" t="n">
        <x:f>IF(COUNT(I1531:O1531)&lt;7,"",I1531*8+J1531*3+K1531*2+L1531*2+M1531*2+N1531*2+O1531)</x:f>
        <x:v>64</x:v>
      </x:c>
      <x:c r="Q1531" s="16" t="n">
        <x:f>IF(COUNT(J1531:O1531)&lt;6,"",J1531*5+K1531*4+M1531*4+L1531*3+N1531*2+O1531*2)</x:f>
        <x:v>93</x:v>
      </x:c>
      <x:c r="R1531" s="14" t="str">
        <x:v>high</x:v>
      </x:c>
      <x:c r="S1531" s="14" t="str">
        <x:v>official_prozorro_award_2024_2026</x:v>
      </x:c>
      <x:c r="T1531" s="14" t="str">
        <x:v>official_prozorro_api</x:v>
      </x:c>
      <x:c r="U1531" s="14" t="str">
        <x:v>Не контактували</x:v>
      </x:c>
      <x:c r="V1531" s="15" t="str">
        <x:v>Workflow-audit outreach по UA-2025-10-09-006953-a; попросити 1 пакет здачі та вимоги проєкту</x:v>
      </x:c>
      <x:c r="W1531" s="15" t="str">
        <x:v>Власник / директор; керівник ПТО; відповідальний за договори</x:v>
      </x:c>
      <x:c r="X1531" s="15" t="str">
        <x:v>1 нових підтверджених перемог/договорів у Prozorro на 3 977 756 грн; 0 зі строком виконання не раніше 24.08.2026.</x:v>
      </x:c>
      <x:c r="Y1531" s="15" t="str">
        <x:v>Кондиціонери з монтажем код за ДК 021:2015: 42510000-4 Теплообмінники, кондиціонери повітря, холодильне обладнання та фільтрувальні пристрої.; опублікований строк до 2025-12-01. Попросити один знеособлений пакет здачі за цим workflow.</x:v>
      </x:c>
      <x:c r="Z1531" s="15" t="str">
        <x:v>https://prozorro.gov.ua/tender/UA-2025-10-09-006953-a</x:v>
      </x:c>
      <x:c r="AA1531" s="14" t="str">
        <x:v>45213668</x:v>
      </x:c>
      <x:c r="AB1531" s="14" t="str">
        <x:v>2026-08-24</x:v>
      </x:c>
      <x:c r="AC1531" s="14" t="str"/>
      <x:c r="AD1531" s="20" t="str"/>
      <x:c r="AE1531" s="14" t="str"/>
      <x:c r="AF1531" s="14" t="n">
        <x:v>42</x:v>
      </x:c>
      <x:c r="AG1531" s="14" t="str">
        <x:v>I3</x:v>
      </x:c>
      <x:c r="AH1531" s="14" t="n">
        <x:v>1</x:v>
      </x:c>
      <x:c r="AI1531" s="14" t="n">
        <x:v>0</x:v>
      </x:c>
      <x:c r="AJ1531" s="18" t="n">
        <x:v>3977756</x:v>
      </x:c>
      <x:c r="AK1531" s="14" t="str">
        <x:v>https://prozorro.gov.ua/tender/UA-2025-10-09-006953-a</x:v>
      </x:c>
      <x:c r="AL1531" s="19" t="n">
        <x:v>45952.510401770836</x:v>
      </x:c>
      <x:c r="AM1531" s="19" t="n">
        <x:v>45992</x:v>
      </x:c>
      <x:c r="AN1531" s="15" t="str">
        <x:v>Промисловий холод</x:v>
      </x:c>
      <x:c r="AO1531" s="15" t="str">
        <x:v>not_found_in_top_search</x:v>
      </x:c>
    </x:row>
    <x:row r="1532">
      <x:c r="A1532" s="14" t="str">
        <x:v>W5-160</x:v>
      </x:c>
      <x:c r="B1532" s="14" t="str">
        <x:v>Prozorro vertical expansion — 24.08</x:v>
      </x:c>
      <x:c r="C1532" s="14" t="str">
        <x:v>ТОВАРИСТВО З ОБМЕЖЕНОЮ ВІДПОВІДАЛЬНІСТЮ "АТМОСЕРВІС"</x:v>
      </x:c>
      <x:c r="D1532" s="14" t="str">
        <x:v>Зовнішні мережі</x:v>
      </x:c>
      <x:c r="E1532" s="14" t="str">
        <x:v>Expansion discovery</x:v>
      </x:c>
      <x:c r="F1532" s="17" t="str">
        <x:v>D3</x:v>
      </x:c>
      <x:c r="G1532" s="14" t="str"/>
      <x:c r="H1532" s="14" t="str">
        <x:v>Discovery розширення — 2 тижні</x:v>
      </x:c>
      <x:c r="I1532" s="16" t="n">
        <x:v>1</x:v>
      </x:c>
      <x:c r="J1532" s="16" t="n">
        <x:v>5</x:v>
      </x:c>
      <x:c r="K1532" s="16" t="n">
        <x:v>5</x:v>
      </x:c>
      <x:c r="L1532" s="16" t="n">
        <x:v>4</x:v>
      </x:c>
      <x:c r="M1532" s="16" t="n">
        <x:v>5</x:v>
      </x:c>
      <x:c r="N1532" s="16" t="n">
        <x:v>5</x:v>
      </x:c>
      <x:c r="O1532" s="16" t="n">
        <x:v>3</x:v>
      </x:c>
      <x:c r="P1532" s="16" t="n">
        <x:f>IF(COUNT(I1532:O1532)&lt;7,"",I1532*8+J1532*3+K1532*2+L1532*2+M1532*2+N1532*2+O1532)</x:f>
        <x:v>64</x:v>
      </x:c>
      <x:c r="Q1532" s="16" t="n">
        <x:f>IF(COUNT(J1532:O1532)&lt;6,"",J1532*5+K1532*4+M1532*4+L1532*3+N1532*2+O1532*2)</x:f>
        <x:v>93</x:v>
      </x:c>
      <x:c r="R1532" s="14" t="str">
        <x:v>high</x:v>
      </x:c>
      <x:c r="S1532" s="14" t="str">
        <x:v>official_prozorro_award_2024_2026</x:v>
      </x:c>
      <x:c r="T1532" s="14" t="str">
        <x:v>official_prozorro_api</x:v>
      </x:c>
      <x:c r="U1532" s="14" t="str">
        <x:v>Не контактували</x:v>
      </x:c>
      <x:c r="V1532" s="15" t="str">
        <x:v>Workflow-audit outreach по UA-2025-10-01-005130-a; попросити 1 пакет здачі та вимоги проєкту</x:v>
      </x:c>
      <x:c r="W1532" s="15" t="str">
        <x:v>Власник / директор; керівник ПТО; відповідальний за договори</x:v>
      </x:c>
      <x:c r="X1532" s="15" t="str">
        <x:v>1 нових підтверджених перемог/договорів у Prozorro на 3 650 000 грн; 0 зі строком виконання не раніше 24.08.2026.</x:v>
      </x:c>
      <x:c r="Y1532" s="15" t="str">
        <x:v>«Будівництво зовнішніх мереж водопостачання по вулицях вул. Морозівська від ПК11+21, вул.  Залізнодорожна, вул. Шкільна та вул. Першотравнева в місті Іллінці Вінницької області» (Коригування); опублікований строк до 2025-12-31. Попросити один знеособлений пакет здачі за цим workflow.</x:v>
      </x:c>
      <x:c r="Z1532" s="15" t="str">
        <x:v>https://prozorro.gov.ua/tender/UA-2025-10-01-005130-a</x:v>
      </x:c>
      <x:c r="AA1532" s="14" t="str">
        <x:v>41906445</x:v>
      </x:c>
      <x:c r="AB1532" s="14" t="str">
        <x:v>2026-08-24</x:v>
      </x:c>
      <x:c r="AC1532" s="14" t="str"/>
      <x:c r="AD1532" s="20" t="str"/>
      <x:c r="AE1532" s="14" t="str"/>
      <x:c r="AF1532" s="14" t="n">
        <x:v>42</x:v>
      </x:c>
      <x:c r="AG1532" s="14" t="str">
        <x:v>I3</x:v>
      </x:c>
      <x:c r="AH1532" s="14" t="n">
        <x:v>1</x:v>
      </x:c>
      <x:c r="AI1532" s="14" t="n">
        <x:v>0</x:v>
      </x:c>
      <x:c r="AJ1532" s="18" t="n">
        <x:v>3650000</x:v>
      </x:c>
      <x:c r="AK1532" s="14" t="str">
        <x:v>https://prozorro.gov.ua/tender/UA-2025-10-01-005130-a</x:v>
      </x:c>
      <x:c r="AL1532" s="19" t="n">
        <x:v>45952.34200783565</x:v>
      </x:c>
      <x:c r="AM1532" s="19" t="n">
        <x:v>46022</x:v>
      </x:c>
      <x:c r="AN1532" s="15" t="str">
        <x:v>Зовнішні мережі</x:v>
      </x:c>
      <x:c r="AO1532" s="15" t="str">
        <x:v>not_found_in_top_search</x:v>
      </x:c>
    </x:row>
    <x:row r="1533">
      <x:c r="A1533" s="14" t="str">
        <x:v>W5-161</x:v>
      </x:c>
      <x:c r="B1533" s="14" t="str">
        <x:v>Prozorro vertical expansion — 24.08</x:v>
      </x:c>
      <x:c r="C1533" s="14" t="str">
        <x:v>ТОВ МОРБУДПРОЕКТ</x:v>
      </x:c>
      <x:c r="D1533" s="14" t="str">
        <x:v>Залізнична інфраструктура</x:v>
      </x:c>
      <x:c r="E1533" s="14" t="str">
        <x:v>Expansion discovery</x:v>
      </x:c>
      <x:c r="F1533" s="17" t="str">
        <x:v>D3</x:v>
      </x:c>
      <x:c r="G1533" s="14" t="str">
        <x:v>morbudproekt.com.ua</x:v>
      </x:c>
      <x:c r="H1533" s="14" t="str">
        <x:v>Discovery розширення — 2 тижні</x:v>
      </x:c>
      <x:c r="I1533" s="16" t="n">
        <x:v>1</x:v>
      </x:c>
      <x:c r="J1533" s="16" t="n">
        <x:v>5</x:v>
      </x:c>
      <x:c r="K1533" s="16" t="n">
        <x:v>5</x:v>
      </x:c>
      <x:c r="L1533" s="16" t="n">
        <x:v>4</x:v>
      </x:c>
      <x:c r="M1533" s="16" t="n">
        <x:v>5</x:v>
      </x:c>
      <x:c r="N1533" s="16" t="n">
        <x:v>5</x:v>
      </x:c>
      <x:c r="O1533" s="16" t="n">
        <x:v>5</x:v>
      </x:c>
      <x:c r="P1533" s="16" t="n">
        <x:f>IF(COUNT(I1533:O1533)&lt;7,"",I1533*8+J1533*3+K1533*2+L1533*2+M1533*2+N1533*2+O1533)</x:f>
        <x:v>66</x:v>
      </x:c>
      <x:c r="Q1533" s="16" t="n">
        <x:f>IF(COUNT(J1533:O1533)&lt;6,"",J1533*5+K1533*4+M1533*4+L1533*3+N1533*2+O1533*2)</x:f>
        <x:v>97</x:v>
      </x:c>
      <x:c r="R1533" s="14" t="str">
        <x:v>high</x:v>
      </x:c>
      <x:c r="S1533" s="14" t="str">
        <x:v>official_prozorro_award_2024_2026</x:v>
      </x:c>
      <x:c r="T1533" s="14" t="str">
        <x:v>official_prozorro_api</x:v>
      </x:c>
      <x:c r="U1533" s="14" t="str">
        <x:v>Не контактували</x:v>
      </x:c>
      <x:c r="V1533" s="15" t="str">
        <x:v>Повторне звернення з новим тендерним сигналом UA-2026-04-02-006170-a; попросити 1 пакет здачі</x:v>
      </x:c>
      <x:c r="W1533" s="15" t="str">
        <x:v>Власник / директор; керівник ПТО; відповідальний за договори</x:v>
      </x:c>
      <x:c r="X1533" s="15" t="str">
        <x:v>1 нових підтверджених перемог/договорів у Prozorro на 2 162 855 грн; 1 зі строком виконання не раніше 24.08.2026.</x:v>
      </x:c>
      <x:c r="Y1533" s="15" t="str">
        <x:v>Проектно-вишукувальні роботи «Капітальний ремонт причалу № 14 (інв. № 063550), залізничної колії № 44 (інв. № 057174), залізничної колії № 45 (інв. № 057175) Одеської філії ДП "АМПУ" за адресою м. Одеса, Митна площа, 1/2»; опублікований строк до 2026-12-31. Попросити один знеособлений пакет здачі за цим workflow.</x:v>
      </x:c>
      <x:c r="Z1533" s="15" t="str">
        <x:v>https://prozorro.gov.ua/tender/UA-2025-09-24-013954-a</x:v>
      </x:c>
      <x:c r="AA1533" s="14" t="str">
        <x:v>38295459</x:v>
      </x:c>
      <x:c r="AB1533" s="14" t="str">
        <x:v>2026-08-24</x:v>
      </x:c>
      <x:c r="AC1533" s="14" t="str"/>
      <x:c r="AD1533" s="20" t="str"/>
      <x:c r="AE1533" s="14" t="str"/>
      <x:c r="AF1533" s="14" t="n">
        <x:v>82</x:v>
      </x:c>
      <x:c r="AG1533" s="14" t="str">
        <x:v>I1</x:v>
      </x:c>
      <x:c r="AH1533" s="14" t="n">
        <x:v>4</x:v>
      </x:c>
      <x:c r="AI1533" s="14" t="n">
        <x:v>3</x:v>
      </x:c>
      <x:c r="AJ1533" s="18" t="n">
        <x:v>15730167.87</x:v>
      </x:c>
      <x:c r="AK1533" s="14" t="str">
        <x:v>https://prozorro.gov.ua/tender/UA-2026-04-02-006170-a</x:v>
      </x:c>
      <x:c r="AL1533" s="19" t="n">
        <x:v>46149.52169878472</x:v>
      </x:c>
      <x:c r="AM1533" s="19" t="n">
        <x:v>46752</x:v>
      </x:c>
      <x:c r="AN1533" s="15" t="str">
        <x:v>Залізнична інфраструктура; Днопоглиблення / порти</x:v>
      </x:c>
      <x:c r="AO1533" s="15" t="str">
        <x:v>supplier_provided_url</x:v>
      </x:c>
    </x:row>
    <x:row r="1534">
      <x:c r="A1534" s="14" t="str">
        <x:v>W5-162</x:v>
      </x:c>
      <x:c r="B1534" s="14" t="str">
        <x:v>Prozorro vertical expansion — 24.08</x:v>
      </x:c>
      <x:c r="C1534" s="14" t="str">
        <x:v>Товариство з обмеженою відповідальністю "Атлант Інжинірінг"</x:v>
      </x:c>
      <x:c r="D1534" s="14" t="str">
        <x:v>Насосні станції</x:v>
      </x:c>
      <x:c r="E1534" s="14" t="str">
        <x:v>Expansion discovery</x:v>
      </x:c>
      <x:c r="F1534" s="17" t="str">
        <x:v>D3</x:v>
      </x:c>
      <x:c r="G1534" s="14" t="str"/>
      <x:c r="H1534" s="14" t="str">
        <x:v>Discovery розширення — 2 тижні</x:v>
      </x:c>
      <x:c r="I1534" s="16" t="n">
        <x:v>1</x:v>
      </x:c>
      <x:c r="J1534" s="16" t="n">
        <x:v>5</x:v>
      </x:c>
      <x:c r="K1534" s="16" t="n">
        <x:v>5</x:v>
      </x:c>
      <x:c r="L1534" s="16" t="n">
        <x:v>4</x:v>
      </x:c>
      <x:c r="M1534" s="16" t="n">
        <x:v>5</x:v>
      </x:c>
      <x:c r="N1534" s="16" t="n">
        <x:v>5</x:v>
      </x:c>
      <x:c r="O1534" s="16" t="n">
        <x:v>3</x:v>
      </x:c>
      <x:c r="P1534" s="16" t="n">
        <x:f>IF(COUNT(I1534:O1534)&lt;7,"",I1534*8+J1534*3+K1534*2+L1534*2+M1534*2+N1534*2+O1534)</x:f>
        <x:v>64</x:v>
      </x:c>
      <x:c r="Q1534" s="16" t="n">
        <x:f>IF(COUNT(J1534:O1534)&lt;6,"",J1534*5+K1534*4+M1534*4+L1534*3+N1534*2+O1534*2)</x:f>
        <x:v>93</x:v>
      </x:c>
      <x:c r="R1534" s="14" t="str">
        <x:v>high</x:v>
      </x:c>
      <x:c r="S1534" s="14" t="str">
        <x:v>official_prozorro_award_2024_2026</x:v>
      </x:c>
      <x:c r="T1534" s="14" t="str">
        <x:v>official_prozorro_api</x:v>
      </x:c>
      <x:c r="U1534" s="14" t="str">
        <x:v>Не контактували</x:v>
      </x:c>
      <x:c r="V1534" s="15" t="str">
        <x:v>Workflow-audit outreach по UA-2025-12-04-022466-a; попросити 1 пакет здачі та вимоги проєкту</x:v>
      </x:c>
      <x:c r="W1534" s="15" t="str">
        <x:v>Власник / директор; керівник ПТО; відповідальний за договори</x:v>
      </x:c>
      <x:c r="X1534" s="15" t="str">
        <x:v>1 нових підтверджених перемог/договорів у Prozorro на 2 104 449 грн; 0 зі строком виконання не раніше 24.08.2026.</x:v>
      </x:c>
      <x:c r="Y1534" s="15" t="str">
        <x:v>Реконструкція каналізаційної насосної станції с.Бездрик, Сумського району Сумської області; опублікований строк до 2025-12-20. Попросити один знеособлений пакет здачі за цим workflow.</x:v>
      </x:c>
      <x:c r="Z1534" s="15" t="str">
        <x:v>https://prozorro.gov.ua/tender/UA-2025-12-04-022466-a</x:v>
      </x:c>
      <x:c r="AA1534" s="14" t="str">
        <x:v>45005145</x:v>
      </x:c>
      <x:c r="AB1534" s="14" t="str">
        <x:v>2026-08-24</x:v>
      </x:c>
      <x:c r="AC1534" s="14" t="str"/>
      <x:c r="AD1534" s="20" t="str"/>
      <x:c r="AE1534" s="14" t="str"/>
      <x:c r="AF1534" s="14" t="n">
        <x:v>42</x:v>
      </x:c>
      <x:c r="AG1534" s="14" t="str">
        <x:v>I3</x:v>
      </x:c>
      <x:c r="AH1534" s="14" t="n">
        <x:v>1</x:v>
      </x:c>
      <x:c r="AI1534" s="14" t="n">
        <x:v>0</x:v>
      </x:c>
      <x:c r="AJ1534" s="18" t="n">
        <x:v>2104449</x:v>
      </x:c>
      <x:c r="AK1534" s="14" t="str">
        <x:v>https://prozorro.gov.ua/tender/UA-2025-12-04-022466-a</x:v>
      </x:c>
      <x:c r="AL1534" s="19" t="n">
        <x:v>45995.87029528935</x:v>
      </x:c>
      <x:c r="AM1534" s="19" t="n">
        <x:v>46011.87024305556</x:v>
      </x:c>
      <x:c r="AN1534" s="15" t="str">
        <x:v>Насосні станції</x:v>
      </x:c>
      <x:c r="AO1534" s="15" t="str">
        <x:v>not_found_in_top_search</x:v>
      </x:c>
    </x:row>
    <x:row r="1535">
      <x:c r="A1535" s="14" t="str">
        <x:v>W5-163</x:v>
      </x:c>
      <x:c r="B1535" s="14" t="str">
        <x:v>Prozorro vertical expansion — 24.08</x:v>
      </x:c>
      <x:c r="C1535" s="14" t="str">
        <x:v>ПРИВАТНЕ АКЦІОНЕРНЕ ТОВАРИСТВО "СУМСЬКИЙ ПРОМПРОЕКТ"</x:v>
      </x:c>
      <x:c r="D1535" s="14" t="str">
        <x:v>Насосні станції</x:v>
      </x:c>
      <x:c r="E1535" s="14" t="str">
        <x:v>Expansion discovery</x:v>
      </x:c>
      <x:c r="F1535" s="17" t="str">
        <x:v>D3</x:v>
      </x:c>
      <x:c r="G1535" s="14" t="str"/>
      <x:c r="H1535" s="14" t="str">
        <x:v>Discovery розширення — 2 тижні</x:v>
      </x:c>
      <x:c r="I1535" s="16" t="n">
        <x:v>1</x:v>
      </x:c>
      <x:c r="J1535" s="16" t="n">
        <x:v>5</x:v>
      </x:c>
      <x:c r="K1535" s="16" t="n">
        <x:v>5</x:v>
      </x:c>
      <x:c r="L1535" s="16" t="n">
        <x:v>2</x:v>
      </x:c>
      <x:c r="M1535" s="16" t="n">
        <x:v>5</x:v>
      </x:c>
      <x:c r="N1535" s="16" t="n">
        <x:v>5</x:v>
      </x:c>
      <x:c r="O1535" s="16" t="n">
        <x:v>3</x:v>
      </x:c>
      <x:c r="P1535" s="16" t="n">
        <x:f>IF(COUNT(I1535:O1535)&lt;7,"",I1535*8+J1535*3+K1535*2+L1535*2+M1535*2+N1535*2+O1535)</x:f>
        <x:v>60</x:v>
      </x:c>
      <x:c r="Q1535" s="16" t="n">
        <x:f>IF(COUNT(J1535:O1535)&lt;6,"",J1535*5+K1535*4+M1535*4+L1535*3+N1535*2+O1535*2)</x:f>
        <x:v>87</x:v>
      </x:c>
      <x:c r="R1535" s="14" t="str">
        <x:v>high</x:v>
      </x:c>
      <x:c r="S1535" s="14" t="str">
        <x:v>official_prozorro_award_2024_2026</x:v>
      </x:c>
      <x:c r="T1535" s="14" t="str">
        <x:v>official_prozorro_api</x:v>
      </x:c>
      <x:c r="U1535" s="14" t="str">
        <x:v>Не контактували</x:v>
      </x:c>
      <x:c r="V1535" s="15" t="str">
        <x:v>Workflow-audit outreach по UA-2026-02-23-013987-a; попросити 1 пакет здачі та вимоги проєкту</x:v>
      </x:c>
      <x:c r="W1535" s="15" t="str">
        <x:v>Власник / директор; керівник ПТО; відповідальний за договори</x:v>
      </x:c>
      <x:c r="X1535" s="15" t="str">
        <x:v>1 нових підтверджених перемог/договорів у Prozorro на 480 000 грн; 0 зі строком виконання не раніше 24.08.2026.</x:v>
      </x:c>
      <x:c r="Y1535" s="15" t="str">
        <x:v>Створення проектної документації по об'єкту:"Реконструкція системи водовідведення з центральної частини м.Тростянець. Каналізаційна насосна станція з занурювальними насосами по вул.Б.Хмельницького. Корегування"; опублікований строк до 2026-05-04. Попросити один знеособлений пакет здачі за цим workflow.</x:v>
      </x:c>
      <x:c r="Z1535" s="15" t="str">
        <x:v>https://prozorro.gov.ua/tender/UA-2026-02-23-013987-a</x:v>
      </x:c>
      <x:c r="AA1535" s="14" t="str">
        <x:v>00219649</x:v>
      </x:c>
      <x:c r="AB1535" s="14" t="str">
        <x:v>2026-08-24</x:v>
      </x:c>
      <x:c r="AC1535" s="14" t="str"/>
      <x:c r="AD1535" s="20" t="str"/>
      <x:c r="AE1535" s="14" t="str"/>
      <x:c r="AF1535" s="14" t="n">
        <x:v>42</x:v>
      </x:c>
      <x:c r="AG1535" s="14" t="str">
        <x:v>I3</x:v>
      </x:c>
      <x:c r="AH1535" s="14" t="n">
        <x:v>1</x:v>
      </x:c>
      <x:c r="AI1535" s="14" t="n">
        <x:v>0</x:v>
      </x:c>
      <x:c r="AJ1535" s="18" t="n">
        <x:v>480000</x:v>
      </x:c>
      <x:c r="AK1535" s="14" t="str">
        <x:v>https://prozorro.gov.ua/tender/UA-2026-02-23-013987-a</x:v>
      </x:c>
      <x:c r="AL1535" s="19" t="n">
        <x:v>46076.6151671875</x:v>
      </x:c>
      <x:c r="AM1535" s="19" t="n">
        <x:v>46146</x:v>
      </x:c>
      <x:c r="AN1535" s="15" t="str">
        <x:v>Насосні станції</x:v>
      </x:c>
      <x:c r="AO1535" s="15" t="str">
        <x:v>not_found_in_top_search</x:v>
      </x:c>
    </x:row>
    <x:row r="1536">
      <x:c r="A1536" s="14" t="str">
        <x:v>W5-164</x:v>
      </x:c>
      <x:c r="B1536" s="14" t="str">
        <x:v>Prozorro vertical expansion — 24.08</x:v>
      </x:c>
      <x:c r="C1536" s="14" t="str">
        <x:v>ТОВАРИСТВО З ОБМЕЖЕНОЮ ВІДПОВІДАЛЬНІСТЮ "ІНЖІНІРІНГ ТОРГ ГРУП"</x:v>
      </x:c>
      <x:c r="D1536" s="14" t="str">
        <x:v>Насосні станції</x:v>
      </x:c>
      <x:c r="E1536" s="14" t="str">
        <x:v>Expansion discovery</x:v>
      </x:c>
      <x:c r="F1536" s="17" t="str">
        <x:v>D3</x:v>
      </x:c>
      <x:c r="G1536" s="14" t="str"/>
      <x:c r="H1536" s="14" t="str">
        <x:v>Discovery розширення — 2 тижні</x:v>
      </x:c>
      <x:c r="I1536" s="16" t="n">
        <x:v>1</x:v>
      </x:c>
      <x:c r="J1536" s="16" t="n">
        <x:v>5</x:v>
      </x:c>
      <x:c r="K1536" s="16" t="n">
        <x:v>5</x:v>
      </x:c>
      <x:c r="L1536" s="16" t="n">
        <x:v>2</x:v>
      </x:c>
      <x:c r="M1536" s="16" t="n">
        <x:v>5</x:v>
      </x:c>
      <x:c r="N1536" s="16" t="n">
        <x:v>5</x:v>
      </x:c>
      <x:c r="O1536" s="16" t="n">
        <x:v>3</x:v>
      </x:c>
      <x:c r="P1536" s="16" t="n">
        <x:f>IF(COUNT(I1536:O1536)&lt;7,"",I1536*8+J1536*3+K1536*2+L1536*2+M1536*2+N1536*2+O1536)</x:f>
        <x:v>60</x:v>
      </x:c>
      <x:c r="Q1536" s="16" t="n">
        <x:f>IF(COUNT(J1536:O1536)&lt;6,"",J1536*5+K1536*4+M1536*4+L1536*3+N1536*2+O1536*2)</x:f>
        <x:v>87</x:v>
      </x:c>
      <x:c r="R1536" s="14" t="str">
        <x:v>high</x:v>
      </x:c>
      <x:c r="S1536" s="14" t="str">
        <x:v>official_prozorro_award_2024_2026</x:v>
      </x:c>
      <x:c r="T1536" s="14" t="str">
        <x:v>official_prozorro_api</x:v>
      </x:c>
      <x:c r="U1536" s="14" t="str">
        <x:v>Не контактували</x:v>
      </x:c>
      <x:c r="V1536" s="15" t="str">
        <x:v>Workflow-audit outreach по UA-2026-04-20-006546-a; попросити 1 пакет здачі та вимоги проєкту</x:v>
      </x:c>
      <x:c r="W1536" s="15" t="str">
        <x:v>Власник / директор; керівник ПТО; відповідальний за договори</x:v>
      </x:c>
      <x:c r="X1536" s="15" t="str">
        <x:v>1 нових підтверджених перемог/договорів у Prozorro на 440 680 грн; 1 зі строком виконання не раніше 24.08.2026.</x:v>
      </x:c>
      <x:c r="Y1536" s="15" t="str">
        <x:v>Реконструкція насосної станції (інв. №34) КП «Синельниківський міський водоканал» ДОР за адресою: м. Синельникове, вул. Робоча, у частині повної заміни вузла обліку стічних (каналізаційних) вод (код ДК 021:2015 - 45454000-4 Реконструкція); опублікований строк до 2026-12-30. Попросити один знеособлений пакет здачі за цим workflow.</x:v>
      </x:c>
      <x:c r="Z1536" s="15" t="str">
        <x:v>https://prozorro.gov.ua/tender/UA-2026-04-20-006546-a</x:v>
      </x:c>
      <x:c r="AA1536" s="14" t="str">
        <x:v>43480041</x:v>
      </x:c>
      <x:c r="AB1536" s="14" t="str">
        <x:v>2026-08-24</x:v>
      </x:c>
      <x:c r="AC1536" s="14" t="str"/>
      <x:c r="AD1536" s="20" t="str"/>
      <x:c r="AE1536" s="14" t="str"/>
      <x:c r="AF1536" s="14" t="n">
        <x:v>42</x:v>
      </x:c>
      <x:c r="AG1536" s="14" t="str">
        <x:v>I3</x:v>
      </x:c>
      <x:c r="AH1536" s="14" t="n">
        <x:v>1</x:v>
      </x:c>
      <x:c r="AI1536" s="14" t="n">
        <x:v>1</x:v>
      </x:c>
      <x:c r="AJ1536" s="18" t="n">
        <x:v>440679.62</x:v>
      </x:c>
      <x:c r="AK1536" s="14" t="str">
        <x:v>https://prozorro.gov.ua/tender/UA-2026-04-20-006546-a</x:v>
      </x:c>
      <x:c r="AL1536" s="19" t="n">
        <x:v>46132.44624921296</x:v>
      </x:c>
      <x:c r="AM1536" s="19" t="n">
        <x:v>46386</x:v>
      </x:c>
      <x:c r="AN1536" s="15" t="str">
        <x:v>Насосні станції</x:v>
      </x:c>
      <x:c r="AO1536" s="15" t="str">
        <x:v>not_found_in_top_search</x:v>
      </x:c>
    </x:row>
    <x:row r="1537">
      <x:c r="A1537" s="14" t="str">
        <x:v>W5-165</x:v>
      </x:c>
      <x:c r="B1537" s="14" t="str">
        <x:v>Prozorro vertical expansion — 24.08</x:v>
      </x:c>
      <x:c r="C1537" s="14" t="str">
        <x:v>Краснощока Дмитро Володимирович</x:v>
      </x:c>
      <x:c r="D1537" s="14" t="str">
        <x:v>Резервне живлення</x:v>
      </x:c>
      <x:c r="E1537" s="14" t="str">
        <x:v>Pilot now</x:v>
      </x:c>
      <x:c r="F1537" s="17" t="str">
        <x:v>P3</x:v>
      </x:c>
      <x:c r="G1537" s="14" t="str"/>
      <x:c r="H1537" s="14" t="str">
        <x:v>Пілот зараз — Н.15 subset</x:v>
      </x:c>
      <x:c r="I1537" s="16" t="n">
        <x:v>4</x:v>
      </x:c>
      <x:c r="J1537" s="16" t="n">
        <x:v>5</x:v>
      </x:c>
      <x:c r="K1537" s="16" t="n">
        <x:v>5</x:v>
      </x:c>
      <x:c r="L1537" s="16" t="n">
        <x:v>2</x:v>
      </x:c>
      <x:c r="M1537" s="16" t="n">
        <x:v>5</x:v>
      </x:c>
      <x:c r="N1537" s="16" t="n">
        <x:v>3</x:v>
      </x:c>
      <x:c r="O1537" s="16" t="n">
        <x:v>3</x:v>
      </x:c>
      <x:c r="P1537" s="16" t="n">
        <x:f>IF(COUNT(I1537:O1537)&lt;7,"",I1537*8+J1537*3+K1537*2+L1537*2+M1537*2+N1537*2+O1537)</x:f>
        <x:v>80</x:v>
      </x:c>
      <x:c r="Q1537" s="16" t="n">
        <x:f>IF(COUNT(J1537:O1537)&lt;6,"",J1537*5+K1537*4+M1537*4+L1537*3+N1537*2+O1537*2)</x:f>
        <x:v>83</x:v>
      </x:c>
      <x:c r="R1537" s="14" t="str">
        <x:v>high</x:v>
      </x:c>
      <x:c r="S1537" s="14" t="str">
        <x:v>official_prozorro_award_2024_2026</x:v>
      </x:c>
      <x:c r="T1537" s="14" t="str">
        <x:v>official_prozorro_api</x:v>
      </x:c>
      <x:c r="U1537" s="14" t="str">
        <x:v>Не контактували</x:v>
      </x:c>
      <x:c r="V1537" s="15" t="str">
        <x:v>Персоналізований free-pilot outreach по UA-2026-01-07-002597-a; попросити 1 пакет Н.15</x:v>
      </x:c>
      <x:c r="W1537" s="15" t="str">
        <x:v>Власник / виконавець; відповідальний за договір</x:v>
      </x:c>
      <x:c r="X1537" s="15" t="str">
        <x:v>1 нових підтверджених перемог/договорів у Prozorro на 263 700 грн; 1 зі строком виконання не раніше 24.08.2026.</x:v>
      </x:c>
      <x:c r="Y1537" s="15" t="str">
        <x:v>Роботи з облаштування захисних споруд (габіонів) навколо дизель-генератора   згідно коду ДК 021:2015: 45340000-2 - Зведення огорож, монтаж поручнів і захисних засобів; опублікований строк до 2026-12-31. Попросити один знеособлений пакет здачі за цим workflow.</x:v>
      </x:c>
      <x:c r="Z1537" s="15" t="str">
        <x:v>https://prozorro.gov.ua/tender/UA-2026-01-07-002597-a</x:v>
      </x:c>
      <x:c r="AA1537" s="14" t="str">
        <x:v>3039314979</x:v>
      </x:c>
      <x:c r="AB1537" s="14" t="str">
        <x:v>2026-08-24</x:v>
      </x:c>
      <x:c r="AC1537" s="14" t="str"/>
      <x:c r="AD1537" s="20" t="str"/>
      <x:c r="AE1537" s="14" t="str"/>
      <x:c r="AF1537" s="14" t="n">
        <x:v>42</x:v>
      </x:c>
      <x:c r="AG1537" s="14" t="str">
        <x:v>I3</x:v>
      </x:c>
      <x:c r="AH1537" s="14" t="n">
        <x:v>1</x:v>
      </x:c>
      <x:c r="AI1537" s="14" t="n">
        <x:v>1</x:v>
      </x:c>
      <x:c r="AJ1537" s="18" t="n">
        <x:v>263700</x:v>
      </x:c>
      <x:c r="AK1537" s="14" t="str">
        <x:v>https://prozorro.gov.ua/tender/UA-2026-01-07-002597-a</x:v>
      </x:c>
      <x:c r="AL1537" s="19" t="n">
        <x:v>46029.442341215276</x:v>
      </x:c>
      <x:c r="AM1537" s="19" t="n">
        <x:v>46387</x:v>
      </x:c>
      <x:c r="AN1537" s="15" t="str">
        <x:v>Резервне живлення</x:v>
      </x:c>
      <x:c r="AO1537" s="15" t="str">
        <x:v>not_found_in_top_search</x:v>
      </x:c>
    </x:row>
    <x:row r="1538">
      <x:c r="A1538" s="14" t="str">
        <x:v>W5-166</x:v>
      </x:c>
      <x:c r="B1538" s="14" t="str">
        <x:v>Prozorro vertical expansion — 24.08</x:v>
      </x:c>
      <x:c r="C1538" s="14" t="str">
        <x:v>ТОВ "КПП " Теплокомунмережа"</x:v>
      </x:c>
      <x:c r="D1538" s="14" t="str">
        <x:v>Теплові пункти</x:v>
      </x:c>
      <x:c r="E1538" s="14" t="str">
        <x:v>Expansion discovery</x:v>
      </x:c>
      <x:c r="F1538" s="17" t="str">
        <x:v>D3</x:v>
      </x:c>
      <x:c r="G1538" s="14" t="str"/>
      <x:c r="H1538" s="14" t="str">
        <x:v>Discovery розширення — 2 тижні</x:v>
      </x:c>
      <x:c r="I1538" s="16" t="n">
        <x:v>1</x:v>
      </x:c>
      <x:c r="J1538" s="16" t="n">
        <x:v>5</x:v>
      </x:c>
      <x:c r="K1538" s="16" t="n">
        <x:v>5</x:v>
      </x:c>
      <x:c r="L1538" s="16" t="n">
        <x:v>2</x:v>
      </x:c>
      <x:c r="M1538" s="16" t="n">
        <x:v>5</x:v>
      </x:c>
      <x:c r="N1538" s="16" t="n">
        <x:v>5</x:v>
      </x:c>
      <x:c r="O1538" s="16" t="n">
        <x:v>3</x:v>
      </x:c>
      <x:c r="P1538" s="16" t="n">
        <x:f>IF(COUNT(I1538:O1538)&lt;7,"",I1538*8+J1538*3+K1538*2+L1538*2+M1538*2+N1538*2+O1538)</x:f>
        <x:v>60</x:v>
      </x:c>
      <x:c r="Q1538" s="16" t="n">
        <x:f>IF(COUNT(J1538:O1538)&lt;6,"",J1538*5+K1538*4+M1538*4+L1538*3+N1538*2+O1538*2)</x:f>
        <x:v>87</x:v>
      </x:c>
      <x:c r="R1538" s="14" t="str">
        <x:v>high</x:v>
      </x:c>
      <x:c r="S1538" s="14" t="str">
        <x:v>official_prozorro_award_2024_2026</x:v>
      </x:c>
      <x:c r="T1538" s="14" t="str">
        <x:v>official_prozorro_api</x:v>
      </x:c>
      <x:c r="U1538" s="14" t="str">
        <x:v>Не контактували</x:v>
      </x:c>
      <x:c r="V1538" s="15" t="str">
        <x:v>Workflow-audit outreach по UA-2026-04-15-013396-a; попросити 1 пакет здачі та вимоги проєкту</x:v>
      </x:c>
      <x:c r="W1538" s="15" t="str">
        <x:v>Власник / директор; керівник ПТО; відповідальний за договори</x:v>
      </x:c>
      <x:c r="X1538" s="15" t="str">
        <x:v>1 нових підтверджених перемог/договорів у Prozorro на 230 951 грн; 1 зі строком виконання не раніше 24.08.2026.</x:v>
      </x:c>
      <x:c r="Y1538" s="15" t="str">
        <x:v>Реконструкція індивідуального теплового пункту (ІТП) для опалення підвальних приміщеннь за адресою: м.Ірпінь вул. Заріфи Алієвої 61/1 ліцей ІЛІТ. ДК 021:2015   45454000-4 Реконструкція.; опублікований строк до 2026-12-31. Попросити один знеособлений пакет здачі за цим workflow.</x:v>
      </x:c>
      <x:c r="Z1538" s="15" t="str">
        <x:v>https://prozorro.gov.ua/tender/UA-2026-04-15-013396-a</x:v>
      </x:c>
      <x:c r="AA1538" s="14" t="str">
        <x:v>31766986</x:v>
      </x:c>
      <x:c r="AB1538" s="14" t="str">
        <x:v>2026-08-24</x:v>
      </x:c>
      <x:c r="AC1538" s="14" t="str"/>
      <x:c r="AD1538" s="20" t="str"/>
      <x:c r="AE1538" s="14" t="str"/>
      <x:c r="AF1538" s="14" t="n">
        <x:v>42</x:v>
      </x:c>
      <x:c r="AG1538" s="14" t="str">
        <x:v>I3</x:v>
      </x:c>
      <x:c r="AH1538" s="14" t="n">
        <x:v>1</x:v>
      </x:c>
      <x:c r="AI1538" s="14" t="n">
        <x:v>1</x:v>
      </x:c>
      <x:c r="AJ1538" s="18" t="n">
        <x:v>230950.81</x:v>
      </x:c>
      <x:c r="AK1538" s="14" t="str">
        <x:v>https://prozorro.gov.ua/tender/UA-2026-04-15-013396-a</x:v>
      </x:c>
      <x:c r="AL1538" s="19" t="n">
        <x:v>46127.701601388886</x:v>
      </x:c>
      <x:c r="AM1538" s="19" t="n">
        <x:v>46387</x:v>
      </x:c>
      <x:c r="AN1538" s="15" t="str">
        <x:v>Теплові пункти</x:v>
      </x:c>
      <x:c r="AO1538" s="15" t="str">
        <x:v>not_found_in_top_search</x:v>
      </x:c>
    </x:row>
    <x:row r="1539">
      <x:c r="A1539" s="14" t="str">
        <x:v>W5-167</x:v>
      </x:c>
      <x:c r="B1539" s="14" t="str">
        <x:v>Prozorro vertical expansion — 24.08</x:v>
      </x:c>
      <x:c r="C1539" s="14" t="str">
        <x:v>ГЛЯНЕНКО СЕРГІЙ МИКОЛАЙОВИЧ</x:v>
      </x:c>
      <x:c r="D1539" s="14" t="str">
        <x:v>Резервне живлення</x:v>
      </x:c>
      <x:c r="E1539" s="14" t="str">
        <x:v>Pilot now</x:v>
      </x:c>
      <x:c r="F1539" s="17" t="str">
        <x:v>P3</x:v>
      </x:c>
      <x:c r="G1539" s="14" t="str"/>
      <x:c r="H1539" s="14" t="str">
        <x:v>Пілот зараз — Н.15 subset</x:v>
      </x:c>
      <x:c r="I1539" s="16" t="n">
        <x:v>4</x:v>
      </x:c>
      <x:c r="J1539" s="16" t="n">
        <x:v>5</x:v>
      </x:c>
      <x:c r="K1539" s="16" t="n">
        <x:v>5</x:v>
      </x:c>
      <x:c r="L1539" s="16" t="n">
        <x:v>2</x:v>
      </x:c>
      <x:c r="M1539" s="16" t="n">
        <x:v>5</x:v>
      </x:c>
      <x:c r="N1539" s="16" t="n">
        <x:v>3</x:v>
      </x:c>
      <x:c r="O1539" s="16" t="n">
        <x:v>3</x:v>
      </x:c>
      <x:c r="P1539" s="16" t="n">
        <x:f>IF(COUNT(I1539:O1539)&lt;7,"",I1539*8+J1539*3+K1539*2+L1539*2+M1539*2+N1539*2+O1539)</x:f>
        <x:v>80</x:v>
      </x:c>
      <x:c r="Q1539" s="16" t="n">
        <x:f>IF(COUNT(J1539:O1539)&lt;6,"",J1539*5+K1539*4+M1539*4+L1539*3+N1539*2+O1539*2)</x:f>
        <x:v>83</x:v>
      </x:c>
      <x:c r="R1539" s="14" t="str">
        <x:v>high</x:v>
      </x:c>
      <x:c r="S1539" s="14" t="str">
        <x:v>official_prozorro_award_2024_2026</x:v>
      </x:c>
      <x:c r="T1539" s="14" t="str">
        <x:v>official_prozorro_api</x:v>
      </x:c>
      <x:c r="U1539" s="14" t="str">
        <x:v>Не контактували</x:v>
      </x:c>
      <x:c r="V1539" s="15" t="str">
        <x:v>Персоналізований free-pilot outreach по UA-2026-03-10-006605-a; попросити 1 пакет Н.15</x:v>
      </x:c>
      <x:c r="W1539" s="15" t="str">
        <x:v>Власник / виконавець; відповідальний за договір</x:v>
      </x:c>
      <x:c r="X1539" s="15" t="str">
        <x:v>1 нових підтверджених перемог/договорів у Prozorro на 192 340 грн; 0 зі строком виконання не раніше 24.08.2026.</x:v>
      </x:c>
      <x:c r="Y1539" s="15" t="str">
        <x:v>Послуги з поточного ремонту по монтажу і підключенню резервного живлення (дизель-генератора) (51110000-6 Послуги зі встановлення електричного обладнання); опублікований строк до 2026-03-16. Попросити один знеособлений пакет здачі за цим workflow.</x:v>
      </x:c>
      <x:c r="Z1539" s="15" t="str">
        <x:v>https://prozorro.gov.ua/tender/UA-2026-03-10-006605-a</x:v>
      </x:c>
      <x:c r="AA1539" s="14" t="str">
        <x:v>2903818919</x:v>
      </x:c>
      <x:c r="AB1539" s="14" t="str">
        <x:v>2026-08-24</x:v>
      </x:c>
      <x:c r="AC1539" s="14" t="str"/>
      <x:c r="AD1539" s="20" t="str"/>
      <x:c r="AE1539" s="14" t="str"/>
      <x:c r="AF1539" s="14" t="n">
        <x:v>42</x:v>
      </x:c>
      <x:c r="AG1539" s="14" t="str">
        <x:v>I3</x:v>
      </x:c>
      <x:c r="AH1539" s="14" t="n">
        <x:v>1</x:v>
      </x:c>
      <x:c r="AI1539" s="14" t="n">
        <x:v>0</x:v>
      </x:c>
      <x:c r="AJ1539" s="18" t="n">
        <x:v>192340</x:v>
      </x:c>
      <x:c r="AK1539" s="14" t="str">
        <x:v>https://prozorro.gov.ua/tender/UA-2026-03-10-006605-a</x:v>
      </x:c>
      <x:c r="AL1539" s="19" t="n">
        <x:v>46091.442397060186</x:v>
      </x:c>
      <x:c r="AM1539" s="19" t="n">
        <x:v>46097</x:v>
      </x:c>
      <x:c r="AN1539" s="15" t="str">
        <x:v>Резервне живлення</x:v>
      </x:c>
      <x:c r="AO1539" s="15" t="str">
        <x:v>not_found_in_top_search</x:v>
      </x:c>
    </x:row>
    <x:row r="1540">
      <x:c r="A1540" s="14" t="str">
        <x:v>W5-168</x:v>
      </x:c>
      <x:c r="B1540" s="14" t="str">
        <x:v>Prozorro vertical expansion — 24.08</x:v>
      </x:c>
      <x:c r="C1540" s="14" t="str">
        <x:v>ТОВ "ІР СОМ"</x:v>
      </x:c>
      <x:c r="D1540" s="14" t="str">
        <x:v>Ремонт і підсилення бетону</x:v>
      </x:c>
      <x:c r="E1540" s="14" t="str">
        <x:v>Expansion discovery</x:v>
      </x:c>
      <x:c r="F1540" s="17" t="str">
        <x:v>D3</x:v>
      </x:c>
      <x:c r="G1540" s="14" t="str">
        <x:v>ipcom.ua</x:v>
      </x:c>
      <x:c r="H1540" s="14" t="str">
        <x:v>Discovery розширення — 2 тижні</x:v>
      </x:c>
      <x:c r="I1540" s="16" t="n">
        <x:v>1</x:v>
      </x:c>
      <x:c r="J1540" s="16" t="n">
        <x:v>5</x:v>
      </x:c>
      <x:c r="K1540" s="16" t="n">
        <x:v>5</x:v>
      </x:c>
      <x:c r="L1540" s="16" t="n">
        <x:v>2</x:v>
      </x:c>
      <x:c r="M1540" s="16" t="n">
        <x:v>5</x:v>
      </x:c>
      <x:c r="N1540" s="16" t="n">
        <x:v>5</x:v>
      </x:c>
      <x:c r="O1540" s="16" t="n">
        <x:v>5</x:v>
      </x:c>
      <x:c r="P1540" s="16" t="n">
        <x:f>IF(COUNT(I1540:O1540)&lt;7,"",I1540*8+J1540*3+K1540*2+L1540*2+M1540*2+N1540*2+O1540)</x:f>
        <x:v>62</x:v>
      </x:c>
      <x:c r="Q1540" s="16" t="n">
        <x:f>IF(COUNT(J1540:O1540)&lt;6,"",J1540*5+K1540*4+M1540*4+L1540*3+N1540*2+O1540*2)</x:f>
        <x:v>91</x:v>
      </x:c>
      <x:c r="R1540" s="14" t="str">
        <x:v>high</x:v>
      </x:c>
      <x:c r="S1540" s="14" t="str">
        <x:v>official_prozorro_award_2024_2026</x:v>
      </x:c>
      <x:c r="T1540" s="14" t="str">
        <x:v>official_prozorro_api</x:v>
      </x:c>
      <x:c r="U1540" s="14" t="str">
        <x:v>Не контактували</x:v>
      </x:c>
      <x:c r="V1540" s="15" t="str">
        <x:v>Workflow-audit outreach по UA-2026-04-22-005630-a; попросити 1 пакет здачі та вимоги проєкту</x:v>
      </x:c>
      <x:c r="W1540" s="15" t="str">
        <x:v>Власник / директор; керівник ПТО; відповідальний за договори</x:v>
      </x:c>
      <x:c r="X1540" s="15" t="str">
        <x:v>1 нових підтверджених перемог/договорів у Prozorro на 169 637 грн; 0 зі строком виконання не раніше 24.08.2026.</x:v>
      </x:c>
      <x:c r="Y1540" s="15" t="str">
        <x:v>Поточний ремонт малої архітектурної форми "Наземна стаціонарна декоративна залізобетонна конструкція з назвою населеного пункту "Лозова"(в напрямку смт. Близнюки); опублікований строк до 2026-05-31. Попросити один знеособлений пакет здачі за цим workflow.</x:v>
      </x:c>
      <x:c r="Z1540" s="15" t="str">
        <x:v>https://prozorro.gov.ua/tender/UA-2026-04-22-005630-a</x:v>
      </x:c>
      <x:c r="AA1540" s="14" t="str">
        <x:v>32338465</x:v>
      </x:c>
      <x:c r="AB1540" s="14" t="str">
        <x:v>2026-08-24</x:v>
      </x:c>
      <x:c r="AC1540" s="14" t="str"/>
      <x:c r="AD1540" s="20" t="str"/>
      <x:c r="AE1540" s="14" t="str"/>
      <x:c r="AF1540" s="14" t="n">
        <x:v>42</x:v>
      </x:c>
      <x:c r="AG1540" s="14" t="str">
        <x:v>I3</x:v>
      </x:c>
      <x:c r="AH1540" s="14" t="n">
        <x:v>1</x:v>
      </x:c>
      <x:c r="AI1540" s="14" t="n">
        <x:v>0</x:v>
      </x:c>
      <x:c r="AJ1540" s="18" t="n">
        <x:v>169637.21</x:v>
      </x:c>
      <x:c r="AK1540" s="14" t="str">
        <x:v>https://prozorro.gov.ua/tender/UA-2026-04-22-005630-a</x:v>
      </x:c>
      <x:c r="AL1540" s="19" t="n">
        <x:v>46134.36135506944</x:v>
      </x:c>
      <x:c r="AM1540" s="19" t="n">
        <x:v>46173</x:v>
      </x:c>
      <x:c r="AN1540" s="15" t="str">
        <x:v>Ремонт і підсилення бетону</x:v>
      </x:c>
      <x:c r="AO1540" s="15" t="str">
        <x:v>supplier_provided_url</x:v>
      </x:c>
    </x:row>
    <x:row r="1541">
      <x:c r="A1541" s="14" t="str">
        <x:v>W5-169</x:v>
      </x:c>
      <x:c r="B1541" s="14" t="str">
        <x:v>Prozorro vertical expansion — 24.08</x:v>
      </x:c>
      <x:c r="C1541" s="14" t="str">
        <x:v>ЗАХАРОВ СЕРГІЙ МИКОЛАЙОВИЧ</x:v>
      </x:c>
      <x:c r="D1541" s="14" t="str">
        <x:v>Насосні станції</x:v>
      </x:c>
      <x:c r="E1541" s="14" t="str">
        <x:v>Expansion discovery</x:v>
      </x:c>
      <x:c r="F1541" s="17" t="str">
        <x:v>D3</x:v>
      </x:c>
      <x:c r="G1541" s="14" t="str"/>
      <x:c r="H1541" s="14" t="str">
        <x:v>Discovery розширення — 2 тижні</x:v>
      </x:c>
      <x:c r="I1541" s="16" t="n">
        <x:v>1</x:v>
      </x:c>
      <x:c r="J1541" s="16" t="n">
        <x:v>5</x:v>
      </x:c>
      <x:c r="K1541" s="16" t="n">
        <x:v>5</x:v>
      </x:c>
      <x:c r="L1541" s="16" t="n">
        <x:v>2</x:v>
      </x:c>
      <x:c r="M1541" s="16" t="n">
        <x:v>5</x:v>
      </x:c>
      <x:c r="N1541" s="16" t="n">
        <x:v>3</x:v>
      </x:c>
      <x:c r="O1541" s="16" t="n">
        <x:v>3</x:v>
      </x:c>
      <x:c r="P1541" s="16" t="n">
        <x:f>IF(COUNT(I1541:O1541)&lt;7,"",I1541*8+J1541*3+K1541*2+L1541*2+M1541*2+N1541*2+O1541)</x:f>
        <x:v>56</x:v>
      </x:c>
      <x:c r="Q1541" s="16" t="n">
        <x:f>IF(COUNT(J1541:O1541)&lt;6,"",J1541*5+K1541*4+M1541*4+L1541*3+N1541*2+O1541*2)</x:f>
        <x:v>83</x:v>
      </x:c>
      <x:c r="R1541" s="14" t="str">
        <x:v>high</x:v>
      </x:c>
      <x:c r="S1541" s="14" t="str">
        <x:v>official_prozorro_award_2024_2026</x:v>
      </x:c>
      <x:c r="T1541" s="14" t="str">
        <x:v>official_prozorro_api</x:v>
      </x:c>
      <x:c r="U1541" s="14" t="str">
        <x:v>Не контактували</x:v>
      </x:c>
      <x:c r="V1541" s="15" t="str">
        <x:v>Workflow-audit outreach по UA-2026-02-04-007282-a; попросити 1 пакет здачі та вимоги проєкту</x:v>
      </x:c>
      <x:c r="W1541" s="15" t="str">
        <x:v>Власник / виконавець; відповідальний за договір</x:v>
      </x:c>
      <x:c r="X1541" s="15" t="str">
        <x:v>1 нових підтверджених перемог/договорів у Prozorro на 140 906 грн; 0 зі строком виконання не раніше 24.08.2026.</x:v>
      </x:c>
      <x:c r="Y1541" s="15" t="str">
        <x:v>Реконструкція комерційних вузлів обліку спожитої електроенергії із облаштуванням АСКОЕ за адресою: насосна станція 2-го підйому, вул. Шкільна, 9А; опублікований строк до 2026-03-31. Попросити один знеособлений пакет здачі за цим workflow.</x:v>
      </x:c>
      <x:c r="Z1541" s="15" t="str">
        <x:v>https://prozorro.gov.ua/tender/UA-2026-02-04-007282-a</x:v>
      </x:c>
      <x:c r="AA1541" s="14" t="str">
        <x:v>2767206552</x:v>
      </x:c>
      <x:c r="AB1541" s="14" t="str">
        <x:v>2026-08-24</x:v>
      </x:c>
      <x:c r="AC1541" s="14" t="str"/>
      <x:c r="AD1541" s="20" t="str"/>
      <x:c r="AE1541" s="14" t="str"/>
      <x:c r="AF1541" s="14" t="n">
        <x:v>42</x:v>
      </x:c>
      <x:c r="AG1541" s="14" t="str">
        <x:v>I3</x:v>
      </x:c>
      <x:c r="AH1541" s="14" t="n">
        <x:v>1</x:v>
      </x:c>
      <x:c r="AI1541" s="14" t="n">
        <x:v>0</x:v>
      </x:c>
      <x:c r="AJ1541" s="18" t="n">
        <x:v>140906.46</x:v>
      </x:c>
      <x:c r="AK1541" s="14" t="str">
        <x:v>https://prozorro.gov.ua/tender/UA-2026-02-04-007282-a</x:v>
      </x:c>
      <x:c r="AL1541" s="19" t="n">
        <x:v>46057.46382563657</x:v>
      </x:c>
      <x:c r="AM1541" s="19" t="n">
        <x:v>46112</x:v>
      </x:c>
      <x:c r="AN1541" s="15" t="str">
        <x:v>Насосні станції</x:v>
      </x:c>
      <x:c r="AO1541" s="15" t="str">
        <x:v>not_found_in_top_search</x:v>
      </x:c>
    </x:row>
    <x:row r="1542">
      <x:c r="A1542" s="14" t="str">
        <x:v>W5-170</x:v>
      </x:c>
      <x:c r="B1542" s="14" t="str">
        <x:v>Prozorro vertical expansion — 24.08</x:v>
      </x:c>
      <x:c r="C1542" s="14" t="str">
        <x:v>РЯХОВСЬКА ВАРВАРА ОЛЕКСІЇВНА</x:v>
      </x:c>
      <x:c r="D1542" s="14" t="str">
        <x:v>Ремонт і підсилення бетону</x:v>
      </x:c>
      <x:c r="E1542" s="14" t="str">
        <x:v>Expansion discovery</x:v>
      </x:c>
      <x:c r="F1542" s="17" t="str">
        <x:v>D3</x:v>
      </x:c>
      <x:c r="G1542" s="14" t="str"/>
      <x:c r="H1542" s="14" t="str">
        <x:v>Discovery розширення — 2 тижні</x:v>
      </x:c>
      <x:c r="I1542" s="16" t="n">
        <x:v>1</x:v>
      </x:c>
      <x:c r="J1542" s="16" t="n">
        <x:v>5</x:v>
      </x:c>
      <x:c r="K1542" s="16" t="n">
        <x:v>5</x:v>
      </x:c>
      <x:c r="L1542" s="16" t="n">
        <x:v>2</x:v>
      </x:c>
      <x:c r="M1542" s="16" t="n">
        <x:v>5</x:v>
      </x:c>
      <x:c r="N1542" s="16" t="n">
        <x:v>3</x:v>
      </x:c>
      <x:c r="O1542" s="16" t="n">
        <x:v>3</x:v>
      </x:c>
      <x:c r="P1542" s="16" t="n">
        <x:f>IF(COUNT(I1542:O1542)&lt;7,"",I1542*8+J1542*3+K1542*2+L1542*2+M1542*2+N1542*2+O1542)</x:f>
        <x:v>56</x:v>
      </x:c>
      <x:c r="Q1542" s="16" t="n">
        <x:f>IF(COUNT(J1542:O1542)&lt;6,"",J1542*5+K1542*4+M1542*4+L1542*3+N1542*2+O1542*2)</x:f>
        <x:v>83</x:v>
      </x:c>
      <x:c r="R1542" s="14" t="str">
        <x:v>high</x:v>
      </x:c>
      <x:c r="S1542" s="14" t="str">
        <x:v>official_prozorro_award_2024_2026</x:v>
      </x:c>
      <x:c r="T1542" s="14" t="str">
        <x:v>official_prozorro_api</x:v>
      </x:c>
      <x:c r="U1542" s="14" t="str">
        <x:v>Не контактували</x:v>
      </x:c>
      <x:c r="V1542" s="15" t="str">
        <x:v>Workflow-audit outreach по UA-2026-04-02-012995-a; попросити 1 пакет здачі та вимоги проєкту</x:v>
      </x:c>
      <x:c r="W1542" s="15" t="str">
        <x:v>Власник / виконавець; відповідальний за договір</x:v>
      </x:c>
      <x:c r="X1542" s="15" t="str">
        <x:v>1 нових підтверджених перемог/договорів у Prozorro на 135 897 грн; 1 зі строком виконання не раніше 24.08.2026.</x:v>
      </x:c>
      <x:c r="Y1542" s="15" t="str">
        <x:v>послуги з поточного ремонту вхідної групи в найпростіше укриття Гімназії № 2 Горішньоплавнівської міської ради Кременчуцького району Полтавської області. Ремонт ґанків з улаштуванням навісу. Ремонт окремих місць у залізобетонних конструкціях з очищенням від іржі оголеної арматури та бетонуванням із розшиванням та затиранням їх. Часткова заміна та виправлення східців бетонних. Забивання вибоїн у бетонних східцях сходів та на площадках. Укріплення та виправлення прогнутих елементів та вставлення елементів, яких бракує, в металевих перилах сходів, облаштування поручнів. Перестилання окремих плит з кераміки на площадках сходових кліток (східців, підсхідців); опублікований строк до 2026-12-31. Попросити один знеособлений пакет здачі за цим workflow.</x:v>
      </x:c>
      <x:c r="Z1542" s="15" t="str">
        <x:v>https://prozorro.gov.ua/tender/UA-2026-04-02-012995-a</x:v>
      </x:c>
      <x:c r="AA1542" s="14" t="str">
        <x:v>3127609743</x:v>
      </x:c>
      <x:c r="AB1542" s="14" t="str">
        <x:v>2026-08-24</x:v>
      </x:c>
      <x:c r="AC1542" s="14" t="str"/>
      <x:c r="AD1542" s="20" t="str"/>
      <x:c r="AE1542" s="14" t="str"/>
      <x:c r="AF1542" s="14" t="n">
        <x:v>42</x:v>
      </x:c>
      <x:c r="AG1542" s="14" t="str">
        <x:v>I3</x:v>
      </x:c>
      <x:c r="AH1542" s="14" t="n">
        <x:v>1</x:v>
      </x:c>
      <x:c r="AI1542" s="14" t="n">
        <x:v>1</x:v>
      </x:c>
      <x:c r="AJ1542" s="18" t="n">
        <x:v>135896.83</x:v>
      </x:c>
      <x:c r="AK1542" s="14" t="str">
        <x:v>https://prozorro.gov.ua/tender/UA-2026-04-02-012995-a</x:v>
      </x:c>
      <x:c r="AL1542" s="19" t="n">
        <x:v>46114.58454239583</x:v>
      </x:c>
      <x:c r="AM1542" s="19" t="n">
        <x:v>46387</x:v>
      </x:c>
      <x:c r="AN1542" s="15" t="str">
        <x:v>Ремонт і підсилення бетону</x:v>
      </x:c>
      <x:c r="AO1542" s="15" t="str">
        <x:v>not_found_in_top_search</x:v>
      </x:c>
    </x:row>
    <x:row r="1543">
      <x:c r="A1543" s="14" t="str">
        <x:v>W5-171</x:v>
      </x:c>
      <x:c r="B1543" s="14" t="str">
        <x:v>Prozorro vertical expansion — 24.08</x:v>
      </x:c>
      <x:c r="C1543" s="14" t="str">
        <x:v>ТОВАРИСТВО З ОБМЕЖЕНОЮ ВІДПОВІДАЛЬНІСТЮ "ПРОФІТ-2"</x:v>
      </x:c>
      <x:c r="D1543" s="14" t="str">
        <x:v>ГНБ / безтраншейні роботи</x:v>
      </x:c>
      <x:c r="E1543" s="14" t="str">
        <x:v>Expansion discovery</x:v>
      </x:c>
      <x:c r="F1543" s="17" t="str">
        <x:v>D3</x:v>
      </x:c>
      <x:c r="G1543" s="14" t="str"/>
      <x:c r="H1543" s="14" t="str">
        <x:v>Discovery розширення — 2 тижні</x:v>
      </x:c>
      <x:c r="I1543" s="16" t="n">
        <x:v>1</x:v>
      </x:c>
      <x:c r="J1543" s="16" t="n">
        <x:v>5</x:v>
      </x:c>
      <x:c r="K1543" s="16" t="n">
        <x:v>5</x:v>
      </x:c>
      <x:c r="L1543" s="16" t="n">
        <x:v>2</x:v>
      </x:c>
      <x:c r="M1543" s="16" t="n">
        <x:v>5</x:v>
      </x:c>
      <x:c r="N1543" s="16" t="n">
        <x:v>5</x:v>
      </x:c>
      <x:c r="O1543" s="16" t="n">
        <x:v>3</x:v>
      </x:c>
      <x:c r="P1543" s="16" t="n">
        <x:f>IF(COUNT(I1543:O1543)&lt;7,"",I1543*8+J1543*3+K1543*2+L1543*2+M1543*2+N1543*2+O1543)</x:f>
        <x:v>60</x:v>
      </x:c>
      <x:c r="Q1543" s="16" t="n">
        <x:f>IF(COUNT(J1543:O1543)&lt;6,"",J1543*5+K1543*4+M1543*4+L1543*3+N1543*2+O1543*2)</x:f>
        <x:v>87</x:v>
      </x:c>
      <x:c r="R1543" s="14" t="str">
        <x:v>high</x:v>
      </x:c>
      <x:c r="S1543" s="14" t="str">
        <x:v>official_prozorro_award_2024_2026</x:v>
      </x:c>
      <x:c r="T1543" s="14" t="str">
        <x:v>official_prozorro_api</x:v>
      </x:c>
      <x:c r="U1543" s="14" t="str">
        <x:v>Не контактували</x:v>
      </x:c>
      <x:c r="V1543" s="15" t="str">
        <x:v>Workflow-audit outreach по UA-2024-05-10-001393-a; попросити 1 пакет здачі та вимоги проєкту</x:v>
      </x:c>
      <x:c r="W1543" s="15" t="str">
        <x:v>Власник / директор; керівник ПТО; відповідальний за договори</x:v>
      </x:c>
      <x:c r="X1543" s="15" t="str">
        <x:v>2 нових підтверджених перемог/договорів у Prozorro на 327 579 грн; 0 зі строком виконання не раніше 24.08.2026.</x:v>
      </x:c>
      <x:c r="Y1543" s="15" t="str">
        <x:v>Роботи на об’єкті: «Прокладання сталевих футлярів d=325мм довжиною 30 м.п. (2 відрізки по 15 м кожний) методом горизонтально-направленого буріння біля житлових будинків по вул. Романа Шухевича, 5 та вул. Романа Шухевича, 7 (ОСББ Надія)»
(45230000-8	Будівництво трубопроводів, ліній зв’язку та електропередач, шосе, доріг, аеродромів і залізничних доріг; вирівнювання поверхонь ); опублікований строк до 2024-09-01. Попросити один знеособлений пакет здачі за цим workflow.</x:v>
      </x:c>
      <x:c r="Z1543" s="15" t="str">
        <x:v>https://prozorro.gov.ua/tender/UA-2024-05-10-001393-a</x:v>
      </x:c>
      <x:c r="AA1543" s="14" t="str">
        <x:v>23727733</x:v>
      </x:c>
      <x:c r="AB1543" s="14" t="str">
        <x:v>2026-08-24</x:v>
      </x:c>
      <x:c r="AC1543" s="14" t="str"/>
      <x:c r="AD1543" s="20" t="str"/>
      <x:c r="AE1543" s="14" t="str"/>
      <x:c r="AF1543" s="14" t="n">
        <x:v>40</x:v>
      </x:c>
      <x:c r="AG1543" s="14" t="str">
        <x:v>I3</x:v>
      </x:c>
      <x:c r="AH1543" s="14" t="n">
        <x:v>2</x:v>
      </x:c>
      <x:c r="AI1543" s="14" t="n">
        <x:v>0</x:v>
      </x:c>
      <x:c r="AJ1543" s="18" t="n">
        <x:v>327579</x:v>
      </x:c>
      <x:c r="AK1543" s="14" t="str">
        <x:v>https://prozorro.gov.ua/tender/UA-2024-05-10-001393-a</x:v>
      </x:c>
      <x:c r="AL1543" s="19" t="n">
        <x:v>45422.285042256946</x:v>
      </x:c>
      <x:c r="AM1543" s="19" t="n">
        <x:v>45536</x:v>
      </x:c>
      <x:c r="AN1543" s="15" t="str">
        <x:v>ГНБ / безтраншейні роботи</x:v>
      </x:c>
      <x:c r="AO1543" s="15" t="str">
        <x:v>not_found_in_top_search</x:v>
      </x:c>
    </x:row>
    <x:row r="1544">
      <x:c r="A1544" s="14" t="str">
        <x:v>W5-172</x:v>
      </x:c>
      <x:c r="B1544" s="14" t="str">
        <x:v>Prozorro vertical expansion — 24.08</x:v>
      </x:c>
      <x:c r="C1544" s="14" t="str">
        <x:v>ФО-П   ЄЛФІМОВ ДАНІЇЛ СЕРГІЙОВИЧ</x:v>
      </x:c>
      <x:c r="D1544" s="14" t="str">
        <x:v>Ремонт і підсилення бетону</x:v>
      </x:c>
      <x:c r="E1544" s="14" t="str">
        <x:v>Expansion discovery</x:v>
      </x:c>
      <x:c r="F1544" s="17" t="str">
        <x:v>D3</x:v>
      </x:c>
      <x:c r="G1544" s="14" t="str"/>
      <x:c r="H1544" s="14" t="str">
        <x:v>Discovery розширення — 2 тижні</x:v>
      </x:c>
      <x:c r="I1544" s="16" t="n">
        <x:v>1</x:v>
      </x:c>
      <x:c r="J1544" s="16" t="n">
        <x:v>5</x:v>
      </x:c>
      <x:c r="K1544" s="16" t="n">
        <x:v>5</x:v>
      </x:c>
      <x:c r="L1544" s="16" t="n">
        <x:v>1</x:v>
      </x:c>
      <x:c r="M1544" s="16" t="n">
        <x:v>5</x:v>
      </x:c>
      <x:c r="N1544" s="16" t="n">
        <x:v>3</x:v>
      </x:c>
      <x:c r="O1544" s="16" t="n">
        <x:v>3</x:v>
      </x:c>
      <x:c r="P1544" s="16" t="n">
        <x:f>IF(COUNT(I1544:O1544)&lt;7,"",I1544*8+J1544*3+K1544*2+L1544*2+M1544*2+N1544*2+O1544)</x:f>
        <x:v>54</x:v>
      </x:c>
      <x:c r="Q1544" s="16" t="n">
        <x:f>IF(COUNT(J1544:O1544)&lt;6,"",J1544*5+K1544*4+M1544*4+L1544*3+N1544*2+O1544*2)</x:f>
        <x:v>80</x:v>
      </x:c>
      <x:c r="R1544" s="14" t="str">
        <x:v>high</x:v>
      </x:c>
      <x:c r="S1544" s="14" t="str">
        <x:v>official_prozorro_award_2024_2026</x:v>
      </x:c>
      <x:c r="T1544" s="14" t="str">
        <x:v>official_prozorro_api</x:v>
      </x:c>
      <x:c r="U1544" s="14" t="str">
        <x:v>Не контактували</x:v>
      </x:c>
      <x:c r="V1544" s="15" t="str">
        <x:v>Workflow-audit outreach по UA-2025-06-23-000533-a; попросити 1 пакет здачі та вимоги проєкту</x:v>
      </x:c>
      <x:c r="W1544" s="15" t="str">
        <x:v>Власник / виконавець; відповідальний за договір</x:v>
      </x:c>
      <x:c r="X1544" s="15" t="str">
        <x:v>2 нових підтверджених перемог/договорів у Prozorro на 60 000 грн; 0 зі строком виконання не раніше 24.08.2026.</x:v>
      </x:c>
      <x:c r="Y1544" s="15" t="str">
        <x:v>Розробки робочої документації щодо посилення будівельних конструкцій для виконання: «Капітального ремонту пошкодженого внаслідок збройної агресії об'єкту житлового призначення (багатоквартирного житлового будинку) за адресою: Харківська область, Чугуївський район, м. Чугуїв, вул. Горішного, 140». РД на додаткові послуги  ; опублікований строк до 2025-07-30. Попросити один знеособлений пакет здачі за цим workflow.</x:v>
      </x:c>
      <x:c r="Z1544" s="15" t="str">
        <x:v>https://prozorro.gov.ua/tender/UA-2025-06-23-000533-a</x:v>
      </x:c>
      <x:c r="AA1544" s="14" t="str">
        <x:v>2944319737</x:v>
      </x:c>
      <x:c r="AB1544" s="14" t="str">
        <x:v>2026-08-24</x:v>
      </x:c>
      <x:c r="AC1544" s="14" t="str"/>
      <x:c r="AD1544" s="20" t="str"/>
      <x:c r="AE1544" s="14" t="str"/>
      <x:c r="AF1544" s="14" t="n">
        <x:v>40</x:v>
      </x:c>
      <x:c r="AG1544" s="14" t="str">
        <x:v>I3</x:v>
      </x:c>
      <x:c r="AH1544" s="14" t="n">
        <x:v>2</x:v>
      </x:c>
      <x:c r="AI1544" s="14" t="n">
        <x:v>0</x:v>
      </x:c>
      <x:c r="AJ1544" s="18" t="n">
        <x:v>60000</x:v>
      </x:c>
      <x:c r="AK1544" s="14" t="str">
        <x:v>https://prozorro.gov.ua/tender/UA-2025-06-23-000533-a</x:v>
      </x:c>
      <x:c r="AL1544" s="19" t="n">
        <x:v>45831.26171018519</x:v>
      </x:c>
      <x:c r="AM1544" s="19" t="n">
        <x:v>45868</x:v>
      </x:c>
      <x:c r="AN1544" s="15" t="str">
        <x:v>Ремонт і підсилення бетону</x:v>
      </x:c>
      <x:c r="AO1544" s="15" t="str">
        <x:v>not_found_in_top_search</x:v>
      </x:c>
    </x:row>
    <x:row r="1545">
      <x:c r="A1545" s="14" t="str">
        <x:v>W5-173</x:v>
      </x:c>
      <x:c r="B1545" s="14" t="str">
        <x:v>Prozorro vertical expansion — 24.08</x:v>
      </x:c>
      <x:c r="C1545" s="14" t="str">
        <x:v>ТОВАРИСТВО З ОБМЕЖЕНОЮ ВІДПОВІДАЛЬНІСТЮ "ГЛОБАЛ-НЕТ"</x:v>
      </x:c>
      <x:c r="D1545" s="14" t="str">
        <x:v>ВОЛЗ / телеком</x:v>
      </x:c>
      <x:c r="E1545" s="14" t="str">
        <x:v>Expansion discovery</x:v>
      </x:c>
      <x:c r="F1545" s="17" t="str">
        <x:v>D3</x:v>
      </x:c>
      <x:c r="G1545" s="14" t="str"/>
      <x:c r="H1545" s="14" t="str">
        <x:v>Discovery розширення — 2 тижні</x:v>
      </x:c>
      <x:c r="I1545" s="16" t="n">
        <x:v>1</x:v>
      </x:c>
      <x:c r="J1545" s="16" t="n">
        <x:v>5</x:v>
      </x:c>
      <x:c r="K1545" s="16" t="n">
        <x:v>5</x:v>
      </x:c>
      <x:c r="L1545" s="16" t="n">
        <x:v>1</x:v>
      </x:c>
      <x:c r="M1545" s="16" t="n">
        <x:v>5</x:v>
      </x:c>
      <x:c r="N1545" s="16" t="n">
        <x:v>5</x:v>
      </x:c>
      <x:c r="O1545" s="16" t="n">
        <x:v>3</x:v>
      </x:c>
      <x:c r="P1545" s="16" t="n">
        <x:f>IF(COUNT(I1545:O1545)&lt;7,"",I1545*8+J1545*3+K1545*2+L1545*2+M1545*2+N1545*2+O1545)</x:f>
        <x:v>58</x:v>
      </x:c>
      <x:c r="Q1545" s="16" t="n">
        <x:f>IF(COUNT(J1545:O1545)&lt;6,"",J1545*5+K1545*4+M1545*4+L1545*3+N1545*2+O1545*2)</x:f>
        <x:v>84</x:v>
      </x:c>
      <x:c r="R1545" s="14" t="str">
        <x:v>high</x:v>
      </x:c>
      <x:c r="S1545" s="14" t="str">
        <x:v>official_prozorro_award_2024_2026</x:v>
      </x:c>
      <x:c r="T1545" s="14" t="str">
        <x:v>official_prozorro_api</x:v>
      </x:c>
      <x:c r="U1545" s="14" t="str">
        <x:v>Не контактували</x:v>
      </x:c>
      <x:c r="V1545" s="15" t="str">
        <x:v>Workflow-audit outreach по UA-2025-08-29-000397-a; попросити 1 пакет здачі та вимоги проєкту</x:v>
      </x:c>
      <x:c r="W1545" s="15" t="str">
        <x:v>Власник / директор; керівник ПТО; відповідальний за договори</x:v>
      </x:c>
      <x:c r="X1545" s="15" t="str">
        <x:v>2 нових підтверджених перемог/договорів у Prozorro на 22 670 грн; 0 зі строком виконання не раніше 24.08.2026.</x:v>
      </x:c>
      <x:c r="Y1545" s="15" t="str">
        <x:v>Послуги з монтажу внутрішньої телекомунікаційної мережі та підключенню до мережі Інтернет; опублікований строк до 2025-12-31. Попросити один знеособлений пакет здачі за цим workflow.</x:v>
      </x:c>
      <x:c r="Z1545" s="15" t="str">
        <x:v>https://prozorro.gov.ua/tender/UA-2025-08-29-000397-a</x:v>
      </x:c>
      <x:c r="AA1545" s="14" t="str">
        <x:v>36535063</x:v>
      </x:c>
      <x:c r="AB1545" s="14" t="str">
        <x:v>2026-08-24</x:v>
      </x:c>
      <x:c r="AC1545" s="14" t="str"/>
      <x:c r="AD1545" s="20" t="str"/>
      <x:c r="AE1545" s="14" t="str"/>
      <x:c r="AF1545" s="14" t="n">
        <x:v>40</x:v>
      </x:c>
      <x:c r="AG1545" s="14" t="str">
        <x:v>I3</x:v>
      </x:c>
      <x:c r="AH1545" s="14" t="n">
        <x:v>2</x:v>
      </x:c>
      <x:c r="AI1545" s="14" t="n">
        <x:v>0</x:v>
      </x:c>
      <x:c r="AJ1545" s="18" t="n">
        <x:v>22670</x:v>
      </x:c>
      <x:c r="AK1545" s="14" t="str">
        <x:v>https://prozorro.gov.ua/tender/UA-2025-08-29-000397-a</x:v>
      </x:c>
      <x:c r="AL1545" s="19" t="n">
        <x:v>45898.24738717593</x:v>
      </x:c>
      <x:c r="AM1545" s="19" t="n">
        <x:v>46022</x:v>
      </x:c>
      <x:c r="AN1545" s="15" t="str">
        <x:v>ВОЛЗ / телеком</x:v>
      </x:c>
      <x:c r="AO1545" s="15" t="str">
        <x:v>not_found_in_top_search</x:v>
      </x:c>
    </x:row>
    <x:row r="1546">
      <x:c r="A1546" s="14" t="str">
        <x:v>W5-174</x:v>
      </x:c>
      <x:c r="B1546" s="14" t="str">
        <x:v>Prozorro vertical expansion — 24.08</x:v>
      </x:c>
      <x:c r="C1546" s="14" t="str">
        <x:v>ФОП Ягодін Андрій Якович</x:v>
      </x:c>
      <x:c r="D1546" s="14" t="str">
        <x:v>ВОЛЗ / телеком</x:v>
      </x:c>
      <x:c r="E1546" s="14" t="str">
        <x:v>Expansion discovery</x:v>
      </x:c>
      <x:c r="F1546" s="17" t="str">
        <x:v>D3</x:v>
      </x:c>
      <x:c r="G1546" s="14" t="str"/>
      <x:c r="H1546" s="14" t="str">
        <x:v>Discovery розширення — 2 тижні</x:v>
      </x:c>
      <x:c r="I1546" s="16" t="n">
        <x:v>1</x:v>
      </x:c>
      <x:c r="J1546" s="16" t="n">
        <x:v>5</x:v>
      </x:c>
      <x:c r="K1546" s="16" t="n">
        <x:v>5</x:v>
      </x:c>
      <x:c r="L1546" s="16" t="n">
        <x:v>1</x:v>
      </x:c>
      <x:c r="M1546" s="16" t="n">
        <x:v>5</x:v>
      </x:c>
      <x:c r="N1546" s="16" t="n">
        <x:v>3</x:v>
      </x:c>
      <x:c r="O1546" s="16" t="n">
        <x:v>3</x:v>
      </x:c>
      <x:c r="P1546" s="16" t="n">
        <x:f>IF(COUNT(I1546:O1546)&lt;7,"",I1546*8+J1546*3+K1546*2+L1546*2+M1546*2+N1546*2+O1546)</x:f>
        <x:v>54</x:v>
      </x:c>
      <x:c r="Q1546" s="16" t="n">
        <x:f>IF(COUNT(J1546:O1546)&lt;6,"",J1546*5+K1546*4+M1546*4+L1546*3+N1546*2+O1546*2)</x:f>
        <x:v>80</x:v>
      </x:c>
      <x:c r="R1546" s="14" t="str">
        <x:v>high</x:v>
      </x:c>
      <x:c r="S1546" s="14" t="str">
        <x:v>official_prozorro_award_2024_2026</x:v>
      </x:c>
      <x:c r="T1546" s="14" t="str">
        <x:v>official_prozorro_api</x:v>
      </x:c>
      <x:c r="U1546" s="14" t="str">
        <x:v>Не контактували</x:v>
      </x:c>
      <x:c r="V1546" s="15" t="str">
        <x:v>Workflow-audit outreach по UA-2025-04-21-003991-a; попросити 1 пакет здачі та вимоги проєкту</x:v>
      </x:c>
      <x:c r="W1546" s="15" t="str">
        <x:v>Власник / виконавець; відповідальний за договір</x:v>
      </x:c>
      <x:c r="X1546" s="15" t="str">
        <x:v>2 нових підтверджених перемог/договорів у Prozorro на 2 400 грн; 0 зі строком виконання не раніше 24.08.2026.</x:v>
      </x:c>
      <x:c r="Y1546" s="15" t="str">
        <x:v>Роботи  з монтажу телекомунікаційної мережі; опублікований строк до 2025-12-31. Попросити один знеособлений пакет здачі за цим workflow.</x:v>
      </x:c>
      <x:c r="Z1546" s="15" t="str">
        <x:v>https://prozorro.gov.ua/tender/UA-2025-04-21-003991-a</x:v>
      </x:c>
      <x:c r="AA1546" s="14" t="str">
        <x:v>3172609118</x:v>
      </x:c>
      <x:c r="AB1546" s="14" t="str">
        <x:v>2026-08-24</x:v>
      </x:c>
      <x:c r="AC1546" s="14" t="str"/>
      <x:c r="AD1546" s="20" t="str"/>
      <x:c r="AE1546" s="14" t="str"/>
      <x:c r="AF1546" s="14" t="n">
        <x:v>40</x:v>
      </x:c>
      <x:c r="AG1546" s="14" t="str">
        <x:v>I3</x:v>
      </x:c>
      <x:c r="AH1546" s="14" t="n">
        <x:v>2</x:v>
      </x:c>
      <x:c r="AI1546" s="14" t="n">
        <x:v>0</x:v>
      </x:c>
      <x:c r="AJ1546" s="18" t="n">
        <x:v>2400</x:v>
      </x:c>
      <x:c r="AK1546" s="14" t="str">
        <x:v>https://prozorro.gov.ua/tender/UA-2025-04-21-003991-a</x:v>
      </x:c>
      <x:c r="AL1546" s="19" t="n">
        <x:v>45768.42199241898</x:v>
      </x:c>
      <x:c r="AM1546" s="19" t="n">
        <x:v>46022.916666655095</x:v>
      </x:c>
      <x:c r="AN1546" s="15" t="str">
        <x:v>ВОЛЗ / телеком</x:v>
      </x:c>
      <x:c r="AO1546" s="15" t="str">
        <x:v>not_found_in_top_search</x:v>
      </x:c>
    </x:row>
    <x:row r="1547">
      <x:c r="A1547" s="14" t="str">
        <x:v>W5-175</x:v>
      </x:c>
      <x:c r="B1547" s="14" t="str">
        <x:v>Prozorro vertical expansion — 24.08</x:v>
      </x:c>
      <x:c r="C1547" s="14" t="str">
        <x:v>ТОВ Управління механізованих робіт</x:v>
      </x:c>
      <x:c r="D1547" s="14" t="str">
        <x:v>Антикорозійний захист</x:v>
      </x:c>
      <x:c r="E1547" s="14" t="str">
        <x:v>Expansion discovery</x:v>
      </x:c>
      <x:c r="F1547" s="17" t="str">
        <x:v>D3</x:v>
      </x:c>
      <x:c r="G1547" s="14" t="str"/>
      <x:c r="H1547" s="14" t="str">
        <x:v>Discovery розширення — 2 тижні</x:v>
      </x:c>
      <x:c r="I1547" s="16" t="n">
        <x:v>1</x:v>
      </x:c>
      <x:c r="J1547" s="16" t="n">
        <x:v>5</x:v>
      </x:c>
      <x:c r="K1547" s="16" t="n">
        <x:v>5</x:v>
      </x:c>
      <x:c r="L1547" s="16" t="n">
        <x:v>4</x:v>
      </x:c>
      <x:c r="M1547" s="16" t="n">
        <x:v>5</x:v>
      </x:c>
      <x:c r="N1547" s="16" t="n">
        <x:v>5</x:v>
      </x:c>
      <x:c r="O1547" s="16" t="n">
        <x:v>3</x:v>
      </x:c>
      <x:c r="P1547" s="16" t="n">
        <x:f>IF(COUNT(I1547:O1547)&lt;7,"",I1547*8+J1547*3+K1547*2+L1547*2+M1547*2+N1547*2+O1547)</x:f>
        <x:v>64</x:v>
      </x:c>
      <x:c r="Q1547" s="16" t="n">
        <x:f>IF(COUNT(J1547:O1547)&lt;6,"",J1547*5+K1547*4+M1547*4+L1547*3+N1547*2+O1547*2)</x:f>
        <x:v>93</x:v>
      </x:c>
      <x:c r="R1547" s="14" t="str">
        <x:v>high</x:v>
      </x:c>
      <x:c r="S1547" s="14" t="str">
        <x:v>official_prozorro_award_2024_2026</x:v>
      </x:c>
      <x:c r="T1547" s="14" t="str">
        <x:v>official_prozorro_api</x:v>
      </x:c>
      <x:c r="U1547" s="14" t="str">
        <x:v>Не контактували</x:v>
      </x:c>
      <x:c r="V1547" s="15" t="str">
        <x:v>Workflow-audit outreach по UA-2024-05-31-000164-a; попросити 1 пакет здачі та вимоги проєкту</x:v>
      </x:c>
      <x:c r="W1547" s="15" t="str">
        <x:v>Власник / директор; керівник ПТО; відповідальний за договори</x:v>
      </x:c>
      <x:c r="X1547" s="15" t="str">
        <x:v>1 нових підтверджених перемог/договорів у Prozorro на 5 866 404 грн; 0 зі строком виконання не раніше 24.08.2026.</x:v>
      </x:c>
      <x:c r="Y1547" s="15" t="str">
        <x:v>Роботи - код CPV 45260000-7 по ДК 021:2015 Покрівельні роботи та інші спеціалізовані будівельні роботи (Капітальний ремонт технологічних естакад трубопроводів та антикорозійний захист металоконструкцій). РПЗ - 2.28; опублікований строк до 2024-12-25. Попросити один знеособлений пакет здачі за цим workflow.</x:v>
      </x:c>
      <x:c r="Z1547" s="15" t="str">
        <x:v>https://prozorro.gov.ua/tender/UA-2024-05-31-000164-a</x:v>
      </x:c>
      <x:c r="AA1547" s="14" t="str">
        <x:v>37630654</x:v>
      </x:c>
      <x:c r="AB1547" s="14" t="str">
        <x:v>2026-08-24</x:v>
      </x:c>
      <x:c r="AC1547" s="14" t="str"/>
      <x:c r="AD1547" s="20" t="str"/>
      <x:c r="AE1547" s="14" t="str"/>
      <x:c r="AF1547" s="14" t="n">
        <x:v>38</x:v>
      </x:c>
      <x:c r="AG1547" s="14" t="str">
        <x:v>I3</x:v>
      </x:c>
      <x:c r="AH1547" s="14" t="n">
        <x:v>1</x:v>
      </x:c>
      <x:c r="AI1547" s="14" t="n">
        <x:v>0</x:v>
      </x:c>
      <x:c r="AJ1547" s="18" t="n">
        <x:v>5866403.77</x:v>
      </x:c>
      <x:c r="AK1547" s="14" t="str">
        <x:v>https://prozorro.gov.ua/tender/UA-2024-05-31-000164-a</x:v>
      </x:c>
      <x:c r="AL1547" s="19" t="n">
        <x:v>45475.54058141204</x:v>
      </x:c>
      <x:c r="AM1547" s="19" t="n">
        <x:v>45651</x:v>
      </x:c>
      <x:c r="AN1547" s="15" t="str">
        <x:v>Антикорозійний захист</x:v>
      </x:c>
      <x:c r="AO1547" s="15" t="str">
        <x:v>not_found_in_top_search</x:v>
      </x:c>
    </x:row>
    <x:row r="1548">
      <x:c r="A1548" s="14" t="str">
        <x:v>W5-176</x:v>
      </x:c>
      <x:c r="B1548" s="14" t="str">
        <x:v>Prozorro vertical expansion — 24.08</x:v>
      </x:c>
      <x:c r="C1548" s="14" t="str">
        <x:v>ВИРОБНИЧО-КОМЕРЦІЙНЕ ПІДПРИЄМСТВО «ТАУРУС» ТОВАРИСТВО З ОБМЕЖЕНОЮ ВІДПОВІДАЛЬНІСТЮ</x:v>
      </x:c>
      <x:c r="D1548" s="14" t="str">
        <x:v>Промислові котельні</x:v>
      </x:c>
      <x:c r="E1548" s="14" t="str">
        <x:v>Expansion discovery</x:v>
      </x:c>
      <x:c r="F1548" s="17" t="str">
        <x:v>D3</x:v>
      </x:c>
      <x:c r="G1548" s="14" t="str"/>
      <x:c r="H1548" s="14" t="str">
        <x:v>Discovery розширення — 2 тижні</x:v>
      </x:c>
      <x:c r="I1548" s="16" t="n">
        <x:v>1</x:v>
      </x:c>
      <x:c r="J1548" s="16" t="n">
        <x:v>5</x:v>
      </x:c>
      <x:c r="K1548" s="16" t="n">
        <x:v>5</x:v>
      </x:c>
      <x:c r="L1548" s="16" t="n">
        <x:v>4</x:v>
      </x:c>
      <x:c r="M1548" s="16" t="n">
        <x:v>5</x:v>
      </x:c>
      <x:c r="N1548" s="16" t="n">
        <x:v>5</x:v>
      </x:c>
      <x:c r="O1548" s="16" t="n">
        <x:v>3</x:v>
      </x:c>
      <x:c r="P1548" s="16" t="n">
        <x:f>IF(COUNT(I1548:O1548)&lt;7,"",I1548*8+J1548*3+K1548*2+L1548*2+M1548*2+N1548*2+O1548)</x:f>
        <x:v>64</x:v>
      </x:c>
      <x:c r="Q1548" s="16" t="n">
        <x:f>IF(COUNT(J1548:O1548)&lt;6,"",J1548*5+K1548*4+M1548*4+L1548*3+N1548*2+O1548*2)</x:f>
        <x:v>93</x:v>
      </x:c>
      <x:c r="R1548" s="14" t="str">
        <x:v>high</x:v>
      </x:c>
      <x:c r="S1548" s="14" t="str">
        <x:v>official_prozorro_award_2024_2026</x:v>
      </x:c>
      <x:c r="T1548" s="14" t="str">
        <x:v>official_prozorro_api</x:v>
      </x:c>
      <x:c r="U1548" s="14" t="str">
        <x:v>Не контактували</x:v>
      </x:c>
      <x:c r="V1548" s="15" t="str">
        <x:v>Workflow-audit outreach по UA-2024-09-26-005366-a; попросити 1 пакет здачі та вимоги проєкту</x:v>
      </x:c>
      <x:c r="W1548" s="15" t="str">
        <x:v>Власник / директор; керівник ПТО; відповідальний за договори</x:v>
      </x:c>
      <x:c r="X1548" s="15" t="str">
        <x:v>1 нових підтверджених перемог/договорів у Prozorro на 5 824 553 грн; 0 зі строком виконання не раніше 24.08.2026.</x:v>
      </x:c>
      <x:c r="Y1548" s="15" t="str">
        <x:v>Виконання робіт: «Реконструкція схеми подачі пари на власні потреби з встановленням парогенеруючого котельного обладнання на ТЕЦ-5, м. Київ, вул. Промислова,4» Додаткові роботи; опублікований строк до 2024-12-15. Попросити один знеособлений пакет здачі за цим workflow.</x:v>
      </x:c>
      <x:c r="Z1548" s="15" t="str">
        <x:v>https://prozorro.gov.ua/tender/UA-2024-09-26-005366-a</x:v>
      </x:c>
      <x:c r="AA1548" s="14" t="str">
        <x:v>13926294</x:v>
      </x:c>
      <x:c r="AB1548" s="14" t="str">
        <x:v>2026-08-24</x:v>
      </x:c>
      <x:c r="AC1548" s="14" t="str"/>
      <x:c r="AD1548" s="20" t="str"/>
      <x:c r="AE1548" s="14" t="str"/>
      <x:c r="AF1548" s="14" t="n">
        <x:v>38</x:v>
      </x:c>
      <x:c r="AG1548" s="14" t="str">
        <x:v>I3</x:v>
      </x:c>
      <x:c r="AH1548" s="14" t="n">
        <x:v>1</x:v>
      </x:c>
      <x:c r="AI1548" s="14" t="n">
        <x:v>0</x:v>
      </x:c>
      <x:c r="AJ1548" s="18" t="n">
        <x:v>5824553.36</x:v>
      </x:c>
      <x:c r="AK1548" s="14" t="str">
        <x:v>https://prozorro.gov.ua/tender/UA-2024-09-26-005366-a</x:v>
      </x:c>
      <x:c r="AL1548" s="19" t="n">
        <x:v>45561.380301550926</x:v>
      </x:c>
      <x:c r="AM1548" s="19" t="n">
        <x:v>45641</x:v>
      </x:c>
      <x:c r="AN1548" s="15" t="str">
        <x:v>Промислові котельні</x:v>
      </x:c>
      <x:c r="AO1548" s="15" t="str">
        <x:v>not_found_in_top_search</x:v>
      </x:c>
    </x:row>
    <x:row r="1549">
      <x:c r="A1549" s="14" t="str">
        <x:v>W5-177</x:v>
      </x:c>
      <x:c r="B1549" s="14" t="str">
        <x:v>Prozorro vertical expansion — 24.08</x:v>
      </x:c>
      <x:c r="C1549" s="14" t="str">
        <x:v>ТОВ "УА-СИСТЕМИ"</x:v>
      </x:c>
      <x:c r="D1549" s="14" t="str">
        <x:v>Стиснене повітря / компресорні</x:v>
      </x:c>
      <x:c r="E1549" s="14" t="str">
        <x:v>Expansion discovery</x:v>
      </x:c>
      <x:c r="F1549" s="17" t="str">
        <x:v>D3</x:v>
      </x:c>
      <x:c r="G1549" s="14" t="str"/>
      <x:c r="H1549" s="14" t="str">
        <x:v>Discovery розширення — 2 тижні</x:v>
      </x:c>
      <x:c r="I1549" s="16" t="n">
        <x:v>1</x:v>
      </x:c>
      <x:c r="J1549" s="16" t="n">
        <x:v>5</x:v>
      </x:c>
      <x:c r="K1549" s="16" t="n">
        <x:v>5</x:v>
      </x:c>
      <x:c r="L1549" s="16" t="n">
        <x:v>4</x:v>
      </x:c>
      <x:c r="M1549" s="16" t="n">
        <x:v>5</x:v>
      </x:c>
      <x:c r="N1549" s="16" t="n">
        <x:v>5</x:v>
      </x:c>
      <x:c r="O1549" s="16" t="n">
        <x:v>3</x:v>
      </x:c>
      <x:c r="P1549" s="16" t="n">
        <x:f>IF(COUNT(I1549:O1549)&lt;7,"",I1549*8+J1549*3+K1549*2+L1549*2+M1549*2+N1549*2+O1549)</x:f>
        <x:v>64</x:v>
      </x:c>
      <x:c r="Q1549" s="16" t="n">
        <x:f>IF(COUNT(J1549:O1549)&lt;6,"",J1549*5+K1549*4+M1549*4+L1549*3+N1549*2+O1549*2)</x:f>
        <x:v>93</x:v>
      </x:c>
      <x:c r="R1549" s="14" t="str">
        <x:v>high</x:v>
      </x:c>
      <x:c r="S1549" s="14" t="str">
        <x:v>official_prozorro_award_2024_2026</x:v>
      </x:c>
      <x:c r="T1549" s="14" t="str">
        <x:v>official_prozorro_api</x:v>
      </x:c>
      <x:c r="U1549" s="14" t="str">
        <x:v>Не контактували</x:v>
      </x:c>
      <x:c r="V1549" s="15" t="str">
        <x:v>Workflow-audit outreach по UA-2024-06-25-003999-a; попросити 1 пакет здачі та вимоги проєкту</x:v>
      </x:c>
      <x:c r="W1549" s="15" t="str">
        <x:v>Власник / директор; керівник ПТО; відповідальний за договори</x:v>
      </x:c>
      <x:c r="X1549" s="15" t="str">
        <x:v>1 нових підтверджених перемог/договорів у Prozorro на 4 550 040 грн; 0 зі строком виконання не раніше 24.08.2026.</x:v>
      </x:c>
      <x:c r="Y1549" s="15" t="str">
        <x:v>Реконструкція будівель і приміщень компресорної станції "Лубни" магістрального газопроводу "Шебелинка-Диканька-Київ" в Лубенському районі Полтавської області шляхом облаштування автоматичною пожежною сигналізацією (Будівельні роботи та поточний ремонт); опублікований строк до 2025-02-21. Попросити один знеособлений пакет здачі за цим workflow.</x:v>
      </x:c>
      <x:c r="Z1549" s="15" t="str">
        <x:v>https://prozorro.gov.ua/tender/UA-2024-06-25-003999-a</x:v>
      </x:c>
      <x:c r="AA1549" s="14" t="str">
        <x:v>41210946</x:v>
      </x:c>
      <x:c r="AB1549" s="14" t="str">
        <x:v>2026-08-24</x:v>
      </x:c>
      <x:c r="AC1549" s="14" t="str"/>
      <x:c r="AD1549" s="20" t="str"/>
      <x:c r="AE1549" s="14" t="str"/>
      <x:c r="AF1549" s="14" t="n">
        <x:v>38</x:v>
      </x:c>
      <x:c r="AG1549" s="14" t="str">
        <x:v>I3</x:v>
      </x:c>
      <x:c r="AH1549" s="14" t="n">
        <x:v>1</x:v>
      </x:c>
      <x:c r="AI1549" s="14" t="n">
        <x:v>0</x:v>
      </x:c>
      <x:c r="AJ1549" s="18" t="n">
        <x:v>4550039.98</x:v>
      </x:c>
      <x:c r="AK1549" s="14" t="str">
        <x:v>https://prozorro.gov.ua/tender/UA-2024-06-25-003999-a</x:v>
      </x:c>
      <x:c r="AL1549" s="19" t="n">
        <x:v>45468.360210555555</x:v>
      </x:c>
      <x:c r="AM1549" s="19" t="n">
        <x:v>45709</x:v>
      </x:c>
      <x:c r="AN1549" s="15" t="str">
        <x:v>Стиснене повітря / компресорні</x:v>
      </x:c>
      <x:c r="AO1549" s="15" t="str">
        <x:v>not_found_in_top_search</x:v>
      </x:c>
    </x:row>
    <x:row r="1550">
      <x:c r="A1550" s="14" t="str">
        <x:v>W5-178</x:v>
      </x:c>
      <x:c r="B1550" s="14" t="str">
        <x:v>Prozorro vertical expansion — 24.08</x:v>
      </x:c>
      <x:c r="C1550" s="14" t="str">
        <x:v>ТОВ "ТЕП-КЕПІТАЛ."</x:v>
      </x:c>
      <x:c r="D1550" s="14" t="str">
        <x:v>Ремонт і підсилення бетону</x:v>
      </x:c>
      <x:c r="E1550" s="14" t="str">
        <x:v>Expansion discovery</x:v>
      </x:c>
      <x:c r="F1550" s="17" t="str">
        <x:v>D3</x:v>
      </x:c>
      <x:c r="G1550" s="14" t="str"/>
      <x:c r="H1550" s="14" t="str">
        <x:v>Discovery розширення — 2 тижні</x:v>
      </x:c>
      <x:c r="I1550" s="16" t="n">
        <x:v>1</x:v>
      </x:c>
      <x:c r="J1550" s="16" t="n">
        <x:v>5</x:v>
      </x:c>
      <x:c r="K1550" s="16" t="n">
        <x:v>5</x:v>
      </x:c>
      <x:c r="L1550" s="16" t="n">
        <x:v>4</x:v>
      </x:c>
      <x:c r="M1550" s="16" t="n">
        <x:v>5</x:v>
      </x:c>
      <x:c r="N1550" s="16" t="n">
        <x:v>5</x:v>
      </x:c>
      <x:c r="O1550" s="16" t="n">
        <x:v>3</x:v>
      </x:c>
      <x:c r="P1550" s="16" t="n">
        <x:f>IF(COUNT(I1550:O1550)&lt;7,"",I1550*8+J1550*3+K1550*2+L1550*2+M1550*2+N1550*2+O1550)</x:f>
        <x:v>64</x:v>
      </x:c>
      <x:c r="Q1550" s="16" t="n">
        <x:f>IF(COUNT(J1550:O1550)&lt;6,"",J1550*5+K1550*4+M1550*4+L1550*3+N1550*2+O1550*2)</x:f>
        <x:v>93</x:v>
      </x:c>
      <x:c r="R1550" s="14" t="str">
        <x:v>high</x:v>
      </x:c>
      <x:c r="S1550" s="14" t="str">
        <x:v>official_prozorro_award_2024_2026</x:v>
      </x:c>
      <x:c r="T1550" s="14" t="str">
        <x:v>official_prozorro_api</x:v>
      </x:c>
      <x:c r="U1550" s="14" t="str">
        <x:v>Не контактували</x:v>
      </x:c>
      <x:c r="V1550" s="15" t="str">
        <x:v>Workflow-audit outreach по UA-2024-05-24-010838-a; попросити 1 пакет здачі та вимоги проєкту</x:v>
      </x:c>
      <x:c r="W1550" s="15" t="str">
        <x:v>Власник / директор; керівник ПТО; відповідальний за договори</x:v>
      </x:c>
      <x:c r="X1550" s="15" t="str">
        <x:v>1 нових підтверджених перемог/договорів у Prozorro на 4 361 057 грн; 0 зі строком виконання не раніше 24.08.2026.</x:v>
      </x:c>
      <x:c r="Y1550" s="15" t="str">
        <x:v>капітальний ремонт ділянки внутрішньо-майданчикової мережі дощової каналізації з підсиленням будівельних конструкцій прилеглої будівлі навчального корпусу (літ. Б); опублікований строк до 2024-11-15. Попросити один знеособлений пакет здачі за цим workflow.</x:v>
      </x:c>
      <x:c r="Z1550" s="15" t="str">
        <x:v>https://prozorro.gov.ua/tender/UA-2024-05-24-010838-a</x:v>
      </x:c>
      <x:c r="AA1550" s="14" t="str">
        <x:v>44668048</x:v>
      </x:c>
      <x:c r="AB1550" s="14" t="str">
        <x:v>2026-08-24</x:v>
      </x:c>
      <x:c r="AC1550" s="14" t="str"/>
      <x:c r="AD1550" s="20" t="str"/>
      <x:c r="AE1550" s="14" t="str"/>
      <x:c r="AF1550" s="14" t="n">
        <x:v>38</x:v>
      </x:c>
      <x:c r="AG1550" s="14" t="str">
        <x:v>I3</x:v>
      </x:c>
      <x:c r="AH1550" s="14" t="n">
        <x:v>1</x:v>
      </x:c>
      <x:c r="AI1550" s="14" t="n">
        <x:v>0</x:v>
      </x:c>
      <x:c r="AJ1550" s="18" t="n">
        <x:v>4361056.91</x:v>
      </x:c>
      <x:c r="AK1550" s="14" t="str">
        <x:v>https://prozorro.gov.ua/tender/UA-2024-05-24-010838-a</x:v>
      </x:c>
      <x:c r="AL1550" s="19" t="n">
        <x:v>45456.40000444445</x:v>
      </x:c>
      <x:c r="AM1550" s="19" t="n">
        <x:v>45611</x:v>
      </x:c>
      <x:c r="AN1550" s="15" t="str">
        <x:v>Ремонт і підсилення бетону</x:v>
      </x:c>
      <x:c r="AO1550" s="15" t="str">
        <x:v>not_found_in_top_search</x:v>
      </x:c>
    </x:row>
    <x:row r="1551">
      <x:c r="A1551" s="14" t="str">
        <x:v>W5-179</x:v>
      </x:c>
      <x:c r="B1551" s="14" t="str">
        <x:v>Prozorro vertical expansion — 24.08</x:v>
      </x:c>
      <x:c r="C1551" s="14" t="str">
        <x:v>ТОВАРИСТВО З ОБМЕЖЕНОЮ ВІДПОВІДАЛЬНІСТЮ "АФІНА ПАЛЛАДІУМ"</x:v>
      </x:c>
      <x:c r="D1551" s="14" t="str">
        <x:v>Чисті приміщення</x:v>
      </x:c>
      <x:c r="E1551" s="14" t="str">
        <x:v>Expansion discovery</x:v>
      </x:c>
      <x:c r="F1551" s="17" t="str">
        <x:v>D3</x:v>
      </x:c>
      <x:c r="G1551" s="14" t="str"/>
      <x:c r="H1551" s="14" t="str">
        <x:v>Discovery розширення — 2 тижні</x:v>
      </x:c>
      <x:c r="I1551" s="16" t="n">
        <x:v>1</x:v>
      </x:c>
      <x:c r="J1551" s="16" t="n">
        <x:v>5</x:v>
      </x:c>
      <x:c r="K1551" s="16" t="n">
        <x:v>5</x:v>
      </x:c>
      <x:c r="L1551" s="16" t="n">
        <x:v>4</x:v>
      </x:c>
      <x:c r="M1551" s="16" t="n">
        <x:v>5</x:v>
      </x:c>
      <x:c r="N1551" s="16" t="n">
        <x:v>5</x:v>
      </x:c>
      <x:c r="O1551" s="16" t="n">
        <x:v>3</x:v>
      </x:c>
      <x:c r="P1551" s="16" t="n">
        <x:f>IF(COUNT(I1551:O1551)&lt;7,"",I1551*8+J1551*3+K1551*2+L1551*2+M1551*2+N1551*2+O1551)</x:f>
        <x:v>64</x:v>
      </x:c>
      <x:c r="Q1551" s="16" t="n">
        <x:f>IF(COUNT(J1551:O1551)&lt;6,"",J1551*5+K1551*4+M1551*4+L1551*3+N1551*2+O1551*2)</x:f>
        <x:v>93</x:v>
      </x:c>
      <x:c r="R1551" s="14" t="str">
        <x:v>high</x:v>
      </x:c>
      <x:c r="S1551" s="14" t="str">
        <x:v>official_prozorro_award_2024_2026</x:v>
      </x:c>
      <x:c r="T1551" s="14" t="str">
        <x:v>official_prozorro_api</x:v>
      </x:c>
      <x:c r="U1551" s="14" t="str">
        <x:v>Не контактували</x:v>
      </x:c>
      <x:c r="V1551" s="15" t="str">
        <x:v>Workflow-audit outreach по UA-2024-04-04-009399-a; попросити 1 пакет здачі та вимоги проєкту</x:v>
      </x:c>
      <x:c r="W1551" s="15" t="str">
        <x:v>Власник / директор; керівник ПТО; відповідальний за договори</x:v>
      </x:c>
      <x:c r="X1551" s="15" t="str">
        <x:v>1 нових підтверджених перемог/договорів у Prozorro на 3 307 968 грн; 0 зі строком виконання не раніше 24.08.2026.</x:v>
      </x:c>
      <x:c r="Y1551" s="15" t="str">
        <x:v>Реконструкція операційного блоку КНП «Монастирищенська багатопрофільна лікарня» за адресою: вул. Соборна, 1, с. Нове Місто, Уманського району, Черкаської області» Коригування (додаткові роботи); опублікований строк до 2024-06-30. Попросити один знеособлений пакет здачі за цим workflow.</x:v>
      </x:c>
      <x:c r="Z1551" s="15" t="str">
        <x:v>https://prozorro.gov.ua/tender/UA-2024-04-04-009399-a</x:v>
      </x:c>
      <x:c r="AA1551" s="14" t="str">
        <x:v>41329917</x:v>
      </x:c>
      <x:c r="AB1551" s="14" t="str">
        <x:v>2026-08-24</x:v>
      </x:c>
      <x:c r="AC1551" s="14" t="str"/>
      <x:c r="AD1551" s="20" t="str"/>
      <x:c r="AE1551" s="14" t="str"/>
      <x:c r="AF1551" s="14" t="n">
        <x:v>38</x:v>
      </x:c>
      <x:c r="AG1551" s="14" t="str">
        <x:v>I3</x:v>
      </x:c>
      <x:c r="AH1551" s="14" t="n">
        <x:v>1</x:v>
      </x:c>
      <x:c r="AI1551" s="14" t="n">
        <x:v>0</x:v>
      </x:c>
      <x:c r="AJ1551" s="18" t="n">
        <x:v>3307968.07</x:v>
      </x:c>
      <x:c r="AK1551" s="14" t="str">
        <x:v>https://prozorro.gov.ua/tender/UA-2024-04-04-009399-a</x:v>
      </x:c>
      <x:c r="AL1551" s="19" t="n">
        <x:v>45386.517492465275</x:v>
      </x:c>
      <x:c r="AM1551" s="19" t="n">
        <x:v>45473</x:v>
      </x:c>
      <x:c r="AN1551" s="15" t="str">
        <x:v>Чисті приміщення</x:v>
      </x:c>
      <x:c r="AO1551" s="15" t="str">
        <x:v>not_found_in_top_search</x:v>
      </x:c>
    </x:row>
    <x:row r="1552">
      <x:c r="A1552" s="14" t="str">
        <x:v>W5-180</x:v>
      </x:c>
      <x:c r="B1552" s="14" t="str">
        <x:v>Prozorro vertical expansion — 24.08</x:v>
      </x:c>
      <x:c r="C1552" s="14" t="str">
        <x:v>ТОВАРИСТВО З ОБМЕЖЕНОЮ ВІДПОВІДАЛЬНІСТЮ «ФОРВАРДМЕД»</x:v>
      </x:c>
      <x:c r="D1552" s="14" t="str">
        <x:v>Чисті приміщення</x:v>
      </x:c>
      <x:c r="E1552" s="14" t="str">
        <x:v>Expansion discovery</x:v>
      </x:c>
      <x:c r="F1552" s="17" t="str">
        <x:v>D3</x:v>
      </x:c>
      <x:c r="G1552" s="14" t="str"/>
      <x:c r="H1552" s="14" t="str">
        <x:v>Discovery розширення — 2 тижні</x:v>
      </x:c>
      <x:c r="I1552" s="16" t="n">
        <x:v>1</x:v>
      </x:c>
      <x:c r="J1552" s="16" t="n">
        <x:v>5</x:v>
      </x:c>
      <x:c r="K1552" s="16" t="n">
        <x:v>5</x:v>
      </x:c>
      <x:c r="L1552" s="16" t="n">
        <x:v>4</x:v>
      </x:c>
      <x:c r="M1552" s="16" t="n">
        <x:v>5</x:v>
      </x:c>
      <x:c r="N1552" s="16" t="n">
        <x:v>5</x:v>
      </x:c>
      <x:c r="O1552" s="16" t="n">
        <x:v>3</x:v>
      </x:c>
      <x:c r="P1552" s="16" t="n">
        <x:f>IF(COUNT(I1552:O1552)&lt;7,"",I1552*8+J1552*3+K1552*2+L1552*2+M1552*2+N1552*2+O1552)</x:f>
        <x:v>64</x:v>
      </x:c>
      <x:c r="Q1552" s="16" t="n">
        <x:f>IF(COUNT(J1552:O1552)&lt;6,"",J1552*5+K1552*4+M1552*4+L1552*3+N1552*2+O1552*2)</x:f>
        <x:v>93</x:v>
      </x:c>
      <x:c r="R1552" s="14" t="str">
        <x:v>high</x:v>
      </x:c>
      <x:c r="S1552" s="14" t="str">
        <x:v>official_prozorro_award_2024_2026</x:v>
      </x:c>
      <x:c r="T1552" s="14" t="str">
        <x:v>official_prozorro_api</x:v>
      </x:c>
      <x:c r="U1552" s="14" t="str">
        <x:v>Не контактували</x:v>
      </x:c>
      <x:c r="V1552" s="15" t="str">
        <x:v>Workflow-audit outreach по UA-2024-12-24-014111-a; попросити 1 пакет здачі та вимоги проєкту</x:v>
      </x:c>
      <x:c r="W1552" s="15" t="str">
        <x:v>Власник / директор; керівник ПТО; відповідальний за договори</x:v>
      </x:c>
      <x:c r="X1552" s="15" t="str">
        <x:v>1 нових підтверджених перемог/договорів у Prozorro на 3 000 000 грн; 0 зі строком виконання не раніше 24.08.2026.</x:v>
      </x:c>
      <x:c r="Y1552" s="15" t="str">
        <x:v>Ммедичне обладнання по об’єкту: 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 С. Лучанського»  Корегування - Система медична рентгенографічна цифрова DP326B-3.; опублікований строк до 2024-12-31. Попросити один знеособлений пакет здачі за цим workflow.</x:v>
      </x:c>
      <x:c r="Z1552" s="15" t="str">
        <x:v>https://prozorro.gov.ua/tender/UA-2024-12-24-014111-a</x:v>
      </x:c>
      <x:c r="AA1552" s="14" t="str">
        <x:v>43965387</x:v>
      </x:c>
      <x:c r="AB1552" s="14" t="str">
        <x:v>2026-08-24</x:v>
      </x:c>
      <x:c r="AC1552" s="14" t="str"/>
      <x:c r="AD1552" s="20" t="str"/>
      <x:c r="AE1552" s="14" t="str"/>
      <x:c r="AF1552" s="14" t="n">
        <x:v>38</x:v>
      </x:c>
      <x:c r="AG1552" s="14" t="str">
        <x:v>I3</x:v>
      </x:c>
      <x:c r="AH1552" s="14" t="n">
        <x:v>1</x:v>
      </x:c>
      <x:c r="AI1552" s="14" t="n">
        <x:v>0</x:v>
      </x:c>
      <x:c r="AJ1552" s="18" t="n">
        <x:v>3000000</x:v>
      </x:c>
      <x:c r="AK1552" s="14" t="str">
        <x:v>https://prozorro.gov.ua/tender/UA-2024-12-24-014111-a</x:v>
      </x:c>
      <x:c r="AL1552" s="19" t="n">
        <x:v>45650.531557835646</x:v>
      </x:c>
      <x:c r="AM1552" s="19" t="n">
        <x:v>45657</x:v>
      </x:c>
      <x:c r="AN1552" s="15" t="str">
        <x:v>Чисті приміщення</x:v>
      </x:c>
      <x:c r="AO1552" s="15" t="str">
        <x:v>not_found_in_top_search</x:v>
      </x:c>
    </x:row>
    <x:row r="1553">
      <x:c r="A1553" s="14" t="str">
        <x:v>W5-181</x:v>
      </x:c>
      <x:c r="B1553" s="14" t="str">
        <x:v>Prozorro vertical expansion — 24.08</x:v>
      </x:c>
      <x:c r="C1553" s="14" t="str">
        <x:v>ТОВ "МД ГРУП КОМПАНІ"</x:v>
      </x:c>
      <x:c r="D1553" s="14" t="str">
        <x:v>Ремонт і підсилення бетону</x:v>
      </x:c>
      <x:c r="E1553" s="14" t="str">
        <x:v>Expansion discovery</x:v>
      </x:c>
      <x:c r="F1553" s="17" t="str">
        <x:v>D3</x:v>
      </x:c>
      <x:c r="G1553" s="14" t="str"/>
      <x:c r="H1553" s="14" t="str">
        <x:v>Discovery розширення — 2 тижні</x:v>
      </x:c>
      <x:c r="I1553" s="16" t="n">
        <x:v>1</x:v>
      </x:c>
      <x:c r="J1553" s="16" t="n">
        <x:v>5</x:v>
      </x:c>
      <x:c r="K1553" s="16" t="n">
        <x:v>5</x:v>
      </x:c>
      <x:c r="L1553" s="16" t="n">
        <x:v>4</x:v>
      </x:c>
      <x:c r="M1553" s="16" t="n">
        <x:v>5</x:v>
      </x:c>
      <x:c r="N1553" s="16" t="n">
        <x:v>5</x:v>
      </x:c>
      <x:c r="O1553" s="16" t="n">
        <x:v>3</x:v>
      </x:c>
      <x:c r="P1553" s="16" t="n">
        <x:f>IF(COUNT(I1553:O1553)&lt;7,"",I1553*8+J1553*3+K1553*2+L1553*2+M1553*2+N1553*2+O1553)</x:f>
        <x:v>64</x:v>
      </x:c>
      <x:c r="Q1553" s="16" t="n">
        <x:f>IF(COUNT(J1553:O1553)&lt;6,"",J1553*5+K1553*4+M1553*4+L1553*3+N1553*2+O1553*2)</x:f>
        <x:v>93</x:v>
      </x:c>
      <x:c r="R1553" s="14" t="str">
        <x:v>high</x:v>
      </x:c>
      <x:c r="S1553" s="14" t="str">
        <x:v>official_prozorro_award_2024_2026</x:v>
      </x:c>
      <x:c r="T1553" s="14" t="str">
        <x:v>official_prozorro_api</x:v>
      </x:c>
      <x:c r="U1553" s="14" t="str">
        <x:v>Не контактували</x:v>
      </x:c>
      <x:c r="V1553" s="15" t="str">
        <x:v>Workflow-audit outreach по UA-2024-02-26-012284-a; попросити 1 пакет здачі та вимоги проєкту</x:v>
      </x:c>
      <x:c r="W1553" s="15" t="str">
        <x:v>Власник / директор; керівник ПТО; відповідальний за договори</x:v>
      </x:c>
      <x:c r="X1553" s="15" t="str">
        <x:v>1 нових підтверджених перемог/договорів у Prozorro на 2 930 685 грн; 0 зі строком виконання не раніше 24.08.2026.</x:v>
      </x:c>
      <x:c r="Y1553" s="15" t="str">
        <x:v>Послуги з поточного ремонту модульних залізобетонних конструкцій та захисних споруд; опублікований строк до 2024-12-31. Попросити один знеособлений пакет здачі за цим workflow.</x:v>
      </x:c>
      <x:c r="Z1553" s="15" t="str">
        <x:v>https://prozorro.gov.ua/tender/UA-2024-02-26-012284-a</x:v>
      </x:c>
      <x:c r="AA1553" s="14" t="str">
        <x:v>44036790</x:v>
      </x:c>
      <x:c r="AB1553" s="14" t="str">
        <x:v>2026-08-24</x:v>
      </x:c>
      <x:c r="AC1553" s="14" t="str"/>
      <x:c r="AD1553" s="20" t="str"/>
      <x:c r="AE1553" s="14" t="str"/>
      <x:c r="AF1553" s="14" t="n">
        <x:v>38</x:v>
      </x:c>
      <x:c r="AG1553" s="14" t="str">
        <x:v>I3</x:v>
      </x:c>
      <x:c r="AH1553" s="14" t="n">
        <x:v>1</x:v>
      </x:c>
      <x:c r="AI1553" s="14" t="n">
        <x:v>0</x:v>
      </x:c>
      <x:c r="AJ1553" s="18" t="n">
        <x:v>2930684.94</x:v>
      </x:c>
      <x:c r="AK1553" s="14" t="str">
        <x:v>https://prozorro.gov.ua/tender/UA-2024-02-26-012284-a</x:v>
      </x:c>
      <x:c r="AL1553" s="19" t="n">
        <x:v>45358.53226115741</x:v>
      </x:c>
      <x:c r="AM1553" s="19" t="n">
        <x:v>45657</x:v>
      </x:c>
      <x:c r="AN1553" s="15" t="str">
        <x:v>Ремонт і підсилення бетону</x:v>
      </x:c>
      <x:c r="AO1553" s="15" t="str">
        <x:v>not_found_in_top_search</x:v>
      </x:c>
    </x:row>
    <x:row r="1554">
      <x:c r="A1554" s="14" t="str">
        <x:v>W5-182</x:v>
      </x:c>
      <x:c r="B1554" s="14" t="str">
        <x:v>Prozorro vertical expansion — 24.08</x:v>
      </x:c>
      <x:c r="C1554" s="14" t="str">
        <x:v>ТОВ "СПЕЦКОМПЛЕКТ ДНІПРО"</x:v>
      </x:c>
      <x:c r="D1554" s="14" t="str">
        <x:v>Ремонт і підсилення бетону</x:v>
      </x:c>
      <x:c r="E1554" s="14" t="str">
        <x:v>Expansion discovery</x:v>
      </x:c>
      <x:c r="F1554" s="17" t="str">
        <x:v>D3</x:v>
      </x:c>
      <x:c r="G1554" s="14" t="str"/>
      <x:c r="H1554" s="14" t="str">
        <x:v>Discovery розширення — 2 тижні</x:v>
      </x:c>
      <x:c r="I1554" s="16" t="n">
        <x:v>1</x:v>
      </x:c>
      <x:c r="J1554" s="16" t="n">
        <x:v>5</x:v>
      </x:c>
      <x:c r="K1554" s="16" t="n">
        <x:v>5</x:v>
      </x:c>
      <x:c r="L1554" s="16" t="n">
        <x:v>3</x:v>
      </x:c>
      <x:c r="M1554" s="16" t="n">
        <x:v>5</x:v>
      </x:c>
      <x:c r="N1554" s="16" t="n">
        <x:v>5</x:v>
      </x:c>
      <x:c r="O1554" s="16" t="n">
        <x:v>3</x:v>
      </x:c>
      <x:c r="P1554" s="16" t="n">
        <x:f>IF(COUNT(I1554:O1554)&lt;7,"",I1554*8+J1554*3+K1554*2+L1554*2+M1554*2+N1554*2+O1554)</x:f>
        <x:v>62</x:v>
      </x:c>
      <x:c r="Q1554" s="16" t="n">
        <x:f>IF(COUNT(J1554:O1554)&lt;6,"",J1554*5+K1554*4+M1554*4+L1554*3+N1554*2+O1554*2)</x:f>
        <x:v>90</x:v>
      </x:c>
      <x:c r="R1554" s="14" t="str">
        <x:v>high</x:v>
      </x:c>
      <x:c r="S1554" s="14" t="str">
        <x:v>official_prozorro_award_2024_2026</x:v>
      </x:c>
      <x:c r="T1554" s="14" t="str">
        <x:v>official_prozorro_api</x:v>
      </x:c>
      <x:c r="U1554" s="14" t="str">
        <x:v>Не контактували</x:v>
      </x:c>
      <x:c r="V1554" s="15" t="str">
        <x:v>Workflow-audit outreach по UA-2025-04-17-011482-a; попросити 1 пакет здачі та вимоги проєкту</x:v>
      </x:c>
      <x:c r="W1554" s="15" t="str">
        <x:v>Власник / директор; керівник ПТО; відповідальний за договори</x:v>
      </x:c>
      <x:c r="X1554" s="15" t="str">
        <x:v>1 нових підтверджених перемог/договорів у Prozorro на 1 902 026 грн; 0 зі строком виконання не раніше 24.08.2026.</x:v>
      </x:c>
      <x:c r="Y1554" s="15" t="str">
        <x:v>Послуги з поточного ремонту модульних залізобетонних конструкцій та захисних споруд; опублікований строк до 2025-12-31. Попросити один знеособлений пакет здачі за цим workflow.</x:v>
      </x:c>
      <x:c r="Z1554" s="15" t="str">
        <x:v>https://prozorro.gov.ua/tender/UA-2025-04-17-011482-a</x:v>
      </x:c>
      <x:c r="AA1554" s="14" t="str">
        <x:v>45261753</x:v>
      </x:c>
      <x:c r="AB1554" s="14" t="str">
        <x:v>2026-08-24</x:v>
      </x:c>
      <x:c r="AC1554" s="14" t="str"/>
      <x:c r="AD1554" s="20" t="str"/>
      <x:c r="AE1554" s="14" t="str"/>
      <x:c r="AF1554" s="14" t="n">
        <x:v>38</x:v>
      </x:c>
      <x:c r="AG1554" s="14" t="str">
        <x:v>I3</x:v>
      </x:c>
      <x:c r="AH1554" s="14" t="n">
        <x:v>1</x:v>
      </x:c>
      <x:c r="AI1554" s="14" t="n">
        <x:v>0</x:v>
      </x:c>
      <x:c r="AJ1554" s="18" t="n">
        <x:v>1902026.39</x:v>
      </x:c>
      <x:c r="AK1554" s="14" t="str">
        <x:v>https://prozorro.gov.ua/tender/UA-2025-04-17-011482-a</x:v>
      </x:c>
      <x:c r="AL1554" s="19" t="n">
        <x:v>45772.60292600694</x:v>
      </x:c>
      <x:c r="AM1554" s="19" t="n">
        <x:v>46022</x:v>
      </x:c>
      <x:c r="AN1554" s="15" t="str">
        <x:v>Ремонт і підсилення бетону</x:v>
      </x:c>
      <x:c r="AO1554" s="15" t="str">
        <x:v>not_found_in_top_search</x:v>
      </x:c>
    </x:row>
    <x:row r="1555">
      <x:c r="A1555" s="14" t="str">
        <x:v>W5-183</x:v>
      </x:c>
      <x:c r="B1555" s="14" t="str">
        <x:v>Prozorro vertical expansion — 24.08</x:v>
      </x:c>
      <x:c r="C1555" s="14" t="str">
        <x:v>ТОВ "КЛІМАТ СТАЙЛ"</x:v>
      </x:c>
      <x:c r="D1555" s="14" t="str">
        <x:v>Промисловий холод</x:v>
      </x:c>
      <x:c r="E1555" s="14" t="str">
        <x:v>Expansion discovery</x:v>
      </x:c>
      <x:c r="F1555" s="17" t="str">
        <x:v>D3</x:v>
      </x:c>
      <x:c r="G1555" s="14" t="str"/>
      <x:c r="H1555" s="14" t="str">
        <x:v>Discovery розширення — 2 тижні</x:v>
      </x:c>
      <x:c r="I1555" s="16" t="n">
        <x:v>1</x:v>
      </x:c>
      <x:c r="J1555" s="16" t="n">
        <x:v>5</x:v>
      </x:c>
      <x:c r="K1555" s="16" t="n">
        <x:v>5</x:v>
      </x:c>
      <x:c r="L1555" s="16" t="n">
        <x:v>3</x:v>
      </x:c>
      <x:c r="M1555" s="16" t="n">
        <x:v>5</x:v>
      </x:c>
      <x:c r="N1555" s="16" t="n">
        <x:v>5</x:v>
      </x:c>
      <x:c r="O1555" s="16" t="n">
        <x:v>3</x:v>
      </x:c>
      <x:c r="P1555" s="16" t="n">
        <x:f>IF(COUNT(I1555:O1555)&lt;7,"",I1555*8+J1555*3+K1555*2+L1555*2+M1555*2+N1555*2+O1555)</x:f>
        <x:v>62</x:v>
      </x:c>
      <x:c r="Q1555" s="16" t="n">
        <x:f>IF(COUNT(J1555:O1555)&lt;6,"",J1555*5+K1555*4+M1555*4+L1555*3+N1555*2+O1555*2)</x:f>
        <x:v>90</x:v>
      </x:c>
      <x:c r="R1555" s="14" t="str">
        <x:v>high</x:v>
      </x:c>
      <x:c r="S1555" s="14" t="str">
        <x:v>official_prozorro_award_2024_2026</x:v>
      </x:c>
      <x:c r="T1555" s="14" t="str">
        <x:v>official_prozorro_api</x:v>
      </x:c>
      <x:c r="U1555" s="14" t="str">
        <x:v>Не контактували</x:v>
      </x:c>
      <x:c r="V1555" s="15" t="str">
        <x:v>Workflow-audit outreach по UA-2025-06-27-008096-a; попросити 1 пакет здачі та вимоги проєкту</x:v>
      </x:c>
      <x:c r="W1555" s="15" t="str">
        <x:v>Власник / директор; керівник ПТО; відповідальний за договори</x:v>
      </x:c>
      <x:c r="X1555" s="15" t="str">
        <x:v>1 нових підтверджених перемог/договорів у Prozorro на 1 873 290 грн; 0 зі строком виконання не раніше 24.08.2026.</x:v>
      </x:c>
      <x:c r="Y1555" s="15" t="str">
        <x:v>Кондиціонери з монтажем (ДК 021:2015: 42510000-4 Теплообмінники, кондиціонери повітря, холодильне обладнання та фільтрувальні пристрої ДК 021:2015: ДК 021:2015: 42512200-0- Настінні кондиціонери повітря); опублікований строк до 2025-08-10. Попросити один знеособлений пакет здачі за цим workflow.</x:v>
      </x:c>
      <x:c r="Z1555" s="15" t="str">
        <x:v>https://prozorro.gov.ua/tender/UA-2025-06-27-008096-a</x:v>
      </x:c>
      <x:c r="AA1555" s="14" t="str">
        <x:v>40974383</x:v>
      </x:c>
      <x:c r="AB1555" s="14" t="str">
        <x:v>2026-08-24</x:v>
      </x:c>
      <x:c r="AC1555" s="14" t="str"/>
      <x:c r="AD1555" s="20" t="str"/>
      <x:c r="AE1555" s="14" t="str"/>
      <x:c r="AF1555" s="14" t="n">
        <x:v>38</x:v>
      </x:c>
      <x:c r="AG1555" s="14" t="str">
        <x:v>I3</x:v>
      </x:c>
      <x:c r="AH1555" s="14" t="n">
        <x:v>1</x:v>
      </x:c>
      <x:c r="AI1555" s="14" t="n">
        <x:v>0</x:v>
      </x:c>
      <x:c r="AJ1555" s="18" t="n">
        <x:v>1873290</x:v>
      </x:c>
      <x:c r="AK1555" s="14" t="str">
        <x:v>https://prozorro.gov.ua/tender/UA-2025-06-27-008096-a</x:v>
      </x:c>
      <x:c r="AL1555" s="19" t="n">
        <x:v>45847.58603864583</x:v>
      </x:c>
      <x:c r="AM1555" s="19" t="n">
        <x:v>45879</x:v>
      </x:c>
      <x:c r="AN1555" s="15" t="str">
        <x:v>Промисловий холод</x:v>
      </x:c>
      <x:c r="AO1555" s="15" t="str">
        <x:v>not_found_in_top_search</x:v>
      </x:c>
    </x:row>
    <x:row r="1556">
      <x:c r="A1556" s="14" t="str">
        <x:v>W5-184</x:v>
      </x:c>
      <x:c r="B1556" s="14" t="str">
        <x:v>Prozorro vertical expansion — 24.08</x:v>
      </x:c>
      <x:c r="C1556" s="14" t="str">
        <x:v>Підприємство з іноземними інвестиціями "БІЛФІНГЕР ТЕБОДІН УКРАЇНА"</x:v>
      </x:c>
      <x:c r="D1556" s="14" t="str">
        <x:v>Насосні станції</x:v>
      </x:c>
      <x:c r="E1556" s="14" t="str">
        <x:v>Expansion discovery</x:v>
      </x:c>
      <x:c r="F1556" s="17" t="str">
        <x:v>D3</x:v>
      </x:c>
      <x:c r="G1556" s="14" t="str"/>
      <x:c r="H1556" s="14" t="str">
        <x:v>Discovery розширення — 2 тижні</x:v>
      </x:c>
      <x:c r="I1556" s="16" t="n">
        <x:v>1</x:v>
      </x:c>
      <x:c r="J1556" s="16" t="n">
        <x:v>5</x:v>
      </x:c>
      <x:c r="K1556" s="16" t="n">
        <x:v>5</x:v>
      </x:c>
      <x:c r="L1556" s="16" t="n">
        <x:v>3</x:v>
      </x:c>
      <x:c r="M1556" s="16" t="n">
        <x:v>5</x:v>
      </x:c>
      <x:c r="N1556" s="16" t="n">
        <x:v>5</x:v>
      </x:c>
      <x:c r="O1556" s="16" t="n">
        <x:v>3</x:v>
      </x:c>
      <x:c r="P1556" s="16" t="n">
        <x:f>IF(COUNT(I1556:O1556)&lt;7,"",I1556*8+J1556*3+K1556*2+L1556*2+M1556*2+N1556*2+O1556)</x:f>
        <x:v>62</x:v>
      </x:c>
      <x:c r="Q1556" s="16" t="n">
        <x:f>IF(COUNT(J1556:O1556)&lt;6,"",J1556*5+K1556*4+M1556*4+L1556*3+N1556*2+O1556*2)</x:f>
        <x:v>90</x:v>
      </x:c>
      <x:c r="R1556" s="14" t="str">
        <x:v>high</x:v>
      </x:c>
      <x:c r="S1556" s="14" t="str">
        <x:v>official_prozorro_award_2024_2026</x:v>
      </x:c>
      <x:c r="T1556" s="14" t="str">
        <x:v>official_prozorro_api</x:v>
      </x:c>
      <x:c r="U1556" s="14" t="str">
        <x:v>Не контактували</x:v>
      </x:c>
      <x:c r="V1556" s="15" t="str">
        <x:v>Workflow-audit outreach по UA-2025-05-26-007524-a; попросити 1 пакет здачі та вимоги проєкту</x:v>
      </x:c>
      <x:c r="W1556" s="15" t="str">
        <x:v>Власник / директор; керівник ПТО; відповідальний за договори</x:v>
      </x:c>
      <x:c r="X1556" s="15" t="str">
        <x:v>1 нових підтверджених перемог/договорів у Prozorro на 1 779 000 грн; 0 зі строком виконання не раніше 24.08.2026.</x:v>
      </x:c>
      <x:c r="Y1556" s="15" t="str">
        <x:v>Виконання додаткових проектних робіт по об"єкту: "Будівництво каналізаційної насосної станції на території  існуючої каналізаційної насосної станції № 3, розташованої  по вул. Мстиславська, 100а в м. Чернігові"; опублікований строк до 2025-06-30. Попросити один знеособлений пакет здачі за цим workflow.</x:v>
      </x:c>
      <x:c r="Z1556" s="15" t="str">
        <x:v>https://prozorro.gov.ua/tender/UA-2025-05-26-007524-a</x:v>
      </x:c>
      <x:c r="AA1556" s="14" t="str">
        <x:v>22926815</x:v>
      </x:c>
      <x:c r="AB1556" s="14" t="str">
        <x:v>2026-08-24</x:v>
      </x:c>
      <x:c r="AC1556" s="14" t="str"/>
      <x:c r="AD1556" s="20" t="str"/>
      <x:c r="AE1556" s="14" t="str"/>
      <x:c r="AF1556" s="14" t="n">
        <x:v>38</x:v>
      </x:c>
      <x:c r="AG1556" s="14" t="str">
        <x:v>I3</x:v>
      </x:c>
      <x:c r="AH1556" s="14" t="n">
        <x:v>1</x:v>
      </x:c>
      <x:c r="AI1556" s="14" t="n">
        <x:v>0</x:v>
      </x:c>
      <x:c r="AJ1556" s="18" t="n">
        <x:v>1779000</x:v>
      </x:c>
      <x:c r="AK1556" s="14" t="str">
        <x:v>https://prozorro.gov.ua/tender/UA-2025-05-26-007524-a</x:v>
      </x:c>
      <x:c r="AL1556" s="19" t="n">
        <x:v>45806.52990769676</x:v>
      </x:c>
      <x:c r="AM1556" s="19" t="n">
        <x:v>45838.460011574076</x:v>
      </x:c>
      <x:c r="AN1556" s="15" t="str">
        <x:v>Насосні станції</x:v>
      </x:c>
      <x:c r="AO1556" s="15" t="str">
        <x:v>not_found_in_top_search</x:v>
      </x:c>
    </x:row>
    <x:row r="1557">
      <x:c r="A1557" s="14" t="str">
        <x:v>W5-185</x:v>
      </x:c>
      <x:c r="B1557" s="14" t="str">
        <x:v>Prozorro vertical expansion — 24.08</x:v>
      </x:c>
      <x:c r="C1557" s="14" t="str">
        <x:v>ТОВАРИСТВО З ОБМЕЖЕНОЮ ВІДПОВІДАЛЬНІСТЮ "УКРАЇНСЬКІ ІНФОРМСИСТЕМИ"</x:v>
      </x:c>
      <x:c r="D1557" s="14" t="str">
        <x:v>Резервне живлення</x:v>
      </x:c>
      <x:c r="E1557" s="14" t="str">
        <x:v>Pilot now</x:v>
      </x:c>
      <x:c r="F1557" s="17" t="str">
        <x:v>P3</x:v>
      </x:c>
      <x:c r="G1557" s="14" t="str"/>
      <x:c r="H1557" s="14" t="str">
        <x:v>Пілот зараз — Н.15 subset</x:v>
      </x:c>
      <x:c r="I1557" s="16" t="n">
        <x:v>4</x:v>
      </x:c>
      <x:c r="J1557" s="16" t="n">
        <x:v>5</x:v>
      </x:c>
      <x:c r="K1557" s="16" t="n">
        <x:v>5</x:v>
      </x:c>
      <x:c r="L1557" s="16" t="n">
        <x:v>3</x:v>
      </x:c>
      <x:c r="M1557" s="16" t="n">
        <x:v>5</x:v>
      </x:c>
      <x:c r="N1557" s="16" t="n">
        <x:v>5</x:v>
      </x:c>
      <x:c r="O1557" s="16" t="n">
        <x:v>3</x:v>
      </x:c>
      <x:c r="P1557" s="16" t="n">
        <x:f>IF(COUNT(I1557:O1557)&lt;7,"",I1557*8+J1557*3+K1557*2+L1557*2+M1557*2+N1557*2+O1557)</x:f>
        <x:v>86</x:v>
      </x:c>
      <x:c r="Q1557" s="16" t="n">
        <x:f>IF(COUNT(J1557:O1557)&lt;6,"",J1557*5+K1557*4+M1557*4+L1557*3+N1557*2+O1557*2)</x:f>
        <x:v>90</x:v>
      </x:c>
      <x:c r="R1557" s="14" t="str">
        <x:v>high</x:v>
      </x:c>
      <x:c r="S1557" s="14" t="str">
        <x:v>official_prozorro_award_2024_2026</x:v>
      </x:c>
      <x:c r="T1557" s="14" t="str">
        <x:v>official_prozorro_api</x:v>
      </x:c>
      <x:c r="U1557" s="14" t="str">
        <x:v>Не контактували</x:v>
      </x:c>
      <x:c r="V1557" s="15" t="str">
        <x:v>Персоналізований free-pilot outreach по UA-2025-05-20-005910-a; попросити 1 пакет Н.15</x:v>
      </x:c>
      <x:c r="W1557" s="15" t="str">
        <x:v>Власник / директор; керівник ПТО; відповідальний за договори</x:v>
      </x:c>
      <x:c r="X1557" s="15" t="str">
        <x:v>1 нових підтверджених перемог/договорів у Prozorro на 1 760 320 грн; 0 зі строком виконання не раніше 24.08.2026.</x:v>
      </x:c>
      <x:c r="Y1557" s="15" t="str">
        <x:v>Послуги з монтажу та пусконалагодження комплектів джерел безперебійного живлення для вузлів міської мережевої інфраструктури; 51110000-6 Послуги зі встановлення електричного обладнання за ДК 021:2015 Єдиного закупівельного словника; опублікований строк до 2025-12-25. Попросити один знеособлений пакет здачі за цим workflow.</x:v>
      </x:c>
      <x:c r="Z1557" s="15" t="str">
        <x:v>https://prozorro.gov.ua/tender/UA-2025-05-20-005910-a</x:v>
      </x:c>
      <x:c r="AA1557" s="14" t="str">
        <x:v>41076495</x:v>
      </x:c>
      <x:c r="AB1557" s="14" t="str">
        <x:v>2026-08-24</x:v>
      </x:c>
      <x:c r="AC1557" s="14" t="str"/>
      <x:c r="AD1557" s="20" t="str"/>
      <x:c r="AE1557" s="14" t="str"/>
      <x:c r="AF1557" s="14" t="n">
        <x:v>38</x:v>
      </x:c>
      <x:c r="AG1557" s="14" t="str">
        <x:v>I3</x:v>
      </x:c>
      <x:c r="AH1557" s="14" t="n">
        <x:v>1</x:v>
      </x:c>
      <x:c r="AI1557" s="14" t="n">
        <x:v>0</x:v>
      </x:c>
      <x:c r="AJ1557" s="18" t="n">
        <x:v>1760320.08</x:v>
      </x:c>
      <x:c r="AK1557" s="14" t="str">
        <x:v>https://prozorro.gov.ua/tender/UA-2025-05-20-005910-a</x:v>
      </x:c>
      <x:c r="AL1557" s="19" t="n">
        <x:v>45805.355848900464</x:v>
      </x:c>
      <x:c r="AM1557" s="19" t="n">
        <x:v>46016</x:v>
      </x:c>
      <x:c r="AN1557" s="15" t="str">
        <x:v>Резервне живлення</x:v>
      </x:c>
      <x:c r="AO1557" s="15" t="str">
        <x:v>not_found_in_top_search</x:v>
      </x:c>
    </x:row>
    <x:row r="1558">
      <x:c r="A1558" s="14" t="str">
        <x:v>W5-186</x:v>
      </x:c>
      <x:c r="B1558" s="14" t="str">
        <x:v>Prozorro vertical expansion — 24.08</x:v>
      </x:c>
      <x:c r="C1558" s="14" t="str">
        <x:v>ТОВ "СТЕМ ІНЖИНІРИНГ"</x:v>
      </x:c>
      <x:c r="D1558" s="14" t="str">
        <x:v>Стиснене повітря / компресорні</x:v>
      </x:c>
      <x:c r="E1558" s="14" t="str">
        <x:v>Expansion discovery</x:v>
      </x:c>
      <x:c r="F1558" s="17" t="str">
        <x:v>D3</x:v>
      </x:c>
      <x:c r="G1558" s="14" t="str">
        <x:v>stem-engineering.com.ua</x:v>
      </x:c>
      <x:c r="H1558" s="14" t="str">
        <x:v>Discovery розширення — 2 тижні</x:v>
      </x:c>
      <x:c r="I1558" s="16" t="n">
        <x:v>1</x:v>
      </x:c>
      <x:c r="J1558" s="16" t="n">
        <x:v>5</x:v>
      </x:c>
      <x:c r="K1558" s="16" t="n">
        <x:v>5</x:v>
      </x:c>
      <x:c r="L1558" s="16" t="n">
        <x:v>3</x:v>
      </x:c>
      <x:c r="M1558" s="16" t="n">
        <x:v>5</x:v>
      </x:c>
      <x:c r="N1558" s="16" t="n">
        <x:v>5</x:v>
      </x:c>
      <x:c r="O1558" s="16" t="n">
        <x:v>5</x:v>
      </x:c>
      <x:c r="P1558" s="16" t="n">
        <x:f>IF(COUNT(I1558:O1558)&lt;7,"",I1558*8+J1558*3+K1558*2+L1558*2+M1558*2+N1558*2+O1558)</x:f>
        <x:v>64</x:v>
      </x:c>
      <x:c r="Q1558" s="16" t="n">
        <x:f>IF(COUNT(J1558:O1558)&lt;6,"",J1558*5+K1558*4+M1558*4+L1558*3+N1558*2+O1558*2)</x:f>
        <x:v>94</x:v>
      </x:c>
      <x:c r="R1558" s="14" t="str">
        <x:v>high</x:v>
      </x:c>
      <x:c r="S1558" s="14" t="str">
        <x:v>official_prozorro_award_2024_2026</x:v>
      </x:c>
      <x:c r="T1558" s="14" t="str">
        <x:v>official_prozorro_api</x:v>
      </x:c>
      <x:c r="U1558" s="14" t="str">
        <x:v>Не контактували</x:v>
      </x:c>
      <x:c r="V1558" s="15" t="str">
        <x:v>Workflow-audit outreach по UA-2025-10-03-007680-a; попросити 1 пакет здачі та вимоги проєкту</x:v>
      </x:c>
      <x:c r="W1558" s="15" t="str">
        <x:v>Власник / директор; керівник ПТО; відповідальний за договори</x:v>
      </x:c>
      <x:c r="X1558" s="15" t="str">
        <x:v>1 нових підтверджених перемог/договорів у Prozorro на 1 649 000 грн; 1 зі строком виконання не раніше 24.08.2026.</x:v>
      </x:c>
      <x:c r="Y1558" s="15" t="str">
        <x:v>Проектно-вишукувальні роботи по об’єкту: «Реконструкція розподільчого пристрою 10 кВ компресорної станції «Красилів» в Хмельницькому районі Хмельницької області» (стадії «Проект» та «Робоча документація») (Будівельні роботи та поточний ремонт); опублікований строк до 2026-11-17. Попросити один знеособлений пакет здачі за цим workflow.</x:v>
      </x:c>
      <x:c r="Z1558" s="15" t="str">
        <x:v>https://prozorro.gov.ua/tender/UA-2025-10-03-007680-a</x:v>
      </x:c>
      <x:c r="AA1558" s="14" t="str">
        <x:v>41717778</x:v>
      </x:c>
      <x:c r="AB1558" s="14" t="str">
        <x:v>2026-08-24</x:v>
      </x:c>
      <x:c r="AC1558" s="14" t="str"/>
      <x:c r="AD1558" s="20" t="str"/>
      <x:c r="AE1558" s="14" t="str"/>
      <x:c r="AF1558" s="14" t="n">
        <x:v>38</x:v>
      </x:c>
      <x:c r="AG1558" s="14" t="str">
        <x:v>I3</x:v>
      </x:c>
      <x:c r="AH1558" s="14" t="n">
        <x:v>1</x:v>
      </x:c>
      <x:c r="AI1558" s="14" t="n">
        <x:v>1</x:v>
      </x:c>
      <x:c r="AJ1558" s="18" t="n">
        <x:v>1649000</x:v>
      </x:c>
      <x:c r="AK1558" s="14" t="str">
        <x:v>https://prozorro.gov.ua/tender/UA-2025-10-03-007680-a</x:v>
      </x:c>
      <x:c r="AL1558" s="19" t="n">
        <x:v>45957.36414351852</x:v>
      </x:c>
      <x:c r="AM1558" s="19" t="n">
        <x:v>46343</x:v>
      </x:c>
      <x:c r="AN1558" s="15" t="str">
        <x:v>Стиснене повітря / компресорні</x:v>
      </x:c>
      <x:c r="AO1558" s="15" t="str">
        <x:v>supplier_provided_url</x:v>
      </x:c>
    </x:row>
    <x:row r="1559">
      <x:c r="A1559" s="14" t="str">
        <x:v>W5-187</x:v>
      </x:c>
      <x:c r="B1559" s="14" t="str">
        <x:v>Prozorro vertical expansion — 24.08</x:v>
      </x:c>
      <x:c r="C1559" s="14" t="str">
        <x:v>ТОВАРИСТВО З ОБМЕЖЕНОЮ ВІДПОВІДАЛЬНІСТЮ "СМАРТ ТЕЛЕКОМ СЕРВІС"</x:v>
      </x:c>
      <x:c r="D1559" s="14" t="str">
        <x:v>ВОЛЗ / телеком</x:v>
      </x:c>
      <x:c r="E1559" s="14" t="str">
        <x:v>Expansion discovery</x:v>
      </x:c>
      <x:c r="F1559" s="17" t="str">
        <x:v>D3</x:v>
      </x:c>
      <x:c r="G1559" s="14" t="str"/>
      <x:c r="H1559" s="14" t="str">
        <x:v>Discovery розширення — 2 тижні</x:v>
      </x:c>
      <x:c r="I1559" s="16" t="n">
        <x:v>1</x:v>
      </x:c>
      <x:c r="J1559" s="16" t="n">
        <x:v>5</x:v>
      </x:c>
      <x:c r="K1559" s="16" t="n">
        <x:v>5</x:v>
      </x:c>
      <x:c r="L1559" s="16" t="n">
        <x:v>3</x:v>
      </x:c>
      <x:c r="M1559" s="16" t="n">
        <x:v>5</x:v>
      </x:c>
      <x:c r="N1559" s="16" t="n">
        <x:v>5</x:v>
      </x:c>
      <x:c r="O1559" s="16" t="n">
        <x:v>3</x:v>
      </x:c>
      <x:c r="P1559" s="16" t="n">
        <x:f>IF(COUNT(I1559:O1559)&lt;7,"",I1559*8+J1559*3+K1559*2+L1559*2+M1559*2+N1559*2+O1559)</x:f>
        <x:v>62</x:v>
      </x:c>
      <x:c r="Q1559" s="16" t="n">
        <x:f>IF(COUNT(J1559:O1559)&lt;6,"",J1559*5+K1559*4+M1559*4+L1559*3+N1559*2+O1559*2)</x:f>
        <x:v>90</x:v>
      </x:c>
      <x:c r="R1559" s="14" t="str">
        <x:v>high</x:v>
      </x:c>
      <x:c r="S1559" s="14" t="str">
        <x:v>official_prozorro_award_2024_2026</x:v>
      </x:c>
      <x:c r="T1559" s="14" t="str">
        <x:v>official_prozorro_api</x:v>
      </x:c>
      <x:c r="U1559" s="14" t="str">
        <x:v>Не контактували</x:v>
      </x:c>
      <x:c r="V1559" s="15" t="str">
        <x:v>Workflow-audit outreach по UA-2025-08-23-000636-a; попросити 1 пакет здачі та вимоги проєкту</x:v>
      </x:c>
      <x:c r="W1559" s="15" t="str">
        <x:v>Власник / директор; керівник ПТО; відповідальний за договори</x:v>
      </x:c>
      <x:c r="X1559" s="15" t="str">
        <x:v>1 нових підтверджених перемог/договорів у Prozorro на 1 556 004 грн; 0 зі строком виконання не раніше 24.08.2026.</x:v>
      </x:c>
      <x:c r="Y1559" s="15" t="str">
        <x:v>Будівництво волоконно-оптичної лінії зв’язку; опублікований строк до 2025-11-15. Попросити один знеособлений пакет здачі за цим workflow.</x:v>
      </x:c>
      <x:c r="Z1559" s="15" t="str">
        <x:v>https://prozorro.gov.ua/tender/UA-2025-08-23-000636-a</x:v>
      </x:c>
      <x:c r="AA1559" s="14" t="str">
        <x:v>41167126</x:v>
      </x:c>
      <x:c r="AB1559" s="14" t="str">
        <x:v>2026-08-24</x:v>
      </x:c>
      <x:c r="AC1559" s="14" t="str"/>
      <x:c r="AD1559" s="20" t="str"/>
      <x:c r="AE1559" s="14" t="str"/>
      <x:c r="AF1559" s="14" t="n">
        <x:v>38</x:v>
      </x:c>
      <x:c r="AG1559" s="14" t="str">
        <x:v>I3</x:v>
      </x:c>
      <x:c r="AH1559" s="14" t="n">
        <x:v>1</x:v>
      </x:c>
      <x:c r="AI1559" s="14" t="n">
        <x:v>0</x:v>
      </x:c>
      <x:c r="AJ1559" s="18" t="n">
        <x:v>1556004</x:v>
      </x:c>
      <x:c r="AK1559" s="14" t="str">
        <x:v>https://prozorro.gov.ua/tender/UA-2025-08-23-000636-a</x:v>
      </x:c>
      <x:c r="AL1559" s="19" t="n">
        <x:v>45909.236234108794</x:v>
      </x:c>
      <x:c r="AM1559" s="19" t="n">
        <x:v>45976</x:v>
      </x:c>
      <x:c r="AN1559" s="15" t="str">
        <x:v>ВОЛЗ / телеком</x:v>
      </x:c>
      <x:c r="AO1559" s="15" t="str">
        <x:v>not_found_in_top_search</x:v>
      </x:c>
    </x:row>
    <x:row r="1560">
      <x:c r="A1560" s="14" t="str">
        <x:v>W5-188</x:v>
      </x:c>
      <x:c r="B1560" s="14" t="str">
        <x:v>Prozorro vertical expansion — 24.08</x:v>
      </x:c>
      <x:c r="C1560" s="14" t="str">
        <x:v>ПП "РОУДІЗ"</x:v>
      </x:c>
      <x:c r="D1560" s="14" t="str">
        <x:v>Залізнична інфраструктура</x:v>
      </x:c>
      <x:c r="E1560" s="14" t="str">
        <x:v>Expansion discovery</x:v>
      </x:c>
      <x:c r="F1560" s="17" t="str">
        <x:v>D3</x:v>
      </x:c>
      <x:c r="G1560" s="14" t="str"/>
      <x:c r="H1560" s="14" t="str">
        <x:v>Discovery розширення — 2 тижні</x:v>
      </x:c>
      <x:c r="I1560" s="16" t="n">
        <x:v>1</x:v>
      </x:c>
      <x:c r="J1560" s="16" t="n">
        <x:v>5</x:v>
      </x:c>
      <x:c r="K1560" s="16" t="n">
        <x:v>5</x:v>
      </x:c>
      <x:c r="L1560" s="16" t="n">
        <x:v>3</x:v>
      </x:c>
      <x:c r="M1560" s="16" t="n">
        <x:v>5</x:v>
      </x:c>
      <x:c r="N1560" s="16" t="n">
        <x:v>5</x:v>
      </x:c>
      <x:c r="O1560" s="16" t="n">
        <x:v>3</x:v>
      </x:c>
      <x:c r="P1560" s="16" t="n">
        <x:f>IF(COUNT(I1560:O1560)&lt;7,"",I1560*8+J1560*3+K1560*2+L1560*2+M1560*2+N1560*2+O1560)</x:f>
        <x:v>62</x:v>
      </x:c>
      <x:c r="Q1560" s="16" t="n">
        <x:f>IF(COUNT(J1560:O1560)&lt;6,"",J1560*5+K1560*4+M1560*4+L1560*3+N1560*2+O1560*2)</x:f>
        <x:v>90</x:v>
      </x:c>
      <x:c r="R1560" s="14" t="str">
        <x:v>high</x:v>
      </x:c>
      <x:c r="S1560" s="14" t="str">
        <x:v>official_prozorro_award_2024_2026</x:v>
      </x:c>
      <x:c r="T1560" s="14" t="str">
        <x:v>official_prozorro_api</x:v>
      </x:c>
      <x:c r="U1560" s="14" t="str">
        <x:v>Не контактували</x:v>
      </x:c>
      <x:c r="V1560" s="15" t="str">
        <x:v>Workflow-audit outreach по UA-2025-09-22-011675-a; попросити 1 пакет здачі та вимоги проєкту</x:v>
      </x:c>
      <x:c r="W1560" s="15" t="str">
        <x:v>Власник / директор; керівник ПТО; відповідальний за договори</x:v>
      </x:c>
      <x:c r="X1560" s="15" t="str">
        <x:v>1 нових підтверджених перемог/договорів у Prozorro на 1 543 832 грн; 0 зі строком виконання не раніше 24.08.2026.</x:v>
      </x:c>
      <x:c r="Y1560" s="15" t="str">
        <x:v>Послуги з поточного ремонту під’їзду з центральної дороги до реабілітаційного комплексу «Агапе» вздовж залізничної колії в с. Боратин Луцького району Волинської області (45233142-6) (код за ДК 021:2015: 45230000-8 - Будівництво трубопроводів, ліній зв’язку та електропередач, шосе, доріг, аеродромів і залізничних доріг; вирівнювання поверхонь); опублікований строк до 2025-11-15. Попросити один знеособлений пакет здачі за цим workflow.</x:v>
      </x:c>
      <x:c r="Z1560" s="15" t="str">
        <x:v>https://prozorro.gov.ua/tender/UA-2025-09-22-011675-a</x:v>
      </x:c>
      <x:c r="AA1560" s="14" t="str">
        <x:v>31964715</x:v>
      </x:c>
      <x:c r="AB1560" s="14" t="str">
        <x:v>2026-08-24</x:v>
      </x:c>
      <x:c r="AC1560" s="14" t="str"/>
      <x:c r="AD1560" s="20" t="str"/>
      <x:c r="AE1560" s="14" t="str"/>
      <x:c r="AF1560" s="14" t="n">
        <x:v>38</x:v>
      </x:c>
      <x:c r="AG1560" s="14" t="str">
        <x:v>I3</x:v>
      </x:c>
      <x:c r="AH1560" s="14" t="n">
        <x:v>1</x:v>
      </x:c>
      <x:c r="AI1560" s="14" t="n">
        <x:v>0</x:v>
      </x:c>
      <x:c r="AJ1560" s="18" t="n">
        <x:v>1543832.34</x:v>
      </x:c>
      <x:c r="AK1560" s="14" t="str">
        <x:v>https://prozorro.gov.ua/tender/UA-2025-09-22-011675-a</x:v>
      </x:c>
      <x:c r="AL1560" s="19" t="n">
        <x:v>45936.57764005787</x:v>
      </x:c>
      <x:c r="AM1560" s="19" t="n">
        <x:v>45976</x:v>
      </x:c>
      <x:c r="AN1560" s="15" t="str">
        <x:v>Залізнична інфраструктура</x:v>
      </x:c>
      <x:c r="AO1560" s="15" t="str">
        <x:v>not_found_in_top_search</x:v>
      </x:c>
    </x:row>
    <x:row r="1561">
      <x:c r="A1561" s="14" t="str">
        <x:v>W5-189</x:v>
      </x:c>
      <x:c r="B1561" s="14" t="str">
        <x:v>Prozorro vertical expansion — 24.08</x:v>
      </x:c>
      <x:c r="C1561" s="14" t="str">
        <x:v>ТОВ "ЕНЕРГО ЮГ АЛЬЯНС"</x:v>
      </x:c>
      <x:c r="D1561" s="14" t="str">
        <x:v>Резервне живлення</x:v>
      </x:c>
      <x:c r="E1561" s="14" t="str">
        <x:v>Pilot now</x:v>
      </x:c>
      <x:c r="F1561" s="17" t="str">
        <x:v>P3</x:v>
      </x:c>
      <x:c r="G1561" s="14" t="str"/>
      <x:c r="H1561" s="14" t="str">
        <x:v>Пілот зараз — Н.15 subset</x:v>
      </x:c>
      <x:c r="I1561" s="16" t="n">
        <x:v>4</x:v>
      </x:c>
      <x:c r="J1561" s="16" t="n">
        <x:v>5</x:v>
      </x:c>
      <x:c r="K1561" s="16" t="n">
        <x:v>5</x:v>
      </x:c>
      <x:c r="L1561" s="16" t="n">
        <x:v>3</x:v>
      </x:c>
      <x:c r="M1561" s="16" t="n">
        <x:v>5</x:v>
      </x:c>
      <x:c r="N1561" s="16" t="n">
        <x:v>5</x:v>
      </x:c>
      <x:c r="O1561" s="16" t="n">
        <x:v>3</x:v>
      </x:c>
      <x:c r="P1561" s="16" t="n">
        <x:f>IF(COUNT(I1561:O1561)&lt;7,"",I1561*8+J1561*3+K1561*2+L1561*2+M1561*2+N1561*2+O1561)</x:f>
        <x:v>86</x:v>
      </x:c>
      <x:c r="Q1561" s="16" t="n">
        <x:f>IF(COUNT(J1561:O1561)&lt;6,"",J1561*5+K1561*4+M1561*4+L1561*3+N1561*2+O1561*2)</x:f>
        <x:v>90</x:v>
      </x:c>
      <x:c r="R1561" s="14" t="str">
        <x:v>high</x:v>
      </x:c>
      <x:c r="S1561" s="14" t="str">
        <x:v>official_prozorro_award_2024_2026</x:v>
      </x:c>
      <x:c r="T1561" s="14" t="str">
        <x:v>official_prozorro_api</x:v>
      </x:c>
      <x:c r="U1561" s="14" t="str">
        <x:v>Не контактували</x:v>
      </x:c>
      <x:c r="V1561" s="15" t="str">
        <x:v>Повторне звернення з новим тендерним сигналом UA-2025-06-27-005910-a; попросити 1 пакет здачі</x:v>
      </x:c>
      <x:c r="W1561" s="15" t="str">
        <x:v>Власник / директор; керівник ПТО; відповідальний за договори</x:v>
      </x:c>
      <x:c r="X1561" s="15" t="str">
        <x:v>1 нових підтверджених перемог/договорів у Prozorro на 1 515 534 грн; 0 зі строком виконання не раніше 24.08.2026.</x:v>
      </x:c>
      <x:c r="Y1561" s="15" t="str">
        <x:v>«ДК 021:2015 код 45310000-3 Електромонтажні роботи «Послуги з підключення джерел резервного живлення (монтаж та підключення дизель-генератора) в закладах освіти  Солом'янського району міста Києва»; опублікований строк до 2025-11-30. Попросити один знеособлений пакет здачі за цим workflow.</x:v>
      </x:c>
      <x:c r="Z1561" s="15" t="str">
        <x:v>https://prozorro.gov.ua/tender/UA-2025-09-17-011142-a</x:v>
      </x:c>
      <x:c r="AA1561" s="14" t="str">
        <x:v>43643441</x:v>
      </x:c>
      <x:c r="AB1561" s="14" t="str">
        <x:v>2026-08-24</x:v>
      </x:c>
      <x:c r="AC1561" s="14" t="str"/>
      <x:c r="AD1561" s="20" t="str"/>
      <x:c r="AE1561" s="14" t="str"/>
      <x:c r="AF1561" s="14" t="n">
        <x:v>41</x:v>
      </x:c>
      <x:c r="AG1561" s="14" t="str">
        <x:v>I3</x:v>
      </x:c>
      <x:c r="AH1561" s="14" t="n">
        <x:v>2</x:v>
      </x:c>
      <x:c r="AI1561" s="14" t="n">
        <x:v>0</x:v>
      </x:c>
      <x:c r="AJ1561" s="18" t="n">
        <x:v>3245303.65</x:v>
      </x:c>
      <x:c r="AK1561" s="14" t="str">
        <x:v>https://prozorro.gov.ua/tender/UA-2025-06-27-005910-a</x:v>
      </x:c>
      <x:c r="AL1561" s="19" t="n">
        <x:v>45848.43055923611</x:v>
      </x:c>
      <x:c r="AM1561" s="19" t="n">
        <x:v>46022</x:v>
      </x:c>
      <x:c r="AN1561" s="15" t="str">
        <x:v>Резервне живлення; Промислова електрика / ПНР; Кабельні лінії електропередачі</x:v>
      </x:c>
      <x:c r="AO1561" s="15" t="str">
        <x:v>not_found_in_top_search</x:v>
      </x:c>
    </x:row>
    <x:row r="1562">
      <x:c r="A1562" s="14" t="str">
        <x:v>W5-190</x:v>
      </x:c>
      <x:c r="B1562" s="14" t="str">
        <x:v>Prozorro vertical expansion — 24.08</x:v>
      </x:c>
      <x:c r="C1562" s="14" t="str">
        <x:v>Державне підприємство "Науково-дослідний інститут будівельного виробництва імені В.С. Балицького""</x:v>
      </x:c>
      <x:c r="D1562" s="14" t="str">
        <x:v>Насосні станції</x:v>
      </x:c>
      <x:c r="E1562" s="14" t="str">
        <x:v>Expansion discovery</x:v>
      </x:c>
      <x:c r="F1562" s="17" t="str">
        <x:v>D3</x:v>
      </x:c>
      <x:c r="G1562" s="14" t="str"/>
      <x:c r="H1562" s="14" t="str">
        <x:v>Discovery розширення — 2 тижні</x:v>
      </x:c>
      <x:c r="I1562" s="16" t="n">
        <x:v>1</x:v>
      </x:c>
      <x:c r="J1562" s="16" t="n">
        <x:v>5</x:v>
      </x:c>
      <x:c r="K1562" s="16" t="n">
        <x:v>5</x:v>
      </x:c>
      <x:c r="L1562" s="16" t="n">
        <x:v>3</x:v>
      </x:c>
      <x:c r="M1562" s="16" t="n">
        <x:v>5</x:v>
      </x:c>
      <x:c r="N1562" s="16" t="n">
        <x:v>5</x:v>
      </x:c>
      <x:c r="O1562" s="16" t="n">
        <x:v>3</x:v>
      </x:c>
      <x:c r="P1562" s="16" t="n">
        <x:f>IF(COUNT(I1562:O1562)&lt;7,"",I1562*8+J1562*3+K1562*2+L1562*2+M1562*2+N1562*2+O1562)</x:f>
        <x:v>62</x:v>
      </x:c>
      <x:c r="Q1562" s="16" t="n">
        <x:f>IF(COUNT(J1562:O1562)&lt;6,"",J1562*5+K1562*4+M1562*4+L1562*3+N1562*2+O1562*2)</x:f>
        <x:v>90</x:v>
      </x:c>
      <x:c r="R1562" s="14" t="str">
        <x:v>high</x:v>
      </x:c>
      <x:c r="S1562" s="14" t="str">
        <x:v>official_prozorro_award_2024_2026</x:v>
      </x:c>
      <x:c r="T1562" s="14" t="str">
        <x:v>official_prozorro_api</x:v>
      </x:c>
      <x:c r="U1562" s="14" t="str">
        <x:v>Не контактували</x:v>
      </x:c>
      <x:c r="V1562" s="15" t="str">
        <x:v>Workflow-audit outreach по UA-2025-07-25-007113-a; попросити 1 пакет здачі та вимоги проєкту</x:v>
      </x:c>
      <x:c r="W1562" s="15" t="str">
        <x:v>Власник / директор; керівник ПТО; відповідальний за договори</x:v>
      </x:c>
      <x:c r="X1562" s="15" t="str">
        <x:v>1 нових підтверджених перемог/договорів у Prozorro на 1 395 841 грн; 0 зі строком виконання не раніше 24.08.2026.</x:v>
      </x:c>
      <x:c r="Y1562" s="15" t="str">
        <x:v>Виконання робіт зі здійснення науково-технічного супроводу на етапі проєктування по об'єкту будівництва: "Будівництво каналізаційної насосної станції на території існуючої каналізаційної насосної станції № 3, розташованої по вул. Мстиславській, 100 а в м. Чернігові" (ДК 021:2015: 71350000-6 - Науково-технічні послуги в галузі інженерії (71356100-9- Послуги з технічного контролю)); опублікований строк до 2025-12-31. Попросити один знеособлений пакет здачі за цим workflow.</x:v>
      </x:c>
      <x:c r="Z1562" s="15" t="str">
        <x:v>https://prozorro.gov.ua/tender/UA-2025-07-25-007113-a</x:v>
      </x:c>
      <x:c r="AA1562" s="14" t="str">
        <x:v>38283024</x:v>
      </x:c>
      <x:c r="AB1562" s="14" t="str">
        <x:v>2026-08-24</x:v>
      </x:c>
      <x:c r="AC1562" s="14" t="str"/>
      <x:c r="AD1562" s="20" t="str"/>
      <x:c r="AE1562" s="14" t="str"/>
      <x:c r="AF1562" s="14" t="n">
        <x:v>38</x:v>
      </x:c>
      <x:c r="AG1562" s="14" t="str">
        <x:v>I3</x:v>
      </x:c>
      <x:c r="AH1562" s="14" t="n">
        <x:v>1</x:v>
      </x:c>
      <x:c r="AI1562" s="14" t="n">
        <x:v>0</x:v>
      </x:c>
      <x:c r="AJ1562" s="18" t="n">
        <x:v>1395841.46</x:v>
      </x:c>
      <x:c r="AK1562" s="14" t="str">
        <x:v>https://prozorro.gov.ua/tender/UA-2025-07-25-007113-a</x:v>
      </x:c>
      <x:c r="AL1562" s="19" t="n">
        <x:v>45863.486732523146</x:v>
      </x:c>
      <x:c r="AM1562" s="19" t="n">
        <x:v>46022.526712962965</x:v>
      </x:c>
      <x:c r="AN1562" s="15" t="str">
        <x:v>Насосні станції</x:v>
      </x:c>
      <x:c r="AO1562" s="15" t="str">
        <x:v>not_found_in_top_search</x:v>
      </x:c>
    </x:row>
    <x:row r="1563">
      <x:c r="A1563" s="14" t="str">
        <x:v>W5-191</x:v>
      </x:c>
      <x:c r="B1563" s="14" t="str">
        <x:v>Prozorro vertical expansion — 24.08</x:v>
      </x:c>
      <x:c r="C1563" s="14" t="str">
        <x:v>ПРИВАТНЕ ПІДПРИЄМСТВО "ДІКОН-БУД"</x:v>
      </x:c>
      <x:c r="D1563" s="14" t="str">
        <x:v>Ремонт і підсилення бетону</x:v>
      </x:c>
      <x:c r="E1563" s="14" t="str">
        <x:v>Expansion discovery</x:v>
      </x:c>
      <x:c r="F1563" s="17" t="str">
        <x:v>D3</x:v>
      </x:c>
      <x:c r="G1563" s="14" t="str"/>
      <x:c r="H1563" s="14" t="str">
        <x:v>Discovery розширення — 2 тижні</x:v>
      </x:c>
      <x:c r="I1563" s="16" t="n">
        <x:v>1</x:v>
      </x:c>
      <x:c r="J1563" s="16" t="n">
        <x:v>5</x:v>
      </x:c>
      <x:c r="K1563" s="16" t="n">
        <x:v>5</x:v>
      </x:c>
      <x:c r="L1563" s="16" t="n">
        <x:v>3</x:v>
      </x:c>
      <x:c r="M1563" s="16" t="n">
        <x:v>5</x:v>
      </x:c>
      <x:c r="N1563" s="16" t="n">
        <x:v>5</x:v>
      </x:c>
      <x:c r="O1563" s="16" t="n">
        <x:v>3</x:v>
      </x:c>
      <x:c r="P1563" s="16" t="n">
        <x:f>IF(COUNT(I1563:O1563)&lt;7,"",I1563*8+J1563*3+K1563*2+L1563*2+M1563*2+N1563*2+O1563)</x:f>
        <x:v>62</x:v>
      </x:c>
      <x:c r="Q1563" s="16" t="n">
        <x:f>IF(COUNT(J1563:O1563)&lt;6,"",J1563*5+K1563*4+M1563*4+L1563*3+N1563*2+O1563*2)</x:f>
        <x:v>90</x:v>
      </x:c>
      <x:c r="R1563" s="14" t="str">
        <x:v>high</x:v>
      </x:c>
      <x:c r="S1563" s="14" t="str">
        <x:v>official_prozorro_award_2024_2026</x:v>
      </x:c>
      <x:c r="T1563" s="14" t="str">
        <x:v>official_prozorro_api</x:v>
      </x:c>
      <x:c r="U1563" s="14" t="str">
        <x:v>Не контактували</x:v>
      </x:c>
      <x:c r="V1563" s="15" t="str">
        <x:v>Workflow-audit outreach по UA-2025-10-17-013725-a; попросити 1 пакет здачі та вимоги проєкту</x:v>
      </x:c>
      <x:c r="W1563" s="15" t="str">
        <x:v>Власник / директор; керівник ПТО; відповідальний за договори</x:v>
      </x:c>
      <x:c r="X1563" s="15" t="str">
        <x:v>1 нових підтверджених перемог/договорів у Prozorro на 1 385 146 грн; 0 зі строком виконання не раніше 24.08.2026.</x:v>
      </x:c>
      <x:c r="Y1563" s="15" t="str">
        <x:v>ДК 021:2015-45450000-6 Інші завершальні будівельні роботи (Капітальний ремонт з усунення аварії покрівлі з підсиленням несучих конструкцій гуртожитку №5, кафедри хірургії та акушерства (літер С5-2) Полтавського державного аграрного університету по вул. Сковороди 1/3 в м. Полтава. Коригування); опублікований строк до 2025-12-15. Попросити один знеособлений пакет здачі за цим workflow.</x:v>
      </x:c>
      <x:c r="Z1563" s="15" t="str">
        <x:v>https://prozorro.gov.ua/tender/UA-2025-10-17-013725-a</x:v>
      </x:c>
      <x:c r="AA1563" s="14" t="str">
        <x:v>39740614</x:v>
      </x:c>
      <x:c r="AB1563" s="14" t="str">
        <x:v>2026-08-24</x:v>
      </x:c>
      <x:c r="AC1563" s="14" t="str"/>
      <x:c r="AD1563" s="20" t="str"/>
      <x:c r="AE1563" s="14" t="str"/>
      <x:c r="AF1563" s="14" t="n">
        <x:v>38</x:v>
      </x:c>
      <x:c r="AG1563" s="14" t="str">
        <x:v>I3</x:v>
      </x:c>
      <x:c r="AH1563" s="14" t="n">
        <x:v>1</x:v>
      </x:c>
      <x:c r="AI1563" s="14" t="n">
        <x:v>0</x:v>
      </x:c>
      <x:c r="AJ1563" s="18" t="n">
        <x:v>1385146</x:v>
      </x:c>
      <x:c r="AK1563" s="14" t="str">
        <x:v>https://prozorro.gov.ua/tender/UA-2025-10-17-013725-a</x:v>
      </x:c>
      <x:c r="AL1563" s="19" t="n">
        <x:v>45947.566821388886</x:v>
      </x:c>
      <x:c r="AM1563" s="19" t="n">
        <x:v>46006</x:v>
      </x:c>
      <x:c r="AN1563" s="15" t="str">
        <x:v>Ремонт і підсилення бетону</x:v>
      </x:c>
      <x:c r="AO1563" s="15" t="str">
        <x:v>not_found_in_top_search</x:v>
      </x:c>
    </x:row>
    <x:row r="1564">
      <x:c r="A1564" s="14" t="str">
        <x:v>W5-192</x:v>
      </x:c>
      <x:c r="B1564" s="14" t="str">
        <x:v>Prozorro vertical expansion — 24.08</x:v>
      </x:c>
      <x:c r="C1564" s="14" t="str">
        <x:v>ПРИВАТНЕ ПІДПРИЄМСТВО "ВК НАФТОГАЗПРОМБУД"</x:v>
      </x:c>
      <x:c r="D1564" s="14" t="str">
        <x:v>Насосні станції</x:v>
      </x:c>
      <x:c r="E1564" s="14" t="str">
        <x:v>Expansion discovery</x:v>
      </x:c>
      <x:c r="F1564" s="17" t="str">
        <x:v>D3</x:v>
      </x:c>
      <x:c r="G1564" s="14" t="str"/>
      <x:c r="H1564" s="14" t="str">
        <x:v>Discovery розширення — 2 тижні</x:v>
      </x:c>
      <x:c r="I1564" s="16" t="n">
        <x:v>1</x:v>
      </x:c>
      <x:c r="J1564" s="16" t="n">
        <x:v>5</x:v>
      </x:c>
      <x:c r="K1564" s="16" t="n">
        <x:v>5</x:v>
      </x:c>
      <x:c r="L1564" s="16" t="n">
        <x:v>3</x:v>
      </x:c>
      <x:c r="M1564" s="16" t="n">
        <x:v>5</x:v>
      </x:c>
      <x:c r="N1564" s="16" t="n">
        <x:v>5</x:v>
      </x:c>
      <x:c r="O1564" s="16" t="n">
        <x:v>3</x:v>
      </x:c>
      <x:c r="P1564" s="16" t="n">
        <x:f>IF(COUNT(I1564:O1564)&lt;7,"",I1564*8+J1564*3+K1564*2+L1564*2+M1564*2+N1564*2+O1564)</x:f>
        <x:v>62</x:v>
      </x:c>
      <x:c r="Q1564" s="16" t="n">
        <x:f>IF(COUNT(J1564:O1564)&lt;6,"",J1564*5+K1564*4+M1564*4+L1564*3+N1564*2+O1564*2)</x:f>
        <x:v>90</x:v>
      </x:c>
      <x:c r="R1564" s="14" t="str">
        <x:v>high</x:v>
      </x:c>
      <x:c r="S1564" s="14" t="str">
        <x:v>official_prozorro_award_2024_2026</x:v>
      </x:c>
      <x:c r="T1564" s="14" t="str">
        <x:v>official_prozorro_api</x:v>
      </x:c>
      <x:c r="U1564" s="14" t="str">
        <x:v>Не контактували</x:v>
      </x:c>
      <x:c r="V1564" s="15" t="str">
        <x:v>Workflow-audit outreach по UA-2025-08-11-011365-a; попросити 1 пакет здачі та вимоги проєкту</x:v>
      </x:c>
      <x:c r="W1564" s="15" t="str">
        <x:v>Власник / директор; керівник ПТО; відповідальний за договори</x:v>
      </x:c>
      <x:c r="X1564" s="15" t="str">
        <x:v>1 нових підтверджених перемог/договорів у Prozorro на 1 071 857 грн; 0 зі строком виконання не раніше 24.08.2026.</x:v>
      </x:c>
      <x:c r="Y1564" s="15" t="str">
        <x:v>Нове будівництво мереж 10-0,4 кВ для електропостачання каналізаційної насосної станції по вул. Балукова, в с.Крюківщина, Бучанського району, Київської області; опублікований строк до 2025-10-31. Попросити один знеособлений пакет здачі за цим workflow.</x:v>
      </x:c>
      <x:c r="Z1564" s="15" t="str">
        <x:v>https://prozorro.gov.ua/tender/UA-2025-08-11-011365-a</x:v>
      </x:c>
      <x:c r="AA1564" s="14" t="str">
        <x:v>33661328</x:v>
      </x:c>
      <x:c r="AB1564" s="14" t="str">
        <x:v>2026-08-24</x:v>
      </x:c>
      <x:c r="AC1564" s="14" t="str"/>
      <x:c r="AD1564" s="20" t="str"/>
      <x:c r="AE1564" s="14" t="str"/>
      <x:c r="AF1564" s="14" t="n">
        <x:v>38</x:v>
      </x:c>
      <x:c r="AG1564" s="14" t="str">
        <x:v>I3</x:v>
      </x:c>
      <x:c r="AH1564" s="14" t="n">
        <x:v>1</x:v>
      </x:c>
      <x:c r="AI1564" s="14" t="n">
        <x:v>0</x:v>
      </x:c>
      <x:c r="AJ1564" s="18" t="n">
        <x:v>1071857.01</x:v>
      </x:c>
      <x:c r="AK1564" s="14" t="str">
        <x:v>https://prozorro.gov.ua/tender/UA-2025-08-11-011365-a</x:v>
      </x:c>
      <x:c r="AL1564" s="19" t="n">
        <x:v>45880.62270693287</x:v>
      </x:c>
      <x:c r="AM1564" s="19" t="n">
        <x:v>45961</x:v>
      </x:c>
      <x:c r="AN1564" s="15" t="str">
        <x:v>Насосні станції</x:v>
      </x:c>
      <x:c r="AO1564" s="15" t="str">
        <x:v>not_found_in_top_search</x:v>
      </x:c>
    </x:row>
    <x:row r="1565">
      <x:c r="A1565" s="14" t="str">
        <x:v>W5-193</x:v>
      </x:c>
      <x:c r="B1565" s="14" t="str">
        <x:v>Prozorro vertical expansion — 24.08</x:v>
      </x:c>
      <x:c r="C1565" s="14" t="str">
        <x:v>ТОВ "КЛІМАТ-ХАУЗ"</x:v>
      </x:c>
      <x:c r="D1565" s="14" t="str">
        <x:v>Промисловий холод</x:v>
      </x:c>
      <x:c r="E1565" s="14" t="str">
        <x:v>Expansion discovery</x:v>
      </x:c>
      <x:c r="F1565" s="17" t="str">
        <x:v>D3</x:v>
      </x:c>
      <x:c r="G1565" s="14" t="str">
        <x:v>climathouse.com.ua</x:v>
      </x:c>
      <x:c r="H1565" s="14" t="str">
        <x:v>Discovery розширення — 2 тижні</x:v>
      </x:c>
      <x:c r="I1565" s="16" t="n">
        <x:v>1</x:v>
      </x:c>
      <x:c r="J1565" s="16" t="n">
        <x:v>5</x:v>
      </x:c>
      <x:c r="K1565" s="16" t="n">
        <x:v>5</x:v>
      </x:c>
      <x:c r="L1565" s="16" t="n">
        <x:v>3</x:v>
      </x:c>
      <x:c r="M1565" s="16" t="n">
        <x:v>5</x:v>
      </x:c>
      <x:c r="N1565" s="16" t="n">
        <x:v>5</x:v>
      </x:c>
      <x:c r="O1565" s="16" t="n">
        <x:v>5</x:v>
      </x:c>
      <x:c r="P1565" s="16" t="n">
        <x:f>IF(COUNT(I1565:O1565)&lt;7,"",I1565*8+J1565*3+K1565*2+L1565*2+M1565*2+N1565*2+O1565)</x:f>
        <x:v>64</x:v>
      </x:c>
      <x:c r="Q1565" s="16" t="n">
        <x:f>IF(COUNT(J1565:O1565)&lt;6,"",J1565*5+K1565*4+M1565*4+L1565*3+N1565*2+O1565*2)</x:f>
        <x:v>94</x:v>
      </x:c>
      <x:c r="R1565" s="14" t="str">
        <x:v>high</x:v>
      </x:c>
      <x:c r="S1565" s="14" t="str">
        <x:v>official_prozorro_award_2024_2026</x:v>
      </x:c>
      <x:c r="T1565" s="14" t="str">
        <x:v>official_prozorro_api</x:v>
      </x:c>
      <x:c r="U1565" s="14" t="str">
        <x:v>Не контактували</x:v>
      </x:c>
      <x:c r="V1565" s="15" t="str">
        <x:v>Workflow-audit outreach по UA-2025-10-14-012688-a; попросити 1 пакет здачі та вимоги проєкту</x:v>
      </x:c>
      <x:c r="W1565" s="15" t="str">
        <x:v>Власник / директор; керівник ПТО; відповідальний за договори</x:v>
      </x:c>
      <x:c r="X1565" s="15" t="str">
        <x:v>1 нових підтверджених перемог/договорів у Prozorro на 694 107 грн; 0 зі строком виконання не раніше 24.08.2026.</x:v>
      </x:c>
      <x:c r="Y1565" s="15" t="str">
        <x:v>Кондиціонери з монтажем та пусконалагодженням за ДК 021:2015 - 42510000-4 Теплообмінники, кондиціонери повітря, холодильне обладнання та фільтрувальні пристрої; опублікований строк до 2025-12-31. Попросити один знеособлений пакет здачі за цим workflow.</x:v>
      </x:c>
      <x:c r="Z1565" s="15" t="str">
        <x:v>https://prozorro.gov.ua/tender/UA-2025-10-14-012688-a</x:v>
      </x:c>
      <x:c r="AA1565" s="14" t="str">
        <x:v>45766174</x:v>
      </x:c>
      <x:c r="AB1565" s="14" t="str">
        <x:v>2026-08-24</x:v>
      </x:c>
      <x:c r="AC1565" s="14" t="str"/>
      <x:c r="AD1565" s="20" t="str"/>
      <x:c r="AE1565" s="14" t="str"/>
      <x:c r="AF1565" s="14" t="n">
        <x:v>38</x:v>
      </x:c>
      <x:c r="AG1565" s="14" t="str">
        <x:v>I3</x:v>
      </x:c>
      <x:c r="AH1565" s="14" t="n">
        <x:v>1</x:v>
      </x:c>
      <x:c r="AI1565" s="14" t="n">
        <x:v>0</x:v>
      </x:c>
      <x:c r="AJ1565" s="18" t="n">
        <x:v>694106.64</x:v>
      </x:c>
      <x:c r="AK1565" s="14" t="str">
        <x:v>https://prozorro.gov.ua/tender/UA-2025-10-14-012688-a</x:v>
      </x:c>
      <x:c r="AL1565" s="19" t="n">
        <x:v>45957.37564293981</x:v>
      </x:c>
      <x:c r="AM1565" s="19" t="n">
        <x:v>46022</x:v>
      </x:c>
      <x:c r="AN1565" s="15" t="str">
        <x:v>Промисловий холод</x:v>
      </x:c>
      <x:c r="AO1565" s="15" t="str">
        <x:v>supplier_provided_url</x:v>
      </x:c>
    </x:row>
    <x:row r="1566">
      <x:c r="A1566" s="14" t="str">
        <x:v>W5-194</x:v>
      </x:c>
      <x:c r="B1566" s="14" t="str">
        <x:v>Prozorro vertical expansion — 24.08</x:v>
      </x:c>
      <x:c r="C1566" s="14" t="str">
        <x:v>ТОВАРИСТВО З ОБМЕЖЕНОЮ ВІДПОВІДА­ЛЬНІСТЮ СК «ДП БУД»
</x:v>
      </x:c>
      <x:c r="D1566" s="14" t="str">
        <x:v>Стиснене повітря / компресорні</x:v>
      </x:c>
      <x:c r="E1566" s="14" t="str">
        <x:v>Expansion discovery</x:v>
      </x:c>
      <x:c r="F1566" s="17" t="str">
        <x:v>D3</x:v>
      </x:c>
      <x:c r="G1566" s="14" t="str"/>
      <x:c r="H1566" s="14" t="str">
        <x:v>Discovery розширення — 2 тижні</x:v>
      </x:c>
      <x:c r="I1566" s="16" t="n">
        <x:v>1</x:v>
      </x:c>
      <x:c r="J1566" s="16" t="n">
        <x:v>5</x:v>
      </x:c>
      <x:c r="K1566" s="16" t="n">
        <x:v>5</x:v>
      </x:c>
      <x:c r="L1566" s="16" t="n">
        <x:v>3</x:v>
      </x:c>
      <x:c r="M1566" s="16" t="n">
        <x:v>5</x:v>
      </x:c>
      <x:c r="N1566" s="16" t="n">
        <x:v>5</x:v>
      </x:c>
      <x:c r="O1566" s="16" t="n">
        <x:v>3</x:v>
      </x:c>
      <x:c r="P1566" s="16" t="n">
        <x:f>IF(COUNT(I1566:O1566)&lt;7,"",I1566*8+J1566*3+K1566*2+L1566*2+M1566*2+N1566*2+O1566)</x:f>
        <x:v>62</x:v>
      </x:c>
      <x:c r="Q1566" s="16" t="n">
        <x:f>IF(COUNT(J1566:O1566)&lt;6,"",J1566*5+K1566*4+M1566*4+L1566*3+N1566*2+O1566*2)</x:f>
        <x:v>90</x:v>
      </x:c>
      <x:c r="R1566" s="14" t="str">
        <x:v>high</x:v>
      </x:c>
      <x:c r="S1566" s="14" t="str">
        <x:v>official_prozorro_award_2024_2026</x:v>
      </x:c>
      <x:c r="T1566" s="14" t="str">
        <x:v>official_prozorro_api</x:v>
      </x:c>
      <x:c r="U1566" s="14" t="str">
        <x:v>Не контактували</x:v>
      </x:c>
      <x:c r="V1566" s="15" t="str">
        <x:v>Workflow-audit outreach по UA-2025-10-13-001608-a; попросити 1 пакет здачі та вимоги проєкту</x:v>
      </x:c>
      <x:c r="W1566" s="15" t="str">
        <x:v>Власник / директор; керівник ПТО; відповідальний за договори</x:v>
      </x:c>
      <x:c r="X1566" s="15" t="str">
        <x:v>1 нових підтверджених перемог/договорів у Prozorro на 692 780 грн; 1 зі строком виконання не раніше 24.08.2026.</x:v>
      </x:c>
      <x:c r="Y1566" s="15" t="str">
        <x:v>Проєктно-вишукувальні роботи по об'єкту: «Реконструкція системи резервного електропостачання дотискувальної компресорної станції «Дашава» Дашавського виробничого управління підземного зберігання газу» (Будівельні роботи та поточний ремонт); опублікований строк до 2026-12-31. Попросити один знеособлений пакет здачі за цим workflow.</x:v>
      </x:c>
      <x:c r="Z1566" s="15" t="str">
        <x:v>https://prozorro.gov.ua/tender/UA-2025-10-13-001608-a</x:v>
      </x:c>
      <x:c r="AA1566" s="14" t="str">
        <x:v>40847845</x:v>
      </x:c>
      <x:c r="AB1566" s="14" t="str">
        <x:v>2026-08-24</x:v>
      </x:c>
      <x:c r="AC1566" s="14" t="str"/>
      <x:c r="AD1566" s="20" t="str"/>
      <x:c r="AE1566" s="14" t="str"/>
      <x:c r="AF1566" s="14" t="n">
        <x:v>38</x:v>
      </x:c>
      <x:c r="AG1566" s="14" t="str">
        <x:v>I3</x:v>
      </x:c>
      <x:c r="AH1566" s="14" t="n">
        <x:v>1</x:v>
      </x:c>
      <x:c r="AI1566" s="14" t="n">
        <x:v>1</x:v>
      </x:c>
      <x:c r="AJ1566" s="18" t="n">
        <x:v>692780</x:v>
      </x:c>
      <x:c r="AK1566" s="14" t="str">
        <x:v>https://prozorro.gov.ua/tender/UA-2025-10-13-001608-a</x:v>
      </x:c>
      <x:c r="AL1566" s="19" t="n">
        <x:v>45965.29393900463</x:v>
      </x:c>
      <x:c r="AM1566" s="19" t="n">
        <x:v>46387</x:v>
      </x:c>
      <x:c r="AN1566" s="15" t="str">
        <x:v>Стиснене повітря / компресорні</x:v>
      </x:c>
      <x:c r="AO1566" s="15" t="str">
        <x:v>not_found_in_top_search</x:v>
      </x:c>
    </x:row>
    <x:row r="1567">
      <x:c r="A1567" s="14" t="str">
        <x:v>W5-195</x:v>
      </x:c>
      <x:c r="B1567" s="14" t="str">
        <x:v>Prozorro vertical expansion — 24.08</x:v>
      </x:c>
      <x:c r="C1567" s="14" t="str">
        <x:v>ТОВАРИСТВО З ОБМЕЖЕНОЮ ВІДПОВІДАЛЬНІСТЮ "ГЕОГАЗЦЕНТР"</x:v>
      </x:c>
      <x:c r="D1567" s="14" t="str">
        <x:v>Стиснене повітря / компресорні</x:v>
      </x:c>
      <x:c r="E1567" s="14" t="str">
        <x:v>Expansion discovery</x:v>
      </x:c>
      <x:c r="F1567" s="17" t="str">
        <x:v>D3</x:v>
      </x:c>
      <x:c r="G1567" s="14" t="str"/>
      <x:c r="H1567" s="14" t="str">
        <x:v>Discovery розширення — 2 тижні</x:v>
      </x:c>
      <x:c r="I1567" s="16" t="n">
        <x:v>1</x:v>
      </x:c>
      <x:c r="J1567" s="16" t="n">
        <x:v>5</x:v>
      </x:c>
      <x:c r="K1567" s="16" t="n">
        <x:v>5</x:v>
      </x:c>
      <x:c r="L1567" s="16" t="n">
        <x:v>3</x:v>
      </x:c>
      <x:c r="M1567" s="16" t="n">
        <x:v>5</x:v>
      </x:c>
      <x:c r="N1567" s="16" t="n">
        <x:v>5</x:v>
      </x:c>
      <x:c r="O1567" s="16" t="n">
        <x:v>3</x:v>
      </x:c>
      <x:c r="P1567" s="16" t="n">
        <x:f>IF(COUNT(I1567:O1567)&lt;7,"",I1567*8+J1567*3+K1567*2+L1567*2+M1567*2+N1567*2+O1567)</x:f>
        <x:v>62</x:v>
      </x:c>
      <x:c r="Q1567" s="16" t="n">
        <x:f>IF(COUNT(J1567:O1567)&lt;6,"",J1567*5+K1567*4+M1567*4+L1567*3+N1567*2+O1567*2)</x:f>
        <x:v>90</x:v>
      </x:c>
      <x:c r="R1567" s="14" t="str">
        <x:v>high</x:v>
      </x:c>
      <x:c r="S1567" s="14" t="str">
        <x:v>official_prozorro_award_2024_2026</x:v>
      </x:c>
      <x:c r="T1567" s="14" t="str">
        <x:v>official_prozorro_api</x:v>
      </x:c>
      <x:c r="U1567" s="14" t="str">
        <x:v>Не контактували</x:v>
      </x:c>
      <x:c r="V1567" s="15" t="str">
        <x:v>Workflow-audit outreach по UA-2025-04-21-003605-a; попросити 1 пакет здачі та вимоги проєкту</x:v>
      </x:c>
      <x:c r="W1567" s="15" t="str">
        <x:v>Власник / директор; керівник ПТО; відповідальний за договори</x:v>
      </x:c>
      <x:c r="X1567" s="15" t="str">
        <x:v>1 нових підтверджених перемог/договорів у Prozorro на 649 728 грн; 0 зі строком виконання не раніше 24.08.2026.</x:v>
      </x:c>
      <x:c r="Y1567" s="15" t="str">
        <x:v>Проєктно-вишукувальні роботи «Реконструкція загальностанційної системи керування головного щита управління-1 та систем автоматичного керування газоперекачувальними агрегатами № 2,7 компресорного цеху №1 дотискувальної компресорної станції «Більче – Волиця» Стрийського виробничого управління підземного зберігання газу» (Будівельні роботи та поточний ремонт); опублікований строк до 2025-10-31. Попросити один знеособлений пакет здачі за цим workflow.</x:v>
      </x:c>
      <x:c r="Z1567" s="15" t="str">
        <x:v>https://prozorro.gov.ua/tender/UA-2025-04-21-003605-a</x:v>
      </x:c>
      <x:c r="AA1567" s="14" t="str">
        <x:v>33308672</x:v>
      </x:c>
      <x:c r="AB1567" s="14" t="str">
        <x:v>2026-08-24</x:v>
      </x:c>
      <x:c r="AC1567" s="14" t="str"/>
      <x:c r="AD1567" s="20" t="str"/>
      <x:c r="AE1567" s="14" t="str"/>
      <x:c r="AF1567" s="14" t="n">
        <x:v>38</x:v>
      </x:c>
      <x:c r="AG1567" s="14" t="str">
        <x:v>I3</x:v>
      </x:c>
      <x:c r="AH1567" s="14" t="n">
        <x:v>1</x:v>
      </x:c>
      <x:c r="AI1567" s="14" t="n">
        <x:v>0</x:v>
      </x:c>
      <x:c r="AJ1567" s="18" t="n">
        <x:v>649728</x:v>
      </x:c>
      <x:c r="AK1567" s="14" t="str">
        <x:v>https://prozorro.gov.ua/tender/UA-2025-04-21-003605-a</x:v>
      </x:c>
      <x:c r="AL1567" s="19" t="n">
        <x:v>45768.39688545139</x:v>
      </x:c>
      <x:c r="AM1567" s="19" t="n">
        <x:v>45961</x:v>
      </x:c>
      <x:c r="AN1567" s="15" t="str">
        <x:v>Стиснене повітря / компресорні</x:v>
      </x:c>
      <x:c r="AO1567" s="15" t="str">
        <x:v>not_found_in_top_search</x:v>
      </x:c>
    </x:row>
    <x:row r="1568">
      <x:c r="A1568" s="14" t="str">
        <x:v>W5-196</x:v>
      </x:c>
      <x:c r="B1568" s="14" t="str">
        <x:v>Prozorro vertical expansion — 24.08</x:v>
      </x:c>
      <x:c r="C1568" s="14" t="str">
        <x:v>ТОВАРИСТВО З ОБМЕЖЕНОЮ ВІДПОВІДАЛЬНІСТЮ "УКРПОЖЗАХИСТ"</x:v>
      </x:c>
      <x:c r="D1568" s="14" t="str">
        <x:v>Блискавкозахист / заземлення</x:v>
      </x:c>
      <x:c r="E1568" s="14" t="str">
        <x:v>Pilot now</x:v>
      </x:c>
      <x:c r="F1568" s="17" t="str">
        <x:v>P3</x:v>
      </x:c>
      <x:c r="G1568" s="14" t="str"/>
      <x:c r="H1568" s="14" t="str">
        <x:v>Пілот зараз — Н.15 subset</x:v>
      </x:c>
      <x:c r="I1568" s="16" t="n">
        <x:v>4</x:v>
      </x:c>
      <x:c r="J1568" s="16" t="n">
        <x:v>5</x:v>
      </x:c>
      <x:c r="K1568" s="16" t="n">
        <x:v>5</x:v>
      </x:c>
      <x:c r="L1568" s="16" t="n">
        <x:v>3</x:v>
      </x:c>
      <x:c r="M1568" s="16" t="n">
        <x:v>5</x:v>
      </x:c>
      <x:c r="N1568" s="16" t="n">
        <x:v>5</x:v>
      </x:c>
      <x:c r="O1568" s="16" t="n">
        <x:v>3</x:v>
      </x:c>
      <x:c r="P1568" s="16" t="n">
        <x:f>IF(COUNT(I1568:O1568)&lt;7,"",I1568*8+J1568*3+K1568*2+L1568*2+M1568*2+N1568*2+O1568)</x:f>
        <x:v>86</x:v>
      </x:c>
      <x:c r="Q1568" s="16" t="n">
        <x:f>IF(COUNT(J1568:O1568)&lt;6,"",J1568*5+K1568*4+M1568*4+L1568*3+N1568*2+O1568*2)</x:f>
        <x:v>90</x:v>
      </x:c>
      <x:c r="R1568" s="14" t="str">
        <x:v>high</x:v>
      </x:c>
      <x:c r="S1568" s="14" t="str">
        <x:v>official_prozorro_award_2024_2026</x:v>
      </x:c>
      <x:c r="T1568" s="14" t="str">
        <x:v>official_prozorro_api</x:v>
      </x:c>
      <x:c r="U1568" s="14" t="str">
        <x:v>Не контактували</x:v>
      </x:c>
      <x:c r="V1568" s="15" t="str">
        <x:v>Персоналізований free-pilot outreach по UA-2025-09-08-011824-a; попросити 1 пакет Н.15</x:v>
      </x:c>
      <x:c r="W1568" s="15" t="str">
        <x:v>Власник / директор; керівник ПТО; відповідальний за договори</x:v>
      </x:c>
      <x:c r="X1568" s="15" t="str">
        <x:v>1 нових підтверджених перемог/договорів у Prozorro на 643 988 грн; 0 зі строком виконання не раніше 24.08.2026.</x:v>
      </x:c>
      <x:c r="Y1568" s="15" t="str">
        <x:v>45310000-3-Електромонтажні роботи (капітальний ремонт з монтажу системи блискавкозахисту); опублікований строк до 2025-12-31. Попросити один знеособлений пакет здачі за цим workflow.</x:v>
      </x:c>
      <x:c r="Z1568" s="15" t="str">
        <x:v>https://prozorro.gov.ua/tender/UA-2025-09-08-011824-a</x:v>
      </x:c>
      <x:c r="AA1568" s="14" t="str">
        <x:v>43467186</x:v>
      </x:c>
      <x:c r="AB1568" s="14" t="str">
        <x:v>2026-08-24</x:v>
      </x:c>
      <x:c r="AC1568" s="14" t="str"/>
      <x:c r="AD1568" s="20" t="str"/>
      <x:c r="AE1568" s="14" t="str"/>
      <x:c r="AF1568" s="14" t="n">
        <x:v>38</x:v>
      </x:c>
      <x:c r="AG1568" s="14" t="str">
        <x:v>I3</x:v>
      </x:c>
      <x:c r="AH1568" s="14" t="n">
        <x:v>1</x:v>
      </x:c>
      <x:c r="AI1568" s="14" t="n">
        <x:v>0</x:v>
      </x:c>
      <x:c r="AJ1568" s="18" t="n">
        <x:v>643988.29</x:v>
      </x:c>
      <x:c r="AK1568" s="14" t="str">
        <x:v>https://prozorro.gov.ua/tender/UA-2025-09-08-011824-a</x:v>
      </x:c>
      <x:c r="AL1568" s="19" t="n">
        <x:v>45908.57999663195</x:v>
      </x:c>
      <x:c r="AM1568" s="19" t="n">
        <x:v>46022</x:v>
      </x:c>
      <x:c r="AN1568" s="15" t="str">
        <x:v>Блискавкозахист / заземлення</x:v>
      </x:c>
      <x:c r="AO1568" s="15" t="str">
        <x:v>not_found_in_top_search</x:v>
      </x:c>
    </x:row>
    <x:row r="1569">
      <x:c r="A1569" s="14" t="str">
        <x:v>W5-197</x:v>
      </x:c>
      <x:c r="B1569" s="14" t="str">
        <x:v>Prozorro vertical expansion — 24.08</x:v>
      </x:c>
      <x:c r="C1569" s="14" t="str">
        <x:v>ПЛАВАЙКО ВОЛОДИМИР ВАСИЛЬОВИЧ</x:v>
      </x:c>
      <x:c r="D1569" s="14" t="str">
        <x:v>Блискавкозахист / заземлення</x:v>
      </x:c>
      <x:c r="E1569" s="14" t="str">
        <x:v>Pilot now</x:v>
      </x:c>
      <x:c r="F1569" s="17" t="str">
        <x:v>P3</x:v>
      </x:c>
      <x:c r="G1569" s="14" t="str"/>
      <x:c r="H1569" s="14" t="str">
        <x:v>Пілот зараз — Н.15 subset</x:v>
      </x:c>
      <x:c r="I1569" s="16" t="n">
        <x:v>4</x:v>
      </x:c>
      <x:c r="J1569" s="16" t="n">
        <x:v>5</x:v>
      </x:c>
      <x:c r="K1569" s="16" t="n">
        <x:v>5</x:v>
      </x:c>
      <x:c r="L1569" s="16" t="n">
        <x:v>1</x:v>
      </x:c>
      <x:c r="M1569" s="16" t="n">
        <x:v>5</x:v>
      </x:c>
      <x:c r="N1569" s="16" t="n">
        <x:v>3</x:v>
      </x:c>
      <x:c r="O1569" s="16" t="n">
        <x:v>3</x:v>
      </x:c>
      <x:c r="P1569" s="16" t="n">
        <x:f>IF(COUNT(I1569:O1569)&lt;7,"",I1569*8+J1569*3+K1569*2+L1569*2+M1569*2+N1569*2+O1569)</x:f>
        <x:v>78</x:v>
      </x:c>
      <x:c r="Q1569" s="16" t="n">
        <x:f>IF(COUNT(J1569:O1569)&lt;6,"",J1569*5+K1569*4+M1569*4+L1569*3+N1569*2+O1569*2)</x:f>
        <x:v>80</x:v>
      </x:c>
      <x:c r="R1569" s="14" t="str">
        <x:v>high</x:v>
      </x:c>
      <x:c r="S1569" s="14" t="str">
        <x:v>official_prozorro_award_2024_2026</x:v>
      </x:c>
      <x:c r="T1569" s="14" t="str">
        <x:v>official_prozorro_api</x:v>
      </x:c>
      <x:c r="U1569" s="14" t="str">
        <x:v>Не контактували</x:v>
      </x:c>
      <x:c r="V1569" s="15" t="str">
        <x:v>Персоналізований free-pilot outreach по UA-2025-12-29-004757-a; попросити 1 пакет Н.15</x:v>
      </x:c>
      <x:c r="W1569" s="15" t="str">
        <x:v>Власник / виконавець; відповідальний за договір</x:v>
      </x:c>
      <x:c r="X1569" s="15" t="str">
        <x:v>1 нових підтверджених перемог/договорів у Prozorro на 99 944 грн; 0 зі строком виконання не раніше 24.08.2026.</x:v>
      </x:c>
      <x:c r="Y1569" s="15" t="str">
        <x:v>Електромонтажні роботи. Монтаж системи зовнішнього блискавкозахисту в будівлях літера "В" та літера "Л"; опублікований строк до 2025-12-31. Попросити один знеособлений пакет здачі за цим workflow.</x:v>
      </x:c>
      <x:c r="Z1569" s="15" t="str">
        <x:v>https://prozorro.gov.ua/tender/UA-2025-12-29-004757-a</x:v>
      </x:c>
      <x:c r="AA1569" s="14" t="str">
        <x:v>3288300536</x:v>
      </x:c>
      <x:c r="AB1569" s="14" t="str">
        <x:v>2026-08-24</x:v>
      </x:c>
      <x:c r="AC1569" s="14" t="str"/>
      <x:c r="AD1569" s="20" t="str"/>
      <x:c r="AE1569" s="14" t="str"/>
      <x:c r="AF1569" s="14" t="n">
        <x:v>38</x:v>
      </x:c>
      <x:c r="AG1569" s="14" t="str">
        <x:v>I3</x:v>
      </x:c>
      <x:c r="AH1569" s="14" t="n">
        <x:v>1</x:v>
      </x:c>
      <x:c r="AI1569" s="14" t="n">
        <x:v>0</x:v>
      </x:c>
      <x:c r="AJ1569" s="18" t="n">
        <x:v>99944</x:v>
      </x:c>
      <x:c r="AK1569" s="14" t="str">
        <x:v>https://prozorro.gov.ua/tender/UA-2025-12-29-004757-a</x:v>
      </x:c>
      <x:c r="AL1569" s="19" t="n">
        <x:v>46020.441089976855</x:v>
      </x:c>
      <x:c r="AM1569" s="19" t="n">
        <x:v>46022</x:v>
      </x:c>
      <x:c r="AN1569" s="15" t="str">
        <x:v>Блискавкозахист / заземлення</x:v>
      </x:c>
      <x:c r="AO1569" s="15" t="str">
        <x:v>not_found_in_top_search</x:v>
      </x:c>
    </x:row>
    <x:row r="1570">
      <x:c r="A1570" s="14" t="str">
        <x:v>W5-198</x:v>
      </x:c>
      <x:c r="B1570" s="14" t="str">
        <x:v>Prozorro vertical expansion — 24.08</x:v>
      </x:c>
      <x:c r="C1570" s="14" t="str">
        <x:v>ТОВАРИСТВО З ОБМЕЖЕНОЮ ВІДПОВІДАЛЬНІСТЮ "ЄВРОБУД-2004"</x:v>
      </x:c>
      <x:c r="D1570" s="14" t="str">
        <x:v>ВОЛЗ / телеком</x:v>
      </x:c>
      <x:c r="E1570" s="14" t="str">
        <x:v>Expansion discovery</x:v>
      </x:c>
      <x:c r="F1570" s="17" t="str">
        <x:v>D3</x:v>
      </x:c>
      <x:c r="G1570" s="14" t="str"/>
      <x:c r="H1570" s="14" t="str">
        <x:v>Discovery розширення — 2 тижні</x:v>
      </x:c>
      <x:c r="I1570" s="16" t="n">
        <x:v>1</x:v>
      </x:c>
      <x:c r="J1570" s="16" t="n">
        <x:v>5</x:v>
      </x:c>
      <x:c r="K1570" s="16" t="n">
        <x:v>5</x:v>
      </x:c>
      <x:c r="L1570" s="16" t="n">
        <x:v>1</x:v>
      </x:c>
      <x:c r="M1570" s="16" t="n">
        <x:v>5</x:v>
      </x:c>
      <x:c r="N1570" s="16" t="n">
        <x:v>5</x:v>
      </x:c>
      <x:c r="O1570" s="16" t="n">
        <x:v>3</x:v>
      </x:c>
      <x:c r="P1570" s="16" t="n">
        <x:f>IF(COUNT(I1570:O1570)&lt;7,"",I1570*8+J1570*3+K1570*2+L1570*2+M1570*2+N1570*2+O1570)</x:f>
        <x:v>58</x:v>
      </x:c>
      <x:c r="Q1570" s="16" t="n">
        <x:f>IF(COUNT(J1570:O1570)&lt;6,"",J1570*5+K1570*4+M1570*4+L1570*3+N1570*2+O1570*2)</x:f>
        <x:v>84</x:v>
      </x:c>
      <x:c r="R1570" s="14" t="str">
        <x:v>high</x:v>
      </x:c>
      <x:c r="S1570" s="14" t="str">
        <x:v>official_prozorro_award_2024_2026</x:v>
      </x:c>
      <x:c r="T1570" s="14" t="str">
        <x:v>official_prozorro_api</x:v>
      </x:c>
      <x:c r="U1570" s="14" t="str">
        <x:v>Не контактували</x:v>
      </x:c>
      <x:c r="V1570" s="15" t="str">
        <x:v>Workflow-audit outreach по UA-2026-04-20-004584-a; попросити 1 пакет здачі та вимоги проєкту</x:v>
      </x:c>
      <x:c r="W1570" s="15" t="str">
        <x:v>Власник / директор; керівник ПТО; відповідальний за договори</x:v>
      </x:c>
      <x:c r="X1570" s="15" t="str">
        <x:v>1 нових підтверджених перемог/договорів у Prozorro на 98 940 грн; 0 зі строком виконання не раніше 24.08.2026.</x:v>
      </x:c>
      <x:c r="Y1570" s="15" t="str">
        <x:v>ДК 021:2015 45230000-8 Будівництво трубопроводів, ліній зв'язку та електропередач, шосе, доріг, аеродромів і залізничних доріг; вирівнювання поверхонь (послуга з підключення до Національної телекомунікаційної мережі волоконно-оптичною лінією зв'язку); опублікований строк до 2026-05-31. Попросити один знеособлений пакет здачі за цим workflow.</x:v>
      </x:c>
      <x:c r="Z1570" s="15" t="str">
        <x:v>https://prozorro.gov.ua/tender/UA-2026-04-20-004584-a</x:v>
      </x:c>
      <x:c r="AA1570" s="14" t="str">
        <x:v>32987560</x:v>
      </x:c>
      <x:c r="AB1570" s="14" t="str">
        <x:v>2026-08-24</x:v>
      </x:c>
      <x:c r="AC1570" s="14" t="str"/>
      <x:c r="AD1570" s="20" t="str"/>
      <x:c r="AE1570" s="14" t="str"/>
      <x:c r="AF1570" s="14" t="n">
        <x:v>38</x:v>
      </x:c>
      <x:c r="AG1570" s="14" t="str">
        <x:v>I3</x:v>
      </x:c>
      <x:c r="AH1570" s="14" t="n">
        <x:v>1</x:v>
      </x:c>
      <x:c r="AI1570" s="14" t="n">
        <x:v>0</x:v>
      </x:c>
      <x:c r="AJ1570" s="18" t="n">
        <x:v>98940</x:v>
      </x:c>
      <x:c r="AK1570" s="14" t="str">
        <x:v>https://prozorro.gov.ua/tender/UA-2026-04-20-004584-a</x:v>
      </x:c>
      <x:c r="AL1570" s="19" t="n">
        <x:v>46132.37418708333</x:v>
      </x:c>
      <x:c r="AM1570" s="19" t="n">
        <x:v>46173</x:v>
      </x:c>
      <x:c r="AN1570" s="15" t="str">
        <x:v>ВОЛЗ / телеком</x:v>
      </x:c>
      <x:c r="AO1570" s="15" t="str">
        <x:v>not_found_in_top_search</x:v>
      </x:c>
    </x:row>
    <x:row r="1571">
      <x:c r="A1571" s="14" t="str">
        <x:v>W5-199</x:v>
      </x:c>
      <x:c r="B1571" s="14" t="str">
        <x:v>Prozorro vertical expansion — 24.08</x:v>
      </x:c>
      <x:c r="C1571" s="14" t="str">
        <x:v>ТОВАРИСТВО З ОБМЕЖЕНОЮ ВІДПОВІДАЛЬНІСТЮ "ІНВО ЮНІОН"</x:v>
      </x:c>
      <x:c r="D1571" s="14" t="str">
        <x:v>Резервне живлення</x:v>
      </x:c>
      <x:c r="E1571" s="14" t="str">
        <x:v>Pilot now</x:v>
      </x:c>
      <x:c r="F1571" s="17" t="str">
        <x:v>P3</x:v>
      </x:c>
      <x:c r="G1571" s="14" t="str"/>
      <x:c r="H1571" s="14" t="str">
        <x:v>Пілот зараз — Н.15 subset</x:v>
      </x:c>
      <x:c r="I1571" s="16" t="n">
        <x:v>4</x:v>
      </x:c>
      <x:c r="J1571" s="16" t="n">
        <x:v>5</x:v>
      </x:c>
      <x:c r="K1571" s="16" t="n">
        <x:v>5</x:v>
      </x:c>
      <x:c r="L1571" s="16" t="n">
        <x:v>1</x:v>
      </x:c>
      <x:c r="M1571" s="16" t="n">
        <x:v>5</x:v>
      </x:c>
      <x:c r="N1571" s="16" t="n">
        <x:v>5</x:v>
      </x:c>
      <x:c r="O1571" s="16" t="n">
        <x:v>3</x:v>
      </x:c>
      <x:c r="P1571" s="16" t="n">
        <x:f>IF(COUNT(I1571:O1571)&lt;7,"",I1571*8+J1571*3+K1571*2+L1571*2+M1571*2+N1571*2+O1571)</x:f>
        <x:v>82</x:v>
      </x:c>
      <x:c r="Q1571" s="16" t="n">
        <x:f>IF(COUNT(J1571:O1571)&lt;6,"",J1571*5+K1571*4+M1571*4+L1571*3+N1571*2+O1571*2)</x:f>
        <x:v>84</x:v>
      </x:c>
      <x:c r="R1571" s="14" t="str">
        <x:v>high</x:v>
      </x:c>
      <x:c r="S1571" s="14" t="str">
        <x:v>official_prozorro_award_2024_2026</x:v>
      </x:c>
      <x:c r="T1571" s="14" t="str">
        <x:v>official_prozorro_api</x:v>
      </x:c>
      <x:c r="U1571" s="14" t="str">
        <x:v>Не контактували</x:v>
      </x:c>
      <x:c r="V1571" s="15" t="str">
        <x:v>Персоналізований free-pilot outreach по UA-2026-03-09-005254-a; попросити 1 пакет Н.15</x:v>
      </x:c>
      <x:c r="W1571" s="15" t="str">
        <x:v>Власник / директор; керівник ПТО; відповідальний за договори</x:v>
      </x:c>
      <x:c r="X1571" s="15" t="str">
        <x:v>1 нових підтверджених перемог/договорів у Prozorro на 98 747 грн; 0 зі строком виконання не раніше 24.08.2026.</x:v>
      </x:c>
      <x:c r="Y1571" s="15" t="str">
        <x:v>Послуги з монтажу, підключення та пусконалагоджувальні роботи дизель генератора; опублікований строк до 2026-03-15. Попросити один знеособлений пакет здачі за цим workflow.</x:v>
      </x:c>
      <x:c r="Z1571" s="15" t="str">
        <x:v>https://prozorro.gov.ua/tender/UA-2026-03-09-005254-a</x:v>
      </x:c>
      <x:c r="AA1571" s="14" t="str">
        <x:v>39108124</x:v>
      </x:c>
      <x:c r="AB1571" s="14" t="str">
        <x:v>2026-08-24</x:v>
      </x:c>
      <x:c r="AC1571" s="14" t="str"/>
      <x:c r="AD1571" s="20" t="str"/>
      <x:c r="AE1571" s="14" t="str"/>
      <x:c r="AF1571" s="14" t="n">
        <x:v>38</x:v>
      </x:c>
      <x:c r="AG1571" s="14" t="str">
        <x:v>I3</x:v>
      </x:c>
      <x:c r="AH1571" s="14" t="n">
        <x:v>1</x:v>
      </x:c>
      <x:c r="AI1571" s="14" t="n">
        <x:v>0</x:v>
      </x:c>
      <x:c r="AJ1571" s="18" t="n">
        <x:v>98746.8</x:v>
      </x:c>
      <x:c r="AK1571" s="14" t="str">
        <x:v>https://prozorro.gov.ua/tender/UA-2026-03-09-005254-a</x:v>
      </x:c>
      <x:c r="AL1571" s="19" t="n">
        <x:v>46090.42299730324</x:v>
      </x:c>
      <x:c r="AM1571" s="19" t="n">
        <x:v>46096</x:v>
      </x:c>
      <x:c r="AN1571" s="15" t="str">
        <x:v>Резервне живлення</x:v>
      </x:c>
      <x:c r="AO1571" s="15" t="str">
        <x:v>not_found_in_top_search</x:v>
      </x:c>
    </x:row>
    <x:row r="1572">
      <x:c r="A1572" s="14" t="str">
        <x:v>W5-200</x:v>
      </x:c>
      <x:c r="B1572" s="14" t="str">
        <x:v>Prozorro vertical expansion — 24.08</x:v>
      </x:c>
      <x:c r="C1572" s="14" t="str">
        <x:v>ТОВ "М.А.К.ЕНЕРДЖІ"</x:v>
      </x:c>
      <x:c r="D1572" s="14" t="str">
        <x:v>Резервне живлення</x:v>
      </x:c>
      <x:c r="E1572" s="14" t="str">
        <x:v>Pilot now</x:v>
      </x:c>
      <x:c r="F1572" s="17" t="str">
        <x:v>P3</x:v>
      </x:c>
      <x:c r="G1572" s="14" t="str"/>
      <x:c r="H1572" s="14" t="str">
        <x:v>Пілот зараз — Н.15 subset</x:v>
      </x:c>
      <x:c r="I1572" s="16" t="n">
        <x:v>4</x:v>
      </x:c>
      <x:c r="J1572" s="16" t="n">
        <x:v>5</x:v>
      </x:c>
      <x:c r="K1572" s="16" t="n">
        <x:v>5</x:v>
      </x:c>
      <x:c r="L1572" s="16" t="n">
        <x:v>1</x:v>
      </x:c>
      <x:c r="M1572" s="16" t="n">
        <x:v>5</x:v>
      </x:c>
      <x:c r="N1572" s="16" t="n">
        <x:v>5</x:v>
      </x:c>
      <x:c r="O1572" s="16" t="n">
        <x:v>3</x:v>
      </x:c>
      <x:c r="P1572" s="16" t="n">
        <x:f>IF(COUNT(I1572:O1572)&lt;7,"",I1572*8+J1572*3+K1572*2+L1572*2+M1572*2+N1572*2+O1572)</x:f>
        <x:v>82</x:v>
      </x:c>
      <x:c r="Q1572" s="16" t="n">
        <x:f>IF(COUNT(J1572:O1572)&lt;6,"",J1572*5+K1572*4+M1572*4+L1572*3+N1572*2+O1572*2)</x:f>
        <x:v>84</x:v>
      </x:c>
      <x:c r="R1572" s="14" t="str">
        <x:v>high</x:v>
      </x:c>
      <x:c r="S1572" s="14" t="str">
        <x:v>official_prozorro_award_2024_2026</x:v>
      </x:c>
      <x:c r="T1572" s="14" t="str">
        <x:v>official_prozorro_api</x:v>
      </x:c>
      <x:c r="U1572" s="14" t="str">
        <x:v>Не контактували</x:v>
      </x:c>
      <x:c r="V1572" s="15" t="str">
        <x:v>Персоналізований free-pilot outreach по UA-2026-04-15-006283-a; попросити 1 пакет Н.15</x:v>
      </x:c>
      <x:c r="W1572" s="15" t="str">
        <x:v>Власник / директор; керівник ПТО; відповідальний за договори</x:v>
      </x:c>
      <x:c r="X1572" s="15" t="str">
        <x:v>1 нових підтверджених перемог/договорів у Prozorro на 98 545 грн; 1 зі строком виконання не раніше 24.08.2026.</x:v>
      </x:c>
      <x:c r="Y1572" s="15" t="str">
        <x:v>Роботи по монтажу та підключенню АВР та дизель генератора; опублікований строк до 2026-12-31. Попросити один знеособлений пакет здачі за цим workflow.</x:v>
      </x:c>
      <x:c r="Z1572" s="15" t="str">
        <x:v>https://prozorro.gov.ua/tender/UA-2026-04-15-006283-a</x:v>
      </x:c>
      <x:c r="AA1572" s="14" t="str">
        <x:v>45611762</x:v>
      </x:c>
      <x:c r="AB1572" s="14" t="str">
        <x:v>2026-08-24</x:v>
      </x:c>
      <x:c r="AC1572" s="14" t="str"/>
      <x:c r="AD1572" s="20" t="str"/>
      <x:c r="AE1572" s="14" t="str"/>
      <x:c r="AF1572" s="14" t="n">
        <x:v>38</x:v>
      </x:c>
      <x:c r="AG1572" s="14" t="str">
        <x:v>I3</x:v>
      </x:c>
      <x:c r="AH1572" s="14" t="n">
        <x:v>1</x:v>
      </x:c>
      <x:c r="AI1572" s="14" t="n">
        <x:v>1</x:v>
      </x:c>
      <x:c r="AJ1572" s="18" t="n">
        <x:v>98544.5</x:v>
      </x:c>
      <x:c r="AK1572" s="14" t="str">
        <x:v>https://prozorro.gov.ua/tender/UA-2026-04-15-006283-a</x:v>
      </x:c>
      <x:c r="AL1572" s="19" t="n">
        <x:v>46127.43361821759</x:v>
      </x:c>
      <x:c r="AM1572" s="19" t="n">
        <x:v>46387.47537037037</x:v>
      </x:c>
      <x:c r="AN1572" s="15" t="str">
        <x:v>Резервне живлення</x:v>
      </x:c>
      <x:c r="AO1572" s="15" t="str">
        <x:v>not_found_in_top_search</x:v>
      </x:c>
    </x:row>
    <x:row r="1573">
      <x:c r="A1573" s="14" t="str">
        <x:v>W5-201</x:v>
      </x:c>
      <x:c r="B1573" s="14" t="str">
        <x:v>Prozorro vertical expansion — 24.08</x:v>
      </x:c>
      <x:c r="C1573" s="14" t="str">
        <x:v>ОКСАК ЮЛІЯ ЮРІЇВНА</x:v>
      </x:c>
      <x:c r="D1573" s="14" t="str">
        <x:v>Зовнішні мережі</x:v>
      </x:c>
      <x:c r="E1573" s="14" t="str">
        <x:v>Expansion discovery</x:v>
      </x:c>
      <x:c r="F1573" s="17" t="str">
        <x:v>D3</x:v>
      </x:c>
      <x:c r="G1573" s="14" t="str"/>
      <x:c r="H1573" s="14" t="str">
        <x:v>Discovery розширення — 2 тижні</x:v>
      </x:c>
      <x:c r="I1573" s="16" t="n">
        <x:v>1</x:v>
      </x:c>
      <x:c r="J1573" s="16" t="n">
        <x:v>5</x:v>
      </x:c>
      <x:c r="K1573" s="16" t="n">
        <x:v>5</x:v>
      </x:c>
      <x:c r="L1573" s="16" t="n">
        <x:v>1</x:v>
      </x:c>
      <x:c r="M1573" s="16" t="n">
        <x:v>5</x:v>
      </x:c>
      <x:c r="N1573" s="16" t="n">
        <x:v>3</x:v>
      </x:c>
      <x:c r="O1573" s="16" t="n">
        <x:v>3</x:v>
      </x:c>
      <x:c r="P1573" s="16" t="n">
        <x:f>IF(COUNT(I1573:O1573)&lt;7,"",I1573*8+J1573*3+K1573*2+L1573*2+M1573*2+N1573*2+O1573)</x:f>
        <x:v>54</x:v>
      </x:c>
      <x:c r="Q1573" s="16" t="n">
        <x:f>IF(COUNT(J1573:O1573)&lt;6,"",J1573*5+K1573*4+M1573*4+L1573*3+N1573*2+O1573*2)</x:f>
        <x:v>80</x:v>
      </x:c>
      <x:c r="R1573" s="14" t="str">
        <x:v>high</x:v>
      </x:c>
      <x:c r="S1573" s="14" t="str">
        <x:v>official_prozorro_award_2024_2026</x:v>
      </x:c>
      <x:c r="T1573" s="14" t="str">
        <x:v>official_prozorro_api</x:v>
      </x:c>
      <x:c r="U1573" s="14" t="str">
        <x:v>Не контактували</x:v>
      </x:c>
      <x:c r="V1573" s="15" t="str">
        <x:v>Workflow-audit outreach по UA-2026-02-02-014840-a; попросити 1 пакет здачі та вимоги проєкту</x:v>
      </x:c>
      <x:c r="W1573" s="15" t="str">
        <x:v>Власник / виконавець; відповідальний за договір</x:v>
      </x:c>
      <x:c r="X1573" s="15" t="str">
        <x:v>1 нових підтверджених перемог/договорів у Prozorro на 98 000 грн; 1 зі строком виконання не раніше 24.08.2026.</x:v>
      </x:c>
      <x:c r="Y1573" s="15" t="str">
        <x:v>Комплекс послуг пов'язаних зі здійсненням процедури оцінки впливу на довкілля планової діяльності, що відноситься до другої категорії видів планової діяльності та об'єктів, які можуть мати значний вплив на довкілля і підлягають оцінці впливу на довкілля згідно Закону України "Про оцінку впливу на довкілля" для прокладання мереж каналізування в межах прибережної захисної смуги озера Світязь, назва проектної документації "Нове  будівництво напірного каналізаційного колектора по вул. Європейська села Світязь на території Шацького національного природного парку"; опублікований строк до 2026-12-31. Попросити один знеособлений пакет здачі за цим workflow.</x:v>
      </x:c>
      <x:c r="Z1573" s="15" t="str">
        <x:v>https://prozorro.gov.ua/tender/UA-2026-02-02-014840-a</x:v>
      </x:c>
      <x:c r="AA1573" s="14" t="str">
        <x:v>3097603540</x:v>
      </x:c>
      <x:c r="AB1573" s="14" t="str">
        <x:v>2026-08-24</x:v>
      </x:c>
      <x:c r="AC1573" s="14" t="str"/>
      <x:c r="AD1573" s="20" t="str"/>
      <x:c r="AE1573" s="14" t="str"/>
      <x:c r="AF1573" s="14" t="n">
        <x:v>38</x:v>
      </x:c>
      <x:c r="AG1573" s="14" t="str">
        <x:v>I3</x:v>
      </x:c>
      <x:c r="AH1573" s="14" t="n">
        <x:v>1</x:v>
      </x:c>
      <x:c r="AI1573" s="14" t="n">
        <x:v>1</x:v>
      </x:c>
      <x:c r="AJ1573" s="18" t="n">
        <x:v>98000</x:v>
      </x:c>
      <x:c r="AK1573" s="14" t="str">
        <x:v>https://prozorro.gov.ua/tender/UA-2026-02-02-014840-a</x:v>
      </x:c>
      <x:c r="AL1573" s="19" t="n">
        <x:v>46055.754024918984</x:v>
      </x:c>
      <x:c r="AM1573" s="19" t="n">
        <x:v>46387</x:v>
      </x:c>
      <x:c r="AN1573" s="15" t="str">
        <x:v>Зовнішні мережі</x:v>
      </x:c>
      <x:c r="AO1573" s="15" t="str">
        <x:v>not_found_in_top_search</x:v>
      </x:c>
    </x:row>
    <x:row r="1574">
      <x:c r="A1574" s="14" t="str">
        <x:v>W5-202</x:v>
      </x:c>
      <x:c r="B1574" s="14" t="str">
        <x:v>Prozorro vertical expansion — 24.08</x:v>
      </x:c>
      <x:c r="C1574" s="14" t="str">
        <x:v>ТОВАРИСТВО З ОБМЕЖЕНОЮ ВІДПОВІДАЛЬНІСТЮ "БРАНДМАЙСТЕР-ЄЛИСАВЕТГРАД"</x:v>
      </x:c>
      <x:c r="D1574" s="14" t="str">
        <x:v>Блискавкозахист / заземлення</x:v>
      </x:c>
      <x:c r="E1574" s="14" t="str">
        <x:v>Pilot now</x:v>
      </x:c>
      <x:c r="F1574" s="17" t="str">
        <x:v>P3</x:v>
      </x:c>
      <x:c r="G1574" s="14" t="str"/>
      <x:c r="H1574" s="14" t="str">
        <x:v>Пілот зараз — Н.15 subset</x:v>
      </x:c>
      <x:c r="I1574" s="16" t="n">
        <x:v>4</x:v>
      </x:c>
      <x:c r="J1574" s="16" t="n">
        <x:v>5</x:v>
      </x:c>
      <x:c r="K1574" s="16" t="n">
        <x:v>5</x:v>
      </x:c>
      <x:c r="L1574" s="16" t="n">
        <x:v>1</x:v>
      </x:c>
      <x:c r="M1574" s="16" t="n">
        <x:v>5</x:v>
      </x:c>
      <x:c r="N1574" s="16" t="n">
        <x:v>5</x:v>
      </x:c>
      <x:c r="O1574" s="16" t="n">
        <x:v>3</x:v>
      </x:c>
      <x:c r="P1574" s="16" t="n">
        <x:f>IF(COUNT(I1574:O1574)&lt;7,"",I1574*8+J1574*3+K1574*2+L1574*2+M1574*2+N1574*2+O1574)</x:f>
        <x:v>82</x:v>
      </x:c>
      <x:c r="Q1574" s="16" t="n">
        <x:f>IF(COUNT(J1574:O1574)&lt;6,"",J1574*5+K1574*4+M1574*4+L1574*3+N1574*2+O1574*2)</x:f>
        <x:v>84</x:v>
      </x:c>
      <x:c r="R1574" s="14" t="str">
        <x:v>high</x:v>
      </x:c>
      <x:c r="S1574" s="14" t="str">
        <x:v>official_prozorro_award_2024_2026</x:v>
      </x:c>
      <x:c r="T1574" s="14" t="str">
        <x:v>official_prozorro_api</x:v>
      </x:c>
      <x:c r="U1574" s="14" t="str">
        <x:v>Не контактували</x:v>
      </x:c>
      <x:c r="V1574" s="15" t="str">
        <x:v>Персоналізований free-pilot outreach по UA-2026-02-17-006461-a; попросити 1 пакет Н.15</x:v>
      </x:c>
      <x:c r="W1574" s="15" t="str">
        <x:v>Власник / директор; керівник ПТО; відповідальний за договори</x:v>
      </x:c>
      <x:c r="X1574" s="15" t="str">
        <x:v>1 нових підтверджених перемог/договорів у Prozorro на 65 178 грн; 1 зі строком виконання не раніше 24.08.2026.</x:v>
      </x:c>
      <x:c r="Y1574" s="15" t="str">
        <x:v>монтаж блискавкозахисту м. Олександрія вул. Бульварна, 5; опублікований строк до 2026-12-31. Попросити один знеособлений пакет здачі за цим workflow.</x:v>
      </x:c>
      <x:c r="Z1574" s="15" t="str">
        <x:v>https://prozorro.gov.ua/tender/UA-2026-02-17-006461-a</x:v>
      </x:c>
      <x:c r="AA1574" s="14" t="str">
        <x:v>42589965</x:v>
      </x:c>
      <x:c r="AB1574" s="14" t="str">
        <x:v>2026-08-24</x:v>
      </x:c>
      <x:c r="AC1574" s="14" t="str"/>
      <x:c r="AD1574" s="20" t="str"/>
      <x:c r="AE1574" s="14" t="str"/>
      <x:c r="AF1574" s="14" t="n">
        <x:v>38</x:v>
      </x:c>
      <x:c r="AG1574" s="14" t="str">
        <x:v>I3</x:v>
      </x:c>
      <x:c r="AH1574" s="14" t="n">
        <x:v>1</x:v>
      </x:c>
      <x:c r="AI1574" s="14" t="n">
        <x:v>1</x:v>
      </x:c>
      <x:c r="AJ1574" s="18" t="n">
        <x:v>65178.06</x:v>
      </x:c>
      <x:c r="AK1574" s="14" t="str">
        <x:v>https://prozorro.gov.ua/tender/UA-2026-02-17-006461-a</x:v>
      </x:c>
      <x:c r="AL1574" s="19" t="n">
        <x:v>46070.45287459491</x:v>
      </x:c>
      <x:c r="AM1574" s="19" t="n">
        <x:v>46387</x:v>
      </x:c>
      <x:c r="AN1574" s="15" t="str">
        <x:v>Блискавкозахист / заземлення</x:v>
      </x:c>
      <x:c r="AO1574" s="15" t="str">
        <x:v>not_found_in_top_search</x:v>
      </x:c>
    </x:row>
    <x:row r="1575">
      <x:c r="A1575" s="14" t="str">
        <x:v>W5-203</x:v>
      </x:c>
      <x:c r="B1575" s="14" t="str">
        <x:v>Prozorro vertical expansion — 24.08</x:v>
      </x:c>
      <x:c r="C1575" s="14" t="str">
        <x:v>КОРДОНЕЦЬ ВОЛОДИМИР ВОЛОДИМИРОВИЧ</x:v>
      </x:c>
      <x:c r="D1575" s="14" t="str">
        <x:v>Резервне живлення</x:v>
      </x:c>
      <x:c r="E1575" s="14" t="str">
        <x:v>Pilot now</x:v>
      </x:c>
      <x:c r="F1575" s="17" t="str">
        <x:v>P3</x:v>
      </x:c>
      <x:c r="G1575" s="14" t="str"/>
      <x:c r="H1575" s="14" t="str">
        <x:v>Пілот зараз — Н.15 subset</x:v>
      </x:c>
      <x:c r="I1575" s="16" t="n">
        <x:v>4</x:v>
      </x:c>
      <x:c r="J1575" s="16" t="n">
        <x:v>5</x:v>
      </x:c>
      <x:c r="K1575" s="16" t="n">
        <x:v>5</x:v>
      </x:c>
      <x:c r="L1575" s="16" t="n">
        <x:v>1</x:v>
      </x:c>
      <x:c r="M1575" s="16" t="n">
        <x:v>5</x:v>
      </x:c>
      <x:c r="N1575" s="16" t="n">
        <x:v>3</x:v>
      </x:c>
      <x:c r="O1575" s="16" t="n">
        <x:v>3</x:v>
      </x:c>
      <x:c r="P1575" s="16" t="n">
        <x:f>IF(COUNT(I1575:O1575)&lt;7,"",I1575*8+J1575*3+K1575*2+L1575*2+M1575*2+N1575*2+O1575)</x:f>
        <x:v>78</x:v>
      </x:c>
      <x:c r="Q1575" s="16" t="n">
        <x:f>IF(COUNT(J1575:O1575)&lt;6,"",J1575*5+K1575*4+M1575*4+L1575*3+N1575*2+O1575*2)</x:f>
        <x:v>80</x:v>
      </x:c>
      <x:c r="R1575" s="14" t="str">
        <x:v>high</x:v>
      </x:c>
      <x:c r="S1575" s="14" t="str">
        <x:v>official_prozorro_award_2024_2026</x:v>
      </x:c>
      <x:c r="T1575" s="14" t="str">
        <x:v>official_prozorro_api</x:v>
      </x:c>
      <x:c r="U1575" s="14" t="str">
        <x:v>Не контактували</x:v>
      </x:c>
      <x:c r="V1575" s="15" t="str">
        <x:v>Персоналізований free-pilot outreach по UA-2026-04-24-007122-a; попросити 1 пакет Н.15</x:v>
      </x:c>
      <x:c r="W1575" s="15" t="str">
        <x:v>Власник / виконавець; відповідальний за договір</x:v>
      </x:c>
      <x:c r="X1575" s="15" t="str">
        <x:v>1 нових підтверджених перемог/договорів у Prozorro на 39 186 грн; 0 зі строком виконання не раніше 24.08.2026.</x:v>
      </x:c>
      <x:c r="Y1575" s="15" t="str">
        <x:v>Послуги з монтажу, підключення та пусконалагоджувальні роботи  дизель генератора; опублікований строк до 2026-05-31. Попросити один знеособлений пакет здачі за цим workflow.</x:v>
      </x:c>
      <x:c r="Z1575" s="15" t="str">
        <x:v>https://prozorro.gov.ua/tender/UA-2026-04-24-007122-a</x:v>
      </x:c>
      <x:c r="AA1575" s="14" t="str">
        <x:v>2086715432</x:v>
      </x:c>
      <x:c r="AB1575" s="14" t="str">
        <x:v>2026-08-24</x:v>
      </x:c>
      <x:c r="AC1575" s="14" t="str"/>
      <x:c r="AD1575" s="20" t="str"/>
      <x:c r="AE1575" s="14" t="str"/>
      <x:c r="AF1575" s="14" t="n">
        <x:v>38</x:v>
      </x:c>
      <x:c r="AG1575" s="14" t="str">
        <x:v>I3</x:v>
      </x:c>
      <x:c r="AH1575" s="14" t="n">
        <x:v>1</x:v>
      </x:c>
      <x:c r="AI1575" s="14" t="n">
        <x:v>0</x:v>
      </x:c>
      <x:c r="AJ1575" s="18" t="n">
        <x:v>39186</x:v>
      </x:c>
      <x:c r="AK1575" s="14" t="str">
        <x:v>https://prozorro.gov.ua/tender/UA-2026-04-24-007122-a</x:v>
      </x:c>
      <x:c r="AL1575" s="19" t="n">
        <x:v>46136.42277909722</x:v>
      </x:c>
      <x:c r="AM1575" s="19" t="n">
        <x:v>46173</x:v>
      </x:c>
      <x:c r="AN1575" s="15" t="str">
        <x:v>Резервне живлення</x:v>
      </x:c>
      <x:c r="AO1575" s="15" t="str">
        <x:v>not_found_in_top_search</x:v>
      </x:c>
    </x:row>
    <x:row r="1576">
      <x:c r="A1576" s="14" t="str">
        <x:v>W5-204</x:v>
      </x:c>
      <x:c r="B1576" s="14" t="str">
        <x:v>Prozorro vertical expansion — 24.08</x:v>
      </x:c>
      <x:c r="C1576" s="14" t="str">
        <x:v>ГОРАЛЬ ІГОР МИРОСЛАВОВИЧ</x:v>
      </x:c>
      <x:c r="D1576" s="14" t="str">
        <x:v>Накопичення енергії / BESS</x:v>
      </x:c>
      <x:c r="E1576" s="14" t="str">
        <x:v>Expansion discovery</x:v>
      </x:c>
      <x:c r="F1576" s="17" t="str">
        <x:v>D3</x:v>
      </x:c>
      <x:c r="G1576" s="14" t="str"/>
      <x:c r="H1576" s="14" t="str">
        <x:v>Discovery розширення — 2 тижні</x:v>
      </x:c>
      <x:c r="I1576" s="16" t="n">
        <x:v>1</x:v>
      </x:c>
      <x:c r="J1576" s="16" t="n">
        <x:v>5</x:v>
      </x:c>
      <x:c r="K1576" s="16" t="n">
        <x:v>5</x:v>
      </x:c>
      <x:c r="L1576" s="16" t="n">
        <x:v>1</x:v>
      </x:c>
      <x:c r="M1576" s="16" t="n">
        <x:v>5</x:v>
      </x:c>
      <x:c r="N1576" s="16" t="n">
        <x:v>3</x:v>
      </x:c>
      <x:c r="O1576" s="16" t="n">
        <x:v>3</x:v>
      </x:c>
      <x:c r="P1576" s="16" t="n">
        <x:f>IF(COUNT(I1576:O1576)&lt;7,"",I1576*8+J1576*3+K1576*2+L1576*2+M1576*2+N1576*2+O1576)</x:f>
        <x:v>54</x:v>
      </x:c>
      <x:c r="Q1576" s="16" t="n">
        <x:f>IF(COUNT(J1576:O1576)&lt;6,"",J1576*5+K1576*4+M1576*4+L1576*3+N1576*2+O1576*2)</x:f>
        <x:v>80</x:v>
      </x:c>
      <x:c r="R1576" s="14" t="str">
        <x:v>high</x:v>
      </x:c>
      <x:c r="S1576" s="14" t="str">
        <x:v>official_prozorro_award_2024_2026</x:v>
      </x:c>
      <x:c r="T1576" s="14" t="str">
        <x:v>official_prozorro_api</x:v>
      </x:c>
      <x:c r="U1576" s="14" t="str">
        <x:v>Не контактували</x:v>
      </x:c>
      <x:c r="V1576" s="15" t="str">
        <x:v>Workflow-audit outreach по UA-2026-03-23-009142-a; попросити 1 пакет здачі та вимоги проєкту</x:v>
      </x:c>
      <x:c r="W1576" s="15" t="str">
        <x:v>Власник / виконавець; відповідальний за договір</x:v>
      </x:c>
      <x:c r="X1576" s="15" t="str">
        <x:v>1 нових підтверджених перемог/договорів у Prozorro на 35 067 грн; 1 зі строком виконання не раніше 24.08.2026.</x:v>
      </x:c>
      <x:c r="Y1576" s="15" t="str">
        <x:v>Послуги з монтажу, підключення та пусконалагодження гібридного інвертора та акумуляторного модуля (системи накопичення енергії); код 51110000-6 Послуги зі встановлення електричного обладнання за ДК 021:2015 «Єдиний закупівельний словник»; опублікований строк до 2026-12-31. Попросити один знеособлений пакет здачі за цим workflow.</x:v>
      </x:c>
      <x:c r="Z1576" s="15" t="str">
        <x:v>https://prozorro.gov.ua/tender/UA-2026-03-23-009142-a</x:v>
      </x:c>
      <x:c r="AA1576" s="14" t="str">
        <x:v>3168807390</x:v>
      </x:c>
      <x:c r="AB1576" s="14" t="str">
        <x:v>2026-08-24</x:v>
      </x:c>
      <x:c r="AC1576" s="14" t="str"/>
      <x:c r="AD1576" s="20" t="str"/>
      <x:c r="AE1576" s="14" t="str"/>
      <x:c r="AF1576" s="14" t="n">
        <x:v>38</x:v>
      </x:c>
      <x:c r="AG1576" s="14" t="str">
        <x:v>I3</x:v>
      </x:c>
      <x:c r="AH1576" s="14" t="n">
        <x:v>1</x:v>
      </x:c>
      <x:c r="AI1576" s="14" t="n">
        <x:v>1</x:v>
      </x:c>
      <x:c r="AJ1576" s="18" t="n">
        <x:v>35066.53</x:v>
      </x:c>
      <x:c r="AK1576" s="14" t="str">
        <x:v>https://prozorro.gov.ua/tender/UA-2026-03-23-009142-a</x:v>
      </x:c>
      <x:c r="AL1576" s="19" t="n">
        <x:v>46104.528273125</x:v>
      </x:c>
      <x:c r="AM1576" s="19" t="n">
        <x:v>46387</x:v>
      </x:c>
      <x:c r="AN1576" s="15" t="str">
        <x:v>Накопичення енергії / BESS</x:v>
      </x:c>
      <x:c r="AO1576" s="15" t="str">
        <x:v>not_found_in_top_search</x:v>
      </x:c>
    </x:row>
    <x:row r="1577">
      <x:c r="A1577" s="14" t="str">
        <x:v>W5-205</x:v>
      </x:c>
      <x:c r="B1577" s="14" t="str">
        <x:v>Prozorro vertical expansion — 24.08</x:v>
      </x:c>
      <x:c r="C1577" s="14" t="str">
        <x:v>ТОВАРИСТВО З ОБМЕЖЕНОЮ ВІДПОВІДАЛЬНІСТЮ "ЕНЕРГОПРОФ"</x:v>
      </x:c>
      <x:c r="D1577" s="14" t="str">
        <x:v>Промислова електрика / ПНР</x:v>
      </x:c>
      <x:c r="E1577" s="14" t="str">
        <x:v>Pilot now</x:v>
      </x:c>
      <x:c r="F1577" s="17" t="str">
        <x:v>P3</x:v>
      </x:c>
      <x:c r="G1577" s="14" t="str"/>
      <x:c r="H1577" s="14" t="str">
        <x:v>Пілот зараз — Н.15 subset</x:v>
      </x:c>
      <x:c r="I1577" s="16" t="n">
        <x:v>4</x:v>
      </x:c>
      <x:c r="J1577" s="16" t="n">
        <x:v>5</x:v>
      </x:c>
      <x:c r="K1577" s="16" t="n">
        <x:v>4</x:v>
      </x:c>
      <x:c r="L1577" s="16" t="n">
        <x:v>1</x:v>
      </x:c>
      <x:c r="M1577" s="16" t="n">
        <x:v>5</x:v>
      </x:c>
      <x:c r="N1577" s="16" t="n">
        <x:v>5</x:v>
      </x:c>
      <x:c r="O1577" s="16" t="n">
        <x:v>3</x:v>
      </x:c>
      <x:c r="P1577" s="16" t="n">
        <x:f>IF(COUNT(I1577:O1577)&lt;7,"",I1577*8+J1577*3+K1577*2+L1577*2+M1577*2+N1577*2+O1577)</x:f>
        <x:v>80</x:v>
      </x:c>
      <x:c r="Q1577" s="16" t="n">
        <x:f>IF(COUNT(J1577:O1577)&lt;6,"",J1577*5+K1577*4+M1577*4+L1577*3+N1577*2+O1577*2)</x:f>
        <x:v>80</x:v>
      </x:c>
      <x:c r="R1577" s="14" t="str">
        <x:v>high</x:v>
      </x:c>
      <x:c r="S1577" s="14" t="str">
        <x:v>official_prozorro_award_2024_2026</x:v>
      </x:c>
      <x:c r="T1577" s="14" t="str">
        <x:v>official_prozorro_api</x:v>
      </x:c>
      <x:c r="U1577" s="14" t="str">
        <x:v>Не контактували</x:v>
      </x:c>
      <x:c r="V1577" s="15" t="str">
        <x:v>Персоналізований free-pilot outreach по UA-2026-03-30-000143-a; попросити 1 пакет Н.15</x:v>
      </x:c>
      <x:c r="W1577" s="15" t="str">
        <x:v>Власник / директор; керівник ПТО; відповідальний за договори</x:v>
      </x:c>
      <x:c r="X1577" s="15" t="str">
        <x:v>1 нових підтверджених перемог/договорів у Prozorro на 29 650 грн; 0 зі строком виконання не раніше 24.08.2026.</x:v>
      </x:c>
      <x:c r="Y1577" s="15" t="str">
        <x:v>Електромонтажні та пусконалагоджувальні роботи для заміни схеми електропостачання на об’єктах Замовника; опублікований строк до 2026-04-06. Попросити один знеособлений пакет здачі за цим workflow.</x:v>
      </x:c>
      <x:c r="Z1577" s="15" t="str">
        <x:v>https://prozorro.gov.ua/tender/UA-2026-03-30-000143-a</x:v>
      </x:c>
      <x:c r="AA1577" s="14" t="str">
        <x:v>40953850</x:v>
      </x:c>
      <x:c r="AB1577" s="14" t="str">
        <x:v>2026-08-24</x:v>
      </x:c>
      <x:c r="AC1577" s="14" t="str"/>
      <x:c r="AD1577" s="20" t="str"/>
      <x:c r="AE1577" s="14" t="str"/>
      <x:c r="AF1577" s="14" t="n">
        <x:v>38</x:v>
      </x:c>
      <x:c r="AG1577" s="14" t="str">
        <x:v>I3</x:v>
      </x:c>
      <x:c r="AH1577" s="14" t="n">
        <x:v>1</x:v>
      </x:c>
      <x:c r="AI1577" s="14" t="n">
        <x:v>0</x:v>
      </x:c>
      <x:c r="AJ1577" s="18" t="n">
        <x:v>29649.96</x:v>
      </x:c>
      <x:c r="AK1577" s="14" t="str">
        <x:v>https://prozorro.gov.ua/tender/UA-2026-03-30-000143-a</x:v>
      </x:c>
      <x:c r="AL1577" s="19" t="n">
        <x:v>46111.22580422454</x:v>
      </x:c>
      <x:c r="AM1577" s="19" t="n">
        <x:v>46118</x:v>
      </x:c>
      <x:c r="AN1577" s="15" t="str">
        <x:v>Промислова електрика / ПНР</x:v>
      </x:c>
      <x:c r="AO1577" s="15" t="str">
        <x:v>not_found_in_top_search</x:v>
      </x:c>
    </x:row>
    <x:row r="1578">
      <x:c r="A1578" s="14" t="str">
        <x:v>W5-206</x:v>
      </x:c>
      <x:c r="B1578" s="14" t="str">
        <x:v>Prozorro vertical expansion — 24.08</x:v>
      </x:c>
      <x:c r="C1578" s="14" t="str">
        <x:v>Осауленко Руслан Миколайович</x:v>
      </x:c>
      <x:c r="D1578" s="14" t="str">
        <x:v>Промисловий холод</x:v>
      </x:c>
      <x:c r="E1578" s="14" t="str">
        <x:v>Expansion discovery</x:v>
      </x:c>
      <x:c r="F1578" s="17" t="str">
        <x:v>D3</x:v>
      </x:c>
      <x:c r="G1578" s="14" t="str"/>
      <x:c r="H1578" s="14" t="str">
        <x:v>Discovery розширення — 2 тижні</x:v>
      </x:c>
      <x:c r="I1578" s="16" t="n">
        <x:v>1</x:v>
      </x:c>
      <x:c r="J1578" s="16" t="n">
        <x:v>5</x:v>
      </x:c>
      <x:c r="K1578" s="16" t="n">
        <x:v>5</x:v>
      </x:c>
      <x:c r="L1578" s="16" t="n">
        <x:v>1</x:v>
      </x:c>
      <x:c r="M1578" s="16" t="n">
        <x:v>5</x:v>
      </x:c>
      <x:c r="N1578" s="16" t="n">
        <x:v>3</x:v>
      </x:c>
      <x:c r="O1578" s="16" t="n">
        <x:v>3</x:v>
      </x:c>
      <x:c r="P1578" s="16" t="n">
        <x:f>IF(COUNT(I1578:O1578)&lt;7,"",I1578*8+J1578*3+K1578*2+L1578*2+M1578*2+N1578*2+O1578)</x:f>
        <x:v>54</x:v>
      </x:c>
      <x:c r="Q1578" s="16" t="n">
        <x:f>IF(COUNT(J1578:O1578)&lt;6,"",J1578*5+K1578*4+M1578*4+L1578*3+N1578*2+O1578*2)</x:f>
        <x:v>80</x:v>
      </x:c>
      <x:c r="R1578" s="14" t="str">
        <x:v>high</x:v>
      </x:c>
      <x:c r="S1578" s="14" t="str">
        <x:v>official_prozorro_award_2024_2026</x:v>
      </x:c>
      <x:c r="T1578" s="14" t="str">
        <x:v>official_prozorro_api</x:v>
      </x:c>
      <x:c r="U1578" s="14" t="str">
        <x:v>Не контактували</x:v>
      </x:c>
      <x:c r="V1578" s="15" t="str">
        <x:v>Workflow-audit outreach по UA-2025-12-29-011184-a; попросити 1 пакет здачі та вимоги проєкту</x:v>
      </x:c>
      <x:c r="W1578" s="15" t="str">
        <x:v>Власник / виконавець; відповідальний за договір</x:v>
      </x:c>
      <x:c r="X1578" s="15" t="str">
        <x:v>1 нових підтверджених перемог/договорів у Prozorro на 24 000 грн; 0 зі строком виконання не раніше 24.08.2026.</x:v>
      </x:c>
      <x:c r="Y1578" s="15" t="str">
        <x:v>Послуги з демонтажу/монтажу та технічного обслуговування обладнання холодильної камери ; опублікований строк до 2025-12-30. Попросити один знеособлений пакет здачі за цим workflow.</x:v>
      </x:c>
      <x:c r="Z1578" s="15" t="str">
        <x:v>https://prozorro.gov.ua/tender/UA-2025-12-29-011184-a</x:v>
      </x:c>
      <x:c r="AA1578" s="14" t="str">
        <x:v>3390413093</x:v>
      </x:c>
      <x:c r="AB1578" s="14" t="str">
        <x:v>2026-08-24</x:v>
      </x:c>
      <x:c r="AC1578" s="14" t="str"/>
      <x:c r="AD1578" s="20" t="str"/>
      <x:c r="AE1578" s="14" t="str"/>
      <x:c r="AF1578" s="14" t="n">
        <x:v>38</x:v>
      </x:c>
      <x:c r="AG1578" s="14" t="str">
        <x:v>I3</x:v>
      </x:c>
      <x:c r="AH1578" s="14" t="n">
        <x:v>1</x:v>
      </x:c>
      <x:c r="AI1578" s="14" t="n">
        <x:v>0</x:v>
      </x:c>
      <x:c r="AJ1578" s="18" t="n">
        <x:v>24000</x:v>
      </x:c>
      <x:c r="AK1578" s="14" t="str">
        <x:v>https://prozorro.gov.ua/tender/UA-2025-12-29-011184-a</x:v>
      </x:c>
      <x:c r="AL1578" s="19" t="n">
        <x:v>46020.65759539352</x:v>
      </x:c>
      <x:c r="AM1578" s="19" t="n">
        <x:v>46021</x:v>
      </x:c>
      <x:c r="AN1578" s="15" t="str">
        <x:v>Промисловий холод</x:v>
      </x:c>
      <x:c r="AO1578" s="15" t="str">
        <x:v>not_found_in_top_search</x:v>
      </x:c>
    </x:row>
    <x:row r="1579">
      <x:c r="A1579" s="14" t="str">
        <x:v>W5-207</x:v>
      </x:c>
      <x:c r="B1579" s="14" t="str">
        <x:v>Prozorro vertical expansion — 24.08</x:v>
      </x:c>
      <x:c r="C1579" s="14" t="str">
        <x:v>ТОВ "ЕНЕРГОКОНСАЛТ С"</x:v>
      </x:c>
      <x:c r="D1579" s="14" t="str">
        <x:v>Резервне живлення</x:v>
      </x:c>
      <x:c r="E1579" s="14" t="str">
        <x:v>Pilot now</x:v>
      </x:c>
      <x:c r="F1579" s="17" t="str">
        <x:v>P3</x:v>
      </x:c>
      <x:c r="G1579" s="14" t="str"/>
      <x:c r="H1579" s="14" t="str">
        <x:v>Пілот зараз — Н.15 subset</x:v>
      </x:c>
      <x:c r="I1579" s="16" t="n">
        <x:v>4</x:v>
      </x:c>
      <x:c r="J1579" s="16" t="n">
        <x:v>5</x:v>
      </x:c>
      <x:c r="K1579" s="16" t="n">
        <x:v>5</x:v>
      </x:c>
      <x:c r="L1579" s="16" t="n">
        <x:v>1</x:v>
      </x:c>
      <x:c r="M1579" s="16" t="n">
        <x:v>5</x:v>
      </x:c>
      <x:c r="N1579" s="16" t="n">
        <x:v>5</x:v>
      </x:c>
      <x:c r="O1579" s="16" t="n">
        <x:v>3</x:v>
      </x:c>
      <x:c r="P1579" s="16" t="n">
        <x:f>IF(COUNT(I1579:O1579)&lt;7,"",I1579*8+J1579*3+K1579*2+L1579*2+M1579*2+N1579*2+O1579)</x:f>
        <x:v>82</x:v>
      </x:c>
      <x:c r="Q1579" s="16" t="n">
        <x:f>IF(COUNT(J1579:O1579)&lt;6,"",J1579*5+K1579*4+M1579*4+L1579*3+N1579*2+O1579*2)</x:f>
        <x:v>84</x:v>
      </x:c>
      <x:c r="R1579" s="14" t="str">
        <x:v>high</x:v>
      </x:c>
      <x:c r="S1579" s="14" t="str">
        <x:v>official_prozorro_award_2024_2026</x:v>
      </x:c>
      <x:c r="T1579" s="14" t="str">
        <x:v>official_prozorro_api</x:v>
      </x:c>
      <x:c r="U1579" s="14" t="str">
        <x:v>Не контактували</x:v>
      </x:c>
      <x:c r="V1579" s="15" t="str">
        <x:v>Персоналізований free-pilot outreach по UA-2026-04-06-005880-a; попросити 1 пакет Н.15</x:v>
      </x:c>
      <x:c r="W1579" s="15" t="str">
        <x:v>Власник / директор; керівник ПТО; відповідальний за договори</x:v>
      </x:c>
      <x:c r="X1579" s="15" t="str">
        <x:v>1 нових підтверджених перемог/договорів у Prozorro на 15 000 грн; 1 зі строком виконання не раніше 24.08.2026.</x:v>
      </x:c>
      <x:c r="Y1579" s="15" t="str">
        <x:v>Послуги з розробки проєктної документації на монтаж та підключення обладнання ( дизель-генератор потужністю 63кВт) до внутрішніх мереж - Головного розподільного щита; опублікований строк до 2026-12-31. Попросити один знеособлений пакет здачі за цим workflow.</x:v>
      </x:c>
      <x:c r="Z1579" s="15" t="str">
        <x:v>https://prozorro.gov.ua/tender/UA-2026-04-06-005880-a</x:v>
      </x:c>
      <x:c r="AA1579" s="14" t="str">
        <x:v>40426503</x:v>
      </x:c>
      <x:c r="AB1579" s="14" t="str">
        <x:v>2026-08-24</x:v>
      </x:c>
      <x:c r="AC1579" s="14" t="str"/>
      <x:c r="AD1579" s="20" t="str"/>
      <x:c r="AE1579" s="14" t="str"/>
      <x:c r="AF1579" s="14" t="n">
        <x:v>38</x:v>
      </x:c>
      <x:c r="AG1579" s="14" t="str">
        <x:v>I3</x:v>
      </x:c>
      <x:c r="AH1579" s="14" t="n">
        <x:v>1</x:v>
      </x:c>
      <x:c r="AI1579" s="14" t="n">
        <x:v>1</x:v>
      </x:c>
      <x:c r="AJ1579" s="18" t="n">
        <x:v>15000</x:v>
      </x:c>
      <x:c r="AK1579" s="14" t="str">
        <x:v>https://prozorro.gov.ua/tender/UA-2026-04-06-005880-a</x:v>
      </x:c>
      <x:c r="AL1579" s="19" t="n">
        <x:v>46118.41079394676</x:v>
      </x:c>
      <x:c r="AM1579" s="19" t="n">
        <x:v>46387.45384259259</x:v>
      </x:c>
      <x:c r="AN1579" s="15" t="str">
        <x:v>Резервне живлення</x:v>
      </x:c>
      <x:c r="AO1579" s="15" t="str">
        <x:v>not_found_in_top_search</x:v>
      </x:c>
    </x:row>
    <x:row r="1580">
      <x:c r="A1580" s="14" t="str">
        <x:v>W5-208</x:v>
      </x:c>
      <x:c r="B1580" s="14" t="str">
        <x:v>Prozorro vertical expansion — 24.08</x:v>
      </x:c>
      <x:c r="C1580" s="14" t="str">
        <x:v>БОГАЄНКО ПАВЛО МИХАЙЛОВИЧ</x:v>
      </x:c>
      <x:c r="D1580" s="14" t="str">
        <x:v>Сонячна енергетика</x:v>
      </x:c>
      <x:c r="E1580" s="14" t="str">
        <x:v>Pilot now</x:v>
      </x:c>
      <x:c r="F1580" s="17" t="str">
        <x:v>P3</x:v>
      </x:c>
      <x:c r="G1580" s="14" t="str"/>
      <x:c r="H1580" s="14" t="str">
        <x:v>Пілот зараз — Н.15 discovery subset</x:v>
      </x:c>
      <x:c r="I1580" s="16" t="n">
        <x:v>3</x:v>
      </x:c>
      <x:c r="J1580" s="16" t="n">
        <x:v>5</x:v>
      </x:c>
      <x:c r="K1580" s="16" t="n">
        <x:v>5</x:v>
      </x:c>
      <x:c r="L1580" s="16" t="n">
        <x:v>1</x:v>
      </x:c>
      <x:c r="M1580" s="16" t="n">
        <x:v>5</x:v>
      </x:c>
      <x:c r="N1580" s="16" t="n">
        <x:v>3</x:v>
      </x:c>
      <x:c r="O1580" s="16" t="n">
        <x:v>3</x:v>
      </x:c>
      <x:c r="P1580" s="16" t="n">
        <x:f>IF(COUNT(I1580:O1580)&lt;7,"",I1580*8+J1580*3+K1580*2+L1580*2+M1580*2+N1580*2+O1580)</x:f>
        <x:v>70</x:v>
      </x:c>
      <x:c r="Q1580" s="16" t="n">
        <x:f>IF(COUNT(J1580:O1580)&lt;6,"",J1580*5+K1580*4+M1580*4+L1580*3+N1580*2+O1580*2)</x:f>
        <x:v>80</x:v>
      </x:c>
      <x:c r="R1580" s="14" t="str">
        <x:v>high</x:v>
      </x:c>
      <x:c r="S1580" s="14" t="str">
        <x:v>official_prozorro_award_2024_2026</x:v>
      </x:c>
      <x:c r="T1580" s="14" t="str">
        <x:v>official_prozorro_api</x:v>
      </x:c>
      <x:c r="U1580" s="14" t="str">
        <x:v>Не контактували</x:v>
      </x:c>
      <x:c r="V1580" s="15" t="str">
        <x:v>Персоналізований free-pilot outreach по UA-2026-04-23-001706-a; попросити 1 пакет Н.15</x:v>
      </x:c>
      <x:c r="W1580" s="15" t="str">
        <x:v>Власник / виконавець; відповідальний за договір</x:v>
      </x:c>
      <x:c r="X1580" s="15" t="str">
        <x:v>1 нових підтверджених перемог/договорів у Prozorro на 14 847 грн; 1 зі строком виконання не раніше 24.08.2026.</x:v>
      </x:c>
      <x:c r="Y1580" s="15" t="str">
        <x:v>Послуги з нагляду за виконанням будівельних робіт під час здійснення"Нове будівництво сонячної електростанції (СЄС) для свердловини №1Д по вулиці Миргородській в селі Великі Сорочинці Миргородського району Полтавської області"; опублікований строк до 2026-12-31. Попросити один знеособлений пакет здачі за цим workflow.</x:v>
      </x:c>
      <x:c r="Z1580" s="15" t="str">
        <x:v>https://prozorro.gov.ua/tender/UA-2026-04-23-001706-a</x:v>
      </x:c>
      <x:c r="AA1580" s="14" t="str">
        <x:v>2478303233</x:v>
      </x:c>
      <x:c r="AB1580" s="14" t="str">
        <x:v>2026-08-24</x:v>
      </x:c>
      <x:c r="AC1580" s="14" t="str"/>
      <x:c r="AD1580" s="20" t="str"/>
      <x:c r="AE1580" s="14" t="str"/>
      <x:c r="AF1580" s="14" t="n">
        <x:v>38</x:v>
      </x:c>
      <x:c r="AG1580" s="14" t="str">
        <x:v>I3</x:v>
      </x:c>
      <x:c r="AH1580" s="14" t="n">
        <x:v>1</x:v>
      </x:c>
      <x:c r="AI1580" s="14" t="n">
        <x:v>1</x:v>
      </x:c>
      <x:c r="AJ1580" s="18" t="n">
        <x:v>14847.42</x:v>
      </x:c>
      <x:c r="AK1580" s="14" t="str">
        <x:v>https://prozorro.gov.ua/tender/UA-2026-04-23-001706-a</x:v>
      </x:c>
      <x:c r="AL1580" s="19" t="n">
        <x:v>46135.28315043981</x:v>
      </x:c>
      <x:c r="AM1580" s="19" t="n">
        <x:v>46387</x:v>
      </x:c>
      <x:c r="AN1580" s="15" t="str">
        <x:v>Сонячна енергетика</x:v>
      </x:c>
      <x:c r="AO1580" s="15" t="str">
        <x:v>not_found_in_top_search</x:v>
      </x:c>
    </x:row>
    <x:row r="1581">
      <x:c r="A1581" s="14" t="str">
        <x:v>W5-209</x:v>
      </x:c>
      <x:c r="B1581" s="14" t="str">
        <x:v>Prozorro vertical expansion — 24.08</x:v>
      </x:c>
      <x:c r="C1581" s="14" t="str">
        <x:v>КОХМАН НАЗАР МИКОЛАЙОВИЧ</x:v>
      </x:c>
      <x:c r="D1581" s="14" t="str">
        <x:v>Насосні станції</x:v>
      </x:c>
      <x:c r="E1581" s="14" t="str">
        <x:v>Expansion discovery</x:v>
      </x:c>
      <x:c r="F1581" s="17" t="str">
        <x:v>D3</x:v>
      </x:c>
      <x:c r="G1581" s="14" t="str"/>
      <x:c r="H1581" s="14" t="str">
        <x:v>Discovery розширення — 2 тижні</x:v>
      </x:c>
      <x:c r="I1581" s="16" t="n">
        <x:v>1</x:v>
      </x:c>
      <x:c r="J1581" s="16" t="n">
        <x:v>5</x:v>
      </x:c>
      <x:c r="K1581" s="16" t="n">
        <x:v>5</x:v>
      </x:c>
      <x:c r="L1581" s="16" t="n">
        <x:v>1</x:v>
      </x:c>
      <x:c r="M1581" s="16" t="n">
        <x:v>5</x:v>
      </x:c>
      <x:c r="N1581" s="16" t="n">
        <x:v>3</x:v>
      </x:c>
      <x:c r="O1581" s="16" t="n">
        <x:v>3</x:v>
      </x:c>
      <x:c r="P1581" s="16" t="n">
        <x:f>IF(COUNT(I1581:O1581)&lt;7,"",I1581*8+J1581*3+K1581*2+L1581*2+M1581*2+N1581*2+O1581)</x:f>
        <x:v>54</x:v>
      </x:c>
      <x:c r="Q1581" s="16" t="n">
        <x:f>IF(COUNT(J1581:O1581)&lt;6,"",J1581*5+K1581*4+M1581*4+L1581*3+N1581*2+O1581*2)</x:f>
        <x:v>80</x:v>
      </x:c>
      <x:c r="R1581" s="14" t="str">
        <x:v>high</x:v>
      </x:c>
      <x:c r="S1581" s="14" t="str">
        <x:v>official_prozorro_award_2024_2026</x:v>
      </x:c>
      <x:c r="T1581" s="14" t="str">
        <x:v>official_prozorro_api</x:v>
      </x:c>
      <x:c r="U1581" s="14" t="str">
        <x:v>Не контактували</x:v>
      </x:c>
      <x:c r="V1581" s="15" t="str">
        <x:v>Workflow-audit outreach по UA-2026-04-16-002387-a; попросити 1 пакет здачі та вимоги проєкту</x:v>
      </x:c>
      <x:c r="W1581" s="15" t="str">
        <x:v>Власник / виконавець; відповідальний за договір</x:v>
      </x:c>
      <x:c r="X1581" s="15" t="str">
        <x:v>1 нових підтверджених перемог/договорів у Prozorro на 7 500 грн; 1 зі строком виконання не раніше 24.08.2026.</x:v>
      </x:c>
      <x:c r="Y1581" s="15" t="str">
        <x:v>Виготовлення технічного паспорта та внесення відомостей в ЄДЕССБ на обʼєкт: -Реконструкція каналізаційної насосної станції в смт. Шкло по вул.Богдана Слободи, 1, Новояворівська ТГ, Яворівського району Львівської області
ДК 021:2015-71330000-0; опублікований строк до 3026-12-31. Попросити один знеособлений пакет здачі за цим workflow.</x:v>
      </x:c>
      <x:c r="Z1581" s="15" t="str">
        <x:v>https://prozorro.gov.ua/tender/UA-2026-04-16-002387-a</x:v>
      </x:c>
      <x:c r="AA1581" s="14" t="str">
        <x:v>3217620757</x:v>
      </x:c>
      <x:c r="AB1581" s="14" t="str">
        <x:v>2026-08-24</x:v>
      </x:c>
      <x:c r="AC1581" s="14" t="str"/>
      <x:c r="AD1581" s="20" t="str"/>
      <x:c r="AE1581" s="14" t="str"/>
      <x:c r="AF1581" s="14" t="n">
        <x:v>38</x:v>
      </x:c>
      <x:c r="AG1581" s="14" t="str">
        <x:v>I3</x:v>
      </x:c>
      <x:c r="AH1581" s="14" t="n">
        <x:v>1</x:v>
      </x:c>
      <x:c r="AI1581" s="14" t="n">
        <x:v>1</x:v>
      </x:c>
      <x:c r="AJ1581" s="18" t="n">
        <x:v>7500</x:v>
      </x:c>
      <x:c r="AK1581" s="14" t="str">
        <x:v>https://prozorro.gov.ua/tender/UA-2026-04-16-002387-a</x:v>
      </x:c>
      <x:c r="AL1581" s="19" t="n">
        <x:v>46128.313841180556</x:v>
      </x:c>
      <x:c r="AM1581" s="19" t="n">
        <x:v>411629</x:v>
      </x:c>
      <x:c r="AN1581" s="15" t="str">
        <x:v>Насосні станції</x:v>
      </x:c>
      <x:c r="AO1581" s="15" t="str">
        <x:v>not_found_in_top_search</x:v>
      </x:c>
    </x:row>
    <x:row r="1582">
      <x:c r="A1582" s="14" t="str">
        <x:v>W5-210</x:v>
      </x:c>
      <x:c r="B1582" s="14" t="str">
        <x:v>Prozorro vertical expansion — 24.08</x:v>
      </x:c>
      <x:c r="C1582" s="14" t="str">
        <x:v>ТОВ "ІДЕЯ ТЕЛЕКОМ"</x:v>
      </x:c>
      <x:c r="D1582" s="14" t="str">
        <x:v>Резервне живлення</x:v>
      </x:c>
      <x:c r="E1582" s="14" t="str">
        <x:v>Pilot now</x:v>
      </x:c>
      <x:c r="F1582" s="17" t="str">
        <x:v>P3</x:v>
      </x:c>
      <x:c r="G1582" s="14" t="str"/>
      <x:c r="H1582" s="14" t="str">
        <x:v>Пілот зараз — Н.15 subset</x:v>
      </x:c>
      <x:c r="I1582" s="16" t="n">
        <x:v>4</x:v>
      </x:c>
      <x:c r="J1582" s="16" t="n">
        <x:v>5</x:v>
      </x:c>
      <x:c r="K1582" s="16" t="n">
        <x:v>5</x:v>
      </x:c>
      <x:c r="L1582" s="16" t="n">
        <x:v>1</x:v>
      </x:c>
      <x:c r="M1582" s="16" t="n">
        <x:v>5</x:v>
      </x:c>
      <x:c r="N1582" s="16" t="n">
        <x:v>5</x:v>
      </x:c>
      <x:c r="O1582" s="16" t="n">
        <x:v>3</x:v>
      </x:c>
      <x:c r="P1582" s="16" t="n">
        <x:f>IF(COUNT(I1582:O1582)&lt;7,"",I1582*8+J1582*3+K1582*2+L1582*2+M1582*2+N1582*2+O1582)</x:f>
        <x:v>82</x:v>
      </x:c>
      <x:c r="Q1582" s="16" t="n">
        <x:f>IF(COUNT(J1582:O1582)&lt;6,"",J1582*5+K1582*4+M1582*4+L1582*3+N1582*2+O1582*2)</x:f>
        <x:v>84</x:v>
      </x:c>
      <x:c r="R1582" s="14" t="str">
        <x:v>high</x:v>
      </x:c>
      <x:c r="S1582" s="14" t="str">
        <x:v>official_prozorro_award_2024_2026</x:v>
      </x:c>
      <x:c r="T1582" s="14" t="str">
        <x:v>official_prozorro_api</x:v>
      </x:c>
      <x:c r="U1582" s="14" t="str">
        <x:v>Не контактували</x:v>
      </x:c>
      <x:c r="V1582" s="15" t="str">
        <x:v>Персоналізований free-pilot outreach по UA-2026-01-26-007140-a; попросити 1 пакет Н.15</x:v>
      </x:c>
      <x:c r="W1582" s="15" t="str">
        <x:v>Власник / директор; керівник ПТО; відповідальний за договори</x:v>
      </x:c>
      <x:c r="X1582" s="15" t="str">
        <x:v>1 нових підтверджених перемог/договорів у Prozorro на 3 500 грн; 1 зі строком виконання не раніше 24.08.2026.</x:v>
      </x:c>
      <x:c r="Y1582" s="15" t="str">
        <x:v>Послуги монтажу джерела безперебійного живлення LP-U650VA у Сокільницькому ліцеї імені І.Я. Франка Сокільницької сільської ради; опублікований строк до 2026-12-31. Попросити один знеособлений пакет здачі за цим workflow.</x:v>
      </x:c>
      <x:c r="Z1582" s="15" t="str">
        <x:v>https://prozorro.gov.ua/tender/UA-2026-01-26-007140-a</x:v>
      </x:c>
      <x:c r="AA1582" s="14" t="str">
        <x:v>46152711</x:v>
      </x:c>
      <x:c r="AB1582" s="14" t="str">
        <x:v>2026-08-24</x:v>
      </x:c>
      <x:c r="AC1582" s="14" t="str"/>
      <x:c r="AD1582" s="20" t="str"/>
      <x:c r="AE1582" s="14" t="str"/>
      <x:c r="AF1582" s="14" t="n">
        <x:v>38</x:v>
      </x:c>
      <x:c r="AG1582" s="14" t="str">
        <x:v>I3</x:v>
      </x:c>
      <x:c r="AH1582" s="14" t="n">
        <x:v>1</x:v>
      </x:c>
      <x:c r="AI1582" s="14" t="n">
        <x:v>1</x:v>
      </x:c>
      <x:c r="AJ1582" s="18" t="n">
        <x:v>3500</x:v>
      </x:c>
      <x:c r="AK1582" s="14" t="str">
        <x:v>https://prozorro.gov.ua/tender/UA-2026-01-26-007140-a</x:v>
      </x:c>
      <x:c r="AL1582" s="19" t="n">
        <x:v>46048.430775625</x:v>
      </x:c>
      <x:c r="AM1582" s="19" t="n">
        <x:v>46387.431550925925</x:v>
      </x:c>
      <x:c r="AN1582" s="15" t="str">
        <x:v>Резервне живлення</x:v>
      </x:c>
      <x:c r="AO1582" s="15" t="str">
        <x:v>not_found_in_top_search</x:v>
      </x:c>
    </x:row>
    <x:row r="1583">
      <x:c r="A1583" s="14" t="str">
        <x:v>W5-211</x:v>
      </x:c>
      <x:c r="B1583" s="14" t="str">
        <x:v>Prozorro vertical expansion — 24.08</x:v>
      </x:c>
      <x:c r="C1583" s="14" t="str">
        <x:v>ТОВАРИСТВО З ОБМЕЖЕНОЮ ВІДПОВІДАЛЬНІСТЮ "ВОЛЯ-КАБЕЛЬ"</x:v>
      </x:c>
      <x:c r="D1583" s="14" t="str">
        <x:v>ВОЛЗ / телеком</x:v>
      </x:c>
      <x:c r="E1583" s="14" t="str">
        <x:v>Expansion discovery</x:v>
      </x:c>
      <x:c r="F1583" s="17" t="str">
        <x:v>D3</x:v>
      </x:c>
      <x:c r="G1583" s="14" t="str"/>
      <x:c r="H1583" s="14" t="str">
        <x:v>Discovery розширення — 2 тижні</x:v>
      </x:c>
      <x:c r="I1583" s="16" t="n">
        <x:v>1</x:v>
      </x:c>
      <x:c r="J1583" s="16" t="n">
        <x:v>5</x:v>
      </x:c>
      <x:c r="K1583" s="16" t="n">
        <x:v>5</x:v>
      </x:c>
      <x:c r="L1583" s="16" t="n">
        <x:v>1</x:v>
      </x:c>
      <x:c r="M1583" s="16" t="n">
        <x:v>5</x:v>
      </x:c>
      <x:c r="N1583" s="16" t="n">
        <x:v>5</x:v>
      </x:c>
      <x:c r="O1583" s="16" t="n">
        <x:v>3</x:v>
      </x:c>
      <x:c r="P1583" s="16" t="n">
        <x:f>IF(COUNT(I1583:O1583)&lt;7,"",I1583*8+J1583*3+K1583*2+L1583*2+M1583*2+N1583*2+O1583)</x:f>
        <x:v>58</x:v>
      </x:c>
      <x:c r="Q1583" s="16" t="n">
        <x:f>IF(COUNT(J1583:O1583)&lt;6,"",J1583*5+K1583*4+M1583*4+L1583*3+N1583*2+O1583*2)</x:f>
        <x:v>84</x:v>
      </x:c>
      <x:c r="R1583" s="14" t="str">
        <x:v>high</x:v>
      </x:c>
      <x:c r="S1583" s="14" t="str">
        <x:v>official_prozorro_award_2024_2026</x:v>
      </x:c>
      <x:c r="T1583" s="14" t="str">
        <x:v>official_prozorro_api</x:v>
      </x:c>
      <x:c r="U1583" s="14" t="str">
        <x:v>Не контактували</x:v>
      </x:c>
      <x:c r="V1583" s="15" t="str">
        <x:v>Workflow-audit outreach по UA-2026-04-01-009828-a; попросити 1 пакет здачі та вимоги проєкту</x:v>
      </x:c>
      <x:c r="W1583" s="15" t="str">
        <x:v>Власник / директор; керівник ПТО; відповідальний за договори</x:v>
      </x:c>
      <x:c r="X1583" s="15" t="str">
        <x:v>1 нових підтверджених перемог/договорів у Prozorro на 1 000 грн; 1 зі строком виконання не раніше 24.08.2026.</x:v>
      </x:c>
      <x:c r="Y1583" s="15" t="str">
        <x:v>Послуги монтажу та налагодження телекомунікаційного обладнання, ліній зв’язку, тестування системи зв’язку, Код ДК 021:2015: 72710000-0 Послуги у сфері локальних мереж; опублікований строк до 2026-12-31. Попросити один знеособлений пакет здачі за цим workflow.</x:v>
      </x:c>
      <x:c r="Z1583" s="15" t="str">
        <x:v>https://prozorro.gov.ua/tender/UA-2026-04-01-009828-a</x:v>
      </x:c>
      <x:c r="AA1583" s="14" t="str">
        <x:v>30777913</x:v>
      </x:c>
      <x:c r="AB1583" s="14" t="str">
        <x:v>2026-08-24</x:v>
      </x:c>
      <x:c r="AC1583" s="14" t="str"/>
      <x:c r="AD1583" s="20" t="str"/>
      <x:c r="AE1583" s="14" t="str"/>
      <x:c r="AF1583" s="14" t="n">
        <x:v>38</x:v>
      </x:c>
      <x:c r="AG1583" s="14" t="str">
        <x:v>I3</x:v>
      </x:c>
      <x:c r="AH1583" s="14" t="n">
        <x:v>1</x:v>
      </x:c>
      <x:c r="AI1583" s="14" t="n">
        <x:v>1</x:v>
      </x:c>
      <x:c r="AJ1583" s="18" t="n">
        <x:v>1000</x:v>
      </x:c>
      <x:c r="AK1583" s="14" t="str">
        <x:v>https://prozorro.gov.ua/tender/UA-2026-04-01-009828-a</x:v>
      </x:c>
      <x:c r="AL1583" s="19" t="n">
        <x:v>46113.51593917824</x:v>
      </x:c>
      <x:c r="AM1583" s="19" t="n">
        <x:v>46387</x:v>
      </x:c>
      <x:c r="AN1583" s="15" t="str">
        <x:v>ВОЛЗ / телеком</x:v>
      </x:c>
      <x:c r="AO1583" s="15" t="str">
        <x:v>not_found_in_top_search</x:v>
      </x:c>
    </x:row>
    <x:row r="1584">
      <x:c r="A1584" s="14" t="str">
        <x:v>W5-212</x:v>
      </x:c>
      <x:c r="B1584" s="14" t="str">
        <x:v>Prozorro vertical expansion — 24.08</x:v>
      </x:c>
      <x:c r="C1584" s="14" t="str">
        <x:v>ТОВ "Прогноз"</x:v>
      </x:c>
      <x:c r="D1584" s="14" t="str">
        <x:v>Зовнішні мережі</x:v>
      </x:c>
      <x:c r="E1584" s="14" t="str">
        <x:v>Expansion discovery</x:v>
      </x:c>
      <x:c r="F1584" s="17" t="str">
        <x:v>D3</x:v>
      </x:c>
      <x:c r="G1584" s="14" t="str"/>
      <x:c r="H1584" s="14" t="str">
        <x:v>Discovery розширення — 2 тижні</x:v>
      </x:c>
      <x:c r="I1584" s="16" t="n">
        <x:v>1</x:v>
      </x:c>
      <x:c r="J1584" s="16" t="n">
        <x:v>5</x:v>
      </x:c>
      <x:c r="K1584" s="16" t="n">
        <x:v>5</x:v>
      </x:c>
      <x:c r="L1584" s="16" t="n">
        <x:v>4</x:v>
      </x:c>
      <x:c r="M1584" s="16" t="n">
        <x:v>5</x:v>
      </x:c>
      <x:c r="N1584" s="16" t="n">
        <x:v>5</x:v>
      </x:c>
      <x:c r="O1584" s="16" t="n">
        <x:v>3</x:v>
      </x:c>
      <x:c r="P1584" s="16" t="n">
        <x:f>IF(COUNT(I1584:O1584)&lt;7,"",I1584*8+J1584*3+K1584*2+L1584*2+M1584*2+N1584*2+O1584)</x:f>
        <x:v>64</x:v>
      </x:c>
      <x:c r="Q1584" s="16" t="n">
        <x:f>IF(COUNT(J1584:O1584)&lt;6,"",J1584*5+K1584*4+M1584*4+L1584*3+N1584*2+O1584*2)</x:f>
        <x:v>93</x:v>
      </x:c>
      <x:c r="R1584" s="14" t="str">
        <x:v>high</x:v>
      </x:c>
      <x:c r="S1584" s="14" t="str">
        <x:v>official_prozorro_award_2024_2026</x:v>
      </x:c>
      <x:c r="T1584" s="14" t="str">
        <x:v>official_prozorro_api</x:v>
      </x:c>
      <x:c r="U1584" s="14" t="str">
        <x:v>Не контактували</x:v>
      </x:c>
      <x:c r="V1584" s="15" t="str">
        <x:v>Workflow-audit outreach по UA-2025-10-21-013083-a; попросити 1 пакет здачі та вимоги проєкту</x:v>
      </x:c>
      <x:c r="W1584" s="15" t="str">
        <x:v>Власник / директор; керівник ПТО; відповідальний за договори</x:v>
      </x:c>
      <x:c r="X1584" s="15" t="str">
        <x:v>1 нових підтверджених перемог/договорів у Prozorro на 2 936 816 грн; 1 зі строком виконання не раніше 24.08.2026.</x:v>
      </x:c>
      <x:c r="Y1584" s="15" t="str">
        <x:v>Реконструкція самопливної каналізаційної мережі колектору від вул. Короленка по головну КНС на ділянці по вул. Матросова від вул. Українська до гаражного кооперативу «Набережний» в м. Шостка Сумської області. Коригування; опублікований строк до 2026-09-30. Попросити один знеособлений пакет здачі за цим workflow.</x:v>
      </x:c>
      <x:c r="Z1584" s="15" t="str">
        <x:v>https://prozorro.gov.ua/tender/UA-2025-10-21-013083-a</x:v>
      </x:c>
      <x:c r="AA1584" s="14" t="str">
        <x:v>21108345</x:v>
      </x:c>
      <x:c r="AB1584" s="14" t="str">
        <x:v>2026-08-24</x:v>
      </x:c>
      <x:c r="AC1584" s="14" t="str"/>
      <x:c r="AD1584" s="20" t="str"/>
      <x:c r="AE1584" s="14" t="str"/>
      <x:c r="AF1584" s="14" t="n">
        <x:v>37</x:v>
      </x:c>
      <x:c r="AG1584" s="14" t="str">
        <x:v>I3</x:v>
      </x:c>
      <x:c r="AH1584" s="14" t="n">
        <x:v>1</x:v>
      </x:c>
      <x:c r="AI1584" s="14" t="n">
        <x:v>1</x:v>
      </x:c>
      <x:c r="AJ1584" s="18" t="n">
        <x:v>2936816.4</x:v>
      </x:c>
      <x:c r="AK1584" s="14" t="str">
        <x:v>https://prozorro.gov.ua/tender/UA-2025-10-21-013083-a</x:v>
      </x:c>
      <x:c r="AL1584" s="19" t="n">
        <x:v>45973.58056971065</x:v>
      </x:c>
      <x:c r="AM1584" s="19" t="n">
        <x:v>46295.521053240744</x:v>
      </x:c>
      <x:c r="AN1584" s="15" t="str">
        <x:v>Зовнішні мережі</x:v>
      </x:c>
      <x:c r="AO1584" s="15" t="str">
        <x:v>not_found_in_top_search</x:v>
      </x:c>
    </x:row>
    <x:row r="1585">
      <x:c r="A1585" s="14" t="str">
        <x:v>W5-213</x:v>
      </x:c>
      <x:c r="B1585" s="14" t="str">
        <x:v>Prozorro vertical expansion — 24.08</x:v>
      </x:c>
      <x:c r="C1585" s="14" t="str">
        <x:v>ФОП Лавренчук Василь Ілліч</x:v>
      </x:c>
      <x:c r="D1585" s="14" t="str">
        <x:v>Резервне живлення</x:v>
      </x:c>
      <x:c r="E1585" s="14" t="str">
        <x:v>Pilot now</x:v>
      </x:c>
      <x:c r="F1585" s="17" t="str">
        <x:v>P3</x:v>
      </x:c>
      <x:c r="G1585" s="14" t="str"/>
      <x:c r="H1585" s="14" t="str">
        <x:v>Пілот зараз — Н.15 subset</x:v>
      </x:c>
      <x:c r="I1585" s="16" t="n">
        <x:v>4</x:v>
      </x:c>
      <x:c r="J1585" s="16" t="n">
        <x:v>5</x:v>
      </x:c>
      <x:c r="K1585" s="16" t="n">
        <x:v>5</x:v>
      </x:c>
      <x:c r="L1585" s="16" t="n">
        <x:v>1</x:v>
      </x:c>
      <x:c r="M1585" s="16" t="n">
        <x:v>5</x:v>
      </x:c>
      <x:c r="N1585" s="16" t="n">
        <x:v>3</x:v>
      </x:c>
      <x:c r="O1585" s="16" t="n">
        <x:v>3</x:v>
      </x:c>
      <x:c r="P1585" s="16" t="n">
        <x:f>IF(COUNT(I1585:O1585)&lt;7,"",I1585*8+J1585*3+K1585*2+L1585*2+M1585*2+N1585*2+O1585)</x:f>
        <x:v>78</x:v>
      </x:c>
      <x:c r="Q1585" s="16" t="n">
        <x:f>IF(COUNT(J1585:O1585)&lt;6,"",J1585*5+K1585*4+M1585*4+L1585*3+N1585*2+O1585*2)</x:f>
        <x:v>80</x:v>
      </x:c>
      <x:c r="R1585" s="14" t="str">
        <x:v>high</x:v>
      </x:c>
      <x:c r="S1585" s="14" t="str">
        <x:v>official_prozorro_award_2024_2026</x:v>
      </x:c>
      <x:c r="T1585" s="14" t="str">
        <x:v>official_prozorro_api</x:v>
      </x:c>
      <x:c r="U1585" s="14" t="str">
        <x:v>Не контактували</x:v>
      </x:c>
      <x:c r="V1585" s="15" t="str">
        <x:v>Персоналізований free-pilot outreach по UA-2025-12-24-004929-a; попросити 1 пакет Н.15</x:v>
      </x:c>
      <x:c r="W1585" s="15" t="str">
        <x:v>Власник / виконавець; відповідальний за договір</x:v>
      </x:c>
      <x:c r="X1585" s="15" t="str">
        <x:v>2 нових підтверджених перемог/договорів у Prozorro на 26 433 грн; 0 зі строком виконання не раніше 24.08.2026.</x:v>
      </x:c>
      <x:c r="Y1585" s="15" t="str">
        <x:v>Роботи з монтажу дизель генератора з АВР; опублікований строк до 2025-12-31. Попросити один знеособлений пакет здачі за цим workflow.</x:v>
      </x:c>
      <x:c r="Z1585" s="15" t="str">
        <x:v>https://prozorro.gov.ua/tender/UA-2025-12-24-004929-a</x:v>
      </x:c>
      <x:c r="AA1585" s="14" t="str">
        <x:v>2004402372</x:v>
      </x:c>
      <x:c r="AB1585" s="14" t="str">
        <x:v>2026-08-24</x:v>
      </x:c>
      <x:c r="AC1585" s="14" t="str"/>
      <x:c r="AD1585" s="20" t="str"/>
      <x:c r="AE1585" s="14" t="str"/>
      <x:c r="AF1585" s="14" t="n">
        <x:v>37</x:v>
      </x:c>
      <x:c r="AG1585" s="14" t="str">
        <x:v>I3</x:v>
      </x:c>
      <x:c r="AH1585" s="14" t="n">
        <x:v>2</x:v>
      </x:c>
      <x:c r="AI1585" s="14" t="n">
        <x:v>0</x:v>
      </x:c>
      <x:c r="AJ1585" s="18" t="n">
        <x:v>26432.5</x:v>
      </x:c>
      <x:c r="AK1585" s="14" t="str">
        <x:v>https://prozorro.gov.ua/tender/UA-2025-12-24-004929-a</x:v>
      </x:c>
      <x:c r="AL1585" s="19" t="n">
        <x:v>46015.36890326389</x:v>
      </x:c>
      <x:c r="AM1585" s="19" t="n">
        <x:v>46022.37019675926</x:v>
      </x:c>
      <x:c r="AN1585" s="15" t="str">
        <x:v>Резервне живлення</x:v>
      </x:c>
      <x:c r="AO1585" s="15" t="str">
        <x:v>not_found_in_top_search</x:v>
      </x:c>
    </x:row>
    <x:row r="1586">
      <x:c r="A1586" s="14" t="str">
        <x:v>W5-214</x:v>
      </x:c>
      <x:c r="B1586" s="14" t="str">
        <x:v>Prozorro vertical expansion — 24.08</x:v>
      </x:c>
      <x:c r="C1586" s="14" t="str">
        <x:v>Фізична особа-підприємець ЛЕОНОВ ВІКТОР ВАСИЛЬОВИЧ</x:v>
      </x:c>
      <x:c r="D1586" s="14" t="str">
        <x:v>Промисловий холод</x:v>
      </x:c>
      <x:c r="E1586" s="14" t="str">
        <x:v>Expansion discovery</x:v>
      </x:c>
      <x:c r="F1586" s="17" t="str">
        <x:v>D3</x:v>
      </x:c>
      <x:c r="G1586" s="14" t="str"/>
      <x:c r="H1586" s="14" t="str">
        <x:v>Discovery розширення — 2 тижні</x:v>
      </x:c>
      <x:c r="I1586" s="16" t="n">
        <x:v>1</x:v>
      </x:c>
      <x:c r="J1586" s="16" t="n">
        <x:v>5</x:v>
      </x:c>
      <x:c r="K1586" s="16" t="n">
        <x:v>5</x:v>
      </x:c>
      <x:c r="L1586" s="16" t="n">
        <x:v>1</x:v>
      </x:c>
      <x:c r="M1586" s="16" t="n">
        <x:v>5</x:v>
      </x:c>
      <x:c r="N1586" s="16" t="n">
        <x:v>3</x:v>
      </x:c>
      <x:c r="O1586" s="16" t="n">
        <x:v>3</x:v>
      </x:c>
      <x:c r="P1586" s="16" t="n">
        <x:f>IF(COUNT(I1586:O1586)&lt;7,"",I1586*8+J1586*3+K1586*2+L1586*2+M1586*2+N1586*2+O1586)</x:f>
        <x:v>54</x:v>
      </x:c>
      <x:c r="Q1586" s="16" t="n">
        <x:f>IF(COUNT(J1586:O1586)&lt;6,"",J1586*5+K1586*4+M1586*4+L1586*3+N1586*2+O1586*2)</x:f>
        <x:v>80</x:v>
      </x:c>
      <x:c r="R1586" s="14" t="str">
        <x:v>high</x:v>
      </x:c>
      <x:c r="S1586" s="14" t="str">
        <x:v>official_prozorro_award_2024_2026</x:v>
      </x:c>
      <x:c r="T1586" s="14" t="str">
        <x:v>official_prozorro_api</x:v>
      </x:c>
      <x:c r="U1586" s="14" t="str">
        <x:v>Не контактували</x:v>
      </x:c>
      <x:c r="V1586" s="15" t="str">
        <x:v>Workflow-audit outreach по UA-2025-06-26-001031-a; попросити 1 пакет здачі та вимоги проєкту</x:v>
      </x:c>
      <x:c r="W1586" s="15" t="str">
        <x:v>Власник / виконавець; відповідальний за договір</x:v>
      </x:c>
      <x:c r="X1586" s="15" t="str">
        <x:v>2 нових підтверджених перемог/договорів у Prozorro на 16 200 грн; 0 зі строком виконання не раніше 24.08.2026.</x:v>
      </x:c>
      <x:c r="Y1586" s="15" t="str">
        <x:v>ДК 021:2015 50730000-1 Послуги з ремонту і технічного обслуговування охолоджувальних установок (Послуги з демонтажу холодильних агрегатів та устаткування холодильних камер Південноукраїнських ліцеїв №2,3 Південноукраїнської міської ради (інвентарні номери 10490084, 10490300)); опублікований строк до 2025-06-30. Попросити один знеособлений пакет здачі за цим workflow.</x:v>
      </x:c>
      <x:c r="Z1586" s="15" t="str">
        <x:v>https://prozorro.gov.ua/tender/UA-2025-06-26-001031-a</x:v>
      </x:c>
      <x:c r="AA1586" s="14" t="str">
        <x:v>2225501798</x:v>
      </x:c>
      <x:c r="AB1586" s="14" t="str">
        <x:v>2026-08-24</x:v>
      </x:c>
      <x:c r="AC1586" s="14" t="str"/>
      <x:c r="AD1586" s="20" t="str"/>
      <x:c r="AE1586" s="14" t="str"/>
      <x:c r="AF1586" s="14" t="n">
        <x:v>37</x:v>
      </x:c>
      <x:c r="AG1586" s="14" t="str">
        <x:v>I3</x:v>
      </x:c>
      <x:c r="AH1586" s="14" t="n">
        <x:v>2</x:v>
      </x:c>
      <x:c r="AI1586" s="14" t="n">
        <x:v>0</x:v>
      </x:c>
      <x:c r="AJ1586" s="18" t="n">
        <x:v>16200</x:v>
      </x:c>
      <x:c r="AK1586" s="14" t="str">
        <x:v>https://prozorro.gov.ua/tender/UA-2025-06-26-001031-a</x:v>
      </x:c>
      <x:c r="AL1586" s="19" t="n">
        <x:v>45834.27483091435</x:v>
      </x:c>
      <x:c r="AM1586" s="19" t="n">
        <x:v>45838</x:v>
      </x:c>
      <x:c r="AN1586" s="15" t="str">
        <x:v>Промисловий холод</x:v>
      </x:c>
      <x:c r="AO1586" s="15" t="str">
        <x:v>not_found_in_top_search</x:v>
      </x:c>
    </x:row>
    <x:row r="1587">
      <x:c r="A1587" s="14" t="str">
        <x:v>W5-215</x:v>
      </x:c>
      <x:c r="B1587" s="14" t="str">
        <x:v>Prozorro vertical expansion — 24.08</x:v>
      </x:c>
      <x:c r="C1587" s="14" t="str">
        <x:v>Петрів Вадим Романович</x:v>
      </x:c>
      <x:c r="D1587" s="14" t="str">
        <x:v>Чисті приміщення</x:v>
      </x:c>
      <x:c r="E1587" s="14" t="str">
        <x:v>Expansion discovery</x:v>
      </x:c>
      <x:c r="F1587" s="17" t="str">
        <x:v>D3</x:v>
      </x:c>
      <x:c r="G1587" s="14" t="str"/>
      <x:c r="H1587" s="14" t="str">
        <x:v>Discovery розширення — 2 тижні</x:v>
      </x:c>
      <x:c r="I1587" s="16" t="n">
        <x:v>1</x:v>
      </x:c>
      <x:c r="J1587" s="16" t="n">
        <x:v>5</x:v>
      </x:c>
      <x:c r="K1587" s="16" t="n">
        <x:v>5</x:v>
      </x:c>
      <x:c r="L1587" s="16" t="n">
        <x:v>1</x:v>
      </x:c>
      <x:c r="M1587" s="16" t="n">
        <x:v>5</x:v>
      </x:c>
      <x:c r="N1587" s="16" t="n">
        <x:v>3</x:v>
      </x:c>
      <x:c r="O1587" s="16" t="n">
        <x:v>3</x:v>
      </x:c>
      <x:c r="P1587" s="16" t="n">
        <x:f>IF(COUNT(I1587:O1587)&lt;7,"",I1587*8+J1587*3+K1587*2+L1587*2+M1587*2+N1587*2+O1587)</x:f>
        <x:v>54</x:v>
      </x:c>
      <x:c r="Q1587" s="16" t="n">
        <x:f>IF(COUNT(J1587:O1587)&lt;6,"",J1587*5+K1587*4+M1587*4+L1587*3+N1587*2+O1587*2)</x:f>
        <x:v>80</x:v>
      </x:c>
      <x:c r="R1587" s="14" t="str">
        <x:v>high</x:v>
      </x:c>
      <x:c r="S1587" s="14" t="str">
        <x:v>official_prozorro_award_2024_2026</x:v>
      </x:c>
      <x:c r="T1587" s="14" t="str">
        <x:v>official_prozorro_api</x:v>
      </x:c>
      <x:c r="U1587" s="14" t="str">
        <x:v>Не контактували</x:v>
      </x:c>
      <x:c r="V1587" s="15" t="str">
        <x:v>Workflow-audit outreach по UA-2024-12-19-006785-a; попросити 1 пакет здачі та вимоги проєкту</x:v>
      </x:c>
      <x:c r="W1587" s="15" t="str">
        <x:v>Власник / виконавець; відповідальний за договір</x:v>
      </x:c>
      <x:c r="X1587" s="15" t="str">
        <x:v>2 нових підтверджених перемог/договорів у Prozorro на 59 000 грн; 0 зі строком виконання не раніше 24.08.2026.</x:v>
      </x:c>
      <x:c r="Y1587" s="15" t="str">
        <x:v>Технічний паспорт - Реконструкція сховища з влаштуванням споруди подвійного призначення (пологово операційний блок) з властивостями сховища КОМУНАЛЬНОГО НЕКОМЕРЦІЙНОГО ПІДПРИЄМСТВА «ХЕРСОНСЬКИЙ МІСЬКИЙ ПЕРИНАТАЛЬНИЙ ЦЕНТР II РІВНЯ ім. З. С. КЛИМЕНКО» ХЕРСОНСЬКОЇ МІСЬКОЇ РАДИ, м.Херсон, вул. Гоголя 1.; опублікований строк до 2024-12-25. Попросити один знеособлений пакет здачі за цим workflow.</x:v>
      </x:c>
      <x:c r="Z1587" s="15" t="str">
        <x:v>https://prozorro.gov.ua/tender/UA-2024-12-19-006785-a</x:v>
      </x:c>
      <x:c r="AA1587" s="14" t="str">
        <x:v>3200112653</x:v>
      </x:c>
      <x:c r="AB1587" s="14" t="str">
        <x:v>2026-08-24</x:v>
      </x:c>
      <x:c r="AC1587" s="14" t="str"/>
      <x:c r="AD1587" s="20" t="str"/>
      <x:c r="AE1587" s="14" t="str"/>
      <x:c r="AF1587" s="14" t="n">
        <x:v>36</x:v>
      </x:c>
      <x:c r="AG1587" s="14" t="str">
        <x:v>I3</x:v>
      </x:c>
      <x:c r="AH1587" s="14" t="n">
        <x:v>2</x:v>
      </x:c>
      <x:c r="AI1587" s="14" t="n">
        <x:v>0</x:v>
      </x:c>
      <x:c r="AJ1587" s="18" t="n">
        <x:v>59000</x:v>
      </x:c>
      <x:c r="AK1587" s="14" t="str">
        <x:v>https://prozorro.gov.ua/tender/UA-2024-12-19-006785-a</x:v>
      </x:c>
      <x:c r="AL1587" s="19" t="n">
        <x:v>45645.39821175926</x:v>
      </x:c>
      <x:c r="AM1587" s="19" t="n">
        <x:v>45651</x:v>
      </x:c>
      <x:c r="AN1587" s="15" t="str">
        <x:v>Чисті приміщення</x:v>
      </x:c>
      <x:c r="AO1587" s="15" t="str">
        <x:v>not_found_in_top_search</x:v>
      </x:c>
    </x:row>
    <x:row r="1588">
      <x:c r="A1588" s="14" t="str">
        <x:v>W5-216</x:v>
      </x:c>
      <x:c r="B1588" s="14" t="str">
        <x:v>Prozorro vertical expansion — 24.08</x:v>
      </x:c>
      <x:c r="C1588" s="14" t="str">
        <x:v>Донченко Андрій Михайлович</x:v>
      </x:c>
      <x:c r="D1588" s="14" t="str">
        <x:v>Резервне живлення</x:v>
      </x:c>
      <x:c r="E1588" s="14" t="str">
        <x:v>Pilot now</x:v>
      </x:c>
      <x:c r="F1588" s="17" t="str">
        <x:v>P3</x:v>
      </x:c>
      <x:c r="G1588" s="14" t="str"/>
      <x:c r="H1588" s="14" t="str">
        <x:v>Пілот зараз — Н.15 subset</x:v>
      </x:c>
      <x:c r="I1588" s="16" t="n">
        <x:v>4</x:v>
      </x:c>
      <x:c r="J1588" s="16" t="n">
        <x:v>5</x:v>
      </x:c>
      <x:c r="K1588" s="16" t="n">
        <x:v>5</x:v>
      </x:c>
      <x:c r="L1588" s="16" t="n">
        <x:v>1</x:v>
      </x:c>
      <x:c r="M1588" s="16" t="n">
        <x:v>5</x:v>
      </x:c>
      <x:c r="N1588" s="16" t="n">
        <x:v>3</x:v>
      </x:c>
      <x:c r="O1588" s="16" t="n">
        <x:v>3</x:v>
      </x:c>
      <x:c r="P1588" s="16" t="n">
        <x:f>IF(COUNT(I1588:O1588)&lt;7,"",I1588*8+J1588*3+K1588*2+L1588*2+M1588*2+N1588*2+O1588)</x:f>
        <x:v>78</x:v>
      </x:c>
      <x:c r="Q1588" s="16" t="n">
        <x:f>IF(COUNT(J1588:O1588)&lt;6,"",J1588*5+K1588*4+M1588*4+L1588*3+N1588*2+O1588*2)</x:f>
        <x:v>80</x:v>
      </x:c>
      <x:c r="R1588" s="14" t="str">
        <x:v>high</x:v>
      </x:c>
      <x:c r="S1588" s="14" t="str">
        <x:v>official_prozorro_award_2024_2026</x:v>
      </x:c>
      <x:c r="T1588" s="14" t="str">
        <x:v>official_prozorro_api</x:v>
      </x:c>
      <x:c r="U1588" s="14" t="str">
        <x:v>Не контактували</x:v>
      </x:c>
      <x:c r="V1588" s="15" t="str">
        <x:v>Персоналізований free-pilot outreach по UA-2025-02-13-012323-a; попросити 1 пакет Н.15</x:v>
      </x:c>
      <x:c r="W1588" s="15" t="str">
        <x:v>Власник / виконавець; відповідальний за договір</x:v>
      </x:c>
      <x:c r="X1588" s="15" t="str">
        <x:v>2 нових підтверджених перемог/договорів у Prozorro на 38 080 грн; 0 зі строком виконання не раніше 24.08.2026.</x:v>
      </x:c>
      <x:c r="Y1588" s="15" t="str">
        <x:v>Монтаж джерел безперебійного живлення; опублікований строк до 2025-12-31. Попросити один знеособлений пакет здачі за цим workflow.</x:v>
      </x:c>
      <x:c r="Z1588" s="15" t="str">
        <x:v>https://prozorro.gov.ua/tender/UA-2025-02-13-012323-a</x:v>
      </x:c>
      <x:c r="AA1588" s="14" t="str">
        <x:v>2783811753</x:v>
      </x:c>
      <x:c r="AB1588" s="14" t="str">
        <x:v>2026-08-24</x:v>
      </x:c>
      <x:c r="AC1588" s="14" t="str"/>
      <x:c r="AD1588" s="20" t="str"/>
      <x:c r="AE1588" s="14" t="str"/>
      <x:c r="AF1588" s="14" t="n">
        <x:v>36</x:v>
      </x:c>
      <x:c r="AG1588" s="14" t="str">
        <x:v>I3</x:v>
      </x:c>
      <x:c r="AH1588" s="14" t="n">
        <x:v>2</x:v>
      </x:c>
      <x:c r="AI1588" s="14" t="n">
        <x:v>0</x:v>
      </x:c>
      <x:c r="AJ1588" s="18" t="n">
        <x:v>38079.6</x:v>
      </x:c>
      <x:c r="AK1588" s="14" t="str">
        <x:v>https://prozorro.gov.ua/tender/UA-2025-02-13-012323-a</x:v>
      </x:c>
      <x:c r="AL1588" s="19" t="n">
        <x:v>45701.59060865741</x:v>
      </x:c>
      <x:c r="AM1588" s="19" t="n">
        <x:v>46022</x:v>
      </x:c>
      <x:c r="AN1588" s="15" t="str">
        <x:v>Резервне живлення</x:v>
      </x:c>
      <x:c r="AO1588" s="15" t="str">
        <x:v>not_found_in_top_search</x:v>
      </x:c>
    </x:row>
    <x:row r="1589">
      <x:c r="A1589" s="14" t="str">
        <x:v>W5-217</x:v>
      </x:c>
      <x:c r="B1589" s="14" t="str">
        <x:v>Prozorro vertical expansion — 24.08</x:v>
      </x:c>
      <x:c r="C1589" s="14" t="str">
        <x:v>КОМУНАЛЬНЕ ПІДПРИЄМСТВО "ВІННИЦЯОБЛВОДОКАНАЛ"</x:v>
      </x:c>
      <x:c r="D1589" s="14" t="str">
        <x:v>Насосні станції</x:v>
      </x:c>
      <x:c r="E1589" s="14" t="str">
        <x:v>Expansion discovery</x:v>
      </x:c>
      <x:c r="F1589" s="17" t="str">
        <x:v>D3</x:v>
      </x:c>
      <x:c r="G1589" s="14" t="str"/>
      <x:c r="H1589" s="14" t="str">
        <x:v>Discovery розширення — 2 тижні</x:v>
      </x:c>
      <x:c r="I1589" s="16" t="n">
        <x:v>1</x:v>
      </x:c>
      <x:c r="J1589" s="16" t="n">
        <x:v>5</x:v>
      </x:c>
      <x:c r="K1589" s="16" t="n">
        <x:v>5</x:v>
      </x:c>
      <x:c r="L1589" s="16" t="n">
        <x:v>1</x:v>
      </x:c>
      <x:c r="M1589" s="16" t="n">
        <x:v>5</x:v>
      </x:c>
      <x:c r="N1589" s="16" t="n">
        <x:v>5</x:v>
      </x:c>
      <x:c r="O1589" s="16" t="n">
        <x:v>3</x:v>
      </x:c>
      <x:c r="P1589" s="16" t="n">
        <x:f>IF(COUNT(I1589:O1589)&lt;7,"",I1589*8+J1589*3+K1589*2+L1589*2+M1589*2+N1589*2+O1589)</x:f>
        <x:v>58</x:v>
      </x:c>
      <x:c r="Q1589" s="16" t="n">
        <x:f>IF(COUNT(J1589:O1589)&lt;6,"",J1589*5+K1589*4+M1589*4+L1589*3+N1589*2+O1589*2)</x:f>
        <x:v>84</x:v>
      </x:c>
      <x:c r="R1589" s="14" t="str">
        <x:v>high</x:v>
      </x:c>
      <x:c r="S1589" s="14" t="str">
        <x:v>official_prozorro_award_2024_2026</x:v>
      </x:c>
      <x:c r="T1589" s="14" t="str">
        <x:v>official_prozorro_api</x:v>
      </x:c>
      <x:c r="U1589" s="14" t="str">
        <x:v>Не контактували</x:v>
      </x:c>
      <x:c r="V1589" s="15" t="str">
        <x:v>Workflow-audit outreach по UA-2024-10-17-016076-a; попросити 1 пакет здачі та вимоги проєкту</x:v>
      </x:c>
      <x:c r="W1589" s="15" t="str">
        <x:v>Власник / директор; керівник ПТО; відповідальний за договори</x:v>
      </x:c>
      <x:c r="X1589" s="15" t="str">
        <x:v>2 нових підтверджених перемог/договорів у Prozorro на 8 433 грн; 0 зі строком виконання не раніше 24.08.2026.</x:v>
      </x:c>
      <x:c r="Y1589" s="15" t="str">
        <x:v>Виготовлення змін до технічних умов на проектування нового будівництва каналізаційної насосної станції господарсько-побутових стічних вод Вінницького індустріального парку по вул. Немирівське шосе, 213 в м. Вінниці; опублікований строк до 2024-12-31. Попросити один знеособлений пакет здачі за цим workflow.</x:v>
      </x:c>
      <x:c r="Z1589" s="15" t="str">
        <x:v>https://prozorro.gov.ua/tender/UA-2024-10-17-016076-a</x:v>
      </x:c>
      <x:c r="AA1589" s="14" t="str">
        <x:v>03339012</x:v>
      </x:c>
      <x:c r="AB1589" s="14" t="str">
        <x:v>2026-08-24</x:v>
      </x:c>
      <x:c r="AC1589" s="14" t="str"/>
      <x:c r="AD1589" s="20" t="str"/>
      <x:c r="AE1589" s="14" t="str"/>
      <x:c r="AF1589" s="14" t="n">
        <x:v>36</x:v>
      </x:c>
      <x:c r="AG1589" s="14" t="str">
        <x:v>I3</x:v>
      </x:c>
      <x:c r="AH1589" s="14" t="n">
        <x:v>2</x:v>
      </x:c>
      <x:c r="AI1589" s="14" t="n">
        <x:v>0</x:v>
      </x:c>
      <x:c r="AJ1589" s="18" t="n">
        <x:v>8433.23</x:v>
      </x:c>
      <x:c r="AK1589" s="14" t="str">
        <x:v>https://prozorro.gov.ua/tender/UA-2024-10-17-016076-a</x:v>
      </x:c>
      <x:c r="AL1589" s="19" t="n">
        <x:v>45582.68350697916</x:v>
      </x:c>
      <x:c r="AM1589" s="19" t="n">
        <x:v>45657</x:v>
      </x:c>
      <x:c r="AN1589" s="15" t="str">
        <x:v>Насосні станції</x:v>
      </x:c>
      <x:c r="AO1589" s="15" t="str">
        <x:v>not_found_in_top_search</x:v>
      </x:c>
    </x:row>
    <x:row r="1590">
      <x:c r="A1590" s="14" t="str">
        <x:v>W5-218</x:v>
      </x:c>
      <x:c r="B1590" s="14" t="str">
        <x:v>Prozorro vertical expansion — 24.08</x:v>
      </x:c>
      <x:c r="C1590" s="14" t="str">
        <x:v>ФОП Винник Олександр Іванович</x:v>
      </x:c>
      <x:c r="D1590" s="14" t="str">
        <x:v>Теплові пункти</x:v>
      </x:c>
      <x:c r="E1590" s="14" t="str">
        <x:v>Expansion discovery</x:v>
      </x:c>
      <x:c r="F1590" s="17" t="str">
        <x:v>D3</x:v>
      </x:c>
      <x:c r="G1590" s="14" t="str"/>
      <x:c r="H1590" s="14" t="str">
        <x:v>Discovery розширення — 2 тижні</x:v>
      </x:c>
      <x:c r="I1590" s="16" t="n">
        <x:v>1</x:v>
      </x:c>
      <x:c r="J1590" s="16" t="n">
        <x:v>5</x:v>
      </x:c>
      <x:c r="K1590" s="16" t="n">
        <x:v>5</x:v>
      </x:c>
      <x:c r="L1590" s="16" t="n">
        <x:v>4</x:v>
      </x:c>
      <x:c r="M1590" s="16" t="n">
        <x:v>5</x:v>
      </x:c>
      <x:c r="N1590" s="16" t="n">
        <x:v>3</x:v>
      </x:c>
      <x:c r="O1590" s="16" t="n">
        <x:v>3</x:v>
      </x:c>
      <x:c r="P1590" s="16" t="n">
        <x:f>IF(COUNT(I1590:O1590)&lt;7,"",I1590*8+J1590*3+K1590*2+L1590*2+M1590*2+N1590*2+O1590)</x:f>
        <x:v>60</x:v>
      </x:c>
      <x:c r="Q1590" s="16" t="n">
        <x:f>IF(COUNT(J1590:O1590)&lt;6,"",J1590*5+K1590*4+M1590*4+L1590*3+N1590*2+O1590*2)</x:f>
        <x:v>89</x:v>
      </x:c>
      <x:c r="R1590" s="14" t="str">
        <x:v>high</x:v>
      </x:c>
      <x:c r="S1590" s="14" t="str">
        <x:v>official_prozorro_award_2024_2026</x:v>
      </x:c>
      <x:c r="T1590" s="14" t="str">
        <x:v>official_prozorro_api</x:v>
      </x:c>
      <x:c r="U1590" s="14" t="str">
        <x:v>Не контактували</x:v>
      </x:c>
      <x:c r="V1590" s="15" t="str">
        <x:v>Workflow-audit outreach по UA-2025-03-13-010469-a; попросити 1 пакет здачі та вимоги проєкту</x:v>
      </x:c>
      <x:c r="W1590" s="15" t="str">
        <x:v>Власник / виконавець; відповідальний за договір</x:v>
      </x:c>
      <x:c r="X1590" s="15" t="str">
        <x:v>1 нових підтверджених перемог/договорів у Prozorro на 4 327 820 грн; 0 зі строком виконання не раніше 24.08.2026.</x:v>
      </x:c>
      <x:c r="Y1590" s="15" t="str">
        <x:v>код за ДК 021:2015: 45454000-4 - Реконструкція (Реконструкція системи теплопостачання центрального теплового пункту, розташованому у адміністративній будівлі МВС № 1 за адресою: м. Київ, вул. Академіка Богомольця, 10/Індивідуальний тепловий пункт); опублікований строк до 2025-10-30. Попросити один знеособлений пакет здачі за цим workflow.</x:v>
      </x:c>
      <x:c r="Z1590" s="15" t="str">
        <x:v>https://prozorro.gov.ua/tender/UA-2025-03-13-010469-a</x:v>
      </x:c>
      <x:c r="AA1590" s="14" t="str">
        <x:v>2915408758</x:v>
      </x:c>
      <x:c r="AB1590" s="14" t="str">
        <x:v>2026-08-24</x:v>
      </x:c>
      <x:c r="AC1590" s="14" t="str"/>
      <x:c r="AD1590" s="20" t="str"/>
      <x:c r="AE1590" s="14" t="str"/>
      <x:c r="AF1590" s="14" t="n">
        <x:v>35</x:v>
      </x:c>
      <x:c r="AG1590" s="14" t="str">
        <x:v>I3</x:v>
      </x:c>
      <x:c r="AH1590" s="14" t="n">
        <x:v>1</x:v>
      </x:c>
      <x:c r="AI1590" s="14" t="n">
        <x:v>0</x:v>
      </x:c>
      <x:c r="AJ1590" s="18" t="n">
        <x:v>4327820.18</x:v>
      </x:c>
      <x:c r="AK1590" s="14" t="str">
        <x:v>https://prozorro.gov.ua/tender/UA-2025-03-13-010469-a</x:v>
      </x:c>
      <x:c r="AL1590" s="19" t="n">
        <x:v>45743.59042726852</x:v>
      </x:c>
      <x:c r="AM1590" s="19" t="n">
        <x:v>45960</x:v>
      </x:c>
      <x:c r="AN1590" s="15" t="str">
        <x:v>Теплові пункти</x:v>
      </x:c>
      <x:c r="AO1590" s="15" t="str">
        <x:v>not_found_in_top_search</x:v>
      </x:c>
    </x:row>
    <x:row r="1591">
      <x:c r="A1591" s="14" t="str">
        <x:v>W5-219</x:v>
      </x:c>
      <x:c r="B1591" s="14" t="str">
        <x:v>Prozorro vertical expansion — 24.08</x:v>
      </x:c>
      <x:c r="C1591" s="14" t="str">
        <x:v>ФОП СЕНІН СЕРГІЙ ЮРІЙОВИЧ</x:v>
      </x:c>
      <x:c r="D1591" s="14" t="str">
        <x:v>Чисті приміщення</x:v>
      </x:c>
      <x:c r="E1591" s="14" t="str">
        <x:v>Expansion discovery</x:v>
      </x:c>
      <x:c r="F1591" s="17" t="str">
        <x:v>D3</x:v>
      </x:c>
      <x:c r="G1591" s="14" t="str"/>
      <x:c r="H1591" s="14" t="str">
        <x:v>Discovery розширення — 2 тижні</x:v>
      </x:c>
      <x:c r="I1591" s="16" t="n">
        <x:v>1</x:v>
      </x:c>
      <x:c r="J1591" s="16" t="n">
        <x:v>5</x:v>
      </x:c>
      <x:c r="K1591" s="16" t="n">
        <x:v>5</x:v>
      </x:c>
      <x:c r="L1591" s="16" t="n">
        <x:v>3</x:v>
      </x:c>
      <x:c r="M1591" s="16" t="n">
        <x:v>5</x:v>
      </x:c>
      <x:c r="N1591" s="16" t="n">
        <x:v>3</x:v>
      </x:c>
      <x:c r="O1591" s="16" t="n">
        <x:v>3</x:v>
      </x:c>
      <x:c r="P1591" s="16" t="n">
        <x:f>IF(COUNT(I1591:O1591)&lt;7,"",I1591*8+J1591*3+K1591*2+L1591*2+M1591*2+N1591*2+O1591)</x:f>
        <x:v>58</x:v>
      </x:c>
      <x:c r="Q1591" s="16" t="n">
        <x:f>IF(COUNT(J1591:O1591)&lt;6,"",J1591*5+K1591*4+M1591*4+L1591*3+N1591*2+O1591*2)</x:f>
        <x:v>86</x:v>
      </x:c>
      <x:c r="R1591" s="14" t="str">
        <x:v>high</x:v>
      </x:c>
      <x:c r="S1591" s="14" t="str">
        <x:v>official_prozorro_award_2024_2026</x:v>
      </x:c>
      <x:c r="T1591" s="14" t="str">
        <x:v>official_prozorro_api</x:v>
      </x:c>
      <x:c r="U1591" s="14" t="str">
        <x:v>Не контактували</x:v>
      </x:c>
      <x:c r="V1591" s="15" t="str">
        <x:v>Workflow-audit outreach по UA-2025-05-21-014227-a; попросити 1 пакет здачі та вимоги проєкту</x:v>
      </x:c>
      <x:c r="W1591" s="15" t="str">
        <x:v>Власник / виконавець; відповідальний за договір</x:v>
      </x:c>
      <x:c r="X1591" s="15" t="str">
        <x:v>1 нових підтверджених перемог/договорів у Prozorro на 1 695 835 грн; 0 зі строком виконання не раніше 24.08.2026.</x:v>
      </x:c>
      <x:c r="Y1591" s="15" t="str">
        <x:v>Лапароскопічний лопатевий ретрактор 10х330мм (НК 024:2023: 45182 - Хірургічний ретрактор самоутримувальний, багаторазового застосування); Лапароскопічний лопатевий ретрактор 5х330мм (НК 024:2023: 45182 - Хірургічний ретрактор самоутримувальний, багаторазового застосування); Ретрактор лапароскопічний (НК 024:2023: 45182 - Хірургічний ретрактор самоутримувальний, багаторазового застосування); Робоча частина (вставка) монополярного лапароскопічного затискача вигнута (НК 024:2023: 33596 - Ендоскопічний електрохірургічний наконечник / електрод, монополярний, багаторазовий); Тубус для лапароскопічного затискача (НК 024:2023: 33596 - Ендоскопічний електрохірургічний наконечник / електрод, монополярний, багаторазовий); Ручка лапароскопічних затискачів без кремальєри (НК 024:2023: 33596 - Ендоскопічний електрохірургічний наконечник / електрод, монополярний, багаторазовий); Робоча частина (вставка) монополярного лапароскопічного затискача 18 мм (НК 024:2023: 33596 - Ендоскопічний електрохірургічний наконечник / електрод, монополярний, багаторазовий); Ручка лапароскопічних затискачів з кремальєрою (НК 024:2023: 33596 - Ендоскопічний електрохірургічний наконечник / електрод, монополярний, багаторазовий); Одноразовий троакар безлезовий (НК 024:2023: 61425 - Троакар лапароскопічний одноразового використання); Одноразовий контейнер для екстракції 200 мл (НК 024:2023: 45130 - Хірургічний мішечок на видалені тканини); Одноразовий контейнер для екстракції 400 мл (НК 024:2023: 45130 - Хірургічний мішечок на видалені тканини); Одноразовий контейнер для екстракції 700 мл (НК 024:2023: 45130 - Хірургічний мішечок на видалені тканини); Монополярний кабель  (НК 024:2023: 47487 - Електричний кабель для медичних виробів багаторазового застосування); Трубка для аспірації та іригації  (НК 024:2023: 47342 - Лапараскопічна канюля для зрошення/ відсмоктування); Лапароскопічний троакар з магнітним клапаном 10х95 мм (НК 024:2023: 37148 - Канюля для лапароскопічного доступу, багаторазового використання); Лапароскопічний троакар з магнітним клапаном 5х95 мм (НК 024:2023: 37148 - Канюля для лапароскопічного доступу, багаторазового використання); Лапароскопічний троакар 10×95 мм (НК 024:2023: 37148 - Канюля для лапароскопічного доступу, багаторазового використання); Робоча частина (вставка) монополярного лапароскопічного затискача 27 мм (НК 024:2023: 33596 - Ендоскопічний електрохірургічний наконечник / електрод, монополярний, багаторазовий); Робоча частина (вставка) монополярного лапароскопічного затискача 24мм (НК 024:2023: 33596 - Ендоскопічний електрохірургічний наконечник / електрод, монополярний, багаторазовий); Робоча частина (вставка) монополярного лапароскопічного затискача 15 мм (НК 024:2023: 33596 - Ендоскопічний електрохірургічний наконечник / електрод, монополярний, багаторазовий); Електрохірургічний електрод (НК 024:2023: 33596 - Ендоскопічний електрохірургічний наконечник / електрод, монополярний, багаторазовий); Голка для інсуфляції типу Вереша 2,5×120 мм (НК 024:2023: 46329 - Голка для пневмоперито неуму з підпружиненим стилетом багаторазового застосування); Голка для інсуфляції типу Вереша 2,5×140 мм (НК 024:2023: 46329 - Голка для пневмоперито неуму з підпружиненим стилетом багаторазового застосування); Комплект урогінекологічний стерильний (НК 024:2023: 47986 - Сітка хірургічна для лікування стресового нетримання сечі в жінок); Комплект для реконструкції тазового дна (НК 024:2023: 60842 - Сітка хірургічна для корекції опущення тазових органів з синтетичного полімеру); Розширювач каналу шийки матки по Hegar 1,0 мм (НК 024:2023: 11266 - Розширювач цервікального каналу з фіксованим діаметром багаторазового використання); Розширювач каналу шийки матки по Hegar 1,5 мм (НК 024:2023: 11266 - Розширювач цервікального каналу з фіксованим діаметром багаторазового використання); Розширювач каналу шийки матки по Hegar 2,0 мм (НК 024:2023: 11266 - Розширювач цервікального каналу з фіксованим діаметром багаторазового використання); Розширювач каналу шийки матки по Hegar 2,5 мм (НК 024:2023: 11266 - Розширювач цервікального каналу з фіксованим діаметром багаторазового використання); Розширювач каналу шийки матки по Hegar 3,0 мм (НК 024:2023: 11266 - Розширювач цервікального каналу з фіксованим діаметром багаторазового використання); Розширювач каналу шийки матки по Hegar 3,5 мм (НК 024:2023: 11266 - Розширювач цервікального каналу з фіксованим діаметром багаторазового використання); Розширювач каналу шийки матки по Hegar 4,0 мм (НК 024:2023: 11266 - Розширювач цервікального каналу з фіксованим діаметром багаторазового використання); Розширювач каналу шийки матки по Hegar 4,5 мм (НК 024:2023: 11266 - Розширювач цервікального каналу з фіксованим діаметром багаторазового використання); Розширювач каналу шийки матки по Hegar 5,0 мм (НК 024:2023: 11266 - Розширювач цервікального каналу з фіксованим діаметром багаторазового використання); Розширювач каналу шийки матки по Hegar 5,5 мм (НК 024:2023: 11266 - Розширювач цервікального каналу з фіксованим діаметром багаторазового використання); Розширювач каналу шийки матки по Hegar 6,0 мм (НК 024:2023: 11266 - Розширювач цервікального каналу з фіксованим діаметром багаторазового використання); Розширювач каналу шийки матки по Hegar 6,5 мм (НК 024:2023: 11266 - Розширювач цервікального каналу з фіксованим діаметром багаторазового використання); Розширювач каналу шийки матки по Hegar 7,0 мм (НК 024:2023: 11266 - Розширювач цервікального каналу з фіксованим діаметром багаторазового використання); Розширювач каналу шийки матки по Hegar 7,5 мм (НК 024:2023: 11266 - Розширювач цервікального каналу з фіксованим діаметром багаторазового використання); Розширювач каналу шийки матки по Hegar 8,0 мм (НК 024:2023: 11266 - Розширювач цервікального каналу з фіксованим діаметром багаторазового використання); Розширювач каналу шийки матки по Hegar 8,5 мм (НК 024:2023: 11266 - Розширювач цервікального каналу з фіксованим діаметром багаторазового використання); Розширювач каналу шийки матки по Hegar 9,0 мм (НК 024:2023: 11266 - Розширювач цервікального каналу з фіксованим діаметром багаторазового використання); Розширювач каналу шийки матки по Hegar 9,5 мм (НК 024:2023: 11266 - Розширювач цервікального каналу з фіксованим діаметром багаторазового використання); Розширювач каналу шийки матки по Hegar 10,0 мм (НК 024:2023: 11266 - Розширювач цервікального каналу з фіксованим діаметром багаторазового використання); Розширювач каналу шийки матки по Hegar 10,5 мм (НК 024:2023: 11266 - Розширювач цервікального каналу з фіксованим діаметром багаторазового використання); Розширювач каналу шийки матки по Hegar 11,0 мм (НК 024:2023: 11266 - Розширювач цервікального каналу з фіксованим діаметром багаторазового використання); Розширювач каналу шийки матки по Hegar 11,5 мм (НК 024:2023: 11266 - Розширювач цервікального каналу з фіксованим діаметром багаторазового використання); Розширювач каналу шийки матки по Hegar 12,0 мм (НК 024:2023: 11266 - Розширювач цервікального каналу з фіксованим діаметром багаторазового використання); Розширювач каналу шийки матки по Hegar 12,5 мм (НК 024:2023: 11266 - Розширювач цервікального каналу з фіксованим діаметром багаторазового використання); Розширювач каналу шийки матки по Hegar 13,0 мм (НК 024:2023: 11266 - Розширювач цервікального каналу з фіксованим діаметром багаторазового використання); Розширювач каналу шийки матки по Hegar 13,5 мм (НК 024:2023: 11266 - Розширювач цервікального каналу з фіксованим діаметром багаторазового використання); Розширювач каналу шийки матки по Hegar 14,0 мм (НК 024:2023: 11266 - Розширювач цервікального каналу з фіксованим діаметром багаторазового використання) (код за ДК 021:2015 33160000-9: Устаткування для операційних блоків); опублікований строк до 2025-12-31. Попросити один знеособлений пакет здачі за цим workflow.</x:v>
      </x:c>
      <x:c r="Z1591" s="15" t="str">
        <x:v>https://prozorro.gov.ua/tender/UA-2025-05-21-014227-a</x:v>
      </x:c>
      <x:c r="AA1591" s="14" t="str">
        <x:v>3141234959</x:v>
      </x:c>
      <x:c r="AB1591" s="14" t="str">
        <x:v>2026-08-24</x:v>
      </x:c>
      <x:c r="AC1591" s="14" t="str"/>
      <x:c r="AD1591" s="20" t="str"/>
      <x:c r="AE1591" s="14" t="str"/>
      <x:c r="AF1591" s="14" t="n">
        <x:v>35</x:v>
      </x:c>
      <x:c r="AG1591" s="14" t="str">
        <x:v>I3</x:v>
      </x:c>
      <x:c r="AH1591" s="14" t="n">
        <x:v>1</x:v>
      </x:c>
      <x:c r="AI1591" s="14" t="n">
        <x:v>0</x:v>
      </x:c>
      <x:c r="AJ1591" s="18" t="n">
        <x:v>1695835</x:v>
      </x:c>
      <x:c r="AK1591" s="14" t="str">
        <x:v>https://prozorro.gov.ua/tender/UA-2025-05-21-014227-a</x:v>
      </x:c>
      <x:c r="AL1591" s="19" t="n">
        <x:v>45813.46200099537</x:v>
      </x:c>
      <x:c r="AM1591" s="19" t="n">
        <x:v>46022</x:v>
      </x:c>
      <x:c r="AN1591" s="15" t="str">
        <x:v>Чисті приміщення</x:v>
      </x:c>
      <x:c r="AO1591" s="15" t="str">
        <x:v>not_found_in_top_search</x:v>
      </x:c>
    </x:row>
    <x:row r="1592">
      <x:c r="A1592" s="14" t="str">
        <x:v>W5-220</x:v>
      </x:c>
      <x:c r="B1592" s="14" t="str">
        <x:v>Prozorro vertical expansion — 24.08</x:v>
      </x:c>
      <x:c r="C1592" s="14" t="str">
        <x:v>ФОП ЛУЦЬКИЙ ЄВГЕНІЙ АНАТОЛІЙОВИЧ</x:v>
      </x:c>
      <x:c r="D1592" s="14" t="str">
        <x:v>Промисловий холод</x:v>
      </x:c>
      <x:c r="E1592" s="14" t="str">
        <x:v>Expansion discovery</x:v>
      </x:c>
      <x:c r="F1592" s="17" t="str">
        <x:v>D3</x:v>
      </x:c>
      <x:c r="G1592" s="14" t="str"/>
      <x:c r="H1592" s="14" t="str">
        <x:v>Discovery розширення — 2 тижні</x:v>
      </x:c>
      <x:c r="I1592" s="16" t="n">
        <x:v>1</x:v>
      </x:c>
      <x:c r="J1592" s="16" t="n">
        <x:v>5</x:v>
      </x:c>
      <x:c r="K1592" s="16" t="n">
        <x:v>5</x:v>
      </x:c>
      <x:c r="L1592" s="16" t="n">
        <x:v>3</x:v>
      </x:c>
      <x:c r="M1592" s="16" t="n">
        <x:v>5</x:v>
      </x:c>
      <x:c r="N1592" s="16" t="n">
        <x:v>3</x:v>
      </x:c>
      <x:c r="O1592" s="16" t="n">
        <x:v>3</x:v>
      </x:c>
      <x:c r="P1592" s="16" t="n">
        <x:f>IF(COUNT(I1592:O1592)&lt;7,"",I1592*8+J1592*3+K1592*2+L1592*2+M1592*2+N1592*2+O1592)</x:f>
        <x:v>58</x:v>
      </x:c>
      <x:c r="Q1592" s="16" t="n">
        <x:f>IF(COUNT(J1592:O1592)&lt;6,"",J1592*5+K1592*4+M1592*4+L1592*3+N1592*2+O1592*2)</x:f>
        <x:v>86</x:v>
      </x:c>
      <x:c r="R1592" s="14" t="str">
        <x:v>high</x:v>
      </x:c>
      <x:c r="S1592" s="14" t="str">
        <x:v>official_prozorro_award_2024_2026</x:v>
      </x:c>
      <x:c r="T1592" s="14" t="str">
        <x:v>official_prozorro_api</x:v>
      </x:c>
      <x:c r="U1592" s="14" t="str">
        <x:v>Не контактували</x:v>
      </x:c>
      <x:c r="V1592" s="15" t="str">
        <x:v>Workflow-audit outreach по UA-2025-10-15-002007-a; попросити 1 пакет здачі та вимоги проєкту</x:v>
      </x:c>
      <x:c r="W1592" s="15" t="str">
        <x:v>Власник / виконавець; відповідальний за договір</x:v>
      </x:c>
      <x:c r="X1592" s="15" t="str">
        <x:v>1 нових підтверджених перемог/договорів у Prozorro на 840 000 грн; 0 зі строком виконання не раніше 24.08.2026.</x:v>
      </x:c>
      <x:c r="Y1592" s="15" t="str">
        <x:v>Кондиціонери  інверторні касетні з монтажем  та демонтажем за кодом ДК 021:2015-42510000-4 Теплообмінники, кондиціонери повітря, холодильне обладнання та фільтрувальні пристрої.; опублікований строк до 2025-12-31. Попросити один знеособлений пакет здачі за цим workflow.</x:v>
      </x:c>
      <x:c r="Z1592" s="15" t="str">
        <x:v>https://prozorro.gov.ua/tender/UA-2025-10-15-002007-a</x:v>
      </x:c>
      <x:c r="AA1592" s="14" t="str">
        <x:v>2469310279</x:v>
      </x:c>
      <x:c r="AB1592" s="14" t="str">
        <x:v>2026-08-24</x:v>
      </x:c>
      <x:c r="AC1592" s="14" t="str"/>
      <x:c r="AD1592" s="20" t="str"/>
      <x:c r="AE1592" s="14" t="str"/>
      <x:c r="AF1592" s="14" t="n">
        <x:v>35</x:v>
      </x:c>
      <x:c r="AG1592" s="14" t="str">
        <x:v>I3</x:v>
      </x:c>
      <x:c r="AH1592" s="14" t="n">
        <x:v>1</x:v>
      </x:c>
      <x:c r="AI1592" s="14" t="n">
        <x:v>0</x:v>
      </x:c>
      <x:c r="AJ1592" s="18" t="n">
        <x:v>840000</x:v>
      </x:c>
      <x:c r="AK1592" s="14" t="str">
        <x:v>https://prozorro.gov.ua/tender/UA-2025-10-15-002007-a</x:v>
      </x:c>
      <x:c r="AL1592" s="19" t="n">
        <x:v>45960.39049554398</x:v>
      </x:c>
      <x:c r="AM1592" s="19" t="n">
        <x:v>46022</x:v>
      </x:c>
      <x:c r="AN1592" s="15" t="str">
        <x:v>Промисловий холод</x:v>
      </x:c>
      <x:c r="AO1592" s="15" t="str">
        <x:v>not_found_in_top_search</x:v>
      </x:c>
    </x:row>
    <x:row r="1593">
      <x:c r="A1593" s="14" t="str">
        <x:v>W5-221</x:v>
      </x:c>
      <x:c r="B1593" s="14" t="str">
        <x:v>Prozorro vertical expansion — 24.08</x:v>
      </x:c>
      <x:c r="C1593" s="14" t="str">
        <x:v>ФОП "ВЕКЛИНЕЦЬ ОЛЕКСАНДР ВАСИЛЬОВИЧ"</x:v>
      </x:c>
      <x:c r="D1593" s="14" t="str">
        <x:v>Резервне живлення</x:v>
      </x:c>
      <x:c r="E1593" s="14" t="str">
        <x:v>Pilot now</x:v>
      </x:c>
      <x:c r="F1593" s="17" t="str">
        <x:v>P3</x:v>
      </x:c>
      <x:c r="G1593" s="14" t="str"/>
      <x:c r="H1593" s="14" t="str">
        <x:v>Пілот зараз — Н.15 subset</x:v>
      </x:c>
      <x:c r="I1593" s="16" t="n">
        <x:v>4</x:v>
      </x:c>
      <x:c r="J1593" s="16" t="n">
        <x:v>5</x:v>
      </x:c>
      <x:c r="K1593" s="16" t="n">
        <x:v>5</x:v>
      </x:c>
      <x:c r="L1593" s="16" t="n">
        <x:v>3</x:v>
      </x:c>
      <x:c r="M1593" s="16" t="n">
        <x:v>5</x:v>
      </x:c>
      <x:c r="N1593" s="16" t="n">
        <x:v>3</x:v>
      </x:c>
      <x:c r="O1593" s="16" t="n">
        <x:v>3</x:v>
      </x:c>
      <x:c r="P1593" s="16" t="n">
        <x:f>IF(COUNT(I1593:O1593)&lt;7,"",I1593*8+J1593*3+K1593*2+L1593*2+M1593*2+N1593*2+O1593)</x:f>
        <x:v>82</x:v>
      </x:c>
      <x:c r="Q1593" s="16" t="n">
        <x:f>IF(COUNT(J1593:O1593)&lt;6,"",J1593*5+K1593*4+M1593*4+L1593*3+N1593*2+O1593*2)</x:f>
        <x:v>86</x:v>
      </x:c>
      <x:c r="R1593" s="14" t="str">
        <x:v>high</x:v>
      </x:c>
      <x:c r="S1593" s="14" t="str">
        <x:v>official_prozorro_award_2024_2026</x:v>
      </x:c>
      <x:c r="T1593" s="14" t="str">
        <x:v>official_prozorro_api</x:v>
      </x:c>
      <x:c r="U1593" s="14" t="str">
        <x:v>Не контактували</x:v>
      </x:c>
      <x:c r="V1593" s="15" t="str">
        <x:v>Персоналізований free-pilot outreach по UA-2025-11-21-011312-a; попросити 1 пакет Н.15</x:v>
      </x:c>
      <x:c r="W1593" s="15" t="str">
        <x:v>Власник / виконавець; відповідальний за договір</x:v>
      </x:c>
      <x:c r="X1593" s="15" t="str">
        <x:v>1 нових підтверджених перемог/договорів у Prozorro на 795 240 грн; 0 зі строком виконання не раніше 24.08.2026.</x:v>
      </x:c>
      <x:c r="Y1593" s="15" t="str">
        <x:v>Комплект відеокамер зовнішнього встановлення  з монтажем (Комутаційна коробка, Корпус електротехнічного призначення, Вита пара зовнішньої прокладки, Кронштейн для камери відеоспостереження на електроопору, Самонесучий ізольований провід, Блок безперебійного живлення, Акумулятор гелевий 12В 7А, Кабель ВВГ-нг 3*1,5, Проколюючий зажим,Розетка на DIN рейку РМ-16, модульна, Автоматичний вимикач 1P, In=6А, «C», 6kA, Блок розподільчий 80А, Шпилька М8х1000,Шайба 25х8х3 мм.. оцинкована, Гайки М8); опублікований строк до 2025-12-19. Попросити один знеособлений пакет здачі за цим workflow.</x:v>
      </x:c>
      <x:c r="Z1593" s="15" t="str">
        <x:v>https://prozorro.gov.ua/tender/UA-2025-11-21-011312-a</x:v>
      </x:c>
      <x:c r="AA1593" s="14" t="str">
        <x:v>2819020257</x:v>
      </x:c>
      <x:c r="AB1593" s="14" t="str">
        <x:v>2026-08-24</x:v>
      </x:c>
      <x:c r="AC1593" s="14" t="str"/>
      <x:c r="AD1593" s="20" t="str"/>
      <x:c r="AE1593" s="14" t="str"/>
      <x:c r="AF1593" s="14" t="n">
        <x:v>35</x:v>
      </x:c>
      <x:c r="AG1593" s="14" t="str">
        <x:v>I3</x:v>
      </x:c>
      <x:c r="AH1593" s="14" t="n">
        <x:v>1</x:v>
      </x:c>
      <x:c r="AI1593" s="14" t="n">
        <x:v>0</x:v>
      </x:c>
      <x:c r="AJ1593" s="18" t="n">
        <x:v>795240</x:v>
      </x:c>
      <x:c r="AK1593" s="14" t="str">
        <x:v>https://prozorro.gov.ua/tender/UA-2025-11-21-011312-a</x:v>
      </x:c>
      <x:c r="AL1593" s="19" t="n">
        <x:v>45995.46840572917</x:v>
      </x:c>
      <x:c r="AM1593" s="19" t="n">
        <x:v>46010.52940972222</x:v>
      </x:c>
      <x:c r="AN1593" s="15" t="str">
        <x:v>Резервне живлення</x:v>
      </x:c>
      <x:c r="AO1593" s="15" t="str">
        <x:v>not_found_in_top_search</x:v>
      </x:c>
    </x:row>
    <x:row r="1594">
      <x:c r="A1594" s="14" t="str">
        <x:v>W5-222</x:v>
      </x:c>
      <x:c r="B1594" s="14" t="str">
        <x:v>Prozorro vertical expansion — 24.08</x:v>
      </x:c>
      <x:c r="C1594" s="14" t="str">
        <x:v>ФОП Коваль Юрій Анатолійович</x:v>
      </x:c>
      <x:c r="D1594" s="14" t="str">
        <x:v>Промислова електрика / ПНР</x:v>
      </x:c>
      <x:c r="E1594" s="14" t="str">
        <x:v>Pilot now</x:v>
      </x:c>
      <x:c r="F1594" s="17" t="str">
        <x:v>P3</x:v>
      </x:c>
      <x:c r="G1594" s="14" t="str"/>
      <x:c r="H1594" s="14" t="str">
        <x:v>Пілот зараз — Н.15 subset</x:v>
      </x:c>
      <x:c r="I1594" s="16" t="n">
        <x:v>4</x:v>
      </x:c>
      <x:c r="J1594" s="16" t="n">
        <x:v>5</x:v>
      </x:c>
      <x:c r="K1594" s="16" t="n">
        <x:v>4</x:v>
      </x:c>
      <x:c r="L1594" s="16" t="n">
        <x:v>1</x:v>
      </x:c>
      <x:c r="M1594" s="16" t="n">
        <x:v>5</x:v>
      </x:c>
      <x:c r="N1594" s="16" t="n">
        <x:v>3</x:v>
      </x:c>
      <x:c r="O1594" s="16" t="n">
        <x:v>3</x:v>
      </x:c>
      <x:c r="P1594" s="16" t="n">
        <x:f>IF(COUNT(I1594:O1594)&lt;7,"",I1594*8+J1594*3+K1594*2+L1594*2+M1594*2+N1594*2+O1594)</x:f>
        <x:v>76</x:v>
      </x:c>
      <x:c r="Q1594" s="16" t="n">
        <x:f>IF(COUNT(J1594:O1594)&lt;6,"",J1594*5+K1594*4+M1594*4+L1594*3+N1594*2+O1594*2)</x:f>
        <x:v>76</x:v>
      </x:c>
      <x:c r="R1594" s="14" t="str">
        <x:v>high</x:v>
      </x:c>
      <x:c r="S1594" s="14" t="str">
        <x:v>official_prozorro_award_2024_2026</x:v>
      </x:c>
      <x:c r="T1594" s="14" t="str">
        <x:v>official_prozorro_api</x:v>
      </x:c>
      <x:c r="U1594" s="14" t="str">
        <x:v>Не контактували</x:v>
      </x:c>
      <x:c r="V1594" s="15" t="str">
        <x:v>Персоналізований free-pilot outreach по UA-2026-03-03-006542-a; попросити 1 пакет Н.15</x:v>
      </x:c>
      <x:c r="W1594" s="15" t="str">
        <x:v>Власник / виконавець; відповідальний за договір</x:v>
      </x:c>
      <x:c r="X1594" s="15" t="str">
        <x:v>1 нових підтверджених перемог/договорів у Prozorro на 99 962 грн; 1 зі строком виконання не раніше 24.08.2026.</x:v>
      </x:c>
      <x:c r="Y1594" s="15" t="str">
        <x:v>Пусконалагоджувальні та електромонтажні роботи  на об'єкті Замовника за адресою: с. Переможне, вул. Шевченка 3 (Класифікація за ДК 021-2015 (CPV) 45310000-3 - Електромонтажні роботи); опублікований строк до 2026-12-31. Попросити один знеособлений пакет здачі за цим workflow.</x:v>
      </x:c>
      <x:c r="Z1594" s="15" t="str">
        <x:v>https://prozorro.gov.ua/tender/UA-2026-03-03-006542-a</x:v>
      </x:c>
      <x:c r="AA1594" s="14" t="str">
        <x:v>3202415811</x:v>
      </x:c>
      <x:c r="AB1594" s="14" t="str">
        <x:v>2026-08-24</x:v>
      </x:c>
      <x:c r="AC1594" s="14" t="str"/>
      <x:c r="AD1594" s="20" t="str"/>
      <x:c r="AE1594" s="14" t="str"/>
      <x:c r="AF1594" s="14" t="n">
        <x:v>35</x:v>
      </x:c>
      <x:c r="AG1594" s="14" t="str">
        <x:v>I3</x:v>
      </x:c>
      <x:c r="AH1594" s="14" t="n">
        <x:v>1</x:v>
      </x:c>
      <x:c r="AI1594" s="14" t="n">
        <x:v>1</x:v>
      </x:c>
      <x:c r="AJ1594" s="18" t="n">
        <x:v>99962</x:v>
      </x:c>
      <x:c r="AK1594" s="14" t="str">
        <x:v>https://prozorro.gov.ua/tender/UA-2026-03-03-006542-a</x:v>
      </x:c>
      <x:c r="AL1594" s="19" t="n">
        <x:v>46084.440423402775</x:v>
      </x:c>
      <x:c r="AM1594" s="19" t="n">
        <x:v>46387.44105324074</x:v>
      </x:c>
      <x:c r="AN1594" s="15" t="str">
        <x:v>Промислова електрика / ПНР</x:v>
      </x:c>
      <x:c r="AO1594" s="15" t="str">
        <x:v>not_found_in_top_search</x:v>
      </x:c>
    </x:row>
    <x:row r="1595">
      <x:c r="A1595" s="14" t="str">
        <x:v>W5-223</x:v>
      </x:c>
      <x:c r="B1595" s="14" t="str">
        <x:v>Prozorro vertical expansion — 24.08</x:v>
      </x:c>
      <x:c r="C1595" s="14" t="str">
        <x:v>ФОП Іванов Юрій Вікторович</x:v>
      </x:c>
      <x:c r="D1595" s="14" t="str">
        <x:v>Резервне живлення</x:v>
      </x:c>
      <x:c r="E1595" s="14" t="str">
        <x:v>Pilot now</x:v>
      </x:c>
      <x:c r="F1595" s="17" t="str">
        <x:v>P3</x:v>
      </x:c>
      <x:c r="G1595" s="14" t="str"/>
      <x:c r="H1595" s="14" t="str">
        <x:v>Пілот зараз — Н.15 subset</x:v>
      </x:c>
      <x:c r="I1595" s="16" t="n">
        <x:v>4</x:v>
      </x:c>
      <x:c r="J1595" s="16" t="n">
        <x:v>5</x:v>
      </x:c>
      <x:c r="K1595" s="16" t="n">
        <x:v>5</x:v>
      </x:c>
      <x:c r="L1595" s="16" t="n">
        <x:v>1</x:v>
      </x:c>
      <x:c r="M1595" s="16" t="n">
        <x:v>5</x:v>
      </x:c>
      <x:c r="N1595" s="16" t="n">
        <x:v>3</x:v>
      </x:c>
      <x:c r="O1595" s="16" t="n">
        <x:v>3</x:v>
      </x:c>
      <x:c r="P1595" s="16" t="n">
        <x:f>IF(COUNT(I1595:O1595)&lt;7,"",I1595*8+J1595*3+K1595*2+L1595*2+M1595*2+N1595*2+O1595)</x:f>
        <x:v>78</x:v>
      </x:c>
      <x:c r="Q1595" s="16" t="n">
        <x:f>IF(COUNT(J1595:O1595)&lt;6,"",J1595*5+K1595*4+M1595*4+L1595*3+N1595*2+O1595*2)</x:f>
        <x:v>80</x:v>
      </x:c>
      <x:c r="R1595" s="14" t="str">
        <x:v>high</x:v>
      </x:c>
      <x:c r="S1595" s="14" t="str">
        <x:v>official_prozorro_award_2024_2026</x:v>
      </x:c>
      <x:c r="T1595" s="14" t="str">
        <x:v>official_prozorro_api</x:v>
      </x:c>
      <x:c r="U1595" s="14" t="str">
        <x:v>Не контактували</x:v>
      </x:c>
      <x:c r="V1595" s="15" t="str">
        <x:v>Персоналізований free-pilot outreach по UA-2026-02-16-007261-a; попросити 1 пакет Н.15</x:v>
      </x:c>
      <x:c r="W1595" s="15" t="str">
        <x:v>Власник / виконавець; відповідальний за договір</x:v>
      </x:c>
      <x:c r="X1595" s="15" t="str">
        <x:v>1 нових підтверджених перемог/договорів у Prozorro на 32 160 грн; 1 зі строком виконання не раніше 24.08.2026.</x:v>
      </x:c>
      <x:c r="Y1595" s="15" t="str">
        <x:v>ДК021:2015:51110000-6 - Послуги зі встановлення електричного обладнання (Послуги з монтажу дизель-генератора); опублікований строк до 2026-12-31. Попросити один знеособлений пакет здачі за цим workflow.</x:v>
      </x:c>
      <x:c r="Z1595" s="15" t="str">
        <x:v>https://prozorro.gov.ua/tender/UA-2026-02-16-007261-a</x:v>
      </x:c>
      <x:c r="AA1595" s="14" t="str">
        <x:v>3415515417</x:v>
      </x:c>
      <x:c r="AB1595" s="14" t="str">
        <x:v>2026-08-24</x:v>
      </x:c>
      <x:c r="AC1595" s="14" t="str"/>
      <x:c r="AD1595" s="20" t="str"/>
      <x:c r="AE1595" s="14" t="str"/>
      <x:c r="AF1595" s="14" t="n">
        <x:v>35</x:v>
      </x:c>
      <x:c r="AG1595" s="14" t="str">
        <x:v>I3</x:v>
      </x:c>
      <x:c r="AH1595" s="14" t="n">
        <x:v>1</x:v>
      </x:c>
      <x:c r="AI1595" s="14" t="n">
        <x:v>1</x:v>
      </x:c>
      <x:c r="AJ1595" s="18" t="n">
        <x:v>32160</x:v>
      </x:c>
      <x:c r="AK1595" s="14" t="str">
        <x:v>https://prozorro.gov.ua/tender/UA-2026-02-16-007261-a</x:v>
      </x:c>
      <x:c r="AL1595" s="19" t="n">
        <x:v>46069.48450449074</x:v>
      </x:c>
      <x:c r="AM1595" s="19" t="n">
        <x:v>46387.4793287037</x:v>
      </x:c>
      <x:c r="AN1595" s="15" t="str">
        <x:v>Резервне живлення</x:v>
      </x:c>
      <x:c r="AO1595" s="15" t="str">
        <x:v>not_found_in_top_search</x:v>
      </x:c>
    </x:row>
    <x:row r="1596">
      <x:c r="A1596" s="14" t="str">
        <x:v>W5-224</x:v>
      </x:c>
      <x:c r="B1596" s="14" t="str">
        <x:v>Prozorro vertical expansion — 24.08</x:v>
      </x:c>
      <x:c r="C1596" s="14" t="str">
        <x:v>ТОВ "КПД ГРУПП"</x:v>
      </x:c>
      <x:c r="D1596" s="14" t="str">
        <x:v>Насосні станції</x:v>
      </x:c>
      <x:c r="E1596" s="14" t="str">
        <x:v>Expansion discovery</x:v>
      </x:c>
      <x:c r="F1596" s="17" t="str">
        <x:v>D3</x:v>
      </x:c>
      <x:c r="G1596" s="14" t="str"/>
      <x:c r="H1596" s="14" t="str">
        <x:v>Discovery розширення — 2 тижні</x:v>
      </x:c>
      <x:c r="I1596" s="16" t="n">
        <x:v>1</x:v>
      </x:c>
      <x:c r="J1596" s="16" t="n">
        <x:v>5</x:v>
      </x:c>
      <x:c r="K1596" s="16" t="n">
        <x:v>5</x:v>
      </x:c>
      <x:c r="L1596" s="16" t="n">
        <x:v>3</x:v>
      </x:c>
      <x:c r="M1596" s="16" t="n">
        <x:v>5</x:v>
      </x:c>
      <x:c r="N1596" s="16" t="n">
        <x:v>5</x:v>
      </x:c>
      <x:c r="O1596" s="16" t="n">
        <x:v>3</x:v>
      </x:c>
      <x:c r="P1596" s="16" t="n">
        <x:f>IF(COUNT(I1596:O1596)&lt;7,"",I1596*8+J1596*3+K1596*2+L1596*2+M1596*2+N1596*2+O1596)</x:f>
        <x:v>62</x:v>
      </x:c>
      <x:c r="Q1596" s="16" t="n">
        <x:f>IF(COUNT(J1596:O1596)&lt;6,"",J1596*5+K1596*4+M1596*4+L1596*3+N1596*2+O1596*2)</x:f>
        <x:v>90</x:v>
      </x:c>
      <x:c r="R1596" s="14" t="str">
        <x:v>high</x:v>
      </x:c>
      <x:c r="S1596" s="14" t="str">
        <x:v>official_prozorro_award_2024_2026</x:v>
      </x:c>
      <x:c r="T1596" s="14" t="str">
        <x:v>official_prozorro_api</x:v>
      </x:c>
      <x:c r="U1596" s="14" t="str">
        <x:v>Не контактували</x:v>
      </x:c>
      <x:c r="V1596" s="15" t="str">
        <x:v>Workflow-audit outreach по UA-2024-11-19-009729-a; попросити 1 пакет здачі та вимоги проєкту</x:v>
      </x:c>
      <x:c r="W1596" s="15" t="str">
        <x:v>Власник / директор; керівник ПТО; відповідальний за договори</x:v>
      </x:c>
      <x:c r="X1596" s="15" t="str">
        <x:v>1 нових підтверджених перемог/договорів у Prozorro на 1 000 557 грн; 0 зі строком виконання не раніше 24.08.2026.</x:v>
      </x:c>
      <x:c r="Y1596" s="15" t="str">
        <x:v>«Реконструкція каналізаційної насосної станції №3 по вул. Погребняка 12Б, в с. Чубинське Бориспільського району Київської області» Коригування 3; опублікований строк до 2024-12-20. Попросити один знеособлений пакет здачі за цим workflow.</x:v>
      </x:c>
      <x:c r="Z1596" s="15" t="str">
        <x:v>https://prozorro.gov.ua/tender/UA-2024-11-19-009729-a</x:v>
      </x:c>
      <x:c r="AA1596" s="14" t="str">
        <x:v>35140833</x:v>
      </x:c>
      <x:c r="AB1596" s="14" t="str">
        <x:v>2026-08-24</x:v>
      </x:c>
      <x:c r="AC1596" s="14" t="str"/>
      <x:c r="AD1596" s="20" t="str"/>
      <x:c r="AE1596" s="14" t="str"/>
      <x:c r="AF1596" s="14" t="n">
        <x:v>34</x:v>
      </x:c>
      <x:c r="AG1596" s="14" t="str">
        <x:v>I3</x:v>
      </x:c>
      <x:c r="AH1596" s="14" t="n">
        <x:v>1</x:v>
      </x:c>
      <x:c r="AI1596" s="14" t="n">
        <x:v>0</x:v>
      </x:c>
      <x:c r="AJ1596" s="18" t="n">
        <x:v>1000556.64</x:v>
      </x:c>
      <x:c r="AK1596" s="14" t="str">
        <x:v>https://prozorro.gov.ua/tender/UA-2024-11-19-009729-a</x:v>
      </x:c>
      <x:c r="AL1596" s="19" t="n">
        <x:v>45615.49473868056</x:v>
      </x:c>
      <x:c r="AM1596" s="19" t="n">
        <x:v>45646.49652777778</x:v>
      </x:c>
      <x:c r="AN1596" s="15" t="str">
        <x:v>Насосні станції</x:v>
      </x:c>
      <x:c r="AO1596" s="15" t="str">
        <x:v>not_found_in_top_search</x:v>
      </x:c>
    </x:row>
    <x:row r="1597">
      <x:c r="A1597" s="14" t="str">
        <x:v>W5-225</x:v>
      </x:c>
      <x:c r="B1597" s="14" t="str">
        <x:v>Prozorro vertical expansion — 24.08</x:v>
      </x:c>
      <x:c r="C1597" s="14" t="str">
        <x:v>Товариство з обмеженою відповідальністю " ФЕСТ ГРУПП"</x:v>
      </x:c>
      <x:c r="D1597" s="14" t="str">
        <x:v>Стиснене повітря / компресорні</x:v>
      </x:c>
      <x:c r="E1597" s="14" t="str">
        <x:v>Expansion discovery</x:v>
      </x:c>
      <x:c r="F1597" s="17" t="str">
        <x:v>D3</x:v>
      </x:c>
      <x:c r="G1597" s="14" t="str"/>
      <x:c r="H1597" s="14" t="str">
        <x:v>Discovery розширення — 2 тижні</x:v>
      </x:c>
      <x:c r="I1597" s="16" t="n">
        <x:v>1</x:v>
      </x:c>
      <x:c r="J1597" s="16" t="n">
        <x:v>5</x:v>
      </x:c>
      <x:c r="K1597" s="16" t="n">
        <x:v>5</x:v>
      </x:c>
      <x:c r="L1597" s="16" t="n">
        <x:v>3</x:v>
      </x:c>
      <x:c r="M1597" s="16" t="n">
        <x:v>5</x:v>
      </x:c>
      <x:c r="N1597" s="16" t="n">
        <x:v>5</x:v>
      </x:c>
      <x:c r="O1597" s="16" t="n">
        <x:v>3</x:v>
      </x:c>
      <x:c r="P1597" s="16" t="n">
        <x:f>IF(COUNT(I1597:O1597)&lt;7,"",I1597*8+J1597*3+K1597*2+L1597*2+M1597*2+N1597*2+O1597)</x:f>
        <x:v>62</x:v>
      </x:c>
      <x:c r="Q1597" s="16" t="n">
        <x:f>IF(COUNT(J1597:O1597)&lt;6,"",J1597*5+K1597*4+M1597*4+L1597*3+N1597*2+O1597*2)</x:f>
        <x:v>90</x:v>
      </x:c>
      <x:c r="R1597" s="14" t="str">
        <x:v>high</x:v>
      </x:c>
      <x:c r="S1597" s="14" t="str">
        <x:v>official_prozorro_award_2024_2026</x:v>
      </x:c>
      <x:c r="T1597" s="14" t="str">
        <x:v>official_prozorro_api</x:v>
      </x:c>
      <x:c r="U1597" s="14" t="str">
        <x:v>Не контактували</x:v>
      </x:c>
      <x:c r="V1597" s="15" t="str">
        <x:v>Workflow-audit outreach по UA-2024-07-17-008571-a; попросити 1 пакет здачі та вимоги проєкту</x:v>
      </x:c>
      <x:c r="W1597" s="15" t="str">
        <x:v>Власник / директор; керівник ПТО; відповідальний за договори</x:v>
      </x:c>
      <x:c r="X1597" s="15" t="str">
        <x:v>1 нових підтверджених перемог/договорів у Prozorro на 879 494 грн; 0 зі строком виконання не раніше 24.08.2026.</x:v>
      </x:c>
      <x:c r="Y1597" s="15" t="str">
        <x:v>Реконструкція електричних мереж компресорної станції із встановленням автономного джерела  електропостачання в КНП «Київський міський центр  нефрології та діалізу» за адресою м.Київ, вул. Чорних Запорожців,26; опублікований строк до 2024-08-31. Попросити один знеособлений пакет здачі за цим workflow.</x:v>
      </x:c>
      <x:c r="Z1597" s="15" t="str">
        <x:v>https://prozorro.gov.ua/tender/UA-2024-07-17-008571-a</x:v>
      </x:c>
      <x:c r="AA1597" s="14" t="str">
        <x:v>39999530</x:v>
      </x:c>
      <x:c r="AB1597" s="14" t="str">
        <x:v>2026-08-24</x:v>
      </x:c>
      <x:c r="AC1597" s="14" t="str"/>
      <x:c r="AD1597" s="20" t="str"/>
      <x:c r="AE1597" s="14" t="str"/>
      <x:c r="AF1597" s="14" t="n">
        <x:v>34</x:v>
      </x:c>
      <x:c r="AG1597" s="14" t="str">
        <x:v>I3</x:v>
      </x:c>
      <x:c r="AH1597" s="14" t="n">
        <x:v>1</x:v>
      </x:c>
      <x:c r="AI1597" s="14" t="n">
        <x:v>0</x:v>
      </x:c>
      <x:c r="AJ1597" s="18" t="n">
        <x:v>879494.48</x:v>
      </x:c>
      <x:c r="AK1597" s="14" t="str">
        <x:v>https://prozorro.gov.ua/tender/UA-2024-07-17-008571-a</x:v>
      </x:c>
      <x:c r="AL1597" s="19" t="n">
        <x:v>45490.5520871875</x:v>
      </x:c>
      <x:c r="AM1597" s="19" t="n">
        <x:v>45535</x:v>
      </x:c>
      <x:c r="AN1597" s="15" t="str">
        <x:v>Стиснене повітря / компресорні</x:v>
      </x:c>
      <x:c r="AO1597" s="15" t="str">
        <x:v>not_found_in_top_search</x:v>
      </x:c>
    </x:row>
    <x:row r="1598">
      <x:c r="A1598" s="14" t="str">
        <x:v>W5-226</x:v>
      </x:c>
      <x:c r="B1598" s="14" t="str">
        <x:v>Prozorro vertical expansion — 24.08</x:v>
      </x:c>
      <x:c r="C1598" s="14" t="str">
        <x:v>ТОВАРИСТВО З ОБМЕЖЕНОЮ ВІДПОВІДАЛЬНІСТЮ "ЕЛЕКТРІК СЕРВІС"</x:v>
      </x:c>
      <x:c r="D1598" s="14" t="str">
        <x:v>Чисті приміщення</x:v>
      </x:c>
      <x:c r="E1598" s="14" t="str">
        <x:v>Expansion discovery</x:v>
      </x:c>
      <x:c r="F1598" s="17" t="str">
        <x:v>D3</x:v>
      </x:c>
      <x:c r="G1598" s="14" t="str"/>
      <x:c r="H1598" s="14" t="str">
        <x:v>Discovery розширення — 2 тижні</x:v>
      </x:c>
      <x:c r="I1598" s="16" t="n">
        <x:v>1</x:v>
      </x:c>
      <x:c r="J1598" s="16" t="n">
        <x:v>5</x:v>
      </x:c>
      <x:c r="K1598" s="16" t="n">
        <x:v>5</x:v>
      </x:c>
      <x:c r="L1598" s="16" t="n">
        <x:v>3</x:v>
      </x:c>
      <x:c r="M1598" s="16" t="n">
        <x:v>5</x:v>
      </x:c>
      <x:c r="N1598" s="16" t="n">
        <x:v>5</x:v>
      </x:c>
      <x:c r="O1598" s="16" t="n">
        <x:v>3</x:v>
      </x:c>
      <x:c r="P1598" s="16" t="n">
        <x:f>IF(COUNT(I1598:O1598)&lt;7,"",I1598*8+J1598*3+K1598*2+L1598*2+M1598*2+N1598*2+O1598)</x:f>
        <x:v>62</x:v>
      </x:c>
      <x:c r="Q1598" s="16" t="n">
        <x:f>IF(COUNT(J1598:O1598)&lt;6,"",J1598*5+K1598*4+M1598*4+L1598*3+N1598*2+O1598*2)</x:f>
        <x:v>90</x:v>
      </x:c>
      <x:c r="R1598" s="14" t="str">
        <x:v>high</x:v>
      </x:c>
      <x:c r="S1598" s="14" t="str">
        <x:v>official_prozorro_award_2024_2026</x:v>
      </x:c>
      <x:c r="T1598" s="14" t="str">
        <x:v>official_prozorro_api</x:v>
      </x:c>
      <x:c r="U1598" s="14" t="str">
        <x:v>Не контактували</x:v>
      </x:c>
      <x:c r="V1598" s="15" t="str">
        <x:v>Workflow-audit outreach по UA-2024-12-10-007228-a; попросити 1 пакет здачі та вимоги проєкту</x:v>
      </x:c>
      <x:c r="W1598" s="15" t="str">
        <x:v>Власник / директор; керівник ПТО; відповідальний за договори</x:v>
      </x:c>
      <x:c r="X1598" s="15" t="str">
        <x:v>1 нових підтверджених перемог/договорів у Prozorro на 536 102 грн; 0 зі строком виконання не раніше 24.08.2026.</x:v>
      </x:c>
      <x:c r="Y1598" s="15" t="str">
        <x:v>ДК 021:2015-45310000-3 Електромонтажні роботи (Реконструкція схеми живлення ангіографу та операційного блоку кардіохірургічного відділення з облаштуванням резервного живлення від генератора за адресою м.Краматорськ, вул.Героїв України, 17); опублікований строк до 2025-02-14. Попросити один знеособлений пакет здачі за цим workflow.</x:v>
      </x:c>
      <x:c r="Z1598" s="15" t="str">
        <x:v>https://prozorro.gov.ua/tender/UA-2024-12-10-007228-a</x:v>
      </x:c>
      <x:c r="AA1598" s="14" t="str">
        <x:v>37747419</x:v>
      </x:c>
      <x:c r="AB1598" s="14" t="str">
        <x:v>2026-08-24</x:v>
      </x:c>
      <x:c r="AC1598" s="14" t="str"/>
      <x:c r="AD1598" s="20" t="str"/>
      <x:c r="AE1598" s="14" t="str"/>
      <x:c r="AF1598" s="14" t="n">
        <x:v>34</x:v>
      </x:c>
      <x:c r="AG1598" s="14" t="str">
        <x:v>I3</x:v>
      </x:c>
      <x:c r="AH1598" s="14" t="n">
        <x:v>1</x:v>
      </x:c>
      <x:c r="AI1598" s="14" t="n">
        <x:v>0</x:v>
      </x:c>
      <x:c r="AJ1598" s="18" t="n">
        <x:v>536101.75</x:v>
      </x:c>
      <x:c r="AK1598" s="14" t="str">
        <x:v>https://prozorro.gov.ua/tender/UA-2024-12-10-007228-a</x:v>
      </x:c>
      <x:c r="AL1598" s="19" t="n">
        <x:v>45651.447299363426</x:v>
      </x:c>
      <x:c r="AM1598" s="19" t="n">
        <x:v>45702</x:v>
      </x:c>
      <x:c r="AN1598" s="15" t="str">
        <x:v>Чисті приміщення</x:v>
      </x:c>
      <x:c r="AO1598" s="15" t="str">
        <x:v>not_found_in_top_search</x:v>
      </x:c>
    </x:row>
    <x:row r="1599">
      <x:c r="A1599" s="14" t="str">
        <x:v>W5-227</x:v>
      </x:c>
      <x:c r="B1599" s="14" t="str">
        <x:v>Prozorro vertical expansion — 24.08</x:v>
      </x:c>
      <x:c r="C1599" s="14" t="str">
        <x:v>ТОВАРИСТВО З ОБМЕЖЕНОЮ ВІДПОВІДАЛЬНІСТЮ "ПРОМЕНЕРГОБУДСЕРВІС"</x:v>
      </x:c>
      <x:c r="D1599" s="14" t="str">
        <x:v>Резервне живлення</x:v>
      </x:c>
      <x:c r="E1599" s="14" t="str">
        <x:v>Pilot now</x:v>
      </x:c>
      <x:c r="F1599" s="17" t="str">
        <x:v>P3</x:v>
      </x:c>
      <x:c r="G1599" s="14" t="str"/>
      <x:c r="H1599" s="14" t="str">
        <x:v>Пілот зараз — Н.15 subset</x:v>
      </x:c>
      <x:c r="I1599" s="16" t="n">
        <x:v>4</x:v>
      </x:c>
      <x:c r="J1599" s="16" t="n">
        <x:v>5</x:v>
      </x:c>
      <x:c r="K1599" s="16" t="n">
        <x:v>5</x:v>
      </x:c>
      <x:c r="L1599" s="16" t="n">
        <x:v>2</x:v>
      </x:c>
      <x:c r="M1599" s="16" t="n">
        <x:v>5</x:v>
      </x:c>
      <x:c r="N1599" s="16" t="n">
        <x:v>5</x:v>
      </x:c>
      <x:c r="O1599" s="16" t="n">
        <x:v>3</x:v>
      </x:c>
      <x:c r="P1599" s="16" t="n">
        <x:f>IF(COUNT(I1599:O1599)&lt;7,"",I1599*8+J1599*3+K1599*2+L1599*2+M1599*2+N1599*2+O1599)</x:f>
        <x:v>84</x:v>
      </x:c>
      <x:c r="Q1599" s="16" t="n">
        <x:f>IF(COUNT(J1599:O1599)&lt;6,"",J1599*5+K1599*4+M1599*4+L1599*3+N1599*2+O1599*2)</x:f>
        <x:v>87</x:v>
      </x:c>
      <x:c r="R1599" s="14" t="str">
        <x:v>high</x:v>
      </x:c>
      <x:c r="S1599" s="14" t="str">
        <x:v>official_prozorro_award_2024_2026</x:v>
      </x:c>
      <x:c r="T1599" s="14" t="str">
        <x:v>official_prozorro_api</x:v>
      </x:c>
      <x:c r="U1599" s="14" t="str">
        <x:v>Не контактували</x:v>
      </x:c>
      <x:c r="V1599" s="15" t="str">
        <x:v>Персоналізований free-pilot outreach по UA-2025-12-26-007313-a; попросити 1 пакет Н.15</x:v>
      </x:c>
      <x:c r="W1599" s="15" t="str">
        <x:v>Власник / директор; керівник ПТО; відповідальний за договори</x:v>
      </x:c>
      <x:c r="X1599" s="15" t="str">
        <x:v>1 нових підтверджених перемог/договорів у Prozorro на 498 724 грн; 0 зі строком виконання не раніше 24.08.2026.</x:v>
      </x:c>
      <x:c r="Y1599" s="15" t="str">
        <x:v>(ДК 021:2015 код 45317000-2 Інші електромонтажні роботи) Виконання робіт з монтажу та налаштування установки безперебійного живлення дахової котельні для філії "Дирекція з будівництва Дністровської ГАЕС" ПрАТ "Укргідроенерго"; опублікований строк до 2025-12-31. Попросити один знеособлений пакет здачі за цим workflow.</x:v>
      </x:c>
      <x:c r="Z1599" s="15" t="str">
        <x:v>https://prozorro.gov.ua/tender/UA-2025-12-26-007313-a</x:v>
      </x:c>
      <x:c r="AA1599" s="14" t="str">
        <x:v>35876743</x:v>
      </x:c>
      <x:c r="AB1599" s="14" t="str">
        <x:v>2026-08-24</x:v>
      </x:c>
      <x:c r="AC1599" s="14" t="str"/>
      <x:c r="AD1599" s="20" t="str"/>
      <x:c r="AE1599" s="14" t="str"/>
      <x:c r="AF1599" s="14" t="n">
        <x:v>34</x:v>
      </x:c>
      <x:c r="AG1599" s="14" t="str">
        <x:v>I3</x:v>
      </x:c>
      <x:c r="AH1599" s="14" t="n">
        <x:v>1</x:v>
      </x:c>
      <x:c r="AI1599" s="14" t="n">
        <x:v>0</x:v>
      </x:c>
      <x:c r="AJ1599" s="18" t="n">
        <x:v>498723.6</x:v>
      </x:c>
      <x:c r="AK1599" s="14" t="str">
        <x:v>https://prozorro.gov.ua/tender/UA-2025-12-26-007313-a</x:v>
      </x:c>
      <x:c r="AL1599" s="19" t="n">
        <x:v>46017.458091782406</x:v>
      </x:c>
      <x:c r="AM1599" s="19" t="n">
        <x:v>46022.916666655095</x:v>
      </x:c>
      <x:c r="AN1599" s="15" t="str">
        <x:v>Резервне живлення</x:v>
      </x:c>
      <x:c r="AO1599" s="15" t="str">
        <x:v>not_found_in_top_search</x:v>
      </x:c>
    </x:row>
    <x:row r="1600">
      <x:c r="A1600" s="14" t="str">
        <x:v>W5-228</x:v>
      </x:c>
      <x:c r="B1600" s="14" t="str">
        <x:v>Prozorro vertical expansion — 24.08</x:v>
      </x:c>
      <x:c r="C1600" s="14" t="str">
        <x:v>ПП Путеєць</x:v>
      </x:c>
      <x:c r="D1600" s="14" t="str">
        <x:v>Залізнична інфраструктура</x:v>
      </x:c>
      <x:c r="E1600" s="14" t="str">
        <x:v>Expansion discovery</x:v>
      </x:c>
      <x:c r="F1600" s="17" t="str">
        <x:v>D3</x:v>
      </x:c>
      <x:c r="G1600" s="14" t="str"/>
      <x:c r="H1600" s="14" t="str">
        <x:v>Discovery розширення — 2 тижні</x:v>
      </x:c>
      <x:c r="I1600" s="16" t="n">
        <x:v>1</x:v>
      </x:c>
      <x:c r="J1600" s="16" t="n">
        <x:v>5</x:v>
      </x:c>
      <x:c r="K1600" s="16" t="n">
        <x:v>5</x:v>
      </x:c>
      <x:c r="L1600" s="16" t="n">
        <x:v>2</x:v>
      </x:c>
      <x:c r="M1600" s="16" t="n">
        <x:v>5</x:v>
      </x:c>
      <x:c r="N1600" s="16" t="n">
        <x:v>5</x:v>
      </x:c>
      <x:c r="O1600" s="16" t="n">
        <x:v>3</x:v>
      </x:c>
      <x:c r="P1600" s="16" t="n">
        <x:f>IF(COUNT(I1600:O1600)&lt;7,"",I1600*8+J1600*3+K1600*2+L1600*2+M1600*2+N1600*2+O1600)</x:f>
        <x:v>60</x:v>
      </x:c>
      <x:c r="Q1600" s="16" t="n">
        <x:f>IF(COUNT(J1600:O1600)&lt;6,"",J1600*5+K1600*4+M1600*4+L1600*3+N1600*2+O1600*2)</x:f>
        <x:v>87</x:v>
      </x:c>
      <x:c r="R1600" s="14" t="str">
        <x:v>high</x:v>
      </x:c>
      <x:c r="S1600" s="14" t="str">
        <x:v>official_prozorro_award_2024_2026</x:v>
      </x:c>
      <x:c r="T1600" s="14" t="str">
        <x:v>official_prozorro_api</x:v>
      </x:c>
      <x:c r="U1600" s="14" t="str">
        <x:v>Не контактували</x:v>
      </x:c>
      <x:c r="V1600" s="15" t="str">
        <x:v>Workflow-audit outreach по UA-2025-04-11-008119-a; попросити 1 пакет здачі та вимоги проєкту</x:v>
      </x:c>
      <x:c r="W1600" s="15" t="str">
        <x:v>Власник / директор; керівник ПТО; відповідальний за договори</x:v>
      </x:c>
      <x:c r="X1600" s="15" t="str">
        <x:v>1 нових підтверджених перемог/договорів у Prozorro на 493 419 грн; 1 зі строком виконання не раніше 24.08.2026.</x:v>
      </x:c>
      <x:c r="Y1600" s="15" t="str">
        <x:v>С_25П-197_50220000-3 Послуги з ремонту, технічного обслуговування залізничного транспорту і пов’язаного обладнання та супутні послуги (Послуги з обслуговування залізничних під'їзних колій)
; опублікований строк до 2027-09-30. Попросити один знеособлений пакет здачі за цим workflow.</x:v>
      </x:c>
      <x:c r="Z1600" s="15" t="str">
        <x:v>https://prozorro.gov.ua/tender/UA-2025-04-11-008119-a</x:v>
      </x:c>
      <x:c r="AA1600" s="14" t="str">
        <x:v>25458326</x:v>
      </x:c>
      <x:c r="AB1600" s="14" t="str">
        <x:v>2026-08-24</x:v>
      </x:c>
      <x:c r="AC1600" s="14" t="str"/>
      <x:c r="AD1600" s="20" t="str"/>
      <x:c r="AE1600" s="14" t="str"/>
      <x:c r="AF1600" s="14" t="n">
        <x:v>34</x:v>
      </x:c>
      <x:c r="AG1600" s="14" t="str">
        <x:v>I3</x:v>
      </x:c>
      <x:c r="AH1600" s="14" t="n">
        <x:v>1</x:v>
      </x:c>
      <x:c r="AI1600" s="14" t="n">
        <x:v>1</x:v>
      </x:c>
      <x:c r="AJ1600" s="18" t="n">
        <x:v>493418.8</x:v>
      </x:c>
      <x:c r="AK1600" s="14" t="str">
        <x:v>https://prozorro.gov.ua/tender/UA-2025-04-11-008119-a</x:v>
      </x:c>
      <x:c r="AL1600" s="19" t="n">
        <x:v>45776.60326831019</x:v>
      </x:c>
      <x:c r="AM1600" s="19" t="n">
        <x:v>46660</x:v>
      </x:c>
      <x:c r="AN1600" s="15" t="str">
        <x:v>Залізнична інфраструктура</x:v>
      </x:c>
      <x:c r="AO1600" s="15" t="str">
        <x:v>not_found_in_top_search</x:v>
      </x:c>
    </x:row>
    <x:row r="1601">
      <x:c r="A1601" s="14" t="str">
        <x:v>W5-229</x:v>
      </x:c>
      <x:c r="B1601" s="14" t="str">
        <x:v>Prozorro vertical expansion — 24.08</x:v>
      </x:c>
      <x:c r="C1601" s="14" t="str">
        <x:v>ТОВ "Буд-Добро"</x:v>
      </x:c>
      <x:c r="D1601" s="14" t="str">
        <x:v>Зовнішні мережі</x:v>
      </x:c>
      <x:c r="E1601" s="14" t="str">
        <x:v>Expansion discovery</x:v>
      </x:c>
      <x:c r="F1601" s="17" t="str">
        <x:v>D3</x:v>
      </x:c>
      <x:c r="G1601" s="14" t="str"/>
      <x:c r="H1601" s="14" t="str">
        <x:v>Discovery розширення — 2 тижні</x:v>
      </x:c>
      <x:c r="I1601" s="16" t="n">
        <x:v>1</x:v>
      </x:c>
      <x:c r="J1601" s="16" t="n">
        <x:v>5</x:v>
      </x:c>
      <x:c r="K1601" s="16" t="n">
        <x:v>5</x:v>
      </x:c>
      <x:c r="L1601" s="16" t="n">
        <x:v>2</x:v>
      </x:c>
      <x:c r="M1601" s="16" t="n">
        <x:v>5</x:v>
      </x:c>
      <x:c r="N1601" s="16" t="n">
        <x:v>5</x:v>
      </x:c>
      <x:c r="O1601" s="16" t="n">
        <x:v>3</x:v>
      </x:c>
      <x:c r="P1601" s="16" t="n">
        <x:f>IF(COUNT(I1601:O1601)&lt;7,"",I1601*8+J1601*3+K1601*2+L1601*2+M1601*2+N1601*2+O1601)</x:f>
        <x:v>60</x:v>
      </x:c>
      <x:c r="Q1601" s="16" t="n">
        <x:f>IF(COUNT(J1601:O1601)&lt;6,"",J1601*5+K1601*4+M1601*4+L1601*3+N1601*2+O1601*2)</x:f>
        <x:v>87</x:v>
      </x:c>
      <x:c r="R1601" s="14" t="str">
        <x:v>high</x:v>
      </x:c>
      <x:c r="S1601" s="14" t="str">
        <x:v>official_prozorro_award_2024_2026</x:v>
      </x:c>
      <x:c r="T1601" s="14" t="str">
        <x:v>official_prozorro_api</x:v>
      </x:c>
      <x:c r="U1601" s="14" t="str">
        <x:v>Не контактували</x:v>
      </x:c>
      <x:c r="V1601" s="15" t="str">
        <x:v>Workflow-audit outreach по UA-2025-08-05-010398-a; попросити 1 пакет здачі та вимоги проєкту</x:v>
      </x:c>
      <x:c r="W1601" s="15" t="str">
        <x:v>Власник / директор; керівник ПТО; відповідальний за договори</x:v>
      </x:c>
      <x:c r="X1601" s="15" t="str">
        <x:v>1 нових підтверджених перемог/договорів у Prozorro на 326 224 грн; 0 зі строком виконання не раніше 24.08.2026.</x:v>
      </x:c>
      <x:c r="Y1601" s="15" t="str">
        <x:v>Будівництво зовнішніх мереж водопостачання та водовідведення веслувальної бази (санітарний вузол) ДЮСШ №4 вул.Паркова, 4; опублікований строк до 2025-12-31. Попросити один знеособлений пакет здачі за цим workflow.</x:v>
      </x:c>
      <x:c r="Z1601" s="15" t="str">
        <x:v>https://prozorro.gov.ua/tender/UA-2025-08-05-010398-a</x:v>
      </x:c>
      <x:c r="AA1601" s="14" t="str">
        <x:v>38171305</x:v>
      </x:c>
      <x:c r="AB1601" s="14" t="str">
        <x:v>2026-08-24</x:v>
      </x:c>
      <x:c r="AC1601" s="14" t="str"/>
      <x:c r="AD1601" s="20" t="str"/>
      <x:c r="AE1601" s="14" t="str"/>
      <x:c r="AF1601" s="14" t="n">
        <x:v>34</x:v>
      </x:c>
      <x:c r="AG1601" s="14" t="str">
        <x:v>I3</x:v>
      </x:c>
      <x:c r="AH1601" s="14" t="n">
        <x:v>1</x:v>
      </x:c>
      <x:c r="AI1601" s="14" t="n">
        <x:v>0</x:v>
      </x:c>
      <x:c r="AJ1601" s="18" t="n">
        <x:v>326224.47</x:v>
      </x:c>
      <x:c r="AK1601" s="14" t="str">
        <x:v>https://prozorro.gov.ua/tender/UA-2025-08-05-010398-a</x:v>
      </x:c>
      <x:c r="AL1601" s="19" t="n">
        <x:v>45874.56169628472</x:v>
      </x:c>
      <x:c r="AM1601" s="19" t="n">
        <x:v>46022.59545138889</x:v>
      </x:c>
      <x:c r="AN1601" s="15" t="str">
        <x:v>Зовнішні мережі</x:v>
      </x:c>
      <x:c r="AO1601" s="15" t="str">
        <x:v>not_found_in_top_search</x:v>
      </x:c>
    </x:row>
    <x:row r="1602">
      <x:c r="A1602" s="14" t="str">
        <x:v>W5-230</x:v>
      </x:c>
      <x:c r="B1602" s="14" t="str">
        <x:v>Prozorro vertical expansion — 24.08</x:v>
      </x:c>
      <x:c r="C1602" s="14" t="str">
        <x:v>ТОВАРИСТВО З ОБМЕЖЕНОЮ ВІДПОВІДАЛЬНІСТЮ "ДАРЕКС-ЕНЕРГО"</x:v>
      </x:c>
      <x:c r="D1602" s="14" t="str">
        <x:v>Резервне живлення</x:v>
      </x:c>
      <x:c r="E1602" s="14" t="str">
        <x:v>Pilot now</x:v>
      </x:c>
      <x:c r="F1602" s="17" t="str">
        <x:v>P3</x:v>
      </x:c>
      <x:c r="G1602" s="14" t="str"/>
      <x:c r="H1602" s="14" t="str">
        <x:v>Пілот зараз — Н.15 subset</x:v>
      </x:c>
      <x:c r="I1602" s="16" t="n">
        <x:v>4</x:v>
      </x:c>
      <x:c r="J1602" s="16" t="n">
        <x:v>5</x:v>
      </x:c>
      <x:c r="K1602" s="16" t="n">
        <x:v>5</x:v>
      </x:c>
      <x:c r="L1602" s="16" t="n">
        <x:v>2</x:v>
      </x:c>
      <x:c r="M1602" s="16" t="n">
        <x:v>5</x:v>
      </x:c>
      <x:c r="N1602" s="16" t="n">
        <x:v>5</x:v>
      </x:c>
      <x:c r="O1602" s="16" t="n">
        <x:v>3</x:v>
      </x:c>
      <x:c r="P1602" s="16" t="n">
        <x:f>IF(COUNT(I1602:O1602)&lt;7,"",I1602*8+J1602*3+K1602*2+L1602*2+M1602*2+N1602*2+O1602)</x:f>
        <x:v>84</x:v>
      </x:c>
      <x:c r="Q1602" s="16" t="n">
        <x:f>IF(COUNT(J1602:O1602)&lt;6,"",J1602*5+K1602*4+M1602*4+L1602*3+N1602*2+O1602*2)</x:f>
        <x:v>87</x:v>
      </x:c>
      <x:c r="R1602" s="14" t="str">
        <x:v>high</x:v>
      </x:c>
      <x:c r="S1602" s="14" t="str">
        <x:v>official_prozorro_award_2024_2026</x:v>
      </x:c>
      <x:c r="T1602" s="14" t="str">
        <x:v>official_prozorro_api</x:v>
      </x:c>
      <x:c r="U1602" s="14" t="str">
        <x:v>Не контактували</x:v>
      </x:c>
      <x:c r="V1602" s="15" t="str">
        <x:v>Персоналізований free-pilot outreach по UA-2025-08-15-008444-a; попросити 1 пакет Н.15</x:v>
      </x:c>
      <x:c r="W1602" s="15" t="str">
        <x:v>Власник / директор; керівник ПТО; відповідальний за договори</x:v>
      </x:c>
      <x:c r="X1602" s="15" t="str">
        <x:v>1 нових підтверджених перемог/договорів у Prozorro на 199 410 грн; 0 зі строком виконання не раніше 24.08.2026.</x:v>
      </x:c>
      <x:c r="Y1602" s="15" t="str">
        <x:v>Послуги з поточного ремонту зі встановлення джерела резервного живлення (монтаж та підключення дизель-генератора) в КНП "Петриківська центральна лікарня" Петриківської селищної ради за адресою: Дніпропетровська обл., Дніпровський р-н, с-ще Петриківка, пр. Петра Калнишевського, 56; опублікований строк до 2025-12-31. Попросити один знеособлений пакет здачі за цим workflow.</x:v>
      </x:c>
      <x:c r="Z1602" s="15" t="str">
        <x:v>https://prozorro.gov.ua/tender/UA-2025-08-15-008444-a</x:v>
      </x:c>
      <x:c r="AA1602" s="14" t="str">
        <x:v>39423347</x:v>
      </x:c>
      <x:c r="AB1602" s="14" t="str">
        <x:v>2026-08-24</x:v>
      </x:c>
      <x:c r="AC1602" s="14" t="str"/>
      <x:c r="AD1602" s="20" t="str"/>
      <x:c r="AE1602" s="14" t="str"/>
      <x:c r="AF1602" s="14" t="n">
        <x:v>34</x:v>
      </x:c>
      <x:c r="AG1602" s="14" t="str">
        <x:v>I3</x:v>
      </x:c>
      <x:c r="AH1602" s="14" t="n">
        <x:v>1</x:v>
      </x:c>
      <x:c r="AI1602" s="14" t="n">
        <x:v>0</x:v>
      </x:c>
      <x:c r="AJ1602" s="18" t="n">
        <x:v>199410</x:v>
      </x:c>
      <x:c r="AK1602" s="14" t="str">
        <x:v>https://prozorro.gov.ua/tender/UA-2025-08-15-008444-a</x:v>
      </x:c>
      <x:c r="AL1602" s="19" t="n">
        <x:v>45884.51030422454</x:v>
      </x:c>
      <x:c r="AM1602" s="19" t="n">
        <x:v>46022</x:v>
      </x:c>
      <x:c r="AN1602" s="15" t="str">
        <x:v>Резервне живлення</x:v>
      </x:c>
      <x:c r="AO1602" s="15" t="str">
        <x:v>not_found_in_top_search</x:v>
      </x:c>
    </x:row>
    <x:row r="1603">
      <x:c r="A1603" s="14" t="str">
        <x:v>W5-231</x:v>
      </x:c>
      <x:c r="B1603" s="14" t="str">
        <x:v>Prozorro vertical expansion — 24.08</x:v>
      </x:c>
      <x:c r="C1603" s="14" t="str">
        <x:v>ГОНЗОЛЕВСЬКИЙ ОЛЕГ ОЛЕКСАНДРОВИЧ</x:v>
      </x:c>
      <x:c r="D1603" s="14" t="str">
        <x:v>Промисловий холод</x:v>
      </x:c>
      <x:c r="E1603" s="14" t="str">
        <x:v>Expansion discovery</x:v>
      </x:c>
      <x:c r="F1603" s="17" t="str">
        <x:v>D3</x:v>
      </x:c>
      <x:c r="G1603" s="14" t="str"/>
      <x:c r="H1603" s="14" t="str">
        <x:v>Discovery розширення — 2 тижні</x:v>
      </x:c>
      <x:c r="I1603" s="16" t="n">
        <x:v>1</x:v>
      </x:c>
      <x:c r="J1603" s="16" t="n">
        <x:v>5</x:v>
      </x:c>
      <x:c r="K1603" s="16" t="n">
        <x:v>5</x:v>
      </x:c>
      <x:c r="L1603" s="16" t="n">
        <x:v>2</x:v>
      </x:c>
      <x:c r="M1603" s="16" t="n">
        <x:v>5</x:v>
      </x:c>
      <x:c r="N1603" s="16" t="n">
        <x:v>3</x:v>
      </x:c>
      <x:c r="O1603" s="16" t="n">
        <x:v>3</x:v>
      </x:c>
      <x:c r="P1603" s="16" t="n">
        <x:f>IF(COUNT(I1603:O1603)&lt;7,"",I1603*8+J1603*3+K1603*2+L1603*2+M1603*2+N1603*2+O1603)</x:f>
        <x:v>56</x:v>
      </x:c>
      <x:c r="Q1603" s="16" t="n">
        <x:f>IF(COUNT(J1603:O1603)&lt;6,"",J1603*5+K1603*4+M1603*4+L1603*3+N1603*2+O1603*2)</x:f>
        <x:v>83</x:v>
      </x:c>
      <x:c r="R1603" s="14" t="str">
        <x:v>high</x:v>
      </x:c>
      <x:c r="S1603" s="14" t="str">
        <x:v>official_prozorro_award_2024_2026</x:v>
      </x:c>
      <x:c r="T1603" s="14" t="str">
        <x:v>official_prozorro_api</x:v>
      </x:c>
      <x:c r="U1603" s="14" t="str">
        <x:v>Не контактували</x:v>
      </x:c>
      <x:c r="V1603" s="15" t="str">
        <x:v>Workflow-audit outreach по UA-2025-04-15-011805-a; попросити 1 пакет здачі та вимоги проєкту</x:v>
      </x:c>
      <x:c r="W1603" s="15" t="str">
        <x:v>Власник / виконавець; відповідальний за договір</x:v>
      </x:c>
      <x:c r="X1603" s="15" t="str">
        <x:v>1 нових підтверджених перемог/договорів у Prozorro на 199 000 грн; 0 зі строком виконання не раніше 24.08.2026.</x:v>
      </x:c>
      <x:c r="Y1603" s="15" t="str">
        <x:v>Монтаж холодильного обладнання (м.Рівне, вул. Поповича 65А); опублікований строк до 2025-04-30. Попросити один знеособлений пакет здачі за цим workflow.</x:v>
      </x:c>
      <x:c r="Z1603" s="15" t="str">
        <x:v>https://prozorro.gov.ua/tender/UA-2025-04-15-011805-a</x:v>
      </x:c>
      <x:c r="AA1603" s="14" t="str">
        <x:v>3181514112</x:v>
      </x:c>
      <x:c r="AB1603" s="14" t="str">
        <x:v>2026-08-24</x:v>
      </x:c>
      <x:c r="AC1603" s="14" t="str"/>
      <x:c r="AD1603" s="20" t="str"/>
      <x:c r="AE1603" s="14" t="str"/>
      <x:c r="AF1603" s="14" t="n">
        <x:v>34</x:v>
      </x:c>
      <x:c r="AG1603" s="14" t="str">
        <x:v>I3</x:v>
      </x:c>
      <x:c r="AH1603" s="14" t="n">
        <x:v>1</x:v>
      </x:c>
      <x:c r="AI1603" s="14" t="n">
        <x:v>0</x:v>
      </x:c>
      <x:c r="AJ1603" s="18" t="n">
        <x:v>199000</x:v>
      </x:c>
      <x:c r="AK1603" s="14" t="str">
        <x:v>https://prozorro.gov.ua/tender/UA-2025-04-15-011805-a</x:v>
      </x:c>
      <x:c r="AL1603" s="19" t="n">
        <x:v>45762.54873306713</x:v>
      </x:c>
      <x:c r="AM1603" s="19" t="n">
        <x:v>45777</x:v>
      </x:c>
      <x:c r="AN1603" s="15" t="str">
        <x:v>Промисловий холод</x:v>
      </x:c>
      <x:c r="AO1603" s="15" t="str">
        <x:v>not_found_in_top_search</x:v>
      </x:c>
    </x:row>
    <x:row r="1604">
      <x:c r="A1604" s="14" t="str">
        <x:v>W5-232</x:v>
      </x:c>
      <x:c r="B1604" s="14" t="str">
        <x:v>Prozorro vertical expansion — 24.08</x:v>
      </x:c>
      <x:c r="C1604" s="14" t="str">
        <x:v>ТОВАРИСТВО З ОБМЕЖЕНОЮ ВІДПОВІДАЛЬНІСТЮ "ХЛАДОН-СЕРВИС"</x:v>
      </x:c>
      <x:c r="D1604" s="14" t="str">
        <x:v>Промисловий холод</x:v>
      </x:c>
      <x:c r="E1604" s="14" t="str">
        <x:v>Expansion discovery</x:v>
      </x:c>
      <x:c r="F1604" s="17" t="str">
        <x:v>D3</x:v>
      </x:c>
      <x:c r="G1604" s="14" t="str"/>
      <x:c r="H1604" s="14" t="str">
        <x:v>Discovery розширення — 2 тижні</x:v>
      </x:c>
      <x:c r="I1604" s="16" t="n">
        <x:v>1</x:v>
      </x:c>
      <x:c r="J1604" s="16" t="n">
        <x:v>5</x:v>
      </x:c>
      <x:c r="K1604" s="16" t="n">
        <x:v>5</x:v>
      </x:c>
      <x:c r="L1604" s="16" t="n">
        <x:v>2</x:v>
      </x:c>
      <x:c r="M1604" s="16" t="n">
        <x:v>5</x:v>
      </x:c>
      <x:c r="N1604" s="16" t="n">
        <x:v>5</x:v>
      </x:c>
      <x:c r="O1604" s="16" t="n">
        <x:v>3</x:v>
      </x:c>
      <x:c r="P1604" s="16" t="n">
        <x:f>IF(COUNT(I1604:O1604)&lt;7,"",I1604*8+J1604*3+K1604*2+L1604*2+M1604*2+N1604*2+O1604)</x:f>
        <x:v>60</x:v>
      </x:c>
      <x:c r="Q1604" s="16" t="n">
        <x:f>IF(COUNT(J1604:O1604)&lt;6,"",J1604*5+K1604*4+M1604*4+L1604*3+N1604*2+O1604*2)</x:f>
        <x:v>87</x:v>
      </x:c>
      <x:c r="R1604" s="14" t="str">
        <x:v>high</x:v>
      </x:c>
      <x:c r="S1604" s="14" t="str">
        <x:v>official_prozorro_award_2024_2026</x:v>
      </x:c>
      <x:c r="T1604" s="14" t="str">
        <x:v>official_prozorro_api</x:v>
      </x:c>
      <x:c r="U1604" s="14" t="str">
        <x:v>Не контактували</x:v>
      </x:c>
      <x:c r="V1604" s="15" t="str">
        <x:v>Workflow-audit outreach по UA-2025-08-27-001362-a; попросити 1 пакет здачі та вимоги проєкту</x:v>
      </x:c>
      <x:c r="W1604" s="15" t="str">
        <x:v>Власник / директор; керівник ПТО; відповідальний за договори</x:v>
      </x:c>
      <x:c r="X1604" s="15" t="str">
        <x:v>1 нових підтверджених перемог/договорів у Prozorro на 198 702 грн; 0 зі строком виконання не раніше 24.08.2026.</x:v>
      </x:c>
      <x:c r="Y1604" s="15" t="str">
        <x:v>Обладнання та монтування 2 морозильних камер об'ємом по 16 м3 з температурним режимом мінус 18 градусів по цельсію. Демонтаж та монтаж обладнання холодильної камери ДК 021:2015:51510000-0 Послуги зі встановлення універсальних машин та обладнання; опублікований строк до 2025-09-30. Попросити один знеособлений пакет здачі за цим workflow.</x:v>
      </x:c>
      <x:c r="Z1604" s="15" t="str">
        <x:v>https://prozorro.gov.ua/tender/UA-2025-08-27-001362-a</x:v>
      </x:c>
      <x:c r="AA1604" s="14" t="str">
        <x:v>23034131</x:v>
      </x:c>
      <x:c r="AB1604" s="14" t="str">
        <x:v>2026-08-24</x:v>
      </x:c>
      <x:c r="AC1604" s="14" t="str"/>
      <x:c r="AD1604" s="20" t="str"/>
      <x:c r="AE1604" s="14" t="str"/>
      <x:c r="AF1604" s="14" t="n">
        <x:v>34</x:v>
      </x:c>
      <x:c r="AG1604" s="14" t="str">
        <x:v>I3</x:v>
      </x:c>
      <x:c r="AH1604" s="14" t="n">
        <x:v>1</x:v>
      </x:c>
      <x:c r="AI1604" s="14" t="n">
        <x:v>0</x:v>
      </x:c>
      <x:c r="AJ1604" s="18" t="n">
        <x:v>198701.82</x:v>
      </x:c>
      <x:c r="AK1604" s="14" t="str">
        <x:v>https://prozorro.gov.ua/tender/UA-2025-08-27-001362-a</x:v>
      </x:c>
      <x:c r="AL1604" s="19" t="n">
        <x:v>45896.302274340276</x:v>
      </x:c>
      <x:c r="AM1604" s="19" t="n">
        <x:v>45930</x:v>
      </x:c>
      <x:c r="AN1604" s="15" t="str">
        <x:v>Промисловий холод</x:v>
      </x:c>
      <x:c r="AO1604" s="15" t="str">
        <x:v>not_found_in_top_search</x:v>
      </x:c>
    </x:row>
    <x:row r="1605">
      <x:c r="A1605" s="14" t="str">
        <x:v>W5-233</x:v>
      </x:c>
      <x:c r="B1605" s="14" t="str">
        <x:v>Prozorro vertical expansion — 24.08</x:v>
      </x:c>
      <x:c r="C1605" s="14" t="str">
        <x:v>ПП "Фірма "Діко"</x:v>
      </x:c>
      <x:c r="D1605" s="14" t="str">
        <x:v>Зовнішні мережі</x:v>
      </x:c>
      <x:c r="E1605" s="14" t="str">
        <x:v>Expansion discovery</x:v>
      </x:c>
      <x:c r="F1605" s="17" t="str">
        <x:v>D3</x:v>
      </x:c>
      <x:c r="G1605" s="14" t="str"/>
      <x:c r="H1605" s="14" t="str">
        <x:v>Discovery розширення — 2 тижні</x:v>
      </x:c>
      <x:c r="I1605" s="16" t="n">
        <x:v>1</x:v>
      </x:c>
      <x:c r="J1605" s="16" t="n">
        <x:v>5</x:v>
      </x:c>
      <x:c r="K1605" s="16" t="n">
        <x:v>5</x:v>
      </x:c>
      <x:c r="L1605" s="16" t="n">
        <x:v>2</x:v>
      </x:c>
      <x:c r="M1605" s="16" t="n">
        <x:v>5</x:v>
      </x:c>
      <x:c r="N1605" s="16" t="n">
        <x:v>5</x:v>
      </x:c>
      <x:c r="O1605" s="16" t="n">
        <x:v>3</x:v>
      </x:c>
      <x:c r="P1605" s="16" t="n">
        <x:f>IF(COUNT(I1605:O1605)&lt;7,"",I1605*8+J1605*3+K1605*2+L1605*2+M1605*2+N1605*2+O1605)</x:f>
        <x:v>60</x:v>
      </x:c>
      <x:c r="Q1605" s="16" t="n">
        <x:f>IF(COUNT(J1605:O1605)&lt;6,"",J1605*5+K1605*4+M1605*4+L1605*3+N1605*2+O1605*2)</x:f>
        <x:v>87</x:v>
      </x:c>
      <x:c r="R1605" s="14" t="str">
        <x:v>high</x:v>
      </x:c>
      <x:c r="S1605" s="14" t="str">
        <x:v>official_prozorro_award_2024_2026</x:v>
      </x:c>
      <x:c r="T1605" s="14" t="str">
        <x:v>official_prozorro_api</x:v>
      </x:c>
      <x:c r="U1605" s="14" t="str">
        <x:v>Не контактували</x:v>
      </x:c>
      <x:c r="V1605" s="15" t="str">
        <x:v>Workflow-audit outreach по UA-2025-10-07-009471-a; попросити 1 пакет здачі та вимоги проєкту</x:v>
      </x:c>
      <x:c r="W1605" s="15" t="str">
        <x:v>Власник / директор; керівник ПТО; відповідальний за договори</x:v>
      </x:c>
      <x:c r="X1605" s="15" t="str">
        <x:v>1 нових підтверджених перемог/договорів у Prozorro на 195 128 грн; 0 зі строком виконання не раніше 24.08.2026.</x:v>
      </x:c>
      <x:c r="Y1605" s="15" t="str">
        <x:v>Нове будівництво зовнішніх мереж водопостачання і каналізації до житлових будинків з вбудованими нежитловими приміщеннями для ВПО на вул. Ребета-Джохара Дудаєва у м. Івано-Франківську (додаткові роботи); опублікований строк до 2025-12-31. Попросити один знеособлений пакет здачі за цим workflow.</x:v>
      </x:c>
      <x:c r="Z1605" s="15" t="str">
        <x:v>https://prozorro.gov.ua/tender/UA-2025-10-07-009471-a</x:v>
      </x:c>
      <x:c r="AA1605" s="14" t="str">
        <x:v>41518081</x:v>
      </x:c>
      <x:c r="AB1605" s="14" t="str">
        <x:v>2026-08-24</x:v>
      </x:c>
      <x:c r="AC1605" s="14" t="str"/>
      <x:c r="AD1605" s="20" t="str"/>
      <x:c r="AE1605" s="14" t="str"/>
      <x:c r="AF1605" s="14" t="n">
        <x:v>34</x:v>
      </x:c>
      <x:c r="AG1605" s="14" t="str">
        <x:v>I3</x:v>
      </x:c>
      <x:c r="AH1605" s="14" t="n">
        <x:v>1</x:v>
      </x:c>
      <x:c r="AI1605" s="14" t="n">
        <x:v>0</x:v>
      </x:c>
      <x:c r="AJ1605" s="18" t="n">
        <x:v>195127.5</x:v>
      </x:c>
      <x:c r="AK1605" s="14" t="str">
        <x:v>https://prozorro.gov.ua/tender/UA-2025-10-07-009471-a</x:v>
      </x:c>
      <x:c r="AL1605" s="19" t="n">
        <x:v>45937.48765471065</x:v>
      </x:c>
      <x:c r="AM1605" s="19" t="n">
        <x:v>46022.916666655095</x:v>
      </x:c>
      <x:c r="AN1605" s="15" t="str">
        <x:v>Зовнішні мережі</x:v>
      </x:c>
      <x:c r="AO1605" s="15" t="str">
        <x:v>not_found_in_top_search</x:v>
      </x:c>
    </x:row>
    <x:row r="1606">
      <x:c r="A1606" s="14" t="str">
        <x:v>W5-234</x:v>
      </x:c>
      <x:c r="B1606" s="14" t="str">
        <x:v>Prozorro vertical expansion — 24.08</x:v>
      </x:c>
      <x:c r="C1606" s="14" t="str">
        <x:v>ГУРБАНОВ РУСЛАН ГАМІД ОГЛИ</x:v>
      </x:c>
      <x:c r="D1606" s="14" t="str">
        <x:v>Блискавкозахист / заземлення</x:v>
      </x:c>
      <x:c r="E1606" s="14" t="str">
        <x:v>Pilot now</x:v>
      </x:c>
      <x:c r="F1606" s="17" t="str">
        <x:v>P3</x:v>
      </x:c>
      <x:c r="G1606" s="14" t="str"/>
      <x:c r="H1606" s="14" t="str">
        <x:v>Пілот зараз — Н.15 subset</x:v>
      </x:c>
      <x:c r="I1606" s="16" t="n">
        <x:v>4</x:v>
      </x:c>
      <x:c r="J1606" s="16" t="n">
        <x:v>5</x:v>
      </x:c>
      <x:c r="K1606" s="16" t="n">
        <x:v>5</x:v>
      </x:c>
      <x:c r="L1606" s="16" t="n">
        <x:v>2</x:v>
      </x:c>
      <x:c r="M1606" s="16" t="n">
        <x:v>5</x:v>
      </x:c>
      <x:c r="N1606" s="16" t="n">
        <x:v>3</x:v>
      </x:c>
      <x:c r="O1606" s="16" t="n">
        <x:v>3</x:v>
      </x:c>
      <x:c r="P1606" s="16" t="n">
        <x:f>IF(COUNT(I1606:O1606)&lt;7,"",I1606*8+J1606*3+K1606*2+L1606*2+M1606*2+N1606*2+O1606)</x:f>
        <x:v>80</x:v>
      </x:c>
      <x:c r="Q1606" s="16" t="n">
        <x:f>IF(COUNT(J1606:O1606)&lt;6,"",J1606*5+K1606*4+M1606*4+L1606*3+N1606*2+O1606*2)</x:f>
        <x:v>83</x:v>
      </x:c>
      <x:c r="R1606" s="14" t="str">
        <x:v>high</x:v>
      </x:c>
      <x:c r="S1606" s="14" t="str">
        <x:v>official_prozorro_award_2024_2026</x:v>
      </x:c>
      <x:c r="T1606" s="14" t="str">
        <x:v>official_prozorro_api</x:v>
      </x:c>
      <x:c r="U1606" s="14" t="str">
        <x:v>Не контактували</x:v>
      </x:c>
      <x:c r="V1606" s="15" t="str">
        <x:v>Персоналізований free-pilot outreach по UA-2025-08-26-013302-a; попросити 1 пакет Н.15</x:v>
      </x:c>
      <x:c r="W1606" s="15" t="str">
        <x:v>Власник / виконавець; відповідальний за договір</x:v>
      </x:c>
      <x:c r="X1606" s="15" t="str">
        <x:v>1 нових підтверджених перемог/договорів у Prozorro на 120 000 грн; 0 зі строком виконання не раніше 24.08.2026.</x:v>
      </x:c>
      <x:c r="Y1606" s="15" t="str">
        <x:v>Монтаж системи блискавкозахисту; опублікований строк до 2024-12-31. Попросити один знеособлений пакет здачі за цим workflow.</x:v>
      </x:c>
      <x:c r="Z1606" s="15" t="str">
        <x:v>https://prozorro.gov.ua/tender/UA-2025-08-26-013302-a</x:v>
      </x:c>
      <x:c r="AA1606" s="14" t="str">
        <x:v>2888213872</x:v>
      </x:c>
      <x:c r="AB1606" s="14" t="str">
        <x:v>2026-08-24</x:v>
      </x:c>
      <x:c r="AC1606" s="14" t="str"/>
      <x:c r="AD1606" s="20" t="str"/>
      <x:c r="AE1606" s="14" t="str"/>
      <x:c r="AF1606" s="14" t="n">
        <x:v>34</x:v>
      </x:c>
      <x:c r="AG1606" s="14" t="str">
        <x:v>I3</x:v>
      </x:c>
      <x:c r="AH1606" s="14" t="n">
        <x:v>1</x:v>
      </x:c>
      <x:c r="AI1606" s="14" t="n">
        <x:v>0</x:v>
      </x:c>
      <x:c r="AJ1606" s="18" t="n">
        <x:v>120000</x:v>
      </x:c>
      <x:c r="AK1606" s="14" t="str">
        <x:v>https://prozorro.gov.ua/tender/UA-2025-08-26-013302-a</x:v>
      </x:c>
      <x:c r="AL1606" s="19" t="n">
        <x:v>45895.68493236111</x:v>
      </x:c>
      <x:c r="AM1606" s="19" t="n">
        <x:v>45657</x:v>
      </x:c>
      <x:c r="AN1606" s="15" t="str">
        <x:v>Блискавкозахист / заземлення</x:v>
      </x:c>
      <x:c r="AO1606" s="15" t="str">
        <x:v>not_found_in_top_search</x:v>
      </x:c>
    </x:row>
    <x:row r="1607">
      <x:c r="A1607" s="14" t="str">
        <x:v>W5-235</x:v>
      </x:c>
      <x:c r="B1607" s="14" t="str">
        <x:v>Prozorro vertical expansion — 24.08</x:v>
      </x:c>
      <x:c r="C1607" s="14" t="str">
        <x:v>ФОП Афанасьєв Сергій Володимирович</x:v>
      </x:c>
      <x:c r="D1607" s="14" t="str">
        <x:v>Резервне живлення</x:v>
      </x:c>
      <x:c r="E1607" s="14" t="str">
        <x:v>Pilot now</x:v>
      </x:c>
      <x:c r="F1607" s="17" t="str">
        <x:v>P3</x:v>
      </x:c>
      <x:c r="G1607" s="14" t="str"/>
      <x:c r="H1607" s="14" t="str">
        <x:v>Пілот зараз — Н.15 subset</x:v>
      </x:c>
      <x:c r="I1607" s="16" t="n">
        <x:v>4</x:v>
      </x:c>
      <x:c r="J1607" s="16" t="n">
        <x:v>5</x:v>
      </x:c>
      <x:c r="K1607" s="16" t="n">
        <x:v>5</x:v>
      </x:c>
      <x:c r="L1607" s="16" t="n">
        <x:v>1</x:v>
      </x:c>
      <x:c r="M1607" s="16" t="n">
        <x:v>5</x:v>
      </x:c>
      <x:c r="N1607" s="16" t="n">
        <x:v>3</x:v>
      </x:c>
      <x:c r="O1607" s="16" t="n">
        <x:v>3</x:v>
      </x:c>
      <x:c r="P1607" s="16" t="n">
        <x:f>IF(COUNT(I1607:O1607)&lt;7,"",I1607*8+J1607*3+K1607*2+L1607*2+M1607*2+N1607*2+O1607)</x:f>
        <x:v>78</x:v>
      </x:c>
      <x:c r="Q1607" s="16" t="n">
        <x:f>IF(COUNT(J1607:O1607)&lt;6,"",J1607*5+K1607*4+M1607*4+L1607*3+N1607*2+O1607*2)</x:f>
        <x:v>80</x:v>
      </x:c>
      <x:c r="R1607" s="14" t="str">
        <x:v>high</x:v>
      </x:c>
      <x:c r="S1607" s="14" t="str">
        <x:v>official_prozorro_award_2024_2026</x:v>
      </x:c>
      <x:c r="T1607" s="14" t="str">
        <x:v>official_prozorro_api</x:v>
      </x:c>
      <x:c r="U1607" s="14" t="str">
        <x:v>Не контактували</x:v>
      </x:c>
      <x:c r="V1607" s="15" t="str">
        <x:v>Персоналізований free-pilot outreach по UA-2024-12-27-009055-a; попросити 1 пакет Н.15</x:v>
      </x:c>
      <x:c r="W1607" s="15" t="str">
        <x:v>Власник / виконавець; відповідальний за договір</x:v>
      </x:c>
      <x:c r="X1607" s="15" t="str">
        <x:v>2 нових підтверджених перемог/договорів у Prozorro на 27 900 грн; 0 зі строком виконання не раніше 24.08.2026.</x:v>
      </x:c>
      <x:c r="Y1607" s="15" t="str">
        <x:v>Послуги з монтажу, підключенню та комутації системи безперебійного живлення; опублікований строк до 2024-12-31. Попросити один знеособлений пакет здачі за цим workflow.</x:v>
      </x:c>
      <x:c r="Z1607" s="15" t="str">
        <x:v>https://prozorro.gov.ua/tender/UA-2024-12-27-009055-a</x:v>
      </x:c>
      <x:c r="AA1607" s="14" t="str">
        <x:v>3119107355</x:v>
      </x:c>
      <x:c r="AB1607" s="14" t="str">
        <x:v>2026-08-24</x:v>
      </x:c>
      <x:c r="AC1607" s="14" t="str"/>
      <x:c r="AD1607" s="20" t="str"/>
      <x:c r="AE1607" s="14" t="str"/>
      <x:c r="AF1607" s="14" t="n">
        <x:v>33</x:v>
      </x:c>
      <x:c r="AG1607" s="14" t="str">
        <x:v>I3</x:v>
      </x:c>
      <x:c r="AH1607" s="14" t="n">
        <x:v>2</x:v>
      </x:c>
      <x:c r="AI1607" s="14" t="n">
        <x:v>0</x:v>
      </x:c>
      <x:c r="AJ1607" s="18" t="n">
        <x:v>27900</x:v>
      </x:c>
      <x:c r="AK1607" s="14" t="str">
        <x:v>https://prozorro.gov.ua/tender/UA-2024-12-27-009055-a</x:v>
      </x:c>
      <x:c r="AL1607" s="19" t="n">
        <x:v>45653.5406250463</x:v>
      </x:c>
      <x:c r="AM1607" s="19" t="n">
        <x:v>45657</x:v>
      </x:c>
      <x:c r="AN1607" s="15" t="str">
        <x:v>Резервне живлення</x:v>
      </x:c>
      <x:c r="AO1607" s="15" t="str">
        <x:v>not_found_in_top_search</x:v>
      </x:c>
    </x:row>
    <x:row r="1608">
      <x:c r="A1608" s="14" t="str">
        <x:v>W5-236</x:v>
      </x:c>
      <x:c r="B1608" s="14" t="str">
        <x:v>Prozorro vertical expansion — 24.08</x:v>
      </x:c>
      <x:c r="C1608" s="14" t="str">
        <x:v>ФОП Хомут Орест Олегович</x:v>
      </x:c>
      <x:c r="D1608" s="14" t="str">
        <x:v>Резервне живлення</x:v>
      </x:c>
      <x:c r="E1608" s="14" t="str">
        <x:v>Pilot now</x:v>
      </x:c>
      <x:c r="F1608" s="17" t="str">
        <x:v>P3</x:v>
      </x:c>
      <x:c r="G1608" s="14" t="str"/>
      <x:c r="H1608" s="14" t="str">
        <x:v>Пілот зараз — Н.15 subset</x:v>
      </x:c>
      <x:c r="I1608" s="16" t="n">
        <x:v>4</x:v>
      </x:c>
      <x:c r="J1608" s="16" t="n">
        <x:v>5</x:v>
      </x:c>
      <x:c r="K1608" s="16" t="n">
        <x:v>5</x:v>
      </x:c>
      <x:c r="L1608" s="16" t="n">
        <x:v>1</x:v>
      </x:c>
      <x:c r="M1608" s="16" t="n">
        <x:v>5</x:v>
      </x:c>
      <x:c r="N1608" s="16" t="n">
        <x:v>3</x:v>
      </x:c>
      <x:c r="O1608" s="16" t="n">
        <x:v>3</x:v>
      </x:c>
      <x:c r="P1608" s="16" t="n">
        <x:f>IF(COUNT(I1608:O1608)&lt;7,"",I1608*8+J1608*3+K1608*2+L1608*2+M1608*2+N1608*2+O1608)</x:f>
        <x:v>78</x:v>
      </x:c>
      <x:c r="Q1608" s="16" t="n">
        <x:f>IF(COUNT(J1608:O1608)&lt;6,"",J1608*5+K1608*4+M1608*4+L1608*3+N1608*2+O1608*2)</x:f>
        <x:v>80</x:v>
      </x:c>
      <x:c r="R1608" s="14" t="str">
        <x:v>high</x:v>
      </x:c>
      <x:c r="S1608" s="14" t="str">
        <x:v>official_prozorro_award_2024_2026</x:v>
      </x:c>
      <x:c r="T1608" s="14" t="str">
        <x:v>official_prozorro_api</x:v>
      </x:c>
      <x:c r="U1608" s="14" t="str">
        <x:v>Не контактували</x:v>
      </x:c>
      <x:c r="V1608" s="15" t="str">
        <x:v>Персоналізований free-pilot outreach по UA-2024-12-23-007844-a; попросити 1 пакет Н.15</x:v>
      </x:c>
      <x:c r="W1608" s="15" t="str">
        <x:v>Власник / виконавець; відповідальний за договір</x:v>
      </x:c>
      <x:c r="X1608" s="15" t="str">
        <x:v>2 нових підтверджених перемог/договорів у Prozorro на 26 700 грн; 0 зі строком виконання не раніше 24.08.2026.</x:v>
      </x:c>
      <x:c r="Y1608" s="15" t="str">
        <x:v>Монтаж безперебійного живлення; опублікований строк до 2024-12-31. Попросити один знеособлений пакет здачі за цим workflow.</x:v>
      </x:c>
      <x:c r="Z1608" s="15" t="str">
        <x:v>https://prozorro.gov.ua/tender/UA-2024-12-23-007844-a</x:v>
      </x:c>
      <x:c r="AA1608" s="14" t="str">
        <x:v>3469307896</x:v>
      </x:c>
      <x:c r="AB1608" s="14" t="str">
        <x:v>2026-08-24</x:v>
      </x:c>
      <x:c r="AC1608" s="14" t="str"/>
      <x:c r="AD1608" s="20" t="str"/>
      <x:c r="AE1608" s="14" t="str"/>
      <x:c r="AF1608" s="14" t="n">
        <x:v>33</x:v>
      </x:c>
      <x:c r="AG1608" s="14" t="str">
        <x:v>I3</x:v>
      </x:c>
      <x:c r="AH1608" s="14" t="n">
        <x:v>2</x:v>
      </x:c>
      <x:c r="AI1608" s="14" t="n">
        <x:v>0</x:v>
      </x:c>
      <x:c r="AJ1608" s="18" t="n">
        <x:v>26700</x:v>
      </x:c>
      <x:c r="AK1608" s="14" t="str">
        <x:v>https://prozorro.gov.ua/tender/UA-2024-12-23-007844-a</x:v>
      </x:c>
      <x:c r="AL1608" s="19" t="n">
        <x:v>45649.43394699074</x:v>
      </x:c>
      <x:c r="AM1608" s="19" t="n">
        <x:v>45657.4359375</x:v>
      </x:c>
      <x:c r="AN1608" s="15" t="str">
        <x:v>Резервне живлення</x:v>
      </x:c>
      <x:c r="AO1608" s="15" t="str">
        <x:v>not_found_in_top_search</x:v>
      </x:c>
    </x:row>
    <x:row r="1609">
      <x:c r="A1609" s="14" t="str">
        <x:v>W5-237</x:v>
      </x:c>
      <x:c r="B1609" s="14" t="str">
        <x:v>Prozorro vertical expansion — 24.08</x:v>
      </x:c>
      <x:c r="C1609" s="14" t="str">
        <x:v>ФОП Кравець Л.М.</x:v>
      </x:c>
      <x:c r="D1609" s="14" t="str">
        <x:v>Теплові пункти</x:v>
      </x:c>
      <x:c r="E1609" s="14" t="str">
        <x:v>Expansion discovery</x:v>
      </x:c>
      <x:c r="F1609" s="17" t="str">
        <x:v>D3</x:v>
      </x:c>
      <x:c r="G1609" s="14" t="str"/>
      <x:c r="H1609" s="14" t="str">
        <x:v>Discovery розширення — 2 тижні</x:v>
      </x:c>
      <x:c r="I1609" s="16" t="n">
        <x:v>1</x:v>
      </x:c>
      <x:c r="J1609" s="16" t="n">
        <x:v>5</x:v>
      </x:c>
      <x:c r="K1609" s="16" t="n">
        <x:v>5</x:v>
      </x:c>
      <x:c r="L1609" s="16" t="n">
        <x:v>3</x:v>
      </x:c>
      <x:c r="M1609" s="16" t="n">
        <x:v>5</x:v>
      </x:c>
      <x:c r="N1609" s="16" t="n">
        <x:v>3</x:v>
      </x:c>
      <x:c r="O1609" s="16" t="n">
        <x:v>3</x:v>
      </x:c>
      <x:c r="P1609" s="16" t="n">
        <x:f>IF(COUNT(I1609:O1609)&lt;7,"",I1609*8+J1609*3+K1609*2+L1609*2+M1609*2+N1609*2+O1609)</x:f>
        <x:v>58</x:v>
      </x:c>
      <x:c r="Q1609" s="16" t="n">
        <x:f>IF(COUNT(J1609:O1609)&lt;6,"",J1609*5+K1609*4+M1609*4+L1609*3+N1609*2+O1609*2)</x:f>
        <x:v>86</x:v>
      </x:c>
      <x:c r="R1609" s="14" t="str">
        <x:v>high</x:v>
      </x:c>
      <x:c r="S1609" s="14" t="str">
        <x:v>official_prozorro_award_2024_2026</x:v>
      </x:c>
      <x:c r="T1609" s="14" t="str">
        <x:v>official_prozorro_api</x:v>
      </x:c>
      <x:c r="U1609" s="14" t="str">
        <x:v>Не контактували</x:v>
      </x:c>
      <x:c r="V1609" s="15" t="str">
        <x:v>Workflow-audit outreach по UA-2024-07-23-001369-a; попросити 1 пакет здачі та вимоги проєкту</x:v>
      </x:c>
      <x:c r="W1609" s="15" t="str">
        <x:v>Власник / виконавець; відповідальний за договір</x:v>
      </x:c>
      <x:c r="X1609" s="15" t="str">
        <x:v>1 нових підтверджених перемог/договорів у Prozorro на 807 144 грн; 0 зі строком виконання не раніше 24.08.2026.</x:v>
      </x:c>
      <x:c r="Y1609" s="15" t="str">
        <x:v>Встановлення (реконструкція) індивідуального теплового пункту (ІТП)для теплопостачання у навчальному корпусі №1 НУ "Чернігівська політехніка" за адресою:Чернігівська область,м. Чернігів, вул. Шевченка,95; опублікований строк до 2024-12-10. Попросити один знеособлений пакет здачі за цим workflow.</x:v>
      </x:c>
      <x:c r="Z1609" s="15" t="str">
        <x:v>https://prozorro.gov.ua/tender/UA-2024-07-23-001369-a</x:v>
      </x:c>
      <x:c r="AA1609" s="14" t="str">
        <x:v>2864007326</x:v>
      </x:c>
      <x:c r="AB1609" s="14" t="str">
        <x:v>2026-08-24</x:v>
      </x:c>
      <x:c r="AC1609" s="14" t="str"/>
      <x:c r="AD1609" s="20" t="str"/>
      <x:c r="AE1609" s="14" t="str"/>
      <x:c r="AF1609" s="14" t="n">
        <x:v>31</x:v>
      </x:c>
      <x:c r="AG1609" s="14" t="str">
        <x:v>I3</x:v>
      </x:c>
      <x:c r="AH1609" s="14" t="n">
        <x:v>1</x:v>
      </x:c>
      <x:c r="AI1609" s="14" t="n">
        <x:v>0</x:v>
      </x:c>
      <x:c r="AJ1609" s="18" t="n">
        <x:v>807143.57</x:v>
      </x:c>
      <x:c r="AK1609" s="14" t="str">
        <x:v>https://prozorro.gov.ua/tender/UA-2024-07-23-001369-a</x:v>
      </x:c>
      <x:c r="AL1609" s="19" t="n">
        <x:v>45496.2804037963</x:v>
      </x:c>
      <x:c r="AM1609" s="19" t="n">
        <x:v>45636.321122685185</x:v>
      </x:c>
      <x:c r="AN1609" s="15" t="str">
        <x:v>Теплові пункти</x:v>
      </x:c>
      <x:c r="AO1609" s="15" t="str">
        <x:v>not_found_in_top_search</x:v>
      </x:c>
    </x:row>
    <x:row r="1610">
      <x:c r="A1610" s="14" t="str">
        <x:v>W5-238</x:v>
      </x:c>
      <x:c r="B1610" s="14" t="str">
        <x:v>Prozorro vertical expansion — 24.08</x:v>
      </x:c>
      <x:c r="C1610" s="14" t="str">
        <x:v>Фізична особа-підприємець ШАЧКО ПЕТРО МИХАЙЛОВИЧ</x:v>
      </x:c>
      <x:c r="D1610" s="14" t="str">
        <x:v>ВОЛЗ / телеком</x:v>
      </x:c>
      <x:c r="E1610" s="14" t="str">
        <x:v>Expansion discovery</x:v>
      </x:c>
      <x:c r="F1610" s="17" t="str">
        <x:v>D3</x:v>
      </x:c>
      <x:c r="G1610" s="14" t="str"/>
      <x:c r="H1610" s="14" t="str">
        <x:v>Discovery розширення — 2 тижні</x:v>
      </x:c>
      <x:c r="I1610" s="16" t="n">
        <x:v>1</x:v>
      </x:c>
      <x:c r="J1610" s="16" t="n">
        <x:v>5</x:v>
      </x:c>
      <x:c r="K1610" s="16" t="n">
        <x:v>5</x:v>
      </x:c>
      <x:c r="L1610" s="16" t="n">
        <x:v>2</x:v>
      </x:c>
      <x:c r="M1610" s="16" t="n">
        <x:v>5</x:v>
      </x:c>
      <x:c r="N1610" s="16" t="n">
        <x:v>3</x:v>
      </x:c>
      <x:c r="O1610" s="16" t="n">
        <x:v>3</x:v>
      </x:c>
      <x:c r="P1610" s="16" t="n">
        <x:f>IF(COUNT(I1610:O1610)&lt;7,"",I1610*8+J1610*3+K1610*2+L1610*2+M1610*2+N1610*2+O1610)</x:f>
        <x:v>56</x:v>
      </x:c>
      <x:c r="Q1610" s="16" t="n">
        <x:f>IF(COUNT(J1610:O1610)&lt;6,"",J1610*5+K1610*4+M1610*4+L1610*3+N1610*2+O1610*2)</x:f>
        <x:v>83</x:v>
      </x:c>
      <x:c r="R1610" s="14" t="str">
        <x:v>high</x:v>
      </x:c>
      <x:c r="S1610" s="14" t="str">
        <x:v>official_prozorro_award_2024_2026</x:v>
      </x:c>
      <x:c r="T1610" s="14" t="str">
        <x:v>official_prozorro_api</x:v>
      </x:c>
      <x:c r="U1610" s="14" t="str">
        <x:v>Не контактували</x:v>
      </x:c>
      <x:c r="V1610" s="15" t="str">
        <x:v>Workflow-audit outreach по UA-2025-07-24-009930-a; попросити 1 пакет здачі та вимоги проєкту</x:v>
      </x:c>
      <x:c r="W1610" s="15" t="str">
        <x:v>Власник / виконавець; відповідальний за договір</x:v>
      </x:c>
      <x:c r="X1610" s="15" t="str">
        <x:v>1 нових підтверджених перемог/договорів у Prozorro на 423 990 грн; 0 зі строком виконання не раніше 24.08.2026.</x:v>
      </x:c>
      <x:c r="Y1610" s="15" t="str">
        <x:v>45230000-8 Будівництво трубопроводів, ліній зв’язку та електропередач, шосе, доріг, аеродромів і залізничних доріг, вирівнювання поверхонь (Послуги прокладання волоконно-оптичних ліній зв’язку); опублікований строк до 2025-09-30. Попросити один знеособлений пакет здачі за цим workflow.</x:v>
      </x:c>
      <x:c r="Z1610" s="15" t="str">
        <x:v>https://prozorro.gov.ua/tender/UA-2025-07-24-009930-a</x:v>
      </x:c>
      <x:c r="AA1610" s="14" t="str">
        <x:v>2538912019</x:v>
      </x:c>
      <x:c r="AB1610" s="14" t="str">
        <x:v>2026-08-24</x:v>
      </x:c>
      <x:c r="AC1610" s="14" t="str"/>
      <x:c r="AD1610" s="20" t="str"/>
      <x:c r="AE1610" s="14" t="str"/>
      <x:c r="AF1610" s="14" t="n">
        <x:v>31</x:v>
      </x:c>
      <x:c r="AG1610" s="14" t="str">
        <x:v>I3</x:v>
      </x:c>
      <x:c r="AH1610" s="14" t="n">
        <x:v>1</x:v>
      </x:c>
      <x:c r="AI1610" s="14" t="n">
        <x:v>0</x:v>
      </x:c>
      <x:c r="AJ1610" s="18" t="n">
        <x:v>423990</x:v>
      </x:c>
      <x:c r="AK1610" s="14" t="str">
        <x:v>https://prozorro.gov.ua/tender/UA-2025-07-24-009930-a</x:v>
      </x:c>
      <x:c r="AL1610" s="19" t="n">
        <x:v>45880.62965809028</x:v>
      </x:c>
      <x:c r="AM1610" s="19" t="n">
        <x:v>45930.55290509259</x:v>
      </x:c>
      <x:c r="AN1610" s="15" t="str">
        <x:v>ВОЛЗ / телеком</x:v>
      </x:c>
      <x:c r="AO1610" s="15" t="str">
        <x:v>not_found_in_top_search</x:v>
      </x:c>
    </x:row>
    <x:row r="1611">
      <x:c r="A1611" s="14" t="str">
        <x:v>W5-239</x:v>
      </x:c>
      <x:c r="B1611" s="14" t="str">
        <x:v>Prozorro vertical expansion — 24.08</x:v>
      </x:c>
      <x:c r="C1611" s="14" t="str">
        <x:v>Фізична особа-підприємець МОЙСЕЄНКО АРТЕМ  Миколайович</x:v>
      </x:c>
      <x:c r="D1611" s="14" t="str">
        <x:v>Промисловий холод</x:v>
      </x:c>
      <x:c r="E1611" s="14" t="str">
        <x:v>Expansion discovery</x:v>
      </x:c>
      <x:c r="F1611" s="17" t="str">
        <x:v>D3</x:v>
      </x:c>
      <x:c r="G1611" s="14" t="str"/>
      <x:c r="H1611" s="14" t="str">
        <x:v>Discovery розширення — 2 тижні</x:v>
      </x:c>
      <x:c r="I1611" s="16" t="n">
        <x:v>1</x:v>
      </x:c>
      <x:c r="J1611" s="16" t="n">
        <x:v>5</x:v>
      </x:c>
      <x:c r="K1611" s="16" t="n">
        <x:v>5</x:v>
      </x:c>
      <x:c r="L1611" s="16" t="n">
        <x:v>2</x:v>
      </x:c>
      <x:c r="M1611" s="16" t="n">
        <x:v>5</x:v>
      </x:c>
      <x:c r="N1611" s="16" t="n">
        <x:v>3</x:v>
      </x:c>
      <x:c r="O1611" s="16" t="n">
        <x:v>3</x:v>
      </x:c>
      <x:c r="P1611" s="16" t="n">
        <x:f>IF(COUNT(I1611:O1611)&lt;7,"",I1611*8+J1611*3+K1611*2+L1611*2+M1611*2+N1611*2+O1611)</x:f>
        <x:v>56</x:v>
      </x:c>
      <x:c r="Q1611" s="16" t="n">
        <x:f>IF(COUNT(J1611:O1611)&lt;6,"",J1611*5+K1611*4+M1611*4+L1611*3+N1611*2+O1611*2)</x:f>
        <x:v>83</x:v>
      </x:c>
      <x:c r="R1611" s="14" t="str">
        <x:v>high</x:v>
      </x:c>
      <x:c r="S1611" s="14" t="str">
        <x:v>official_prozorro_award_2024_2026</x:v>
      </x:c>
      <x:c r="T1611" s="14" t="str">
        <x:v>official_prozorro_api</x:v>
      </x:c>
      <x:c r="U1611" s="14" t="str">
        <x:v>Не контактували</x:v>
      </x:c>
      <x:c r="V1611" s="15" t="str">
        <x:v>Workflow-audit outreach по UA-2025-06-27-008332-a; попросити 1 пакет здачі та вимоги проєкту</x:v>
      </x:c>
      <x:c r="W1611" s="15" t="str">
        <x:v>Власник / виконавець; відповідальний за договір</x:v>
      </x:c>
      <x:c r="X1611" s="15" t="str">
        <x:v>1 нових підтверджених перемог/договорів у Prozorro на 213 693 грн; 0 зі строком виконання не раніше 24.08.2026.</x:v>
      </x:c>
      <x:c r="Y1611" s="15" t="str">
        <x:v>«Кондиціонери з монтажем та налаштуванням   ДК 021:2015: 42510000-4 « Теплообмінники, кондиціонери повітря, холодильне обладнання та фільтрувальні пристрої»; опублікований строк до 2025-12-31. Попросити один знеособлений пакет здачі за цим workflow.</x:v>
      </x:c>
      <x:c r="Z1611" s="15" t="str">
        <x:v>https://prozorro.gov.ua/tender/UA-2025-06-27-008332-a</x:v>
      </x:c>
      <x:c r="AA1611" s="14" t="str">
        <x:v>2991606275</x:v>
      </x:c>
      <x:c r="AB1611" s="14" t="str">
        <x:v>2026-08-24</x:v>
      </x:c>
      <x:c r="AC1611" s="14" t="str"/>
      <x:c r="AD1611" s="20" t="str"/>
      <x:c r="AE1611" s="14" t="str"/>
      <x:c r="AF1611" s="14" t="n">
        <x:v>31</x:v>
      </x:c>
      <x:c r="AG1611" s="14" t="str">
        <x:v>I3</x:v>
      </x:c>
      <x:c r="AH1611" s="14" t="n">
        <x:v>1</x:v>
      </x:c>
      <x:c r="AI1611" s="14" t="n">
        <x:v>0</x:v>
      </x:c>
      <x:c r="AJ1611" s="18" t="n">
        <x:v>213693</x:v>
      </x:c>
      <x:c r="AK1611" s="14" t="str">
        <x:v>https://prozorro.gov.ua/tender/UA-2025-06-27-008332-a</x:v>
      </x:c>
      <x:c r="AL1611" s="19" t="n">
        <x:v>45848.48768929398</x:v>
      </x:c>
      <x:c r="AM1611" s="19" t="n">
        <x:v>46022</x:v>
      </x:c>
      <x:c r="AN1611" s="15" t="str">
        <x:v>Промисловий холод</x:v>
      </x:c>
      <x:c r="AO1611" s="15" t="str">
        <x:v>not_found_in_top_search</x:v>
      </x:c>
    </x:row>
    <x:row r="1612">
      <x:c r="A1612" s="14" t="str">
        <x:v>W5-240</x:v>
      </x:c>
      <x:c r="B1612" s="14" t="str">
        <x:v>Prozorro vertical expansion — 24.08</x:v>
      </x:c>
      <x:c r="C1612" s="14" t="str">
        <x:v>ТОВ "СМ Білдінг"</x:v>
      </x:c>
      <x:c r="D1612" s="14" t="str">
        <x:v>Резервне живлення</x:v>
      </x:c>
      <x:c r="E1612" s="14" t="str">
        <x:v>Pilot now</x:v>
      </x:c>
      <x:c r="F1612" s="17" t="str">
        <x:v>P3</x:v>
      </x:c>
      <x:c r="G1612" s="14" t="str"/>
      <x:c r="H1612" s="14" t="str">
        <x:v>Пілот зараз — Н.15 subset</x:v>
      </x:c>
      <x:c r="I1612" s="16" t="n">
        <x:v>4</x:v>
      </x:c>
      <x:c r="J1612" s="16" t="n">
        <x:v>5</x:v>
      </x:c>
      <x:c r="K1612" s="16" t="n">
        <x:v>5</x:v>
      </x:c>
      <x:c r="L1612" s="16" t="n">
        <x:v>2</x:v>
      </x:c>
      <x:c r="M1612" s="16" t="n">
        <x:v>5</x:v>
      </x:c>
      <x:c r="N1612" s="16" t="n">
        <x:v>5</x:v>
      </x:c>
      <x:c r="O1612" s="16" t="n">
        <x:v>3</x:v>
      </x:c>
      <x:c r="P1612" s="16" t="n">
        <x:f>IF(COUNT(I1612:O1612)&lt;7,"",I1612*8+J1612*3+K1612*2+L1612*2+M1612*2+N1612*2+O1612)</x:f>
        <x:v>84</x:v>
      </x:c>
      <x:c r="Q1612" s="16" t="n">
        <x:f>IF(COUNT(J1612:O1612)&lt;6,"",J1612*5+K1612*4+M1612*4+L1612*3+N1612*2+O1612*2)</x:f>
        <x:v>87</x:v>
      </x:c>
      <x:c r="R1612" s="14" t="str">
        <x:v>high</x:v>
      </x:c>
      <x:c r="S1612" s="14" t="str">
        <x:v>official_prozorro_award_2024_2026</x:v>
      </x:c>
      <x:c r="T1612" s="14" t="str">
        <x:v>official_prozorro_api</x:v>
      </x:c>
      <x:c r="U1612" s="14" t="str">
        <x:v>Не контактували</x:v>
      </x:c>
      <x:c r="V1612" s="15" t="str">
        <x:v>Персоналізований free-pilot outreach по UA-2025-03-06-006455-a; попросити 1 пакет Н.15</x:v>
      </x:c>
      <x:c r="W1612" s="15" t="str">
        <x:v>Власник / директор; керівник ПТО; відповідальний за договори</x:v>
      </x:c>
      <x:c r="X1612" s="15" t="str">
        <x:v>1 нових підтверджених перемог/договорів у Prozorro на 498 394 грн; 0 зі строком виконання не раніше 24.08.2026.</x:v>
      </x:c>
      <x:c r="Y1612" s="15" t="str">
        <x:v>Електромонтажні роботи з монтажу та підключення дизель генератора та АВР до приміщень та медичного обладнання обласної поліклініки КНП «ХОЛ» Хмельницької обласної ради за адресою: вул. Пілотська, 1, м. Хмельницький; опублікований строк до 2025-12-31. Попросити один знеособлений пакет здачі за цим workflow.</x:v>
      </x:c>
      <x:c r="Z1612" s="15" t="str">
        <x:v>https://prozorro.gov.ua/tender/UA-2025-03-06-006455-a</x:v>
      </x:c>
      <x:c r="AA1612" s="14" t="str">
        <x:v>42913301</x:v>
      </x:c>
      <x:c r="AB1612" s="14" t="str">
        <x:v>2026-08-24</x:v>
      </x:c>
      <x:c r="AC1612" s="14" t="str"/>
      <x:c r="AD1612" s="20" t="str"/>
      <x:c r="AE1612" s="14" t="str"/>
      <x:c r="AF1612" s="14" t="n">
        <x:v>30</x:v>
      </x:c>
      <x:c r="AG1612" s="14" t="str">
        <x:v>I3</x:v>
      </x:c>
      <x:c r="AH1612" s="14" t="n">
        <x:v>1</x:v>
      </x:c>
      <x:c r="AI1612" s="14" t="n">
        <x:v>0</x:v>
      </x:c>
      <x:c r="AJ1612" s="18" t="n">
        <x:v>498394.38</x:v>
      </x:c>
      <x:c r="AK1612" s="14" t="str">
        <x:v>https://prozorro.gov.ua/tender/UA-2025-03-06-006455-a</x:v>
      </x:c>
      <x:c r="AL1612" s="19" t="n">
        <x:v>45722.45213563657</x:v>
      </x:c>
      <x:c r="AM1612" s="19" t="n">
        <x:v>46022.450011574074</x:v>
      </x:c>
      <x:c r="AN1612" s="15" t="str">
        <x:v>Резервне живлення</x:v>
      </x:c>
      <x:c r="AO1612" s="15" t="str">
        <x:v>not_found_in_top_search</x:v>
      </x:c>
    </x:row>
    <x:row r="1613">
      <x:c r="A1613" s="14" t="str">
        <x:v>W5-241</x:v>
      </x:c>
      <x:c r="B1613" s="14" t="str">
        <x:v>Prozorro vertical expansion — 24.08</x:v>
      </x:c>
      <x:c r="C1613" s="14" t="str">
        <x:v>ТОВ "АЛЮМ-СЕРВІС"</x:v>
      </x:c>
      <x:c r="D1613" s="14" t="str">
        <x:v>Промислові ворота / докове обладнання</x:v>
      </x:c>
      <x:c r="E1613" s="14" t="str">
        <x:v>Expansion discovery</x:v>
      </x:c>
      <x:c r="F1613" s="17" t="str">
        <x:v>D3</x:v>
      </x:c>
      <x:c r="G1613" s="14" t="str"/>
      <x:c r="H1613" s="14" t="str">
        <x:v>Discovery розширення — 2 тижні</x:v>
      </x:c>
      <x:c r="I1613" s="16" t="n">
        <x:v>1</x:v>
      </x:c>
      <x:c r="J1613" s="16" t="n">
        <x:v>5</x:v>
      </x:c>
      <x:c r="K1613" s="16" t="n">
        <x:v>4</x:v>
      </x:c>
      <x:c r="L1613" s="16" t="n">
        <x:v>2</x:v>
      </x:c>
      <x:c r="M1613" s="16" t="n">
        <x:v>5</x:v>
      </x:c>
      <x:c r="N1613" s="16" t="n">
        <x:v>5</x:v>
      </x:c>
      <x:c r="O1613" s="16" t="n">
        <x:v>3</x:v>
      </x:c>
      <x:c r="P1613" s="16" t="n">
        <x:f>IF(COUNT(I1613:O1613)&lt;7,"",I1613*8+J1613*3+K1613*2+L1613*2+M1613*2+N1613*2+O1613)</x:f>
        <x:v>58</x:v>
      </x:c>
      <x:c r="Q1613" s="16" t="n">
        <x:f>IF(COUNT(J1613:O1613)&lt;6,"",J1613*5+K1613*4+M1613*4+L1613*3+N1613*2+O1613*2)</x:f>
        <x:v>83</x:v>
      </x:c>
      <x:c r="R1613" s="14" t="str">
        <x:v>high</x:v>
      </x:c>
      <x:c r="S1613" s="14" t="str">
        <x:v>official_prozorro_award_2024_2026</x:v>
      </x:c>
      <x:c r="T1613" s="14" t="str">
        <x:v>official_prozorro_api</x:v>
      </x:c>
      <x:c r="U1613" s="14" t="str">
        <x:v>Не контактували</x:v>
      </x:c>
      <x:c r="V1613" s="15" t="str">
        <x:v>Workflow-audit outreach по UA-2025-03-21-002503-a; попросити 1 пакет здачі та вимоги проєкту</x:v>
      </x:c>
      <x:c r="W1613" s="15" t="str">
        <x:v>Власник / директор; керівник ПТО; відповідальний за договори</x:v>
      </x:c>
      <x:c r="X1613" s="15" t="str">
        <x:v>1 нових підтверджених перемог/договорів у Prozorro на 446 852 грн; 0 зі строком виконання не раніше 24.08.2026.</x:v>
      </x:c>
      <x:c r="Y1613" s="15" t="str">
        <x:v>Роботи  з виготовлення та монтажу промислових воріт гаражів на території центральної бази Івано-Франківської СЕЕМ АТ «Прикарпаттяобленерго» на вул. Максимовича 7, в м. Івано-Франківськ; опублікований строк до 2025-05-21. Попросити один знеособлений пакет здачі за цим workflow.</x:v>
      </x:c>
      <x:c r="Z1613" s="15" t="str">
        <x:v>https://prozorro.gov.ua/tender/UA-2025-03-21-002503-a</x:v>
      </x:c>
      <x:c r="AA1613" s="14" t="str">
        <x:v>41106084</x:v>
      </x:c>
      <x:c r="AB1613" s="14" t="str">
        <x:v>2026-08-24</x:v>
      </x:c>
      <x:c r="AC1613" s="14" t="str"/>
      <x:c r="AD1613" s="20" t="str"/>
      <x:c r="AE1613" s="14" t="str"/>
      <x:c r="AF1613" s="14" t="n">
        <x:v>30</x:v>
      </x:c>
      <x:c r="AG1613" s="14" t="str">
        <x:v>I3</x:v>
      </x:c>
      <x:c r="AH1613" s="14" t="n">
        <x:v>1</x:v>
      </x:c>
      <x:c r="AI1613" s="14" t="n">
        <x:v>0</x:v>
      </x:c>
      <x:c r="AJ1613" s="18" t="n">
        <x:v>446852</x:v>
      </x:c>
      <x:c r="AK1613" s="14" t="str">
        <x:v>https://prozorro.gov.ua/tender/UA-2025-03-21-002503-a</x:v>
      </x:c>
      <x:c r="AL1613" s="19" t="n">
        <x:v>45737.350797314815</x:v>
      </x:c>
      <x:c r="AM1613" s="19" t="n">
        <x:v>45798.310625</x:v>
      </x:c>
      <x:c r="AN1613" s="15" t="str">
        <x:v>Промислові ворота / докове обладнання</x:v>
      </x:c>
      <x:c r="AO1613" s="15" t="str">
        <x:v>not_found_in_top_search</x:v>
      </x:c>
    </x:row>
    <x:row r="1614">
      <x:c r="A1614" s="14" t="str">
        <x:v>W5-242</x:v>
      </x:c>
      <x:c r="B1614" s="14" t="str">
        <x:v>Prozorro vertical expansion — 24.08</x:v>
      </x:c>
      <x:c r="C1614" s="14" t="str">
        <x:v>ТОВ "ДіамантЛізингКорпорейшин"</x:v>
      </x:c>
      <x:c r="D1614" s="14" t="str">
        <x:v>Ремонт і підсилення бетону</x:v>
      </x:c>
      <x:c r="E1614" s="14" t="str">
        <x:v>Expansion discovery</x:v>
      </x:c>
      <x:c r="F1614" s="17" t="str">
        <x:v>D3</x:v>
      </x:c>
      <x:c r="G1614" s="14" t="str"/>
      <x:c r="H1614" s="14" t="str">
        <x:v>Discovery розширення — 2 тижні</x:v>
      </x:c>
      <x:c r="I1614" s="16" t="n">
        <x:v>1</x:v>
      </x:c>
      <x:c r="J1614" s="16" t="n">
        <x:v>5</x:v>
      </x:c>
      <x:c r="K1614" s="16" t="n">
        <x:v>5</x:v>
      </x:c>
      <x:c r="L1614" s="16" t="n">
        <x:v>2</x:v>
      </x:c>
      <x:c r="M1614" s="16" t="n">
        <x:v>5</x:v>
      </x:c>
      <x:c r="N1614" s="16" t="n">
        <x:v>5</x:v>
      </x:c>
      <x:c r="O1614" s="16" t="n">
        <x:v>3</x:v>
      </x:c>
      <x:c r="P1614" s="16" t="n">
        <x:f>IF(COUNT(I1614:O1614)&lt;7,"",I1614*8+J1614*3+K1614*2+L1614*2+M1614*2+N1614*2+O1614)</x:f>
        <x:v>60</x:v>
      </x:c>
      <x:c r="Q1614" s="16" t="n">
        <x:f>IF(COUNT(J1614:O1614)&lt;6,"",J1614*5+K1614*4+M1614*4+L1614*3+N1614*2+O1614*2)</x:f>
        <x:v>87</x:v>
      </x:c>
      <x:c r="R1614" s="14" t="str">
        <x:v>high</x:v>
      </x:c>
      <x:c r="S1614" s="14" t="str">
        <x:v>official_prozorro_award_2024_2026</x:v>
      </x:c>
      <x:c r="T1614" s="14" t="str">
        <x:v>official_prozorro_api</x:v>
      </x:c>
      <x:c r="U1614" s="14" t="str">
        <x:v>Не контактували</x:v>
      </x:c>
      <x:c r="V1614" s="15" t="str">
        <x:v>Workflow-audit outreach по UA-2024-08-01-005122-a; попросити 1 пакет здачі та вимоги проєкту</x:v>
      </x:c>
      <x:c r="W1614" s="15" t="str">
        <x:v>Власник / директор; керівник ПТО; відповідальний за договори</x:v>
      </x:c>
      <x:c r="X1614" s="15" t="str">
        <x:v>1 нових підтверджених перемог/договорів у Prozorro на 438 304 грн; 0 зі строком виконання не раніше 24.08.2026.</x:v>
      </x:c>
      <x:c r="Y1614" s="15" t="str">
        <x:v>Капітальний ремонт із влаштуванням монолітної залізобетонної конструкції (фундаменту) під монтаж об'єкту деконтамінації  за адресою вул. Чернігівська,7; опублікований строк до 2024-12-31. Попросити один знеособлений пакет здачі за цим workflow.</x:v>
      </x:c>
      <x:c r="Z1614" s="15" t="str">
        <x:v>https://prozorro.gov.ua/tender/UA-2024-08-01-005122-a</x:v>
      </x:c>
      <x:c r="AA1614" s="14" t="str">
        <x:v>38141919</x:v>
      </x:c>
      <x:c r="AB1614" s="14" t="str">
        <x:v>2026-08-24</x:v>
      </x:c>
      <x:c r="AC1614" s="14" t="str"/>
      <x:c r="AD1614" s="20" t="str"/>
      <x:c r="AE1614" s="14" t="str"/>
      <x:c r="AF1614" s="14" t="n">
        <x:v>30</x:v>
      </x:c>
      <x:c r="AG1614" s="14" t="str">
        <x:v>I3</x:v>
      </x:c>
      <x:c r="AH1614" s="14" t="n">
        <x:v>1</x:v>
      </x:c>
      <x:c r="AI1614" s="14" t="n">
        <x:v>0</x:v>
      </x:c>
      <x:c r="AJ1614" s="18" t="n">
        <x:v>438304.21</x:v>
      </x:c>
      <x:c r="AK1614" s="14" t="str">
        <x:v>https://prozorro.gov.ua/tender/UA-2024-08-01-005122-a</x:v>
      </x:c>
      <x:c r="AL1614" s="19" t="n">
        <x:v>45505.44871780093</x:v>
      </x:c>
      <x:c r="AM1614" s="19" t="n">
        <x:v>45657</x:v>
      </x:c>
      <x:c r="AN1614" s="15" t="str">
        <x:v>Ремонт і підсилення бетону</x:v>
      </x:c>
      <x:c r="AO1614" s="15" t="str">
        <x:v>not_found_in_top_search</x:v>
      </x:c>
    </x:row>
    <x:row r="1615">
      <x:c r="A1615" s="14" t="str">
        <x:v>W5-243</x:v>
      </x:c>
      <x:c r="B1615" s="14" t="str">
        <x:v>Prozorro vertical expansion — 24.08</x:v>
      </x:c>
      <x:c r="C1615" s="14" t="str">
        <x:v>ТОВАРИСТВО З ОБМЕЖЕНОЮ ВІДПОВІДАЛЬНІСТЮ "ІНЖЕНЕРНО-ЕНЕРГЕТИЧНА КОМПАНІЯ"</x:v>
      </x:c>
      <x:c r="D1615" s="14" t="str">
        <x:v>Теплові пункти</x:v>
      </x:c>
      <x:c r="E1615" s="14" t="str">
        <x:v>Expansion discovery</x:v>
      </x:c>
      <x:c r="F1615" s="17" t="str">
        <x:v>D3</x:v>
      </x:c>
      <x:c r="G1615" s="14" t="str"/>
      <x:c r="H1615" s="14" t="str">
        <x:v>Discovery розширення — 2 тижні</x:v>
      </x:c>
      <x:c r="I1615" s="16" t="n">
        <x:v>1</x:v>
      </x:c>
      <x:c r="J1615" s="16" t="n">
        <x:v>5</x:v>
      </x:c>
      <x:c r="K1615" s="16" t="n">
        <x:v>5</x:v>
      </x:c>
      <x:c r="L1615" s="16" t="n">
        <x:v>2</x:v>
      </x:c>
      <x:c r="M1615" s="16" t="n">
        <x:v>5</x:v>
      </x:c>
      <x:c r="N1615" s="16" t="n">
        <x:v>5</x:v>
      </x:c>
      <x:c r="O1615" s="16" t="n">
        <x:v>3</x:v>
      </x:c>
      <x:c r="P1615" s="16" t="n">
        <x:f>IF(COUNT(I1615:O1615)&lt;7,"",I1615*8+J1615*3+K1615*2+L1615*2+M1615*2+N1615*2+O1615)</x:f>
        <x:v>60</x:v>
      </x:c>
      <x:c r="Q1615" s="16" t="n">
        <x:f>IF(COUNT(J1615:O1615)&lt;6,"",J1615*5+K1615*4+M1615*4+L1615*3+N1615*2+O1615*2)</x:f>
        <x:v>87</x:v>
      </x:c>
      <x:c r="R1615" s="14" t="str">
        <x:v>high</x:v>
      </x:c>
      <x:c r="S1615" s="14" t="str">
        <x:v>official_prozorro_award_2024_2026</x:v>
      </x:c>
      <x:c r="T1615" s="14" t="str">
        <x:v>official_prozorro_api</x:v>
      </x:c>
      <x:c r="U1615" s="14" t="str">
        <x:v>Не контактували</x:v>
      </x:c>
      <x:c r="V1615" s="15" t="str">
        <x:v>Workflow-audit outreach по UA-2024-10-16-014925-a; попросити 1 пакет здачі та вимоги проєкту</x:v>
      </x:c>
      <x:c r="W1615" s="15" t="str">
        <x:v>Власник / директор; керівник ПТО; відповідальний за договори</x:v>
      </x:c>
      <x:c r="X1615" s="15" t="str">
        <x:v>1 нових підтверджених перемог/договорів у Prozorro на 396 701 грн; 0 зі строком виконання не раніше 24.08.2026.</x:v>
      </x:c>
      <x:c r="Y1615" s="15" t="str">
        <x:v>Реконструкція теплових пунктів та встановлення нових індивідуальних теплопунктів в житловому будинку ОСББ «ЖК Воскресенський» вул. Петра Запорожця, 26-А (код ДК 021:2015: 45454000-4-Реконструкція )
; опублікований строк до 2024-12-20. Попросити один знеособлений пакет здачі за цим workflow.</x:v>
      </x:c>
      <x:c r="Z1615" s="15" t="str">
        <x:v>https://prozorro.gov.ua/tender/UA-2024-10-16-014925-a</x:v>
      </x:c>
      <x:c r="AA1615" s="14" t="str">
        <x:v>40572441</x:v>
      </x:c>
      <x:c r="AB1615" s="14" t="str">
        <x:v>2026-08-24</x:v>
      </x:c>
      <x:c r="AC1615" s="14" t="str"/>
      <x:c r="AD1615" s="20" t="str"/>
      <x:c r="AE1615" s="14" t="str"/>
      <x:c r="AF1615" s="14" t="n">
        <x:v>30</x:v>
      </x:c>
      <x:c r="AG1615" s="14" t="str">
        <x:v>I3</x:v>
      </x:c>
      <x:c r="AH1615" s="14" t="n">
        <x:v>1</x:v>
      </x:c>
      <x:c r="AI1615" s="14" t="n">
        <x:v>0</x:v>
      </x:c>
      <x:c r="AJ1615" s="18" t="n">
        <x:v>396700.92</x:v>
      </x:c>
      <x:c r="AK1615" s="14" t="str">
        <x:v>https://prozorro.gov.ua/tender/UA-2024-10-16-014925-a</x:v>
      </x:c>
      <x:c r="AL1615" s="19" t="n">
        <x:v>45581.639076597225</x:v>
      </x:c>
      <x:c r="AM1615" s="19" t="n">
        <x:v>45646</x:v>
      </x:c>
      <x:c r="AN1615" s="15" t="str">
        <x:v>Теплові пункти</x:v>
      </x:c>
      <x:c r="AO1615" s="15" t="str">
        <x:v>not_found_in_top_search</x:v>
      </x:c>
    </x:row>
    <x:row r="1616">
      <x:c r="A1616" s="14" t="str">
        <x:v>W5-244</x:v>
      </x:c>
      <x:c r="B1616" s="14" t="str">
        <x:v>Prozorro vertical expansion — 24.08</x:v>
      </x:c>
      <x:c r="C1616" s="14" t="str">
        <x:v>Приватне підприємство "ДУДАР"</x:v>
      </x:c>
      <x:c r="D1616" s="14" t="str">
        <x:v>Медичні гази</x:v>
      </x:c>
      <x:c r="E1616" s="14" t="str">
        <x:v>Expansion discovery</x:v>
      </x:c>
      <x:c r="F1616" s="17" t="str">
        <x:v>D3</x:v>
      </x:c>
      <x:c r="G1616" s="14" t="str"/>
      <x:c r="H1616" s="14" t="str">
        <x:v>Discovery розширення — 2 тижні</x:v>
      </x:c>
      <x:c r="I1616" s="16" t="n">
        <x:v>1</x:v>
      </x:c>
      <x:c r="J1616" s="16" t="n">
        <x:v>5</x:v>
      </x:c>
      <x:c r="K1616" s="16" t="n">
        <x:v>5</x:v>
      </x:c>
      <x:c r="L1616" s="16" t="n">
        <x:v>2</x:v>
      </x:c>
      <x:c r="M1616" s="16" t="n">
        <x:v>5</x:v>
      </x:c>
      <x:c r="N1616" s="16" t="n">
        <x:v>5</x:v>
      </x:c>
      <x:c r="O1616" s="16" t="n">
        <x:v>3</x:v>
      </x:c>
      <x:c r="P1616" s="16" t="n">
        <x:f>IF(COUNT(I1616:O1616)&lt;7,"",I1616*8+J1616*3+K1616*2+L1616*2+M1616*2+N1616*2+O1616)</x:f>
        <x:v>60</x:v>
      </x:c>
      <x:c r="Q1616" s="16" t="n">
        <x:f>IF(COUNT(J1616:O1616)&lt;6,"",J1616*5+K1616*4+M1616*4+L1616*3+N1616*2+O1616*2)</x:f>
        <x:v>87</x:v>
      </x:c>
      <x:c r="R1616" s="14" t="str">
        <x:v>high</x:v>
      </x:c>
      <x:c r="S1616" s="14" t="str">
        <x:v>official_prozorro_award_2024_2026</x:v>
      </x:c>
      <x:c r="T1616" s="14" t="str">
        <x:v>official_prozorro_api</x:v>
      </x:c>
      <x:c r="U1616" s="14" t="str">
        <x:v>Не контактували</x:v>
      </x:c>
      <x:c r="V1616" s="15" t="str">
        <x:v>Workflow-audit outreach по UA-2024-12-03-006226-a; попросити 1 пакет здачі та вимоги проєкту</x:v>
      </x:c>
      <x:c r="W1616" s="15" t="str">
        <x:v>Власник / директор; керівник ПТО; відповідальний за договори</x:v>
      </x:c>
      <x:c r="X1616" s="15" t="str">
        <x:v>1 нових підтверджених перемог/договорів у Prozorro на 343 696 грн; 0 зі строком виконання не раніше 24.08.2026.</x:v>
      </x:c>
      <x:c r="Y1616" s="15" t="str">
        <x:v>«Монтаж системи постачання медичних газів у відділенні №7 , корпус «Б» Комунального некомерційного підприємства «Тернопільська обласна клінічна психоневрологічна лікарня» Тернопільської обласної ради по вул. Тролейбусна,14 в м. Тернополі» (ДК 021:2015: 45450000-6 Інші завершальні будівельні роботи); опублікований строк до 2024-12-31. Попросити один знеособлений пакет здачі за цим workflow.</x:v>
      </x:c>
      <x:c r="Z1616" s="15" t="str">
        <x:v>https://prozorro.gov.ua/tender/UA-2024-12-03-006226-a</x:v>
      </x:c>
      <x:c r="AA1616" s="14" t="str">
        <x:v>34699216</x:v>
      </x:c>
      <x:c r="AB1616" s="14" t="str">
        <x:v>2026-08-24</x:v>
      </x:c>
      <x:c r="AC1616" s="14" t="str"/>
      <x:c r="AD1616" s="20" t="str"/>
      <x:c r="AE1616" s="14" t="str"/>
      <x:c r="AF1616" s="14" t="n">
        <x:v>30</x:v>
      </x:c>
      <x:c r="AG1616" s="14" t="str">
        <x:v>I3</x:v>
      </x:c>
      <x:c r="AH1616" s="14" t="n">
        <x:v>1</x:v>
      </x:c>
      <x:c r="AI1616" s="14" t="n">
        <x:v>0</x:v>
      </x:c>
      <x:c r="AJ1616" s="18" t="n">
        <x:v>343696</x:v>
      </x:c>
      <x:c r="AK1616" s="14" t="str">
        <x:v>https://prozorro.gov.ua/tender/UA-2024-12-03-006226-a</x:v>
      </x:c>
      <x:c r="AL1616" s="19" t="n">
        <x:v>45645.33610310185</x:v>
      </x:c>
      <x:c r="AM1616" s="19" t="n">
        <x:v>45657</x:v>
      </x:c>
      <x:c r="AN1616" s="15" t="str">
        <x:v>Медичні гази</x:v>
      </x:c>
      <x:c r="AO1616" s="15" t="str">
        <x:v>not_found_in_top_search</x:v>
      </x:c>
    </x:row>
    <x:row r="1617">
      <x:c r="A1617" s="14" t="str">
        <x:v>W5-245</x:v>
      </x:c>
      <x:c r="B1617" s="14" t="str">
        <x:v>Prozorro vertical expansion — 24.08</x:v>
      </x:c>
      <x:c r="C1617" s="14" t="str">
        <x:v>ЛОГВІНОВ ДЕНИС ЮРІЙОВИЧ</x:v>
      </x:c>
      <x:c r="D1617" s="14" t="str">
        <x:v>Чисті приміщення</x:v>
      </x:c>
      <x:c r="E1617" s="14" t="str">
        <x:v>Expansion discovery</x:v>
      </x:c>
      <x:c r="F1617" s="17" t="str">
        <x:v>D3</x:v>
      </x:c>
      <x:c r="G1617" s="14" t="str"/>
      <x:c r="H1617" s="14" t="str">
        <x:v>Discovery розширення — 2 тижні</x:v>
      </x:c>
      <x:c r="I1617" s="16" t="n">
        <x:v>1</x:v>
      </x:c>
      <x:c r="J1617" s="16" t="n">
        <x:v>5</x:v>
      </x:c>
      <x:c r="K1617" s="16" t="n">
        <x:v>5</x:v>
      </x:c>
      <x:c r="L1617" s="16" t="n">
        <x:v>2</x:v>
      </x:c>
      <x:c r="M1617" s="16" t="n">
        <x:v>5</x:v>
      </x:c>
      <x:c r="N1617" s="16" t="n">
        <x:v>3</x:v>
      </x:c>
      <x:c r="O1617" s="16" t="n">
        <x:v>3</x:v>
      </x:c>
      <x:c r="P1617" s="16" t="n">
        <x:f>IF(COUNT(I1617:O1617)&lt;7,"",I1617*8+J1617*3+K1617*2+L1617*2+M1617*2+N1617*2+O1617)</x:f>
        <x:v>56</x:v>
      </x:c>
      <x:c r="Q1617" s="16" t="n">
        <x:f>IF(COUNT(J1617:O1617)&lt;6,"",J1617*5+K1617*4+M1617*4+L1617*3+N1617*2+O1617*2)</x:f>
        <x:v>83</x:v>
      </x:c>
      <x:c r="R1617" s="14" t="str">
        <x:v>high</x:v>
      </x:c>
      <x:c r="S1617" s="14" t="str">
        <x:v>official_prozorro_award_2024_2026</x:v>
      </x:c>
      <x:c r="T1617" s="14" t="str">
        <x:v>official_prozorro_api</x:v>
      </x:c>
      <x:c r="U1617" s="14" t="str">
        <x:v>Не контактували</x:v>
      </x:c>
      <x:c r="V1617" s="15" t="str">
        <x:v>Workflow-audit outreach по UA-2024-11-01-008015-a; попросити 1 пакет здачі та вимоги проєкту</x:v>
      </x:c>
      <x:c r="W1617" s="15" t="str">
        <x:v>Власник / виконавець; відповідальний за договір</x:v>
      </x:c>
      <x:c r="X1617" s="15" t="str">
        <x:v>1 нових підтверджених перемог/договорів у Prozorro на 300 000 грн; 0 зі строком виконання не раніше 24.08.2026.</x:v>
      </x:c>
      <x:c r="Y1617" s="15" t="str">
        <x:v>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О.С. Лучанського» за адресою м. Херсон, вул. Кримська, 138.)  Коригування.; опублікований строк до 2024-12-01. Попросити один знеособлений пакет здачі за цим workflow.</x:v>
      </x:c>
      <x:c r="Z1617" s="15" t="str">
        <x:v>https://prozorro.gov.ua/tender/UA-2024-11-01-008015-a</x:v>
      </x:c>
      <x:c r="AA1617" s="14" t="str">
        <x:v>2894612790</x:v>
      </x:c>
      <x:c r="AB1617" s="14" t="str">
        <x:v>2026-08-24</x:v>
      </x:c>
      <x:c r="AC1617" s="14" t="str"/>
      <x:c r="AD1617" s="20" t="str"/>
      <x:c r="AE1617" s="14" t="str"/>
      <x:c r="AF1617" s="14" t="n">
        <x:v>30</x:v>
      </x:c>
      <x:c r="AG1617" s="14" t="str">
        <x:v>I3</x:v>
      </x:c>
      <x:c r="AH1617" s="14" t="n">
        <x:v>1</x:v>
      </x:c>
      <x:c r="AI1617" s="14" t="n">
        <x:v>0</x:v>
      </x:c>
      <x:c r="AJ1617" s="18" t="n">
        <x:v>300000</x:v>
      </x:c>
      <x:c r="AK1617" s="14" t="str">
        <x:v>https://prozorro.gov.ua/tender/UA-2024-11-01-008015-a</x:v>
      </x:c>
      <x:c r="AL1617" s="19" t="n">
        <x:v>45597.50043230324</x:v>
      </x:c>
      <x:c r="AM1617" s="19" t="n">
        <x:v>45627</x:v>
      </x:c>
      <x:c r="AN1617" s="15" t="str">
        <x:v>Чисті приміщення</x:v>
      </x:c>
      <x:c r="AO1617" s="15" t="str">
        <x:v>not_found_in_top_search</x:v>
      </x:c>
    </x:row>
    <x:row r="1618">
      <x:c r="A1618" s="14" t="str">
        <x:v>W5-246</x:v>
      </x:c>
      <x:c r="B1618" s="14" t="str">
        <x:v>Prozorro vertical expansion — 24.08</x:v>
      </x:c>
      <x:c r="C1618" s="14" t="str">
        <x:v>ТОВАРИСТВО З ОБМЕЖЕНОЮ ВІДПОВІДАЛЬНІСТЮ "ПОЛТАВАІНФОКОМ"</x:v>
      </x:c>
      <x:c r="D1618" s="14" t="str">
        <x:v>ВОЛЗ / телеком</x:v>
      </x:c>
      <x:c r="E1618" s="14" t="str">
        <x:v>Expansion discovery</x:v>
      </x:c>
      <x:c r="F1618" s="17" t="str">
        <x:v>D3</x:v>
      </x:c>
      <x:c r="G1618" s="14" t="str"/>
      <x:c r="H1618" s="14" t="str">
        <x:v>Discovery розширення — 2 тижні</x:v>
      </x:c>
      <x:c r="I1618" s="16" t="n">
        <x:v>1</x:v>
      </x:c>
      <x:c r="J1618" s="16" t="n">
        <x:v>5</x:v>
      </x:c>
      <x:c r="K1618" s="16" t="n">
        <x:v>5</x:v>
      </x:c>
      <x:c r="L1618" s="16" t="n">
        <x:v>2</x:v>
      </x:c>
      <x:c r="M1618" s="16" t="n">
        <x:v>5</x:v>
      </x:c>
      <x:c r="N1618" s="16" t="n">
        <x:v>5</x:v>
      </x:c>
      <x:c r="O1618" s="16" t="n">
        <x:v>3</x:v>
      </x:c>
      <x:c r="P1618" s="16" t="n">
        <x:f>IF(COUNT(I1618:O1618)&lt;7,"",I1618*8+J1618*3+K1618*2+L1618*2+M1618*2+N1618*2+O1618)</x:f>
        <x:v>60</x:v>
      </x:c>
      <x:c r="Q1618" s="16" t="n">
        <x:f>IF(COUNT(J1618:O1618)&lt;6,"",J1618*5+K1618*4+M1618*4+L1618*3+N1618*2+O1618*2)</x:f>
        <x:v>87</x:v>
      </x:c>
      <x:c r="R1618" s="14" t="str">
        <x:v>high</x:v>
      </x:c>
      <x:c r="S1618" s="14" t="str">
        <x:v>official_prozorro_award_2024_2026</x:v>
      </x:c>
      <x:c r="T1618" s="14" t="str">
        <x:v>official_prozorro_api</x:v>
      </x:c>
      <x:c r="U1618" s="14" t="str">
        <x:v>Не контактували</x:v>
      </x:c>
      <x:c r="V1618" s="15" t="str">
        <x:v>Workflow-audit outreach по UA-2024-09-30-007777-a; попросити 1 пакет здачі та вимоги проєкту</x:v>
      </x:c>
      <x:c r="W1618" s="15" t="str">
        <x:v>Власник / директор; керівник ПТО; відповідальний за договори</x:v>
      </x:c>
      <x:c r="X1618" s="15" t="str">
        <x:v>1 нових підтверджених перемог/договорів у Prozorro на 240 000 грн; 0 зі строком виконання не раніше 24.08.2026.</x:v>
      </x:c>
      <x:c r="Y1618" s="15" t="str">
        <x:v>Проведення робіт з будівництва волоконно-оптичної лінії зв’язку.
ДК 021-2015: 45232300-5 Прокладання ліній телефонного та інших видів зв’язку і допоміжні роботи (будівництво волоконно-оптичної лінії зв’язку на ділянці від  м.Полтава, вул.Соборності, 33, кабельний колодязь №1002 АТ ‘’Укртелеком’’ до м.Полтава, вул.Пушкарівська, 9/26 будівля №6/7 військова частина А4717) 
; опублікований строк до 2024-12-20. Попросити один знеособлений пакет здачі за цим workflow.</x:v>
      </x:c>
      <x:c r="Z1618" s="15" t="str">
        <x:v>https://prozorro.gov.ua/tender/UA-2024-09-30-007777-a</x:v>
      </x:c>
      <x:c r="AA1618" s="14" t="str">
        <x:v>23550507</x:v>
      </x:c>
      <x:c r="AB1618" s="14" t="str">
        <x:v>2026-08-24</x:v>
      </x:c>
      <x:c r="AC1618" s="14" t="str"/>
      <x:c r="AD1618" s="20" t="str"/>
      <x:c r="AE1618" s="14" t="str"/>
      <x:c r="AF1618" s="14" t="n">
        <x:v>30</x:v>
      </x:c>
      <x:c r="AG1618" s="14" t="str">
        <x:v>I3</x:v>
      </x:c>
      <x:c r="AH1618" s="14" t="n">
        <x:v>1</x:v>
      </x:c>
      <x:c r="AI1618" s="14" t="n">
        <x:v>0</x:v>
      </x:c>
      <x:c r="AJ1618" s="18" t="n">
        <x:v>240000</x:v>
      </x:c>
      <x:c r="AK1618" s="14" t="str">
        <x:v>https://prozorro.gov.ua/tender/UA-2024-09-30-007777-a</x:v>
      </x:c>
      <x:c r="AL1618" s="19" t="n">
        <x:v>45581.27308258102</x:v>
      </x:c>
      <x:c r="AM1618" s="19" t="n">
        <x:v>45646</x:v>
      </x:c>
      <x:c r="AN1618" s="15" t="str">
        <x:v>ВОЛЗ / телеком</x:v>
      </x:c>
      <x:c r="AO1618" s="15" t="str">
        <x:v>not_found_in_top_search</x:v>
      </x:c>
    </x:row>
    <x:row r="1619">
      <x:c r="A1619" s="14" t="str">
        <x:v>W5-247</x:v>
      </x:c>
      <x:c r="B1619" s="14" t="str">
        <x:v>Prozorro vertical expansion — 24.08</x:v>
      </x:c>
      <x:c r="C1619" s="14" t="str">
        <x:v>ПЕТЛЬОВАНИЙ МИКОЛА МИКОЛАЙОВИЧ</x:v>
      </x:c>
      <x:c r="D1619" s="14" t="str">
        <x:v>ВОЛЗ / телеком</x:v>
      </x:c>
      <x:c r="E1619" s="14" t="str">
        <x:v>Expansion discovery</x:v>
      </x:c>
      <x:c r="F1619" s="17" t="str">
        <x:v>D3</x:v>
      </x:c>
      <x:c r="G1619" s="14" t="str"/>
      <x:c r="H1619" s="14" t="str">
        <x:v>Discovery розширення — 2 тижні</x:v>
      </x:c>
      <x:c r="I1619" s="16" t="n">
        <x:v>1</x:v>
      </x:c>
      <x:c r="J1619" s="16" t="n">
        <x:v>5</x:v>
      </x:c>
      <x:c r="K1619" s="16" t="n">
        <x:v>5</x:v>
      </x:c>
      <x:c r="L1619" s="16" t="n">
        <x:v>2</x:v>
      </x:c>
      <x:c r="M1619" s="16" t="n">
        <x:v>5</x:v>
      </x:c>
      <x:c r="N1619" s="16" t="n">
        <x:v>3</x:v>
      </x:c>
      <x:c r="O1619" s="16" t="n">
        <x:v>3</x:v>
      </x:c>
      <x:c r="P1619" s="16" t="n">
        <x:f>IF(COUNT(I1619:O1619)&lt;7,"",I1619*8+J1619*3+K1619*2+L1619*2+M1619*2+N1619*2+O1619)</x:f>
        <x:v>56</x:v>
      </x:c>
      <x:c r="Q1619" s="16" t="n">
        <x:f>IF(COUNT(J1619:O1619)&lt;6,"",J1619*5+K1619*4+M1619*4+L1619*3+N1619*2+O1619*2)</x:f>
        <x:v>83</x:v>
      </x:c>
      <x:c r="R1619" s="14" t="str">
        <x:v>high</x:v>
      </x:c>
      <x:c r="S1619" s="14" t="str">
        <x:v>official_prozorro_award_2024_2026</x:v>
      </x:c>
      <x:c r="T1619" s="14" t="str">
        <x:v>official_prozorro_api</x:v>
      </x:c>
      <x:c r="U1619" s="14" t="str">
        <x:v>Не контактували</x:v>
      </x:c>
      <x:c r="V1619" s="15" t="str">
        <x:v>Workflow-audit outreach по UA-2025-03-17-002034-a; попросити 1 пакет здачі та вимоги проєкту</x:v>
      </x:c>
      <x:c r="W1619" s="15" t="str">
        <x:v>Власник / виконавець; відповідальний за договір</x:v>
      </x:c>
      <x:c r="X1619" s="15" t="str">
        <x:v>1 нових підтверджених перемог/договорів у Prozorro на 237 233 грн; 0 зі строком виконання не раніше 24.08.2026.</x:v>
      </x:c>
      <x:c r="Y1619" s="15" t="str">
        <x:v>Будівництво по прокладанню волоконно-оптичної лінії зв'язку на ділянці за адресою вул.Чорновола,13- вул.Чорновола, 117/б -вул. Чорновола 176/1)-вул.Староміська,1а); опублікований строк до 2025-04-30. Попросити один знеособлений пакет здачі за цим workflow.</x:v>
      </x:c>
      <x:c r="Z1619" s="15" t="str">
        <x:v>https://prozorro.gov.ua/tender/UA-2025-03-17-002034-a</x:v>
      </x:c>
      <x:c r="AA1619" s="14" t="str">
        <x:v>2451502675</x:v>
      </x:c>
      <x:c r="AB1619" s="14" t="str">
        <x:v>2026-08-24</x:v>
      </x:c>
      <x:c r="AC1619" s="14" t="str"/>
      <x:c r="AD1619" s="20" t="str"/>
      <x:c r="AE1619" s="14" t="str"/>
      <x:c r="AF1619" s="14" t="n">
        <x:v>30</x:v>
      </x:c>
      <x:c r="AG1619" s="14" t="str">
        <x:v>I3</x:v>
      </x:c>
      <x:c r="AH1619" s="14" t="n">
        <x:v>1</x:v>
      </x:c>
      <x:c r="AI1619" s="14" t="n">
        <x:v>0</x:v>
      </x:c>
      <x:c r="AJ1619" s="18" t="n">
        <x:v>237232.8</x:v>
      </x:c>
      <x:c r="AK1619" s="14" t="str">
        <x:v>https://prozorro.gov.ua/tender/UA-2025-03-17-002034-a</x:v>
      </x:c>
      <x:c r="AL1619" s="19" t="n">
        <x:v>45733.34738953703</x:v>
      </x:c>
      <x:c r="AM1619" s="19" t="n">
        <x:v>45777</x:v>
      </x:c>
      <x:c r="AN1619" s="15" t="str">
        <x:v>ВОЛЗ / телеком</x:v>
      </x:c>
      <x:c r="AO1619" s="15" t="str">
        <x:v>not_found_in_top_search</x:v>
      </x:c>
    </x:row>
    <x:row r="1620">
      <x:c r="A1620" s="14" t="str">
        <x:v>W5-248</x:v>
      </x:c>
      <x:c r="B1620" s="14" t="str">
        <x:v>Prozorro vertical expansion — 24.08</x:v>
      </x:c>
      <x:c r="C1620" s="14" t="str">
        <x:v>ЛУГАНСЬКИЙ КИРИЛО АНДРІЙОВИЧ</x:v>
      </x:c>
      <x:c r="D1620" s="14" t="str">
        <x:v>Технологічні трубопроводи</x:v>
      </x:c>
      <x:c r="E1620" s="14" t="str">
        <x:v>Expansion discovery</x:v>
      </x:c>
      <x:c r="F1620" s="17" t="str">
        <x:v>D3</x:v>
      </x:c>
      <x:c r="G1620" s="14" t="str"/>
      <x:c r="H1620" s="14" t="str">
        <x:v>Discovery розширення — 2 тижні</x:v>
      </x:c>
      <x:c r="I1620" s="16" t="n">
        <x:v>1</x:v>
      </x:c>
      <x:c r="J1620" s="16" t="n">
        <x:v>5</x:v>
      </x:c>
      <x:c r="K1620" s="16" t="n">
        <x:v>5</x:v>
      </x:c>
      <x:c r="L1620" s="16" t="n">
        <x:v>2</x:v>
      </x:c>
      <x:c r="M1620" s="16" t="n">
        <x:v>5</x:v>
      </x:c>
      <x:c r="N1620" s="16" t="n">
        <x:v>3</x:v>
      </x:c>
      <x:c r="O1620" s="16" t="n">
        <x:v>3</x:v>
      </x:c>
      <x:c r="P1620" s="16" t="n">
        <x:f>IF(COUNT(I1620:O1620)&lt;7,"",I1620*8+J1620*3+K1620*2+L1620*2+M1620*2+N1620*2+O1620)</x:f>
        <x:v>56</x:v>
      </x:c>
      <x:c r="Q1620" s="16" t="n">
        <x:f>IF(COUNT(J1620:O1620)&lt;6,"",J1620*5+K1620*4+M1620*4+L1620*3+N1620*2+O1620*2)</x:f>
        <x:v>83</x:v>
      </x:c>
      <x:c r="R1620" s="14" t="str">
        <x:v>high</x:v>
      </x:c>
      <x:c r="S1620" s="14" t="str">
        <x:v>official_prozorro_award_2024_2026</x:v>
      </x:c>
      <x:c r="T1620" s="14" t="str">
        <x:v>official_prozorro_api</x:v>
      </x:c>
      <x:c r="U1620" s="14" t="str">
        <x:v>Не контактували</x:v>
      </x:c>
      <x:c r="V1620" s="15" t="str">
        <x:v>Workflow-audit outreach по UA-2024-04-22-002978-a; попросити 1 пакет здачі та вимоги проєкту</x:v>
      </x:c>
      <x:c r="W1620" s="15" t="str">
        <x:v>Власник / виконавець; відповідальний за договір</x:v>
      </x:c>
      <x:c r="X1620" s="15" t="str">
        <x:v>1 нових підтверджених перемог/договорів у Prozorro на 178 896 грн; 0 зі строком виконання не раніше 24.08.2026.</x:v>
      </x:c>
      <x:c r="Y1620" s="15" t="str">
        <x:v>Код ДК 021:2015 - 45220000-5 "Інженерні та будівельні роботи" (поточний ремонт в будівлі котло-турбінного цеху інв. № 3983 (демонтаж паропровода), на філії "Теплоелектроцентраль-3" КП "Харківські теплові мережі", вул. Енергетична, 3).; опублікований строк до 2024-12-31. Попросити один знеособлений пакет здачі за цим workflow.</x:v>
      </x:c>
      <x:c r="Z1620" s="15" t="str">
        <x:v>https://prozorro.gov.ua/tender/UA-2024-04-22-002978-a</x:v>
      </x:c>
      <x:c r="AA1620" s="14" t="str">
        <x:v>3231806072</x:v>
      </x:c>
      <x:c r="AB1620" s="14" t="str">
        <x:v>2026-08-24</x:v>
      </x:c>
      <x:c r="AC1620" s="14" t="str"/>
      <x:c r="AD1620" s="20" t="str"/>
      <x:c r="AE1620" s="14" t="str"/>
      <x:c r="AF1620" s="14" t="n">
        <x:v>30</x:v>
      </x:c>
      <x:c r="AG1620" s="14" t="str">
        <x:v>I3</x:v>
      </x:c>
      <x:c r="AH1620" s="14" t="n">
        <x:v>1</x:v>
      </x:c>
      <x:c r="AI1620" s="14" t="n">
        <x:v>0</x:v>
      </x:c>
      <x:c r="AJ1620" s="18" t="n">
        <x:v>178896.42</x:v>
      </x:c>
      <x:c r="AK1620" s="14" t="str">
        <x:v>https://prozorro.gov.ua/tender/UA-2024-04-22-002978-a</x:v>
      </x:c>
      <x:c r="AL1620" s="19" t="n">
        <x:v>45404.33653872685</x:v>
      </x:c>
      <x:c r="AM1620" s="19" t="n">
        <x:v>45657</x:v>
      </x:c>
      <x:c r="AN1620" s="15" t="str">
        <x:v>Технологічні трубопроводи</x:v>
      </x:c>
      <x:c r="AO1620" s="15" t="str">
        <x:v>not_found_in_top_search</x:v>
      </x:c>
    </x:row>
    <x:row r="1621">
      <x:c r="A1621" s="14" t="str">
        <x:v>W5-249</x:v>
      </x:c>
      <x:c r="B1621" s="14" t="str">
        <x:v>Prozorro vertical expansion — 24.08</x:v>
      </x:c>
      <x:c r="C1621" s="14" t="str">
        <x:v>ПРИВАТНЕ ПІДПРИЄМСТВО "МОНТАЖ-ТЕХНОЛОГИЯ"</x:v>
      </x:c>
      <x:c r="D1621" s="14" t="str">
        <x:v>Теплові пункти</x:v>
      </x:c>
      <x:c r="E1621" s="14" t="str">
        <x:v>Expansion discovery</x:v>
      </x:c>
      <x:c r="F1621" s="17" t="str">
        <x:v>D3</x:v>
      </x:c>
      <x:c r="G1621" s="14" t="str"/>
      <x:c r="H1621" s="14" t="str">
        <x:v>Discovery розширення — 2 тижні</x:v>
      </x:c>
      <x:c r="I1621" s="16" t="n">
        <x:v>1</x:v>
      </x:c>
      <x:c r="J1621" s="16" t="n">
        <x:v>5</x:v>
      </x:c>
      <x:c r="K1621" s="16" t="n">
        <x:v>5</x:v>
      </x:c>
      <x:c r="L1621" s="16" t="n">
        <x:v>2</x:v>
      </x:c>
      <x:c r="M1621" s="16" t="n">
        <x:v>5</x:v>
      </x:c>
      <x:c r="N1621" s="16" t="n">
        <x:v>5</x:v>
      </x:c>
      <x:c r="O1621" s="16" t="n">
        <x:v>3</x:v>
      </x:c>
      <x:c r="P1621" s="16" t="n">
        <x:f>IF(COUNT(I1621:O1621)&lt;7,"",I1621*8+J1621*3+K1621*2+L1621*2+M1621*2+N1621*2+O1621)</x:f>
        <x:v>60</x:v>
      </x:c>
      <x:c r="Q1621" s="16" t="n">
        <x:f>IF(COUNT(J1621:O1621)&lt;6,"",J1621*5+K1621*4+M1621*4+L1621*3+N1621*2+O1621*2)</x:f>
        <x:v>87</x:v>
      </x:c>
      <x:c r="R1621" s="14" t="str">
        <x:v>high</x:v>
      </x:c>
      <x:c r="S1621" s="14" t="str">
        <x:v>official_prozorro_award_2024_2026</x:v>
      </x:c>
      <x:c r="T1621" s="14" t="str">
        <x:v>official_prozorro_api</x:v>
      </x:c>
      <x:c r="U1621" s="14" t="str">
        <x:v>Не контактували</x:v>
      </x:c>
      <x:c r="V1621" s="15" t="str">
        <x:v>Workflow-audit outreach по UA-2024-02-16-008392-a; попросити 1 пакет здачі та вимоги проєкту</x:v>
      </x:c>
      <x:c r="W1621" s="15" t="str">
        <x:v>Власник / директор; керівник ПТО; відповідальний за договори</x:v>
      </x:c>
      <x:c r="X1621" s="15" t="str">
        <x:v>1 нових підтверджених перемог/договорів у Prozorro на 174 679 грн; 0 зі строком виконання не раніше 24.08.2026.</x:v>
      </x:c>
      <x:c r="Y1621" s="15" t="str">
        <x:v>Реконструкція індивідуального теплового пункту за адресою: м. Миколаїв, вул. Космонавтів,67А (ДНЗ №95, нов.корпус);45230000-8	Будівництво трубопроводів, ліній зв’язку та електропередач, шосе, доріг, аеродромів і залізничних доріг; вирівнювання поверхонь
; опублікований строк до 2024-12-31. Попросити один знеособлений пакет здачі за цим workflow.</x:v>
      </x:c>
      <x:c r="Z1621" s="15" t="str">
        <x:v>https://prozorro.gov.ua/tender/UA-2024-02-16-008392-a</x:v>
      </x:c>
      <x:c r="AA1621" s="14" t="str">
        <x:v>32282891</x:v>
      </x:c>
      <x:c r="AB1621" s="14" t="str">
        <x:v>2026-08-24</x:v>
      </x:c>
      <x:c r="AC1621" s="14" t="str"/>
      <x:c r="AD1621" s="20" t="str"/>
      <x:c r="AE1621" s="14" t="str"/>
      <x:c r="AF1621" s="14" t="n">
        <x:v>30</x:v>
      </x:c>
      <x:c r="AG1621" s="14" t="str">
        <x:v>I3</x:v>
      </x:c>
      <x:c r="AH1621" s="14" t="n">
        <x:v>1</x:v>
      </x:c>
      <x:c r="AI1621" s="14" t="n">
        <x:v>0</x:v>
      </x:c>
      <x:c r="AJ1621" s="18" t="n">
        <x:v>174679.12</x:v>
      </x:c>
      <x:c r="AK1621" s="14" t="str">
        <x:v>https://prozorro.gov.ua/tender/UA-2024-02-16-008392-a</x:v>
      </x:c>
      <x:c r="AL1621" s="19" t="n">
        <x:v>45338.52968270834</x:v>
      </x:c>
      <x:c r="AM1621" s="19" t="n">
        <x:v>45657</x:v>
      </x:c>
      <x:c r="AN1621" s="15" t="str">
        <x:v>Теплові пункти</x:v>
      </x:c>
      <x:c r="AO1621" s="15" t="str">
        <x:v>not_found_in_top_search</x:v>
      </x:c>
    </x:row>
    <x:row r="1622">
      <x:c r="A1622" s="14" t="str">
        <x:v>W5-250</x:v>
      </x:c>
      <x:c r="B1622" s="14" t="str">
        <x:v>Prozorro vertical expansion — 24.08</x:v>
      </x:c>
      <x:c r="C1622" s="14" t="str">
        <x:v>ТОВАРИСТВО З ОБМЕЖЕНОЮ ВІДПОВІДАЛЬНІСТЮ "НОВА ДЗЕТА"</x:v>
      </x:c>
      <x:c r="D1622" s="14" t="str">
        <x:v>Промислові котельні</x:v>
      </x:c>
      <x:c r="E1622" s="14" t="str">
        <x:v>Expansion discovery</x:v>
      </x:c>
      <x:c r="F1622" s="17" t="str">
        <x:v>D3</x:v>
      </x:c>
      <x:c r="G1622" s="14" t="str"/>
      <x:c r="H1622" s="14" t="str">
        <x:v>Discovery розширення — 2 тижні</x:v>
      </x:c>
      <x:c r="I1622" s="16" t="n">
        <x:v>1</x:v>
      </x:c>
      <x:c r="J1622" s="16" t="n">
        <x:v>5</x:v>
      </x:c>
      <x:c r="K1622" s="16" t="n">
        <x:v>5</x:v>
      </x:c>
      <x:c r="L1622" s="16" t="n">
        <x:v>2</x:v>
      </x:c>
      <x:c r="M1622" s="16" t="n">
        <x:v>5</x:v>
      </x:c>
      <x:c r="N1622" s="16" t="n">
        <x:v>5</x:v>
      </x:c>
      <x:c r="O1622" s="16" t="n">
        <x:v>3</x:v>
      </x:c>
      <x:c r="P1622" s="16" t="n">
        <x:f>IF(COUNT(I1622:O1622)&lt;7,"",I1622*8+J1622*3+K1622*2+L1622*2+M1622*2+N1622*2+O1622)</x:f>
        <x:v>60</x:v>
      </x:c>
      <x:c r="Q1622" s="16" t="n">
        <x:f>IF(COUNT(J1622:O1622)&lt;6,"",J1622*5+K1622*4+M1622*4+L1622*3+N1622*2+O1622*2)</x:f>
        <x:v>87</x:v>
      </x:c>
      <x:c r="R1622" s="14" t="str">
        <x:v>high</x:v>
      </x:c>
      <x:c r="S1622" s="14" t="str">
        <x:v>official_prozorro_award_2024_2026</x:v>
      </x:c>
      <x:c r="T1622" s="14" t="str">
        <x:v>official_prozorro_api</x:v>
      </x:c>
      <x:c r="U1622" s="14" t="str">
        <x:v>Не контактували</x:v>
      </x:c>
      <x:c r="V1622" s="15" t="str">
        <x:v>Workflow-audit outreach по UA-2024-02-19-000427-a; попросити 1 пакет здачі та вимоги проєкту</x:v>
      </x:c>
      <x:c r="W1622" s="15" t="str">
        <x:v>Власник / директор; керівник ПТО; відповідальний за договори</x:v>
      </x:c>
      <x:c r="X1622" s="15" t="str">
        <x:v>1 нових підтверджених перемог/договорів у Prozorro на 167 639 грн; 0 зі строком виконання не раніше 24.08.2026.</x:v>
      </x:c>
      <x:c r="Y1622" s="15" t="str">
        <x:v>Технічне обслуговування машин і устаткування промислового призначення обєкту «Реконструкція теплового пункту під котельню по просп.. Університетському буд.2/5 в м. Кропивницькому (пусконалагоджувальні роботи)»; опублікований строк до 2024-12-31. Попросити один знеособлений пакет здачі за цим workflow.</x:v>
      </x:c>
      <x:c r="Z1622" s="15" t="str">
        <x:v>https://prozorro.gov.ua/tender/UA-2024-02-19-000427-a</x:v>
      </x:c>
      <x:c r="AA1622" s="14" t="str">
        <x:v>38168898</x:v>
      </x:c>
      <x:c r="AB1622" s="14" t="str">
        <x:v>2026-08-24</x:v>
      </x:c>
      <x:c r="AC1622" s="14" t="str"/>
      <x:c r="AD1622" s="20" t="str"/>
      <x:c r="AE1622" s="14" t="str"/>
      <x:c r="AF1622" s="14" t="n">
        <x:v>30</x:v>
      </x:c>
      <x:c r="AG1622" s="14" t="str">
        <x:v>I3</x:v>
      </x:c>
      <x:c r="AH1622" s="14" t="n">
        <x:v>1</x:v>
      </x:c>
      <x:c r="AI1622" s="14" t="n">
        <x:v>0</x:v>
      </x:c>
      <x:c r="AJ1622" s="18" t="n">
        <x:v>167638.79</x:v>
      </x:c>
      <x:c r="AK1622" s="14" t="str">
        <x:v>https://prozorro.gov.ua/tender/UA-2024-02-19-000427-a</x:v>
      </x:c>
      <x:c r="AL1622" s="19" t="n">
        <x:v>45341.29010291667</x:v>
      </x:c>
      <x:c r="AM1622" s="19" t="n">
        <x:v>45657</x:v>
      </x:c>
      <x:c r="AN1622" s="15" t="str">
        <x:v>Промислові котельні</x:v>
      </x:c>
      <x:c r="AO1622" s="15" t="str">
        <x:v>not_found_in_top_search</x:v>
      </x:c>
    </x:row>
    <x:row r="1623">
      <x:c r="A1623" s="14" t="str">
        <x:v>W5-251</x:v>
      </x:c>
      <x:c r="B1623" s="14" t="str">
        <x:v>Prozorro vertical expansion — 24.08</x:v>
      </x:c>
      <x:c r="C1623" s="14" t="str">
        <x:v>ПРИВАТНЕ ПІДПРИЄМСТВО "ТЕХПРОБУД"</x:v>
      </x:c>
      <x:c r="D1623" s="14" t="str">
        <x:v>Резервне живлення</x:v>
      </x:c>
      <x:c r="E1623" s="14" t="str">
        <x:v>Pilot now</x:v>
      </x:c>
      <x:c r="F1623" s="17" t="str">
        <x:v>P3</x:v>
      </x:c>
      <x:c r="G1623" s="14" t="str"/>
      <x:c r="H1623" s="14" t="str">
        <x:v>Пілот зараз — Н.15 subset</x:v>
      </x:c>
      <x:c r="I1623" s="16" t="n">
        <x:v>4</x:v>
      </x:c>
      <x:c r="J1623" s="16" t="n">
        <x:v>5</x:v>
      </x:c>
      <x:c r="K1623" s="16" t="n">
        <x:v>5</x:v>
      </x:c>
      <x:c r="L1623" s="16" t="n">
        <x:v>2</x:v>
      </x:c>
      <x:c r="M1623" s="16" t="n">
        <x:v>5</x:v>
      </x:c>
      <x:c r="N1623" s="16" t="n">
        <x:v>5</x:v>
      </x:c>
      <x:c r="O1623" s="16" t="n">
        <x:v>3</x:v>
      </x:c>
      <x:c r="P1623" s="16" t="n">
        <x:f>IF(COUNT(I1623:O1623)&lt;7,"",I1623*8+J1623*3+K1623*2+L1623*2+M1623*2+N1623*2+O1623)</x:f>
        <x:v>84</x:v>
      </x:c>
      <x:c r="Q1623" s="16" t="n">
        <x:f>IF(COUNT(J1623:O1623)&lt;6,"",J1623*5+K1623*4+M1623*4+L1623*3+N1623*2+O1623*2)</x:f>
        <x:v>87</x:v>
      </x:c>
      <x:c r="R1623" s="14" t="str">
        <x:v>high</x:v>
      </x:c>
      <x:c r="S1623" s="14" t="str">
        <x:v>official_prozorro_award_2024_2026</x:v>
      </x:c>
      <x:c r="T1623" s="14" t="str">
        <x:v>official_prozorro_api</x:v>
      </x:c>
      <x:c r="U1623" s="14" t="str">
        <x:v>Не контактували</x:v>
      </x:c>
      <x:c r="V1623" s="15" t="str">
        <x:v>Персоналізований free-pilot outreach по UA-2025-03-04-007034-a; попросити 1 пакет Н.15</x:v>
      </x:c>
      <x:c r="W1623" s="15" t="str">
        <x:v>Власник / директор; керівник ПТО; відповідальний за договори</x:v>
      </x:c>
      <x:c r="X1623" s="15" t="str">
        <x:v>1 нових підтверджених перемог/договорів у Prozorro на 148 464 грн; 0 зі строком виконання не раніше 24.08.2026.</x:v>
      </x:c>
      <x:c r="Y1623" s="15" t="str">
        <x:v>ДК 021:2015"45260000-7 Покрівельні роботи та інші спеціалізовані будівельні роботи" Послуги з поточного ремонту та облаштування залізобетонної площадки, огородження, монтаж дизель генератора для адміністративної будівлі поліклініки ДУ "ТМО" за адресою         
м. Вінниця, вул. Верещагіна, буд. 2; опублікований строк до 2025-04-30. Попросити один знеособлений пакет здачі за цим workflow.</x:v>
      </x:c>
      <x:c r="Z1623" s="15" t="str">
        <x:v>https://prozorro.gov.ua/tender/UA-2025-03-04-007034-a</x:v>
      </x:c>
      <x:c r="AA1623" s="14" t="str">
        <x:v>38830330</x:v>
      </x:c>
      <x:c r="AB1623" s="14" t="str">
        <x:v>2026-08-24</x:v>
      </x:c>
      <x:c r="AC1623" s="14" t="str"/>
      <x:c r="AD1623" s="20" t="str"/>
      <x:c r="AE1623" s="14" t="str"/>
      <x:c r="AF1623" s="14" t="n">
        <x:v>30</x:v>
      </x:c>
      <x:c r="AG1623" s="14" t="str">
        <x:v>I3</x:v>
      </x:c>
      <x:c r="AH1623" s="14" t="n">
        <x:v>1</x:v>
      </x:c>
      <x:c r="AI1623" s="14" t="n">
        <x:v>0</x:v>
      </x:c>
      <x:c r="AJ1623" s="18" t="n">
        <x:v>148464</x:v>
      </x:c>
      <x:c r="AK1623" s="14" t="str">
        <x:v>https://prozorro.gov.ua/tender/UA-2025-03-04-007034-a</x:v>
      </x:c>
      <x:c r="AL1623" s="19" t="n">
        <x:v>45720.46448657408</x:v>
      </x:c>
      <x:c r="AM1623" s="19" t="n">
        <x:v>45777</x:v>
      </x:c>
      <x:c r="AN1623" s="15" t="str">
        <x:v>Резервне живлення</x:v>
      </x:c>
      <x:c r="AO1623" s="15" t="str">
        <x:v>not_found_in_top_search</x:v>
      </x:c>
    </x:row>
    <x:row r="1624">
      <x:c r="A1624" s="14" t="str">
        <x:v>W5-252</x:v>
      </x:c>
      <x:c r="B1624" s="14" t="str">
        <x:v>Prozorro vertical expansion — 24.08</x:v>
      </x:c>
      <x:c r="C1624" s="14" t="str">
        <x:v>ТОВАРИСТВО З ОБМЕЖЕНОЮ ВІДПОВІДАЛЬНІСТЮ "ТУРІЙСЬКИЙ АГРОБУД"</x:v>
      </x:c>
      <x:c r="D1624" s="14" t="str">
        <x:v>Насосні станції</x:v>
      </x:c>
      <x:c r="E1624" s="14" t="str">
        <x:v>Expansion discovery</x:v>
      </x:c>
      <x:c r="F1624" s="17" t="str">
        <x:v>D3</x:v>
      </x:c>
      <x:c r="G1624" s="14" t="str"/>
      <x:c r="H1624" s="14" t="str">
        <x:v>Discovery розширення — 2 тижні</x:v>
      </x:c>
      <x:c r="I1624" s="16" t="n">
        <x:v>1</x:v>
      </x:c>
      <x:c r="J1624" s="16" t="n">
        <x:v>5</x:v>
      </x:c>
      <x:c r="K1624" s="16" t="n">
        <x:v>5</x:v>
      </x:c>
      <x:c r="L1624" s="16" t="n">
        <x:v>2</x:v>
      </x:c>
      <x:c r="M1624" s="16" t="n">
        <x:v>5</x:v>
      </x:c>
      <x:c r="N1624" s="16" t="n">
        <x:v>5</x:v>
      </x:c>
      <x:c r="O1624" s="16" t="n">
        <x:v>3</x:v>
      </x:c>
      <x:c r="P1624" s="16" t="n">
        <x:f>IF(COUNT(I1624:O1624)&lt;7,"",I1624*8+J1624*3+K1624*2+L1624*2+M1624*2+N1624*2+O1624)</x:f>
        <x:v>60</x:v>
      </x:c>
      <x:c r="Q1624" s="16" t="n">
        <x:f>IF(COUNT(J1624:O1624)&lt;6,"",J1624*5+K1624*4+M1624*4+L1624*3+N1624*2+O1624*2)</x:f>
        <x:v>87</x:v>
      </x:c>
      <x:c r="R1624" s="14" t="str">
        <x:v>high</x:v>
      </x:c>
      <x:c r="S1624" s="14" t="str">
        <x:v>official_prozorro_award_2024_2026</x:v>
      </x:c>
      <x:c r="T1624" s="14" t="str">
        <x:v>official_prozorro_api</x:v>
      </x:c>
      <x:c r="U1624" s="14" t="str">
        <x:v>Не контактували</x:v>
      </x:c>
      <x:c r="V1624" s="15" t="str">
        <x:v>Workflow-audit outreach по UA-2024-09-18-001806-a; попросити 1 пакет здачі та вимоги проєкту</x:v>
      </x:c>
      <x:c r="W1624" s="15" t="str">
        <x:v>Власник / директор; керівник ПТО; відповідальний за договори</x:v>
      </x:c>
      <x:c r="X1624" s="15" t="str">
        <x:v>1 нових підтверджених перемог/договорів у Prozorro на 121 708 грн; 0 зі строком виконання не раніше 24.08.2026.</x:v>
      </x:c>
      <x:c r="Y1624" s="15" t="str">
        <x:v>ДК 021:2015: 45230000-8 -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каналізаційної насосної станції в КП "Турійська лікарня планового лікування" в сел. Турійськ, по вул.Ковельського району Волинської області); опублікований строк до 2024-10-18. Попросити один знеособлений пакет здачі за цим workflow.</x:v>
      </x:c>
      <x:c r="Z1624" s="15" t="str">
        <x:v>https://prozorro.gov.ua/tender/UA-2024-09-18-001806-a</x:v>
      </x:c>
      <x:c r="AA1624" s="14" t="str">
        <x:v>03582942</x:v>
      </x:c>
      <x:c r="AB1624" s="14" t="str">
        <x:v>2026-08-24</x:v>
      </x:c>
      <x:c r="AC1624" s="14" t="str"/>
      <x:c r="AD1624" s="20" t="str"/>
      <x:c r="AE1624" s="14" t="str"/>
      <x:c r="AF1624" s="14" t="n">
        <x:v>30</x:v>
      </x:c>
      <x:c r="AG1624" s="14" t="str">
        <x:v>I3</x:v>
      </x:c>
      <x:c r="AH1624" s="14" t="n">
        <x:v>1</x:v>
      </x:c>
      <x:c r="AI1624" s="14" t="n">
        <x:v>0</x:v>
      </x:c>
      <x:c r="AJ1624" s="18" t="n">
        <x:v>121708.04</x:v>
      </x:c>
      <x:c r="AK1624" s="14" t="str">
        <x:v>https://prozorro.gov.ua/tender/UA-2024-09-18-001806-a</x:v>
      </x:c>
      <x:c r="AL1624" s="19" t="n">
        <x:v>45553.292959872684</x:v>
      </x:c>
      <x:c r="AM1624" s="19" t="n">
        <x:v>45583</x:v>
      </x:c>
      <x:c r="AN1624" s="15" t="str">
        <x:v>Насосні станції</x:v>
      </x:c>
      <x:c r="AO1624" s="15" t="str">
        <x:v>not_found_in_top_search</x:v>
      </x:c>
    </x:row>
    <x:row r="1625">
      <x:c r="A1625" s="14" t="str">
        <x:v>W5-253</x:v>
      </x:c>
      <x:c r="B1625" s="14" t="str">
        <x:v>Prozorro vertical expansion — 24.08</x:v>
      </x:c>
      <x:c r="C1625" s="14" t="str">
        <x:v>ТОВАРИСТВО З ОБМЕЖЕНОЮ ВІДПОВІДАЛЬНІСТЮ "А.К.Б АБСОЛЮТ"</x:v>
      </x:c>
      <x:c r="D1625" s="14" t="str">
        <x:v>Резервне живлення</x:v>
      </x:c>
      <x:c r="E1625" s="14" t="str">
        <x:v>Pilot now</x:v>
      </x:c>
      <x:c r="F1625" s="17" t="str">
        <x:v>P3</x:v>
      </x:c>
      <x:c r="G1625" s="14" t="str"/>
      <x:c r="H1625" s="14" t="str">
        <x:v>Пілот зараз — Н.15 subset</x:v>
      </x:c>
      <x:c r="I1625" s="16" t="n">
        <x:v>4</x:v>
      </x:c>
      <x:c r="J1625" s="16" t="n">
        <x:v>5</x:v>
      </x:c>
      <x:c r="K1625" s="16" t="n">
        <x:v>5</x:v>
      </x:c>
      <x:c r="L1625" s="16" t="n">
        <x:v>2</x:v>
      </x:c>
      <x:c r="M1625" s="16" t="n">
        <x:v>5</x:v>
      </x:c>
      <x:c r="N1625" s="16" t="n">
        <x:v>5</x:v>
      </x:c>
      <x:c r="O1625" s="16" t="n">
        <x:v>3</x:v>
      </x:c>
      <x:c r="P1625" s="16" t="n">
        <x:f>IF(COUNT(I1625:O1625)&lt;7,"",I1625*8+J1625*3+K1625*2+L1625*2+M1625*2+N1625*2+O1625)</x:f>
        <x:v>84</x:v>
      </x:c>
      <x:c r="Q1625" s="16" t="n">
        <x:f>IF(COUNT(J1625:O1625)&lt;6,"",J1625*5+K1625*4+M1625*4+L1625*3+N1625*2+O1625*2)</x:f>
        <x:v>87</x:v>
      </x:c>
      <x:c r="R1625" s="14" t="str">
        <x:v>high</x:v>
      </x:c>
      <x:c r="S1625" s="14" t="str">
        <x:v>official_prozorro_award_2024_2026</x:v>
      </x:c>
      <x:c r="T1625" s="14" t="str">
        <x:v>official_prozorro_api</x:v>
      </x:c>
      <x:c r="U1625" s="14" t="str">
        <x:v>Не контактували</x:v>
      </x:c>
      <x:c r="V1625" s="15" t="str">
        <x:v>Персоналізований free-pilot outreach по UA-2024-12-03-004221-a; попросити 1 пакет Н.15</x:v>
      </x:c>
      <x:c r="W1625" s="15" t="str">
        <x:v>Власник / директор; керівник ПТО; відповідальний за договори</x:v>
      </x:c>
      <x:c r="X1625" s="15" t="str">
        <x:v>1 нових підтверджених перемог/договорів у Prozorro на 119 847 грн; 0 зі строком виконання не раніше 24.08.2026.</x:v>
      </x:c>
      <x:c r="Y1625" s="15" t="str">
        <x:v>Монтаж дизель-генератора за адресою: м. Хмельницький, вул. Володимирська, 85 (поточний ремонт); опублікований строк до 2024-12-31. Попросити один знеособлений пакет здачі за цим workflow.</x:v>
      </x:c>
      <x:c r="Z1625" s="15" t="str">
        <x:v>https://prozorro.gov.ua/tender/UA-2024-12-03-004221-a</x:v>
      </x:c>
      <x:c r="AA1625" s="14" t="str">
        <x:v>43572381</x:v>
      </x:c>
      <x:c r="AB1625" s="14" t="str">
        <x:v>2026-08-24</x:v>
      </x:c>
      <x:c r="AC1625" s="14" t="str"/>
      <x:c r="AD1625" s="20" t="str"/>
      <x:c r="AE1625" s="14" t="str"/>
      <x:c r="AF1625" s="14" t="n">
        <x:v>30</x:v>
      </x:c>
      <x:c r="AG1625" s="14" t="str">
        <x:v>I3</x:v>
      </x:c>
      <x:c r="AH1625" s="14" t="n">
        <x:v>1</x:v>
      </x:c>
      <x:c r="AI1625" s="14" t="n">
        <x:v>0</x:v>
      </x:c>
      <x:c r="AJ1625" s="18" t="n">
        <x:v>119846.84</x:v>
      </x:c>
      <x:c r="AK1625" s="14" t="str">
        <x:v>https://prozorro.gov.ua/tender/UA-2024-12-03-004221-a</x:v>
      </x:c>
      <x:c r="AL1625" s="19" t="n">
        <x:v>45629.36380337963</x:v>
      </x:c>
      <x:c r="AM1625" s="19" t="n">
        <x:v>45657</x:v>
      </x:c>
      <x:c r="AN1625" s="15" t="str">
        <x:v>Резервне живлення</x:v>
      </x:c>
      <x:c r="AO1625" s="15" t="str">
        <x:v>not_found_in_top_search</x:v>
      </x:c>
    </x:row>
    <x:row r="1626">
      <x:c r="A1626" s="14" t="str">
        <x:v>W5-254</x:v>
      </x:c>
      <x:c r="B1626" s="14" t="str">
        <x:v>Prozorro vertical expansion — 24.08</x:v>
      </x:c>
      <x:c r="C1626" s="14" t="str">
        <x:v>ТОВ «Інжиніринг ПРО»</x:v>
      </x:c>
      <x:c r="D1626" s="14" t="str">
        <x:v>Стиснене повітря / компресорні</x:v>
      </x:c>
      <x:c r="E1626" s="14" t="str">
        <x:v>Expansion discovery</x:v>
      </x:c>
      <x:c r="F1626" s="17" t="str">
        <x:v>D3</x:v>
      </x:c>
      <x:c r="G1626" s="14" t="str"/>
      <x:c r="H1626" s="14" t="str">
        <x:v>Discovery розширення — 2 тижні</x:v>
      </x:c>
      <x:c r="I1626" s="16" t="n">
        <x:v>1</x:v>
      </x:c>
      <x:c r="J1626" s="16" t="n">
        <x:v>5</x:v>
      </x:c>
      <x:c r="K1626" s="16" t="n">
        <x:v>5</x:v>
      </x:c>
      <x:c r="L1626" s="16" t="n">
        <x:v>2</x:v>
      </x:c>
      <x:c r="M1626" s="16" t="n">
        <x:v>5</x:v>
      </x:c>
      <x:c r="N1626" s="16" t="n">
        <x:v>5</x:v>
      </x:c>
      <x:c r="O1626" s="16" t="n">
        <x:v>3</x:v>
      </x:c>
      <x:c r="P1626" s="16" t="n">
        <x:f>IF(COUNT(I1626:O1626)&lt;7,"",I1626*8+J1626*3+K1626*2+L1626*2+M1626*2+N1626*2+O1626)</x:f>
        <x:v>60</x:v>
      </x:c>
      <x:c r="Q1626" s="16" t="n">
        <x:f>IF(COUNT(J1626:O1626)&lt;6,"",J1626*5+K1626*4+M1626*4+L1626*3+N1626*2+O1626*2)</x:f>
        <x:v>87</x:v>
      </x:c>
      <x:c r="R1626" s="14" t="str">
        <x:v>high</x:v>
      </x:c>
      <x:c r="S1626" s="14" t="str">
        <x:v>official_prozorro_award_2024_2026</x:v>
      </x:c>
      <x:c r="T1626" s="14" t="str">
        <x:v>official_prozorro_api</x:v>
      </x:c>
      <x:c r="U1626" s="14" t="str">
        <x:v>Не контактували</x:v>
      </x:c>
      <x:c r="V1626" s="15" t="str">
        <x:v>Workflow-audit outreach по UA-2024-02-16-006680-a; попросити 1 пакет здачі та вимоги проєкту</x:v>
      </x:c>
      <x:c r="W1626" s="15" t="str">
        <x:v>Власник / директор; керівник ПТО; відповідальний за договори</x:v>
      </x:c>
      <x:c r="X1626" s="15" t="str">
        <x:v>1 нових підтверджених перемог/договорів у Prozorro на 118 800 грн; 0 зі строком виконання не раніше 24.08.2026.</x:v>
      </x:c>
      <x:c r="Y1626" s="15" t="str">
        <x:v>Проектно-вишукувальні роботи по об’єкту: "Реконструкція системи зовнішнього електропостачання компресорної станції "Тернопіль" магістрального газопроводу "Київ–Захід України" в Тернопільському районі Тернопільської області" (коригування ПД) (Будівельні роботи та поточний ремонт); опублікований строк до 2024-05-14. Попросити один знеособлений пакет здачі за цим workflow.</x:v>
      </x:c>
      <x:c r="Z1626" s="15" t="str">
        <x:v>https://prozorro.gov.ua/tender/UA-2024-02-16-006680-a</x:v>
      </x:c>
      <x:c r="AA1626" s="14" t="str">
        <x:v>42798800</x:v>
      </x:c>
      <x:c r="AB1626" s="14" t="str">
        <x:v>2026-08-24</x:v>
      </x:c>
      <x:c r="AC1626" s="14" t="str"/>
      <x:c r="AD1626" s="20" t="str"/>
      <x:c r="AE1626" s="14" t="str"/>
      <x:c r="AF1626" s="14" t="n">
        <x:v>30</x:v>
      </x:c>
      <x:c r="AG1626" s="14" t="str">
        <x:v>I3</x:v>
      </x:c>
      <x:c r="AH1626" s="14" t="n">
        <x:v>1</x:v>
      </x:c>
      <x:c r="AI1626" s="14" t="n">
        <x:v>0</x:v>
      </x:c>
      <x:c r="AJ1626" s="18" t="n">
        <x:v>118800</x:v>
      </x:c>
      <x:c r="AK1626" s="14" t="str">
        <x:v>https://prozorro.gov.ua/tender/UA-2024-02-16-006680-a</x:v>
      </x:c>
      <x:c r="AL1626" s="19" t="n">
        <x:v>45338.48126739584</x:v>
      </x:c>
      <x:c r="AM1626" s="19" t="n">
        <x:v>45426</x:v>
      </x:c>
      <x:c r="AN1626" s="15" t="str">
        <x:v>Стиснене повітря / компресорні</x:v>
      </x:c>
      <x:c r="AO1626" s="15" t="str">
        <x:v>not_found_in_top_search</x:v>
      </x:c>
    </x:row>
    <x:row r="1627">
      <x:c r="A1627" s="14" t="str">
        <x:v>W5-255</x:v>
      </x:c>
      <x:c r="B1627" s="14" t="str">
        <x:v>Prozorro vertical expansion — 24.08</x:v>
      </x:c>
      <x:c r="C1627" s="14" t="str">
        <x:v>Теслюк Павло Олексійович</x:v>
      </x:c>
      <x:c r="D1627" s="14" t="str">
        <x:v>Зовнішні мережі</x:v>
      </x:c>
      <x:c r="E1627" s="14" t="str">
        <x:v>Expansion discovery</x:v>
      </x:c>
      <x:c r="F1627" s="17" t="str">
        <x:v>D3</x:v>
      </x:c>
      <x:c r="G1627" s="14" t="str"/>
      <x:c r="H1627" s="14" t="str">
        <x:v>Discovery розширення — 2 тижні</x:v>
      </x:c>
      <x:c r="I1627" s="16" t="n">
        <x:v>1</x:v>
      </x:c>
      <x:c r="J1627" s="16" t="n">
        <x:v>5</x:v>
      </x:c>
      <x:c r="K1627" s="16" t="n">
        <x:v>5</x:v>
      </x:c>
      <x:c r="L1627" s="16" t="n">
        <x:v>1</x:v>
      </x:c>
      <x:c r="M1627" s="16" t="n">
        <x:v>5</x:v>
      </x:c>
      <x:c r="N1627" s="16" t="n">
        <x:v>3</x:v>
      </x:c>
      <x:c r="O1627" s="16" t="n">
        <x:v>3</x:v>
      </x:c>
      <x:c r="P1627" s="16" t="n">
        <x:f>IF(COUNT(I1627:O1627)&lt;7,"",I1627*8+J1627*3+K1627*2+L1627*2+M1627*2+N1627*2+O1627)</x:f>
        <x:v>54</x:v>
      </x:c>
      <x:c r="Q1627" s="16" t="n">
        <x:f>IF(COUNT(J1627:O1627)&lt;6,"",J1627*5+K1627*4+M1627*4+L1627*3+N1627*2+O1627*2)</x:f>
        <x:v>80</x:v>
      </x:c>
      <x:c r="R1627" s="14" t="str">
        <x:v>high</x:v>
      </x:c>
      <x:c r="S1627" s="14" t="str">
        <x:v>official_prozorro_award_2024_2026</x:v>
      </x:c>
      <x:c r="T1627" s="14" t="str">
        <x:v>official_prozorro_api</x:v>
      </x:c>
      <x:c r="U1627" s="14" t="str">
        <x:v>Не контактували</x:v>
      </x:c>
      <x:c r="V1627" s="15" t="str">
        <x:v>Workflow-audit outreach по UA-2025-11-24-014672-a; попросити 1 пакет здачі та вимоги проєкту</x:v>
      </x:c>
      <x:c r="W1627" s="15" t="str">
        <x:v>Власник / виконавець; відповідальний за договір</x:v>
      </x:c>
      <x:c r="X1627" s="15" t="str">
        <x:v>1 нових підтверджених перемог/договорів у Prozorro на 98 600 грн; 0 зі строком виконання не раніше 24.08.2026.</x:v>
      </x:c>
      <x:c r="Y1627" s="15" t="str">
        <x:v>Будівництво трубопроводів, ліній зв’язку та електропередач, шосе, доріг, аеродромів і залізничних доріг; вирівнювання поверхонь (Надання послуг з влаштування каналізаційного колодязя на каналізаційному колекторі між вул. Б. Хмельницького та вул. Романа Шухевича у м. Овруч Житомирської області); опублікований строк до 2025-11-28. Попросити один знеособлений пакет здачі за цим workflow.</x:v>
      </x:c>
      <x:c r="Z1627" s="15" t="str">
        <x:v>https://prozorro.gov.ua/tender/UA-2025-11-24-014672-a</x:v>
      </x:c>
      <x:c r="AA1627" s="14" t="str">
        <x:v>2568310591</x:v>
      </x:c>
      <x:c r="AB1627" s="14" t="str">
        <x:v>2026-08-24</x:v>
      </x:c>
      <x:c r="AC1627" s="14" t="str"/>
      <x:c r="AD1627" s="20" t="str"/>
      <x:c r="AE1627" s="14" t="str"/>
      <x:c r="AF1627" s="14" t="n">
        <x:v>30</x:v>
      </x:c>
      <x:c r="AG1627" s="14" t="str">
        <x:v>I3</x:v>
      </x:c>
      <x:c r="AH1627" s="14" t="n">
        <x:v>1</x:v>
      </x:c>
      <x:c r="AI1627" s="14" t="n">
        <x:v>0</x:v>
      </x:c>
      <x:c r="AJ1627" s="18" t="n">
        <x:v>98600</x:v>
      </x:c>
      <x:c r="AK1627" s="14" t="str">
        <x:v>https://prozorro.gov.ua/tender/UA-2025-11-24-014672-a</x:v>
      </x:c>
      <x:c r="AL1627" s="19" t="n">
        <x:v>45985.57542649306</x:v>
      </x:c>
      <x:c r="AM1627" s="19" t="n">
        <x:v>45989</x:v>
      </x:c>
      <x:c r="AN1627" s="15" t="str">
        <x:v>Зовнішні мережі</x:v>
      </x:c>
      <x:c r="AO1627" s="15" t="str">
        <x:v>not_found_in_top_search</x:v>
      </x:c>
    </x:row>
    <x:row r="1628">
      <x:c r="A1628" s="14" t="str">
        <x:v>W5-256</x:v>
      </x:c>
      <x:c r="B1628" s="14" t="str">
        <x:v>Prozorro vertical expansion — 24.08</x:v>
      </x:c>
      <x:c r="C1628" s="14" t="str">
        <x:v>УМРИХІНА ВІКТОРІЯ ОЛЕКСАНДРІВНА</x:v>
      </x:c>
      <x:c r="D1628" s="14" t="str">
        <x:v>Промисловий холод</x:v>
      </x:c>
      <x:c r="E1628" s="14" t="str">
        <x:v>Expansion discovery</x:v>
      </x:c>
      <x:c r="F1628" s="17" t="str">
        <x:v>D3</x:v>
      </x:c>
      <x:c r="G1628" s="14" t="str"/>
      <x:c r="H1628" s="14" t="str">
        <x:v>Discovery розширення — 2 тижні</x:v>
      </x:c>
      <x:c r="I1628" s="16" t="n">
        <x:v>1</x:v>
      </x:c>
      <x:c r="J1628" s="16" t="n">
        <x:v>5</x:v>
      </x:c>
      <x:c r="K1628" s="16" t="n">
        <x:v>5</x:v>
      </x:c>
      <x:c r="L1628" s="16" t="n">
        <x:v>1</x:v>
      </x:c>
      <x:c r="M1628" s="16" t="n">
        <x:v>5</x:v>
      </x:c>
      <x:c r="N1628" s="16" t="n">
        <x:v>3</x:v>
      </x:c>
      <x:c r="O1628" s="16" t="n">
        <x:v>3</x:v>
      </x:c>
      <x:c r="P1628" s="16" t="n">
        <x:f>IF(COUNT(I1628:O1628)&lt;7,"",I1628*8+J1628*3+K1628*2+L1628*2+M1628*2+N1628*2+O1628)</x:f>
        <x:v>54</x:v>
      </x:c>
      <x:c r="Q1628" s="16" t="n">
        <x:f>IF(COUNT(J1628:O1628)&lt;6,"",J1628*5+K1628*4+M1628*4+L1628*3+N1628*2+O1628*2)</x:f>
        <x:v>80</x:v>
      </x:c>
      <x:c r="R1628" s="14" t="str">
        <x:v>high</x:v>
      </x:c>
      <x:c r="S1628" s="14" t="str">
        <x:v>official_prozorro_award_2024_2026</x:v>
      </x:c>
      <x:c r="T1628" s="14" t="str">
        <x:v>official_prozorro_api</x:v>
      </x:c>
      <x:c r="U1628" s="14" t="str">
        <x:v>Не контактували</x:v>
      </x:c>
      <x:c r="V1628" s="15" t="str">
        <x:v>Workflow-audit outreach по UA-2025-11-03-014284-a; попросити 1 пакет здачі та вимоги проєкту</x:v>
      </x:c>
      <x:c r="W1628" s="15" t="str">
        <x:v>Власник / виконавець; відповідальний за договір</x:v>
      </x:c>
      <x:c r="X1628" s="15" t="str">
        <x:v>1 нових підтверджених перемог/договорів у Prozorro на 98 098 грн; 0 зі строком виконання не раніше 24.08.2026.</x:v>
      </x:c>
      <x:c r="Y1628" s="15" t="str">
        <x:v>Поставка та монтаж кондиціонерів (Код ДК 021:2015: 42510000-4 Теплообмінники, кондиціонери повітря, холодильне обладнання та фільтрувальні пристрої); опублікований строк до 2025-11-14. Попросити один знеособлений пакет здачі за цим workflow.</x:v>
      </x:c>
      <x:c r="Z1628" s="15" t="str">
        <x:v>https://prozorro.gov.ua/tender/UA-2025-11-03-014284-a</x:v>
      </x:c>
      <x:c r="AA1628" s="14" t="str">
        <x:v>3356708163</x:v>
      </x:c>
      <x:c r="AB1628" s="14" t="str">
        <x:v>2026-08-24</x:v>
      </x:c>
      <x:c r="AC1628" s="14" t="str"/>
      <x:c r="AD1628" s="20" t="str"/>
      <x:c r="AE1628" s="14" t="str"/>
      <x:c r="AF1628" s="14" t="n">
        <x:v>30</x:v>
      </x:c>
      <x:c r="AG1628" s="14" t="str">
        <x:v>I3</x:v>
      </x:c>
      <x:c r="AH1628" s="14" t="n">
        <x:v>1</x:v>
      </x:c>
      <x:c r="AI1628" s="14" t="n">
        <x:v>0</x:v>
      </x:c>
      <x:c r="AJ1628" s="18" t="n">
        <x:v>98098</x:v>
      </x:c>
      <x:c r="AK1628" s="14" t="str">
        <x:v>https://prozorro.gov.ua/tender/UA-2025-11-03-014284-a</x:v>
      </x:c>
      <x:c r="AL1628" s="19" t="n">
        <x:v>45964.64480744213</x:v>
      </x:c>
      <x:c r="AM1628" s="19" t="n">
        <x:v>45975</x:v>
      </x:c>
      <x:c r="AN1628" s="15" t="str">
        <x:v>Промисловий холод</x:v>
      </x:c>
      <x:c r="AO1628" s="15" t="str">
        <x:v>not_found_in_top_search</x:v>
      </x:c>
    </x:row>
    <x:row r="1629">
      <x:c r="A1629" s="14" t="str">
        <x:v>W5-257</x:v>
      </x:c>
      <x:c r="B1629" s="14" t="str">
        <x:v>Prozorro vertical expansion — 24.08</x:v>
      </x:c>
      <x:c r="C1629" s="14" t="str">
        <x:v>Товариство з обмеженою відповідальністю «Вестенергобуд»</x:v>
      </x:c>
      <x:c r="D1629" s="14" t="str">
        <x:v>Блискавкозахист / заземлення</x:v>
      </x:c>
      <x:c r="E1629" s="14" t="str">
        <x:v>Pilot now</x:v>
      </x:c>
      <x:c r="F1629" s="17" t="str">
        <x:v>P3</x:v>
      </x:c>
      <x:c r="G1629" s="14" t="str"/>
      <x:c r="H1629" s="14" t="str">
        <x:v>Пілот зараз — Н.15 subset</x:v>
      </x:c>
      <x:c r="I1629" s="16" t="n">
        <x:v>4</x:v>
      </x:c>
      <x:c r="J1629" s="16" t="n">
        <x:v>5</x:v>
      </x:c>
      <x:c r="K1629" s="16" t="n">
        <x:v>5</x:v>
      </x:c>
      <x:c r="L1629" s="16" t="n">
        <x:v>1</x:v>
      </x:c>
      <x:c r="M1629" s="16" t="n">
        <x:v>5</x:v>
      </x:c>
      <x:c r="N1629" s="16" t="n">
        <x:v>5</x:v>
      </x:c>
      <x:c r="O1629" s="16" t="n">
        <x:v>3</x:v>
      </x:c>
      <x:c r="P1629" s="16" t="n">
        <x:f>IF(COUNT(I1629:O1629)&lt;7,"",I1629*8+J1629*3+K1629*2+L1629*2+M1629*2+N1629*2+O1629)</x:f>
        <x:v>82</x:v>
      </x:c>
      <x:c r="Q1629" s="16" t="n">
        <x:f>IF(COUNT(J1629:O1629)&lt;6,"",J1629*5+K1629*4+M1629*4+L1629*3+N1629*2+O1629*2)</x:f>
        <x:v>84</x:v>
      </x:c>
      <x:c r="R1629" s="14" t="str">
        <x:v>high</x:v>
      </x:c>
      <x:c r="S1629" s="14" t="str">
        <x:v>official_prozorro_award_2024_2026</x:v>
      </x:c>
      <x:c r="T1629" s="14" t="str">
        <x:v>official_prozorro_api</x:v>
      </x:c>
      <x:c r="U1629" s="14" t="str">
        <x:v>Не контактували</x:v>
      </x:c>
      <x:c r="V1629" s="15" t="str">
        <x:v>Персоналізований free-pilot outreach по UA-2025-12-22-018301-a; попросити 1 пакет Н.15</x:v>
      </x:c>
      <x:c r="W1629" s="15" t="str">
        <x:v>Власник / директор; керівник ПТО; відповідальний за договори</x:v>
      </x:c>
      <x:c r="X1629" s="15" t="str">
        <x:v>1 нових підтверджених перемог/договорів у Prozorro на 82 423 грн; 0 зі строком виконання не раніше 24.08.2026.</x:v>
      </x:c>
      <x:c r="Y1629" s="15" t="str">
        <x:v>Послуги з монтажу системи блискавкозахисту; опублікований строк до 2025-12-31. Попросити один знеособлений пакет здачі за цим workflow.</x:v>
      </x:c>
      <x:c r="Z1629" s="15" t="str">
        <x:v>https://prozorro.gov.ua/tender/UA-2025-12-22-018301-a</x:v>
      </x:c>
      <x:c r="AA1629" s="14" t="str">
        <x:v>43211999</x:v>
      </x:c>
      <x:c r="AB1629" s="14" t="str">
        <x:v>2026-08-24</x:v>
      </x:c>
      <x:c r="AC1629" s="14" t="str"/>
      <x:c r="AD1629" s="20" t="str"/>
      <x:c r="AE1629" s="14" t="str"/>
      <x:c r="AF1629" s="14" t="n">
        <x:v>30</x:v>
      </x:c>
      <x:c r="AG1629" s="14" t="str">
        <x:v>I3</x:v>
      </x:c>
      <x:c r="AH1629" s="14" t="n">
        <x:v>1</x:v>
      </x:c>
      <x:c r="AI1629" s="14" t="n">
        <x:v>0</x:v>
      </x:c>
      <x:c r="AJ1629" s="18" t="n">
        <x:v>82423</x:v>
      </x:c>
      <x:c r="AK1629" s="14" t="str">
        <x:v>https://prozorro.gov.ua/tender/UA-2025-12-22-018301-a</x:v>
      </x:c>
      <x:c r="AL1629" s="19" t="n">
        <x:v>46013.583950671295</x:v>
      </x:c>
      <x:c r="AM1629" s="19" t="n">
        <x:v>46022.916666655095</x:v>
      </x:c>
      <x:c r="AN1629" s="15" t="str">
        <x:v>Блискавкозахист / заземлення</x:v>
      </x:c>
      <x:c r="AO1629" s="15" t="str">
        <x:v>not_found_in_top_search</x:v>
      </x:c>
    </x:row>
    <x:row r="1630">
      <x:c r="A1630" s="14" t="str">
        <x:v>W5-258</x:v>
      </x:c>
      <x:c r="B1630" s="14" t="str">
        <x:v>Prozorro vertical expansion — 24.08</x:v>
      </x:c>
      <x:c r="C1630" s="14" t="str">
        <x:v>Виробничий підрозділ "Основ'янська дистанція сигналізації та зв'язку" регіональної філії "Південна залізниця" Акціонерного товариства "Українська залізниця"</x:v>
      </x:c>
      <x:c r="D1630" s="14" t="str">
        <x:v>Залізнична інфраструктура</x:v>
      </x:c>
      <x:c r="E1630" s="14" t="str">
        <x:v>Expansion discovery</x:v>
      </x:c>
      <x:c r="F1630" s="17" t="str">
        <x:v>D3</x:v>
      </x:c>
      <x:c r="G1630" s="14" t="str"/>
      <x:c r="H1630" s="14" t="str">
        <x:v>Discovery розширення — 2 тижні</x:v>
      </x:c>
      <x:c r="I1630" s="16" t="n">
        <x:v>1</x:v>
      </x:c>
      <x:c r="J1630" s="16" t="n">
        <x:v>5</x:v>
      </x:c>
      <x:c r="K1630" s="16" t="n">
        <x:v>5</x:v>
      </x:c>
      <x:c r="L1630" s="16" t="n">
        <x:v>1</x:v>
      </x:c>
      <x:c r="M1630" s="16" t="n">
        <x:v>5</x:v>
      </x:c>
      <x:c r="N1630" s="16" t="n">
        <x:v>5</x:v>
      </x:c>
      <x:c r="O1630" s="16" t="n">
        <x:v>3</x:v>
      </x:c>
      <x:c r="P1630" s="16" t="n">
        <x:f>IF(COUNT(I1630:O1630)&lt;7,"",I1630*8+J1630*3+K1630*2+L1630*2+M1630*2+N1630*2+O1630)</x:f>
        <x:v>58</x:v>
      </x:c>
      <x:c r="Q1630" s="16" t="n">
        <x:f>IF(COUNT(J1630:O1630)&lt;6,"",J1630*5+K1630*4+M1630*4+L1630*3+N1630*2+O1630*2)</x:f>
        <x:v>84</x:v>
      </x:c>
      <x:c r="R1630" s="14" t="str">
        <x:v>high</x:v>
      </x:c>
      <x:c r="S1630" s="14" t="str">
        <x:v>official_prozorro_award_2024_2026</x:v>
      </x:c>
      <x:c r="T1630" s="14" t="str">
        <x:v>official_prozorro_api</x:v>
      </x:c>
      <x:c r="U1630" s="14" t="str">
        <x:v>Не контактували</x:v>
      </x:c>
      <x:c r="V1630" s="15" t="str">
        <x:v>Повторне звернення з новим тендерним сигналом UA-2026-06-22-005301-a; попросити 1 пакет здачі</x:v>
      </x:c>
      <x:c r="W1630" s="15" t="str">
        <x:v>Власник / директор; керівник ПТО; відповідальний за договори</x:v>
      </x:c>
      <x:c r="X1630" s="15" t="str">
        <x:v>1 нових підтверджених перемог/договорів у Prozorro на 82 303 грн; 0 зі строком виконання не раніше 24.08.2026.</x:v>
      </x:c>
      <x:c r="Y1630" s="15" t="str">
        <x:v>50220000-3  Послуги з ремонту, технічного обслуговування залізничного транспорту і пов’язаного обладнання та супутні послуги (Послуги з технічного обслуговування пристроїв сигналізації, централізації та блокування на під'їзних коліях Зміївської ТЕС); опублікований строк до 2025-12-31. Попросити один знеособлений пакет здачі за цим workflow.</x:v>
      </x:c>
      <x:c r="Z1630" s="15" t="str">
        <x:v>https://prozorro.gov.ua/tender/UA-2025-09-02-000491-a</x:v>
      </x:c>
      <x:c r="AA1630" s="14" t="str">
        <x:v>40075815</x:v>
      </x:c>
      <x:c r="AB1630" s="14" t="str">
        <x:v>2026-08-24</x:v>
      </x:c>
      <x:c r="AC1630" s="14" t="str"/>
      <x:c r="AD1630" s="20" t="str"/>
      <x:c r="AE1630" s="14" t="str"/>
      <x:c r="AF1630" s="14" t="n">
        <x:v>53</x:v>
      </x:c>
      <x:c r="AG1630" s="14" t="str">
        <x:v>I3</x:v>
      </x:c>
      <x:c r="AH1630" s="14" t="n">
        <x:v>2</x:v>
      </x:c>
      <x:c r="AI1630" s="14" t="n">
        <x:v>1</x:v>
      </x:c>
      <x:c r="AJ1630" s="18" t="n">
        <x:v>272040.87</x:v>
      </x:c>
      <x:c r="AK1630" s="14" t="str">
        <x:v>https://prozorro.gov.ua/tender/UA-2026-06-22-005301-a</x:v>
      </x:c>
      <x:c r="AL1630" s="19" t="n">
        <x:v>46195.381377349535</x:v>
      </x:c>
      <x:c r="AM1630" s="19" t="n">
        <x:v>46387</x:v>
      </x:c>
      <x:c r="AN1630" s="15" t="str">
        <x:v>Залізнична інфраструктура; Промислова електрика / ПНР; Кабельні лінії електропередачі</x:v>
      </x:c>
      <x:c r="AO1630" s="15" t="str">
        <x:v>not_found_in_top_search</x:v>
      </x:c>
    </x:row>
    <x:row r="1631">
      <x:c r="A1631" s="14" t="str">
        <x:v>W5-259</x:v>
      </x:c>
      <x:c r="B1631" s="14" t="str">
        <x:v>Prozorro vertical expansion — 24.08</x:v>
      </x:c>
      <x:c r="C1631" s="14" t="str">
        <x:v>ТОВАРИСТВО З ОБМЕЖЕНОЮ ВІДПОВІДАЛЬНІСТЮ "АЛЮМІКС"</x:v>
      </x:c>
      <x:c r="D1631" s="14" t="str">
        <x:v>Промислові ворота / докове обладнання</x:v>
      </x:c>
      <x:c r="E1631" s="14" t="str">
        <x:v>Expansion discovery</x:v>
      </x:c>
      <x:c r="F1631" s="17" t="str">
        <x:v>D3</x:v>
      </x:c>
      <x:c r="G1631" s="14" t="str"/>
      <x:c r="H1631" s="14" t="str">
        <x:v>Discovery розширення — 2 тижні</x:v>
      </x:c>
      <x:c r="I1631" s="16" t="n">
        <x:v>1</x:v>
      </x:c>
      <x:c r="J1631" s="16" t="n">
        <x:v>5</x:v>
      </x:c>
      <x:c r="K1631" s="16" t="n">
        <x:v>4</x:v>
      </x:c>
      <x:c r="L1631" s="16" t="n">
        <x:v>1</x:v>
      </x:c>
      <x:c r="M1631" s="16" t="n">
        <x:v>5</x:v>
      </x:c>
      <x:c r="N1631" s="16" t="n">
        <x:v>5</x:v>
      </x:c>
      <x:c r="O1631" s="16" t="n">
        <x:v>3</x:v>
      </x:c>
      <x:c r="P1631" s="16" t="n">
        <x:f>IF(COUNT(I1631:O1631)&lt;7,"",I1631*8+J1631*3+K1631*2+L1631*2+M1631*2+N1631*2+O1631)</x:f>
        <x:v>56</x:v>
      </x:c>
      <x:c r="Q1631" s="16" t="n">
        <x:f>IF(COUNT(J1631:O1631)&lt;6,"",J1631*5+K1631*4+M1631*4+L1631*3+N1631*2+O1631*2)</x:f>
        <x:v>80</x:v>
      </x:c>
      <x:c r="R1631" s="14" t="str">
        <x:v>high</x:v>
      </x:c>
      <x:c r="S1631" s="14" t="str">
        <x:v>official_prozorro_award_2024_2026</x:v>
      </x:c>
      <x:c r="T1631" s="14" t="str">
        <x:v>official_prozorro_api</x:v>
      </x:c>
      <x:c r="U1631" s="14" t="str">
        <x:v>Не контактували</x:v>
      </x:c>
      <x:c r="V1631" s="15" t="str">
        <x:v>Workflow-audit outreach по UA-2025-11-13-012035-a; попросити 1 пакет здачі та вимоги проєкту</x:v>
      </x:c>
      <x:c r="W1631" s="15" t="str">
        <x:v>Власник / директор; керівник ПТО; відповідальний за договори</x:v>
      </x:c>
      <x:c r="X1631" s="15" t="str">
        <x:v>1 нових підтверджених перемог/договорів у Prozorro на 80 000 грн; 0 зі строком виконання не раніше 24.08.2026.</x:v>
      </x:c>
      <x:c r="Y1631" s="15" t="str">
        <x:v>Встановлення конструкцій та їх частин (Монтаж промислових воріт секційних в кількості 4-х штук в будівлі підрозділу 34 ДПРЧ 2 ДПРЗ ГУ ДСНС України у Київській області; опублікований строк до 2025-12-10. Попросити один знеособлений пакет здачі за цим workflow.</x:v>
      </x:c>
      <x:c r="Z1631" s="15" t="str">
        <x:v>https://prozorro.gov.ua/tender/UA-2025-11-13-012035-a</x:v>
      </x:c>
      <x:c r="AA1631" s="14" t="str">
        <x:v>40149195</x:v>
      </x:c>
      <x:c r="AB1631" s="14" t="str">
        <x:v>2026-08-24</x:v>
      </x:c>
      <x:c r="AC1631" s="14" t="str"/>
      <x:c r="AD1631" s="20" t="str"/>
      <x:c r="AE1631" s="14" t="str"/>
      <x:c r="AF1631" s="14" t="n">
        <x:v>30</x:v>
      </x:c>
      <x:c r="AG1631" s="14" t="str">
        <x:v>I3</x:v>
      </x:c>
      <x:c r="AH1631" s="14" t="n">
        <x:v>1</x:v>
      </x:c>
      <x:c r="AI1631" s="14" t="n">
        <x:v>0</x:v>
      </x:c>
      <x:c r="AJ1631" s="18" t="n">
        <x:v>79999.92</x:v>
      </x:c>
      <x:c r="AK1631" s="14" t="str">
        <x:v>https://prozorro.gov.ua/tender/UA-2025-11-13-012035-a</x:v>
      </x:c>
      <x:c r="AL1631" s="19" t="n">
        <x:v>45974.55096898148</x:v>
      </x:c>
      <x:c r="AM1631" s="19" t="n">
        <x:v>46001</x:v>
      </x:c>
      <x:c r="AN1631" s="15" t="str">
        <x:v>Промислові ворота / докове обладнання</x:v>
      </x:c>
      <x:c r="AO1631" s="15" t="str">
        <x:v>not_found_in_top_search</x:v>
      </x:c>
    </x:row>
    <x:row r="1632">
      <x:c r="A1632" s="14" t="str">
        <x:v>W5-260</x:v>
      </x:c>
      <x:c r="B1632" s="14" t="str">
        <x:v>Prozorro vertical expansion — 24.08</x:v>
      </x:c>
      <x:c r="C1632" s="14" t="str">
        <x:v>ТОВАРИСТВО З ОБМЕЖЕНОЮ ВІДПОВІДАЛЬНІСТЮ "ХХІ БУДВІК"</x:v>
      </x:c>
      <x:c r="D1632" s="14" t="str">
        <x:v>Промисловий холод</x:v>
      </x:c>
      <x:c r="E1632" s="14" t="str">
        <x:v>Expansion discovery</x:v>
      </x:c>
      <x:c r="F1632" s="17" t="str">
        <x:v>D3</x:v>
      </x:c>
      <x:c r="G1632" s="14" t="str"/>
      <x:c r="H1632" s="14" t="str">
        <x:v>Discovery розширення — 2 тижні</x:v>
      </x:c>
      <x:c r="I1632" s="16" t="n">
        <x:v>1</x:v>
      </x:c>
      <x:c r="J1632" s="16" t="n">
        <x:v>5</x:v>
      </x:c>
      <x:c r="K1632" s="16" t="n">
        <x:v>5</x:v>
      </x:c>
      <x:c r="L1632" s="16" t="n">
        <x:v>1</x:v>
      </x:c>
      <x:c r="M1632" s="16" t="n">
        <x:v>5</x:v>
      </x:c>
      <x:c r="N1632" s="16" t="n">
        <x:v>5</x:v>
      </x:c>
      <x:c r="O1632" s="16" t="n">
        <x:v>3</x:v>
      </x:c>
      <x:c r="P1632" s="16" t="n">
        <x:f>IF(COUNT(I1632:O1632)&lt;7,"",I1632*8+J1632*3+K1632*2+L1632*2+M1632*2+N1632*2+O1632)</x:f>
        <x:v>58</x:v>
      </x:c>
      <x:c r="Q1632" s="16" t="n">
        <x:f>IF(COUNT(J1632:O1632)&lt;6,"",J1632*5+K1632*4+M1632*4+L1632*3+N1632*2+O1632*2)</x:f>
        <x:v>84</x:v>
      </x:c>
      <x:c r="R1632" s="14" t="str">
        <x:v>high</x:v>
      </x:c>
      <x:c r="S1632" s="14" t="str">
        <x:v>official_prozorro_award_2024_2026</x:v>
      </x:c>
      <x:c r="T1632" s="14" t="str">
        <x:v>official_prozorro_api</x:v>
      </x:c>
      <x:c r="U1632" s="14" t="str">
        <x:v>Не контактували</x:v>
      </x:c>
      <x:c r="V1632" s="15" t="str">
        <x:v>Workflow-audit outreach по UA-2025-07-15-001627-a; попросити 1 пакет здачі та вимоги проєкту</x:v>
      </x:c>
      <x:c r="W1632" s="15" t="str">
        <x:v>Власник / директор; керівник ПТО; відповідальний за договори</x:v>
      </x:c>
      <x:c r="X1632" s="15" t="str">
        <x:v>1 нових підтверджених перемог/договорів у Prozorro на 78 480 грн; 0 зі строком виконання не раніше 24.08.2026.</x:v>
      </x:c>
      <x:c r="Y1632" s="15" t="str">
        <x:v>Кондиціонери з монтажем та демонтажем (код ДК 021:2015: 42510000-4 - Теплообмінники, кондиціонери повітря, холодильне обладнання та фільтрувальні пристрої); опублікований строк до 2025-12-31. Попросити один знеособлений пакет здачі за цим workflow.</x:v>
      </x:c>
      <x:c r="Z1632" s="15" t="str">
        <x:v>https://prozorro.gov.ua/tender/UA-2025-07-15-001627-a</x:v>
      </x:c>
      <x:c r="AA1632" s="14" t="str">
        <x:v>31481841</x:v>
      </x:c>
      <x:c r="AB1632" s="14" t="str">
        <x:v>2026-08-24</x:v>
      </x:c>
      <x:c r="AC1632" s="14" t="str"/>
      <x:c r="AD1632" s="20" t="str"/>
      <x:c r="AE1632" s="14" t="str"/>
      <x:c r="AF1632" s="14" t="n">
        <x:v>30</x:v>
      </x:c>
      <x:c r="AG1632" s="14" t="str">
        <x:v>I3</x:v>
      </x:c>
      <x:c r="AH1632" s="14" t="n">
        <x:v>1</x:v>
      </x:c>
      <x:c r="AI1632" s="14" t="n">
        <x:v>0</x:v>
      </x:c>
      <x:c r="AJ1632" s="18" t="n">
        <x:v>78480</x:v>
      </x:c>
      <x:c r="AK1632" s="14" t="str">
        <x:v>https://prozorro.gov.ua/tender/UA-2025-07-15-001627-a</x:v>
      </x:c>
      <x:c r="AL1632" s="19" t="n">
        <x:v>45853.30379106481</x:v>
      </x:c>
      <x:c r="AM1632" s="19" t="n">
        <x:v>46022</x:v>
      </x:c>
      <x:c r="AN1632" s="15" t="str">
        <x:v>Промисловий холод</x:v>
      </x:c>
      <x:c r="AO1632" s="15" t="str">
        <x:v>not_found_in_top_search</x:v>
      </x:c>
    </x:row>
    <x:row r="1633">
      <x:c r="A1633" s="14" t="str">
        <x:v>W5-261</x:v>
      </x:c>
      <x:c r="B1633" s="14" t="str">
        <x:v>Prozorro vertical expansion — 24.08</x:v>
      </x:c>
      <x:c r="C1633" s="14" t="str">
        <x:v>ВОЛГОВ ОЛЕКСІЙ ОЛЕКСІЙОВИЧ</x:v>
      </x:c>
      <x:c r="D1633" s="14" t="str">
        <x:v>Резервне живлення</x:v>
      </x:c>
      <x:c r="E1633" s="14" t="str">
        <x:v>Pilot now</x:v>
      </x:c>
      <x:c r="F1633" s="17" t="str">
        <x:v>P3</x:v>
      </x:c>
      <x:c r="G1633" s="14" t="str"/>
      <x:c r="H1633" s="14" t="str">
        <x:v>Пілот зараз — Н.15 subset</x:v>
      </x:c>
      <x:c r="I1633" s="16" t="n">
        <x:v>4</x:v>
      </x:c>
      <x:c r="J1633" s="16" t="n">
        <x:v>5</x:v>
      </x:c>
      <x:c r="K1633" s="16" t="n">
        <x:v>5</x:v>
      </x:c>
      <x:c r="L1633" s="16" t="n">
        <x:v>1</x:v>
      </x:c>
      <x:c r="M1633" s="16" t="n">
        <x:v>5</x:v>
      </x:c>
      <x:c r="N1633" s="16" t="n">
        <x:v>3</x:v>
      </x:c>
      <x:c r="O1633" s="16" t="n">
        <x:v>3</x:v>
      </x:c>
      <x:c r="P1633" s="16" t="n">
        <x:f>IF(COUNT(I1633:O1633)&lt;7,"",I1633*8+J1633*3+K1633*2+L1633*2+M1633*2+N1633*2+O1633)</x:f>
        <x:v>78</x:v>
      </x:c>
      <x:c r="Q1633" s="16" t="n">
        <x:f>IF(COUNT(J1633:O1633)&lt;6,"",J1633*5+K1633*4+M1633*4+L1633*3+N1633*2+O1633*2)</x:f>
        <x:v>80</x:v>
      </x:c>
      <x:c r="R1633" s="14" t="str">
        <x:v>high</x:v>
      </x:c>
      <x:c r="S1633" s="14" t="str">
        <x:v>official_prozorro_award_2024_2026</x:v>
      </x:c>
      <x:c r="T1633" s="14" t="str">
        <x:v>official_prozorro_api</x:v>
      </x:c>
      <x:c r="U1633" s="14" t="str">
        <x:v>Не контактували</x:v>
      </x:c>
      <x:c r="V1633" s="15" t="str">
        <x:v>Персоналізований free-pilot outreach по UA-2025-05-09-008174-a; попросити 1 пакет Н.15</x:v>
      </x:c>
      <x:c r="W1633" s="15" t="str">
        <x:v>Власник / виконавець; відповідальний за договір</x:v>
      </x:c>
      <x:c r="X1633" s="15" t="str">
        <x:v>1 нових підтверджених перемог/договорів у Prozorro на 77 280 грн; 0 зі строком виконання не раніше 24.08.2026.</x:v>
      </x:c>
      <x:c r="Y1633" s="15" t="str">
        <x:v>Послуги з улаштування підключення обладнання резервного безперебійного живлення системи "TESLA POWER WALL 2.0" та  "TESLA GATEWАY 2.0", а саме :монтажу обладнання ,пуску та налагодження системи зберігання енергії в приміщеннях КНП "Слобожанська лікарня".; опублікований строк до 2025-12-31. Попросити один знеособлений пакет здачі за цим workflow.</x:v>
      </x:c>
      <x:c r="Z1633" s="15" t="str">
        <x:v>https://prozorro.gov.ua/tender/UA-2025-05-09-008174-a</x:v>
      </x:c>
      <x:c r="AA1633" s="14" t="str">
        <x:v>2909107836</x:v>
      </x:c>
      <x:c r="AB1633" s="14" t="str">
        <x:v>2026-08-24</x:v>
      </x:c>
      <x:c r="AC1633" s="14" t="str"/>
      <x:c r="AD1633" s="20" t="str"/>
      <x:c r="AE1633" s="14" t="str"/>
      <x:c r="AF1633" s="14" t="n">
        <x:v>30</x:v>
      </x:c>
      <x:c r="AG1633" s="14" t="str">
        <x:v>I3</x:v>
      </x:c>
      <x:c r="AH1633" s="14" t="n">
        <x:v>1</x:v>
      </x:c>
      <x:c r="AI1633" s="14" t="n">
        <x:v>0</x:v>
      </x:c>
      <x:c r="AJ1633" s="18" t="n">
        <x:v>77280</x:v>
      </x:c>
      <x:c r="AK1633" s="14" t="str">
        <x:v>https://prozorro.gov.ua/tender/UA-2025-05-09-008174-a</x:v>
      </x:c>
      <x:c r="AL1633" s="19" t="n">
        <x:v>45786.45051667824</x:v>
      </x:c>
      <x:c r="AM1633" s="19" t="n">
        <x:v>46022</x:v>
      </x:c>
      <x:c r="AN1633" s="15" t="str">
        <x:v>Резервне живлення</x:v>
      </x:c>
      <x:c r="AO1633" s="15" t="str">
        <x:v>not_found_in_top_search</x:v>
      </x:c>
    </x:row>
    <x:row r="1634">
      <x:c r="A1634" s="14" t="str">
        <x:v>W5-262</x:v>
      </x:c>
      <x:c r="B1634" s="14" t="str">
        <x:v>Prozorro vertical expansion — 24.08</x:v>
      </x:c>
      <x:c r="C1634" s="14" t="str">
        <x:v>ТОВ "КРАЙЗ"</x:v>
      </x:c>
      <x:c r="D1634" s="14" t="str">
        <x:v>Блискавкозахист / заземлення</x:v>
      </x:c>
      <x:c r="E1634" s="14" t="str">
        <x:v>Pilot now</x:v>
      </x:c>
      <x:c r="F1634" s="17" t="str">
        <x:v>P3</x:v>
      </x:c>
      <x:c r="G1634" s="14" t="str"/>
      <x:c r="H1634" s="14" t="str">
        <x:v>Пілот зараз — Н.15 subset</x:v>
      </x:c>
      <x:c r="I1634" s="16" t="n">
        <x:v>4</x:v>
      </x:c>
      <x:c r="J1634" s="16" t="n">
        <x:v>5</x:v>
      </x:c>
      <x:c r="K1634" s="16" t="n">
        <x:v>5</x:v>
      </x:c>
      <x:c r="L1634" s="16" t="n">
        <x:v>1</x:v>
      </x:c>
      <x:c r="M1634" s="16" t="n">
        <x:v>5</x:v>
      </x:c>
      <x:c r="N1634" s="16" t="n">
        <x:v>5</x:v>
      </x:c>
      <x:c r="O1634" s="16" t="n">
        <x:v>3</x:v>
      </x:c>
      <x:c r="P1634" s="16" t="n">
        <x:f>IF(COUNT(I1634:O1634)&lt;7,"",I1634*8+J1634*3+K1634*2+L1634*2+M1634*2+N1634*2+O1634)</x:f>
        <x:v>82</x:v>
      </x:c>
      <x:c r="Q1634" s="16" t="n">
        <x:f>IF(COUNT(J1634:O1634)&lt;6,"",J1634*5+K1634*4+M1634*4+L1634*3+N1634*2+O1634*2)</x:f>
        <x:v>84</x:v>
      </x:c>
      <x:c r="R1634" s="14" t="str">
        <x:v>high</x:v>
      </x:c>
      <x:c r="S1634" s="14" t="str">
        <x:v>official_prozorro_award_2024_2026</x:v>
      </x:c>
      <x:c r="T1634" s="14" t="str">
        <x:v>official_prozorro_api</x:v>
      </x:c>
      <x:c r="U1634" s="14" t="str">
        <x:v>Не контактували</x:v>
      </x:c>
      <x:c r="V1634" s="15" t="str">
        <x:v>Персоналізований free-pilot outreach по UA-2025-10-22-007915-a; попросити 1 пакет Н.15</x:v>
      </x:c>
      <x:c r="W1634" s="15" t="str">
        <x:v>Власник / директор; керівник ПТО; відповідальний за договори</x:v>
      </x:c>
      <x:c r="X1634" s="15" t="str">
        <x:v>1 нових підтверджених перемог/договорів у Prozorro на 75 799 грн; 0 зі строком виконання не раніше 24.08.2026.</x:v>
      </x:c>
      <x:c r="Y1634" s="15" t="str">
        <x:v>Монтаж блискавкозахисту  службово-житлового приміщення; опублікований строк до 2025-11-30. Попросити один знеособлений пакет здачі за цим workflow.</x:v>
      </x:c>
      <x:c r="Z1634" s="15" t="str">
        <x:v>https://prozorro.gov.ua/tender/UA-2025-10-22-007915-a</x:v>
      </x:c>
      <x:c r="AA1634" s="14" t="str">
        <x:v>32625847</x:v>
      </x:c>
      <x:c r="AB1634" s="14" t="str">
        <x:v>2026-08-24</x:v>
      </x:c>
      <x:c r="AC1634" s="14" t="str"/>
      <x:c r="AD1634" s="20" t="str"/>
      <x:c r="AE1634" s="14" t="str"/>
      <x:c r="AF1634" s="14" t="n">
        <x:v>30</x:v>
      </x:c>
      <x:c r="AG1634" s="14" t="str">
        <x:v>I3</x:v>
      </x:c>
      <x:c r="AH1634" s="14" t="n">
        <x:v>1</x:v>
      </x:c>
      <x:c r="AI1634" s="14" t="n">
        <x:v>0</x:v>
      </x:c>
      <x:c r="AJ1634" s="18" t="n">
        <x:v>75799.36</x:v>
      </x:c>
      <x:c r="AK1634" s="14" t="str">
        <x:v>https://prozorro.gov.ua/tender/UA-2025-10-22-007915-a</x:v>
      </x:c>
      <x:c r="AL1634" s="19" t="n">
        <x:v>45952.47452898148</x:v>
      </x:c>
      <x:c r="AM1634" s="19" t="n">
        <x:v>45991.48646990741</x:v>
      </x:c>
      <x:c r="AN1634" s="15" t="str">
        <x:v>Блискавкозахист / заземлення</x:v>
      </x:c>
      <x:c r="AO1634" s="15" t="str">
        <x:v>not_found_in_top_search</x:v>
      </x:c>
    </x:row>
    <x:row r="1635">
      <x:c r="A1635" s="14" t="str">
        <x:v>W5-263</x:v>
      </x:c>
      <x:c r="B1635" s="14" t="str">
        <x:v>Prozorro vertical expansion — 24.08</x:v>
      </x:c>
      <x:c r="C1635" s="14" t="str">
        <x:v>Приватне Підприємство Посейдон-Плюс</x:v>
      </x:c>
      <x:c r="D1635" s="14" t="str">
        <x:v>Резервне живлення</x:v>
      </x:c>
      <x:c r="E1635" s="14" t="str">
        <x:v>Pilot now</x:v>
      </x:c>
      <x:c r="F1635" s="17" t="str">
        <x:v>P3</x:v>
      </x:c>
      <x:c r="G1635" s="14" t="str"/>
      <x:c r="H1635" s="14" t="str">
        <x:v>Пілот зараз — Н.15 subset</x:v>
      </x:c>
      <x:c r="I1635" s="16" t="n">
        <x:v>4</x:v>
      </x:c>
      <x:c r="J1635" s="16" t="n">
        <x:v>5</x:v>
      </x:c>
      <x:c r="K1635" s="16" t="n">
        <x:v>5</x:v>
      </x:c>
      <x:c r="L1635" s="16" t="n">
        <x:v>1</x:v>
      </x:c>
      <x:c r="M1635" s="16" t="n">
        <x:v>5</x:v>
      </x:c>
      <x:c r="N1635" s="16" t="n">
        <x:v>5</x:v>
      </x:c>
      <x:c r="O1635" s="16" t="n">
        <x:v>3</x:v>
      </x:c>
      <x:c r="P1635" s="16" t="n">
        <x:f>IF(COUNT(I1635:O1635)&lt;7,"",I1635*8+J1635*3+K1635*2+L1635*2+M1635*2+N1635*2+O1635)</x:f>
        <x:v>82</x:v>
      </x:c>
      <x:c r="Q1635" s="16" t="n">
        <x:f>IF(COUNT(J1635:O1635)&lt;6,"",J1635*5+K1635*4+M1635*4+L1635*3+N1635*2+O1635*2)</x:f>
        <x:v>84</x:v>
      </x:c>
      <x:c r="R1635" s="14" t="str">
        <x:v>high</x:v>
      </x:c>
      <x:c r="S1635" s="14" t="str">
        <x:v>official_prozorro_award_2024_2026</x:v>
      </x:c>
      <x:c r="T1635" s="14" t="str">
        <x:v>official_prozorro_api</x:v>
      </x:c>
      <x:c r="U1635" s="14" t="str">
        <x:v>Не контактували</x:v>
      </x:c>
      <x:c r="V1635" s="15" t="str">
        <x:v>Персоналізований free-pilot outreach по UA-2025-10-13-010076-a; попросити 1 пакет Н.15</x:v>
      </x:c>
      <x:c r="W1635" s="15" t="str">
        <x:v>Власник / директор; керівник ПТО; відповідальний за договори</x:v>
      </x:c>
      <x:c r="X1635" s="15" t="str">
        <x:v>1 нових підтверджених перемог/договорів у Prozorro на 63 107 грн; 0 зі строком виконання не раніше 24.08.2026.</x:v>
      </x:c>
      <x:c r="Y1635" s="15" t="str">
        <x:v>Надання послуг з монтажу системи дистанційного моніторингу дизель-генераторної установки; опублікований строк до 2025-12-31. Попросити один знеособлений пакет здачі за цим workflow.</x:v>
      </x:c>
      <x:c r="Z1635" s="15" t="str">
        <x:v>https://prozorro.gov.ua/tender/UA-2025-10-13-010076-a</x:v>
      </x:c>
      <x:c r="AA1635" s="14" t="str">
        <x:v>36452270</x:v>
      </x:c>
      <x:c r="AB1635" s="14" t="str">
        <x:v>2026-08-24</x:v>
      </x:c>
      <x:c r="AC1635" s="14" t="str"/>
      <x:c r="AD1635" s="20" t="str"/>
      <x:c r="AE1635" s="14" t="str"/>
      <x:c r="AF1635" s="14" t="n">
        <x:v>30</x:v>
      </x:c>
      <x:c r="AG1635" s="14" t="str">
        <x:v>I3</x:v>
      </x:c>
      <x:c r="AH1635" s="14" t="n">
        <x:v>1</x:v>
      </x:c>
      <x:c r="AI1635" s="14" t="n">
        <x:v>0</x:v>
      </x:c>
      <x:c r="AJ1635" s="18" t="n">
        <x:v>63106.8</x:v>
      </x:c>
      <x:c r="AK1635" s="14" t="str">
        <x:v>https://prozorro.gov.ua/tender/UA-2025-10-13-010076-a</x:v>
      </x:c>
      <x:c r="AL1635" s="19" t="n">
        <x:v>45943.49901706019</x:v>
      </x:c>
      <x:c r="AM1635" s="19" t="n">
        <x:v>46022.916666655095</x:v>
      </x:c>
      <x:c r="AN1635" s="15" t="str">
        <x:v>Резервне живлення</x:v>
      </x:c>
      <x:c r="AO1635" s="15" t="str">
        <x:v>not_found_in_top_search</x:v>
      </x:c>
    </x:row>
    <x:row r="1636">
      <x:c r="A1636" s="14" t="str">
        <x:v>W5-264</x:v>
      </x:c>
      <x:c r="B1636" s="14" t="str">
        <x:v>Prozorro vertical expansion — 24.08</x:v>
      </x:c>
      <x:c r="C1636" s="14" t="str">
        <x:v>Тутік Дмитро Анатолійович</x:v>
      </x:c>
      <x:c r="D1636" s="14" t="str">
        <x:v>ВОЛЗ / телеком</x:v>
      </x:c>
      <x:c r="E1636" s="14" t="str">
        <x:v>Expansion discovery</x:v>
      </x:c>
      <x:c r="F1636" s="17" t="str">
        <x:v>D3</x:v>
      </x:c>
      <x:c r="G1636" s="14" t="str"/>
      <x:c r="H1636" s="14" t="str">
        <x:v>Discovery розширення — 2 тижні</x:v>
      </x:c>
      <x:c r="I1636" s="16" t="n">
        <x:v>1</x:v>
      </x:c>
      <x:c r="J1636" s="16" t="n">
        <x:v>5</x:v>
      </x:c>
      <x:c r="K1636" s="16" t="n">
        <x:v>5</x:v>
      </x:c>
      <x:c r="L1636" s="16" t="n">
        <x:v>1</x:v>
      </x:c>
      <x:c r="M1636" s="16" t="n">
        <x:v>5</x:v>
      </x:c>
      <x:c r="N1636" s="16" t="n">
        <x:v>3</x:v>
      </x:c>
      <x:c r="O1636" s="16" t="n">
        <x:v>3</x:v>
      </x:c>
      <x:c r="P1636" s="16" t="n">
        <x:f>IF(COUNT(I1636:O1636)&lt;7,"",I1636*8+J1636*3+K1636*2+L1636*2+M1636*2+N1636*2+O1636)</x:f>
        <x:v>54</x:v>
      </x:c>
      <x:c r="Q1636" s="16" t="n">
        <x:f>IF(COUNT(J1636:O1636)&lt;6,"",J1636*5+K1636*4+M1636*4+L1636*3+N1636*2+O1636*2)</x:f>
        <x:v>80</x:v>
      </x:c>
      <x:c r="R1636" s="14" t="str">
        <x:v>high</x:v>
      </x:c>
      <x:c r="S1636" s="14" t="str">
        <x:v>official_prozorro_award_2024_2026</x:v>
      </x:c>
      <x:c r="T1636" s="14" t="str">
        <x:v>official_prozorro_api</x:v>
      </x:c>
      <x:c r="U1636" s="14" t="str">
        <x:v>Не контактували</x:v>
      </x:c>
      <x:c r="V1636" s="15" t="str">
        <x:v>Workflow-audit outreach по UA-2025-12-15-023185-a; попросити 1 пакет здачі та вимоги проєкту</x:v>
      </x:c>
      <x:c r="W1636" s="15" t="str">
        <x:v>Власник / виконавець; відповідальний за договір</x:v>
      </x:c>
      <x:c r="X1636" s="15" t="str">
        <x:v>1 нових підтверджених перемог/договорів у Prozorro на 42 485 грн; 0 зі строком виконання не раніше 24.08.2026.</x:v>
      </x:c>
      <x:c r="Y1636" s="15" t="str">
        <x:v>Послуги з прокладання локальних мереж, встановлення та підключення
мережевого обладнання для доступу до мережі інтернет „встановлення Wi-Fi мереж в
приміщенні амбулаторії роботи з прокладання, монтажу пусконаладки телекомунікаційної мережі (в подальшому - «Роботи») у приміщенні Богданівській амбулаторії ( А ЗПСМ) (надалі
-«Об'єкт»), що розташоване за адресою: вулбогдна Хмельницького 124, с. Богданівка, Броваського району, Київської обл,; опублікований строк до 2025-12-31. Попросити один знеособлений пакет здачі за цим workflow.</x:v>
      </x:c>
      <x:c r="Z1636" s="15" t="str">
        <x:v>https://prozorro.gov.ua/tender/UA-2025-12-15-023185-a</x:v>
      </x:c>
      <x:c r="AA1636" s="14" t="str">
        <x:v>3462004832</x:v>
      </x:c>
      <x:c r="AB1636" s="14" t="str">
        <x:v>2026-08-24</x:v>
      </x:c>
      <x:c r="AC1636" s="14" t="str"/>
      <x:c r="AD1636" s="20" t="str"/>
      <x:c r="AE1636" s="14" t="str"/>
      <x:c r="AF1636" s="14" t="n">
        <x:v>30</x:v>
      </x:c>
      <x:c r="AG1636" s="14" t="str">
        <x:v>I3</x:v>
      </x:c>
      <x:c r="AH1636" s="14" t="n">
        <x:v>1</x:v>
      </x:c>
      <x:c r="AI1636" s="14" t="n">
        <x:v>0</x:v>
      </x:c>
      <x:c r="AJ1636" s="18" t="n">
        <x:v>42485</x:v>
      </x:c>
      <x:c r="AK1636" s="14" t="str">
        <x:v>https://prozorro.gov.ua/tender/UA-2025-12-15-023185-a</x:v>
      </x:c>
      <x:c r="AL1636" s="19" t="n">
        <x:v>46006.70344295139</x:v>
      </x:c>
      <x:c r="AM1636" s="19" t="n">
        <x:v>46022</x:v>
      </x:c>
      <x:c r="AN1636" s="15" t="str">
        <x:v>ВОЛЗ / телеком</x:v>
      </x:c>
      <x:c r="AO1636" s="15" t="str">
        <x:v>not_found_in_top_search</x:v>
      </x:c>
    </x:row>
    <x:row r="1637">
      <x:c r="A1637" s="14" t="str">
        <x:v>W5-265</x:v>
      </x:c>
      <x:c r="B1637" s="14" t="str">
        <x:v>Prozorro vertical expansion — 24.08</x:v>
      </x:c>
      <x:c r="C1637" s="14" t="str">
        <x:v>ТОВ "АНТЕЙ-СПЕЦСЕРВІС"</x:v>
      </x:c>
      <x:c r="D1637" s="14" t="str">
        <x:v>Блискавкозахист / заземлення</x:v>
      </x:c>
      <x:c r="E1637" s="14" t="str">
        <x:v>Pilot now</x:v>
      </x:c>
      <x:c r="F1637" s="17" t="str">
        <x:v>P3</x:v>
      </x:c>
      <x:c r="G1637" s="14" t="str"/>
      <x:c r="H1637" s="14" t="str">
        <x:v>Пілот зараз — Н.15 subset</x:v>
      </x:c>
      <x:c r="I1637" s="16" t="n">
        <x:v>4</x:v>
      </x:c>
      <x:c r="J1637" s="16" t="n">
        <x:v>5</x:v>
      </x:c>
      <x:c r="K1637" s="16" t="n">
        <x:v>5</x:v>
      </x:c>
      <x:c r="L1637" s="16" t="n">
        <x:v>1</x:v>
      </x:c>
      <x:c r="M1637" s="16" t="n">
        <x:v>5</x:v>
      </x:c>
      <x:c r="N1637" s="16" t="n">
        <x:v>5</x:v>
      </x:c>
      <x:c r="O1637" s="16" t="n">
        <x:v>3</x:v>
      </x:c>
      <x:c r="P1637" s="16" t="n">
        <x:f>IF(COUNT(I1637:O1637)&lt;7,"",I1637*8+J1637*3+K1637*2+L1637*2+M1637*2+N1637*2+O1637)</x:f>
        <x:v>82</x:v>
      </x:c>
      <x:c r="Q1637" s="16" t="n">
        <x:f>IF(COUNT(J1637:O1637)&lt;6,"",J1637*5+K1637*4+M1637*4+L1637*3+N1637*2+O1637*2)</x:f>
        <x:v>84</x:v>
      </x:c>
      <x:c r="R1637" s="14" t="str">
        <x:v>high</x:v>
      </x:c>
      <x:c r="S1637" s="14" t="str">
        <x:v>official_prozorro_award_2024_2026</x:v>
      </x:c>
      <x:c r="T1637" s="14" t="str">
        <x:v>official_prozorro_api</x:v>
      </x:c>
      <x:c r="U1637" s="14" t="str">
        <x:v>Не контактували</x:v>
      </x:c>
      <x:c r="V1637" s="15" t="str">
        <x:v>Персоналізований free-pilot outreach по UA-2025-11-10-006940-a; попросити 1 пакет Н.15</x:v>
      </x:c>
      <x:c r="W1637" s="15" t="str">
        <x:v>Власник / директор; керівник ПТО; відповідальний за договори</x:v>
      </x:c>
      <x:c r="X1637" s="15" t="str">
        <x:v>1 нових підтверджених перемог/договорів у Prozorro на 40 618 грн; 0 зі строком виконання не раніше 24.08.2026.</x:v>
      </x:c>
      <x:c r="Y1637" s="15" t="str">
        <x:v>Послуги з монтажу системи блискавкозахисту будівлі Центру соціальних служб Одеської міської ради за адресою:  вул. Івана та Юрія Лип, 38а; опублікований строк до 2025-12-05. Попросити один знеособлений пакет здачі за цим workflow.</x:v>
      </x:c>
      <x:c r="Z1637" s="15" t="str">
        <x:v>https://prozorro.gov.ua/tender/UA-2025-11-10-006940-a</x:v>
      </x:c>
      <x:c r="AA1637" s="14" t="str">
        <x:v>38479823</x:v>
      </x:c>
      <x:c r="AB1637" s="14" t="str">
        <x:v>2026-08-24</x:v>
      </x:c>
      <x:c r="AC1637" s="14" t="str"/>
      <x:c r="AD1637" s="20" t="str"/>
      <x:c r="AE1637" s="14" t="str"/>
      <x:c r="AF1637" s="14" t="n">
        <x:v>30</x:v>
      </x:c>
      <x:c r="AG1637" s="14" t="str">
        <x:v>I3</x:v>
      </x:c>
      <x:c r="AH1637" s="14" t="n">
        <x:v>1</x:v>
      </x:c>
      <x:c r="AI1637" s="14" t="n">
        <x:v>0</x:v>
      </x:c>
      <x:c r="AJ1637" s="18" t="n">
        <x:v>40617.8</x:v>
      </x:c>
      <x:c r="AK1637" s="14" t="str">
        <x:v>https://prozorro.gov.ua/tender/UA-2025-11-10-006940-a</x:v>
      </x:c>
      <x:c r="AL1637" s="19" t="n">
        <x:v>45971.4601587963</x:v>
      </x:c>
      <x:c r="AM1637" s="19" t="n">
        <x:v>45996</x:v>
      </x:c>
      <x:c r="AN1637" s="15" t="str">
        <x:v>Блискавкозахист / заземлення</x:v>
      </x:c>
      <x:c r="AO1637" s="15" t="str">
        <x:v>not_found_in_top_search</x:v>
      </x:c>
    </x:row>
    <x:row r="1638">
      <x:c r="A1638" s="14" t="str">
        <x:v>W5-266</x:v>
      </x:c>
      <x:c r="B1638" s="14" t="str">
        <x:v>Prozorro vertical expansion — 24.08</x:v>
      </x:c>
      <x:c r="C1638" s="14" t="str">
        <x:v>ТОВАРИСТВО З ОБМЕЖЕНОЮ ВІДПОВІДАЛЬНІСТЮ "ТОРГОВИЙ ДІМ "ГРАНТЕКС"</x:v>
      </x:c>
      <x:c r="D1638" s="14" t="str">
        <x:v>Резервне живлення</x:v>
      </x:c>
      <x:c r="E1638" s="14" t="str">
        <x:v>Pilot now</x:v>
      </x:c>
      <x:c r="F1638" s="17" t="str">
        <x:v>P3</x:v>
      </x:c>
      <x:c r="G1638" s="14" t="str"/>
      <x:c r="H1638" s="14" t="str">
        <x:v>Пілот зараз — Н.15 subset</x:v>
      </x:c>
      <x:c r="I1638" s="16" t="n">
        <x:v>4</x:v>
      </x:c>
      <x:c r="J1638" s="16" t="n">
        <x:v>5</x:v>
      </x:c>
      <x:c r="K1638" s="16" t="n">
        <x:v>5</x:v>
      </x:c>
      <x:c r="L1638" s="16" t="n">
        <x:v>1</x:v>
      </x:c>
      <x:c r="M1638" s="16" t="n">
        <x:v>5</x:v>
      </x:c>
      <x:c r="N1638" s="16" t="n">
        <x:v>5</x:v>
      </x:c>
      <x:c r="O1638" s="16" t="n">
        <x:v>3</x:v>
      </x:c>
      <x:c r="P1638" s="16" t="n">
        <x:f>IF(COUNT(I1638:O1638)&lt;7,"",I1638*8+J1638*3+K1638*2+L1638*2+M1638*2+N1638*2+O1638)</x:f>
        <x:v>82</x:v>
      </x:c>
      <x:c r="Q1638" s="16" t="n">
        <x:f>IF(COUNT(J1638:O1638)&lt;6,"",J1638*5+K1638*4+M1638*4+L1638*3+N1638*2+O1638*2)</x:f>
        <x:v>84</x:v>
      </x:c>
      <x:c r="R1638" s="14" t="str">
        <x:v>high</x:v>
      </x:c>
      <x:c r="S1638" s="14" t="str">
        <x:v>official_prozorro_award_2024_2026</x:v>
      </x:c>
      <x:c r="T1638" s="14" t="str">
        <x:v>official_prozorro_api</x:v>
      </x:c>
      <x:c r="U1638" s="14" t="str">
        <x:v>Не контактували</x:v>
      </x:c>
      <x:c r="V1638" s="15" t="str">
        <x:v>Персоналізований free-pilot outreach по UA-2025-11-27-001991-a; попросити 1 пакет Н.15</x:v>
      </x:c>
      <x:c r="W1638" s="15" t="str">
        <x:v>Власник / директор; керівник ПТО; відповідальний за договори</x:v>
      </x:c>
      <x:c r="X1638" s="15" t="str">
        <x:v>1 нових підтверджених перемог/договорів у Prozorro на 29 317 грн; 0 зі строком виконання не раніше 24.08.2026.</x:v>
      </x:c>
      <x:c r="Y1638" s="15" t="str">
        <x:v>Комплекетуючі для монтажу аварійної системи живленнята облаштування щитової для дизель-генератора  ( код за ЄЗС ДК 021:2015 31230000-7 Частини електророзподільної чи контрольної апаратури); опублікований строк до 2025-12-31. Попросити один знеособлений пакет здачі за цим workflow.</x:v>
      </x:c>
      <x:c r="Z1638" s="15" t="str">
        <x:v>https://prozorro.gov.ua/tender/UA-2025-11-27-001991-a</x:v>
      </x:c>
      <x:c r="AA1638" s="14" t="str">
        <x:v>41568106</x:v>
      </x:c>
      <x:c r="AB1638" s="14" t="str">
        <x:v>2026-08-24</x:v>
      </x:c>
      <x:c r="AC1638" s="14" t="str"/>
      <x:c r="AD1638" s="20" t="str"/>
      <x:c r="AE1638" s="14" t="str"/>
      <x:c r="AF1638" s="14" t="n">
        <x:v>30</x:v>
      </x:c>
      <x:c r="AG1638" s="14" t="str">
        <x:v>I3</x:v>
      </x:c>
      <x:c r="AH1638" s="14" t="n">
        <x:v>1</x:v>
      </x:c>
      <x:c r="AI1638" s="14" t="n">
        <x:v>0</x:v>
      </x:c>
      <x:c r="AJ1638" s="18" t="n">
        <x:v>29316.6</x:v>
      </x:c>
      <x:c r="AK1638" s="14" t="str">
        <x:v>https://prozorro.gov.ua/tender/UA-2025-11-27-001991-a</x:v>
      </x:c>
      <x:c r="AL1638" s="19" t="n">
        <x:v>45988.32611224537</x:v>
      </x:c>
      <x:c r="AM1638" s="19" t="n">
        <x:v>46022</x:v>
      </x:c>
      <x:c r="AN1638" s="15" t="str">
        <x:v>Резервне живлення</x:v>
      </x:c>
      <x:c r="AO1638" s="15" t="str">
        <x:v>not_found_in_top_search</x:v>
      </x:c>
    </x:row>
    <x:row r="1639">
      <x:c r="A1639" s="14" t="str">
        <x:v>W5-267</x:v>
      </x:c>
      <x:c r="B1639" s="14" t="str">
        <x:v>Prozorro vertical expansion — 24.08</x:v>
      </x:c>
      <x:c r="C1639" s="14" t="str">
        <x:v>ТОВ "ФУТУРА ГЕЙТ"</x:v>
      </x:c>
      <x:c r="D1639" s="14" t="str">
        <x:v>Промислові ворота / докове обладнання</x:v>
      </x:c>
      <x:c r="E1639" s="14" t="str">
        <x:v>Expansion discovery</x:v>
      </x:c>
      <x:c r="F1639" s="17" t="str">
        <x:v>D3</x:v>
      </x:c>
      <x:c r="G1639" s="14" t="str"/>
      <x:c r="H1639" s="14" t="str">
        <x:v>Discovery розширення — 2 тижні</x:v>
      </x:c>
      <x:c r="I1639" s="16" t="n">
        <x:v>1</x:v>
      </x:c>
      <x:c r="J1639" s="16" t="n">
        <x:v>5</x:v>
      </x:c>
      <x:c r="K1639" s="16" t="n">
        <x:v>4</x:v>
      </x:c>
      <x:c r="L1639" s="16" t="n">
        <x:v>1</x:v>
      </x:c>
      <x:c r="M1639" s="16" t="n">
        <x:v>5</x:v>
      </x:c>
      <x:c r="N1639" s="16" t="n">
        <x:v>5</x:v>
      </x:c>
      <x:c r="O1639" s="16" t="n">
        <x:v>3</x:v>
      </x:c>
      <x:c r="P1639" s="16" t="n">
        <x:f>IF(COUNT(I1639:O1639)&lt;7,"",I1639*8+J1639*3+K1639*2+L1639*2+M1639*2+N1639*2+O1639)</x:f>
        <x:v>56</x:v>
      </x:c>
      <x:c r="Q1639" s="16" t="n">
        <x:f>IF(COUNT(J1639:O1639)&lt;6,"",J1639*5+K1639*4+M1639*4+L1639*3+N1639*2+O1639*2)</x:f>
        <x:v>80</x:v>
      </x:c>
      <x:c r="R1639" s="14" t="str">
        <x:v>high</x:v>
      </x:c>
      <x:c r="S1639" s="14" t="str">
        <x:v>official_prozorro_award_2024_2026</x:v>
      </x:c>
      <x:c r="T1639" s="14" t="str">
        <x:v>official_prozorro_api</x:v>
      </x:c>
      <x:c r="U1639" s="14" t="str">
        <x:v>Не контактували</x:v>
      </x:c>
      <x:c r="V1639" s="15" t="str">
        <x:v>Workflow-audit outreach по UA-2025-12-09-011789-a; попросити 1 пакет здачі та вимоги проєкту</x:v>
      </x:c>
      <x:c r="W1639" s="15" t="str">
        <x:v>Власник / директор; керівник ПТО; відповідальний за договори</x:v>
      </x:c>
      <x:c r="X1639" s="15" t="str">
        <x:v>1 нових підтверджених перемог/договорів у Prozorro на 24 000 грн; 0 зі строком виконання не раніше 24.08.2026.</x:v>
      </x:c>
      <x:c r="Y1639" s="15" t="str">
        <x:v>Послуги з встановлення промислових секційних воріт за кодом ДК 021:2015 45340000-2 "Зведення огорож, монтаж поручнів і захисних засобів"; опублікований строк до 2025-12-31. Попросити один знеособлений пакет здачі за цим workflow.</x:v>
      </x:c>
      <x:c r="Z1639" s="15" t="str">
        <x:v>https://prozorro.gov.ua/tender/UA-2025-12-09-011789-a</x:v>
      </x:c>
      <x:c r="AA1639" s="14" t="str">
        <x:v>44752752</x:v>
      </x:c>
      <x:c r="AB1639" s="14" t="str">
        <x:v>2026-08-24</x:v>
      </x:c>
      <x:c r="AC1639" s="14" t="str"/>
      <x:c r="AD1639" s="20" t="str"/>
      <x:c r="AE1639" s="14" t="str"/>
      <x:c r="AF1639" s="14" t="n">
        <x:v>30</x:v>
      </x:c>
      <x:c r="AG1639" s="14" t="str">
        <x:v>I3</x:v>
      </x:c>
      <x:c r="AH1639" s="14" t="n">
        <x:v>1</x:v>
      </x:c>
      <x:c r="AI1639" s="14" t="n">
        <x:v>0</x:v>
      </x:c>
      <x:c r="AJ1639" s="18" t="n">
        <x:v>24000</x:v>
      </x:c>
      <x:c r="AK1639" s="14" t="str">
        <x:v>https://prozorro.gov.ua/tender/UA-2025-12-09-011789-a</x:v>
      </x:c>
      <x:c r="AL1639" s="19" t="n">
        <x:v>46000.49274008102</x:v>
      </x:c>
      <x:c r="AM1639" s="19" t="n">
        <x:v>46022.916666655095</x:v>
      </x:c>
      <x:c r="AN1639" s="15" t="str">
        <x:v>Промислові ворота / докове обладнання</x:v>
      </x:c>
      <x:c r="AO1639" s="15" t="str">
        <x:v>not_found_in_top_search</x:v>
      </x:c>
    </x:row>
    <x:row r="1640">
      <x:c r="A1640" s="14" t="str">
        <x:v>W5-268</x:v>
      </x:c>
      <x:c r="B1640" s="14" t="str">
        <x:v>Prozorro vertical expansion — 24.08</x:v>
      </x:c>
      <x:c r="C1640" s="14" t="str">
        <x:v>БАЄВ ГЕННАДІЙ АНАТОЛІЙОВИЧ</x:v>
      </x:c>
      <x:c r="D1640" s="14" t="str">
        <x:v>ВОЛЗ / телеком</x:v>
      </x:c>
      <x:c r="E1640" s="14" t="str">
        <x:v>Expansion discovery</x:v>
      </x:c>
      <x:c r="F1640" s="17" t="str">
        <x:v>D3</x:v>
      </x:c>
      <x:c r="G1640" s="14" t="str"/>
      <x:c r="H1640" s="14" t="str">
        <x:v>Discovery розширення — 2 тижні</x:v>
      </x:c>
      <x:c r="I1640" s="16" t="n">
        <x:v>1</x:v>
      </x:c>
      <x:c r="J1640" s="16" t="n">
        <x:v>5</x:v>
      </x:c>
      <x:c r="K1640" s="16" t="n">
        <x:v>5</x:v>
      </x:c>
      <x:c r="L1640" s="16" t="n">
        <x:v>1</x:v>
      </x:c>
      <x:c r="M1640" s="16" t="n">
        <x:v>5</x:v>
      </x:c>
      <x:c r="N1640" s="16" t="n">
        <x:v>3</x:v>
      </x:c>
      <x:c r="O1640" s="16" t="n">
        <x:v>3</x:v>
      </x:c>
      <x:c r="P1640" s="16" t="n">
        <x:f>IF(COUNT(I1640:O1640)&lt;7,"",I1640*8+J1640*3+K1640*2+L1640*2+M1640*2+N1640*2+O1640)</x:f>
        <x:v>54</x:v>
      </x:c>
      <x:c r="Q1640" s="16" t="n">
        <x:f>IF(COUNT(J1640:O1640)&lt;6,"",J1640*5+K1640*4+M1640*4+L1640*3+N1640*2+O1640*2)</x:f>
        <x:v>80</x:v>
      </x:c>
      <x:c r="R1640" s="14" t="str">
        <x:v>high</x:v>
      </x:c>
      <x:c r="S1640" s="14" t="str">
        <x:v>official_prozorro_award_2024_2026</x:v>
      </x:c>
      <x:c r="T1640" s="14" t="str">
        <x:v>official_prozorro_api</x:v>
      </x:c>
      <x:c r="U1640" s="14" t="str">
        <x:v>Не контактували</x:v>
      </x:c>
      <x:c r="V1640" s="15" t="str">
        <x:v>Workflow-audit outreach по UA-2025-04-22-000932-a; попросити 1 пакет здачі та вимоги проєкту</x:v>
      </x:c>
      <x:c r="W1640" s="15" t="str">
        <x:v>Власник / виконавець; відповідальний за договір</x:v>
      </x:c>
      <x:c r="X1640" s="15" t="str">
        <x:v>1 нових підтверджених перемог/договорів у Prozorro на 19 400 грн; 0 зі строком виконання не раніше 24.08.2026.</x:v>
      </x:c>
      <x:c r="Y1640" s="15" t="str">
        <x:v>Послуги з монтажу та налаштуванню локальної телекомунікаційної мережі системи передачі даних:36004, м. Полтава, пров. Рибальський,10-В; опублікований строк до 2025-05-22. Попросити один знеособлений пакет здачі за цим workflow.</x:v>
      </x:c>
      <x:c r="Z1640" s="15" t="str">
        <x:v>https://prozorro.gov.ua/tender/UA-2025-04-22-000932-a</x:v>
      </x:c>
      <x:c r="AA1640" s="14" t="str">
        <x:v>2674621233</x:v>
      </x:c>
      <x:c r="AB1640" s="14" t="str">
        <x:v>2026-08-24</x:v>
      </x:c>
      <x:c r="AC1640" s="14" t="str"/>
      <x:c r="AD1640" s="20" t="str"/>
      <x:c r="AE1640" s="14" t="str"/>
      <x:c r="AF1640" s="14" t="n">
        <x:v>30</x:v>
      </x:c>
      <x:c r="AG1640" s="14" t="str">
        <x:v>I3</x:v>
      </x:c>
      <x:c r="AH1640" s="14" t="n">
        <x:v>1</x:v>
      </x:c>
      <x:c r="AI1640" s="14" t="n">
        <x:v>0</x:v>
      </x:c>
      <x:c r="AJ1640" s="18" t="n">
        <x:v>19400</x:v>
      </x:c>
      <x:c r="AK1640" s="14" t="str">
        <x:v>https://prozorro.gov.ua/tender/UA-2025-04-22-000932-a</x:v>
      </x:c>
      <x:c r="AL1640" s="19" t="n">
        <x:v>45769.272919953706</x:v>
      </x:c>
      <x:c r="AM1640" s="19" t="n">
        <x:v>45799</x:v>
      </x:c>
      <x:c r="AN1640" s="15" t="str">
        <x:v>ВОЛЗ / телеком</x:v>
      </x:c>
      <x:c r="AO1640" s="15" t="str">
        <x:v>not_found_in_top_search</x:v>
      </x:c>
    </x:row>
    <x:row r="1641">
      <x:c r="A1641" s="14" t="str">
        <x:v>W5-269</x:v>
      </x:c>
      <x:c r="B1641" s="14" t="str">
        <x:v>Prozorro vertical expansion — 24.08</x:v>
      </x:c>
      <x:c r="C1641" s="14" t="str">
        <x:v>ТОВАРИСТВО З ОБМЕЖЕНОЮ ВІДПОВІДАЛЬНІСТЮ "АВІЄВ І К"</x:v>
      </x:c>
      <x:c r="D1641" s="14" t="str">
        <x:v>Блискавкозахист / заземлення</x:v>
      </x:c>
      <x:c r="E1641" s="14" t="str">
        <x:v>Pilot now</x:v>
      </x:c>
      <x:c r="F1641" s="17" t="str">
        <x:v>P3</x:v>
      </x:c>
      <x:c r="G1641" s="14" t="str"/>
      <x:c r="H1641" s="14" t="str">
        <x:v>Пілот зараз — Н.15 subset</x:v>
      </x:c>
      <x:c r="I1641" s="16" t="n">
        <x:v>4</x:v>
      </x:c>
      <x:c r="J1641" s="16" t="n">
        <x:v>5</x:v>
      </x:c>
      <x:c r="K1641" s="16" t="n">
        <x:v>5</x:v>
      </x:c>
      <x:c r="L1641" s="16" t="n">
        <x:v>1</x:v>
      </x:c>
      <x:c r="M1641" s="16" t="n">
        <x:v>5</x:v>
      </x:c>
      <x:c r="N1641" s="16" t="n">
        <x:v>5</x:v>
      </x:c>
      <x:c r="O1641" s="16" t="n">
        <x:v>3</x:v>
      </x:c>
      <x:c r="P1641" s="16" t="n">
        <x:f>IF(COUNT(I1641:O1641)&lt;7,"",I1641*8+J1641*3+K1641*2+L1641*2+M1641*2+N1641*2+O1641)</x:f>
        <x:v>82</x:v>
      </x:c>
      <x:c r="Q1641" s="16" t="n">
        <x:f>IF(COUNT(J1641:O1641)&lt;6,"",J1641*5+K1641*4+M1641*4+L1641*3+N1641*2+O1641*2)</x:f>
        <x:v>84</x:v>
      </x:c>
      <x:c r="R1641" s="14" t="str">
        <x:v>high</x:v>
      </x:c>
      <x:c r="S1641" s="14" t="str">
        <x:v>official_prozorro_award_2024_2026</x:v>
      </x:c>
      <x:c r="T1641" s="14" t="str">
        <x:v>official_prozorro_api</x:v>
      </x:c>
      <x:c r="U1641" s="14" t="str">
        <x:v>Не контактували</x:v>
      </x:c>
      <x:c r="V1641" s="15" t="str">
        <x:v>Персоналізований free-pilot outreach по UA-2025-08-26-006961-a; попросити 1 пакет Н.15</x:v>
      </x:c>
      <x:c r="W1641" s="15" t="str">
        <x:v>Власник / директор; керівник ПТО; відповідальний за договори</x:v>
      </x:c>
      <x:c r="X1641" s="15" t="str">
        <x:v>1 нових підтверджених перемог/договорів у Prozorro на 17 600 грн; 0 зі строком виконання не раніше 24.08.2026.</x:v>
      </x:c>
      <x:c r="Y1641" s="15" t="str">
        <x:v>Про надання послуз з інженерного проектування - проект на монтаж пристроїв блискавкозахисту; опублікований строк до 2025-12-31. Попросити один знеособлений пакет здачі за цим workflow.</x:v>
      </x:c>
      <x:c r="Z1641" s="15" t="str">
        <x:v>https://prozorro.gov.ua/tender/UA-2025-08-26-006961-a</x:v>
      </x:c>
      <x:c r="AA1641" s="14" t="str">
        <x:v>41766343</x:v>
      </x:c>
      <x:c r="AB1641" s="14" t="str">
        <x:v>2026-08-24</x:v>
      </x:c>
      <x:c r="AC1641" s="14" t="str"/>
      <x:c r="AD1641" s="20" t="str"/>
      <x:c r="AE1641" s="14" t="str"/>
      <x:c r="AF1641" s="14" t="n">
        <x:v>30</x:v>
      </x:c>
      <x:c r="AG1641" s="14" t="str">
        <x:v>I3</x:v>
      </x:c>
      <x:c r="AH1641" s="14" t="n">
        <x:v>1</x:v>
      </x:c>
      <x:c r="AI1641" s="14" t="n">
        <x:v>0</x:v>
      </x:c>
      <x:c r="AJ1641" s="18" t="n">
        <x:v>17600</x:v>
      </x:c>
      <x:c r="AK1641" s="14" t="str">
        <x:v>https://prozorro.gov.ua/tender/UA-2025-08-26-006961-a</x:v>
      </x:c>
      <x:c r="AL1641" s="19" t="n">
        <x:v>45895.45265559028</x:v>
      </x:c>
      <x:c r="AM1641" s="19" t="n">
        <x:v>46022</x:v>
      </x:c>
      <x:c r="AN1641" s="15" t="str">
        <x:v>Блискавкозахист / заземлення</x:v>
      </x:c>
      <x:c r="AO1641" s="15" t="str">
        <x:v>not_found_in_top_search</x:v>
      </x:c>
    </x:row>
    <x:row r="1642">
      <x:c r="A1642" s="14" t="str">
        <x:v>W5-270</x:v>
      </x:c>
      <x:c r="B1642" s="14" t="str">
        <x:v>Prozorro vertical expansion — 24.08</x:v>
      </x:c>
      <x:c r="C1642" s="14" t="str">
        <x:v>ЛЕВЧЕНКО ВОЛОДИМИР ПЕТРОВИЧ</x:v>
      </x:c>
      <x:c r="D1642" s="14" t="str">
        <x:v>Промисловий холод</x:v>
      </x:c>
      <x:c r="E1642" s="14" t="str">
        <x:v>Expansion discovery</x:v>
      </x:c>
      <x:c r="F1642" s="17" t="str">
        <x:v>D3</x:v>
      </x:c>
      <x:c r="G1642" s="14" t="str"/>
      <x:c r="H1642" s="14" t="str">
        <x:v>Discovery розширення — 2 тижні</x:v>
      </x:c>
      <x:c r="I1642" s="16" t="n">
        <x:v>1</x:v>
      </x:c>
      <x:c r="J1642" s="16" t="n">
        <x:v>5</x:v>
      </x:c>
      <x:c r="K1642" s="16" t="n">
        <x:v>5</x:v>
      </x:c>
      <x:c r="L1642" s="16" t="n">
        <x:v>1</x:v>
      </x:c>
      <x:c r="M1642" s="16" t="n">
        <x:v>5</x:v>
      </x:c>
      <x:c r="N1642" s="16" t="n">
        <x:v>3</x:v>
      </x:c>
      <x:c r="O1642" s="16" t="n">
        <x:v>3</x:v>
      </x:c>
      <x:c r="P1642" s="16" t="n">
        <x:f>IF(COUNT(I1642:O1642)&lt;7,"",I1642*8+J1642*3+K1642*2+L1642*2+M1642*2+N1642*2+O1642)</x:f>
        <x:v>54</x:v>
      </x:c>
      <x:c r="Q1642" s="16" t="n">
        <x:f>IF(COUNT(J1642:O1642)&lt;6,"",J1642*5+K1642*4+M1642*4+L1642*3+N1642*2+O1642*2)</x:f>
        <x:v>80</x:v>
      </x:c>
      <x:c r="R1642" s="14" t="str">
        <x:v>high</x:v>
      </x:c>
      <x:c r="S1642" s="14" t="str">
        <x:v>official_prozorro_award_2024_2026</x:v>
      </x:c>
      <x:c r="T1642" s="14" t="str">
        <x:v>official_prozorro_api</x:v>
      </x:c>
      <x:c r="U1642" s="14" t="str">
        <x:v>Не контактували</x:v>
      </x:c>
      <x:c r="V1642" s="15" t="str">
        <x:v>Workflow-audit outreach по UA-2025-07-08-007028-a; попросити 1 пакет здачі та вимоги проєкту</x:v>
      </x:c>
      <x:c r="W1642" s="15" t="str">
        <x:v>Власник / виконавець; відповідальний за договір</x:v>
      </x:c>
      <x:c r="X1642" s="15" t="str">
        <x:v>1 нових підтверджених перемог/договорів у Prozorro на 15 600 грн; 0 зі строком виконання не раніше 24.08.2026.</x:v>
      </x:c>
      <x:c r="Y1642" s="15" t="str">
        <x:v>Послуги по монтажу холодильного обладнання на харчоблоці; опублікований строк до 2025-12-31. Попросити один знеособлений пакет здачі за цим workflow.</x:v>
      </x:c>
      <x:c r="Z1642" s="15" t="str">
        <x:v>https://prozorro.gov.ua/tender/UA-2025-07-08-007028-a</x:v>
      </x:c>
      <x:c r="AA1642" s="14" t="str">
        <x:v>2346104832</x:v>
      </x:c>
      <x:c r="AB1642" s="14" t="str">
        <x:v>2026-08-24</x:v>
      </x:c>
      <x:c r="AC1642" s="14" t="str"/>
      <x:c r="AD1642" s="20" t="str"/>
      <x:c r="AE1642" s="14" t="str"/>
      <x:c r="AF1642" s="14" t="n">
        <x:v>30</x:v>
      </x:c>
      <x:c r="AG1642" s="14" t="str">
        <x:v>I3</x:v>
      </x:c>
      <x:c r="AH1642" s="14" t="n">
        <x:v>1</x:v>
      </x:c>
      <x:c r="AI1642" s="14" t="n">
        <x:v>0</x:v>
      </x:c>
      <x:c r="AJ1642" s="18" t="n">
        <x:v>15600</x:v>
      </x:c>
      <x:c r="AK1642" s="14" t="str">
        <x:v>https://prozorro.gov.ua/tender/UA-2025-07-08-007028-a</x:v>
      </x:c>
      <x:c r="AL1642" s="19" t="n">
        <x:v>45846.47804966435</x:v>
      </x:c>
      <x:c r="AM1642" s="19" t="n">
        <x:v>46022</x:v>
      </x:c>
      <x:c r="AN1642" s="15" t="str">
        <x:v>Промисловий холод</x:v>
      </x:c>
      <x:c r="AO1642" s="15" t="str">
        <x:v>not_found_in_top_search</x:v>
      </x:c>
    </x:row>
    <x:row r="1643">
      <x:c r="A1643" s="14" t="str">
        <x:v>W5-271</x:v>
      </x:c>
      <x:c r="B1643" s="14" t="str">
        <x:v>Prozorro vertical expansion — 24.08</x:v>
      </x:c>
      <x:c r="C1643" s="14" t="str">
        <x:v>ПРИВАТНЕ ПІДПРИЄМСТВО "ЛАБОРАТОРІЯ ЗАХІДДОРСЕРВІС"</x:v>
      </x:c>
      <x:c r="D1643" s="14" t="str">
        <x:v>Залізнична інфраструктура</x:v>
      </x:c>
      <x:c r="E1643" s="14" t="str">
        <x:v>Expansion discovery</x:v>
      </x:c>
      <x:c r="F1643" s="17" t="str">
        <x:v>D3</x:v>
      </x:c>
      <x:c r="G1643" s="14" t="str"/>
      <x:c r="H1643" s="14" t="str">
        <x:v>Discovery розширення — 2 тижні</x:v>
      </x:c>
      <x:c r="I1643" s="16" t="n">
        <x:v>1</x:v>
      </x:c>
      <x:c r="J1643" s="16" t="n">
        <x:v>5</x:v>
      </x:c>
      <x:c r="K1643" s="16" t="n">
        <x:v>5</x:v>
      </x:c>
      <x:c r="L1643" s="16" t="n">
        <x:v>1</x:v>
      </x:c>
      <x:c r="M1643" s="16" t="n">
        <x:v>5</x:v>
      </x:c>
      <x:c r="N1643" s="16" t="n">
        <x:v>5</x:v>
      </x:c>
      <x:c r="O1643" s="16" t="n">
        <x:v>3</x:v>
      </x:c>
      <x:c r="P1643" s="16" t="n">
        <x:f>IF(COUNT(I1643:O1643)&lt;7,"",I1643*8+J1643*3+K1643*2+L1643*2+M1643*2+N1643*2+O1643)</x:f>
        <x:v>58</x:v>
      </x:c>
      <x:c r="Q1643" s="16" t="n">
        <x:f>IF(COUNT(J1643:O1643)&lt;6,"",J1643*5+K1643*4+M1643*4+L1643*3+N1643*2+O1643*2)</x:f>
        <x:v>84</x:v>
      </x:c>
      <x:c r="R1643" s="14" t="str">
        <x:v>high</x:v>
      </x:c>
      <x:c r="S1643" s="14" t="str">
        <x:v>official_prozorro_award_2024_2026</x:v>
      </x:c>
      <x:c r="T1643" s="14" t="str">
        <x:v>official_prozorro_api</x:v>
      </x:c>
      <x:c r="U1643" s="14" t="str">
        <x:v>Не контактували</x:v>
      </x:c>
      <x:c r="V1643" s="15" t="str">
        <x:v>Workflow-audit outreach по UA-2025-10-21-016693-a; попросити 1 пакет здачі та вимоги проєкту</x:v>
      </x:c>
      <x:c r="W1643" s="15" t="str">
        <x:v>Власник / директор; керівник ПТО; відповідальний за договори</x:v>
      </x:c>
      <x:c r="X1643" s="15" t="str">
        <x:v>1 нових підтверджених перемог/договорів у Prozorro на 12 500 грн; 0 зі строком виконання не раніше 24.08.2026.</x:v>
      </x:c>
      <x:c r="Y1643" s="15" t="str">
        <x:v>Послуга з проведення відбору проб у вигляді циліндричних кернів, підбору та випробування складів сумішей асфальтобетонів дорожніх та аеродромних після надання послуг з поточного ремонту на під’їзді з центральної дороги до реабілітаційного комплексу «Агапе» вздовж залізничної колії в с. Боратин Луцького району Волинської області (98113000-8) (код за ДК 021:2015: 98110000-7 - Послуги підприємницьких, професійних та спеціалізованих організацій); опублікований строк до 2025-12-31. Попросити один знеособлений пакет здачі за цим workflow.</x:v>
      </x:c>
      <x:c r="Z1643" s="15" t="str">
        <x:v>https://prozorro.gov.ua/tender/UA-2025-10-21-016693-a</x:v>
      </x:c>
      <x:c r="AA1643" s="14" t="str">
        <x:v>33951851</x:v>
      </x:c>
      <x:c r="AB1643" s="14" t="str">
        <x:v>2026-08-24</x:v>
      </x:c>
      <x:c r="AC1643" s="14" t="str"/>
      <x:c r="AD1643" s="20" t="str"/>
      <x:c r="AE1643" s="14" t="str"/>
      <x:c r="AF1643" s="14" t="n">
        <x:v>30</x:v>
      </x:c>
      <x:c r="AG1643" s="14" t="str">
        <x:v>I3</x:v>
      </x:c>
      <x:c r="AH1643" s="14" t="n">
        <x:v>1</x:v>
      </x:c>
      <x:c r="AI1643" s="14" t="n">
        <x:v>0</x:v>
      </x:c>
      <x:c r="AJ1643" s="18" t="n">
        <x:v>12500</x:v>
      </x:c>
      <x:c r="AK1643" s="14" t="str">
        <x:v>https://prozorro.gov.ua/tender/UA-2025-10-21-016693-a</x:v>
      </x:c>
      <x:c r="AL1643" s="19" t="n">
        <x:v>45951.60440077546</x:v>
      </x:c>
      <x:c r="AM1643" s="19" t="n">
        <x:v>46022</x:v>
      </x:c>
      <x:c r="AN1643" s="15" t="str">
        <x:v>Залізнична інфраструктура</x:v>
      </x:c>
      <x:c r="AO1643" s="15" t="str">
        <x:v>not_found_in_top_search</x:v>
      </x:c>
    </x:row>
    <x:row r="1644">
      <x:c r="A1644" s="14" t="str">
        <x:v>W5-272</x:v>
      </x:c>
      <x:c r="B1644" s="14" t="str">
        <x:v>Prozorro vertical expansion — 24.08</x:v>
      </x:c>
      <x:c r="C1644" s="14" t="str">
        <x:v>ДП "Львівдіпрокомунбуд"</x:v>
      </x:c>
      <x:c r="D1644" s="14" t="str">
        <x:v>Зовнішні мережі</x:v>
      </x:c>
      <x:c r="E1644" s="14" t="str">
        <x:v>Expansion discovery</x:v>
      </x:c>
      <x:c r="F1644" s="17" t="str">
        <x:v>D3</x:v>
      </x:c>
      <x:c r="G1644" s="14" t="str"/>
      <x:c r="H1644" s="14" t="str">
        <x:v>Discovery розширення — 2 тижні</x:v>
      </x:c>
      <x:c r="I1644" s="16" t="n">
        <x:v>1</x:v>
      </x:c>
      <x:c r="J1644" s="16" t="n">
        <x:v>5</x:v>
      </x:c>
      <x:c r="K1644" s="16" t="n">
        <x:v>5</x:v>
      </x:c>
      <x:c r="L1644" s="16" t="n">
        <x:v>1</x:v>
      </x:c>
      <x:c r="M1644" s="16" t="n">
        <x:v>5</x:v>
      </x:c>
      <x:c r="N1644" s="16" t="n">
        <x:v>5</x:v>
      </x:c>
      <x:c r="O1644" s="16" t="n">
        <x:v>3</x:v>
      </x:c>
      <x:c r="P1644" s="16" t="n">
        <x:f>IF(COUNT(I1644:O1644)&lt;7,"",I1644*8+J1644*3+K1644*2+L1644*2+M1644*2+N1644*2+O1644)</x:f>
        <x:v>58</x:v>
      </x:c>
      <x:c r="Q1644" s="16" t="n">
        <x:f>IF(COUNT(J1644:O1644)&lt;6,"",J1644*5+K1644*4+M1644*4+L1644*3+N1644*2+O1644*2)</x:f>
        <x:v>84</x:v>
      </x:c>
      <x:c r="R1644" s="14" t="str">
        <x:v>high</x:v>
      </x:c>
      <x:c r="S1644" s="14" t="str">
        <x:v>official_prozorro_award_2024_2026</x:v>
      </x:c>
      <x:c r="T1644" s="14" t="str">
        <x:v>official_prozorro_api</x:v>
      </x:c>
      <x:c r="U1644" s="14" t="str">
        <x:v>Не контактували</x:v>
      </x:c>
      <x:c r="V1644" s="15" t="str">
        <x:v>Workflow-audit outreach по UA-2025-12-16-003874-a; попросити 1 пакет здачі та вимоги проєкту</x:v>
      </x:c>
      <x:c r="W1644" s="15" t="str">
        <x:v>Власник / директор; керівник ПТО; відповідальний за договори</x:v>
      </x:c>
      <x:c r="X1644" s="15" t="str">
        <x:v>1 нових підтверджених перемог/договорів у Prozorro на 12 000 грн; 0 зі строком виконання не раніше 24.08.2026.</x:v>
      </x:c>
      <x:c r="Y1644" s="15" t="str">
        <x:v>Передача Автором Правонабувачеві авторського та суміжного права на об’єкт «Будівництво каналізаційних мереж та споруд в с. Зимна Вода Пустомитівського району Львівської області» (вулиці: Миру, Федьковича, Мала, Рибацька, Калнишевського, Гайдамацька, Львіська, С.Бандери, Я.Мудрого, Садівницька, Леонтовича, Роксолани, Котляревського, Кропивницького, Журавлина, Л.Українки, Коновальця, Грушевського, Б.Хмельницького, Сонячна, Петлюри, О.Вишні, Волошина, Бічна Миру, Миколайчука, вул. Кн.Ольги, вул.Зимноводівська, Сірка, Підкови, Наливайка, дощовий колектор по вул. Львівській) Коригування»; опублікований строк до 2025-12-31. Попросити один знеособлений пакет здачі за цим workflow.</x:v>
      </x:c>
      <x:c r="Z1644" s="15" t="str">
        <x:v>https://prozorro.gov.ua/tender/UA-2025-12-16-003874-a</x:v>
      </x:c>
      <x:c r="AA1644" s="14" t="str">
        <x:v>03329054</x:v>
      </x:c>
      <x:c r="AB1644" s="14" t="str">
        <x:v>2026-08-24</x:v>
      </x:c>
      <x:c r="AC1644" s="14" t="str"/>
      <x:c r="AD1644" s="20" t="str"/>
      <x:c r="AE1644" s="14" t="str"/>
      <x:c r="AF1644" s="14" t="n">
        <x:v>30</x:v>
      </x:c>
      <x:c r="AG1644" s="14" t="str">
        <x:v>I3</x:v>
      </x:c>
      <x:c r="AH1644" s="14" t="n">
        <x:v>1</x:v>
      </x:c>
      <x:c r="AI1644" s="14" t="n">
        <x:v>0</x:v>
      </x:c>
      <x:c r="AJ1644" s="18" t="n">
        <x:v>12000</x:v>
      </x:c>
      <x:c r="AK1644" s="14" t="str">
        <x:v>https://prozorro.gov.ua/tender/UA-2025-12-16-003874-a</x:v>
      </x:c>
      <x:c r="AL1644" s="19" t="n">
        <x:v>46007.34644837963</x:v>
      </x:c>
      <x:c r="AM1644" s="19" t="n">
        <x:v>46022.34707175926</x:v>
      </x:c>
      <x:c r="AN1644" s="15" t="str">
        <x:v>Зовнішні мережі</x:v>
      </x:c>
      <x:c r="AO1644" s="15" t="str">
        <x:v>not_found_in_top_search</x:v>
      </x:c>
    </x:row>
    <x:row r="1645">
      <x:c r="A1645" s="14" t="str">
        <x:v>W5-273</x:v>
      </x:c>
      <x:c r="B1645" s="14" t="str">
        <x:v>Prozorro vertical expansion — 24.08</x:v>
      </x:c>
      <x:c r="C1645" s="14" t="str">
        <x:v>ТОВ Львівнет</x:v>
      </x:c>
      <x:c r="D1645" s="14" t="str">
        <x:v>ВОЛЗ / телеком</x:v>
      </x:c>
      <x:c r="E1645" s="14" t="str">
        <x:v>Expansion discovery</x:v>
      </x:c>
      <x:c r="F1645" s="17" t="str">
        <x:v>D3</x:v>
      </x:c>
      <x:c r="G1645" s="14" t="str"/>
      <x:c r="H1645" s="14" t="str">
        <x:v>Discovery розширення — 2 тижні</x:v>
      </x:c>
      <x:c r="I1645" s="16" t="n">
        <x:v>1</x:v>
      </x:c>
      <x:c r="J1645" s="16" t="n">
        <x:v>5</x:v>
      </x:c>
      <x:c r="K1645" s="16" t="n">
        <x:v>5</x:v>
      </x:c>
      <x:c r="L1645" s="16" t="n">
        <x:v>1</x:v>
      </x:c>
      <x:c r="M1645" s="16" t="n">
        <x:v>5</x:v>
      </x:c>
      <x:c r="N1645" s="16" t="n">
        <x:v>5</x:v>
      </x:c>
      <x:c r="O1645" s="16" t="n">
        <x:v>3</x:v>
      </x:c>
      <x:c r="P1645" s="16" t="n">
        <x:f>IF(COUNT(I1645:O1645)&lt;7,"",I1645*8+J1645*3+K1645*2+L1645*2+M1645*2+N1645*2+O1645)</x:f>
        <x:v>58</x:v>
      </x:c>
      <x:c r="Q1645" s="16" t="n">
        <x:f>IF(COUNT(J1645:O1645)&lt;6,"",J1645*5+K1645*4+M1645*4+L1645*3+N1645*2+O1645*2)</x:f>
        <x:v>84</x:v>
      </x:c>
      <x:c r="R1645" s="14" t="str">
        <x:v>high</x:v>
      </x:c>
      <x:c r="S1645" s="14" t="str">
        <x:v>official_prozorro_award_2024_2026</x:v>
      </x:c>
      <x:c r="T1645" s="14" t="str">
        <x:v>official_prozorro_api</x:v>
      </x:c>
      <x:c r="U1645" s="14" t="str">
        <x:v>Не контактували</x:v>
      </x:c>
      <x:c r="V1645" s="15" t="str">
        <x:v>Workflow-audit outreach по UA-2025-11-17-015721-a; попросити 1 пакет здачі та вимоги проєкту</x:v>
      </x:c>
      <x:c r="W1645" s="15" t="str">
        <x:v>Власник / директор; керівник ПТО; відповідальний за договори</x:v>
      </x:c>
      <x:c r="X1645" s="15" t="str">
        <x:v>1 нових підтверджених перемог/договорів у Prozorro на 10 405 грн; 0 зі строком виконання не раніше 24.08.2026.</x:v>
      </x:c>
      <x:c r="Y1645" s="15" t="str">
        <x:v>Послуги з монтажу телекомунікаційної мережі; опублікований строк до 2025-11-30. Попросити один знеособлений пакет здачі за цим workflow.</x:v>
      </x:c>
      <x:c r="Z1645" s="15" t="str">
        <x:v>https://prozorro.gov.ua/tender/UA-2025-11-17-015721-a</x:v>
      </x:c>
      <x:c r="AA1645" s="14" t="str">
        <x:v>33617766</x:v>
      </x:c>
      <x:c r="AB1645" s="14" t="str">
        <x:v>2026-08-24</x:v>
      </x:c>
      <x:c r="AC1645" s="14" t="str"/>
      <x:c r="AD1645" s="20" t="str"/>
      <x:c r="AE1645" s="14" t="str"/>
      <x:c r="AF1645" s="14" t="n">
        <x:v>30</x:v>
      </x:c>
      <x:c r="AG1645" s="14" t="str">
        <x:v>I3</x:v>
      </x:c>
      <x:c r="AH1645" s="14" t="n">
        <x:v>1</x:v>
      </x:c>
      <x:c r="AI1645" s="14" t="n">
        <x:v>0</x:v>
      </x:c>
      <x:c r="AJ1645" s="18" t="n">
        <x:v>10405</x:v>
      </x:c>
      <x:c r="AK1645" s="14" t="str">
        <x:v>https://prozorro.gov.ua/tender/UA-2025-11-17-015721-a</x:v>
      </x:c>
      <x:c r="AL1645" s="19" t="n">
        <x:v>45978.62292136574</x:v>
      </x:c>
      <x:c r="AM1645" s="19" t="n">
        <x:v>45991</x:v>
      </x:c>
      <x:c r="AN1645" s="15" t="str">
        <x:v>ВОЛЗ / телеком</x:v>
      </x:c>
      <x:c r="AO1645" s="15" t="str">
        <x:v>not_found_in_top_search</x:v>
      </x:c>
    </x:row>
    <x:row r="1646">
      <x:c r="A1646" s="14" t="str">
        <x:v>W5-274</x:v>
      </x:c>
      <x:c r="B1646" s="14" t="str">
        <x:v>Prozorro vertical expansion — 24.08</x:v>
      </x:c>
      <x:c r="C1646" s="14" t="str">
        <x:v>ПП  Потрогош А.Т.</x:v>
      </x:c>
      <x:c r="D1646" s="14" t="str">
        <x:v>ВОЛЗ / телеком</x:v>
      </x:c>
      <x:c r="E1646" s="14" t="str">
        <x:v>Expansion discovery</x:v>
      </x:c>
      <x:c r="F1646" s="17" t="str">
        <x:v>D3</x:v>
      </x:c>
      <x:c r="G1646" s="14" t="str"/>
      <x:c r="H1646" s="14" t="str">
        <x:v>Discovery розширення — 2 тижні</x:v>
      </x:c>
      <x:c r="I1646" s="16" t="n">
        <x:v>1</x:v>
      </x:c>
      <x:c r="J1646" s="16" t="n">
        <x:v>5</x:v>
      </x:c>
      <x:c r="K1646" s="16" t="n">
        <x:v>5</x:v>
      </x:c>
      <x:c r="L1646" s="16" t="n">
        <x:v>1</x:v>
      </x:c>
      <x:c r="M1646" s="16" t="n">
        <x:v>5</x:v>
      </x:c>
      <x:c r="N1646" s="16" t="n">
        <x:v>3</x:v>
      </x:c>
      <x:c r="O1646" s="16" t="n">
        <x:v>3</x:v>
      </x:c>
      <x:c r="P1646" s="16" t="n">
        <x:f>IF(COUNT(I1646:O1646)&lt;7,"",I1646*8+J1646*3+K1646*2+L1646*2+M1646*2+N1646*2+O1646)</x:f>
        <x:v>54</x:v>
      </x:c>
      <x:c r="Q1646" s="16" t="n">
        <x:f>IF(COUNT(J1646:O1646)&lt;6,"",J1646*5+K1646*4+M1646*4+L1646*3+N1646*2+O1646*2)</x:f>
        <x:v>80</x:v>
      </x:c>
      <x:c r="R1646" s="14" t="str">
        <x:v>high</x:v>
      </x:c>
      <x:c r="S1646" s="14" t="str">
        <x:v>official_prozorro_award_2024_2026</x:v>
      </x:c>
      <x:c r="T1646" s="14" t="str">
        <x:v>official_prozorro_api</x:v>
      </x:c>
      <x:c r="U1646" s="14" t="str">
        <x:v>Не контактували</x:v>
      </x:c>
      <x:c r="V1646" s="15" t="str">
        <x:v>Workflow-audit outreach по UA-2025-09-22-004533-a; попросити 1 пакет здачі та вимоги проєкту</x:v>
      </x:c>
      <x:c r="W1646" s="15" t="str">
        <x:v>Власник / виконавець; відповідальний за договір</x:v>
      </x:c>
      <x:c r="X1646" s="15" t="str">
        <x:v>1 нових підтверджених перемог/договорів у Prozorro на 10 000 грн; 0 зі строком виконання не раніше 24.08.2026.</x:v>
      </x:c>
      <x:c r="Y1646" s="15" t="str">
        <x:v>Монтаж телекомунікаційного обладнання,встановлення серверів,монтаж локальної мережі,встановлення та заміна комплектуючих до ЕОМ; опублікований строк до 2025-12-31. Попросити один знеособлений пакет здачі за цим workflow.</x:v>
      </x:c>
      <x:c r="Z1646" s="15" t="str">
        <x:v>https://prozorro.gov.ua/tender/UA-2025-09-22-004533-a</x:v>
      </x:c>
      <x:c r="AA1646" s="14" t="str">
        <x:v>2642014332</x:v>
      </x:c>
      <x:c r="AB1646" s="14" t="str">
        <x:v>2026-08-24</x:v>
      </x:c>
      <x:c r="AC1646" s="14" t="str"/>
      <x:c r="AD1646" s="20" t="str"/>
      <x:c r="AE1646" s="14" t="str"/>
      <x:c r="AF1646" s="14" t="n">
        <x:v>30</x:v>
      </x:c>
      <x:c r="AG1646" s="14" t="str">
        <x:v>I3</x:v>
      </x:c>
      <x:c r="AH1646" s="14" t="n">
        <x:v>1</x:v>
      </x:c>
      <x:c r="AI1646" s="14" t="n">
        <x:v>0</x:v>
      </x:c>
      <x:c r="AJ1646" s="18" t="n">
        <x:v>10000</x:v>
      </x:c>
      <x:c r="AK1646" s="14" t="str">
        <x:v>https://prozorro.gov.ua/tender/UA-2025-09-22-004533-a</x:v>
      </x:c>
      <x:c r="AL1646" s="19" t="n">
        <x:v>45922.35940321759</x:v>
      </x:c>
      <x:c r="AM1646" s="19" t="n">
        <x:v>46022.916666655095</x:v>
      </x:c>
      <x:c r="AN1646" s="15" t="str">
        <x:v>ВОЛЗ / телеком</x:v>
      </x:c>
      <x:c r="AO1646" s="15" t="str">
        <x:v>not_found_in_top_search</x:v>
      </x:c>
    </x:row>
    <x:row r="1647">
      <x:c r="A1647" s="14" t="str">
        <x:v>W5-275</x:v>
      </x:c>
      <x:c r="B1647" s="14" t="str">
        <x:v>Prozorro vertical expansion — 24.08</x:v>
      </x:c>
      <x:c r="C1647" s="14" t="str">
        <x:v>ТОВАРИСТВО З ОБМЕЖЕНОЮ ВІДПОВІДАЛЬНІСТЮ "АГЕНТСТВО"Е-КОНСАЛТ"</x:v>
      </x:c>
      <x:c r="D1647" s="14" t="str">
        <x:v>Антикорозійний захист</x:v>
      </x:c>
      <x:c r="E1647" s="14" t="str">
        <x:v>Expansion discovery</x:v>
      </x:c>
      <x:c r="F1647" s="17" t="str">
        <x:v>D3</x:v>
      </x:c>
      <x:c r="G1647" s="14" t="str"/>
      <x:c r="H1647" s="14" t="str">
        <x:v>Discovery розширення — 2 тижні</x:v>
      </x:c>
      <x:c r="I1647" s="16" t="n">
        <x:v>1</x:v>
      </x:c>
      <x:c r="J1647" s="16" t="n">
        <x:v>5</x:v>
      </x:c>
      <x:c r="K1647" s="16" t="n">
        <x:v>5</x:v>
      </x:c>
      <x:c r="L1647" s="16" t="n">
        <x:v>1</x:v>
      </x:c>
      <x:c r="M1647" s="16" t="n">
        <x:v>5</x:v>
      </x:c>
      <x:c r="N1647" s="16" t="n">
        <x:v>5</x:v>
      </x:c>
      <x:c r="O1647" s="16" t="n">
        <x:v>3</x:v>
      </x:c>
      <x:c r="P1647" s="16" t="n">
        <x:f>IF(COUNT(I1647:O1647)&lt;7,"",I1647*8+J1647*3+K1647*2+L1647*2+M1647*2+N1647*2+O1647)</x:f>
        <x:v>58</x:v>
      </x:c>
      <x:c r="Q1647" s="16" t="n">
        <x:f>IF(COUNT(J1647:O1647)&lt;6,"",J1647*5+K1647*4+M1647*4+L1647*3+N1647*2+O1647*2)</x:f>
        <x:v>84</x:v>
      </x:c>
      <x:c r="R1647" s="14" t="str">
        <x:v>high</x:v>
      </x:c>
      <x:c r="S1647" s="14" t="str">
        <x:v>official_prozorro_award_2024_2026</x:v>
      </x:c>
      <x:c r="T1647" s="14" t="str">
        <x:v>official_prozorro_api</x:v>
      </x:c>
      <x:c r="U1647" s="14" t="str">
        <x:v>Не контактували</x:v>
      </x:c>
      <x:c r="V1647" s="15" t="str">
        <x:v>Workflow-audit outreach по UA-2025-09-17-001305-a; попросити 1 пакет здачі та вимоги проєкту</x:v>
      </x:c>
      <x:c r="W1647" s="15" t="str">
        <x:v>Власник / директор; керівник ПТО; відповідальний за договори</x:v>
      </x:c>
      <x:c r="X1647" s="15" t="str">
        <x:v>1 нових підтверджених перемог/договорів у Prozorro на 7 000 грн; 0 зі строком виконання не раніше 24.08.2026.</x:v>
      </x:c>
      <x:c r="Y1647" s="15" t="str">
        <x:v> Послуги сторонніх фахівців з питань організації та проведення процедури закупівлі: відкриті торги що здійснюються Замовником згідно положень Закону України Про публічні закупівлі" №922-VIII від 25.12.2015  р. із змінами з урахуванням Особливостей здійснення публічних закупівель товарів, робіт і послуг для замовників, передбачених Законом України  "Про публічні закупівлі", на період дії правового режиму воєнного стану в Україні та протягом 90 днів з дня його припинення або скасування, затверджених постановою Кабінету Міністрів України від 12 жовтня 2022р. №1178 (далі- Особливості), з використанням електронної системи закупівель "Prozorro", та згідно предмету закупівлі: Поточний ремонт з антикорозійного захисту металоконструкцій водонапірної башти, за адресою: вул. Ярослава Мудрого, 120, м. Корсунь-Шевченківський Черкаського району Черкаської області, код ДК 021:2015-45450000-6 (Інші завершальні будівельні роботи) згідно з кодом ДК 021:2015 "Єдиний закупівельний словник" - 79110000-8 Послуги з юридичного консультування та юридичного представництва; опублікований строк до 2025-12-31. Попросити один знеособлений пакет здачі за цим workflow.</x:v>
      </x:c>
      <x:c r="Z1647" s="15" t="str">
        <x:v>https://prozorro.gov.ua/tender/UA-2025-09-17-001305-a</x:v>
      </x:c>
      <x:c r="AA1647" s="14" t="str">
        <x:v>40935669</x:v>
      </x:c>
      <x:c r="AB1647" s="14" t="str">
        <x:v>2026-08-24</x:v>
      </x:c>
      <x:c r="AC1647" s="14" t="str"/>
      <x:c r="AD1647" s="20" t="str"/>
      <x:c r="AE1647" s="14" t="str"/>
      <x:c r="AF1647" s="14" t="n">
        <x:v>30</x:v>
      </x:c>
      <x:c r="AG1647" s="14" t="str">
        <x:v>I3</x:v>
      </x:c>
      <x:c r="AH1647" s="14" t="n">
        <x:v>1</x:v>
      </x:c>
      <x:c r="AI1647" s="14" t="n">
        <x:v>0</x:v>
      </x:c>
      <x:c r="AJ1647" s="18" t="n">
        <x:v>7000</x:v>
      </x:c>
      <x:c r="AK1647" s="14" t="str">
        <x:v>https://prozorro.gov.ua/tender/UA-2025-09-17-001305-a</x:v>
      </x:c>
      <x:c r="AL1647" s="19" t="n">
        <x:v>45917.28038744213</x:v>
      </x:c>
      <x:c r="AM1647" s="19" t="n">
        <x:v>46022</x:v>
      </x:c>
      <x:c r="AN1647" s="15" t="str">
        <x:v>Антикорозійний захист</x:v>
      </x:c>
      <x:c r="AO1647" s="15" t="str">
        <x:v>not_found_in_top_search</x:v>
      </x:c>
    </x:row>
    <x:row r="1648">
      <x:c r="A1648" s="14" t="str">
        <x:v>W5-276</x:v>
      </x:c>
      <x:c r="B1648" s="14" t="str">
        <x:v>Prozorro vertical expansion — 24.08</x:v>
      </x:c>
      <x:c r="C1648" s="14" t="str">
        <x:v>ТОВАРИСТВО З ОБМЕЖЕНОЮ ВІДПОВІДАЛЬНІСТЮ "НОВАЛЕД"</x:v>
      </x:c>
      <x:c r="D1648" s="14" t="str">
        <x:v>Резервне живлення</x:v>
      </x:c>
      <x:c r="E1648" s="14" t="str">
        <x:v>Pilot now</x:v>
      </x:c>
      <x:c r="F1648" s="17" t="str">
        <x:v>P3</x:v>
      </x:c>
      <x:c r="G1648" s="14" t="str"/>
      <x:c r="H1648" s="14" t="str">
        <x:v>Пілот зараз — Н.15 subset</x:v>
      </x:c>
      <x:c r="I1648" s="16" t="n">
        <x:v>4</x:v>
      </x:c>
      <x:c r="J1648" s="16" t="n">
        <x:v>5</x:v>
      </x:c>
      <x:c r="K1648" s="16" t="n">
        <x:v>5</x:v>
      </x:c>
      <x:c r="L1648" s="16" t="n">
        <x:v>1</x:v>
      </x:c>
      <x:c r="M1648" s="16" t="n">
        <x:v>5</x:v>
      </x:c>
      <x:c r="N1648" s="16" t="n">
        <x:v>5</x:v>
      </x:c>
      <x:c r="O1648" s="16" t="n">
        <x:v>3</x:v>
      </x:c>
      <x:c r="P1648" s="16" t="n">
        <x:f>IF(COUNT(I1648:O1648)&lt;7,"",I1648*8+J1648*3+K1648*2+L1648*2+M1648*2+N1648*2+O1648)</x:f>
        <x:v>82</x:v>
      </x:c>
      <x:c r="Q1648" s="16" t="n">
        <x:f>IF(COUNT(J1648:O1648)&lt;6,"",J1648*5+K1648*4+M1648*4+L1648*3+N1648*2+O1648*2)</x:f>
        <x:v>84</x:v>
      </x:c>
      <x:c r="R1648" s="14" t="str">
        <x:v>high</x:v>
      </x:c>
      <x:c r="S1648" s="14" t="str">
        <x:v>official_prozorro_award_2024_2026</x:v>
      </x:c>
      <x:c r="T1648" s="14" t="str">
        <x:v>official_prozorro_api</x:v>
      </x:c>
      <x:c r="U1648" s="14" t="str">
        <x:v>Не контактували</x:v>
      </x:c>
      <x:c r="V1648" s="15" t="str">
        <x:v>Персоналізований free-pilot outreach по UA-2025-11-27-001895-a; попросити 1 пакет Н.15</x:v>
      </x:c>
      <x:c r="W1648" s="15" t="str">
        <x:v>Власник / директор; керівник ПТО; відповідальний за договори</x:v>
      </x:c>
      <x:c r="X1648" s="15" t="str">
        <x:v>1 нових підтверджених перемог/договорів у Prozorro на 6 758 грн; 0 зі строком виконання не раніше 24.08.2026.</x:v>
      </x:c>
      <x:c r="Y1648" s="15" t="str">
        <x:v>Комплекетуючі для монтажу аварійної системи живленнята облаштування щитової для дизель-генератора ; опублікований строк до 2025-12-31. Попросити один знеособлений пакет здачі за цим workflow.</x:v>
      </x:c>
      <x:c r="Z1648" s="15" t="str">
        <x:v>https://prozorro.gov.ua/tender/UA-2025-11-27-001895-a</x:v>
      </x:c>
      <x:c r="AA1648" s="14" t="str">
        <x:v>39923093</x:v>
      </x:c>
      <x:c r="AB1648" s="14" t="str">
        <x:v>2026-08-24</x:v>
      </x:c>
      <x:c r="AC1648" s="14" t="str"/>
      <x:c r="AD1648" s="20" t="str"/>
      <x:c r="AE1648" s="14" t="str"/>
      <x:c r="AF1648" s="14" t="n">
        <x:v>30</x:v>
      </x:c>
      <x:c r="AG1648" s="14" t="str">
        <x:v>I3</x:v>
      </x:c>
      <x:c r="AH1648" s="14" t="n">
        <x:v>1</x:v>
      </x:c>
      <x:c r="AI1648" s="14" t="n">
        <x:v>0</x:v>
      </x:c>
      <x:c r="AJ1648" s="18" t="n">
        <x:v>6758.34</x:v>
      </x:c>
      <x:c r="AK1648" s="14" t="str">
        <x:v>https://prozorro.gov.ua/tender/UA-2025-11-27-001895-a</x:v>
      </x:c>
      <x:c r="AL1648" s="19" t="n">
        <x:v>45988.32616314815</x:v>
      </x:c>
      <x:c r="AM1648" s="19" t="n">
        <x:v>46022</x:v>
      </x:c>
      <x:c r="AN1648" s="15" t="str">
        <x:v>Резервне живлення</x:v>
      </x:c>
      <x:c r="AO1648" s="15" t="str">
        <x:v>not_found_in_top_search</x:v>
      </x:c>
    </x:row>
    <x:row r="1649">
      <x:c r="A1649" s="14" t="str">
        <x:v>W5-277</x:v>
      </x:c>
      <x:c r="B1649" s="14" t="str">
        <x:v>Prozorro vertical expansion — 24.08</x:v>
      </x:c>
      <x:c r="C1649" s="14" t="str">
        <x:v>ТОВАРИСТВО З ОБМЕЖЕНОЮ ВІДПОВІДАЛЬНІСТЮ "СУЧАСНІ РОЗУМНІ СИСТЕМИ"</x:v>
      </x:c>
      <x:c r="D1649" s="14" t="str">
        <x:v>Резервне живлення</x:v>
      </x:c>
      <x:c r="E1649" s="14" t="str">
        <x:v>Pilot now</x:v>
      </x:c>
      <x:c r="F1649" s="17" t="str">
        <x:v>P3</x:v>
      </x:c>
      <x:c r="G1649" s="14" t="str"/>
      <x:c r="H1649" s="14" t="str">
        <x:v>Пілот зараз — Н.15 subset</x:v>
      </x:c>
      <x:c r="I1649" s="16" t="n">
        <x:v>4</x:v>
      </x:c>
      <x:c r="J1649" s="16" t="n">
        <x:v>5</x:v>
      </x:c>
      <x:c r="K1649" s="16" t="n">
        <x:v>5</x:v>
      </x:c>
      <x:c r="L1649" s="16" t="n">
        <x:v>1</x:v>
      </x:c>
      <x:c r="M1649" s="16" t="n">
        <x:v>5</x:v>
      </x:c>
      <x:c r="N1649" s="16" t="n">
        <x:v>5</x:v>
      </x:c>
      <x:c r="O1649" s="16" t="n">
        <x:v>3</x:v>
      </x:c>
      <x:c r="P1649" s="16" t="n">
        <x:f>IF(COUNT(I1649:O1649)&lt;7,"",I1649*8+J1649*3+K1649*2+L1649*2+M1649*2+N1649*2+O1649)</x:f>
        <x:v>82</x:v>
      </x:c>
      <x:c r="Q1649" s="16" t="n">
        <x:f>IF(COUNT(J1649:O1649)&lt;6,"",J1649*5+K1649*4+M1649*4+L1649*3+N1649*2+O1649*2)</x:f>
        <x:v>84</x:v>
      </x:c>
      <x:c r="R1649" s="14" t="str">
        <x:v>high</x:v>
      </x:c>
      <x:c r="S1649" s="14" t="str">
        <x:v>official_prozorro_award_2024_2026</x:v>
      </x:c>
      <x:c r="T1649" s="14" t="str">
        <x:v>official_prozorro_api</x:v>
      </x:c>
      <x:c r="U1649" s="14" t="str">
        <x:v>Не контактували</x:v>
      </x:c>
      <x:c r="V1649" s="15" t="str">
        <x:v>Персоналізований free-pilot outreach по UA-2025-10-22-009071-a; попросити 1 пакет Н.15</x:v>
      </x:c>
      <x:c r="W1649" s="15" t="str">
        <x:v>Власник / директор; керівник ПТО; відповідальний за договори</x:v>
      </x:c>
      <x:c r="X1649" s="15" t="str">
        <x:v>1 нових підтверджених перемог/договорів у Prozorro на 6 110 грн; 0 зі строком виконання не раніше 24.08.2026.</x:v>
      </x:c>
      <x:c r="Y1649" s="15" t="str">
        <x:v>монтажу джерела безперебійного живлення та прокладання кабелю на очисних спорудах ; опублікований строк до 2025-12-31. Попросити один знеособлений пакет здачі за цим workflow.</x:v>
      </x:c>
      <x:c r="Z1649" s="15" t="str">
        <x:v>https://prozorro.gov.ua/tender/UA-2025-10-22-009071-a</x:v>
      </x:c>
      <x:c r="AA1649" s="14" t="str">
        <x:v>42323497</x:v>
      </x:c>
      <x:c r="AB1649" s="14" t="str">
        <x:v>2026-08-24</x:v>
      </x:c>
      <x:c r="AC1649" s="14" t="str"/>
      <x:c r="AD1649" s="20" t="str"/>
      <x:c r="AE1649" s="14" t="str"/>
      <x:c r="AF1649" s="14" t="n">
        <x:v>30</x:v>
      </x:c>
      <x:c r="AG1649" s="14" t="str">
        <x:v>I3</x:v>
      </x:c>
      <x:c r="AH1649" s="14" t="n">
        <x:v>1</x:v>
      </x:c>
      <x:c r="AI1649" s="14" t="n">
        <x:v>0</x:v>
      </x:c>
      <x:c r="AJ1649" s="18" t="n">
        <x:v>6110</x:v>
      </x:c>
      <x:c r="AK1649" s="14" t="str">
        <x:v>https://prozorro.gov.ua/tender/UA-2025-10-22-009071-a</x:v>
      </x:c>
      <x:c r="AL1649" s="19" t="n">
        <x:v>45985.35611418982</x:v>
      </x:c>
      <x:c r="AM1649" s="19" t="n">
        <x:v>46022</x:v>
      </x:c>
      <x:c r="AN1649" s="15" t="str">
        <x:v>Резервне живлення</x:v>
      </x:c>
      <x:c r="AO1649" s="15" t="str">
        <x:v>not_found_in_top_search</x:v>
      </x:c>
    </x:row>
    <x:row r="1650">
      <x:c r="A1650" s="14" t="str">
        <x:v>W5-278</x:v>
      </x:c>
      <x:c r="B1650" s="14" t="str">
        <x:v>Prozorro vertical expansion — 24.08</x:v>
      </x:c>
      <x:c r="C1650" s="14" t="str">
        <x:v>ТОВ ВСП "Рембудзв'язок"</x:v>
      </x:c>
      <x:c r="D1650" s="14" t="str">
        <x:v>ВОЛЗ / телеком</x:v>
      </x:c>
      <x:c r="E1650" s="14" t="str">
        <x:v>Expansion discovery</x:v>
      </x:c>
      <x:c r="F1650" s="17" t="str">
        <x:v>D3</x:v>
      </x:c>
      <x:c r="G1650" s="14" t="str"/>
      <x:c r="H1650" s="14" t="str">
        <x:v>Discovery розширення — 2 тижні</x:v>
      </x:c>
      <x:c r="I1650" s="16" t="n">
        <x:v>1</x:v>
      </x:c>
      <x:c r="J1650" s="16" t="n">
        <x:v>5</x:v>
      </x:c>
      <x:c r="K1650" s="16" t="n">
        <x:v>5</x:v>
      </x:c>
      <x:c r="L1650" s="16" t="n">
        <x:v>3</x:v>
      </x:c>
      <x:c r="M1650" s="16" t="n">
        <x:v>5</x:v>
      </x:c>
      <x:c r="N1650" s="16" t="n">
        <x:v>5</x:v>
      </x:c>
      <x:c r="O1650" s="16" t="n">
        <x:v>3</x:v>
      </x:c>
      <x:c r="P1650" s="16" t="n">
        <x:f>IF(COUNT(I1650:O1650)&lt;7,"",I1650*8+J1650*3+K1650*2+L1650*2+M1650*2+N1650*2+O1650)</x:f>
        <x:v>62</x:v>
      </x:c>
      <x:c r="Q1650" s="16" t="n">
        <x:f>IF(COUNT(J1650:O1650)&lt;6,"",J1650*5+K1650*4+M1650*4+L1650*3+N1650*2+O1650*2)</x:f>
        <x:v>90</x:v>
      </x:c>
      <x:c r="R1650" s="14" t="str">
        <x:v>high</x:v>
      </x:c>
      <x:c r="S1650" s="14" t="str">
        <x:v>official_prozorro_award_2024_2026</x:v>
      </x:c>
      <x:c r="T1650" s="14" t="str">
        <x:v>official_prozorro_api</x:v>
      </x:c>
      <x:c r="U1650" s="14" t="str">
        <x:v>Не контактували</x:v>
      </x:c>
      <x:c r="V1650" s="15" t="str">
        <x:v>Workflow-audit outreach по UA-2024-12-18-020165-a; попросити 1 пакет здачі та вимоги проєкту</x:v>
      </x:c>
      <x:c r="W1650" s="15" t="str">
        <x:v>Власник / директор; керівник ПТО; відповідальний за договори</x:v>
      </x:c>
      <x:c r="X1650" s="15" t="str">
        <x:v>1 нових підтверджених перемог/договорів у Prozorro на 1 949 000 грн; 0 зі строком виконання не раніше 24.08.2026.</x:v>
      </x:c>
      <x:c r="Y1650" s="15" t="str">
        <x:v>Робота з будівництва волоконно-оптичної лінії зв'язку спеціального призначення, на ділянці між об'єктами СЗРУ; опублікований строк до 2025-05-31. Попросити один знеособлений пакет здачі за цим workflow.</x:v>
      </x:c>
      <x:c r="Z1650" s="15" t="str">
        <x:v>https://prozorro.gov.ua/tender/UA-2024-12-18-020165-a</x:v>
      </x:c>
      <x:c r="AA1650" s="14" t="str">
        <x:v>01168173</x:v>
      </x:c>
      <x:c r="AB1650" s="14" t="str">
        <x:v>2026-08-24</x:v>
      </x:c>
      <x:c r="AC1650" s="14" t="str"/>
      <x:c r="AD1650" s="20" t="str"/>
      <x:c r="AE1650" s="14" t="str"/>
      <x:c r="AF1650" s="14" t="n">
        <x:v>29</x:v>
      </x:c>
      <x:c r="AG1650" s="14" t="str">
        <x:v>I3</x:v>
      </x:c>
      <x:c r="AH1650" s="14" t="n">
        <x:v>1</x:v>
      </x:c>
      <x:c r="AI1650" s="14" t="n">
        <x:v>0</x:v>
      </x:c>
      <x:c r="AJ1650" s="18" t="n">
        <x:v>1949000</x:v>
      </x:c>
      <x:c r="AK1650" s="14" t="str">
        <x:v>https://prozorro.gov.ua/tender/UA-2024-12-18-020165-a</x:v>
      </x:c>
      <x:c r="AL1650" s="19" t="n">
        <x:v>45663.48567806713</x:v>
      </x:c>
      <x:c r="AM1650" s="19" t="n">
        <x:v>45808.57310185185</x:v>
      </x:c>
      <x:c r="AN1650" s="15" t="str">
        <x:v>ВОЛЗ / телеком</x:v>
      </x:c>
      <x:c r="AO1650" s="15" t="str">
        <x:v>not_found_in_top_search</x:v>
      </x:c>
    </x:row>
    <x:row r="1651">
      <x:c r="A1651" s="14" t="str">
        <x:v>W5-279</x:v>
      </x:c>
      <x:c r="B1651" s="14" t="str">
        <x:v>Prozorro vertical expansion — 24.08</x:v>
      </x:c>
      <x:c r="C1651" s="14" t="str">
        <x:v>Фізична особа-підприємець Нестерчук Олександр Володимирович</x:v>
      </x:c>
      <x:c r="D1651" s="14" t="str">
        <x:v>Чисті приміщення</x:v>
      </x:c>
      <x:c r="E1651" s="14" t="str">
        <x:v>Expansion discovery</x:v>
      </x:c>
      <x:c r="F1651" s="17" t="str">
        <x:v>D3</x:v>
      </x:c>
      <x:c r="G1651" s="14" t="str"/>
      <x:c r="H1651" s="14" t="str">
        <x:v>Discovery розширення — 2 тижні</x:v>
      </x:c>
      <x:c r="I1651" s="16" t="n">
        <x:v>1</x:v>
      </x:c>
      <x:c r="J1651" s="16" t="n">
        <x:v>5</x:v>
      </x:c>
      <x:c r="K1651" s="16" t="n">
        <x:v>5</x:v>
      </x:c>
      <x:c r="L1651" s="16" t="n">
        <x:v>2</x:v>
      </x:c>
      <x:c r="M1651" s="16" t="n">
        <x:v>5</x:v>
      </x:c>
      <x:c r="N1651" s="16" t="n">
        <x:v>3</x:v>
      </x:c>
      <x:c r="O1651" s="16" t="n">
        <x:v>3</x:v>
      </x:c>
      <x:c r="P1651" s="16" t="n">
        <x:f>IF(COUNT(I1651:O1651)&lt;7,"",I1651*8+J1651*3+K1651*2+L1651*2+M1651*2+N1651*2+O1651)</x:f>
        <x:v>56</x:v>
      </x:c>
      <x:c r="Q1651" s="16" t="n">
        <x:f>IF(COUNT(J1651:O1651)&lt;6,"",J1651*5+K1651*4+M1651*4+L1651*3+N1651*2+O1651*2)</x:f>
        <x:v>83</x:v>
      </x:c>
      <x:c r="R1651" s="14" t="str">
        <x:v>high</x:v>
      </x:c>
      <x:c r="S1651" s="14" t="str">
        <x:v>official_prozorro_award_2024_2026</x:v>
      </x:c>
      <x:c r="T1651" s="14" t="str">
        <x:v>official_prozorro_api</x:v>
      </x:c>
      <x:c r="U1651" s="14" t="str">
        <x:v>Не контактували</x:v>
      </x:c>
      <x:c r="V1651" s="15" t="str">
        <x:v>Workflow-audit outreach по UA-2025-01-29-014701-a; попросити 1 пакет здачі та вимоги проєкту</x:v>
      </x:c>
      <x:c r="W1651" s="15" t="str">
        <x:v>Власник / виконавець; відповідальний за договір</x:v>
      </x:c>
      <x:c r="X1651" s="15" t="str">
        <x:v>1 нових підтверджених перемог/договорів у Prozorro на 378 735 грн; 0 зі строком виконання не раніше 24.08.2026.</x:v>
      </x:c>
      <x:c r="Y1651" s="15" t="str">
        <x:v>Виконання проєктної документації по об’єкту: «Реконструкція частини приміщень другого поверху головного корпусу літ. Е-5 під влаштування операційного блоку КП "Дніпропетровська обласна клінічна лікарня ім. І.І. Мечникова" ДОР" за адресою: пл. Соборна, 14, м. Дніпро»; опублікований строк до 2025-04-30. Попросити один знеособлений пакет здачі за цим workflow.</x:v>
      </x:c>
      <x:c r="Z1651" s="15" t="str">
        <x:v>https://prozorro.gov.ua/tender/UA-2025-01-29-014701-a</x:v>
      </x:c>
      <x:c r="AA1651" s="14" t="str">
        <x:v>2854007277</x:v>
      </x:c>
      <x:c r="AB1651" s="14" t="str">
        <x:v>2026-08-24</x:v>
      </x:c>
      <x:c r="AC1651" s="14" t="str"/>
      <x:c r="AD1651" s="20" t="str"/>
      <x:c r="AE1651" s="14" t="str"/>
      <x:c r="AF1651" s="14" t="n">
        <x:v>27</x:v>
      </x:c>
      <x:c r="AG1651" s="14" t="str">
        <x:v>I3</x:v>
      </x:c>
      <x:c r="AH1651" s="14" t="n">
        <x:v>1</x:v>
      </x:c>
      <x:c r="AI1651" s="14" t="n">
        <x:v>0</x:v>
      </x:c>
      <x:c r="AJ1651" s="18" t="n">
        <x:v>378735</x:v>
      </x:c>
      <x:c r="AK1651" s="14" t="str">
        <x:v>https://prozorro.gov.ua/tender/UA-2025-01-29-014701-a</x:v>
      </x:c>
      <x:c r="AL1651" s="19" t="n">
        <x:v>45686.58042775463</x:v>
      </x:c>
      <x:c r="AM1651" s="19" t="n">
        <x:v>45777</x:v>
      </x:c>
      <x:c r="AN1651" s="15" t="str">
        <x:v>Чисті приміщення</x:v>
      </x:c>
      <x:c r="AO1651" s="15" t="str">
        <x:v>not_found_in_top_search</x:v>
      </x:c>
    </x:row>
    <x:row r="1652">
      <x:c r="A1652" s="14" t="str">
        <x:v>W5-280</x:v>
      </x:c>
      <x:c r="B1652" s="14" t="str">
        <x:v>Prozorro vertical expansion — 24.08</x:v>
      </x:c>
      <x:c r="C1652" s="14" t="str">
        <x:v>ФОП Свинарчук Андрій Сергійович</x:v>
      </x:c>
      <x:c r="D1652" s="14" t="str">
        <x:v>Ремонт і підсилення бетону</x:v>
      </x:c>
      <x:c r="E1652" s="14" t="str">
        <x:v>Expansion discovery</x:v>
      </x:c>
      <x:c r="F1652" s="17" t="str">
        <x:v>D3</x:v>
      </x:c>
      <x:c r="G1652" s="14" t="str"/>
      <x:c r="H1652" s="14" t="str">
        <x:v>Discovery розширення — 2 тижні</x:v>
      </x:c>
      <x:c r="I1652" s="16" t="n">
        <x:v>1</x:v>
      </x:c>
      <x:c r="J1652" s="16" t="n">
        <x:v>5</x:v>
      </x:c>
      <x:c r="K1652" s="16" t="n">
        <x:v>5</x:v>
      </x:c>
      <x:c r="L1652" s="16" t="n">
        <x:v>2</x:v>
      </x:c>
      <x:c r="M1652" s="16" t="n">
        <x:v>5</x:v>
      </x:c>
      <x:c r="N1652" s="16" t="n">
        <x:v>3</x:v>
      </x:c>
      <x:c r="O1652" s="16" t="n">
        <x:v>3</x:v>
      </x:c>
      <x:c r="P1652" s="16" t="n">
        <x:f>IF(COUNT(I1652:O1652)&lt;7,"",I1652*8+J1652*3+K1652*2+L1652*2+M1652*2+N1652*2+O1652)</x:f>
        <x:v>56</x:v>
      </x:c>
      <x:c r="Q1652" s="16" t="n">
        <x:f>IF(COUNT(J1652:O1652)&lt;6,"",J1652*5+K1652*4+M1652*4+L1652*3+N1652*2+O1652*2)</x:f>
        <x:v>83</x:v>
      </x:c>
      <x:c r="R1652" s="14" t="str">
        <x:v>high</x:v>
      </x:c>
      <x:c r="S1652" s="14" t="str">
        <x:v>official_prozorro_award_2024_2026</x:v>
      </x:c>
      <x:c r="T1652" s="14" t="str">
        <x:v>official_prozorro_api</x:v>
      </x:c>
      <x:c r="U1652" s="14" t="str">
        <x:v>Не контактували</x:v>
      </x:c>
      <x:c r="V1652" s="15" t="str">
        <x:v>Workflow-audit outreach по UA-2024-02-27-010742-a; попросити 1 пакет здачі та вимоги проєкту</x:v>
      </x:c>
      <x:c r="W1652" s="15" t="str">
        <x:v>Власник / виконавець; відповідальний за договір</x:v>
      </x:c>
      <x:c r="X1652" s="15" t="str">
        <x:v>1 нових підтверджених перемог/договорів у Prozorro на 195 999 грн; 0 зі строком виконання не раніше 24.08.2026.</x:v>
      </x:c>
      <x:c r="Y1652" s="15" t="str">
        <x:v>Поточний ремонт споруд цивільного захисту (тимчасового укриття) (свердління залізобетонних конструкцій входу, проходів і проямку, земельні роботи (копка, винесення, вивезення), тощо) в ЖДНЗ №37 за адресою: м.Житомир, вул. Небесної Сотні,33; опублікований строк до 2024-12-31. Попросити один знеособлений пакет здачі за цим workflow.</x:v>
      </x:c>
      <x:c r="Z1652" s="15" t="str">
        <x:v>https://prozorro.gov.ua/tender/UA-2024-02-27-010742-a</x:v>
      </x:c>
      <x:c r="AA1652" s="14" t="str">
        <x:v>3036101214</x:v>
      </x:c>
      <x:c r="AB1652" s="14" t="str">
        <x:v>2026-08-24</x:v>
      </x:c>
      <x:c r="AC1652" s="14" t="str"/>
      <x:c r="AD1652" s="20" t="str"/>
      <x:c r="AE1652" s="14" t="str"/>
      <x:c r="AF1652" s="14" t="n">
        <x:v>27</x:v>
      </x:c>
      <x:c r="AG1652" s="14" t="str">
        <x:v>I3</x:v>
      </x:c>
      <x:c r="AH1652" s="14" t="n">
        <x:v>1</x:v>
      </x:c>
      <x:c r="AI1652" s="14" t="n">
        <x:v>0</x:v>
      </x:c>
      <x:c r="AJ1652" s="18" t="n">
        <x:v>195999</x:v>
      </x:c>
      <x:c r="AK1652" s="14" t="str">
        <x:v>https://prozorro.gov.ua/tender/UA-2024-02-27-010742-a</x:v>
      </x:c>
      <x:c r="AL1652" s="19" t="n">
        <x:v>45349.60339210648</x:v>
      </x:c>
      <x:c r="AM1652" s="19" t="n">
        <x:v>45657.604212962964</x:v>
      </x:c>
      <x:c r="AN1652" s="15" t="str">
        <x:v>Ремонт і підсилення бетону</x:v>
      </x:c>
      <x:c r="AO1652" s="15" t="str">
        <x:v>not_found_in_top_search</x:v>
      </x:c>
    </x:row>
    <x:row r="1653">
      <x:c r="A1653" s="14" t="str">
        <x:v>W5-281</x:v>
      </x:c>
      <x:c r="B1653" s="14" t="str">
        <x:v>Prozorro vertical expansion — 24.08</x:v>
      </x:c>
      <x:c r="C1653" s="14" t="str">
        <x:v> ФОП ГОРДІЄНКО ДЕНИС СЕРГІЙОВИЧ</x:v>
      </x:c>
      <x:c r="D1653" s="14" t="str">
        <x:v>ГНБ / безтраншейні роботи</x:v>
      </x:c>
      <x:c r="E1653" s="14" t="str">
        <x:v>Expansion discovery</x:v>
      </x:c>
      <x:c r="F1653" s="17" t="str">
        <x:v>D3</x:v>
      </x:c>
      <x:c r="G1653" s="14" t="str"/>
      <x:c r="H1653" s="14" t="str">
        <x:v>Discovery розширення — 2 тижні</x:v>
      </x:c>
      <x:c r="I1653" s="16" t="n">
        <x:v>1</x:v>
      </x:c>
      <x:c r="J1653" s="16" t="n">
        <x:v>5</x:v>
      </x:c>
      <x:c r="K1653" s="16" t="n">
        <x:v>5</x:v>
      </x:c>
      <x:c r="L1653" s="16" t="n">
        <x:v>2</x:v>
      </x:c>
      <x:c r="M1653" s="16" t="n">
        <x:v>5</x:v>
      </x:c>
      <x:c r="N1653" s="16" t="n">
        <x:v>3</x:v>
      </x:c>
      <x:c r="O1653" s="16" t="n">
        <x:v>3</x:v>
      </x:c>
      <x:c r="P1653" s="16" t="n">
        <x:f>IF(COUNT(I1653:O1653)&lt;7,"",I1653*8+J1653*3+K1653*2+L1653*2+M1653*2+N1653*2+O1653)</x:f>
        <x:v>56</x:v>
      </x:c>
      <x:c r="Q1653" s="16" t="n">
        <x:f>IF(COUNT(J1653:O1653)&lt;6,"",J1653*5+K1653*4+M1653*4+L1653*3+N1653*2+O1653*2)</x:f>
        <x:v>83</x:v>
      </x:c>
      <x:c r="R1653" s="14" t="str">
        <x:v>high</x:v>
      </x:c>
      <x:c r="S1653" s="14" t="str">
        <x:v>official_prozorro_award_2024_2026</x:v>
      </x:c>
      <x:c r="T1653" s="14" t="str">
        <x:v>official_prozorro_api</x:v>
      </x:c>
      <x:c r="U1653" s="14" t="str">
        <x:v>Не контактували</x:v>
      </x:c>
      <x:c r="V1653" s="15" t="str">
        <x:v>Workflow-audit outreach по UA-2024-07-16-004436-a; попросити 1 пакет здачі та вимоги проєкту</x:v>
      </x:c>
      <x:c r="W1653" s="15" t="str">
        <x:v>Власник / виконавець; відповідальний за договір</x:v>
      </x:c>
      <x:c r="X1653" s="15" t="str">
        <x:v>1 нових підтверджених перемог/договорів у Prozorro на 153 000 грн; 0 зі строком виконання не раніше 24.08.2026.</x:v>
      </x:c>
      <x:c r="Y1653" s="15" t="str">
        <x:v>Послуги з поточного ремонту, технічного обслуговування та утримання у належному стані внутрішніх та зовнішніх мереж водопостачання та водовідведення, а саме: прокол ґрунту методом горизонтального направленого буріння з встановленням футляру для прокладання водопроводу в смт. Олександрівка; опублікований строк до 2024-09-09. Попросити один знеособлений пакет здачі за цим workflow.</x:v>
      </x:c>
      <x:c r="Z1653" s="15" t="str">
        <x:v>https://prozorro.gov.ua/tender/UA-2024-07-16-004436-a</x:v>
      </x:c>
      <x:c r="AA1653" s="14" t="str">
        <x:v>3625508215</x:v>
      </x:c>
      <x:c r="AB1653" s="14" t="str">
        <x:v>2026-08-24</x:v>
      </x:c>
      <x:c r="AC1653" s="14" t="str"/>
      <x:c r="AD1653" s="20" t="str"/>
      <x:c r="AE1653" s="14" t="str"/>
      <x:c r="AF1653" s="14" t="n">
        <x:v>27</x:v>
      </x:c>
      <x:c r="AG1653" s="14" t="str">
        <x:v>I3</x:v>
      </x:c>
      <x:c r="AH1653" s="14" t="n">
        <x:v>1</x:v>
      </x:c>
      <x:c r="AI1653" s="14" t="n">
        <x:v>0</x:v>
      </x:c>
      <x:c r="AJ1653" s="18" t="n">
        <x:v>153000</x:v>
      </x:c>
      <x:c r="AK1653" s="14" t="str">
        <x:v>https://prozorro.gov.ua/tender/UA-2024-07-16-004436-a</x:v>
      </x:c>
      <x:c r="AL1653" s="19" t="n">
        <x:v>45489.416862199076</x:v>
      </x:c>
      <x:c r="AM1653" s="19" t="n">
        <x:v>45544</x:v>
      </x:c>
      <x:c r="AN1653" s="15" t="str">
        <x:v>ГНБ / безтраншейні роботи</x:v>
      </x:c>
      <x:c r="AO1653" s="15" t="str">
        <x:v>not_found_in_top_search</x:v>
      </x:c>
    </x:row>
    <x:row r="1654">
      <x:c r="A1654" s="14" t="str">
        <x:v>W5-282</x:v>
      </x:c>
      <x:c r="B1654" s="14" t="str">
        <x:v>Prozorro vertical expansion — 24.08</x:v>
      </x:c>
      <x:c r="C1654" s="14" t="str">
        <x:v>ФОП Трубін Олег Вікторович</x:v>
      </x:c>
      <x:c r="D1654" s="14" t="str">
        <x:v>Резервне живлення</x:v>
      </x:c>
      <x:c r="E1654" s="14" t="str">
        <x:v>Pilot now</x:v>
      </x:c>
      <x:c r="F1654" s="17" t="str">
        <x:v>P3</x:v>
      </x:c>
      <x:c r="G1654" s="14" t="str"/>
      <x:c r="H1654" s="14" t="str">
        <x:v>Пілот зараз — Н.15 subset</x:v>
      </x:c>
      <x:c r="I1654" s="16" t="n">
        <x:v>4</x:v>
      </x:c>
      <x:c r="J1654" s="16" t="n">
        <x:v>5</x:v>
      </x:c>
      <x:c r="K1654" s="16" t="n">
        <x:v>5</x:v>
      </x:c>
      <x:c r="L1654" s="16" t="n">
        <x:v>1</x:v>
      </x:c>
      <x:c r="M1654" s="16" t="n">
        <x:v>5</x:v>
      </x:c>
      <x:c r="N1654" s="16" t="n">
        <x:v>3</x:v>
      </x:c>
      <x:c r="O1654" s="16" t="n">
        <x:v>3</x:v>
      </x:c>
      <x:c r="P1654" s="16" t="n">
        <x:f>IF(COUNT(I1654:O1654)&lt;7,"",I1654*8+J1654*3+K1654*2+L1654*2+M1654*2+N1654*2+O1654)</x:f>
        <x:v>78</x:v>
      </x:c>
      <x:c r="Q1654" s="16" t="n">
        <x:f>IF(COUNT(J1654:O1654)&lt;6,"",J1654*5+K1654*4+M1654*4+L1654*3+N1654*2+O1654*2)</x:f>
        <x:v>80</x:v>
      </x:c>
      <x:c r="R1654" s="14" t="str">
        <x:v>high</x:v>
      </x:c>
      <x:c r="S1654" s="14" t="str">
        <x:v>official_prozorro_award_2024_2026</x:v>
      </x:c>
      <x:c r="T1654" s="14" t="str">
        <x:v>official_prozorro_api</x:v>
      </x:c>
      <x:c r="U1654" s="14" t="str">
        <x:v>Не контактували</x:v>
      </x:c>
      <x:c r="V1654" s="15" t="str">
        <x:v>Персоналізований free-pilot outreach по UA-2025-12-15-009604-a; попросити 1 пакет Н.15</x:v>
      </x:c>
      <x:c r="W1654" s="15" t="str">
        <x:v>Власник / виконавець; відповідальний за договір</x:v>
      </x:c>
      <x:c r="X1654" s="15" t="str">
        <x:v>1 нових підтверджених перемог/договорів у Prozorro на 97 198 грн; 0 зі строком виконання не раніше 24.08.2026.</x:v>
      </x:c>
      <x:c r="Y1654" s="15" t="str">
        <x:v>Послуги з монтажу та встановлення безперебійного живлення електроенергії; опублікований строк до 2025-12-31. Попросити один знеособлений пакет здачі за цим workflow.</x:v>
      </x:c>
      <x:c r="Z1654" s="15" t="str">
        <x:v>https://prozorro.gov.ua/tender/UA-2025-12-15-009604-a</x:v>
      </x:c>
      <x:c r="AA1654" s="14" t="str">
        <x:v>3688708016</x:v>
      </x:c>
      <x:c r="AB1654" s="14" t="str">
        <x:v>2026-08-24</x:v>
      </x:c>
      <x:c r="AC1654" s="14" t="str"/>
      <x:c r="AD1654" s="20" t="str"/>
      <x:c r="AE1654" s="14" t="str"/>
      <x:c r="AF1654" s="14" t="n">
        <x:v>27</x:v>
      </x:c>
      <x:c r="AG1654" s="14" t="str">
        <x:v>I3</x:v>
      </x:c>
      <x:c r="AH1654" s="14" t="n">
        <x:v>1</x:v>
      </x:c>
      <x:c r="AI1654" s="14" t="n">
        <x:v>0</x:v>
      </x:c>
      <x:c r="AJ1654" s="18" t="n">
        <x:v>97198</x:v>
      </x:c>
      <x:c r="AK1654" s="14" t="str">
        <x:v>https://prozorro.gov.ua/tender/UA-2025-12-15-009604-a</x:v>
      </x:c>
      <x:c r="AL1654" s="19" t="n">
        <x:v>46006.444135474536</x:v>
      </x:c>
      <x:c r="AM1654" s="19" t="n">
        <x:v>46022.44605324074</x:v>
      </x:c>
      <x:c r="AN1654" s="15" t="str">
        <x:v>Резервне живлення</x:v>
      </x:c>
      <x:c r="AO1654" s="15" t="str">
        <x:v>not_found_in_top_search</x:v>
      </x:c>
    </x:row>
    <x:row r="1655">
      <x:c r="A1655" s="14" t="str">
        <x:v>W5-283</x:v>
      </x:c>
      <x:c r="B1655" s="14" t="str">
        <x:v>Prozorro vertical expansion — 24.08</x:v>
      </x:c>
      <x:c r="C1655" s="14" t="str">
        <x:v>ФОП "СПОЛЬНИЦЬКИЙ ВАСИЛЬ ОЛЕКСАНДРОВИЧ"</x:v>
      </x:c>
      <x:c r="D1655" s="14" t="str">
        <x:v>Резервне живлення</x:v>
      </x:c>
      <x:c r="E1655" s="14" t="str">
        <x:v>Pilot now</x:v>
      </x:c>
      <x:c r="F1655" s="17" t="str">
        <x:v>P3</x:v>
      </x:c>
      <x:c r="G1655" s="14" t="str"/>
      <x:c r="H1655" s="14" t="str">
        <x:v>Пілот зараз — Н.15 subset</x:v>
      </x:c>
      <x:c r="I1655" s="16" t="n">
        <x:v>4</x:v>
      </x:c>
      <x:c r="J1655" s="16" t="n">
        <x:v>5</x:v>
      </x:c>
      <x:c r="K1655" s="16" t="n">
        <x:v>5</x:v>
      </x:c>
      <x:c r="L1655" s="16" t="n">
        <x:v>1</x:v>
      </x:c>
      <x:c r="M1655" s="16" t="n">
        <x:v>5</x:v>
      </x:c>
      <x:c r="N1655" s="16" t="n">
        <x:v>3</x:v>
      </x:c>
      <x:c r="O1655" s="16" t="n">
        <x:v>3</x:v>
      </x:c>
      <x:c r="P1655" s="16" t="n">
        <x:f>IF(COUNT(I1655:O1655)&lt;7,"",I1655*8+J1655*3+K1655*2+L1655*2+M1655*2+N1655*2+O1655)</x:f>
        <x:v>78</x:v>
      </x:c>
      <x:c r="Q1655" s="16" t="n">
        <x:f>IF(COUNT(J1655:O1655)&lt;6,"",J1655*5+K1655*4+M1655*4+L1655*3+N1655*2+O1655*2)</x:f>
        <x:v>80</x:v>
      </x:c>
      <x:c r="R1655" s="14" t="str">
        <x:v>high</x:v>
      </x:c>
      <x:c r="S1655" s="14" t="str">
        <x:v>official_prozorro_award_2024_2026</x:v>
      </x:c>
      <x:c r="T1655" s="14" t="str">
        <x:v>official_prozorro_api</x:v>
      </x:c>
      <x:c r="U1655" s="14" t="str">
        <x:v>Не контактували</x:v>
      </x:c>
      <x:c r="V1655" s="15" t="str">
        <x:v>Персоналізований free-pilot outreach по UA-2025-05-22-002688-a; попросити 1 пакет Н.15</x:v>
      </x:c>
      <x:c r="W1655" s="15" t="str">
        <x:v>Власник / виконавець; відповідальний за договір</x:v>
      </x:c>
      <x:c r="X1655" s="15" t="str">
        <x:v>1 нових підтверджених перемог/договорів у Prozorro на 83 000 грн; 0 зі строком виконання не раніше 24.08.2026.</x:v>
      </x:c>
      <x:c r="Y1655" s="15" t="str">
        <x:v>Послуги   із монтажу пристрою автоматичного введення резерву (АВР) дизель-генератора; опублікований строк до 2025-12-31. Попросити один знеособлений пакет здачі за цим workflow.</x:v>
      </x:c>
      <x:c r="Z1655" s="15" t="str">
        <x:v>https://prozorro.gov.ua/tender/UA-2025-05-22-002688-a</x:v>
      </x:c>
      <x:c r="AA1655" s="14" t="str">
        <x:v>3139311999</x:v>
      </x:c>
      <x:c r="AB1655" s="14" t="str">
        <x:v>2026-08-24</x:v>
      </x:c>
      <x:c r="AC1655" s="14" t="str"/>
      <x:c r="AD1655" s="20" t="str"/>
      <x:c r="AE1655" s="14" t="str"/>
      <x:c r="AF1655" s="14" t="n">
        <x:v>27</x:v>
      </x:c>
      <x:c r="AG1655" s="14" t="str">
        <x:v>I3</x:v>
      </x:c>
      <x:c r="AH1655" s="14" t="n">
        <x:v>1</x:v>
      </x:c>
      <x:c r="AI1655" s="14" t="n">
        <x:v>0</x:v>
      </x:c>
      <x:c r="AJ1655" s="18" t="n">
        <x:v>83000</x:v>
      </x:c>
      <x:c r="AK1655" s="14" t="str">
        <x:v>https://prozorro.gov.ua/tender/UA-2025-05-22-002688-a</x:v>
      </x:c>
      <x:c r="AL1655" s="19" t="n">
        <x:v>45812.526649837964</x:v>
      </x:c>
      <x:c r="AM1655" s="19" t="n">
        <x:v>46022.35648148148</x:v>
      </x:c>
      <x:c r="AN1655" s="15" t="str">
        <x:v>Резервне живлення</x:v>
      </x:c>
      <x:c r="AO1655" s="15" t="str">
        <x:v>not_found_in_top_search</x:v>
      </x:c>
    </x:row>
    <x:row r="1656">
      <x:c r="A1656" s="14" t="str">
        <x:v>W5-284</x:v>
      </x:c>
      <x:c r="B1656" s="14" t="str">
        <x:v>Prozorro vertical expansion — 24.08</x:v>
      </x:c>
      <x:c r="C1656" s="14" t="str">
        <x:v>ФОП ШАПАРЬ АНДРІЙ ВОЛОДИМИРОВИЧ</x:v>
      </x:c>
      <x:c r="D1656" s="14" t="str">
        <x:v>Блискавкозахист / заземлення</x:v>
      </x:c>
      <x:c r="E1656" s="14" t="str">
        <x:v>Pilot now</x:v>
      </x:c>
      <x:c r="F1656" s="17" t="str">
        <x:v>P3</x:v>
      </x:c>
      <x:c r="G1656" s="14" t="str"/>
      <x:c r="H1656" s="14" t="str">
        <x:v>Пілот зараз — Н.15 subset</x:v>
      </x:c>
      <x:c r="I1656" s="16" t="n">
        <x:v>4</x:v>
      </x:c>
      <x:c r="J1656" s="16" t="n">
        <x:v>5</x:v>
      </x:c>
      <x:c r="K1656" s="16" t="n">
        <x:v>5</x:v>
      </x:c>
      <x:c r="L1656" s="16" t="n">
        <x:v>1</x:v>
      </x:c>
      <x:c r="M1656" s="16" t="n">
        <x:v>5</x:v>
      </x:c>
      <x:c r="N1656" s="16" t="n">
        <x:v>3</x:v>
      </x:c>
      <x:c r="O1656" s="16" t="n">
        <x:v>3</x:v>
      </x:c>
      <x:c r="P1656" s="16" t="n">
        <x:f>IF(COUNT(I1656:O1656)&lt;7,"",I1656*8+J1656*3+K1656*2+L1656*2+M1656*2+N1656*2+O1656)</x:f>
        <x:v>78</x:v>
      </x:c>
      <x:c r="Q1656" s="16" t="n">
        <x:f>IF(COUNT(J1656:O1656)&lt;6,"",J1656*5+K1656*4+M1656*4+L1656*3+N1656*2+O1656*2)</x:f>
        <x:v>80</x:v>
      </x:c>
      <x:c r="R1656" s="14" t="str">
        <x:v>high</x:v>
      </x:c>
      <x:c r="S1656" s="14" t="str">
        <x:v>official_prozorro_award_2024_2026</x:v>
      </x:c>
      <x:c r="T1656" s="14" t="str">
        <x:v>official_prozorro_api</x:v>
      </x:c>
      <x:c r="U1656" s="14" t="str">
        <x:v>Не контактували</x:v>
      </x:c>
      <x:c r="V1656" s="15" t="str">
        <x:v>Персоналізований free-pilot outreach по UA-2025-07-31-006294-a; попросити 1 пакет Н.15</x:v>
      </x:c>
      <x:c r="W1656" s="15" t="str">
        <x:v>Власник / виконавець; відповідальний за договір</x:v>
      </x:c>
      <x:c r="X1656" s="15" t="str">
        <x:v>1 нових підтверджених перемог/договорів у Prozorro на 79 421 грн; 0 зі строком виконання не раніше 24.08.2026.</x:v>
      </x:c>
      <x:c r="Y1656" s="15" t="str">
        <x:v>Монтаж пристроїв блискавкозахисту; опублікований строк до 2025-12-31. Попросити один знеособлений пакет здачі за цим workflow.</x:v>
      </x:c>
      <x:c r="Z1656" s="15" t="str">
        <x:v>https://prozorro.gov.ua/tender/UA-2025-07-31-006294-a</x:v>
      </x:c>
      <x:c r="AA1656" s="14" t="str">
        <x:v>2874306213</x:v>
      </x:c>
      <x:c r="AB1656" s="14" t="str">
        <x:v>2026-08-24</x:v>
      </x:c>
      <x:c r="AC1656" s="14" t="str"/>
      <x:c r="AD1656" s="20" t="str"/>
      <x:c r="AE1656" s="14" t="str"/>
      <x:c r="AF1656" s="14" t="n">
        <x:v>27</x:v>
      </x:c>
      <x:c r="AG1656" s="14" t="str">
        <x:v>I3</x:v>
      </x:c>
      <x:c r="AH1656" s="14" t="n">
        <x:v>1</x:v>
      </x:c>
      <x:c r="AI1656" s="14" t="n">
        <x:v>0</x:v>
      </x:c>
      <x:c r="AJ1656" s="18" t="n">
        <x:v>79421</x:v>
      </x:c>
      <x:c r="AK1656" s="14" t="str">
        <x:v>https://prozorro.gov.ua/tender/UA-2025-07-31-006294-a</x:v>
      </x:c>
      <x:c r="AL1656" s="19" t="n">
        <x:v>45869.500426527775</x:v>
      </x:c>
      <x:c r="AM1656" s="19" t="n">
        <x:v>46022</x:v>
      </x:c>
      <x:c r="AN1656" s="15" t="str">
        <x:v>Блискавкозахист / заземлення</x:v>
      </x:c>
      <x:c r="AO1656" s="15" t="str">
        <x:v>not_found_in_top_search</x:v>
      </x:c>
    </x:row>
    <x:row r="1657">
      <x:c r="A1657" s="14" t="str">
        <x:v>W5-285</x:v>
      </x:c>
      <x:c r="B1657" s="14" t="str">
        <x:v>Prozorro vertical expansion — 24.08</x:v>
      </x:c>
      <x:c r="C1657" s="14" t="str">
        <x:v>Фізична особа-підприємець Кудрявцев Дмитро Володимирович</x:v>
      </x:c>
      <x:c r="D1657" s="14" t="str">
        <x:v>ВОЛЗ / телеком</x:v>
      </x:c>
      <x:c r="E1657" s="14" t="str">
        <x:v>Expansion discovery</x:v>
      </x:c>
      <x:c r="F1657" s="17" t="str">
        <x:v>D3</x:v>
      </x:c>
      <x:c r="G1657" s="14" t="str"/>
      <x:c r="H1657" s="14" t="str">
        <x:v>Discovery розширення — 2 тижні</x:v>
      </x:c>
      <x:c r="I1657" s="16" t="n">
        <x:v>1</x:v>
      </x:c>
      <x:c r="J1657" s="16" t="n">
        <x:v>5</x:v>
      </x:c>
      <x:c r="K1657" s="16" t="n">
        <x:v>5</x:v>
      </x:c>
      <x:c r="L1657" s="16" t="n">
        <x:v>1</x:v>
      </x:c>
      <x:c r="M1657" s="16" t="n">
        <x:v>5</x:v>
      </x:c>
      <x:c r="N1657" s="16" t="n">
        <x:v>3</x:v>
      </x:c>
      <x:c r="O1657" s="16" t="n">
        <x:v>3</x:v>
      </x:c>
      <x:c r="P1657" s="16" t="n">
        <x:f>IF(COUNT(I1657:O1657)&lt;7,"",I1657*8+J1657*3+K1657*2+L1657*2+M1657*2+N1657*2+O1657)</x:f>
        <x:v>54</x:v>
      </x:c>
      <x:c r="Q1657" s="16" t="n">
        <x:f>IF(COUNT(J1657:O1657)&lt;6,"",J1657*5+K1657*4+M1657*4+L1657*3+N1657*2+O1657*2)</x:f>
        <x:v>80</x:v>
      </x:c>
      <x:c r="R1657" s="14" t="str">
        <x:v>high</x:v>
      </x:c>
      <x:c r="S1657" s="14" t="str">
        <x:v>official_prozorro_award_2024_2026</x:v>
      </x:c>
      <x:c r="T1657" s="14" t="str">
        <x:v>official_prozorro_api</x:v>
      </x:c>
      <x:c r="U1657" s="14" t="str">
        <x:v>Не контактували</x:v>
      </x:c>
      <x:c r="V1657" s="15" t="str">
        <x:v>Workflow-audit outreach по UA-2025-07-28-004203-a; попросити 1 пакет здачі та вимоги проєкту</x:v>
      </x:c>
      <x:c r="W1657" s="15" t="str">
        <x:v>Власник / виконавець; відповідальний за договір</x:v>
      </x:c>
      <x:c r="X1657" s="15" t="str">
        <x:v>1 нових підтверджених перемог/договорів у Prozorro на 68 494 грн; 0 зі строком виконання не раніше 24.08.2026.</x:v>
      </x:c>
      <x:c r="Y1657" s="15" t="str">
        <x:v>Послуги з монтажу телекомунікаційної мережі; опублікований строк до 2025-08-31. Попросити один знеособлений пакет здачі за цим workflow.</x:v>
      </x:c>
      <x:c r="Z1657" s="15" t="str">
        <x:v>https://prozorro.gov.ua/tender/UA-2025-07-28-004203-a</x:v>
      </x:c>
      <x:c r="AA1657" s="14" t="str">
        <x:v>2798705033</x:v>
      </x:c>
      <x:c r="AB1657" s="14" t="str">
        <x:v>2026-08-24</x:v>
      </x:c>
      <x:c r="AC1657" s="14" t="str"/>
      <x:c r="AD1657" s="20" t="str"/>
      <x:c r="AE1657" s="14" t="str"/>
      <x:c r="AF1657" s="14" t="n">
        <x:v>27</x:v>
      </x:c>
      <x:c r="AG1657" s="14" t="str">
        <x:v>I3</x:v>
      </x:c>
      <x:c r="AH1657" s="14" t="n">
        <x:v>1</x:v>
      </x:c>
      <x:c r="AI1657" s="14" t="n">
        <x:v>0</x:v>
      </x:c>
      <x:c r="AJ1657" s="18" t="n">
        <x:v>68494</x:v>
      </x:c>
      <x:c r="AK1657" s="14" t="str">
        <x:v>https://prozorro.gov.ua/tender/UA-2025-07-28-004203-a</x:v>
      </x:c>
      <x:c r="AL1657" s="19" t="n">
        <x:v>45866.39396410879</x:v>
      </x:c>
      <x:c r="AM1657" s="19" t="n">
        <x:v>45900</x:v>
      </x:c>
      <x:c r="AN1657" s="15" t="str">
        <x:v>ВОЛЗ / телеком</x:v>
      </x:c>
      <x:c r="AO1657" s="15" t="str">
        <x:v>not_found_in_top_search</x:v>
      </x:c>
    </x:row>
    <x:row r="1658">
      <x:c r="A1658" s="14" t="str">
        <x:v>W5-286</x:v>
      </x:c>
      <x:c r="B1658" s="14" t="str">
        <x:v>Prozorro vertical expansion — 24.08</x:v>
      </x:c>
      <x:c r="C1658" s="14" t="str">
        <x:v>ФОП Неструга Антоніна Ігорівна</x:v>
      </x:c>
      <x:c r="D1658" s="14" t="str">
        <x:v>Промисловий холод</x:v>
      </x:c>
      <x:c r="E1658" s="14" t="str">
        <x:v>Expansion discovery</x:v>
      </x:c>
      <x:c r="F1658" s="17" t="str">
        <x:v>D3</x:v>
      </x:c>
      <x:c r="G1658" s="14" t="str"/>
      <x:c r="H1658" s="14" t="str">
        <x:v>Discovery розширення — 2 тижні</x:v>
      </x:c>
      <x:c r="I1658" s="16" t="n">
        <x:v>1</x:v>
      </x:c>
      <x:c r="J1658" s="16" t="n">
        <x:v>5</x:v>
      </x:c>
      <x:c r="K1658" s="16" t="n">
        <x:v>5</x:v>
      </x:c>
      <x:c r="L1658" s="16" t="n">
        <x:v>1</x:v>
      </x:c>
      <x:c r="M1658" s="16" t="n">
        <x:v>5</x:v>
      </x:c>
      <x:c r="N1658" s="16" t="n">
        <x:v>3</x:v>
      </x:c>
      <x:c r="O1658" s="16" t="n">
        <x:v>3</x:v>
      </x:c>
      <x:c r="P1658" s="16" t="n">
        <x:f>IF(COUNT(I1658:O1658)&lt;7,"",I1658*8+J1658*3+K1658*2+L1658*2+M1658*2+N1658*2+O1658)</x:f>
        <x:v>54</x:v>
      </x:c>
      <x:c r="Q1658" s="16" t="n">
        <x:f>IF(COUNT(J1658:O1658)&lt;6,"",J1658*5+K1658*4+M1658*4+L1658*3+N1658*2+O1658*2)</x:f>
        <x:v>80</x:v>
      </x:c>
      <x:c r="R1658" s="14" t="str">
        <x:v>high</x:v>
      </x:c>
      <x:c r="S1658" s="14" t="str">
        <x:v>official_prozorro_award_2024_2026</x:v>
      </x:c>
      <x:c r="T1658" s="14" t="str">
        <x:v>official_prozorro_api</x:v>
      </x:c>
      <x:c r="U1658" s="14" t="str">
        <x:v>Не контактували</x:v>
      </x:c>
      <x:c r="V1658" s="15" t="str">
        <x:v>Workflow-audit outreach по UA-2025-10-02-009126-a; попросити 1 пакет здачі та вимоги проєкту</x:v>
      </x:c>
      <x:c r="W1658" s="15" t="str">
        <x:v>Власник / виконавець; відповідальний за договір</x:v>
      </x:c>
      <x:c r="X1658" s="15" t="str">
        <x:v>1 нових підтверджених перемог/договорів у Prozorro на 60 000 грн; 0 зі строком виконання не раніше 24.08.2026.</x:v>
      </x:c>
      <x:c r="Y1658" s="15" t="str">
        <x:v>Кондиціонери для забезпечення роботи кабінетів закладу охорони здоров’я (внутрішні та зовнішні блоки) із встановленням (монтажем) (42512200-0) ДК 021:2015: 42510000-4 Теплообмінники, кондиціонери повітря, холодильне обладнання та фільтрувальні пристрої; опублікований строк до 2025-12-31. Попросити один знеособлений пакет здачі за цим workflow.</x:v>
      </x:c>
      <x:c r="Z1658" s="15" t="str">
        <x:v>https://prozorro.gov.ua/tender/UA-2025-10-02-009126-a</x:v>
      </x:c>
      <x:c r="AA1658" s="14" t="str">
        <x:v>3606202443</x:v>
      </x:c>
      <x:c r="AB1658" s="14" t="str">
        <x:v>2026-08-24</x:v>
      </x:c>
      <x:c r="AC1658" s="14" t="str"/>
      <x:c r="AD1658" s="20" t="str"/>
      <x:c r="AE1658" s="14" t="str"/>
      <x:c r="AF1658" s="14" t="n">
        <x:v>27</x:v>
      </x:c>
      <x:c r="AG1658" s="14" t="str">
        <x:v>I3</x:v>
      </x:c>
      <x:c r="AH1658" s="14" t="n">
        <x:v>1</x:v>
      </x:c>
      <x:c r="AI1658" s="14" t="n">
        <x:v>0</x:v>
      </x:c>
      <x:c r="AJ1658" s="18" t="n">
        <x:v>60000</x:v>
      </x:c>
      <x:c r="AK1658" s="14" t="str">
        <x:v>https://prozorro.gov.ua/tender/UA-2025-10-02-009126-a</x:v>
      </x:c>
      <x:c r="AL1658" s="19" t="n">
        <x:v>45932.50186827546</x:v>
      </x:c>
      <x:c r="AM1658" s="19" t="n">
        <x:v>46022</x:v>
      </x:c>
      <x:c r="AN1658" s="15" t="str">
        <x:v>Промисловий холод</x:v>
      </x:c>
      <x:c r="AO1658" s="15" t="str">
        <x:v>not_found_in_top_search</x:v>
      </x:c>
    </x:row>
    <x:row r="1659">
      <x:c r="A1659" s="14" t="str">
        <x:v>W5-287</x:v>
      </x:c>
      <x:c r="B1659" s="14" t="str">
        <x:v>Prozorro vertical expansion — 24.08</x:v>
      </x:c>
      <x:c r="C1659" s="14" t="str">
        <x:v> ФОП ПОЗДНЯКОВ СЕРГІЙ ІВАНОВИЧ</x:v>
      </x:c>
      <x:c r="D1659" s="14" t="str">
        <x:v>Промисловий холод</x:v>
      </x:c>
      <x:c r="E1659" s="14" t="str">
        <x:v>Expansion discovery</x:v>
      </x:c>
      <x:c r="F1659" s="17" t="str">
        <x:v>D3</x:v>
      </x:c>
      <x:c r="G1659" s="14" t="str"/>
      <x:c r="H1659" s="14" t="str">
        <x:v>Discovery розширення — 2 тижні</x:v>
      </x:c>
      <x:c r="I1659" s="16" t="n">
        <x:v>1</x:v>
      </x:c>
      <x:c r="J1659" s="16" t="n">
        <x:v>5</x:v>
      </x:c>
      <x:c r="K1659" s="16" t="n">
        <x:v>5</x:v>
      </x:c>
      <x:c r="L1659" s="16" t="n">
        <x:v>1</x:v>
      </x:c>
      <x:c r="M1659" s="16" t="n">
        <x:v>5</x:v>
      </x:c>
      <x:c r="N1659" s="16" t="n">
        <x:v>3</x:v>
      </x:c>
      <x:c r="O1659" s="16" t="n">
        <x:v>3</x:v>
      </x:c>
      <x:c r="P1659" s="16" t="n">
        <x:f>IF(COUNT(I1659:O1659)&lt;7,"",I1659*8+J1659*3+K1659*2+L1659*2+M1659*2+N1659*2+O1659)</x:f>
        <x:v>54</x:v>
      </x:c>
      <x:c r="Q1659" s="16" t="n">
        <x:f>IF(COUNT(J1659:O1659)&lt;6,"",J1659*5+K1659*4+M1659*4+L1659*3+N1659*2+O1659*2)</x:f>
        <x:v>80</x:v>
      </x:c>
      <x:c r="R1659" s="14" t="str">
        <x:v>high</x:v>
      </x:c>
      <x:c r="S1659" s="14" t="str">
        <x:v>official_prozorro_award_2024_2026</x:v>
      </x:c>
      <x:c r="T1659" s="14" t="str">
        <x:v>official_prozorro_api</x:v>
      </x:c>
      <x:c r="U1659" s="14" t="str">
        <x:v>Не контактували</x:v>
      </x:c>
      <x:c r="V1659" s="15" t="str">
        <x:v>Workflow-audit outreach по UA-2025-11-21-012711-a; попросити 1 пакет здачі та вимоги проєкту</x:v>
      </x:c>
      <x:c r="W1659" s="15" t="str">
        <x:v>Власник / виконавець; відповідальний за договір</x:v>
      </x:c>
      <x:c r="X1659" s="15" t="str">
        <x:v>1 нових підтверджених перемог/договорів у Prozorro на 51 025 грн; 0 зі строком виконання не раніше 24.08.2026.</x:v>
      </x:c>
      <x:c r="Y1659" s="15" t="str">
        <x:v>послуги демонтажу холодильного обладнання; опублікований строк до 2025-12-31. Попросити один знеособлений пакет здачі за цим workflow.</x:v>
      </x:c>
      <x:c r="Z1659" s="15" t="str">
        <x:v>https://prozorro.gov.ua/tender/UA-2025-11-21-012711-a</x:v>
      </x:c>
      <x:c r="AA1659" s="14" t="str">
        <x:v>2459000452</x:v>
      </x:c>
      <x:c r="AB1659" s="14" t="str">
        <x:v>2026-08-24</x:v>
      </x:c>
      <x:c r="AC1659" s="14" t="str"/>
      <x:c r="AD1659" s="20" t="str"/>
      <x:c r="AE1659" s="14" t="str"/>
      <x:c r="AF1659" s="14" t="n">
        <x:v>27</x:v>
      </x:c>
      <x:c r="AG1659" s="14" t="str">
        <x:v>I3</x:v>
      </x:c>
      <x:c r="AH1659" s="14" t="n">
        <x:v>1</x:v>
      </x:c>
      <x:c r="AI1659" s="14" t="n">
        <x:v>0</x:v>
      </x:c>
      <x:c r="AJ1659" s="18" t="n">
        <x:v>51025</x:v>
      </x:c>
      <x:c r="AK1659" s="14" t="str">
        <x:v>https://prozorro.gov.ua/tender/UA-2025-11-21-012711-a</x:v>
      </x:c>
      <x:c r="AL1659" s="19" t="n">
        <x:v>45982.551376157404</x:v>
      </x:c>
      <x:c r="AM1659" s="19" t="n">
        <x:v>46022.874999988424</x:v>
      </x:c>
      <x:c r="AN1659" s="15" t="str">
        <x:v>Промисловий холод</x:v>
      </x:c>
      <x:c r="AO1659" s="15" t="str">
        <x:v>not_found_in_top_search</x:v>
      </x:c>
    </x:row>
    <x:row r="1660">
      <x:c r="A1660" s="14" t="str">
        <x:v>W5-288</x:v>
      </x:c>
      <x:c r="B1660" s="14" t="str">
        <x:v>Prozorro vertical expansion — 24.08</x:v>
      </x:c>
      <x:c r="C1660" s="14" t="str">
        <x:v>Фізична особа-підприємець Сахно Олександр Іванович</x:v>
      </x:c>
      <x:c r="D1660" s="14" t="str">
        <x:v>Резервне живлення</x:v>
      </x:c>
      <x:c r="E1660" s="14" t="str">
        <x:v>Pilot now</x:v>
      </x:c>
      <x:c r="F1660" s="17" t="str">
        <x:v>P3</x:v>
      </x:c>
      <x:c r="G1660" s="14" t="str"/>
      <x:c r="H1660" s="14" t="str">
        <x:v>Пілот зараз — Н.15 subset</x:v>
      </x:c>
      <x:c r="I1660" s="16" t="n">
        <x:v>4</x:v>
      </x:c>
      <x:c r="J1660" s="16" t="n">
        <x:v>5</x:v>
      </x:c>
      <x:c r="K1660" s="16" t="n">
        <x:v>5</x:v>
      </x:c>
      <x:c r="L1660" s="16" t="n">
        <x:v>1</x:v>
      </x:c>
      <x:c r="M1660" s="16" t="n">
        <x:v>5</x:v>
      </x:c>
      <x:c r="N1660" s="16" t="n">
        <x:v>3</x:v>
      </x:c>
      <x:c r="O1660" s="16" t="n">
        <x:v>3</x:v>
      </x:c>
      <x:c r="P1660" s="16" t="n">
        <x:f>IF(COUNT(I1660:O1660)&lt;7,"",I1660*8+J1660*3+K1660*2+L1660*2+M1660*2+N1660*2+O1660)</x:f>
        <x:v>78</x:v>
      </x:c>
      <x:c r="Q1660" s="16" t="n">
        <x:f>IF(COUNT(J1660:O1660)&lt;6,"",J1660*5+K1660*4+M1660*4+L1660*3+N1660*2+O1660*2)</x:f>
        <x:v>80</x:v>
      </x:c>
      <x:c r="R1660" s="14" t="str">
        <x:v>high</x:v>
      </x:c>
      <x:c r="S1660" s="14" t="str">
        <x:v>official_prozorro_award_2024_2026</x:v>
      </x:c>
      <x:c r="T1660" s="14" t="str">
        <x:v>official_prozorro_api</x:v>
      </x:c>
      <x:c r="U1660" s="14" t="str">
        <x:v>Не контактували</x:v>
      </x:c>
      <x:c r="V1660" s="15" t="str">
        <x:v>Персоналізований free-pilot outreach по UA-2025-12-18-019360-a; попросити 1 пакет Н.15</x:v>
      </x:c>
      <x:c r="W1660" s="15" t="str">
        <x:v>Власник / виконавець; відповідальний за договір</x:v>
      </x:c>
      <x:c r="X1660" s="15" t="str">
        <x:v>1 нових підтверджених перемог/договорів у Prozorro на 21 200 грн; 0 зі строком виконання не раніше 24.08.2026.</x:v>
      </x:c>
      <x:c r="Y1660" s="15" t="str">
        <x:v>Послуги по монтажу кабельної лінії (резерв для котельні) від дизель генератора, в орендованому приміщенні за адресою: Полтавська область, Миргородський район, с. Веприк, вул. Заводська, буд. 4, код за ДК 021:2015 45310000-3 електромонтажні роботи; опублікований строк до 2025-12-31. Попросити один знеособлений пакет здачі за цим workflow.</x:v>
      </x:c>
      <x:c r="Z1660" s="15" t="str">
        <x:v>https://prozorro.gov.ua/tender/UA-2025-12-18-019360-a</x:v>
      </x:c>
      <x:c r="AA1660" s="14" t="str">
        <x:v>2405103658</x:v>
      </x:c>
      <x:c r="AB1660" s="14" t="str">
        <x:v>2026-08-24</x:v>
      </x:c>
      <x:c r="AC1660" s="14" t="str"/>
      <x:c r="AD1660" s="20" t="str"/>
      <x:c r="AE1660" s="14" t="str"/>
      <x:c r="AF1660" s="14" t="n">
        <x:v>27</x:v>
      </x:c>
      <x:c r="AG1660" s="14" t="str">
        <x:v>I3</x:v>
      </x:c>
      <x:c r="AH1660" s="14" t="n">
        <x:v>1</x:v>
      </x:c>
      <x:c r="AI1660" s="14" t="n">
        <x:v>0</x:v>
      </x:c>
      <x:c r="AJ1660" s="18" t="n">
        <x:v>21200</x:v>
      </x:c>
      <x:c r="AK1660" s="14" t="str">
        <x:v>https://prozorro.gov.ua/tender/UA-2025-12-18-019360-a</x:v>
      </x:c>
      <x:c r="AL1660" s="19" t="n">
        <x:v>46009.581642627316</x:v>
      </x:c>
      <x:c r="AM1660" s="19" t="n">
        <x:v>46022.58188657407</x:v>
      </x:c>
      <x:c r="AN1660" s="15" t="str">
        <x:v>Резервне живлення</x:v>
      </x:c>
      <x:c r="AO1660" s="15" t="str">
        <x:v>not_found_in_top_search</x:v>
      </x:c>
    </x:row>
    <x:row r="1661">
      <x:c r="A1661" s="14" t="str">
        <x:v>W5-289</x:v>
      </x:c>
      <x:c r="B1661" s="14" t="str">
        <x:v>Prozorro vertical expansion — 24.08</x:v>
      </x:c>
      <x:c r="C1661" s="14" t="str">
        <x:v>ФОП Березовський Костянтин Олегович</x:v>
      </x:c>
      <x:c r="D1661" s="14" t="str">
        <x:v>Зовнішні мережі</x:v>
      </x:c>
      <x:c r="E1661" s="14" t="str">
        <x:v>Expansion discovery</x:v>
      </x:c>
      <x:c r="F1661" s="17" t="str">
        <x:v>D3</x:v>
      </x:c>
      <x:c r="G1661" s="14" t="str"/>
      <x:c r="H1661" s="14" t="str">
        <x:v>Discovery розширення — 2 тижні</x:v>
      </x:c>
      <x:c r="I1661" s="16" t="n">
        <x:v>1</x:v>
      </x:c>
      <x:c r="J1661" s="16" t="n">
        <x:v>5</x:v>
      </x:c>
      <x:c r="K1661" s="16" t="n">
        <x:v>5</x:v>
      </x:c>
      <x:c r="L1661" s="16" t="n">
        <x:v>1</x:v>
      </x:c>
      <x:c r="M1661" s="16" t="n">
        <x:v>5</x:v>
      </x:c>
      <x:c r="N1661" s="16" t="n">
        <x:v>3</x:v>
      </x:c>
      <x:c r="O1661" s="16" t="n">
        <x:v>3</x:v>
      </x:c>
      <x:c r="P1661" s="16" t="n">
        <x:f>IF(COUNT(I1661:O1661)&lt;7,"",I1661*8+J1661*3+K1661*2+L1661*2+M1661*2+N1661*2+O1661)</x:f>
        <x:v>54</x:v>
      </x:c>
      <x:c r="Q1661" s="16" t="n">
        <x:f>IF(COUNT(J1661:O1661)&lt;6,"",J1661*5+K1661*4+M1661*4+L1661*3+N1661*2+O1661*2)</x:f>
        <x:v>80</x:v>
      </x:c>
      <x:c r="R1661" s="14" t="str">
        <x:v>high</x:v>
      </x:c>
      <x:c r="S1661" s="14" t="str">
        <x:v>official_prozorro_award_2024_2026</x:v>
      </x:c>
      <x:c r="T1661" s="14" t="str">
        <x:v>official_prozorro_api</x:v>
      </x:c>
      <x:c r="U1661" s="14" t="str">
        <x:v>Не контактували</x:v>
      </x:c>
      <x:c r="V1661" s="15" t="str">
        <x:v>Workflow-audit outreach по UA-2025-09-22-002928-a; попросити 1 пакет здачі та вимоги проєкту</x:v>
      </x:c>
      <x:c r="W1661" s="15" t="str">
        <x:v>Власник / виконавець; відповідальний за договір</x:v>
      </x:c>
      <x:c r="X1661" s="15" t="str">
        <x:v>1 нових підтверджених перемог/договорів у Prozorro на 15 000 грн; 0 зі строком виконання не раніше 24.08.2026.</x:v>
      </x:c>
      <x:c r="Y1661" s="15" t="str">
        <x:v>Послуги з виготовлення технічного паспорта "Нове будівництво зовнішніх мереж водопостачання по вул. Прибережній, Шевченка та Лісовій  в с. Сосонка,  Вінницького району, Вінницької області"; опублікований строк до 2025-09-30. Попросити один знеособлений пакет здачі за цим workflow.</x:v>
      </x:c>
      <x:c r="Z1661" s="15" t="str">
        <x:v>https://prozorro.gov.ua/tender/UA-2025-09-22-002928-a</x:v>
      </x:c>
      <x:c r="AA1661" s="14" t="str">
        <x:v>3118010179</x:v>
      </x:c>
      <x:c r="AB1661" s="14" t="str">
        <x:v>2026-08-24</x:v>
      </x:c>
      <x:c r="AC1661" s="14" t="str"/>
      <x:c r="AD1661" s="20" t="str"/>
      <x:c r="AE1661" s="14" t="str"/>
      <x:c r="AF1661" s="14" t="n">
        <x:v>27</x:v>
      </x:c>
      <x:c r="AG1661" s="14" t="str">
        <x:v>I3</x:v>
      </x:c>
      <x:c r="AH1661" s="14" t="n">
        <x:v>1</x:v>
      </x:c>
      <x:c r="AI1661" s="14" t="n">
        <x:v>0</x:v>
      </x:c>
      <x:c r="AJ1661" s="18" t="n">
        <x:v>15000</x:v>
      </x:c>
      <x:c r="AK1661" s="14" t="str">
        <x:v>https://prozorro.gov.ua/tender/UA-2025-09-22-002928-a</x:v>
      </x:c>
      <x:c r="AL1661" s="19" t="n">
        <x:v>45922.32755563658</x:v>
      </x:c>
      <x:c r="AM1661" s="19" t="n">
        <x:v>45930.32849537037</x:v>
      </x:c>
      <x:c r="AN1661" s="15" t="str">
        <x:v>Зовнішні мережі</x:v>
      </x:c>
      <x:c r="AO1661" s="15" t="str">
        <x:v>not_found_in_top_search</x:v>
      </x:c>
    </x:row>
    <x:row r="1662">
      <x:c r="A1662" s="14" t="str">
        <x:v>W5-290</x:v>
      </x:c>
      <x:c r="B1662" s="14" t="str">
        <x:v>Prozorro vertical expansion — 24.08</x:v>
      </x:c>
      <x:c r="C1662" s="14" t="str">
        <x:v>ФІЗИЧНА ОСОБА ПІДПРИЄМЕЦЬ ХАЛЬЗОВ СЕРГІЙ МИКОЛАЙОВИЧ</x:v>
      </x:c>
      <x:c r="D1662" s="14" t="str">
        <x:v>Промисловий холод</x:v>
      </x:c>
      <x:c r="E1662" s="14" t="str">
        <x:v>Expansion discovery</x:v>
      </x:c>
      <x:c r="F1662" s="17" t="str">
        <x:v>D3</x:v>
      </x:c>
      <x:c r="G1662" s="14" t="str"/>
      <x:c r="H1662" s="14" t="str">
        <x:v>Discovery розширення — 2 тижні</x:v>
      </x:c>
      <x:c r="I1662" s="16" t="n">
        <x:v>1</x:v>
      </x:c>
      <x:c r="J1662" s="16" t="n">
        <x:v>5</x:v>
      </x:c>
      <x:c r="K1662" s="16" t="n">
        <x:v>5</x:v>
      </x:c>
      <x:c r="L1662" s="16" t="n">
        <x:v>1</x:v>
      </x:c>
      <x:c r="M1662" s="16" t="n">
        <x:v>5</x:v>
      </x:c>
      <x:c r="N1662" s="16" t="n">
        <x:v>3</x:v>
      </x:c>
      <x:c r="O1662" s="16" t="n">
        <x:v>3</x:v>
      </x:c>
      <x:c r="P1662" s="16" t="n">
        <x:f>IF(COUNT(I1662:O1662)&lt;7,"",I1662*8+J1662*3+K1662*2+L1662*2+M1662*2+N1662*2+O1662)</x:f>
        <x:v>54</x:v>
      </x:c>
      <x:c r="Q1662" s="16" t="n">
        <x:f>IF(COUNT(J1662:O1662)&lt;6,"",J1662*5+K1662*4+M1662*4+L1662*3+N1662*2+O1662*2)</x:f>
        <x:v>80</x:v>
      </x:c>
      <x:c r="R1662" s="14" t="str">
        <x:v>high</x:v>
      </x:c>
      <x:c r="S1662" s="14" t="str">
        <x:v>official_prozorro_award_2024_2026</x:v>
      </x:c>
      <x:c r="T1662" s="14" t="str">
        <x:v>official_prozorro_api</x:v>
      </x:c>
      <x:c r="U1662" s="14" t="str">
        <x:v>Не контактували</x:v>
      </x:c>
      <x:c r="V1662" s="15" t="str">
        <x:v>Workflow-audit outreach по UA-2025-08-11-009229-a; попросити 1 пакет здачі та вимоги проєкту</x:v>
      </x:c>
      <x:c r="W1662" s="15" t="str">
        <x:v>Власник / виконавець; відповідальний за договір</x:v>
      </x:c>
      <x:c r="X1662" s="15" t="str">
        <x:v>1 нових підтверджених перемог/договорів у Prozorro на 7 750 грн; 0 зі строком виконання не раніше 24.08.2026.</x:v>
      </x:c>
      <x:c r="Y1662" s="15" t="str">
        <x:v>Послуги по поточному ремонту, технічному обслуговуванню, установці та монтажу охолоджувальних установок: поточний ремонт та технічне обслуговування кондиціонерів, поточний ремонт та технічне обслуговування холодильної камери, установка та монтаж охолоджувальної системи (кондиціонера); опублікований строк до 2025-08-15. Попросити один знеособлений пакет здачі за цим workflow.</x:v>
      </x:c>
      <x:c r="Z1662" s="15" t="str">
        <x:v>https://prozorro.gov.ua/tender/UA-2025-08-11-009229-a</x:v>
      </x:c>
      <x:c r="AA1662" s="14" t="str">
        <x:v>2664009518</x:v>
      </x:c>
      <x:c r="AB1662" s="14" t="str">
        <x:v>2026-08-24</x:v>
      </x:c>
      <x:c r="AC1662" s="14" t="str"/>
      <x:c r="AD1662" s="20" t="str"/>
      <x:c r="AE1662" s="14" t="str"/>
      <x:c r="AF1662" s="14" t="n">
        <x:v>27</x:v>
      </x:c>
      <x:c r="AG1662" s="14" t="str">
        <x:v>I3</x:v>
      </x:c>
      <x:c r="AH1662" s="14" t="n">
        <x:v>1</x:v>
      </x:c>
      <x:c r="AI1662" s="14" t="n">
        <x:v>0</x:v>
      </x:c>
      <x:c r="AJ1662" s="18" t="n">
        <x:v>7750</x:v>
      </x:c>
      <x:c r="AK1662" s="14" t="str">
        <x:v>https://prozorro.gov.ua/tender/UA-2025-08-11-009229-a</x:v>
      </x:c>
      <x:c r="AL1662" s="19" t="n">
        <x:v>45880.54833114583</x:v>
      </x:c>
      <x:c r="AM1662" s="19" t="n">
        <x:v>45884.53884259259</x:v>
      </x:c>
      <x:c r="AN1662" s="15" t="str">
        <x:v>Промисловий холод</x:v>
      </x:c>
      <x:c r="AO1662" s="15" t="str">
        <x:v>not_found_in_top_search</x:v>
      </x:c>
    </x:row>
    <x:row r="1663">
      <x:c r="A1663" s="14" t="str">
        <x:v>W5-291</x:v>
      </x:c>
      <x:c r="B1663" s="14" t="str">
        <x:v>Prozorro vertical expansion — 24.08</x:v>
      </x:c>
      <x:c r="C1663" s="14" t="str">
        <x:v>ФОП Єфремов Віталій Миколайович</x:v>
      </x:c>
      <x:c r="D1663" s="14" t="str">
        <x:v>Промисловий холод</x:v>
      </x:c>
      <x:c r="E1663" s="14" t="str">
        <x:v>Expansion discovery</x:v>
      </x:c>
      <x:c r="F1663" s="17" t="str">
        <x:v>D3</x:v>
      </x:c>
      <x:c r="G1663" s="14" t="str"/>
      <x:c r="H1663" s="14" t="str">
        <x:v>Discovery розширення — 2 тижні</x:v>
      </x:c>
      <x:c r="I1663" s="16" t="n">
        <x:v>1</x:v>
      </x:c>
      <x:c r="J1663" s="16" t="n">
        <x:v>5</x:v>
      </x:c>
      <x:c r="K1663" s="16" t="n">
        <x:v>5</x:v>
      </x:c>
      <x:c r="L1663" s="16" t="n">
        <x:v>1</x:v>
      </x:c>
      <x:c r="M1663" s="16" t="n">
        <x:v>5</x:v>
      </x:c>
      <x:c r="N1663" s="16" t="n">
        <x:v>3</x:v>
      </x:c>
      <x:c r="O1663" s="16" t="n">
        <x:v>3</x:v>
      </x:c>
      <x:c r="P1663" s="16" t="n">
        <x:f>IF(COUNT(I1663:O1663)&lt;7,"",I1663*8+J1663*3+K1663*2+L1663*2+M1663*2+N1663*2+O1663)</x:f>
        <x:v>54</x:v>
      </x:c>
      <x:c r="Q1663" s="16" t="n">
        <x:f>IF(COUNT(J1663:O1663)&lt;6,"",J1663*5+K1663*4+M1663*4+L1663*3+N1663*2+O1663*2)</x:f>
        <x:v>80</x:v>
      </x:c>
      <x:c r="R1663" s="14" t="str">
        <x:v>high</x:v>
      </x:c>
      <x:c r="S1663" s="14" t="str">
        <x:v>official_prozorro_award_2024_2026</x:v>
      </x:c>
      <x:c r="T1663" s="14" t="str">
        <x:v>official_prozorro_api</x:v>
      </x:c>
      <x:c r="U1663" s="14" t="str">
        <x:v>Не контактували</x:v>
      </x:c>
      <x:c r="V1663" s="15" t="str">
        <x:v>Workflow-audit outreach по UA-2025-11-20-000784-a; попросити 1 пакет здачі та вимоги проєкту</x:v>
      </x:c>
      <x:c r="W1663" s="15" t="str">
        <x:v>Власник / виконавець; відповідальний за договір</x:v>
      </x:c>
      <x:c r="X1663" s="15" t="str">
        <x:v>1 нових підтверджених перемог/договорів у Prozorro на 5 200 грн; 0 зі строком виконання не раніше 24.08.2026.</x:v>
      </x:c>
      <x:c r="Y1663" s="15" t="str">
        <x:v>Послуги по монтажу та налагодженню Збірно-розбірної холодильної камери назькотемпературної у комплекті з холодильним моноблоком низькотемпературним; опублікований строк до 2025-12-31. Попросити один знеособлений пакет здачі за цим workflow.</x:v>
      </x:c>
      <x:c r="Z1663" s="15" t="str">
        <x:v>https://prozorro.gov.ua/tender/UA-2025-11-20-000784-a</x:v>
      </x:c>
      <x:c r="AA1663" s="14" t="str">
        <x:v>2645619018</x:v>
      </x:c>
      <x:c r="AB1663" s="14" t="str">
        <x:v>2026-08-24</x:v>
      </x:c>
      <x:c r="AC1663" s="14" t="str"/>
      <x:c r="AD1663" s="20" t="str"/>
      <x:c r="AE1663" s="14" t="str"/>
      <x:c r="AF1663" s="14" t="n">
        <x:v>27</x:v>
      </x:c>
      <x:c r="AG1663" s="14" t="str">
        <x:v>I3</x:v>
      </x:c>
      <x:c r="AH1663" s="14" t="n">
        <x:v>1</x:v>
      </x:c>
      <x:c r="AI1663" s="14" t="n">
        <x:v>0</x:v>
      </x:c>
      <x:c r="AJ1663" s="18" t="n">
        <x:v>5200</x:v>
      </x:c>
      <x:c r="AK1663" s="14" t="str">
        <x:v>https://prozorro.gov.ua/tender/UA-2025-11-20-000784-a</x:v>
      </x:c>
      <x:c r="AL1663" s="19" t="n">
        <x:v>45981.29785822917</x:v>
      </x:c>
      <x:c r="AM1663" s="19" t="n">
        <x:v>46022.29844907407</x:v>
      </x:c>
      <x:c r="AN1663" s="15" t="str">
        <x:v>Промисловий холод</x:v>
      </x:c>
      <x:c r="AO1663" s="15" t="str">
        <x:v>not_found_in_top_search</x:v>
      </x:c>
    </x:row>
    <x:row r="1664">
      <x:c r="A1664" s="14" t="str">
        <x:v>W5-292</x:v>
      </x:c>
      <x:c r="B1664" s="14" t="str">
        <x:v>Prozorro vertical expansion — 24.08</x:v>
      </x:c>
      <x:c r="C1664" s="14" t="str">
        <x:v>ФОП Ковтун Володимир Вікторович</x:v>
      </x:c>
      <x:c r="D1664" s="14" t="str">
        <x:v>ВОЛЗ / телеком</x:v>
      </x:c>
      <x:c r="E1664" s="14" t="str">
        <x:v>Expansion discovery</x:v>
      </x:c>
      <x:c r="F1664" s="17" t="str">
        <x:v>D3</x:v>
      </x:c>
      <x:c r="G1664" s="14" t="str"/>
      <x:c r="H1664" s="14" t="str">
        <x:v>Discovery розширення — 2 тижні</x:v>
      </x:c>
      <x:c r="I1664" s="16" t="n">
        <x:v>1</x:v>
      </x:c>
      <x:c r="J1664" s="16" t="n">
        <x:v>5</x:v>
      </x:c>
      <x:c r="K1664" s="16" t="n">
        <x:v>5</x:v>
      </x:c>
      <x:c r="L1664" s="16" t="n">
        <x:v>1</x:v>
      </x:c>
      <x:c r="M1664" s="16" t="n">
        <x:v>5</x:v>
      </x:c>
      <x:c r="N1664" s="16" t="n">
        <x:v>3</x:v>
      </x:c>
      <x:c r="O1664" s="16" t="n">
        <x:v>3</x:v>
      </x:c>
      <x:c r="P1664" s="16" t="n">
        <x:f>IF(COUNT(I1664:O1664)&lt;7,"",I1664*8+J1664*3+K1664*2+L1664*2+M1664*2+N1664*2+O1664)</x:f>
        <x:v>54</x:v>
      </x:c>
      <x:c r="Q1664" s="16" t="n">
        <x:f>IF(COUNT(J1664:O1664)&lt;6,"",J1664*5+K1664*4+M1664*4+L1664*3+N1664*2+O1664*2)</x:f>
        <x:v>80</x:v>
      </x:c>
      <x:c r="R1664" s="14" t="str">
        <x:v>high</x:v>
      </x:c>
      <x:c r="S1664" s="14" t="str">
        <x:v>official_prozorro_award_2024_2026</x:v>
      </x:c>
      <x:c r="T1664" s="14" t="str">
        <x:v>official_prozorro_api</x:v>
      </x:c>
      <x:c r="U1664" s="14" t="str">
        <x:v>Не контактували</x:v>
      </x:c>
      <x:c r="V1664" s="15" t="str">
        <x:v>Workflow-audit outreach по UA-2025-05-06-003334-a; попросити 1 пакет здачі та вимоги проєкту</x:v>
      </x:c>
      <x:c r="W1664" s="15" t="str">
        <x:v>Власник / виконавець; відповідальний за договір</x:v>
      </x:c>
      <x:c r="X1664" s="15" t="str">
        <x:v>1 нових підтверджених перемог/договорів у Prozorro на 5 000 грн; 0 зі строком виконання не раніше 24.08.2026.</x:v>
      </x:c>
      <x:c r="Y1664" s="15" t="str">
        <x:v>Послуги по монтажу аба вдосконаленню телекомунікаційної мережі  за адресою: с.Іванівка, вул. Центральна, 90 (укриття ліцею)  за ДК 021:2015 Єдиного закупівельного словника  72710000-0 - Послуги у сфері локальних мереж; опублікований строк до 2025-12-31. Попросити один знеособлений пакет здачі за цим workflow.</x:v>
      </x:c>
      <x:c r="Z1664" s="15" t="str">
        <x:v>https://prozorro.gov.ua/tender/UA-2025-05-06-003334-a</x:v>
      </x:c>
      <x:c r="AA1664" s="14" t="str">
        <x:v>2377511937</x:v>
      </x:c>
      <x:c r="AB1664" s="14" t="str">
        <x:v>2026-08-24</x:v>
      </x:c>
      <x:c r="AC1664" s="14" t="str"/>
      <x:c r="AD1664" s="20" t="str"/>
      <x:c r="AE1664" s="14" t="str"/>
      <x:c r="AF1664" s="14" t="n">
        <x:v>27</x:v>
      </x:c>
      <x:c r="AG1664" s="14" t="str">
        <x:v>I3</x:v>
      </x:c>
      <x:c r="AH1664" s="14" t="n">
        <x:v>1</x:v>
      </x:c>
      <x:c r="AI1664" s="14" t="n">
        <x:v>0</x:v>
      </x:c>
      <x:c r="AJ1664" s="18" t="n">
        <x:v>5000</x:v>
      </x:c>
      <x:c r="AK1664" s="14" t="str">
        <x:v>https://prozorro.gov.ua/tender/UA-2025-05-06-003334-a</x:v>
      </x:c>
      <x:c r="AL1664" s="19" t="n">
        <x:v>45783.32644537037</x:v>
      </x:c>
      <x:c r="AM1664" s="19" t="n">
        <x:v>46022.36592592593</x:v>
      </x:c>
      <x:c r="AN1664" s="15" t="str">
        <x:v>ВОЛЗ / телеком</x:v>
      </x:c>
      <x:c r="AO1664" s="15" t="str">
        <x:v>not_found_in_top_search</x:v>
      </x:c>
    </x:row>
    <x:row r="1665">
      <x:c r="A1665" s="14" t="str">
        <x:v>W5-293</x:v>
      </x:c>
      <x:c r="B1665" s="14" t="str">
        <x:v>Prozorro vertical expansion — 24.08</x:v>
      </x:c>
      <x:c r="C1665" s="14" t="str">
        <x:v>Фізична особа-підприємець Богаченко Василь Валентинович</x:v>
      </x:c>
      <x:c r="D1665" s="14" t="str">
        <x:v>ВОЛЗ / телеком</x:v>
      </x:c>
      <x:c r="E1665" s="14" t="str">
        <x:v>Expansion discovery</x:v>
      </x:c>
      <x:c r="F1665" s="17" t="str">
        <x:v>D3</x:v>
      </x:c>
      <x:c r="G1665" s="14" t="str"/>
      <x:c r="H1665" s="14" t="str">
        <x:v>Discovery розширення — 2 тижні</x:v>
      </x:c>
      <x:c r="I1665" s="16" t="n">
        <x:v>1</x:v>
      </x:c>
      <x:c r="J1665" s="16" t="n">
        <x:v>5</x:v>
      </x:c>
      <x:c r="K1665" s="16" t="n">
        <x:v>5</x:v>
      </x:c>
      <x:c r="L1665" s="16" t="n">
        <x:v>1</x:v>
      </x:c>
      <x:c r="M1665" s="16" t="n">
        <x:v>5</x:v>
      </x:c>
      <x:c r="N1665" s="16" t="n">
        <x:v>3</x:v>
      </x:c>
      <x:c r="O1665" s="16" t="n">
        <x:v>3</x:v>
      </x:c>
      <x:c r="P1665" s="16" t="n">
        <x:f>IF(COUNT(I1665:O1665)&lt;7,"",I1665*8+J1665*3+K1665*2+L1665*2+M1665*2+N1665*2+O1665)</x:f>
        <x:v>54</x:v>
      </x:c>
      <x:c r="Q1665" s="16" t="n">
        <x:f>IF(COUNT(J1665:O1665)&lt;6,"",J1665*5+K1665*4+M1665*4+L1665*3+N1665*2+O1665*2)</x:f>
        <x:v>80</x:v>
      </x:c>
      <x:c r="R1665" s="14" t="str">
        <x:v>high</x:v>
      </x:c>
      <x:c r="S1665" s="14" t="str">
        <x:v>official_prozorro_award_2024_2026</x:v>
      </x:c>
      <x:c r="T1665" s="14" t="str">
        <x:v>official_prozorro_api</x:v>
      </x:c>
      <x:c r="U1665" s="14" t="str">
        <x:v>Не контактували</x:v>
      </x:c>
      <x:c r="V1665" s="15" t="str">
        <x:v>Workflow-audit outreach по UA-2025-12-04-008940-a; попросити 1 пакет здачі та вимоги проєкту</x:v>
      </x:c>
      <x:c r="W1665" s="15" t="str">
        <x:v>Власник / виконавець; відповідальний за договір</x:v>
      </x:c>
      <x:c r="X1665" s="15" t="str">
        <x:v>1 нових підтверджених перемог/договорів у Prozorro на 3 810 грн; 0 зі строком виконання не раніше 24.08.2026.</x:v>
      </x:c>
      <x:c r="Y1665" s="15" t="str">
        <x:v>Послуга з монтажу мережі для відеофіксації згідно коду ДК 021:2015 - 64220000-4 Телекомунікаційні послуги, крім послуг телефонного зв’язку і передачі даних; опублікований строк до 2025-12-31. Попросити один знеособлений пакет здачі за цим workflow.</x:v>
      </x:c>
      <x:c r="Z1665" s="15" t="str">
        <x:v>https://prozorro.gov.ua/tender/UA-2025-12-04-008940-a</x:v>
      </x:c>
      <x:c r="AA1665" s="14" t="str">
        <x:v>3117622398</x:v>
      </x:c>
      <x:c r="AB1665" s="14" t="str">
        <x:v>2026-08-24</x:v>
      </x:c>
      <x:c r="AC1665" s="14" t="str"/>
      <x:c r="AD1665" s="20" t="str"/>
      <x:c r="AE1665" s="14" t="str"/>
      <x:c r="AF1665" s="14" t="n">
        <x:v>27</x:v>
      </x:c>
      <x:c r="AG1665" s="14" t="str">
        <x:v>I3</x:v>
      </x:c>
      <x:c r="AH1665" s="14" t="n">
        <x:v>1</x:v>
      </x:c>
      <x:c r="AI1665" s="14" t="n">
        <x:v>0</x:v>
      </x:c>
      <x:c r="AJ1665" s="18" t="n">
        <x:v>3810</x:v>
      </x:c>
      <x:c r="AK1665" s="14" t="str">
        <x:v>https://prozorro.gov.ua/tender/UA-2025-12-04-008940-a</x:v>
      </x:c>
      <x:c r="AL1665" s="19" t="n">
        <x:v>45995.44024229167</x:v>
      </x:c>
      <x:c r="AM1665" s="19" t="n">
        <x:v>46022.44131944444</x:v>
      </x:c>
      <x:c r="AN1665" s="15" t="str">
        <x:v>ВОЛЗ / телеком</x:v>
      </x:c>
      <x:c r="AO1665" s="15" t="str">
        <x:v>not_found_in_top_search</x:v>
      </x:c>
    </x:row>
    <x:row r="1666">
      <x:c r="A1666" s="14" t="str">
        <x:v>W5-294</x:v>
      </x:c>
      <x:c r="B1666" s="14" t="str">
        <x:v>Prozorro vertical expansion — 24.08</x:v>
      </x:c>
      <x:c r="C1666" s="14" t="str">
        <x:v>ПП "Рембуд-2603"</x:v>
      </x:c>
      <x:c r="D1666" s="14" t="str">
        <x:v>Резервне живлення</x:v>
      </x:c>
      <x:c r="E1666" s="14" t="str">
        <x:v>Pilot now</x:v>
      </x:c>
      <x:c r="F1666" s="17" t="str">
        <x:v>P3</x:v>
      </x:c>
      <x:c r="G1666" s="14" t="str"/>
      <x:c r="H1666" s="14" t="str">
        <x:v>Пілот зараз — Н.15 subset</x:v>
      </x:c>
      <x:c r="I1666" s="16" t="n">
        <x:v>4</x:v>
      </x:c>
      <x:c r="J1666" s="16" t="n">
        <x:v>5</x:v>
      </x:c>
      <x:c r="K1666" s="16" t="n">
        <x:v>5</x:v>
      </x:c>
      <x:c r="L1666" s="16" t="n">
        <x:v>1</x:v>
      </x:c>
      <x:c r="M1666" s="16" t="n">
        <x:v>5</x:v>
      </x:c>
      <x:c r="N1666" s="16" t="n">
        <x:v>5</x:v>
      </x:c>
      <x:c r="O1666" s="16" t="n">
        <x:v>3</x:v>
      </x:c>
      <x:c r="P1666" s="16" t="n">
        <x:f>IF(COUNT(I1666:O1666)&lt;7,"",I1666*8+J1666*3+K1666*2+L1666*2+M1666*2+N1666*2+O1666)</x:f>
        <x:v>82</x:v>
      </x:c>
      <x:c r="Q1666" s="16" t="n">
        <x:f>IF(COUNT(J1666:O1666)&lt;6,"",J1666*5+K1666*4+M1666*4+L1666*3+N1666*2+O1666*2)</x:f>
        <x:v>84</x:v>
      </x:c>
      <x:c r="R1666" s="14" t="str">
        <x:v>high</x:v>
      </x:c>
      <x:c r="S1666" s="14" t="str">
        <x:v>official_prozorro_award_2024_2026</x:v>
      </x:c>
      <x:c r="T1666" s="14" t="str">
        <x:v>official_prozorro_api</x:v>
      </x:c>
      <x:c r="U1666" s="14" t="str">
        <x:v>Не контактували</x:v>
      </x:c>
      <x:c r="V1666" s="15" t="str">
        <x:v>Персоналізований free-pilot outreach по UA-2024-12-20-004210-a; попросити 1 пакет Н.15</x:v>
      </x:c>
      <x:c r="W1666" s="15" t="str">
        <x:v>Власник / директор; керівник ПТО; відповідальний за договори</x:v>
      </x:c>
      <x:c r="X1666" s="15" t="str">
        <x:v>1 нових підтверджених перемог/договорів у Prozorro на 99 967 грн; 0 зі строком виконання не раніше 24.08.2026.</x:v>
      </x:c>
      <x:c r="Y1666" s="15" t="str">
        <x:v>Загальнобудівельні роботи з монтажем дизель-генератора; опублікований строк до 2024-12-23. Попросити один знеособлений пакет здачі за цим workflow.</x:v>
      </x:c>
      <x:c r="Z1666" s="15" t="str">
        <x:v>https://prozorro.gov.ua/tender/UA-2024-12-20-004210-a</x:v>
      </x:c>
      <x:c r="AA1666" s="14" t="str">
        <x:v>37632919</x:v>
      </x:c>
      <x:c r="AB1666" s="14" t="str">
        <x:v>2026-08-24</x:v>
      </x:c>
      <x:c r="AC1666" s="14" t="str"/>
      <x:c r="AD1666" s="20" t="str"/>
      <x:c r="AE1666" s="14" t="str"/>
      <x:c r="AF1666" s="14" t="n">
        <x:v>26</x:v>
      </x:c>
      <x:c r="AG1666" s="14" t="str">
        <x:v>I3</x:v>
      </x:c>
      <x:c r="AH1666" s="14" t="n">
        <x:v>1</x:v>
      </x:c>
      <x:c r="AI1666" s="14" t="n">
        <x:v>0</x:v>
      </x:c>
      <x:c r="AJ1666" s="18" t="n">
        <x:v>99967.31</x:v>
      </x:c>
      <x:c r="AK1666" s="14" t="str">
        <x:v>https://prozorro.gov.ua/tender/UA-2024-12-20-004210-a</x:v>
      </x:c>
      <x:c r="AL1666" s="19" t="n">
        <x:v>45646.354636805554</x:v>
      </x:c>
      <x:c r="AM1666" s="19" t="n">
        <x:v>45649</x:v>
      </x:c>
      <x:c r="AN1666" s="15" t="str">
        <x:v>Резервне живлення</x:v>
      </x:c>
      <x:c r="AO1666" s="15" t="str">
        <x:v>not_found_in_top_search</x:v>
      </x:c>
    </x:row>
    <x:row r="1667">
      <x:c r="A1667" s="14" t="str">
        <x:v>W5-295</x:v>
      </x:c>
      <x:c r="B1667" s="14" t="str">
        <x:v>Prozorro vertical expansion — 24.08</x:v>
      </x:c>
      <x:c r="C1667" s="14" t="str">
        <x:v>ТОВАРИСТВО З ОБМЕЖЕНОЮ ВІДПОВІДАЛЬНІСТЮ "НАУКОВО-ВИРОБНИЧЕ ПІДПРИЄМСТВО "ЕЛЕКТРОНАЛАДКА"</x:v>
      </x:c>
      <x:c r="D1667" s="14" t="str">
        <x:v>Резервне живлення</x:v>
      </x:c>
      <x:c r="E1667" s="14" t="str">
        <x:v>Pilot now</x:v>
      </x:c>
      <x:c r="F1667" s="17" t="str">
        <x:v>P3</x:v>
      </x:c>
      <x:c r="G1667" s="14" t="str"/>
      <x:c r="H1667" s="14" t="str">
        <x:v>Пілот зараз — Н.15 subset</x:v>
      </x:c>
      <x:c r="I1667" s="16" t="n">
        <x:v>4</x:v>
      </x:c>
      <x:c r="J1667" s="16" t="n">
        <x:v>5</x:v>
      </x:c>
      <x:c r="K1667" s="16" t="n">
        <x:v>5</x:v>
      </x:c>
      <x:c r="L1667" s="16" t="n">
        <x:v>1</x:v>
      </x:c>
      <x:c r="M1667" s="16" t="n">
        <x:v>5</x:v>
      </x:c>
      <x:c r="N1667" s="16" t="n">
        <x:v>5</x:v>
      </x:c>
      <x:c r="O1667" s="16" t="n">
        <x:v>3</x:v>
      </x:c>
      <x:c r="P1667" s="16" t="n">
        <x:f>IF(COUNT(I1667:O1667)&lt;7,"",I1667*8+J1667*3+K1667*2+L1667*2+M1667*2+N1667*2+O1667)</x:f>
        <x:v>82</x:v>
      </x:c>
      <x:c r="Q1667" s="16" t="n">
        <x:f>IF(COUNT(J1667:O1667)&lt;6,"",J1667*5+K1667*4+M1667*4+L1667*3+N1667*2+O1667*2)</x:f>
        <x:v>84</x:v>
      </x:c>
      <x:c r="R1667" s="14" t="str">
        <x:v>high</x:v>
      </x:c>
      <x:c r="S1667" s="14" t="str">
        <x:v>official_prozorro_award_2024_2026</x:v>
      </x:c>
      <x:c r="T1667" s="14" t="str">
        <x:v>official_prozorro_api</x:v>
      </x:c>
      <x:c r="U1667" s="14" t="str">
        <x:v>Не контактували</x:v>
      </x:c>
      <x:c r="V1667" s="15" t="str">
        <x:v>Персоналізований free-pilot outreach по UA-2024-10-17-001573-a; попросити 1 пакет Н.15</x:v>
      </x:c>
      <x:c r="W1667" s="15" t="str">
        <x:v>Власник / директор; керівник ПТО; відповідальний за договори</x:v>
      </x:c>
      <x:c r="X1667" s="15" t="str">
        <x:v>1 нових підтверджених перемог/договорів у Prozorro на 99 150 грн; 0 зі строком виконання не раніше 24.08.2026.</x:v>
      </x:c>
      <x:c r="Y1667" s="15" t="str">
        <x:v>Послуги з монтажу електричного обладнання керування насосами системи живлення твердопаливної котельні потужністю 3 МВт від дизель-генератора; опублікований строк до 2024-10-31. Попросити один знеособлений пакет здачі за цим workflow.</x:v>
      </x:c>
      <x:c r="Z1667" s="15" t="str">
        <x:v>https://prozorro.gov.ua/tender/UA-2024-10-17-001573-a</x:v>
      </x:c>
      <x:c r="AA1667" s="14" t="str">
        <x:v>43903493</x:v>
      </x:c>
      <x:c r="AB1667" s="14" t="str">
        <x:v>2026-08-24</x:v>
      </x:c>
      <x:c r="AC1667" s="14" t="str"/>
      <x:c r="AD1667" s="20" t="str"/>
      <x:c r="AE1667" s="14" t="str"/>
      <x:c r="AF1667" s="14" t="n">
        <x:v>26</x:v>
      </x:c>
      <x:c r="AG1667" s="14" t="str">
        <x:v>I3</x:v>
      </x:c>
      <x:c r="AH1667" s="14" t="n">
        <x:v>1</x:v>
      </x:c>
      <x:c r="AI1667" s="14" t="n">
        <x:v>0</x:v>
      </x:c>
      <x:c r="AJ1667" s="18" t="n">
        <x:v>99149.87</x:v>
      </x:c>
      <x:c r="AK1667" s="14" t="str">
        <x:v>https://prozorro.gov.ua/tender/UA-2024-10-17-001573-a</x:v>
      </x:c>
      <x:c r="AL1667" s="19" t="n">
        <x:v>45582.28227142361</x:v>
      </x:c>
      <x:c r="AM1667" s="19" t="n">
        <x:v>45596</x:v>
      </x:c>
      <x:c r="AN1667" s="15" t="str">
        <x:v>Резервне живлення</x:v>
      </x:c>
      <x:c r="AO1667" s="15" t="str">
        <x:v>not_found_in_top_search</x:v>
      </x:c>
    </x:row>
    <x:row r="1668">
      <x:c r="A1668" s="14" t="str">
        <x:v>W5-296</x:v>
      </x:c>
      <x:c r="B1668" s="14" t="str">
        <x:v>Prozorro vertical expansion — 24.08</x:v>
      </x:c>
      <x:c r="C1668" s="14" t="str">
        <x:v>Токаренко Станіслав Петрович</x:v>
      </x:c>
      <x:c r="D1668" s="14" t="str">
        <x:v>Резервне живлення</x:v>
      </x:c>
      <x:c r="E1668" s="14" t="str">
        <x:v>Pilot now</x:v>
      </x:c>
      <x:c r="F1668" s="17" t="str">
        <x:v>P3</x:v>
      </x:c>
      <x:c r="G1668" s="14" t="str"/>
      <x:c r="H1668" s="14" t="str">
        <x:v>Пілот зараз — Н.15 subset</x:v>
      </x:c>
      <x:c r="I1668" s="16" t="n">
        <x:v>4</x:v>
      </x:c>
      <x:c r="J1668" s="16" t="n">
        <x:v>5</x:v>
      </x:c>
      <x:c r="K1668" s="16" t="n">
        <x:v>5</x:v>
      </x:c>
      <x:c r="L1668" s="16" t="n">
        <x:v>1</x:v>
      </x:c>
      <x:c r="M1668" s="16" t="n">
        <x:v>5</x:v>
      </x:c>
      <x:c r="N1668" s="16" t="n">
        <x:v>3</x:v>
      </x:c>
      <x:c r="O1668" s="16" t="n">
        <x:v>3</x:v>
      </x:c>
      <x:c r="P1668" s="16" t="n">
        <x:f>IF(COUNT(I1668:O1668)&lt;7,"",I1668*8+J1668*3+K1668*2+L1668*2+M1668*2+N1668*2+O1668)</x:f>
        <x:v>78</x:v>
      </x:c>
      <x:c r="Q1668" s="16" t="n">
        <x:f>IF(COUNT(J1668:O1668)&lt;6,"",J1668*5+K1668*4+M1668*4+L1668*3+N1668*2+O1668*2)</x:f>
        <x:v>80</x:v>
      </x:c>
      <x:c r="R1668" s="14" t="str">
        <x:v>high</x:v>
      </x:c>
      <x:c r="S1668" s="14" t="str">
        <x:v>official_prozorro_award_2024_2026</x:v>
      </x:c>
      <x:c r="T1668" s="14" t="str">
        <x:v>official_prozorro_api</x:v>
      </x:c>
      <x:c r="U1668" s="14" t="str">
        <x:v>Не контактували</x:v>
      </x:c>
      <x:c r="V1668" s="15" t="str">
        <x:v>Персоналізований free-pilot outreach по UA-2024-12-24-017906-a; попросити 1 пакет Н.15</x:v>
      </x:c>
      <x:c r="W1668" s="15" t="str">
        <x:v>Власник / виконавець; відповідальний за договір</x:v>
      </x:c>
      <x:c r="X1668" s="15" t="str">
        <x:v>1 нових підтверджених перемог/договорів у Prozorro на 98 100 грн; 0 зі строком виконання не раніше 24.08.2026.</x:v>
      </x:c>
      <x:c r="Y1668" s="15" t="str">
        <x:v>Послуги зі встановлення джерел безперебійного живлення за кодом ДК 021:2015:51110000-6 Послуги зі встановлення електричного обладнання (монтаж джерел безперебійного живлення та супутнього обладнання); опублікований строк до 2024-12-31. Попросити один знеособлений пакет здачі за цим workflow.</x:v>
      </x:c>
      <x:c r="Z1668" s="15" t="str">
        <x:v>https://prozorro.gov.ua/tender/UA-2024-12-24-017906-a</x:v>
      </x:c>
      <x:c r="AA1668" s="14" t="str">
        <x:v>2938608096</x:v>
      </x:c>
      <x:c r="AB1668" s="14" t="str">
        <x:v>2026-08-24</x:v>
      </x:c>
      <x:c r="AC1668" s="14" t="str"/>
      <x:c r="AD1668" s="20" t="str"/>
      <x:c r="AE1668" s="14" t="str"/>
      <x:c r="AF1668" s="14" t="n">
        <x:v>26</x:v>
      </x:c>
      <x:c r="AG1668" s="14" t="str">
        <x:v>I3</x:v>
      </x:c>
      <x:c r="AH1668" s="14" t="n">
        <x:v>1</x:v>
      </x:c>
      <x:c r="AI1668" s="14" t="n">
        <x:v>0</x:v>
      </x:c>
      <x:c r="AJ1668" s="18" t="n">
        <x:v>98100</x:v>
      </x:c>
      <x:c r="AK1668" s="14" t="str">
        <x:v>https://prozorro.gov.ua/tender/UA-2024-12-24-017906-a</x:v>
      </x:c>
      <x:c r="AL1668" s="19" t="n">
        <x:v>45650.61262854167</x:v>
      </x:c>
      <x:c r="AM1668" s="19" t="n">
        <x:v>45657</x:v>
      </x:c>
      <x:c r="AN1668" s="15" t="str">
        <x:v>Резервне живлення</x:v>
      </x:c>
      <x:c r="AO1668" s="15" t="str">
        <x:v>not_found_in_top_search</x:v>
      </x:c>
    </x:row>
    <x:row r="1669">
      <x:c r="A1669" s="14" t="str">
        <x:v>W5-297</x:v>
      </x:c>
      <x:c r="B1669" s="14" t="str">
        <x:v>Prozorro vertical expansion — 24.08</x:v>
      </x:c>
      <x:c r="C1669" s="14" t="str">
        <x:v>ТОВАРИСТВО З ОБМЕЖЕНОЮ ВІДПОВІДАЛЬНІСТЮ "АСТРА"</x:v>
      </x:c>
      <x:c r="D1669" s="14" t="str">
        <x:v>Промисловий холод</x:v>
      </x:c>
      <x:c r="E1669" s="14" t="str">
        <x:v>Expansion discovery</x:v>
      </x:c>
      <x:c r="F1669" s="17" t="str">
        <x:v>D3</x:v>
      </x:c>
      <x:c r="G1669" s="14" t="str"/>
      <x:c r="H1669" s="14" t="str">
        <x:v>Discovery розширення — 2 тижні</x:v>
      </x:c>
      <x:c r="I1669" s="16" t="n">
        <x:v>1</x:v>
      </x:c>
      <x:c r="J1669" s="16" t="n">
        <x:v>5</x:v>
      </x:c>
      <x:c r="K1669" s="16" t="n">
        <x:v>5</x:v>
      </x:c>
      <x:c r="L1669" s="16" t="n">
        <x:v>1</x:v>
      </x:c>
      <x:c r="M1669" s="16" t="n">
        <x:v>5</x:v>
      </x:c>
      <x:c r="N1669" s="16" t="n">
        <x:v>5</x:v>
      </x:c>
      <x:c r="O1669" s="16" t="n">
        <x:v>3</x:v>
      </x:c>
      <x:c r="P1669" s="16" t="n">
        <x:f>IF(COUNT(I1669:O1669)&lt;7,"",I1669*8+J1669*3+K1669*2+L1669*2+M1669*2+N1669*2+O1669)</x:f>
        <x:v>58</x:v>
      </x:c>
      <x:c r="Q1669" s="16" t="n">
        <x:f>IF(COUNT(J1669:O1669)&lt;6,"",J1669*5+K1669*4+M1669*4+L1669*3+N1669*2+O1669*2)</x:f>
        <x:v>84</x:v>
      </x:c>
      <x:c r="R1669" s="14" t="str">
        <x:v>high</x:v>
      </x:c>
      <x:c r="S1669" s="14" t="str">
        <x:v>official_prozorro_award_2024_2026</x:v>
      </x:c>
      <x:c r="T1669" s="14" t="str">
        <x:v>official_prozorro_api</x:v>
      </x:c>
      <x:c r="U1669" s="14" t="str">
        <x:v>Не контактували</x:v>
      </x:c>
      <x:c r="V1669" s="15" t="str">
        <x:v>Workflow-audit outreach по UA-2024-12-11-001349-a; попросити 1 пакет здачі та вимоги проєкту</x:v>
      </x:c>
      <x:c r="W1669" s="15" t="str">
        <x:v>Власник / директор; керівник ПТО; відповідальний за договори</x:v>
      </x:c>
      <x:c r="X1669" s="15" t="str">
        <x:v>1 нових підтверджених перемог/договорів у Prozorro на 89 392 грн; 0 зі строком виконання не раніше 24.08.2026.</x:v>
      </x:c>
      <x:c r="Y1669" s="15" t="str">
        <x:v>50730000-1 Послуги з ремонту та технічного обслуговування охолоджувальних установок  (послуги з монтажу холодильної камери) ; опублікований строк до 2024-12-16. Попросити один знеособлений пакет здачі за цим workflow.</x:v>
      </x:c>
      <x:c r="Z1669" s="15" t="str">
        <x:v>https://prozorro.gov.ua/tender/UA-2024-12-11-001349-a</x:v>
      </x:c>
      <x:c r="AA1669" s="14" t="str">
        <x:v>13471936</x:v>
      </x:c>
      <x:c r="AB1669" s="14" t="str">
        <x:v>2026-08-24</x:v>
      </x:c>
      <x:c r="AC1669" s="14" t="str"/>
      <x:c r="AD1669" s="20" t="str"/>
      <x:c r="AE1669" s="14" t="str"/>
      <x:c r="AF1669" s="14" t="n">
        <x:v>26</x:v>
      </x:c>
      <x:c r="AG1669" s="14" t="str">
        <x:v>I3</x:v>
      </x:c>
      <x:c r="AH1669" s="14" t="n">
        <x:v>1</x:v>
      </x:c>
      <x:c r="AI1669" s="14" t="n">
        <x:v>0</x:v>
      </x:c>
      <x:c r="AJ1669" s="18" t="n">
        <x:v>89392.12</x:v>
      </x:c>
      <x:c r="AK1669" s="14" t="str">
        <x:v>https://prozorro.gov.ua/tender/UA-2024-12-11-001349-a</x:v>
      </x:c>
      <x:c r="AL1669" s="19" t="n">
        <x:v>45637.306803576386</x:v>
      </x:c>
      <x:c r="AM1669" s="19" t="n">
        <x:v>45642</x:v>
      </x:c>
      <x:c r="AN1669" s="15" t="str">
        <x:v>Промисловий холод</x:v>
      </x:c>
      <x:c r="AO1669" s="15" t="str">
        <x:v>not_found_in_top_search</x:v>
      </x:c>
    </x:row>
    <x:row r="1670">
      <x:c r="A1670" s="14" t="str">
        <x:v>W5-298</x:v>
      </x:c>
      <x:c r="B1670" s="14" t="str">
        <x:v>Prozorro vertical expansion — 24.08</x:v>
      </x:c>
      <x:c r="C1670" s="14" t="str">
        <x:v>Товариство з обмеженою відповідальністю "Бенефіс ЛТД"</x:v>
      </x:c>
      <x:c r="D1670" s="14" t="str">
        <x:v>Резервне живлення</x:v>
      </x:c>
      <x:c r="E1670" s="14" t="str">
        <x:v>Pilot now</x:v>
      </x:c>
      <x:c r="F1670" s="17" t="str">
        <x:v>P3</x:v>
      </x:c>
      <x:c r="G1670" s="14" t="str"/>
      <x:c r="H1670" s="14" t="str">
        <x:v>Пілот зараз — Н.15 subset</x:v>
      </x:c>
      <x:c r="I1670" s="16" t="n">
        <x:v>4</x:v>
      </x:c>
      <x:c r="J1670" s="16" t="n">
        <x:v>5</x:v>
      </x:c>
      <x:c r="K1670" s="16" t="n">
        <x:v>5</x:v>
      </x:c>
      <x:c r="L1670" s="16" t="n">
        <x:v>1</x:v>
      </x:c>
      <x:c r="M1670" s="16" t="n">
        <x:v>5</x:v>
      </x:c>
      <x:c r="N1670" s="16" t="n">
        <x:v>5</x:v>
      </x:c>
      <x:c r="O1670" s="16" t="n">
        <x:v>3</x:v>
      </x:c>
      <x:c r="P1670" s="16" t="n">
        <x:f>IF(COUNT(I1670:O1670)&lt;7,"",I1670*8+J1670*3+K1670*2+L1670*2+M1670*2+N1670*2+O1670)</x:f>
        <x:v>82</x:v>
      </x:c>
      <x:c r="Q1670" s="16" t="n">
        <x:f>IF(COUNT(J1670:O1670)&lt;6,"",J1670*5+K1670*4+M1670*4+L1670*3+N1670*2+O1670*2)</x:f>
        <x:v>84</x:v>
      </x:c>
      <x:c r="R1670" s="14" t="str">
        <x:v>high</x:v>
      </x:c>
      <x:c r="S1670" s="14" t="str">
        <x:v>official_prozorro_award_2024_2026</x:v>
      </x:c>
      <x:c r="T1670" s="14" t="str">
        <x:v>official_prozorro_api</x:v>
      </x:c>
      <x:c r="U1670" s="14" t="str">
        <x:v>Не контактували</x:v>
      </x:c>
      <x:c r="V1670" s="15" t="str">
        <x:v>Повторне звернення з новим тендерним сигналом UA-2025-03-17-011803-a; попросити 1 пакет здачі</x:v>
      </x:c>
      <x:c r="W1670" s="15" t="str">
        <x:v>Власник / директор; керівник ПТО; відповідальний за договори</x:v>
      </x:c>
      <x:c r="X1670" s="15" t="str">
        <x:v>1 нових підтверджених перемог/договорів у Prozorro на 89 200 грн; 0 зі строком виконання не раніше 24.08.2026.</x:v>
      </x:c>
      <x:c r="Y1670" s="15" t="str">
        <x:v>Послуги зі встановлення дизель-генератора; опублікований строк до 2024-12-31. Попросити один знеособлений пакет здачі за цим workflow.</x:v>
      </x:c>
      <x:c r="Z1670" s="15" t="str">
        <x:v>https://prozorro.gov.ua/tender/UA-2024-12-06-000566-a</x:v>
      </x:c>
      <x:c r="AA1670" s="14" t="str">
        <x:v>39916826</x:v>
      </x:c>
      <x:c r="AB1670" s="14" t="str">
        <x:v>2026-08-24</x:v>
      </x:c>
      <x:c r="AC1670" s="14" t="str"/>
      <x:c r="AD1670" s="20" t="str"/>
      <x:c r="AE1670" s="14" t="str"/>
      <x:c r="AF1670" s="14" t="n">
        <x:v>41</x:v>
      </x:c>
      <x:c r="AG1670" s="14" t="str">
        <x:v>I3</x:v>
      </x:c>
      <x:c r="AH1670" s="14" t="n">
        <x:v>2</x:v>
      </x:c>
      <x:c r="AI1670" s="14" t="n">
        <x:v>0</x:v>
      </x:c>
      <x:c r="AJ1670" s="18" t="n">
        <x:v>2107562.5</x:v>
      </x:c>
      <x:c r="AK1670" s="14" t="str">
        <x:v>https://prozorro.gov.ua/tender/UA-2025-03-17-011803-a</x:v>
      </x:c>
      <x:c r="AL1670" s="19" t="n">
        <x:v>45749.338975150466</x:v>
      </x:c>
      <x:c r="AM1670" s="19" t="n">
        <x:v>45808</x:v>
      </x:c>
      <x:c r="AN1670" s="15" t="str">
        <x:v>Резервне живлення; Промислова електрика / ПНР; Кабельні лінії електропередачі</x:v>
      </x:c>
      <x:c r="AO1670" s="15" t="str">
        <x:v>not_found_in_top_search</x:v>
      </x:c>
    </x:row>
    <x:row r="1671">
      <x:c r="A1671" s="14" t="str">
        <x:v>W5-299</x:v>
      </x:c>
      <x:c r="B1671" s="14" t="str">
        <x:v>Prozorro vertical expansion — 24.08</x:v>
      </x:c>
      <x:c r="C1671" s="14" t="str">
        <x:v>ТОВАРИСТВО З ОБМЕЖЕНОЮ ВІДПОВІДАЛЬНІСТЮ "НАКНЕТ"</x:v>
      </x:c>
      <x:c r="D1671" s="14" t="str">
        <x:v>ВОЛЗ / телеком</x:v>
      </x:c>
      <x:c r="E1671" s="14" t="str">
        <x:v>Expansion discovery</x:v>
      </x:c>
      <x:c r="F1671" s="17" t="str">
        <x:v>D3</x:v>
      </x:c>
      <x:c r="G1671" s="14" t="str"/>
      <x:c r="H1671" s="14" t="str">
        <x:v>Discovery розширення — 2 тижні</x:v>
      </x:c>
      <x:c r="I1671" s="16" t="n">
        <x:v>1</x:v>
      </x:c>
      <x:c r="J1671" s="16" t="n">
        <x:v>5</x:v>
      </x:c>
      <x:c r="K1671" s="16" t="n">
        <x:v>5</x:v>
      </x:c>
      <x:c r="L1671" s="16" t="n">
        <x:v>1</x:v>
      </x:c>
      <x:c r="M1671" s="16" t="n">
        <x:v>5</x:v>
      </x:c>
      <x:c r="N1671" s="16" t="n">
        <x:v>5</x:v>
      </x:c>
      <x:c r="O1671" s="16" t="n">
        <x:v>3</x:v>
      </x:c>
      <x:c r="P1671" s="16" t="n">
        <x:f>IF(COUNT(I1671:O1671)&lt;7,"",I1671*8+J1671*3+K1671*2+L1671*2+M1671*2+N1671*2+O1671)</x:f>
        <x:v>58</x:v>
      </x:c>
      <x:c r="Q1671" s="16" t="n">
        <x:f>IF(COUNT(J1671:O1671)&lt;6,"",J1671*5+K1671*4+M1671*4+L1671*3+N1671*2+O1671*2)</x:f>
        <x:v>84</x:v>
      </x:c>
      <x:c r="R1671" s="14" t="str">
        <x:v>high</x:v>
      </x:c>
      <x:c r="S1671" s="14" t="str">
        <x:v>official_prozorro_award_2024_2026</x:v>
      </x:c>
      <x:c r="T1671" s="14" t="str">
        <x:v>official_prozorro_api</x:v>
      </x:c>
      <x:c r="U1671" s="14" t="str">
        <x:v>Не контактували</x:v>
      </x:c>
      <x:c r="V1671" s="15" t="str">
        <x:v>Workflow-audit outreach по UA-2024-04-03-007143-a; попросити 1 пакет здачі та вимоги проєкту</x:v>
      </x:c>
      <x:c r="W1671" s="15" t="str">
        <x:v>Власник / директор; керівник ПТО; відповідальний за договори</x:v>
      </x:c>
      <x:c r="X1671" s="15" t="str">
        <x:v>1 нових підтверджених перемог/договорів у Prozorro на 71 500 грн; 0 зі строком виконання не раніше 24.08.2026.</x:v>
      </x:c>
      <x:c r="Y1671" s="15" t="str">
        <x:v>Монтаж телекомунікаційної мережі; опублікований строк до 2024-12-31. Попросити один знеособлений пакет здачі за цим workflow.</x:v>
      </x:c>
      <x:c r="Z1671" s="15" t="str">
        <x:v>https://prozorro.gov.ua/tender/UA-2024-04-03-007143-a</x:v>
      </x:c>
      <x:c r="AA1671" s="14" t="str">
        <x:v>41512226</x:v>
      </x:c>
      <x:c r="AB1671" s="14" t="str">
        <x:v>2026-08-24</x:v>
      </x:c>
      <x:c r="AC1671" s="14" t="str"/>
      <x:c r="AD1671" s="20" t="str"/>
      <x:c r="AE1671" s="14" t="str"/>
      <x:c r="AF1671" s="14" t="n">
        <x:v>26</x:v>
      </x:c>
      <x:c r="AG1671" s="14" t="str">
        <x:v>I3</x:v>
      </x:c>
      <x:c r="AH1671" s="14" t="n">
        <x:v>1</x:v>
      </x:c>
      <x:c r="AI1671" s="14" t="n">
        <x:v>0</x:v>
      </x:c>
      <x:c r="AJ1671" s="18" t="n">
        <x:v>71500</x:v>
      </x:c>
      <x:c r="AK1671" s="14" t="str">
        <x:v>https://prozorro.gov.ua/tender/UA-2024-04-03-007143-a</x:v>
      </x:c>
      <x:c r="AL1671" s="19" t="n">
        <x:v>45385.45974842593</x:v>
      </x:c>
      <x:c r="AM1671" s="19" t="n">
        <x:v>45657</x:v>
      </x:c>
      <x:c r="AN1671" s="15" t="str">
        <x:v>ВОЛЗ / телеком</x:v>
      </x:c>
      <x:c r="AO1671" s="15" t="str">
        <x:v>not_found_in_top_search</x:v>
      </x:c>
    </x:row>
    <x:row r="1672">
      <x:c r="A1672" s="14" t="str">
        <x:v>W5-300</x:v>
      </x:c>
      <x:c r="B1672" s="14" t="str">
        <x:v>Prozorro vertical expansion — 24.08</x:v>
      </x:c>
      <x:c r="C1672" s="14" t="str">
        <x:v>ПРИВАТНЕ ПІДПРИЄМСТВО "СЕРВІС-ТРАНС-ПЛЮС"</x:v>
      </x:c>
      <x:c r="D1672" s="14" t="str">
        <x:v>Залізнична інфраструктура</x:v>
      </x:c>
      <x:c r="E1672" s="14" t="str">
        <x:v>Expansion discovery</x:v>
      </x:c>
      <x:c r="F1672" s="17" t="str">
        <x:v>D3</x:v>
      </x:c>
      <x:c r="G1672" s="14" t="str"/>
      <x:c r="H1672" s="14" t="str">
        <x:v>Discovery розширення — 2 тижні</x:v>
      </x:c>
      <x:c r="I1672" s="16" t="n">
        <x:v>1</x:v>
      </x:c>
      <x:c r="J1672" s="16" t="n">
        <x:v>5</x:v>
      </x:c>
      <x:c r="K1672" s="16" t="n">
        <x:v>5</x:v>
      </x:c>
      <x:c r="L1672" s="16" t="n">
        <x:v>1</x:v>
      </x:c>
      <x:c r="M1672" s="16" t="n">
        <x:v>5</x:v>
      </x:c>
      <x:c r="N1672" s="16" t="n">
        <x:v>5</x:v>
      </x:c>
      <x:c r="O1672" s="16" t="n">
        <x:v>3</x:v>
      </x:c>
      <x:c r="P1672" s="16" t="n">
        <x:f>IF(COUNT(I1672:O1672)&lt;7,"",I1672*8+J1672*3+K1672*2+L1672*2+M1672*2+N1672*2+O1672)</x:f>
        <x:v>58</x:v>
      </x:c>
      <x:c r="Q1672" s="16" t="n">
        <x:f>IF(COUNT(J1672:O1672)&lt;6,"",J1672*5+K1672*4+M1672*4+L1672*3+N1672*2+O1672*2)</x:f>
        <x:v>84</x:v>
      </x:c>
      <x:c r="R1672" s="14" t="str">
        <x:v>high</x:v>
      </x:c>
      <x:c r="S1672" s="14" t="str">
        <x:v>official_prozorro_award_2024_2026</x:v>
      </x:c>
      <x:c r="T1672" s="14" t="str">
        <x:v>official_prozorro_api</x:v>
      </x:c>
      <x:c r="U1672" s="14" t="str">
        <x:v>Не контактували</x:v>
      </x:c>
      <x:c r="V1672" s="15" t="str">
        <x:v>Workflow-audit outreach по UA-2025-04-10-014435-a; попросити 1 пакет здачі та вимоги проєкту</x:v>
      </x:c>
      <x:c r="W1672" s="15" t="str">
        <x:v>Власник / директор; керівник ПТО; відповідальний за договори</x:v>
      </x:c>
      <x:c r="X1672" s="15" t="str">
        <x:v>1 нових підтверджених перемог/договорів у Prozorro на 56 775 грн; 0 зі строком виконання не раніше 24.08.2026.</x:v>
      </x:c>
      <x:c r="Y1672" s="15" t="str">
        <x:v>ДК 021:2015 –  50220000-3 Послуги з ремонту, технічного обслуговування залізничного транспорту і пов’язаного обладнання та супутні послуги (Послуга з ремонту залізничних колій); опублікований строк до 2025-12-30. Попросити один знеособлений пакет здачі за цим workflow.</x:v>
      </x:c>
      <x:c r="Z1672" s="15" t="str">
        <x:v>https://prozorro.gov.ua/tender/UA-2025-04-10-014435-a</x:v>
      </x:c>
      <x:c r="AA1672" s="14" t="str">
        <x:v>32080360</x:v>
      </x:c>
      <x:c r="AB1672" s="14" t="str">
        <x:v>2026-08-24</x:v>
      </x:c>
      <x:c r="AC1672" s="14" t="str"/>
      <x:c r="AD1672" s="20" t="str"/>
      <x:c r="AE1672" s="14" t="str"/>
      <x:c r="AF1672" s="14" t="n">
        <x:v>26</x:v>
      </x:c>
      <x:c r="AG1672" s="14" t="str">
        <x:v>I3</x:v>
      </x:c>
      <x:c r="AH1672" s="14" t="n">
        <x:v>1</x:v>
      </x:c>
      <x:c r="AI1672" s="14" t="n">
        <x:v>0</x:v>
      </x:c>
      <x:c r="AJ1672" s="18" t="n">
        <x:v>56775</x:v>
      </x:c>
      <x:c r="AK1672" s="14" t="str">
        <x:v>https://prozorro.gov.ua/tender/UA-2025-04-10-014435-a</x:v>
      </x:c>
      <x:c r="AL1672" s="19" t="n">
        <x:v>45757.697381770835</x:v>
      </x:c>
      <x:c r="AM1672" s="19" t="n">
        <x:v>46021</x:v>
      </x:c>
      <x:c r="AN1672" s="15" t="str">
        <x:v>Залізнична інфраструктура</x:v>
      </x:c>
      <x:c r="AO1672" s="15" t="str">
        <x:v>not_found_in_top_search</x:v>
      </x:c>
    </x:row>
    <x:row r="1673">
      <x:c r="A1673" s="14" t="str">
        <x:v>W5-301</x:v>
      </x:c>
      <x:c r="B1673" s="14" t="str">
        <x:v>Prozorro vertical expansion — 24.08</x:v>
      </x:c>
      <x:c r="C1673" s="14" t="str">
        <x:v>ПРАТ "КАНІВ-ДНІПРОБУД"</x:v>
      </x:c>
      <x:c r="D1673" s="14" t="str">
        <x:v>ГНБ / безтраншейні роботи</x:v>
      </x:c>
      <x:c r="E1673" s="14" t="str">
        <x:v>Expansion discovery</x:v>
      </x:c>
      <x:c r="F1673" s="17" t="str">
        <x:v>D3</x:v>
      </x:c>
      <x:c r="G1673" s="14" t="str"/>
      <x:c r="H1673" s="14" t="str">
        <x:v>Discovery розширення — 2 тижні</x:v>
      </x:c>
      <x:c r="I1673" s="16" t="n">
        <x:v>1</x:v>
      </x:c>
      <x:c r="J1673" s="16" t="n">
        <x:v>5</x:v>
      </x:c>
      <x:c r="K1673" s="16" t="n">
        <x:v>5</x:v>
      </x:c>
      <x:c r="L1673" s="16" t="n">
        <x:v>1</x:v>
      </x:c>
      <x:c r="M1673" s="16" t="n">
        <x:v>5</x:v>
      </x:c>
      <x:c r="N1673" s="16" t="n">
        <x:v>5</x:v>
      </x:c>
      <x:c r="O1673" s="16" t="n">
        <x:v>3</x:v>
      </x:c>
      <x:c r="P1673" s="16" t="n">
        <x:f>IF(COUNT(I1673:O1673)&lt;7,"",I1673*8+J1673*3+K1673*2+L1673*2+M1673*2+N1673*2+O1673)</x:f>
        <x:v>58</x:v>
      </x:c>
      <x:c r="Q1673" s="16" t="n">
        <x:f>IF(COUNT(J1673:O1673)&lt;6,"",J1673*5+K1673*4+M1673*4+L1673*3+N1673*2+O1673*2)</x:f>
        <x:v>84</x:v>
      </x:c>
      <x:c r="R1673" s="14" t="str">
        <x:v>high</x:v>
      </x:c>
      <x:c r="S1673" s="14" t="str">
        <x:v>official_prozorro_award_2024_2026</x:v>
      </x:c>
      <x:c r="T1673" s="14" t="str">
        <x:v>official_prozorro_api</x:v>
      </x:c>
      <x:c r="U1673" s="14" t="str">
        <x:v>Не контактували</x:v>
      </x:c>
      <x:c r="V1673" s="15" t="str">
        <x:v>Workflow-audit outreach по UA-2024-02-21-010331-a; попросити 1 пакет здачі та вимоги проєкту</x:v>
      </x:c>
      <x:c r="W1673" s="15" t="str">
        <x:v>Власник / директор; керівник ПТО; відповідальний за договори</x:v>
      </x:c>
      <x:c r="X1673" s="15" t="str">
        <x:v>1 нових підтверджених перемог/договорів у Prozorro на 55 200 грн; 0 зі строком виконання не раніше 24.08.2026.</x:v>
      </x:c>
      <x:c r="Y1673" s="15" t="str">
        <x:v>Влаштування проколу методом горизонтального направленого буріння, прокол d50 мм довжиною 25м у м.Золотоноша вул. Леонтовича; опублікований строк до 2024-12-31. Попросити один знеособлений пакет здачі за цим workflow.</x:v>
      </x:c>
      <x:c r="Z1673" s="15" t="str">
        <x:v>https://prozorro.gov.ua/tender/UA-2024-02-21-010331-a</x:v>
      </x:c>
      <x:c r="AA1673" s="14" t="str">
        <x:v>00116872</x:v>
      </x:c>
      <x:c r="AB1673" s="14" t="str">
        <x:v>2026-08-24</x:v>
      </x:c>
      <x:c r="AC1673" s="14" t="str"/>
      <x:c r="AD1673" s="20" t="str"/>
      <x:c r="AE1673" s="14" t="str"/>
      <x:c r="AF1673" s="14" t="n">
        <x:v>26</x:v>
      </x:c>
      <x:c r="AG1673" s="14" t="str">
        <x:v>I3</x:v>
      </x:c>
      <x:c r="AH1673" s="14" t="n">
        <x:v>1</x:v>
      </x:c>
      <x:c r="AI1673" s="14" t="n">
        <x:v>0</x:v>
      </x:c>
      <x:c r="AJ1673" s="18" t="n">
        <x:v>55200</x:v>
      </x:c>
      <x:c r="AK1673" s="14" t="str">
        <x:v>https://prozorro.gov.ua/tender/UA-2024-02-21-010331-a</x:v>
      </x:c>
      <x:c r="AL1673" s="19" t="n">
        <x:v>45343.564817094906</x:v>
      </x:c>
      <x:c r="AM1673" s="19" t="n">
        <x:v>45657.56267361111</x:v>
      </x:c>
      <x:c r="AN1673" s="15" t="str">
        <x:v>ГНБ / безтраншейні роботи</x:v>
      </x:c>
      <x:c r="AO1673" s="15" t="str">
        <x:v>not_found_in_top_search</x:v>
      </x:c>
    </x:row>
    <x:row r="1674">
      <x:c r="A1674" s="14" t="str">
        <x:v>W5-302</x:v>
      </x:c>
      <x:c r="B1674" s="14" t="str">
        <x:v>Prozorro vertical expansion — 24.08</x:v>
      </x:c>
      <x:c r="C1674" s="14" t="str">
        <x:v>Приватне підприємство "Енергохолод"</x:v>
      </x:c>
      <x:c r="D1674" s="14" t="str">
        <x:v>Промисловий холод</x:v>
      </x:c>
      <x:c r="E1674" s="14" t="str">
        <x:v>Expansion discovery</x:v>
      </x:c>
      <x:c r="F1674" s="17" t="str">
        <x:v>D3</x:v>
      </x:c>
      <x:c r="G1674" s="14" t="str"/>
      <x:c r="H1674" s="14" t="str">
        <x:v>Discovery розширення — 2 тижні</x:v>
      </x:c>
      <x:c r="I1674" s="16" t="n">
        <x:v>1</x:v>
      </x:c>
      <x:c r="J1674" s="16" t="n">
        <x:v>5</x:v>
      </x:c>
      <x:c r="K1674" s="16" t="n">
        <x:v>5</x:v>
      </x:c>
      <x:c r="L1674" s="16" t="n">
        <x:v>1</x:v>
      </x:c>
      <x:c r="M1674" s="16" t="n">
        <x:v>5</x:v>
      </x:c>
      <x:c r="N1674" s="16" t="n">
        <x:v>5</x:v>
      </x:c>
      <x:c r="O1674" s="16" t="n">
        <x:v>3</x:v>
      </x:c>
      <x:c r="P1674" s="16" t="n">
        <x:f>IF(COUNT(I1674:O1674)&lt;7,"",I1674*8+J1674*3+K1674*2+L1674*2+M1674*2+N1674*2+O1674)</x:f>
        <x:v>58</x:v>
      </x:c>
      <x:c r="Q1674" s="16" t="n">
        <x:f>IF(COUNT(J1674:O1674)&lt;6,"",J1674*5+K1674*4+M1674*4+L1674*3+N1674*2+O1674*2)</x:f>
        <x:v>84</x:v>
      </x:c>
      <x:c r="R1674" s="14" t="str">
        <x:v>high</x:v>
      </x:c>
      <x:c r="S1674" s="14" t="str">
        <x:v>official_prozorro_award_2024_2026</x:v>
      </x:c>
      <x:c r="T1674" s="14" t="str">
        <x:v>official_prozorro_api</x:v>
      </x:c>
      <x:c r="U1674" s="14" t="str">
        <x:v>Не контактували</x:v>
      </x:c>
      <x:c r="V1674" s="15" t="str">
        <x:v>Workflow-audit outreach по UA-2024-01-16-011244-a; попросити 1 пакет здачі та вимоги проєкту</x:v>
      </x:c>
      <x:c r="W1674" s="15" t="str">
        <x:v>Власник / директор; керівник ПТО; відповідальний за договори</x:v>
      </x:c>
      <x:c r="X1674" s="15" t="str">
        <x:v>1 нових підтверджених перемог/договорів у Prozorro на 50 400 грн; 0 зі строком виконання не раніше 24.08.2026.</x:v>
      </x:c>
      <x:c r="Y1674" s="15" t="str">
        <x:v>Монтаж холодильної камери; опублікований строк до 2024-12-31. Попросити один знеособлений пакет здачі за цим workflow.</x:v>
      </x:c>
      <x:c r="Z1674" s="15" t="str">
        <x:v>https://prozorro.gov.ua/tender/UA-2024-01-16-011244-a</x:v>
      </x:c>
      <x:c r="AA1674" s="14" t="str">
        <x:v>38756251</x:v>
      </x:c>
      <x:c r="AB1674" s="14" t="str">
        <x:v>2026-08-24</x:v>
      </x:c>
      <x:c r="AC1674" s="14" t="str"/>
      <x:c r="AD1674" s="20" t="str"/>
      <x:c r="AE1674" s="14" t="str"/>
      <x:c r="AF1674" s="14" t="n">
        <x:v>26</x:v>
      </x:c>
      <x:c r="AG1674" s="14" t="str">
        <x:v>I3</x:v>
      </x:c>
      <x:c r="AH1674" s="14" t="n">
        <x:v>1</x:v>
      </x:c>
      <x:c r="AI1674" s="14" t="n">
        <x:v>0</x:v>
      </x:c>
      <x:c r="AJ1674" s="18" t="n">
        <x:v>50400</x:v>
      </x:c>
      <x:c r="AK1674" s="14" t="str">
        <x:v>https://prozorro.gov.ua/tender/UA-2024-01-16-011244-a</x:v>
      </x:c>
      <x:c r="AL1674" s="19" t="n">
        <x:v>45307.548942685185</x:v>
      </x:c>
      <x:c r="AM1674" s="19" t="n">
        <x:v>45657.55060185185</x:v>
      </x:c>
      <x:c r="AN1674" s="15" t="str">
        <x:v>Промисловий холод</x:v>
      </x:c>
      <x:c r="AO1674" s="15" t="str">
        <x:v>not_found_in_top_search</x:v>
      </x:c>
    </x:row>
    <x:row r="1675">
      <x:c r="A1675" s="14" t="str">
        <x:v>W5-303</x:v>
      </x:c>
      <x:c r="B1675" s="14" t="str">
        <x:v>Prozorro vertical expansion — 24.08</x:v>
      </x:c>
      <x:c r="C1675" s="14" t="str">
        <x:v>ПОНОМАРЕНКО НАДІЯ ОЛЕКСІЇВНА</x:v>
      </x:c>
      <x:c r="D1675" s="14" t="str">
        <x:v>Накопичення енергії / BESS</x:v>
      </x:c>
      <x:c r="E1675" s="14" t="str">
        <x:v>Expansion discovery</x:v>
      </x:c>
      <x:c r="F1675" s="17" t="str">
        <x:v>D3</x:v>
      </x:c>
      <x:c r="G1675" s="14" t="str"/>
      <x:c r="H1675" s="14" t="str">
        <x:v>Discovery розширення — 2 тижні</x:v>
      </x:c>
      <x:c r="I1675" s="16" t="n">
        <x:v>1</x:v>
      </x:c>
      <x:c r="J1675" s="16" t="n">
        <x:v>5</x:v>
      </x:c>
      <x:c r="K1675" s="16" t="n">
        <x:v>5</x:v>
      </x:c>
      <x:c r="L1675" s="16" t="n">
        <x:v>1</x:v>
      </x:c>
      <x:c r="M1675" s="16" t="n">
        <x:v>5</x:v>
      </x:c>
      <x:c r="N1675" s="16" t="n">
        <x:v>3</x:v>
      </x:c>
      <x:c r="O1675" s="16" t="n">
        <x:v>3</x:v>
      </x:c>
      <x:c r="P1675" s="16" t="n">
        <x:f>IF(COUNT(I1675:O1675)&lt;7,"",I1675*8+J1675*3+K1675*2+L1675*2+M1675*2+N1675*2+O1675)</x:f>
        <x:v>54</x:v>
      </x:c>
      <x:c r="Q1675" s="16" t="n">
        <x:f>IF(COUNT(J1675:O1675)&lt;6,"",J1675*5+K1675*4+M1675*4+L1675*3+N1675*2+O1675*2)</x:f>
        <x:v>80</x:v>
      </x:c>
      <x:c r="R1675" s="14" t="str">
        <x:v>high</x:v>
      </x:c>
      <x:c r="S1675" s="14" t="str">
        <x:v>official_prozorro_award_2024_2026</x:v>
      </x:c>
      <x:c r="T1675" s="14" t="str">
        <x:v>official_prozorro_api</x:v>
      </x:c>
      <x:c r="U1675" s="14" t="str">
        <x:v>Не контактували</x:v>
      </x:c>
      <x:c r="V1675" s="15" t="str">
        <x:v>Workflow-audit outreach по UA-2024-12-12-013422-a; попросити 1 пакет здачі та вимоги проєкту</x:v>
      </x:c>
      <x:c r="W1675" s="15" t="str">
        <x:v>Власник / виконавець; відповідальний за договір</x:v>
      </x:c>
      <x:c r="X1675" s="15" t="str">
        <x:v>1 нових підтверджених перемог/договорів у Prozorro на 43 728 грн; 0 зі строком виконання не раніше 24.08.2026.</x:v>
      </x:c>
      <x:c r="Y1675" s="15" t="str">
        <x:v>Послуги з монтажу та налаштування системи накопичення енергії та живлення «Tesla» (код за ЕЗС ДК 021:2015: 45310000-3 - Електромонтажні роботи) ; опублікований строк до 2024-12-24. Попросити один знеособлений пакет здачі за цим workflow.</x:v>
      </x:c>
      <x:c r="Z1675" s="15" t="str">
        <x:v>https://prozorro.gov.ua/tender/UA-2024-12-12-013422-a</x:v>
      </x:c>
      <x:c r="AA1675" s="14" t="str">
        <x:v>2917302142</x:v>
      </x:c>
      <x:c r="AB1675" s="14" t="str">
        <x:v>2026-08-24</x:v>
      </x:c>
      <x:c r="AC1675" s="14" t="str"/>
      <x:c r="AD1675" s="20" t="str"/>
      <x:c r="AE1675" s="14" t="str"/>
      <x:c r="AF1675" s="14" t="n">
        <x:v>26</x:v>
      </x:c>
      <x:c r="AG1675" s="14" t="str">
        <x:v>I3</x:v>
      </x:c>
      <x:c r="AH1675" s="14" t="n">
        <x:v>1</x:v>
      </x:c>
      <x:c r="AI1675" s="14" t="n">
        <x:v>0</x:v>
      </x:c>
      <x:c r="AJ1675" s="18" t="n">
        <x:v>43727.91</x:v>
      </x:c>
      <x:c r="AK1675" s="14" t="str">
        <x:v>https://prozorro.gov.ua/tender/UA-2024-12-12-013422-a</x:v>
      </x:c>
      <x:c r="AL1675" s="19" t="n">
        <x:v>45638.5269890625</x:v>
      </x:c>
      <x:c r="AM1675" s="19" t="n">
        <x:v>45650</x:v>
      </x:c>
      <x:c r="AN1675" s="15" t="str">
        <x:v>Накопичення енергії / BESS</x:v>
      </x:c>
      <x:c r="AO1675" s="15" t="str">
        <x:v>not_found_in_top_search</x:v>
      </x:c>
    </x:row>
    <x:row r="1676">
      <x:c r="A1676" s="14" t="str">
        <x:v>W5-304</x:v>
      </x:c>
      <x:c r="B1676" s="14" t="str">
        <x:v>Prozorro vertical expansion — 24.08</x:v>
      </x:c>
      <x:c r="C1676" s="14" t="str">
        <x:v>ДЕЧЕВ ОЛЕКСАНДР ВАСИЛЬОВИЧ</x:v>
      </x:c>
      <x:c r="D1676" s="14" t="str">
        <x:v>Резервне живлення</x:v>
      </x:c>
      <x:c r="E1676" s="14" t="str">
        <x:v>Pilot now</x:v>
      </x:c>
      <x:c r="F1676" s="17" t="str">
        <x:v>P3</x:v>
      </x:c>
      <x:c r="G1676" s="14" t="str"/>
      <x:c r="H1676" s="14" t="str">
        <x:v>Пілот зараз — Н.15 subset</x:v>
      </x:c>
      <x:c r="I1676" s="16" t="n">
        <x:v>4</x:v>
      </x:c>
      <x:c r="J1676" s="16" t="n">
        <x:v>5</x:v>
      </x:c>
      <x:c r="K1676" s="16" t="n">
        <x:v>5</x:v>
      </x:c>
      <x:c r="L1676" s="16" t="n">
        <x:v>1</x:v>
      </x:c>
      <x:c r="M1676" s="16" t="n">
        <x:v>5</x:v>
      </x:c>
      <x:c r="N1676" s="16" t="n">
        <x:v>3</x:v>
      </x:c>
      <x:c r="O1676" s="16" t="n">
        <x:v>3</x:v>
      </x:c>
      <x:c r="P1676" s="16" t="n">
        <x:f>IF(COUNT(I1676:O1676)&lt;7,"",I1676*8+J1676*3+K1676*2+L1676*2+M1676*2+N1676*2+O1676)</x:f>
        <x:v>78</x:v>
      </x:c>
      <x:c r="Q1676" s="16" t="n">
        <x:f>IF(COUNT(J1676:O1676)&lt;6,"",J1676*5+K1676*4+M1676*4+L1676*3+N1676*2+O1676*2)</x:f>
        <x:v>80</x:v>
      </x:c>
      <x:c r="R1676" s="14" t="str">
        <x:v>high</x:v>
      </x:c>
      <x:c r="S1676" s="14" t="str">
        <x:v>official_prozorro_award_2024_2026</x:v>
      </x:c>
      <x:c r="T1676" s="14" t="str">
        <x:v>official_prozorro_api</x:v>
      </x:c>
      <x:c r="U1676" s="14" t="str">
        <x:v>Не контактували</x:v>
      </x:c>
      <x:c r="V1676" s="15" t="str">
        <x:v>Персоналізований free-pilot outreach по UA-2024-12-13-019271-a; попросити 1 пакет Н.15</x:v>
      </x:c>
      <x:c r="W1676" s="15" t="str">
        <x:v>Власник / виконавець; відповідальний за договір</x:v>
      </x:c>
      <x:c r="X1676" s="15" t="str">
        <x:v>1 нових підтверджених перемог/договорів у Prozorro на 20 929 грн; 0 зі строком виконання не раніше 24.08.2026.</x:v>
      </x:c>
      <x:c r="Y1676" s="15" t="str">
        <x:v>Послуги з підключення, монтаж та наладки дизель-генератору; опублікований строк до 2024-12-31. Попросити один знеособлений пакет здачі за цим workflow.</x:v>
      </x:c>
      <x:c r="Z1676" s="15" t="str">
        <x:v>https://prozorro.gov.ua/tender/UA-2024-12-13-019271-a</x:v>
      </x:c>
      <x:c r="AA1676" s="14" t="str">
        <x:v>2877504334</x:v>
      </x:c>
      <x:c r="AB1676" s="14" t="str">
        <x:v>2026-08-24</x:v>
      </x:c>
      <x:c r="AC1676" s="14" t="str"/>
      <x:c r="AD1676" s="20" t="str"/>
      <x:c r="AE1676" s="14" t="str"/>
      <x:c r="AF1676" s="14" t="n">
        <x:v>26</x:v>
      </x:c>
      <x:c r="AG1676" s="14" t="str">
        <x:v>I3</x:v>
      </x:c>
      <x:c r="AH1676" s="14" t="n">
        <x:v>1</x:v>
      </x:c>
      <x:c r="AI1676" s="14" t="n">
        <x:v>0</x:v>
      </x:c>
      <x:c r="AJ1676" s="18" t="n">
        <x:v>20928.5</x:v>
      </x:c>
      <x:c r="AK1676" s="14" t="str">
        <x:v>https://prozorro.gov.ua/tender/UA-2024-12-13-019271-a</x:v>
      </x:c>
      <x:c r="AL1676" s="19" t="n">
        <x:v>45639.673410219904</x:v>
      </x:c>
      <x:c r="AM1676" s="19" t="n">
        <x:v>45657</x:v>
      </x:c>
      <x:c r="AN1676" s="15" t="str">
        <x:v>Резервне живлення</x:v>
      </x:c>
      <x:c r="AO1676" s="15" t="str">
        <x:v>not_found_in_top_search</x:v>
      </x:c>
    </x:row>
    <x:row r="1677">
      <x:c r="A1677" s="14" t="str">
        <x:v>W5-305</x:v>
      </x:c>
      <x:c r="B1677" s="14" t="str">
        <x:v>Prozorro vertical expansion — 24.08</x:v>
      </x:c>
      <x:c r="C1677" s="14" t="str">
        <x:v>ОДІЯК ОЛЕКСАНДР ВІКТОРОВИЧ</x:v>
      </x:c>
      <x:c r="D1677" s="14" t="str">
        <x:v>Ремонт і підсилення бетону</x:v>
      </x:c>
      <x:c r="E1677" s="14" t="str">
        <x:v>Expansion discovery</x:v>
      </x:c>
      <x:c r="F1677" s="17" t="str">
        <x:v>D3</x:v>
      </x:c>
      <x:c r="G1677" s="14" t="str"/>
      <x:c r="H1677" s="14" t="str">
        <x:v>Discovery розширення — 2 тижні</x:v>
      </x:c>
      <x:c r="I1677" s="16" t="n">
        <x:v>1</x:v>
      </x:c>
      <x:c r="J1677" s="16" t="n">
        <x:v>5</x:v>
      </x:c>
      <x:c r="K1677" s="16" t="n">
        <x:v>5</x:v>
      </x:c>
      <x:c r="L1677" s="16" t="n">
        <x:v>1</x:v>
      </x:c>
      <x:c r="M1677" s="16" t="n">
        <x:v>5</x:v>
      </x:c>
      <x:c r="N1677" s="16" t="n">
        <x:v>3</x:v>
      </x:c>
      <x:c r="O1677" s="16" t="n">
        <x:v>3</x:v>
      </x:c>
      <x:c r="P1677" s="16" t="n">
        <x:f>IF(COUNT(I1677:O1677)&lt;7,"",I1677*8+J1677*3+K1677*2+L1677*2+M1677*2+N1677*2+O1677)</x:f>
        <x:v>54</x:v>
      </x:c>
      <x:c r="Q1677" s="16" t="n">
        <x:f>IF(COUNT(J1677:O1677)&lt;6,"",J1677*5+K1677*4+M1677*4+L1677*3+N1677*2+O1677*2)</x:f>
        <x:v>80</x:v>
      </x:c>
      <x:c r="R1677" s="14" t="str">
        <x:v>high</x:v>
      </x:c>
      <x:c r="S1677" s="14" t="str">
        <x:v>official_prozorro_award_2024_2026</x:v>
      </x:c>
      <x:c r="T1677" s="14" t="str">
        <x:v>official_prozorro_api</x:v>
      </x:c>
      <x:c r="U1677" s="14" t="str">
        <x:v>Не контактували</x:v>
      </x:c>
      <x:c r="V1677" s="15" t="str">
        <x:v>Workflow-audit outreach по UA-2024-12-22-001632-a; попросити 1 пакет здачі та вимоги проєкту</x:v>
      </x:c>
      <x:c r="W1677" s="15" t="str">
        <x:v>Власник / виконавець; відповідальний за договір</x:v>
      </x:c>
      <x:c r="X1677" s="15" t="str">
        <x:v>1 нових підтверджених перемог/договорів у Prozorro на 20 503 грн; 0 зі строком виконання не раніше 24.08.2026.</x:v>
      </x:c>
      <x:c r="Y1677" s="15" t="str">
        <x:v>Поточний ремонт вентиляційної системи (пробивання отворів в монолітних залізобетонних конструкціях під рекуператори та установлення вентиляційних решіток)  в найпростішому укритті Михайлівського ліцею; опублікований строк до 2024-12-31. Попросити один знеособлений пакет здачі за цим workflow.</x:v>
      </x:c>
      <x:c r="Z1677" s="15" t="str">
        <x:v>https://prozorro.gov.ua/tender/UA-2024-12-22-001632-a</x:v>
      </x:c>
      <x:c r="AA1677" s="14" t="str">
        <x:v>2682007950</x:v>
      </x:c>
      <x:c r="AB1677" s="14" t="str">
        <x:v>2026-08-24</x:v>
      </x:c>
      <x:c r="AC1677" s="14" t="str"/>
      <x:c r="AD1677" s="20" t="str"/>
      <x:c r="AE1677" s="14" t="str"/>
      <x:c r="AF1677" s="14" t="n">
        <x:v>26</x:v>
      </x:c>
      <x:c r="AG1677" s="14" t="str">
        <x:v>I3</x:v>
      </x:c>
      <x:c r="AH1677" s="14" t="n">
        <x:v>1</x:v>
      </x:c>
      <x:c r="AI1677" s="14" t="n">
        <x:v>0</x:v>
      </x:c>
      <x:c r="AJ1677" s="18" t="n">
        <x:v>20502.69</x:v>
      </x:c>
      <x:c r="AK1677" s="14" t="str">
        <x:v>https://prozorro.gov.ua/tender/UA-2024-12-22-001632-a</x:v>
      </x:c>
      <x:c r="AL1677" s="19" t="n">
        <x:v>45648.89682607639</x:v>
      </x:c>
      <x:c r="AM1677" s="19" t="n">
        <x:v>45657</x:v>
      </x:c>
      <x:c r="AN1677" s="15" t="str">
        <x:v>Ремонт і підсилення бетону</x:v>
      </x:c>
      <x:c r="AO1677" s="15" t="str">
        <x:v>not_found_in_top_search</x:v>
      </x:c>
    </x:row>
    <x:row r="1678">
      <x:c r="A1678" s="14" t="str">
        <x:v>W5-306</x:v>
      </x:c>
      <x:c r="B1678" s="14" t="str">
        <x:v>Prozorro vertical expansion — 24.08</x:v>
      </x:c>
      <x:c r="C1678" s="14" t="str">
        <x:v>ТОВАРИСТВО З ОБМЕЖЕНОЮ ВІДПОВІДАЛЬНІСТЮ "МЕДТЕХСЕРВІС"</x:v>
      </x:c>
      <x:c r="D1678" s="14" t="str">
        <x:v>Технологічні трубопроводи</x:v>
      </x:c>
      <x:c r="E1678" s="14" t="str">
        <x:v>Expansion discovery</x:v>
      </x:c>
      <x:c r="F1678" s="17" t="str">
        <x:v>D3</x:v>
      </x:c>
      <x:c r="G1678" s="14" t="str"/>
      <x:c r="H1678" s="14" t="str">
        <x:v>Discovery розширення — 2 тижні</x:v>
      </x:c>
      <x:c r="I1678" s="16" t="n">
        <x:v>1</x:v>
      </x:c>
      <x:c r="J1678" s="16" t="n">
        <x:v>5</x:v>
      </x:c>
      <x:c r="K1678" s="16" t="n">
        <x:v>5</x:v>
      </x:c>
      <x:c r="L1678" s="16" t="n">
        <x:v>1</x:v>
      </x:c>
      <x:c r="M1678" s="16" t="n">
        <x:v>5</x:v>
      </x:c>
      <x:c r="N1678" s="16" t="n">
        <x:v>5</x:v>
      </x:c>
      <x:c r="O1678" s="16" t="n">
        <x:v>3</x:v>
      </x:c>
      <x:c r="P1678" s="16" t="n">
        <x:f>IF(COUNT(I1678:O1678)&lt;7,"",I1678*8+J1678*3+K1678*2+L1678*2+M1678*2+N1678*2+O1678)</x:f>
        <x:v>58</x:v>
      </x:c>
      <x:c r="Q1678" s="16" t="n">
        <x:f>IF(COUNT(J1678:O1678)&lt;6,"",J1678*5+K1678*4+M1678*4+L1678*3+N1678*2+O1678*2)</x:f>
        <x:v>84</x:v>
      </x:c>
      <x:c r="R1678" s="14" t="str">
        <x:v>high</x:v>
      </x:c>
      <x:c r="S1678" s="14" t="str">
        <x:v>official_prozorro_award_2024_2026</x:v>
      </x:c>
      <x:c r="T1678" s="14" t="str">
        <x:v>official_prozorro_api</x:v>
      </x:c>
      <x:c r="U1678" s="14" t="str">
        <x:v>Не контактували</x:v>
      </x:c>
      <x:c r="V1678" s="15" t="str">
        <x:v>Workflow-audit outreach по UA-2024-03-07-004075-a; попросити 1 пакет здачі та вимоги проєкту</x:v>
      </x:c>
      <x:c r="W1678" s="15" t="str">
        <x:v>Власник / директор; керівник ПТО; відповідальний за договори</x:v>
      </x:c>
      <x:c r="X1678" s="15" t="str">
        <x:v>1 нових підтверджених перемог/договорів у Prozorro на 18 553 грн; 0 зі строком виконання не раніше 24.08.2026.</x:v>
      </x:c>
      <x:c r="Y1678" s="15" t="str">
        <x:v>код ДК 021:2015:50530000-9 Послуги з ремонту і технічного обслуговування техніки (зовнішній огляд та визначення несправності стерилізатора парового; зняття захисних кожухів, розбирання стерилізатора; чистка, ремонт, заміна прокладок трубопроводів (за з'єднання); чистка, ремонт, заміна прокладок запірної арматури (за один вентиль); ремонт водовказівної колонки; чистка, заміна прокладок пароутворювача; заміна ТЕНа в пароутворювачі (за один ТЕН); чистка, заміна прокладок конденсатора пари; ремонт електричної схеми; схеми автоматики; силової схеми; ремонт затискачів кришки стерилізаційної камери ВК-75, ВК-30, ВКУ - 50; ремонт затискача дверей стерилізаційної камери ГП-400, ГП-560; монтаж паропроводу для підведення води; перевірка на герметичність; чистка, ремонт, регулювання запобіжного клапана; перевірка роботи і пробна стерилізація; витрати на відрядження)
; опублікований строк до 2024-12-31. Попросити один знеособлений пакет здачі за цим workflow.</x:v>
      </x:c>
      <x:c r="Z1678" s="15" t="str">
        <x:v>https://prozorro.gov.ua/tender/UA-2024-03-07-004075-a</x:v>
      </x:c>
      <x:c r="AA1678" s="14" t="str">
        <x:v>31183356</x:v>
      </x:c>
      <x:c r="AB1678" s="14" t="str">
        <x:v>2026-08-24</x:v>
      </x:c>
      <x:c r="AC1678" s="14" t="str"/>
      <x:c r="AD1678" s="20" t="str"/>
      <x:c r="AE1678" s="14" t="str"/>
      <x:c r="AF1678" s="14" t="n">
        <x:v>26</x:v>
      </x:c>
      <x:c r="AG1678" s="14" t="str">
        <x:v>I3</x:v>
      </x:c>
      <x:c r="AH1678" s="14" t="n">
        <x:v>1</x:v>
      </x:c>
      <x:c r="AI1678" s="14" t="n">
        <x:v>0</x:v>
      </x:c>
      <x:c r="AJ1678" s="18" t="n">
        <x:v>18553</x:v>
      </x:c>
      <x:c r="AK1678" s="14" t="str">
        <x:v>https://prozorro.gov.ua/tender/UA-2024-03-07-004075-a</x:v>
      </x:c>
      <x:c r="AL1678" s="19" t="n">
        <x:v>45358.39692652778</x:v>
      </x:c>
      <x:c r="AM1678" s="19" t="n">
        <x:v>45657</x:v>
      </x:c>
      <x:c r="AN1678" s="15" t="str">
        <x:v>Технологічні трубопроводи</x:v>
      </x:c>
      <x:c r="AO1678" s="15" t="str">
        <x:v>not_found_in_top_search</x:v>
      </x:c>
    </x:row>
    <x:row r="1679">
      <x:c r="A1679" s="14" t="str">
        <x:v>W5-307</x:v>
      </x:c>
      <x:c r="B1679" s="14" t="str">
        <x:v>Prozorro vertical expansion — 24.08</x:v>
      </x:c>
      <x:c r="C1679" s="14" t="str">
        <x:v>ТОВАРИСТВО З ОБМЕЖЕНОЮ ВІДПОВІДАЛЬНІСТЮ НАУКОВО-ВИРОБНИЧЕ ПІДПРИЄМСТВО "МАДЕК"</x:v>
      </x:c>
      <x:c r="D1679" s="14" t="str">
        <x:v>Резервне живлення</x:v>
      </x:c>
      <x:c r="E1679" s="14" t="str">
        <x:v>Pilot now</x:v>
      </x:c>
      <x:c r="F1679" s="17" t="str">
        <x:v>P3</x:v>
      </x:c>
      <x:c r="G1679" s="14" t="str"/>
      <x:c r="H1679" s="14" t="str">
        <x:v>Пілот зараз — Н.15 subset</x:v>
      </x:c>
      <x:c r="I1679" s="16" t="n">
        <x:v>4</x:v>
      </x:c>
      <x:c r="J1679" s="16" t="n">
        <x:v>5</x:v>
      </x:c>
      <x:c r="K1679" s="16" t="n">
        <x:v>5</x:v>
      </x:c>
      <x:c r="L1679" s="16" t="n">
        <x:v>1</x:v>
      </x:c>
      <x:c r="M1679" s="16" t="n">
        <x:v>5</x:v>
      </x:c>
      <x:c r="N1679" s="16" t="n">
        <x:v>5</x:v>
      </x:c>
      <x:c r="O1679" s="16" t="n">
        <x:v>3</x:v>
      </x:c>
      <x:c r="P1679" s="16" t="n">
        <x:f>IF(COUNT(I1679:O1679)&lt;7,"",I1679*8+J1679*3+K1679*2+L1679*2+M1679*2+N1679*2+O1679)</x:f>
        <x:v>82</x:v>
      </x:c>
      <x:c r="Q1679" s="16" t="n">
        <x:f>IF(COUNT(J1679:O1679)&lt;6,"",J1679*5+K1679*4+M1679*4+L1679*3+N1679*2+O1679*2)</x:f>
        <x:v>84</x:v>
      </x:c>
      <x:c r="R1679" s="14" t="str">
        <x:v>high</x:v>
      </x:c>
      <x:c r="S1679" s="14" t="str">
        <x:v>official_prozorro_award_2024_2026</x:v>
      </x:c>
      <x:c r="T1679" s="14" t="str">
        <x:v>official_prozorro_api</x:v>
      </x:c>
      <x:c r="U1679" s="14" t="str">
        <x:v>Не контактували</x:v>
      </x:c>
      <x:c r="V1679" s="15" t="str">
        <x:v>Персоналізований free-pilot outreach по UA-2024-10-07-007140-a; попросити 1 пакет Н.15</x:v>
      </x:c>
      <x:c r="W1679" s="15" t="str">
        <x:v>Власник / директор; керівник ПТО; відповідальний за договори</x:v>
      </x:c>
      <x:c r="X1679" s="15" t="str">
        <x:v>1 нових підтверджених перемог/договорів у Prozorro на 10 410 грн; 0 зі строком виконання не раніше 24.08.2026.</x:v>
      </x:c>
      <x:c r="Y1679" s="15" t="str">
        <x:v>Послуги зі встановлення електричного обладнання (Оренда дизель-генератора, оренда кабельної комутації, монтаж, демонтаж дизель-генератора)  ; опублікований строк до 2024-09-26. Попросити один знеособлений пакет здачі за цим workflow.</x:v>
      </x:c>
      <x:c r="Z1679" s="15" t="str">
        <x:v>https://prozorro.gov.ua/tender/UA-2024-10-07-007140-a</x:v>
      </x:c>
      <x:c r="AA1679" s="14" t="str">
        <x:v>13695593</x:v>
      </x:c>
      <x:c r="AB1679" s="14" t="str">
        <x:v>2026-08-24</x:v>
      </x:c>
      <x:c r="AC1679" s="14" t="str"/>
      <x:c r="AD1679" s="20" t="str"/>
      <x:c r="AE1679" s="14" t="str"/>
      <x:c r="AF1679" s="14" t="n">
        <x:v>26</x:v>
      </x:c>
      <x:c r="AG1679" s="14" t="str">
        <x:v>I3</x:v>
      </x:c>
      <x:c r="AH1679" s="14" t="n">
        <x:v>1</x:v>
      </x:c>
      <x:c r="AI1679" s="14" t="n">
        <x:v>0</x:v>
      </x:c>
      <x:c r="AJ1679" s="18" t="n">
        <x:v>10410</x:v>
      </x:c>
      <x:c r="AK1679" s="14" t="str">
        <x:v>https://prozorro.gov.ua/tender/UA-2024-10-07-007140-a</x:v>
      </x:c>
      <x:c r="AL1679" s="19" t="n">
        <x:v>45572.46208818287</x:v>
      </x:c>
      <x:c r="AM1679" s="19" t="n">
        <x:v>45561</x:v>
      </x:c>
      <x:c r="AN1679" s="15" t="str">
        <x:v>Резервне живлення</x:v>
      </x:c>
      <x:c r="AO1679" s="15" t="str">
        <x:v>not_found_in_top_search</x:v>
      </x:c>
    </x:row>
    <x:row r="1680">
      <x:c r="A1680" s="14" t="str">
        <x:v>W5-308</x:v>
      </x:c>
      <x:c r="B1680" s="14" t="str">
        <x:v>Prozorro vertical expansion — 24.08</x:v>
      </x:c>
      <x:c r="C1680" s="14" t="str">
        <x:v>ТОВАРИСТВО З ОБМЕЖЕНОЮ ВІДПОВІДАЛЬНІСТЮ "ЛІХТ"</x:v>
      </x:c>
      <x:c r="D1680" s="14" t="str">
        <x:v>Промисловий холод</x:v>
      </x:c>
      <x:c r="E1680" s="14" t="str">
        <x:v>Expansion discovery</x:v>
      </x:c>
      <x:c r="F1680" s="17" t="str">
        <x:v>D3</x:v>
      </x:c>
      <x:c r="G1680" s="14" t="str"/>
      <x:c r="H1680" s="14" t="str">
        <x:v>Discovery розширення — 2 тижні</x:v>
      </x:c>
      <x:c r="I1680" s="16" t="n">
        <x:v>1</x:v>
      </x:c>
      <x:c r="J1680" s="16" t="n">
        <x:v>5</x:v>
      </x:c>
      <x:c r="K1680" s="16" t="n">
        <x:v>5</x:v>
      </x:c>
      <x:c r="L1680" s="16" t="n">
        <x:v>1</x:v>
      </x:c>
      <x:c r="M1680" s="16" t="n">
        <x:v>5</x:v>
      </x:c>
      <x:c r="N1680" s="16" t="n">
        <x:v>5</x:v>
      </x:c>
      <x:c r="O1680" s="16" t="n">
        <x:v>3</x:v>
      </x:c>
      <x:c r="P1680" s="16" t="n">
        <x:f>IF(COUNT(I1680:O1680)&lt;7,"",I1680*8+J1680*3+K1680*2+L1680*2+M1680*2+N1680*2+O1680)</x:f>
        <x:v>58</x:v>
      </x:c>
      <x:c r="Q1680" s="16" t="n">
        <x:f>IF(COUNT(J1680:O1680)&lt;6,"",J1680*5+K1680*4+M1680*4+L1680*3+N1680*2+O1680*2)</x:f>
        <x:v>84</x:v>
      </x:c>
      <x:c r="R1680" s="14" t="str">
        <x:v>high</x:v>
      </x:c>
      <x:c r="S1680" s="14" t="str">
        <x:v>official_prozorro_award_2024_2026</x:v>
      </x:c>
      <x:c r="T1680" s="14" t="str">
        <x:v>official_prozorro_api</x:v>
      </x:c>
      <x:c r="U1680" s="14" t="str">
        <x:v>Не контактували</x:v>
      </x:c>
      <x:c r="V1680" s="15" t="str">
        <x:v>Workflow-audit outreach по UA-2025-04-07-004442-a; попросити 1 пакет здачі та вимоги проєкту</x:v>
      </x:c>
      <x:c r="W1680" s="15" t="str">
        <x:v>Власник / директор; керівник ПТО; відповідальний за договори</x:v>
      </x:c>
      <x:c r="X1680" s="15" t="str">
        <x:v>1 нових підтверджених перемог/договорів у Prozorro на 8 070 грн; 0 зі строком виконання не раніше 24.08.2026.</x:v>
      </x:c>
      <x:c r="Y1680" s="15" t="str">
        <x:v>Монтаж холодильного обладнання ; опублікований строк до 2025-12-31. Попросити один знеособлений пакет здачі за цим workflow.</x:v>
      </x:c>
      <x:c r="Z1680" s="15" t="str">
        <x:v>https://prozorro.gov.ua/tender/UA-2025-04-07-004442-a</x:v>
      </x:c>
      <x:c r="AA1680" s="14" t="str">
        <x:v>35562709</x:v>
      </x:c>
      <x:c r="AB1680" s="14" t="str">
        <x:v>2026-08-24</x:v>
      </x:c>
      <x:c r="AC1680" s="14" t="str"/>
      <x:c r="AD1680" s="20" t="str"/>
      <x:c r="AE1680" s="14" t="str"/>
      <x:c r="AF1680" s="14" t="n">
        <x:v>26</x:v>
      </x:c>
      <x:c r="AG1680" s="14" t="str">
        <x:v>I3</x:v>
      </x:c>
      <x:c r="AH1680" s="14" t="n">
        <x:v>1</x:v>
      </x:c>
      <x:c r="AI1680" s="14" t="n">
        <x:v>0</x:v>
      </x:c>
      <x:c r="AJ1680" s="18" t="n">
        <x:v>8070</x:v>
      </x:c>
      <x:c r="AK1680" s="14" t="str">
        <x:v>https://prozorro.gov.ua/tender/UA-2025-04-07-004442-a</x:v>
      </x:c>
      <x:c r="AL1680" s="19" t="n">
        <x:v>45754.3661737963</x:v>
      </x:c>
      <x:c r="AM1680" s="19" t="n">
        <x:v>46022</x:v>
      </x:c>
      <x:c r="AN1680" s="15" t="str">
        <x:v>Промисловий холод</x:v>
      </x:c>
      <x:c r="AO1680" s="15" t="str">
        <x:v>not_found_in_top_search</x:v>
      </x:c>
    </x:row>
    <x:row r="1681">
      <x:c r="A1681" s="14" t="str">
        <x:v>W5-309</x:v>
      </x:c>
      <x:c r="B1681" s="14" t="str">
        <x:v>Prozorro vertical expansion — 24.08</x:v>
      </x:c>
      <x:c r="C1681" s="14" t="str">
        <x:v>ПРИВАТНЕ ПІДПРИЄМСТВО "ДИКИЙ САД"</x:v>
      </x:c>
      <x:c r="D1681" s="14" t="str">
        <x:v>ВОЛЗ / телеком</x:v>
      </x:c>
      <x:c r="E1681" s="14" t="str">
        <x:v>Expansion discovery</x:v>
      </x:c>
      <x:c r="F1681" s="17" t="str">
        <x:v>D3</x:v>
      </x:c>
      <x:c r="G1681" s="14" t="str"/>
      <x:c r="H1681" s="14" t="str">
        <x:v>Discovery розширення — 2 тижні</x:v>
      </x:c>
      <x:c r="I1681" s="16" t="n">
        <x:v>1</x:v>
      </x:c>
      <x:c r="J1681" s="16" t="n">
        <x:v>5</x:v>
      </x:c>
      <x:c r="K1681" s="16" t="n">
        <x:v>5</x:v>
      </x:c>
      <x:c r="L1681" s="16" t="n">
        <x:v>1</x:v>
      </x:c>
      <x:c r="M1681" s="16" t="n">
        <x:v>5</x:v>
      </x:c>
      <x:c r="N1681" s="16" t="n">
        <x:v>5</x:v>
      </x:c>
      <x:c r="O1681" s="16" t="n">
        <x:v>3</x:v>
      </x:c>
      <x:c r="P1681" s="16" t="n">
        <x:f>IF(COUNT(I1681:O1681)&lt;7,"",I1681*8+J1681*3+K1681*2+L1681*2+M1681*2+N1681*2+O1681)</x:f>
        <x:v>58</x:v>
      </x:c>
      <x:c r="Q1681" s="16" t="n">
        <x:f>IF(COUNT(J1681:O1681)&lt;6,"",J1681*5+K1681*4+M1681*4+L1681*3+N1681*2+O1681*2)</x:f>
        <x:v>84</x:v>
      </x:c>
      <x:c r="R1681" s="14" t="str">
        <x:v>high</x:v>
      </x:c>
      <x:c r="S1681" s="14" t="str">
        <x:v>official_prozorro_award_2024_2026</x:v>
      </x:c>
      <x:c r="T1681" s="14" t="str">
        <x:v>official_prozorro_api</x:v>
      </x:c>
      <x:c r="U1681" s="14" t="str">
        <x:v>Не контактували</x:v>
      </x:c>
      <x:c r="V1681" s="15" t="str">
        <x:v>Workflow-audit outreach по UA-2024-08-02-007644-a; попросити 1 пакет здачі та вимоги проєкту</x:v>
      </x:c>
      <x:c r="W1681" s="15" t="str">
        <x:v>Власник / директор; керівник ПТО; відповідальний за договори</x:v>
      </x:c>
      <x:c r="X1681" s="15" t="str">
        <x:v>1 нових підтверджених перемог/договорів у Prozorro на 7 428 грн; 0 зі строком виконання не раніше 24.08.2026.</x:v>
      </x:c>
      <x:c r="Y1681" s="15" t="str">
        <x:v>Послуги з монтажу волоконно-оптичної лінії зв'язку для підключення одного пристрою до мережі передачі даних компанії "Дикий Сад". Код ДК 021:2015 45230000-8-Будівництво трубопроводів, ліній зв’язку та електропередач, шосе, доріг, аеродромів і залізничних доріг; вирівнювання поверхонь (45231600-1 Прокладання ліній зв'язку); опублікований строк до 2024-09-20. Попросити один знеособлений пакет здачі за цим workflow.</x:v>
      </x:c>
      <x:c r="Z1681" s="15" t="str">
        <x:v>https://prozorro.gov.ua/tender/UA-2024-08-02-007644-a</x:v>
      </x:c>
      <x:c r="AA1681" s="14" t="str">
        <x:v>22426550</x:v>
      </x:c>
      <x:c r="AB1681" s="14" t="str">
        <x:v>2026-08-24</x:v>
      </x:c>
      <x:c r="AC1681" s="14" t="str"/>
      <x:c r="AD1681" s="20" t="str"/>
      <x:c r="AE1681" s="14" t="str"/>
      <x:c r="AF1681" s="14" t="n">
        <x:v>26</x:v>
      </x:c>
      <x:c r="AG1681" s="14" t="str">
        <x:v>I3</x:v>
      </x:c>
      <x:c r="AH1681" s="14" t="n">
        <x:v>1</x:v>
      </x:c>
      <x:c r="AI1681" s="14" t="n">
        <x:v>0</x:v>
      </x:c>
      <x:c r="AJ1681" s="18" t="n">
        <x:v>7428</x:v>
      </x:c>
      <x:c r="AK1681" s="14" t="str">
        <x:v>https://prozorro.gov.ua/tender/UA-2024-08-02-007644-a</x:v>
      </x:c>
      <x:c r="AL1681" s="19" t="n">
        <x:v>45506.467394618056</x:v>
      </x:c>
      <x:c r="AM1681" s="19" t="n">
        <x:v>45555</x:v>
      </x:c>
      <x:c r="AN1681" s="15" t="str">
        <x:v>ВОЛЗ / телеком</x:v>
      </x:c>
      <x:c r="AO1681" s="15" t="str">
        <x:v>not_found_in_top_search</x:v>
      </x:c>
    </x:row>
    <x:row r="1682">
      <x:c r="A1682" s="14" t="str">
        <x:v>W5-310</x:v>
      </x:c>
      <x:c r="B1682" s="14" t="str">
        <x:v>Prozorro vertical expansion — 24.08</x:v>
      </x:c>
      <x:c r="C1682" s="14" t="str">
        <x:v>БЕЗНОСЕНКО ВІКТОР АНАТОЛІЙОВИЧ</x:v>
      </x:c>
      <x:c r="D1682" s="14" t="str">
        <x:v>Резервне живлення</x:v>
      </x:c>
      <x:c r="E1682" s="14" t="str">
        <x:v>Pilot now</x:v>
      </x:c>
      <x:c r="F1682" s="17" t="str">
        <x:v>P3</x:v>
      </x:c>
      <x:c r="G1682" s="14" t="str"/>
      <x:c r="H1682" s="14" t="str">
        <x:v>Пілот зараз — Н.15 subset</x:v>
      </x:c>
      <x:c r="I1682" s="16" t="n">
        <x:v>4</x:v>
      </x:c>
      <x:c r="J1682" s="16" t="n">
        <x:v>5</x:v>
      </x:c>
      <x:c r="K1682" s="16" t="n">
        <x:v>5</x:v>
      </x:c>
      <x:c r="L1682" s="16" t="n">
        <x:v>1</x:v>
      </x:c>
      <x:c r="M1682" s="16" t="n">
        <x:v>5</x:v>
      </x:c>
      <x:c r="N1682" s="16" t="n">
        <x:v>3</x:v>
      </x:c>
      <x:c r="O1682" s="16" t="n">
        <x:v>3</x:v>
      </x:c>
      <x:c r="P1682" s="16" t="n">
        <x:f>IF(COUNT(I1682:O1682)&lt;7,"",I1682*8+J1682*3+K1682*2+L1682*2+M1682*2+N1682*2+O1682)</x:f>
        <x:v>78</x:v>
      </x:c>
      <x:c r="Q1682" s="16" t="n">
        <x:f>IF(COUNT(J1682:O1682)&lt;6,"",J1682*5+K1682*4+M1682*4+L1682*3+N1682*2+O1682*2)</x:f>
        <x:v>80</x:v>
      </x:c>
      <x:c r="R1682" s="14" t="str">
        <x:v>high</x:v>
      </x:c>
      <x:c r="S1682" s="14" t="str">
        <x:v>official_prozorro_award_2024_2026</x:v>
      </x:c>
      <x:c r="T1682" s="14" t="str">
        <x:v>official_prozorro_api</x:v>
      </x:c>
      <x:c r="U1682" s="14" t="str">
        <x:v>Не контактували</x:v>
      </x:c>
      <x:c r="V1682" s="15" t="str">
        <x:v>Персоналізований free-pilot outreach по UA-2024-12-20-022636-a; попросити 1 пакет Н.15</x:v>
      </x:c>
      <x:c r="W1682" s="15" t="str">
        <x:v>Власник / виконавець; відповідальний за договір</x:v>
      </x:c>
      <x:c r="X1682" s="15" t="str">
        <x:v>1 нових підтверджених перемог/договорів у Prozorro на 3 500 грн; 0 зі строком виконання не раніше 24.08.2026.</x:v>
      </x:c>
      <x:c r="Y1682" s="15" t="str">
        <x:v>Послуги монтажу системи безперебійного живлення; опублікований строк до 2024-12-31. Попросити один знеособлений пакет здачі за цим workflow.</x:v>
      </x:c>
      <x:c r="Z1682" s="15" t="str">
        <x:v>https://prozorro.gov.ua/tender/UA-2024-12-20-022636-a</x:v>
      </x:c>
      <x:c r="AA1682" s="14" t="str">
        <x:v>2934819037</x:v>
      </x:c>
      <x:c r="AB1682" s="14" t="str">
        <x:v>2026-08-24</x:v>
      </x:c>
      <x:c r="AC1682" s="14" t="str"/>
      <x:c r="AD1682" s="20" t="str"/>
      <x:c r="AE1682" s="14" t="str"/>
      <x:c r="AF1682" s="14" t="n">
        <x:v>26</x:v>
      </x:c>
      <x:c r="AG1682" s="14" t="str">
        <x:v>I3</x:v>
      </x:c>
      <x:c r="AH1682" s="14" t="n">
        <x:v>1</x:v>
      </x:c>
      <x:c r="AI1682" s="14" t="n">
        <x:v>0</x:v>
      </x:c>
      <x:c r="AJ1682" s="18" t="n">
        <x:v>3500</x:v>
      </x:c>
      <x:c r="AK1682" s="14" t="str">
        <x:v>https://prozorro.gov.ua/tender/UA-2024-12-20-022636-a</x:v>
      </x:c>
      <x:c r="AL1682" s="19" t="n">
        <x:v>45646.74988559028</x:v>
      </x:c>
      <x:c r="AM1682" s="19" t="n">
        <x:v>45657</x:v>
      </x:c>
      <x:c r="AN1682" s="15" t="str">
        <x:v>Резервне живлення</x:v>
      </x:c>
      <x:c r="AO1682" s="15" t="str">
        <x:v>not_found_in_top_search</x:v>
      </x:c>
    </x:row>
    <x:row r="1683">
      <x:c r="A1683" s="14" t="str">
        <x:v>W5-311</x:v>
      </x:c>
      <x:c r="B1683" s="14" t="str">
        <x:v>Prozorro vertical expansion — 24.08</x:v>
      </x:c>
      <x:c r="C1683" s="14" t="str">
        <x:v>Криворізька філія Товариства з обмеженою відповідальністю "Газорозподільні мережі України"</x:v>
      </x:c>
      <x:c r="D1683" s="14" t="str">
        <x:v>Промислові котельні</x:v>
      </x:c>
      <x:c r="E1683" s="14" t="str">
        <x:v>Expansion discovery</x:v>
      </x:c>
      <x:c r="F1683" s="17" t="str">
        <x:v>D3</x:v>
      </x:c>
      <x:c r="G1683" s="14" t="str"/>
      <x:c r="H1683" s="14" t="str">
        <x:v>Discovery розширення — 2 тижні</x:v>
      </x:c>
      <x:c r="I1683" s="16" t="n">
        <x:v>1</x:v>
      </x:c>
      <x:c r="J1683" s="16" t="n">
        <x:v>5</x:v>
      </x:c>
      <x:c r="K1683" s="16" t="n">
        <x:v>5</x:v>
      </x:c>
      <x:c r="L1683" s="16" t="n">
        <x:v>1</x:v>
      </x:c>
      <x:c r="M1683" s="16" t="n">
        <x:v>5</x:v>
      </x:c>
      <x:c r="N1683" s="16" t="n">
        <x:v>5</x:v>
      </x:c>
      <x:c r="O1683" s="16" t="n">
        <x:v>3</x:v>
      </x:c>
      <x:c r="P1683" s="16" t="n">
        <x:f>IF(COUNT(I1683:O1683)&lt;7,"",I1683*8+J1683*3+K1683*2+L1683*2+M1683*2+N1683*2+O1683)</x:f>
        <x:v>58</x:v>
      </x:c>
      <x:c r="Q1683" s="16" t="n">
        <x:f>IF(COUNT(J1683:O1683)&lt;6,"",J1683*5+K1683*4+M1683*4+L1683*3+N1683*2+O1683*2)</x:f>
        <x:v>84</x:v>
      </x:c>
      <x:c r="R1683" s="14" t="str">
        <x:v>high</x:v>
      </x:c>
      <x:c r="S1683" s="14" t="str">
        <x:v>official_prozorro_award_2024_2026</x:v>
      </x:c>
      <x:c r="T1683" s="14" t="str">
        <x:v>official_prozorro_api</x:v>
      </x:c>
      <x:c r="U1683" s="14" t="str">
        <x:v>Не контактували</x:v>
      </x:c>
      <x:c r="V1683" s="15" t="str">
        <x:v>Workflow-audit outreach по UA-2025-03-21-005239-a; попросити 1 пакет здачі та вимоги проєкту</x:v>
      </x:c>
      <x:c r="W1683" s="15" t="str">
        <x:v>Власник / директор; керівник ПТО; відповідальний за договори</x:v>
      </x:c>
      <x:c r="X1683" s="15" t="str">
        <x:v>1 нових підтверджених перемог/договорів у Prozorro на 2 752 грн; 0 зі строком виконання не раніше 24.08.2026.</x:v>
      </x:c>
      <x:c r="Y1683" s="15" t="str">
        <x:v>Реконструкція системи газопостачання котельні " Промислова-8" за адресою : Дніпропетровська область м. Кривий Ріг , вул.Промислова, 8б; опублікований строк до 2025-12-31. Попросити один знеособлений пакет здачі за цим workflow.</x:v>
      </x:c>
      <x:c r="Z1683" s="15" t="str">
        <x:v>https://prozorro.gov.ua/tender/UA-2025-03-21-005239-a</x:v>
      </x:c>
      <x:c r="AA1683" s="14" t="str">
        <x:v>44952395</x:v>
      </x:c>
      <x:c r="AB1683" s="14" t="str">
        <x:v>2026-08-24</x:v>
      </x:c>
      <x:c r="AC1683" s="14" t="str"/>
      <x:c r="AD1683" s="20" t="str"/>
      <x:c r="AE1683" s="14" t="str"/>
      <x:c r="AF1683" s="14" t="n">
        <x:v>26</x:v>
      </x:c>
      <x:c r="AG1683" s="14" t="str">
        <x:v>I3</x:v>
      </x:c>
      <x:c r="AH1683" s="14" t="n">
        <x:v>1</x:v>
      </x:c>
      <x:c r="AI1683" s="14" t="n">
        <x:v>0</x:v>
      </x:c>
      <x:c r="AJ1683" s="18" t="n">
        <x:v>2752.22</x:v>
      </x:c>
      <x:c r="AK1683" s="14" t="str">
        <x:v>https://prozorro.gov.ua/tender/UA-2025-03-21-005239-a</x:v>
      </x:c>
      <x:c r="AL1683" s="19" t="n">
        <x:v>45737.41045290509</x:v>
      </x:c>
      <x:c r="AM1683" s="19" t="n">
        <x:v>46022</x:v>
      </x:c>
      <x:c r="AN1683" s="15" t="str">
        <x:v>Промислові котельні</x:v>
      </x:c>
      <x:c r="AO1683" s="15" t="str">
        <x:v>not_found_in_top_search</x:v>
      </x:c>
    </x:row>
    <x:row r="1684">
      <x:c r="A1684" s="14" t="str">
        <x:v>W5-312</x:v>
      </x:c>
      <x:c r="B1684" s="14" t="str">
        <x:v>Prozorro vertical expansion — 24.08</x:v>
      </x:c>
      <x:c r="C1684" s="14" t="str">
        <x:v>ТОВАРИСТВО З ОБМЕЖЕНОЮ ВІДПОВІДАЛЬНІСТЮ "ІТТЕК"</x:v>
      </x:c>
      <x:c r="D1684" s="14" t="str">
        <x:v>Резервне живлення</x:v>
      </x:c>
      <x:c r="E1684" s="14" t="str">
        <x:v>Pilot now</x:v>
      </x:c>
      <x:c r="F1684" s="17" t="str">
        <x:v>P3</x:v>
      </x:c>
      <x:c r="G1684" s="14" t="str"/>
      <x:c r="H1684" s="14" t="str">
        <x:v>Пілот зараз — Н.15 subset</x:v>
      </x:c>
      <x:c r="I1684" s="16" t="n">
        <x:v>4</x:v>
      </x:c>
      <x:c r="J1684" s="16" t="n">
        <x:v>5</x:v>
      </x:c>
      <x:c r="K1684" s="16" t="n">
        <x:v>5</x:v>
      </x:c>
      <x:c r="L1684" s="16" t="n">
        <x:v>1</x:v>
      </x:c>
      <x:c r="M1684" s="16" t="n">
        <x:v>5</x:v>
      </x:c>
      <x:c r="N1684" s="16" t="n">
        <x:v>5</x:v>
      </x:c>
      <x:c r="O1684" s="16" t="n">
        <x:v>3</x:v>
      </x:c>
      <x:c r="P1684" s="16" t="n">
        <x:f>IF(COUNT(I1684:O1684)&lt;7,"",I1684*8+J1684*3+K1684*2+L1684*2+M1684*2+N1684*2+O1684)</x:f>
        <x:v>82</x:v>
      </x:c>
      <x:c r="Q1684" s="16" t="n">
        <x:f>IF(COUNT(J1684:O1684)&lt;6,"",J1684*5+K1684*4+M1684*4+L1684*3+N1684*2+O1684*2)</x:f>
        <x:v>84</x:v>
      </x:c>
      <x:c r="R1684" s="14" t="str">
        <x:v>high</x:v>
      </x:c>
      <x:c r="S1684" s="14" t="str">
        <x:v>official_prozorro_award_2024_2026</x:v>
      </x:c>
      <x:c r="T1684" s="14" t="str">
        <x:v>official_prozorro_api</x:v>
      </x:c>
      <x:c r="U1684" s="14" t="str">
        <x:v>Не контактували</x:v>
      </x:c>
      <x:c r="V1684" s="15" t="str">
        <x:v>Персоналізований free-pilot outreach по UA-2024-12-17-007193-a; попросити 1 пакет Н.15</x:v>
      </x:c>
      <x:c r="W1684" s="15" t="str">
        <x:v>Власник / директор; керівник ПТО; відповідальний за договори</x:v>
      </x:c>
      <x:c r="X1684" s="15" t="str">
        <x:v>1 нових підтверджених перемог/договорів у Prozorro на 1 850 грн; 0 зі строком виконання не раніше 24.08.2026.</x:v>
      </x:c>
      <x:c r="Y1684" s="15" t="str">
        <x:v>Послуги з монтажу обладнання безперебійного живлення; опублікований строк до 2024-12-31. Попросити один знеособлений пакет здачі за цим workflow.</x:v>
      </x:c>
      <x:c r="Z1684" s="15" t="str">
        <x:v>https://prozorro.gov.ua/tender/UA-2024-12-17-007193-a</x:v>
      </x:c>
      <x:c r="AA1684" s="14" t="str">
        <x:v>32113101</x:v>
      </x:c>
      <x:c r="AB1684" s="14" t="str">
        <x:v>2026-08-24</x:v>
      </x:c>
      <x:c r="AC1684" s="14" t="str"/>
      <x:c r="AD1684" s="20" t="str"/>
      <x:c r="AE1684" s="14" t="str"/>
      <x:c r="AF1684" s="14" t="n">
        <x:v>26</x:v>
      </x:c>
      <x:c r="AG1684" s="14" t="str">
        <x:v>I3</x:v>
      </x:c>
      <x:c r="AH1684" s="14" t="n">
        <x:v>1</x:v>
      </x:c>
      <x:c r="AI1684" s="14" t="n">
        <x:v>0</x:v>
      </x:c>
      <x:c r="AJ1684" s="18" t="n">
        <x:v>1850</x:v>
      </x:c>
      <x:c r="AK1684" s="14" t="str">
        <x:v>https://prozorro.gov.ua/tender/UA-2024-12-17-007193-a</x:v>
      </x:c>
      <x:c r="AL1684" s="19" t="n">
        <x:v>45643.40587633102</x:v>
      </x:c>
      <x:c r="AM1684" s="19" t="n">
        <x:v>45657</x:v>
      </x:c>
      <x:c r="AN1684" s="15" t="str">
        <x:v>Резервне живлення</x:v>
      </x:c>
      <x:c r="AO1684" s="15" t="str">
        <x:v>not_found_in_top_search</x:v>
      </x:c>
    </x:row>
    <x:row r="1685">
      <x:c r="A1685" s="14" t="str">
        <x:v>W5-313</x:v>
      </x:c>
      <x:c r="B1685" s="14" t="str">
        <x:v>Prozorro vertical expansion — 24.08</x:v>
      </x:c>
      <x:c r="C1685" s="14" t="str">
        <x:v>ПРИВАТНЕ ПІДПРИЄМСТВО "ЮАІНЕТ"</x:v>
      </x:c>
      <x:c r="D1685" s="14" t="str">
        <x:v>ВОЛЗ / телеком</x:v>
      </x:c>
      <x:c r="E1685" s="14" t="str">
        <x:v>Expansion discovery</x:v>
      </x:c>
      <x:c r="F1685" s="17" t="str">
        <x:v>D3</x:v>
      </x:c>
      <x:c r="G1685" s="14" t="str"/>
      <x:c r="H1685" s="14" t="str">
        <x:v>Discovery розширення — 2 тижні</x:v>
      </x:c>
      <x:c r="I1685" s="16" t="n">
        <x:v>1</x:v>
      </x:c>
      <x:c r="J1685" s="16" t="n">
        <x:v>5</x:v>
      </x:c>
      <x:c r="K1685" s="16" t="n">
        <x:v>5</x:v>
      </x:c>
      <x:c r="L1685" s="16" t="n">
        <x:v>1</x:v>
      </x:c>
      <x:c r="M1685" s="16" t="n">
        <x:v>5</x:v>
      </x:c>
      <x:c r="N1685" s="16" t="n">
        <x:v>5</x:v>
      </x:c>
      <x:c r="O1685" s="16" t="n">
        <x:v>3</x:v>
      </x:c>
      <x:c r="P1685" s="16" t="n">
        <x:f>IF(COUNT(I1685:O1685)&lt;7,"",I1685*8+J1685*3+K1685*2+L1685*2+M1685*2+N1685*2+O1685)</x:f>
        <x:v>58</x:v>
      </x:c>
      <x:c r="Q1685" s="16" t="n">
        <x:f>IF(COUNT(J1685:O1685)&lt;6,"",J1685*5+K1685*4+M1685*4+L1685*3+N1685*2+O1685*2)</x:f>
        <x:v>84</x:v>
      </x:c>
      <x:c r="R1685" s="14" t="str">
        <x:v>high</x:v>
      </x:c>
      <x:c r="S1685" s="14" t="str">
        <x:v>official_prozorro_award_2024_2026</x:v>
      </x:c>
      <x:c r="T1685" s="14" t="str">
        <x:v>official_prozorro_api</x:v>
      </x:c>
      <x:c r="U1685" s="14" t="str">
        <x:v>Не контактували</x:v>
      </x:c>
      <x:c r="V1685" s="15" t="str">
        <x:v>Workflow-audit outreach по UA-2024-12-23-019851-a; попросити 1 пакет здачі та вимоги проєкту</x:v>
      </x:c>
      <x:c r="W1685" s="15" t="str">
        <x:v>Власник / директор; керівник ПТО; відповідальний за договори</x:v>
      </x:c>
      <x:c r="X1685" s="15" t="str">
        <x:v>1 нових підтверджених перемог/договорів у Prozorro на 1 700 грн; 0 зі строком виконання не раніше 24.08.2026.</x:v>
      </x:c>
      <x:c r="Y1685" s="15" t="str">
        <x:v>Послуги прокладання волокно-оптичної лінії зв’язку та встановлення електронно-комунікаційного обладнання за адресою: м. Ковель, вул. Героїв України, 11 (ДК 021:2015: 45230000-8 - Будівництво трубопроводів, ліній зв’язку та електропередач, шосе, доріг, аеродромів і залізничних доріг; вирівнювання поверхонь); опублікований строк до 2024-12-31. Попросити один знеособлений пакет здачі за цим workflow.</x:v>
      </x:c>
      <x:c r="Z1685" s="15" t="str">
        <x:v>https://prozorro.gov.ua/tender/UA-2024-12-23-019851-a</x:v>
      </x:c>
      <x:c r="AA1685" s="14" t="str">
        <x:v>36523021</x:v>
      </x:c>
      <x:c r="AB1685" s="14" t="str">
        <x:v>2026-08-24</x:v>
      </x:c>
      <x:c r="AC1685" s="14" t="str"/>
      <x:c r="AD1685" s="20" t="str"/>
      <x:c r="AE1685" s="14" t="str"/>
      <x:c r="AF1685" s="14" t="n">
        <x:v>26</x:v>
      </x:c>
      <x:c r="AG1685" s="14" t="str">
        <x:v>I3</x:v>
      </x:c>
      <x:c r="AH1685" s="14" t="n">
        <x:v>1</x:v>
      </x:c>
      <x:c r="AI1685" s="14" t="n">
        <x:v>0</x:v>
      </x:c>
      <x:c r="AJ1685" s="18" t="n">
        <x:v>1700</x:v>
      </x:c>
      <x:c r="AK1685" s="14" t="str">
        <x:v>https://prozorro.gov.ua/tender/UA-2024-12-23-019851-a</x:v>
      </x:c>
      <x:c r="AL1685" s="19" t="n">
        <x:v>45649.64263998843</x:v>
      </x:c>
      <x:c r="AM1685" s="19" t="n">
        <x:v>45657</x:v>
      </x:c>
      <x:c r="AN1685" s="15" t="str">
        <x:v>ВОЛЗ / телеком</x:v>
      </x:c>
      <x:c r="AO1685" s="15" t="str">
        <x:v>not_found_in_top_search</x:v>
      </x:c>
    </x:row>
    <x:row r="1686">
      <x:c r="A1686" s="14" t="str">
        <x:v>W5-314</x:v>
      </x:c>
      <x:c r="B1686" s="14" t="str">
        <x:v>Prozorro vertical expansion — 24.08</x:v>
      </x:c>
      <x:c r="C1686" s="14" t="str">
        <x:v>Фізична особа - підприємець Петрунець В.М.</x:v>
      </x:c>
      <x:c r="D1686" s="14" t="str">
        <x:v>Резервне живлення</x:v>
      </x:c>
      <x:c r="E1686" s="14" t="str">
        <x:v>Pilot now</x:v>
      </x:c>
      <x:c r="F1686" s="17" t="str">
        <x:v>P3</x:v>
      </x:c>
      <x:c r="G1686" s="14" t="str"/>
      <x:c r="H1686" s="14" t="str">
        <x:v>Пілот зараз — Н.15 subset</x:v>
      </x:c>
      <x:c r="I1686" s="16" t="n">
        <x:v>4</x:v>
      </x:c>
      <x:c r="J1686" s="16" t="n">
        <x:v>5</x:v>
      </x:c>
      <x:c r="K1686" s="16" t="n">
        <x:v>5</x:v>
      </x:c>
      <x:c r="L1686" s="16" t="n">
        <x:v>1</x:v>
      </x:c>
      <x:c r="M1686" s="16" t="n">
        <x:v>5</x:v>
      </x:c>
      <x:c r="N1686" s="16" t="n">
        <x:v>3</x:v>
      </x:c>
      <x:c r="O1686" s="16" t="n">
        <x:v>3</x:v>
      </x:c>
      <x:c r="P1686" s="16" t="n">
        <x:f>IF(COUNT(I1686:O1686)&lt;7,"",I1686*8+J1686*3+K1686*2+L1686*2+M1686*2+N1686*2+O1686)</x:f>
        <x:v>78</x:v>
      </x:c>
      <x:c r="Q1686" s="16" t="n">
        <x:f>IF(COUNT(J1686:O1686)&lt;6,"",J1686*5+K1686*4+M1686*4+L1686*3+N1686*2+O1686*2)</x:f>
        <x:v>80</x:v>
      </x:c>
      <x:c r="R1686" s="14" t="str">
        <x:v>high</x:v>
      </x:c>
      <x:c r="S1686" s="14" t="str">
        <x:v>official_prozorro_award_2024_2026</x:v>
      </x:c>
      <x:c r="T1686" s="14" t="str">
        <x:v>official_prozorro_api</x:v>
      </x:c>
      <x:c r="U1686" s="14" t="str">
        <x:v>Не контактували</x:v>
      </x:c>
      <x:c r="V1686" s="15" t="str">
        <x:v>Персоналізований free-pilot outreach по UA-2024-12-25-013715-a; попросити 1 пакет Н.15</x:v>
      </x:c>
      <x:c r="W1686" s="15" t="str">
        <x:v>Власник / виконавець; відповідальний за договір</x:v>
      </x:c>
      <x:c r="X1686" s="15" t="str">
        <x:v>1 нових підтверджених перемог/договорів у Prozorro на 99 679 грн; 0 зі строком виконання не раніше 24.08.2026.</x:v>
      </x:c>
      <x:c r="Y1686" s="15" t="str">
        <x:v>Підключення джерела резервного живлення дизель-генератора Gucbir GJR 55 потужність 44 кВт (55 кВа) для потреб КЗ Палац культури «Карачуни» КМР за адресою: 50025, м. Кривий Ріг, вул. Алмазна, 29 за кодом ДК 021:2015: 45311000-3 «Монтаж електропроводки та електроарматури; опублікований строк до 2024-12-31. Попросити один знеособлений пакет здачі за цим workflow.</x:v>
      </x:c>
      <x:c r="Z1686" s="15" t="str">
        <x:v>https://prozorro.gov.ua/tender/UA-2024-12-25-013715-a</x:v>
      </x:c>
      <x:c r="AA1686" s="14" t="str">
        <x:v>2478404154</x:v>
      </x:c>
      <x:c r="AB1686" s="14" t="str">
        <x:v>2026-08-24</x:v>
      </x:c>
      <x:c r="AC1686" s="14" t="str"/>
      <x:c r="AD1686" s="20" t="str"/>
      <x:c r="AE1686" s="14" t="str"/>
      <x:c r="AF1686" s="14" t="n">
        <x:v>23</x:v>
      </x:c>
      <x:c r="AG1686" s="14" t="str">
        <x:v>I3</x:v>
      </x:c>
      <x:c r="AH1686" s="14" t="n">
        <x:v>1</x:v>
      </x:c>
      <x:c r="AI1686" s="14" t="n">
        <x:v>0</x:v>
      </x:c>
      <x:c r="AJ1686" s="18" t="n">
        <x:v>99679</x:v>
      </x:c>
      <x:c r="AK1686" s="14" t="str">
        <x:v>https://prozorro.gov.ua/tender/UA-2024-12-25-013715-a</x:v>
      </x:c>
      <x:c r="AL1686" s="19" t="n">
        <x:v>45651.71102148148</x:v>
      </x:c>
      <x:c r="AM1686" s="19" t="n">
        <x:v>45657</x:v>
      </x:c>
      <x:c r="AN1686" s="15" t="str">
        <x:v>Резервне живлення</x:v>
      </x:c>
      <x:c r="AO1686" s="15" t="str">
        <x:v>not_found_in_top_search</x:v>
      </x:c>
    </x:row>
    <x:row r="1687">
      <x:c r="A1687" s="14" t="str">
        <x:v>W5-315</x:v>
      </x:c>
      <x:c r="B1687" s="14" t="str">
        <x:v>Prozorro vertical expansion — 24.08</x:v>
      </x:c>
      <x:c r="C1687" s="14" t="str">
        <x:v>ФОП Діденко Є.В.</x:v>
      </x:c>
      <x:c r="D1687" s="14" t="str">
        <x:v>ГНБ / безтраншейні роботи</x:v>
      </x:c>
      <x:c r="E1687" s="14" t="str">
        <x:v>Expansion discovery</x:v>
      </x:c>
      <x:c r="F1687" s="17" t="str">
        <x:v>D3</x:v>
      </x:c>
      <x:c r="G1687" s="14" t="str"/>
      <x:c r="H1687" s="14" t="str">
        <x:v>Discovery розширення — 2 тижні</x:v>
      </x:c>
      <x:c r="I1687" s="16" t="n">
        <x:v>1</x:v>
      </x:c>
      <x:c r="J1687" s="16" t="n">
        <x:v>5</x:v>
      </x:c>
      <x:c r="K1687" s="16" t="n">
        <x:v>5</x:v>
      </x:c>
      <x:c r="L1687" s="16" t="n">
        <x:v>1</x:v>
      </x:c>
      <x:c r="M1687" s="16" t="n">
        <x:v>5</x:v>
      </x:c>
      <x:c r="N1687" s="16" t="n">
        <x:v>3</x:v>
      </x:c>
      <x:c r="O1687" s="16" t="n">
        <x:v>3</x:v>
      </x:c>
      <x:c r="P1687" s="16" t="n">
        <x:f>IF(COUNT(I1687:O1687)&lt;7,"",I1687*8+J1687*3+K1687*2+L1687*2+M1687*2+N1687*2+O1687)</x:f>
        <x:v>54</x:v>
      </x:c>
      <x:c r="Q1687" s="16" t="n">
        <x:f>IF(COUNT(J1687:O1687)&lt;6,"",J1687*5+K1687*4+M1687*4+L1687*3+N1687*2+O1687*2)</x:f>
        <x:v>80</x:v>
      </x:c>
      <x:c r="R1687" s="14" t="str">
        <x:v>high</x:v>
      </x:c>
      <x:c r="S1687" s="14" t="str">
        <x:v>official_prozorro_award_2024_2026</x:v>
      </x:c>
      <x:c r="T1687" s="14" t="str">
        <x:v>official_prozorro_api</x:v>
      </x:c>
      <x:c r="U1687" s="14" t="str">
        <x:v>Не контактували</x:v>
      </x:c>
      <x:c r="V1687" s="15" t="str">
        <x:v>Workflow-audit outreach по UA-2024-12-23-002801-a; попросити 1 пакет здачі та вимоги проєкту</x:v>
      </x:c>
      <x:c r="W1687" s="15" t="str">
        <x:v>Власник / виконавець; відповідальний за договір</x:v>
      </x:c>
      <x:c r="X1687" s="15" t="str">
        <x:v>1 нових підтверджених перемог/договорів у Prozorro на 88 825 грн; 0 зі строком виконання не раніше 24.08.2026.</x:v>
      </x:c>
      <x:c r="Y1687" s="15" t="str">
        <x:v>горизонтально направлене буріння; опублікований строк до 2024-12-31. Попросити один знеособлений пакет здачі за цим workflow.</x:v>
      </x:c>
      <x:c r="Z1687" s="15" t="str">
        <x:v>https://prozorro.gov.ua/tender/UA-2024-12-23-002801-a</x:v>
      </x:c>
      <x:c r="AA1687" s="14" t="str">
        <x:v>3061716378</x:v>
      </x:c>
      <x:c r="AB1687" s="14" t="str">
        <x:v>2026-08-24</x:v>
      </x:c>
      <x:c r="AC1687" s="14" t="str"/>
      <x:c r="AD1687" s="20" t="str"/>
      <x:c r="AE1687" s="14" t="str"/>
      <x:c r="AF1687" s="14" t="n">
        <x:v>23</x:v>
      </x:c>
      <x:c r="AG1687" s="14" t="str">
        <x:v>I3</x:v>
      </x:c>
      <x:c r="AH1687" s="14" t="n">
        <x:v>1</x:v>
      </x:c>
      <x:c r="AI1687" s="14" t="n">
        <x:v>0</x:v>
      </x:c>
      <x:c r="AJ1687" s="18" t="n">
        <x:v>88825</x:v>
      </x:c>
      <x:c r="AK1687" s="14" t="str">
        <x:v>https://prozorro.gov.ua/tender/UA-2024-12-23-002801-a</x:v>
      </x:c>
      <x:c r="AL1687" s="19" t="n">
        <x:v>45649.34427761574</x:v>
      </x:c>
      <x:c r="AM1687" s="19" t="n">
        <x:v>45657.916666655095</x:v>
      </x:c>
      <x:c r="AN1687" s="15" t="str">
        <x:v>ГНБ / безтраншейні роботи</x:v>
      </x:c>
      <x:c r="AO1687" s="15" t="str">
        <x:v>not_found_in_top_search</x:v>
      </x:c>
    </x:row>
    <x:row r="1688">
      <x:c r="A1688" s="14" t="str">
        <x:v>W5-316</x:v>
      </x:c>
      <x:c r="B1688" s="14" t="str">
        <x:v>Prozorro vertical expansion — 24.08</x:v>
      </x:c>
      <x:c r="C1688" s="14" t="str">
        <x:v>Фізична особа-підприємець Колеснік Віталій Миколайович</x:v>
      </x:c>
      <x:c r="D1688" s="14" t="str">
        <x:v>Промисловий холод</x:v>
      </x:c>
      <x:c r="E1688" s="14" t="str">
        <x:v>Expansion discovery</x:v>
      </x:c>
      <x:c r="F1688" s="17" t="str">
        <x:v>D3</x:v>
      </x:c>
      <x:c r="G1688" s="14" t="str"/>
      <x:c r="H1688" s="14" t="str">
        <x:v>Discovery розширення — 2 тижні</x:v>
      </x:c>
      <x:c r="I1688" s="16" t="n">
        <x:v>1</x:v>
      </x:c>
      <x:c r="J1688" s="16" t="n">
        <x:v>5</x:v>
      </x:c>
      <x:c r="K1688" s="16" t="n">
        <x:v>5</x:v>
      </x:c>
      <x:c r="L1688" s="16" t="n">
        <x:v>1</x:v>
      </x:c>
      <x:c r="M1688" s="16" t="n">
        <x:v>5</x:v>
      </x:c>
      <x:c r="N1688" s="16" t="n">
        <x:v>3</x:v>
      </x:c>
      <x:c r="O1688" s="16" t="n">
        <x:v>3</x:v>
      </x:c>
      <x:c r="P1688" s="16" t="n">
        <x:f>IF(COUNT(I1688:O1688)&lt;7,"",I1688*8+J1688*3+K1688*2+L1688*2+M1688*2+N1688*2+O1688)</x:f>
        <x:v>54</x:v>
      </x:c>
      <x:c r="Q1688" s="16" t="n">
        <x:f>IF(COUNT(J1688:O1688)&lt;6,"",J1688*5+K1688*4+M1688*4+L1688*3+N1688*2+O1688*2)</x:f>
        <x:v>80</x:v>
      </x:c>
      <x:c r="R1688" s="14" t="str">
        <x:v>high</x:v>
      </x:c>
      <x:c r="S1688" s="14" t="str">
        <x:v>official_prozorro_award_2024_2026</x:v>
      </x:c>
      <x:c r="T1688" s="14" t="str">
        <x:v>official_prozorro_api</x:v>
      </x:c>
      <x:c r="U1688" s="14" t="str">
        <x:v>Не контактували</x:v>
      </x:c>
      <x:c r="V1688" s="15" t="str">
        <x:v>Workflow-audit outreach по UA-2024-10-16-011635-a; попросити 1 пакет здачі та вимоги проєкту</x:v>
      </x:c>
      <x:c r="W1688" s="15" t="str">
        <x:v>Власник / виконавець; відповідальний за договір</x:v>
      </x:c>
      <x:c r="X1688" s="15" t="str">
        <x:v>1 нових підтверджених перемог/договорів у Prozorro на 64 600 грн; 0 зі строком виконання не раніше 24.08.2026.</x:v>
      </x:c>
      <x:c r="Y1688" s="15" t="str">
        <x:v>Монтаж холодильної камери; опублікований строк до 2024-12-31. Попросити один знеособлений пакет здачі за цим workflow.</x:v>
      </x:c>
      <x:c r="Z1688" s="15" t="str">
        <x:v>https://prozorro.gov.ua/tender/UA-2024-10-16-011635-a</x:v>
      </x:c>
      <x:c r="AA1688" s="14" t="str">
        <x:v>2489902639</x:v>
      </x:c>
      <x:c r="AB1688" s="14" t="str">
        <x:v>2026-08-24</x:v>
      </x:c>
      <x:c r="AC1688" s="14" t="str"/>
      <x:c r="AD1688" s="20" t="str"/>
      <x:c r="AE1688" s="14" t="str"/>
      <x:c r="AF1688" s="14" t="n">
        <x:v>23</x:v>
      </x:c>
      <x:c r="AG1688" s="14" t="str">
        <x:v>I3</x:v>
      </x:c>
      <x:c r="AH1688" s="14" t="n">
        <x:v>1</x:v>
      </x:c>
      <x:c r="AI1688" s="14" t="n">
        <x:v>0</x:v>
      </x:c>
      <x:c r="AJ1688" s="18" t="n">
        <x:v>64600</x:v>
      </x:c>
      <x:c r="AK1688" s="14" t="str">
        <x:v>https://prozorro.gov.ua/tender/UA-2024-10-16-011635-a</x:v>
      </x:c>
      <x:c r="AL1688" s="19" t="n">
        <x:v>45581.52875741898</x:v>
      </x:c>
      <x:c r="AM1688" s="19" t="n">
        <x:v>45657.572233796294</x:v>
      </x:c>
      <x:c r="AN1688" s="15" t="str">
        <x:v>Промисловий холод</x:v>
      </x:c>
      <x:c r="AO1688" s="15" t="str">
        <x:v>not_found_in_top_search</x:v>
      </x:c>
    </x:row>
    <x:row r="1689">
      <x:c r="A1689" s="14" t="str">
        <x:v>W5-317</x:v>
      </x:c>
      <x:c r="B1689" s="14" t="str">
        <x:v>Prozorro vertical expansion — 24.08</x:v>
      </x:c>
      <x:c r="C1689" s="14" t="str">
        <x:v>ФОП Галицький Володимир Антонович </x:v>
      </x:c>
      <x:c r="D1689" s="14" t="str">
        <x:v>Резервне живлення</x:v>
      </x:c>
      <x:c r="E1689" s="14" t="str">
        <x:v>Pilot now</x:v>
      </x:c>
      <x:c r="F1689" s="17" t="str">
        <x:v>P3</x:v>
      </x:c>
      <x:c r="G1689" s="14" t="str"/>
      <x:c r="H1689" s="14" t="str">
        <x:v>Пілот зараз — Н.15 subset</x:v>
      </x:c>
      <x:c r="I1689" s="16" t="n">
        <x:v>4</x:v>
      </x:c>
      <x:c r="J1689" s="16" t="n">
        <x:v>5</x:v>
      </x:c>
      <x:c r="K1689" s="16" t="n">
        <x:v>5</x:v>
      </x:c>
      <x:c r="L1689" s="16" t="n">
        <x:v>1</x:v>
      </x:c>
      <x:c r="M1689" s="16" t="n">
        <x:v>5</x:v>
      </x:c>
      <x:c r="N1689" s="16" t="n">
        <x:v>3</x:v>
      </x:c>
      <x:c r="O1689" s="16" t="n">
        <x:v>3</x:v>
      </x:c>
      <x:c r="P1689" s="16" t="n">
        <x:f>IF(COUNT(I1689:O1689)&lt;7,"",I1689*8+J1689*3+K1689*2+L1689*2+M1689*2+N1689*2+O1689)</x:f>
        <x:v>78</x:v>
      </x:c>
      <x:c r="Q1689" s="16" t="n">
        <x:f>IF(COUNT(J1689:O1689)&lt;6,"",J1689*5+K1689*4+M1689*4+L1689*3+N1689*2+O1689*2)</x:f>
        <x:v>80</x:v>
      </x:c>
      <x:c r="R1689" s="14" t="str">
        <x:v>high</x:v>
      </x:c>
      <x:c r="S1689" s="14" t="str">
        <x:v>official_prozorro_award_2024_2026</x:v>
      </x:c>
      <x:c r="T1689" s="14" t="str">
        <x:v>official_prozorro_api</x:v>
      </x:c>
      <x:c r="U1689" s="14" t="str">
        <x:v>Не контактували</x:v>
      </x:c>
      <x:c r="V1689" s="15" t="str">
        <x:v>Персоналізований free-pilot outreach по UA-2025-02-03-002123-a; попросити 1 пакет Н.15</x:v>
      </x:c>
      <x:c r="W1689" s="15" t="str">
        <x:v>Власник / виконавець; відповідальний за договір</x:v>
      </x:c>
      <x:c r="X1689" s="15" t="str">
        <x:v>1 нових підтверджених перемог/договорів у Prozorro на 31 200 грн; 0 зі строком виконання не раніше 24.08.2026.</x:v>
      </x:c>
      <x:c r="Y1689" s="15" t="str">
        <x:v>Послуги з улаштування майданчика (монтаж монолітно-бетонної армованої платформи) для встановлення дизель-генератора; опублікований строк до 2025-12-31. Попросити один знеособлений пакет здачі за цим workflow.</x:v>
      </x:c>
      <x:c r="Z1689" s="15" t="str">
        <x:v>https://prozorro.gov.ua/tender/UA-2025-02-03-002123-a</x:v>
      </x:c>
      <x:c r="AA1689" s="14" t="str">
        <x:v>2889508777</x:v>
      </x:c>
      <x:c r="AB1689" s="14" t="str">
        <x:v>2026-08-24</x:v>
      </x:c>
      <x:c r="AC1689" s="14" t="str"/>
      <x:c r="AD1689" s="20" t="str"/>
      <x:c r="AE1689" s="14" t="str"/>
      <x:c r="AF1689" s="14" t="n">
        <x:v>23</x:v>
      </x:c>
      <x:c r="AG1689" s="14" t="str">
        <x:v>I3</x:v>
      </x:c>
      <x:c r="AH1689" s="14" t="n">
        <x:v>1</x:v>
      </x:c>
      <x:c r="AI1689" s="14" t="n">
        <x:v>0</x:v>
      </x:c>
      <x:c r="AJ1689" s="18" t="n">
        <x:v>31200</x:v>
      </x:c>
      <x:c r="AK1689" s="14" t="str">
        <x:v>https://prozorro.gov.ua/tender/UA-2025-02-03-002123-a</x:v>
      </x:c>
      <x:c r="AL1689" s="19" t="n">
        <x:v>45691.344401215276</x:v>
      </x:c>
      <x:c r="AM1689" s="19" t="n">
        <x:v>46022.916666655095</x:v>
      </x:c>
      <x:c r="AN1689" s="15" t="str">
        <x:v>Резервне живлення</x:v>
      </x:c>
      <x:c r="AO1689" s="15" t="str">
        <x:v>not_found_in_top_search</x:v>
      </x:c>
    </x:row>
    <x:row r="1690">
      <x:c r="A1690" s="14" t="str">
        <x:v>W5-318</x:v>
      </x:c>
      <x:c r="B1690" s="14" t="str">
        <x:v>Prozorro vertical expansion — 24.08</x:v>
      </x:c>
      <x:c r="C1690" s="14" t="str">
        <x:v>ФОП Пацков Антон Анатолійович</x:v>
      </x:c>
      <x:c r="D1690" s="14" t="str">
        <x:v>Промисловий холод</x:v>
      </x:c>
      <x:c r="E1690" s="14" t="str">
        <x:v>Expansion discovery</x:v>
      </x:c>
      <x:c r="F1690" s="17" t="str">
        <x:v>D3</x:v>
      </x:c>
      <x:c r="G1690" s="14" t="str"/>
      <x:c r="H1690" s="14" t="str">
        <x:v>Discovery розширення — 2 тижні</x:v>
      </x:c>
      <x:c r="I1690" s="16" t="n">
        <x:v>1</x:v>
      </x:c>
      <x:c r="J1690" s="16" t="n">
        <x:v>5</x:v>
      </x:c>
      <x:c r="K1690" s="16" t="n">
        <x:v>5</x:v>
      </x:c>
      <x:c r="L1690" s="16" t="n">
        <x:v>1</x:v>
      </x:c>
      <x:c r="M1690" s="16" t="n">
        <x:v>5</x:v>
      </x:c>
      <x:c r="N1690" s="16" t="n">
        <x:v>3</x:v>
      </x:c>
      <x:c r="O1690" s="16" t="n">
        <x:v>3</x:v>
      </x:c>
      <x:c r="P1690" s="16" t="n">
        <x:f>IF(COUNT(I1690:O1690)&lt;7,"",I1690*8+J1690*3+K1690*2+L1690*2+M1690*2+N1690*2+O1690)</x:f>
        <x:v>54</x:v>
      </x:c>
      <x:c r="Q1690" s="16" t="n">
        <x:f>IF(COUNT(J1690:O1690)&lt;6,"",J1690*5+K1690*4+M1690*4+L1690*3+N1690*2+O1690*2)</x:f>
        <x:v>80</x:v>
      </x:c>
      <x:c r="R1690" s="14" t="str">
        <x:v>high</x:v>
      </x:c>
      <x:c r="S1690" s="14" t="str">
        <x:v>official_prozorro_award_2024_2026</x:v>
      </x:c>
      <x:c r="T1690" s="14" t="str">
        <x:v>official_prozorro_api</x:v>
      </x:c>
      <x:c r="U1690" s="14" t="str">
        <x:v>Не контактували</x:v>
      </x:c>
      <x:c r="V1690" s="15" t="str">
        <x:v>Workflow-audit outreach по UA-2024-09-02-004585-a; попросити 1 пакет здачі та вимоги проєкту</x:v>
      </x:c>
      <x:c r="W1690" s="15" t="str">
        <x:v>Власник / виконавець; відповідальний за договір</x:v>
      </x:c>
      <x:c r="X1690" s="15" t="str">
        <x:v>1 нових підтверджених перемог/договорів у Prozorro на 30 000 грн; 0 зі строком виконання не раніше 24.08.2026.</x:v>
      </x:c>
      <x:c r="Y1690" s="15" t="str">
        <x:v>Встановлення та монтаж холодильної камери; опублікований строк до 2024-12-31. Попросити один знеособлений пакет здачі за цим workflow.</x:v>
      </x:c>
      <x:c r="Z1690" s="15" t="str">
        <x:v>https://prozorro.gov.ua/tender/UA-2024-09-02-004585-a</x:v>
      </x:c>
      <x:c r="AA1690" s="14" t="str">
        <x:v>3333305076</x:v>
      </x:c>
      <x:c r="AB1690" s="14" t="str">
        <x:v>2026-08-24</x:v>
      </x:c>
      <x:c r="AC1690" s="14" t="str"/>
      <x:c r="AD1690" s="20" t="str"/>
      <x:c r="AE1690" s="14" t="str"/>
      <x:c r="AF1690" s="14" t="n">
        <x:v>23</x:v>
      </x:c>
      <x:c r="AG1690" s="14" t="str">
        <x:v>I3</x:v>
      </x:c>
      <x:c r="AH1690" s="14" t="n">
        <x:v>1</x:v>
      </x:c>
      <x:c r="AI1690" s="14" t="n">
        <x:v>0</x:v>
      </x:c>
      <x:c r="AJ1690" s="18" t="n">
        <x:v>30000</x:v>
      </x:c>
      <x:c r="AK1690" s="14" t="str">
        <x:v>https://prozorro.gov.ua/tender/UA-2024-09-02-004585-a</x:v>
      </x:c>
      <x:c r="AL1690" s="19" t="n">
        <x:v>45537.43001980324</x:v>
      </x:c>
      <x:c r="AM1690" s="19" t="n">
        <x:v>45657.47011574074</x:v>
      </x:c>
      <x:c r="AN1690" s="15" t="str">
        <x:v>Промисловий холод</x:v>
      </x:c>
      <x:c r="AO1690" s="15" t="str">
        <x:v>not_found_in_top_search</x:v>
      </x:c>
    </x:row>
    <x:row r="1691">
      <x:c r="A1691" s="14" t="str">
        <x:v>W5-319</x:v>
      </x:c>
      <x:c r="B1691" s="14" t="str">
        <x:v>Prozorro vertical expansion — 24.08</x:v>
      </x:c>
      <x:c r="C1691" s="14" t="str">
        <x:v>ФОП Федоренко М.І.</x:v>
      </x:c>
      <x:c r="D1691" s="14" t="str">
        <x:v>ВОЛЗ / телеком</x:v>
      </x:c>
      <x:c r="E1691" s="14" t="str">
        <x:v>Expansion discovery</x:v>
      </x:c>
      <x:c r="F1691" s="17" t="str">
        <x:v>D3</x:v>
      </x:c>
      <x:c r="G1691" s="14" t="str"/>
      <x:c r="H1691" s="14" t="str">
        <x:v>Discovery розширення — 2 тижні</x:v>
      </x:c>
      <x:c r="I1691" s="16" t="n">
        <x:v>1</x:v>
      </x:c>
      <x:c r="J1691" s="16" t="n">
        <x:v>5</x:v>
      </x:c>
      <x:c r="K1691" s="16" t="n">
        <x:v>5</x:v>
      </x:c>
      <x:c r="L1691" s="16" t="n">
        <x:v>1</x:v>
      </x:c>
      <x:c r="M1691" s="16" t="n">
        <x:v>5</x:v>
      </x:c>
      <x:c r="N1691" s="16" t="n">
        <x:v>3</x:v>
      </x:c>
      <x:c r="O1691" s="16" t="n">
        <x:v>3</x:v>
      </x:c>
      <x:c r="P1691" s="16" t="n">
        <x:f>IF(COUNT(I1691:O1691)&lt;7,"",I1691*8+J1691*3+K1691*2+L1691*2+M1691*2+N1691*2+O1691)</x:f>
        <x:v>54</x:v>
      </x:c>
      <x:c r="Q1691" s="16" t="n">
        <x:f>IF(COUNT(J1691:O1691)&lt;6,"",J1691*5+K1691*4+M1691*4+L1691*3+N1691*2+O1691*2)</x:f>
        <x:v>80</x:v>
      </x:c>
      <x:c r="R1691" s="14" t="str">
        <x:v>high</x:v>
      </x:c>
      <x:c r="S1691" s="14" t="str">
        <x:v>official_prozorro_award_2024_2026</x:v>
      </x:c>
      <x:c r="T1691" s="14" t="str">
        <x:v>official_prozorro_api</x:v>
      </x:c>
      <x:c r="U1691" s="14" t="str">
        <x:v>Не контактували</x:v>
      </x:c>
      <x:c r="V1691" s="15" t="str">
        <x:v>Workflow-audit outreach по UA-2024-04-26-011195-a; попросити 1 пакет здачі та вимоги проєкту</x:v>
      </x:c>
      <x:c r="W1691" s="15" t="str">
        <x:v>Власник / виконавець; відповідальний за договір</x:v>
      </x:c>
      <x:c r="X1691" s="15" t="str">
        <x:v>1 нових підтверджених перемог/договорів у Prozorro на 9 500 грн; 0 зі строком виконання не раніше 24.08.2026.</x:v>
      </x:c>
      <x:c r="Y1691" s="15" t="str">
        <x:v>Послуги з ремонту і технічного обслуговування ліній телекомунікацій (Послуги з монтажу та налаштування телекомунікаційної мережі); опублікований строк до 2024-12-31. Попросити один знеособлений пакет здачі за цим workflow.</x:v>
      </x:c>
      <x:c r="Z1691" s="15" t="str">
        <x:v>https://prozorro.gov.ua/tender/UA-2024-04-26-011195-a</x:v>
      </x:c>
      <x:c r="AA1691" s="14" t="str">
        <x:v>2514305773</x:v>
      </x:c>
      <x:c r="AB1691" s="14" t="str">
        <x:v>2026-08-24</x:v>
      </x:c>
      <x:c r="AC1691" s="14" t="str"/>
      <x:c r="AD1691" s="20" t="str"/>
      <x:c r="AE1691" s="14" t="str"/>
      <x:c r="AF1691" s="14" t="n">
        <x:v>23</x:v>
      </x:c>
      <x:c r="AG1691" s="14" t="str">
        <x:v>I3</x:v>
      </x:c>
      <x:c r="AH1691" s="14" t="n">
        <x:v>1</x:v>
      </x:c>
      <x:c r="AI1691" s="14" t="n">
        <x:v>0</x:v>
      </x:c>
      <x:c r="AJ1691" s="18" t="n">
        <x:v>9500</x:v>
      </x:c>
      <x:c r="AK1691" s="14" t="str">
        <x:v>https://prozorro.gov.ua/tender/UA-2024-04-26-011195-a</x:v>
      </x:c>
      <x:c r="AL1691" s="19" t="n">
        <x:v>45408.608278865744</x:v>
      </x:c>
      <x:c r="AM1691" s="19" t="n">
        <x:v>45657</x:v>
      </x:c>
      <x:c r="AN1691" s="15" t="str">
        <x:v>ВОЛЗ / телеком</x:v>
      </x:c>
      <x:c r="AO1691" s="15" t="str">
        <x:v>not_found_in_top_search</x:v>
      </x:c>
    </x:row>
    <x:row r="1692">
      <x:c r="A1692" s="14" t="str">
        <x:v>W5-320</x:v>
      </x:c>
      <x:c r="B1692" s="14" t="str">
        <x:v>Prozorro vertical expansion — 24.08</x:v>
      </x:c>
      <x:c r="C1692" s="14" t="str">
        <x:v>ФОП Алєксєєв Вадим Миколайович</x:v>
      </x:c>
      <x:c r="D1692" s="14" t="str">
        <x:v>ВОЛЗ / телеком</x:v>
      </x:c>
      <x:c r="E1692" s="14" t="str">
        <x:v>Expansion discovery</x:v>
      </x:c>
      <x:c r="F1692" s="17" t="str">
        <x:v>D3</x:v>
      </x:c>
      <x:c r="G1692" s="14" t="str"/>
      <x:c r="H1692" s="14" t="str">
        <x:v>Discovery розширення — 2 тижні</x:v>
      </x:c>
      <x:c r="I1692" s="16" t="n">
        <x:v>1</x:v>
      </x:c>
      <x:c r="J1692" s="16" t="n">
        <x:v>5</x:v>
      </x:c>
      <x:c r="K1692" s="16" t="n">
        <x:v>5</x:v>
      </x:c>
      <x:c r="L1692" s="16" t="n">
        <x:v>1</x:v>
      </x:c>
      <x:c r="M1692" s="16" t="n">
        <x:v>5</x:v>
      </x:c>
      <x:c r="N1692" s="16" t="n">
        <x:v>3</x:v>
      </x:c>
      <x:c r="O1692" s="16" t="n">
        <x:v>3</x:v>
      </x:c>
      <x:c r="P1692" s="16" t="n">
        <x:f>IF(COUNT(I1692:O1692)&lt;7,"",I1692*8+J1692*3+K1692*2+L1692*2+M1692*2+N1692*2+O1692)</x:f>
        <x:v>54</x:v>
      </x:c>
      <x:c r="Q1692" s="16" t="n">
        <x:f>IF(COUNT(J1692:O1692)&lt;6,"",J1692*5+K1692*4+M1692*4+L1692*3+N1692*2+O1692*2)</x:f>
        <x:v>80</x:v>
      </x:c>
      <x:c r="R1692" s="14" t="str">
        <x:v>high</x:v>
      </x:c>
      <x:c r="S1692" s="14" t="str">
        <x:v>official_prozorro_award_2024_2026</x:v>
      </x:c>
      <x:c r="T1692" s="14" t="str">
        <x:v>official_prozorro_api</x:v>
      </x:c>
      <x:c r="U1692" s="14" t="str">
        <x:v>Не контактували</x:v>
      </x:c>
      <x:c r="V1692" s="15" t="str">
        <x:v>Workflow-audit outreach по UA-2024-01-17-014242-a; попросити 1 пакет здачі та вимоги проєкту</x:v>
      </x:c>
      <x:c r="W1692" s="15" t="str">
        <x:v>Власник / виконавець; відповідальний за договір</x:v>
      </x:c>
      <x:c r="X1692" s="15" t="str">
        <x:v>1 нових підтверджених перемог/договорів у Prozorro на 500 грн; 0 зі строком виконання не раніше 24.08.2026.</x:v>
      </x:c>
      <x:c r="Y1692" s="15" t="str">
        <x:v>Монтаж та обслуговування  телекомунікаційної мережі; опублікований строк до 2024-01-22. Попросити один знеособлений пакет здачі за цим workflow.</x:v>
      </x:c>
      <x:c r="Z1692" s="15" t="str">
        <x:v>https://prozorro.gov.ua/tender/UA-2024-01-17-014242-a</x:v>
      </x:c>
      <x:c r="AA1692" s="14" t="str">
        <x:v>2840011771</x:v>
      </x:c>
      <x:c r="AB1692" s="14" t="str">
        <x:v>2026-08-24</x:v>
      </x:c>
      <x:c r="AC1692" s="14" t="str"/>
      <x:c r="AD1692" s="20" t="str"/>
      <x:c r="AE1692" s="14" t="str"/>
      <x:c r="AF1692" s="14" t="n">
        <x:v>23</x:v>
      </x:c>
      <x:c r="AG1692" s="14" t="str">
        <x:v>I3</x:v>
      </x:c>
      <x:c r="AH1692" s="14" t="n">
        <x:v>1</x:v>
      </x:c>
      <x:c r="AI1692" s="14" t="n">
        <x:v>0</x:v>
      </x:c>
      <x:c r="AJ1692" s="18" t="n">
        <x:v>500</x:v>
      </x:c>
      <x:c r="AK1692" s="14" t="str">
        <x:v>https://prozorro.gov.ua/tender/UA-2024-01-17-014242-a</x:v>
      </x:c>
      <x:c r="AL1692" s="19" t="n">
        <x:v>45308.59053584491</x:v>
      </x:c>
      <x:c r="AM1692" s="19" t="n">
        <x:v>45313.5921875</x:v>
      </x:c>
      <x:c r="AN1692" s="15" t="str">
        <x:v>ВОЛЗ / телеком</x:v>
      </x:c>
      <x:c r="AO1692" s="15" t="str">
        <x:v>not_found_in_top_search</x:v>
      </x:c>
    </x:row>
    <x:row r="1693">
      <x:c r="A1693" s="14" t="str">
        <x:v>W6-001</x:v>
      </x:c>
      <x:c r="B1693" s="14" t="str">
        <x:v>Prozorro vertical expansion II — 24.08</x:v>
      </x:c>
      <x:c r="C1693" s="14" t="str">
        <x:v>ПРИВАТНЕ ПІДПРИЄМСТВО "УКРНАДРА-ПІВДЕНЬ"</x:v>
      </x:c>
      <x:c r="D1693" s="14" t="str">
        <x:v>Свердловини / водозабір</x:v>
      </x:c>
      <x:c r="E1693" s="14" t="str">
        <x:v>Expansion discovery</x:v>
      </x:c>
      <x:c r="F1693" s="17" t="str">
        <x:v>D1</x:v>
      </x:c>
      <x:c r="G1693" s="14" t="str">
        <x:v>ukrnadra.com</x:v>
      </x:c>
      <x:c r="H1693" s="14" t="str">
        <x:v>Discovery розширення — 2 тижні</x:v>
      </x:c>
      <x:c r="I1693" s="16" t="n">
        <x:v>1</x:v>
      </x:c>
      <x:c r="J1693" s="16" t="n">
        <x:v>5</x:v>
      </x:c>
      <x:c r="K1693" s="16" t="n">
        <x:v>5</x:v>
      </x:c>
      <x:c r="L1693" s="16" t="n">
        <x:v>5</x:v>
      </x:c>
      <x:c r="M1693" s="16" t="n">
        <x:v>5</x:v>
      </x:c>
      <x:c r="N1693" s="16" t="n">
        <x:v>5</x:v>
      </x:c>
      <x:c r="O1693" s="16" t="n">
        <x:v>5</x:v>
      </x:c>
      <x:c r="P1693" s="16" t="n">
        <x:f>IF(COUNT(I1693:O1693)&lt;7,"",I1693*8+J1693*3+K1693*2+L1693*2+M1693*2+N1693*2+O1693)</x:f>
        <x:v>68</x:v>
      </x:c>
      <x:c r="Q1693" s="16" t="n">
        <x:f>IF(COUNT(J1693:O1693)&lt;6,"",J1693*5+K1693*4+M1693*4+L1693*3+N1693*2+O1693*2)</x:f>
        <x:v>100</x:v>
      </x:c>
      <x:c r="R1693" s="14" t="str">
        <x:v>high</x:v>
      </x:c>
      <x:c r="S1693" s="14" t="str">
        <x:v>official_prozorro_award_2024_2026</x:v>
      </x:c>
      <x:c r="T1693" s="14" t="str">
        <x:v>official_prozorro_api</x:v>
      </x:c>
      <x:c r="U1693" s="14" t="str">
        <x:v>Не контактували</x:v>
      </x:c>
      <x:c r="V1693" s="15" t="str">
        <x:v>Workflow-audit outreach по UA-2026-08-17-008373-a; попросити 1 пакет здачі та вимоги проєкту</x:v>
      </x:c>
      <x:c r="W1693" s="15" t="str">
        <x:v>Власник / директор; керівник ПТО; відповідальний за договори</x:v>
      </x:c>
      <x:c r="X1693" s="15" t="str">
        <x:v>12 нових підтверджених перемог/договорів у Prozorro на 12 814 780 грн; 2 зі строком виконання не раніше 24.08.2026.</x:v>
      </x:c>
      <x:c r="Y1693" s="15" t="str">
        <x:v>Будівництво (буріння) артезіанської свердловини за адресою: вул. Молодіжна, с. Кулевча, Білгород-Дністровського району Одеської області; опублікований строк до 2026-12-31. Попросити один знеособлений пакет здачі за цим workflow.</x:v>
      </x:c>
      <x:c r="Z1693" s="15" t="str">
        <x:v>https://prozorro.gov.ua/tender/UA-2026-08-17-008373-a</x:v>
      </x:c>
      <x:c r="AA1693" s="14" t="str">
        <x:v>34994941</x:v>
      </x:c>
      <x:c r="AB1693" s="14" t="str">
        <x:v>2026-08-24</x:v>
      </x:c>
      <x:c r="AC1693" s="14" t="str"/>
      <x:c r="AD1693" s="20" t="str"/>
      <x:c r="AE1693" s="14" t="str"/>
      <x:c r="AF1693" s="14" t="n">
        <x:v>93</x:v>
      </x:c>
      <x:c r="AG1693" s="14" t="str">
        <x:v>I1</x:v>
      </x:c>
      <x:c r="AH1693" s="14" t="n">
        <x:v>12</x:v>
      </x:c>
      <x:c r="AI1693" s="14" t="n">
        <x:v>2</x:v>
      </x:c>
      <x:c r="AJ1693" s="18" t="n">
        <x:v>12814780.35</x:v>
      </x:c>
      <x:c r="AK1693" s="14" t="str">
        <x:v>https://prozorro.gov.ua/tender/UA-2026-08-17-008373-a</x:v>
      </x:c>
      <x:c r="AL1693" s="19" t="n">
        <x:v>46251.49992414352</x:v>
      </x:c>
      <x:c r="AM1693" s="19" t="n">
        <x:v>46387</x:v>
      </x:c>
      <x:c r="AN1693" s="15" t="str">
        <x:v>Свердловини / водозабір</x:v>
      </x:c>
      <x:c r="AO1693" s="15" t="str">
        <x:v>browser_verified_official_company_site_2026-08-24</x:v>
      </x:c>
    </x:row>
    <x:row r="1694">
      <x:c r="A1694" s="14" t="str">
        <x:v>W6-002</x:v>
      </x:c>
      <x:c r="B1694" s="14" t="str">
        <x:v>Prozorro vertical expansion II — 24.08</x:v>
      </x:c>
      <x:c r="C1694" s="14" t="str">
        <x:v>ТОВАРИСТВО З ОБМЕЖЕНОЮ ВІДПОВІДАЛЬНІСТЮ "АРІС-КОМ"</x:v>
      </x:c>
      <x:c r="D1694" s="14" t="str">
        <x:v>Полігони відходів</x:v>
      </x:c>
      <x:c r="E1694" s="14" t="str">
        <x:v>Expansion discovery</x:v>
      </x:c>
      <x:c r="F1694" s="17" t="str">
        <x:v>D1</x:v>
      </x:c>
      <x:c r="G1694" s="14" t="str"/>
      <x:c r="H1694" s="14" t="str">
        <x:v>Discovery розширення — 2 тижні</x:v>
      </x:c>
      <x:c r="I1694" s="16" t="n">
        <x:v>1</x:v>
      </x:c>
      <x:c r="J1694" s="16" t="n">
        <x:v>5</x:v>
      </x:c>
      <x:c r="K1694" s="16" t="n">
        <x:v>5</x:v>
      </x:c>
      <x:c r="L1694" s="16" t="n">
        <x:v>5</x:v>
      </x:c>
      <x:c r="M1694" s="16" t="n">
        <x:v>5</x:v>
      </x:c>
      <x:c r="N1694" s="16" t="n">
        <x:v>5</x:v>
      </x:c>
      <x:c r="O1694" s="16" t="n">
        <x:v>3</x:v>
      </x:c>
      <x:c r="P1694" s="16" t="n">
        <x:f>IF(COUNT(I1694:O1694)&lt;7,"",I1694*8+J1694*3+K1694*2+L1694*2+M1694*2+N1694*2+O1694)</x:f>
        <x:v>66</x:v>
      </x:c>
      <x:c r="Q1694" s="16" t="n">
        <x:f>IF(COUNT(J1694:O1694)&lt;6,"",J1694*5+K1694*4+M1694*4+L1694*3+N1694*2+O1694*2)</x:f>
        <x:v>96</x:v>
      </x:c>
      <x:c r="R1694" s="14" t="str">
        <x:v>high</x:v>
      </x:c>
      <x:c r="S1694" s="14" t="str">
        <x:v>official_prozorro_award_2024_2026</x:v>
      </x:c>
      <x:c r="T1694" s="14" t="str">
        <x:v>official_prozorro_api</x:v>
      </x:c>
      <x:c r="U1694" s="14" t="str">
        <x:v>Не контактували</x:v>
      </x:c>
      <x:c r="V1694" s="15" t="str">
        <x:v>Workflow-audit outreach по UA-2026-07-24-006931-a; попросити 1 пакет здачі та вимоги проєкту</x:v>
      </x:c>
      <x:c r="W1694" s="15" t="str">
        <x:v>Власник / директор; керівник ПТО; відповідальний за договори</x:v>
      </x:c>
      <x:c r="X1694" s="15" t="str">
        <x:v>3 нових підтверджених перемог/договорів у Prozorro на 1 187 289 310 грн; 3 зі строком виконання не раніше 24.08.2026.</x:v>
      </x:c>
      <x:c r="Y1694" s="15" t="str">
        <x:v>«Реконструкція та технічне переоснащення полігону твердих побутових відходів № 5 в с. Підгірці Обухівського району Київської області» (Коригування); опублікований строк до 2028-12-31. Попросити один знеособлений пакет здачі за цим workflow.</x:v>
      </x:c>
      <x:c r="Z1694" s="15" t="str">
        <x:v>https://prozorro.gov.ua/tender/UA-2026-07-24-006931-a</x:v>
      </x:c>
      <x:c r="AA1694" s="14" t="str">
        <x:v>40538615</x:v>
      </x:c>
      <x:c r="AB1694" s="14" t="str">
        <x:v>2026-08-24</x:v>
      </x:c>
      <x:c r="AC1694" s="14" t="str"/>
      <x:c r="AD1694" s="20" t="str"/>
      <x:c r="AE1694" s="14" t="str"/>
      <x:c r="AF1694" s="14" t="n">
        <x:v>91</x:v>
      </x:c>
      <x:c r="AG1694" s="14" t="str">
        <x:v>I1</x:v>
      </x:c>
      <x:c r="AH1694" s="14" t="n">
        <x:v>3</x:v>
      </x:c>
      <x:c r="AI1694" s="14" t="n">
        <x:v>3</x:v>
      </x:c>
      <x:c r="AJ1694" s="18" t="n">
        <x:v>1187289310.38</x:v>
      </x:c>
      <x:c r="AK1694" s="14" t="str">
        <x:v>https://prozorro.gov.ua/tender/UA-2026-07-24-006931-a</x:v>
      </x:c>
      <x:c r="AL1694" s="19" t="n">
        <x:v>46251.414950011575</x:v>
      </x:c>
      <x:c r="AM1694" s="19" t="n">
        <x:v>47118</x:v>
      </x:c>
      <x:c r="AN1694" s="15" t="str">
        <x:v>Полігони відходів; Гідротехнічні споруди</x:v>
      </x:c>
      <x:c r="AO1694" s="15" t="str">
        <x:v>browser_verified_registry_profile_no_company_site_found_2026-08-24</x:v>
      </x:c>
    </x:row>
    <x:row r="1695">
      <x:c r="A1695" s="14" t="str">
        <x:v>W6-003</x:v>
      </x:c>
      <x:c r="B1695" s="14" t="str">
        <x:v>Prozorro vertical expansion II — 24.08</x:v>
      </x:c>
      <x:c r="C1695" s="14" t="str">
        <x:v>ТОВАРИСТВО З ОБМЕЖЕНОЮ ВІДПОВІДАЛЬНІСТЮ "Будівельно-торгова компанія "Технобуд Плюс"</x:v>
      </x:c>
      <x:c r="D1695" s="14" t="str">
        <x:v>Резервуари / промислові ємності</x:v>
      </x:c>
      <x:c r="E1695" s="14" t="str">
        <x:v>Expansion discovery</x:v>
      </x:c>
      <x:c r="F1695" s="17" t="str">
        <x:v>D1</x:v>
      </x:c>
      <x:c r="G1695" s="14" t="str"/>
      <x:c r="H1695" s="14" t="str">
        <x:v>Discovery розширення — 2 тижні</x:v>
      </x:c>
      <x:c r="I1695" s="16" t="n">
        <x:v>1</x:v>
      </x:c>
      <x:c r="J1695" s="16" t="n">
        <x:v>5</x:v>
      </x:c>
      <x:c r="K1695" s="16" t="n">
        <x:v>5</x:v>
      </x:c>
      <x:c r="L1695" s="16" t="n">
        <x:v>5</x:v>
      </x:c>
      <x:c r="M1695" s="16" t="n">
        <x:v>5</x:v>
      </x:c>
      <x:c r="N1695" s="16" t="n">
        <x:v>5</x:v>
      </x:c>
      <x:c r="O1695" s="16" t="n">
        <x:v>3</x:v>
      </x:c>
      <x:c r="P1695" s="16" t="n">
        <x:f>IF(COUNT(I1695:O1695)&lt;7,"",I1695*8+J1695*3+K1695*2+L1695*2+M1695*2+N1695*2+O1695)</x:f>
        <x:v>66</x:v>
      </x:c>
      <x:c r="Q1695" s="16" t="n">
        <x:f>IF(COUNT(J1695:O1695)&lt;6,"",J1695*5+K1695*4+M1695*4+L1695*3+N1695*2+O1695*2)</x:f>
        <x:v>96</x:v>
      </x:c>
      <x:c r="R1695" s="14" t="str">
        <x:v>high</x:v>
      </x:c>
      <x:c r="S1695" s="14" t="str">
        <x:v>official_prozorro_award_2024_2026</x:v>
      </x:c>
      <x:c r="T1695" s="14" t="str">
        <x:v>official_prozorro_api</x:v>
      </x:c>
      <x:c r="U1695" s="14" t="str">
        <x:v>Не контактували</x:v>
      </x:c>
      <x:c r="V1695" s="15" t="str">
        <x:v>Workflow-audit outreach по UA-2026-07-20-008070-a; попросити 1 пакет здачі та вимоги проєкту</x:v>
      </x:c>
      <x:c r="W1695" s="15" t="str">
        <x:v>Власник / директор; керівник ПТО; відповідальний за договори</x:v>
      </x:c>
      <x:c r="X1695" s="15" t="str">
        <x:v>3 нових підтверджених перемог/договорів у Prozorro на 56 356 151 грн; 1 зі строком виконання не раніше 24.08.2026.</x:v>
      </x:c>
      <x:c r="Y1695" s="15" t="str">
        <x:v>Аварійно-відновлювані роботи (поточний ремонт) резервуарів чистої води №1 та №2 на насосній станції 3-го підйому ДДВ за адресою: м. Краматорськ, вул. Софіївська 199А (код ДК 021:2015: 50510000-3 Послуги з ремонту і технічного обслуговування насосів, клапанів, кранів і металевих контейнерів); опублікований строк до 2026-12-31. Попросити один знеособлений пакет здачі за цим workflow.</x:v>
      </x:c>
      <x:c r="Z1695" s="15" t="str">
        <x:v>https://prozorro.gov.ua/tender/UA-2026-07-20-008070-a</x:v>
      </x:c>
      <x:c r="AA1695" s="14" t="str">
        <x:v>45655160</x:v>
      </x:c>
      <x:c r="AB1695" s="14" t="str">
        <x:v>2026-08-24</x:v>
      </x:c>
      <x:c r="AC1695" s="14" t="str"/>
      <x:c r="AD1695" s="20" t="str"/>
      <x:c r="AE1695" s="14" t="str"/>
      <x:c r="AF1695" s="14" t="n">
        <x:v>88</x:v>
      </x:c>
      <x:c r="AG1695" s="14" t="str">
        <x:v>I1</x:v>
      </x:c>
      <x:c r="AH1695" s="14" t="n">
        <x:v>3</x:v>
      </x:c>
      <x:c r="AI1695" s="14" t="n">
        <x:v>1</x:v>
      </x:c>
      <x:c r="AJ1695" s="18" t="n">
        <x:v>56356151.01</x:v>
      </x:c>
      <x:c r="AK1695" s="14" t="str">
        <x:v>https://prozorro.gov.ua/tender/UA-2026-07-20-008070-a</x:v>
      </x:c>
      <x:c r="AL1695" s="19" t="n">
        <x:v>46232.40657244213</x:v>
      </x:c>
      <x:c r="AM1695" s="19" t="n">
        <x:v>46387</x:v>
      </x:c>
      <x:c r="AN1695" s="15" t="str">
        <x:v>Резервуари / промислові ємності</x:v>
      </x:c>
      <x:c r="AO1695" s="15" t="str">
        <x:v>not_found_in_top_search</x:v>
      </x:c>
    </x:row>
    <x:row r="1696">
      <x:c r="A1696" s="14" t="str">
        <x:v>W6-004</x:v>
      </x:c>
      <x:c r="B1696" s="14" t="str">
        <x:v>Prozorro vertical expansion II — 24.08</x:v>
      </x:c>
      <x:c r="C1696" s="14" t="str">
        <x:v>Товариство з обмеженою відповідальністю "Анкор"</x:v>
      </x:c>
      <x:c r="D1696" s="14" t="str">
        <x:v>Днопоглиблення / порти</x:v>
      </x:c>
      <x:c r="E1696" s="14" t="str">
        <x:v>Expansion discovery</x:v>
      </x:c>
      <x:c r="F1696" s="17" t="str">
        <x:v>D1</x:v>
      </x:c>
      <x:c r="G1696" s="14" t="str">
        <x:v>ankor-group.com</x:v>
      </x:c>
      <x:c r="H1696" s="14" t="str">
        <x:v>Discovery розширення — 2 тижні</x:v>
      </x:c>
      <x:c r="I1696" s="16" t="n">
        <x:v>1</x:v>
      </x:c>
      <x:c r="J1696" s="16" t="n">
        <x:v>5</x:v>
      </x:c>
      <x:c r="K1696" s="16" t="n">
        <x:v>5</x:v>
      </x:c>
      <x:c r="L1696" s="16" t="n">
        <x:v>5</x:v>
      </x:c>
      <x:c r="M1696" s="16" t="n">
        <x:v>5</x:v>
      </x:c>
      <x:c r="N1696" s="16" t="n">
        <x:v>5</x:v>
      </x:c>
      <x:c r="O1696" s="16" t="n">
        <x:v>5</x:v>
      </x:c>
      <x:c r="P1696" s="16" t="n">
        <x:f>IF(COUNT(I1696:O1696)&lt;7,"",I1696*8+J1696*3+K1696*2+L1696*2+M1696*2+N1696*2+O1696)</x:f>
        <x:v>68</x:v>
      </x:c>
      <x:c r="Q1696" s="16" t="n">
        <x:f>IF(COUNT(J1696:O1696)&lt;6,"",J1696*5+K1696*4+M1696*4+L1696*3+N1696*2+O1696*2)</x:f>
        <x:v>100</x:v>
      </x:c>
      <x:c r="R1696" s="14" t="str">
        <x:v>high</x:v>
      </x:c>
      <x:c r="S1696" s="14" t="str">
        <x:v>official_prozorro_award_2024_2026</x:v>
      </x:c>
      <x:c r="T1696" s="14" t="str">
        <x:v>official_prozorro_api</x:v>
      </x:c>
      <x:c r="U1696" s="14" t="str">
        <x:v>Не контактували</x:v>
      </x:c>
      <x:c r="V1696" s="15" t="str">
        <x:v>Workflow-audit outreach по UA-2026-06-23-010341-a; попросити 1 пакет здачі та вимоги проєкту</x:v>
      </x:c>
      <x:c r="W1696" s="15" t="str">
        <x:v>Власник / директор; керівник ПТО; відповідальний за договори</x:v>
      </x:c>
      <x:c r="X1696" s="15" t="str">
        <x:v>4 нових підтверджених перемог/договорів у Prozorro на 73 766 632 грн; 2 зі строком виконання не раніше 24.08.2026.</x:v>
      </x:c>
      <x:c r="Y1696" s="15" t="str">
        <x:v>Послуги з поточного ремонту причалу №16 (інв.№1783); опублікований строк до 2026-12-31. Попросити один знеособлений пакет здачі за цим workflow.</x:v>
      </x:c>
      <x:c r="Z1696" s="15" t="str">
        <x:v>https://prozorro.gov.ua/tender/UA-2026-06-23-010341-a</x:v>
      </x:c>
      <x:c r="AA1696" s="14" t="str">
        <x:v>32290523</x:v>
      </x:c>
      <x:c r="AB1696" s="14" t="str">
        <x:v>2026-08-24</x:v>
      </x:c>
      <x:c r="AC1696" s="14" t="str"/>
      <x:c r="AD1696" s="20" t="str"/>
      <x:c r="AE1696" s="14" t="str"/>
      <x:c r="AF1696" s="14" t="n">
        <x:v>87</x:v>
      </x:c>
      <x:c r="AG1696" s="14" t="str">
        <x:v>I1</x:v>
      </x:c>
      <x:c r="AH1696" s="14" t="n">
        <x:v>4</x:v>
      </x:c>
      <x:c r="AI1696" s="14" t="n">
        <x:v>2</x:v>
      </x:c>
      <x:c r="AJ1696" s="18" t="n">
        <x:v>73766632</x:v>
      </x:c>
      <x:c r="AK1696" s="14" t="str">
        <x:v>https://prozorro.gov.ua/tender/UA-2026-06-23-010341-a</x:v>
      </x:c>
      <x:c r="AL1696" s="19" t="n">
        <x:v>46205.538801712966</x:v>
      </x:c>
      <x:c r="AM1696" s="19" t="n">
        <x:v>46387</x:v>
      </x:c>
      <x:c r="AN1696" s="15" t="str">
        <x:v>Днопоглиблення / порти</x:v>
      </x:c>
      <x:c r="AO1696" s="15" t="str">
        <x:v>browser_verified_official_company_site_2026-08-24</x:v>
      </x:c>
    </x:row>
    <x:row r="1697">
      <x:c r="A1697" s="14" t="str">
        <x:v>W6-005</x:v>
      </x:c>
      <x:c r="B1697" s="14" t="str">
        <x:v>Prozorro vertical expansion II — 24.08</x:v>
      </x:c>
      <x:c r="C1697" s="14" t="str">
        <x:v>ТОВАРИСТВО З ОБМЕЖЕНОЮ ВІДПОВІДАЛЬНІСТЮ "СПЕЦМОНТАЖІНЖИНІРИНГ"</x:v>
      </x:c>
      <x:c r="D1697" s="14" t="str">
        <x:v>Резервуари / промислові ємності</x:v>
      </x:c>
      <x:c r="E1697" s="14" t="str">
        <x:v>Expansion discovery</x:v>
      </x:c>
      <x:c r="F1697" s="17" t="str">
        <x:v>D1</x:v>
      </x:c>
      <x:c r="G1697" s="14" t="str">
        <x:v>specmontazinzhiniring.com.ua</x:v>
      </x:c>
      <x:c r="H1697" s="14" t="str">
        <x:v>Discovery розширення — 2 тижні</x:v>
      </x:c>
      <x:c r="I1697" s="16" t="n">
        <x:v>1</x:v>
      </x:c>
      <x:c r="J1697" s="16" t="n">
        <x:v>5</x:v>
      </x:c>
      <x:c r="K1697" s="16" t="n">
        <x:v>5</x:v>
      </x:c>
      <x:c r="L1697" s="16" t="n">
        <x:v>5</x:v>
      </x:c>
      <x:c r="M1697" s="16" t="n">
        <x:v>5</x:v>
      </x:c>
      <x:c r="N1697" s="16" t="n">
        <x:v>5</x:v>
      </x:c>
      <x:c r="O1697" s="16" t="n">
        <x:v>5</x:v>
      </x:c>
      <x:c r="P1697" s="16" t="n">
        <x:f>IF(COUNT(I1697:O1697)&lt;7,"",I1697*8+J1697*3+K1697*2+L1697*2+M1697*2+N1697*2+O1697)</x:f>
        <x:v>68</x:v>
      </x:c>
      <x:c r="Q1697" s="16" t="n">
        <x:f>IF(COUNT(J1697:O1697)&lt;6,"",J1697*5+K1697*4+M1697*4+L1697*3+N1697*2+O1697*2)</x:f>
        <x:v>100</x:v>
      </x:c>
      <x:c r="R1697" s="14" t="str">
        <x:v>high</x:v>
      </x:c>
      <x:c r="S1697" s="14" t="str">
        <x:v>official_prozorro_award_2024_2026</x:v>
      </x:c>
      <x:c r="T1697" s="14" t="str">
        <x:v>official_prozorro_api</x:v>
      </x:c>
      <x:c r="U1697" s="14" t="str">
        <x:v>Не контактували</x:v>
      </x:c>
      <x:c r="V1697" s="15" t="str">
        <x:v>Workflow-audit outreach по UA-2026-04-30-005010-a; попросити 1 пакет здачі та вимоги проєкту</x:v>
      </x:c>
      <x:c r="W1697" s="15" t="str">
        <x:v>Власник / директор; керівник ПТО; відповідальний за договори</x:v>
      </x:c>
      <x:c r="X1697" s="15" t="str">
        <x:v>9 нових підтверджених перемог/договорів у Prozorro на 72 992 568 грн; 3 зі строком виконання не раніше 24.08.2026.</x:v>
      </x:c>
      <x:c r="Y1697" s="15" t="str">
        <x:v>«Інженерні та будівельні роботи» (код 45220000-5 за ДК 021:2015) (Відновлення працездатності резервуара РВС ГРЛВДС  шляхом ремонту окремих металоконструкцій) ; опублікований строк до 2027-12-31. Попросити один знеособлений пакет здачі за цим workflow.</x:v>
      </x:c>
      <x:c r="Z1697" s="15" t="str">
        <x:v>https://prozorro.gov.ua/tender/UA-2026-04-30-005010-a</x:v>
      </x:c>
      <x:c r="AA1697" s="14" t="str">
        <x:v>37528539</x:v>
      </x:c>
      <x:c r="AB1697" s="14" t="str">
        <x:v>2026-08-24</x:v>
      </x:c>
      <x:c r="AC1697" s="14" t="str"/>
      <x:c r="AD1697" s="20" t="str"/>
      <x:c r="AE1697" s="14" t="str"/>
      <x:c r="AF1697" s="14" t="n">
        <x:v>87</x:v>
      </x:c>
      <x:c r="AG1697" s="14" t="str">
        <x:v>I1</x:v>
      </x:c>
      <x:c r="AH1697" s="14" t="n">
        <x:v>9</x:v>
      </x:c>
      <x:c r="AI1697" s="14" t="n">
        <x:v>3</x:v>
      </x:c>
      <x:c r="AJ1697" s="18" t="n">
        <x:v>72992568.06</x:v>
      </x:c>
      <x:c r="AK1697" s="14" t="str">
        <x:v>https://prozorro.gov.ua/tender/UA-2026-04-30-005010-a</x:v>
      </x:c>
      <x:c r="AL1697" s="19" t="n">
        <x:v>46142.39569707176</x:v>
      </x:c>
      <x:c r="AM1697" s="19" t="n">
        <x:v>46752</x:v>
      </x:c>
      <x:c r="AN1697" s="15" t="str">
        <x:v>Резервуари / промислові ємності</x:v>
      </x:c>
      <x:c r="AO1697" s="15" t="str">
        <x:v>browser_verified_official_company_site_2026-08-24</x:v>
      </x:c>
    </x:row>
    <x:row r="1698">
      <x:c r="A1698" s="14" t="str">
        <x:v>W6-006</x:v>
      </x:c>
      <x:c r="B1698" s="14" t="str">
        <x:v>Prozorro vertical expansion II — 24.08</x:v>
      </x:c>
      <x:c r="C1698" s="14" t="str">
        <x:v>ТОВАРИСТВО З ОБМЕЖЕНОЮ ВІДПОВІДАЛЬНІСТЮ "КРАФТ БУД КОМФОРТ"</x:v>
      </x:c>
      <x:c r="D1698" s="14" t="str">
        <x:v>Світлофори / дорожня автоматика</x:v>
      </x:c>
      <x:c r="E1698" s="14" t="str">
        <x:v>Pilot now</x:v>
      </x:c>
      <x:c r="F1698" s="17" t="str">
        <x:v>P1</x:v>
      </x:c>
      <x:c r="G1698" s="14" t="str"/>
      <x:c r="H1698" s="14" t="str">
        <x:v>Пілот зараз — Н.15 subset</x:v>
      </x:c>
      <x:c r="I1698" s="16" t="n">
        <x:v>4</x:v>
      </x:c>
      <x:c r="J1698" s="16" t="n">
        <x:v>5</x:v>
      </x:c>
      <x:c r="K1698" s="16" t="n">
        <x:v>5</x:v>
      </x:c>
      <x:c r="L1698" s="16" t="n">
        <x:v>5</x:v>
      </x:c>
      <x:c r="M1698" s="16" t="n">
        <x:v>5</x:v>
      </x:c>
      <x:c r="N1698" s="16" t="n">
        <x:v>5</x:v>
      </x:c>
      <x:c r="O1698" s="16" t="n">
        <x:v>3</x:v>
      </x:c>
      <x:c r="P1698" s="16" t="n">
        <x:f>IF(COUNT(I1698:O1698)&lt;7,"",I1698*8+J1698*3+K1698*2+L1698*2+M1698*2+N1698*2+O1698)</x:f>
        <x:v>90</x:v>
      </x:c>
      <x:c r="Q1698" s="16" t="n">
        <x:f>IF(COUNT(J1698:O1698)&lt;6,"",J1698*5+K1698*4+M1698*4+L1698*3+N1698*2+O1698*2)</x:f>
        <x:v>96</x:v>
      </x:c>
      <x:c r="R1698" s="14" t="str">
        <x:v>high</x:v>
      </x:c>
      <x:c r="S1698" s="14" t="str">
        <x:v>official_prozorro_award_2024_2026</x:v>
      </x:c>
      <x:c r="T1698" s="14" t="str">
        <x:v>official_prozorro_api</x:v>
      </x:c>
      <x:c r="U1698" s="14" t="str">
        <x:v>Не контактували</x:v>
      </x:c>
      <x:c r="V1698" s="15" t="str">
        <x:v>Персоналізований free-pilot outreach по UA-2026-05-06-010998-a; попросити 1 пакет Н.14/Н.15</x:v>
      </x:c>
      <x:c r="W1698" s="15" t="str">
        <x:v>Власник / директор; керівник ПТО; відповідальний за договори</x:v>
      </x:c>
      <x:c r="X1698" s="15" t="str">
        <x:v>5 нових підтверджених перемог/договорів у Prozorro на 43 281 759 грн; 4 зі строком виконання не раніше 24.08.2026.</x:v>
      </x:c>
      <x:c r="Y1698" s="15" t="str">
        <x:v>Будівництво світлофорного об’єкту по просп. Оболонський, 28 у Оболонському районі м. Києва; опублікований строк до 2027-04-30. Попросити один знеособлений пакет здачі за цим workflow.</x:v>
      </x:c>
      <x:c r="Z1698" s="15" t="str">
        <x:v>https://prozorro.gov.ua/tender/UA-2026-05-06-010998-a</x:v>
      </x:c>
      <x:c r="AA1698" s="14" t="str">
        <x:v>45747041</x:v>
      </x:c>
      <x:c r="AB1698" s="14" t="str">
        <x:v>2026-08-24</x:v>
      </x:c>
      <x:c r="AC1698" s="14" t="str"/>
      <x:c r="AD1698" s="20" t="str"/>
      <x:c r="AE1698" s="14" t="str"/>
      <x:c r="AF1698" s="14" t="n">
        <x:v>87</x:v>
      </x:c>
      <x:c r="AG1698" s="14" t="str">
        <x:v>I1</x:v>
      </x:c>
      <x:c r="AH1698" s="14" t="n">
        <x:v>5</x:v>
      </x:c>
      <x:c r="AI1698" s="14" t="n">
        <x:v>4</x:v>
      </x:c>
      <x:c r="AJ1698" s="18" t="n">
        <x:v>43281758.57</x:v>
      </x:c>
      <x:c r="AK1698" s="14" t="str">
        <x:v>https://prozorro.gov.ua/tender/UA-2026-05-06-010998-a</x:v>
      </x:c>
      <x:c r="AL1698" s="19" t="n">
        <x:v>46196.55099899306</x:v>
      </x:c>
      <x:c r="AM1698" s="19" t="n">
        <x:v>46507</x:v>
      </x:c>
      <x:c r="AN1698" s="15" t="str">
        <x:v>Світлофори / дорожня автоматика</x:v>
      </x:c>
      <x:c r="AO1698" s="15" t="str">
        <x:v>browser_verified_registry_profile_no_company_site_found_2026-08-24</x:v>
      </x:c>
    </x:row>
    <x:row r="1699">
      <x:c r="A1699" s="14" t="str">
        <x:v>W6-007</x:v>
      </x:c>
      <x:c r="B1699" s="14" t="str">
        <x:v>Prozorro vertical expansion II — 24.08</x:v>
      </x:c>
      <x:c r="C1699" s="14" t="str">
        <x:v>ТзОВ "ЛЕВОКСС"</x:v>
      </x:c>
      <x:c r="D1699" s="14" t="str">
        <x:v>Гідротехнічні споруди</x:v>
      </x:c>
      <x:c r="E1699" s="14" t="str">
        <x:v>Expansion discovery</x:v>
      </x:c>
      <x:c r="F1699" s="17" t="str">
        <x:v>D1</x:v>
      </x:c>
      <x:c r="G1699" s="14" t="str"/>
      <x:c r="H1699" s="14" t="str">
        <x:v>Discovery розширення — 2 тижні</x:v>
      </x:c>
      <x:c r="I1699" s="16" t="n">
        <x:v>1</x:v>
      </x:c>
      <x:c r="J1699" s="16" t="n">
        <x:v>5</x:v>
      </x:c>
      <x:c r="K1699" s="16" t="n">
        <x:v>5</x:v>
      </x:c>
      <x:c r="L1699" s="16" t="n">
        <x:v>4</x:v>
      </x:c>
      <x:c r="M1699" s="16" t="n">
        <x:v>5</x:v>
      </x:c>
      <x:c r="N1699" s="16" t="n">
        <x:v>5</x:v>
      </x:c>
      <x:c r="O1699" s="16" t="n">
        <x:v>3</x:v>
      </x:c>
      <x:c r="P1699" s="16" t="n">
        <x:f>IF(COUNT(I1699:O1699)&lt;7,"",I1699*8+J1699*3+K1699*2+L1699*2+M1699*2+N1699*2+O1699)</x:f>
        <x:v>64</x:v>
      </x:c>
      <x:c r="Q1699" s="16" t="n">
        <x:f>IF(COUNT(J1699:O1699)&lt;6,"",J1699*5+K1699*4+M1699*4+L1699*3+N1699*2+O1699*2)</x:f>
        <x:v>93</x:v>
      </x:c>
      <x:c r="R1699" s="14" t="str">
        <x:v>high</x:v>
      </x:c>
      <x:c r="S1699" s="14" t="str">
        <x:v>official_prozorro_award_2024_2026</x:v>
      </x:c>
      <x:c r="T1699" s="14" t="str">
        <x:v>official_prozorro_api</x:v>
      </x:c>
      <x:c r="U1699" s="14" t="str">
        <x:v>Не контактували</x:v>
      </x:c>
      <x:c r="V1699" s="15" t="str">
        <x:v>Workflow-audit outreach по UA-2026-08-19-007793-a; попросити 1 пакет здачі та вимоги проєкту</x:v>
      </x:c>
      <x:c r="W1699" s="15" t="str">
        <x:v>Власник / директор; керівник ПТО; відповідальний за договори</x:v>
      </x:c>
      <x:c r="X1699" s="15" t="str">
        <x:v>3 нових підтверджених перемог/договорів у Prozorro на 3 807 816 грн; 3 зі строком виконання не раніше 24.08.2026.</x:v>
      </x:c>
      <x:c r="Y1699" s="15" t="str">
        <x:v>Капітальний ремонт укріплення укосу дамби по вулиці урочище Солонюха в с. Ямниця Ямницької сільської ради Івано-Франківської області; опублікований строк до 2026-12-31. Попросити один знеособлений пакет здачі за цим workflow.</x:v>
      </x:c>
      <x:c r="Z1699" s="15" t="str">
        <x:v>https://prozorro.gov.ua/tender/UA-2026-08-19-007793-a</x:v>
      </x:c>
      <x:c r="AA1699" s="14" t="str">
        <x:v>41432667</x:v>
      </x:c>
      <x:c r="AB1699" s="14" t="str">
        <x:v>2026-08-24</x:v>
      </x:c>
      <x:c r="AC1699" s="14" t="str"/>
      <x:c r="AD1699" s="20" t="str"/>
      <x:c r="AE1699" s="14" t="str"/>
      <x:c r="AF1699" s="14" t="n">
        <x:v>84</x:v>
      </x:c>
      <x:c r="AG1699" s="14" t="str">
        <x:v>I1</x:v>
      </x:c>
      <x:c r="AH1699" s="14" t="n">
        <x:v>3</x:v>
      </x:c>
      <x:c r="AI1699" s="14" t="n">
        <x:v>3</x:v>
      </x:c>
      <x:c r="AJ1699" s="18" t="n">
        <x:v>3807816</x:v>
      </x:c>
      <x:c r="AK1699" s="14" t="str">
        <x:v>https://prozorro.gov.ua/tender/UA-2026-08-19-007793-a</x:v>
      </x:c>
      <x:c r="AL1699" s="19" t="n">
        <x:v>46253.46978462963</x:v>
      </x:c>
      <x:c r="AM1699" s="19" t="n">
        <x:v>46387</x:v>
      </x:c>
      <x:c r="AN1699" s="15" t="str">
        <x:v>Гідротехнічні споруди</x:v>
      </x:c>
      <x:c r="AO1699" s="15" t="str">
        <x:v>not_found_in_top_search</x:v>
      </x:c>
    </x:row>
    <x:row r="1700">
      <x:c r="A1700" s="14" t="str">
        <x:v>W6-008</x:v>
      </x:c>
      <x:c r="B1700" s="14" t="str">
        <x:v>Prozorro vertical expansion II — 24.08</x:v>
      </x:c>
      <x:c r="C1700" s="14" t="str">
        <x:v>ТОВ «ГОЛОВНИЙ ПОЖЕЖНИЙ ОФІС»</x:v>
      </x:c>
      <x:c r="D1700" s="14" t="str">
        <x:v>Пожежні системи</x:v>
      </x:c>
      <x:c r="E1700" s="14" t="str">
        <x:v>Expansion discovery</x:v>
      </x:c>
      <x:c r="F1700" s="17" t="str">
        <x:v>D1</x:v>
      </x:c>
      <x:c r="G1700" s="14" t="str"/>
      <x:c r="H1700" s="14" t="str">
        <x:v>Discovery розширення — 2 тижні</x:v>
      </x:c>
      <x:c r="I1700" s="16" t="n">
        <x:v>1</x:v>
      </x:c>
      <x:c r="J1700" s="16" t="n">
        <x:v>5</x:v>
      </x:c>
      <x:c r="K1700" s="16" t="n">
        <x:v>4</x:v>
      </x:c>
      <x:c r="L1700" s="16" t="n">
        <x:v>2</x:v>
      </x:c>
      <x:c r="M1700" s="16" t="n">
        <x:v>5</x:v>
      </x:c>
      <x:c r="N1700" s="16" t="n">
        <x:v>5</x:v>
      </x:c>
      <x:c r="O1700" s="16" t="n">
        <x:v>3</x:v>
      </x:c>
      <x:c r="P1700" s="16" t="n">
        <x:f>IF(COUNT(I1700:O1700)&lt;7,"",I1700*8+J1700*3+K1700*2+L1700*2+M1700*2+N1700*2+O1700)</x:f>
        <x:v>58</x:v>
      </x:c>
      <x:c r="Q1700" s="16" t="n">
        <x:f>IF(COUNT(J1700:O1700)&lt;6,"",J1700*5+K1700*4+M1700*4+L1700*3+N1700*2+O1700*2)</x:f>
        <x:v>83</x:v>
      </x:c>
      <x:c r="R1700" s="14" t="str">
        <x:v>high</x:v>
      </x:c>
      <x:c r="S1700" s="14" t="str">
        <x:v>official_prozorro_award_2024_2026</x:v>
      </x:c>
      <x:c r="T1700" s="14" t="str">
        <x:v>official_prozorro_api</x:v>
      </x:c>
      <x:c r="U1700" s="14" t="str">
        <x:v>Не контактували</x:v>
      </x:c>
      <x:c r="V1700" s="15" t="str">
        <x:v>Workflow-audit outreach по UA-2026-08-11-003291-a; попросити 1 пакет здачі та вимоги проєкту</x:v>
      </x:c>
      <x:c r="W1700" s="15" t="str">
        <x:v>Власник / директор; керівник ПТО; відповідальний за договори</x:v>
      </x:c>
      <x:c r="X1700" s="15" t="str">
        <x:v>4 нових підтверджених перемог/договорів у Prozorro на 453 676 грн; 2 зі строком виконання не раніше 24.08.2026.</x:v>
      </x:c>
      <x:c r="Y1700" s="15" t="str">
        <x:v>Роботи з нового будівництва системи пожежної сигналізації, системи керування евакуюванням, системи центрального пожежного спостерігання в Швидкоспоруджувальній захисній споруді цивільного захисту модульного типу для укриття на 100 осіб згідно ДСТУ 9195:2022 за адресою: Одеська область, Одеський район, м. Біляївка, вул. Шевченко, 29.; опублікований строк до 2026-12-31. Попросити один знеособлений пакет здачі за цим workflow.</x:v>
      </x:c>
      <x:c r="Z1700" s="15" t="str">
        <x:v>https://prozorro.gov.ua/tender/UA-2026-08-11-003291-a</x:v>
      </x:c>
      <x:c r="AA1700" s="14" t="str">
        <x:v>45147564</x:v>
      </x:c>
      <x:c r="AB1700" s="14" t="str">
        <x:v>2026-08-24</x:v>
      </x:c>
      <x:c r="AC1700" s="14" t="str"/>
      <x:c r="AD1700" s="20" t="str"/>
      <x:c r="AE1700" s="14" t="str"/>
      <x:c r="AF1700" s="14" t="n">
        <x:v>84</x:v>
      </x:c>
      <x:c r="AG1700" s="14" t="str">
        <x:v>I1</x:v>
      </x:c>
      <x:c r="AH1700" s="14" t="n">
        <x:v>4</x:v>
      </x:c>
      <x:c r="AI1700" s="14" t="n">
        <x:v>2</x:v>
      </x:c>
      <x:c r="AJ1700" s="18" t="n">
        <x:v>453676.3</x:v>
      </x:c>
      <x:c r="AK1700" s="14" t="str">
        <x:v>https://prozorro.gov.ua/tender/UA-2026-08-11-003291-a</x:v>
      </x:c>
      <x:c r="AL1700" s="19" t="n">
        <x:v>46245.33691287037</x:v>
      </x:c>
      <x:c r="AM1700" s="19" t="n">
        <x:v>46387</x:v>
      </x:c>
      <x:c r="AN1700" s="15" t="str">
        <x:v>Пожежні системи; Модульні укриття</x:v>
      </x:c>
      <x:c r="AO1700" s="15" t="str">
        <x:v>not_found_in_top_search</x:v>
      </x:c>
    </x:row>
    <x:row r="1701">
      <x:c r="A1701" s="14" t="str">
        <x:v>W6-009</x:v>
      </x:c>
      <x:c r="B1701" s="14" t="str">
        <x:v>Prozorro vertical expansion II — 24.08</x:v>
      </x:c>
      <x:c r="C1701" s="14" t="str">
        <x:v>ТОВАРИСТВО З ОБМЕЖЕНОЮ ВІДПОВІДАЛЬНІСТЮ "ТРАФІК МЕНЕДЖМЕНТ ГРУП"</x:v>
      </x:c>
      <x:c r="D1701" s="14" t="str">
        <x:v>Світлофори / дорожня автоматика</x:v>
      </x:c>
      <x:c r="E1701" s="14" t="str">
        <x:v>Pilot now</x:v>
      </x:c>
      <x:c r="F1701" s="17" t="str">
        <x:v>P1</x:v>
      </x:c>
      <x:c r="G1701" s="14" t="str">
        <x:v>trafficmg.com.ua</x:v>
      </x:c>
      <x:c r="H1701" s="14" t="str">
        <x:v>Пілот зараз — Н.15 subset</x:v>
      </x:c>
      <x:c r="I1701" s="16" t="n">
        <x:v>4</x:v>
      </x:c>
      <x:c r="J1701" s="16" t="n">
        <x:v>5</x:v>
      </x:c>
      <x:c r="K1701" s="16" t="n">
        <x:v>5</x:v>
      </x:c>
      <x:c r="L1701" s="16" t="n">
        <x:v>4</x:v>
      </x:c>
      <x:c r="M1701" s="16" t="n">
        <x:v>5</x:v>
      </x:c>
      <x:c r="N1701" s="16" t="n">
        <x:v>5</x:v>
      </x:c>
      <x:c r="O1701" s="16" t="n">
        <x:v>5</x:v>
      </x:c>
      <x:c r="P1701" s="16" t="n">
        <x:f>IF(COUNT(I1701:O1701)&lt;7,"",I1701*8+J1701*3+K1701*2+L1701*2+M1701*2+N1701*2+O1701)</x:f>
        <x:v>90</x:v>
      </x:c>
      <x:c r="Q1701" s="16" t="n">
        <x:f>IF(COUNT(J1701:O1701)&lt;6,"",J1701*5+K1701*4+M1701*4+L1701*3+N1701*2+O1701*2)</x:f>
        <x:v>97</x:v>
      </x:c>
      <x:c r="R1701" s="14" t="str">
        <x:v>high</x:v>
      </x:c>
      <x:c r="S1701" s="14" t="str">
        <x:v>official_prozorro_award_2024_2026</x:v>
      </x:c>
      <x:c r="T1701" s="14" t="str">
        <x:v>official_prozorro_api</x:v>
      </x:c>
      <x:c r="U1701" s="14" t="str">
        <x:v>Не контактували</x:v>
      </x:c>
      <x:c r="V1701" s="15" t="str">
        <x:v>Персоналізований free-pilot outreach по UA-2026-04-30-011616-a; попросити 1 пакет Н.14/Н.15</x:v>
      </x:c>
      <x:c r="W1701" s="15" t="str">
        <x:v>Власник / директор; керівник ПТО; відповідальний за договори</x:v>
      </x:c>
      <x:c r="X1701" s="15" t="str">
        <x:v>4 нових підтверджених перемог/договорів у Prozorro на 4 227 224 грн; 3 зі строком виконання не раніше 24.08.2026.</x:v>
      </x:c>
      <x:c r="Y1701" s="15" t="str">
        <x:v>«Будівництво світлофорного об’єкту з кнопкою виклику пішохода на пішохідному переході біля ліцею «Невицький замок» по вул.Головній в с.Оноківці, Оноківська територіальна громада,  Ужгородський район, Закарпатська область»; опублікований строк до 2026-12-31. Попросити один знеособлений пакет здачі за цим workflow.</x:v>
      </x:c>
      <x:c r="Z1701" s="15" t="str">
        <x:v>https://prozorro.gov.ua/tender/UA-2026-04-30-011616-a</x:v>
      </x:c>
      <x:c r="AA1701" s="14" t="str">
        <x:v>39612538</x:v>
      </x:c>
      <x:c r="AB1701" s="14" t="str">
        <x:v>2026-08-24</x:v>
      </x:c>
      <x:c r="AC1701" s="14" t="str"/>
      <x:c r="AD1701" s="20" t="str"/>
      <x:c r="AE1701" s="14" t="str"/>
      <x:c r="AF1701" s="14" t="n">
        <x:v>83</x:v>
      </x:c>
      <x:c r="AG1701" s="14" t="str">
        <x:v>I1</x:v>
      </x:c>
      <x:c r="AH1701" s="14" t="n">
        <x:v>4</x:v>
      </x:c>
      <x:c r="AI1701" s="14" t="n">
        <x:v>3</x:v>
      </x:c>
      <x:c r="AJ1701" s="18" t="n">
        <x:v>4227223.96</x:v>
      </x:c>
      <x:c r="AK1701" s="14" t="str">
        <x:v>https://prozorro.gov.ua/tender/UA-2026-04-30-011616-a</x:v>
      </x:c>
      <x:c r="AL1701" s="19" t="n">
        <x:v>46142.737099907405</x:v>
      </x:c>
      <x:c r="AM1701" s="19" t="n">
        <x:v>46387</x:v>
      </x:c>
      <x:c r="AN1701" s="15" t="str">
        <x:v>Світлофори / дорожня автоматика</x:v>
      </x:c>
      <x:c r="AO1701" s="15" t="str">
        <x:v>browser_verified_official_company_site_2026-08-24</x:v>
      </x:c>
    </x:row>
    <x:row r="1702">
      <x:c r="A1702" s="14" t="str">
        <x:v>W6-010</x:v>
      </x:c>
      <x:c r="B1702" s="14" t="str">
        <x:v>Prozorro vertical expansion II — 24.08</x:v>
      </x:c>
      <x:c r="C1702" s="14" t="str">
        <x:v>ТОВ "ЗАХІД БУДІНЖИНІРИНГ"</x:v>
      </x:c>
      <x:c r="D1702" s="14" t="str">
        <x:v>Спортивні покриття</x:v>
      </x:c>
      <x:c r="E1702" s="14" t="str">
        <x:v>Expansion discovery</x:v>
      </x:c>
      <x:c r="F1702" s="17" t="str">
        <x:v>D1</x:v>
      </x:c>
      <x:c r="G1702" s="14" t="str"/>
      <x:c r="H1702" s="14" t="str">
        <x:v>Discovery розширення — 2 тижні</x:v>
      </x:c>
      <x:c r="I1702" s="16" t="n">
        <x:v>1</x:v>
      </x:c>
      <x:c r="J1702" s="16" t="n">
        <x:v>5</x:v>
      </x:c>
      <x:c r="K1702" s="16" t="n">
        <x:v>5</x:v>
      </x:c>
      <x:c r="L1702" s="16" t="n">
        <x:v>5</x:v>
      </x:c>
      <x:c r="M1702" s="16" t="n">
        <x:v>5</x:v>
      </x:c>
      <x:c r="N1702" s="16" t="n">
        <x:v>5</x:v>
      </x:c>
      <x:c r="O1702" s="16" t="n">
        <x:v>3</x:v>
      </x:c>
      <x:c r="P1702" s="16" t="n">
        <x:f>IF(COUNT(I1702:O1702)&lt;7,"",I1702*8+J1702*3+K1702*2+L1702*2+M1702*2+N1702*2+O1702)</x:f>
        <x:v>66</x:v>
      </x:c>
      <x:c r="Q1702" s="16" t="n">
        <x:f>IF(COUNT(J1702:O1702)&lt;6,"",J1702*5+K1702*4+M1702*4+L1702*3+N1702*2+O1702*2)</x:f>
        <x:v>96</x:v>
      </x:c>
      <x:c r="R1702" s="14" t="str">
        <x:v>high</x:v>
      </x:c>
      <x:c r="S1702" s="14" t="str">
        <x:v>official_prozorro_award_2024_2026</x:v>
      </x:c>
      <x:c r="T1702" s="14" t="str">
        <x:v>official_prozorro_api</x:v>
      </x:c>
      <x:c r="U1702" s="14" t="str">
        <x:v>Не контактували</x:v>
      </x:c>
      <x:c r="V1702" s="15" t="str">
        <x:v>Workflow-audit outreach по UA-2026-03-17-012117-a; попросити 1 пакет здачі та вимоги проєкту</x:v>
      </x:c>
      <x:c r="W1702" s="15" t="str">
        <x:v>Власник / директор; керівник ПТО; відповідальний за договори</x:v>
      </x:c>
      <x:c r="X1702" s="15" t="str">
        <x:v>7 нових підтверджених перемог/договорів у Prozorro на 31 088 609 грн; 6 зі строком виконання не раніше 24.08.2026.</x:v>
      </x:c>
      <x:c r="Y1702" s="15" t="str">
        <x:v>«Реконструкція дитячого та спортивного майданчиків з влаштуванням штучного покриття для благоустрою населеного пункту с. Вовків (біля адмінбудівлі) Львівського району Львівської області. Коригування» ; опублікований строк до 2026-12-31. Попросити один знеособлений пакет здачі за цим workflow.</x:v>
      </x:c>
      <x:c r="Z1702" s="15" t="str">
        <x:v>https://prozorro.gov.ua/tender/UA-2026-03-17-012117-a</x:v>
      </x:c>
      <x:c r="AA1702" s="14" t="str">
        <x:v>44782373</x:v>
      </x:c>
      <x:c r="AB1702" s="14" t="str">
        <x:v>2026-08-24</x:v>
      </x:c>
      <x:c r="AC1702" s="14" t="str"/>
      <x:c r="AD1702" s="20" t="str"/>
      <x:c r="AE1702" s="14" t="str"/>
      <x:c r="AF1702" s="14" t="n">
        <x:v>79</x:v>
      </x:c>
      <x:c r="AG1702" s="14" t="str">
        <x:v>I1</x:v>
      </x:c>
      <x:c r="AH1702" s="14" t="n">
        <x:v>7</x:v>
      </x:c>
      <x:c r="AI1702" s="14" t="n">
        <x:v>6</x:v>
      </x:c>
      <x:c r="AJ1702" s="18" t="n">
        <x:v>31088609.42</x:v>
      </x:c>
      <x:c r="AK1702" s="14" t="str">
        <x:v>https://prozorro.gov.ua/tender/UA-2026-03-17-012117-a</x:v>
      </x:c>
      <x:c r="AL1702" s="19" t="n">
        <x:v>46121.502516863424</x:v>
      </x:c>
      <x:c r="AM1702" s="19" t="n">
        <x:v>46387</x:v>
      </x:c>
      <x:c r="AN1702" s="15" t="str">
        <x:v>Спортивні покриття</x:v>
      </x:c>
      <x:c r="AO1702" s="15" t="str">
        <x:v>not_found_in_top_search</x:v>
      </x:c>
    </x:row>
    <x:row r="1703">
      <x:c r="A1703" s="14" t="str">
        <x:v>W6-011</x:v>
      </x:c>
      <x:c r="B1703" s="14" t="str">
        <x:v>Prozorro vertical expansion II — 24.08</x:v>
      </x:c>
      <x:c r="C1703" s="14" t="str">
        <x:v>ПРИВАТНЕ ПІДПРИЄМСТВО "ВЕСТІНВЕСТБУД"</x:v>
      </x:c>
      <x:c r="D1703" s="14" t="str">
        <x:v>Зрошення / меліорація</x:v>
      </x:c>
      <x:c r="E1703" s="14" t="str">
        <x:v>Expansion discovery</x:v>
      </x:c>
      <x:c r="F1703" s="17" t="str">
        <x:v>D1</x:v>
      </x:c>
      <x:c r="G1703" s="14" t="str"/>
      <x:c r="H1703" s="14" t="str">
        <x:v>Discovery розширення — 2 тижні</x:v>
      </x:c>
      <x:c r="I1703" s="16" t="n">
        <x:v>1</x:v>
      </x:c>
      <x:c r="J1703" s="16" t="n">
        <x:v>5</x:v>
      </x:c>
      <x:c r="K1703" s="16" t="n">
        <x:v>5</x:v>
      </x:c>
      <x:c r="L1703" s="16" t="n">
        <x:v>5</x:v>
      </x:c>
      <x:c r="M1703" s="16" t="n">
        <x:v>5</x:v>
      </x:c>
      <x:c r="N1703" s="16" t="n">
        <x:v>5</x:v>
      </x:c>
      <x:c r="O1703" s="16" t="n">
        <x:v>3</x:v>
      </x:c>
      <x:c r="P1703" s="16" t="n">
        <x:f>IF(COUNT(I1703:O1703)&lt;7,"",I1703*8+J1703*3+K1703*2+L1703*2+M1703*2+N1703*2+O1703)</x:f>
        <x:v>66</x:v>
      </x:c>
      <x:c r="Q1703" s="16" t="n">
        <x:f>IF(COUNT(J1703:O1703)&lt;6,"",J1703*5+K1703*4+M1703*4+L1703*3+N1703*2+O1703*2)</x:f>
        <x:v>96</x:v>
      </x:c>
      <x:c r="R1703" s="14" t="str">
        <x:v>high</x:v>
      </x:c>
      <x:c r="S1703" s="14" t="str">
        <x:v>official_prozorro_award_2024_2026</x:v>
      </x:c>
      <x:c r="T1703" s="14" t="str">
        <x:v>official_prozorro_api</x:v>
      </x:c>
      <x:c r="U1703" s="14" t="str">
        <x:v>Не контактували</x:v>
      </x:c>
      <x:c r="V1703" s="15" t="str">
        <x:v>Workflow-audit outreach по UA-2026-07-27-009648-a; попросити 1 пакет здачі та вимоги проєкту</x:v>
      </x:c>
      <x:c r="W1703" s="15" t="str">
        <x:v>Власник / директор; керівник ПТО; відповідальний за договори</x:v>
      </x:c>
      <x:c r="X1703" s="15" t="str">
        <x:v>2 нових підтверджених перемог/договорів у Prozorro на 55 582 322 грн; 1 зі строком виконання не раніше 24.08.2026.</x:v>
      </x:c>
      <x:c r="Y1703" s="15" t="str">
        <x:v>«Реконструкція магістрального каналу Нагірнянської зрошувальної системи Ізмаїльського району Одеської області. Коригування»; опублікований строк до 2026-08-31. Попросити один знеособлений пакет здачі за цим workflow.</x:v>
      </x:c>
      <x:c r="Z1703" s="15" t="str">
        <x:v>https://prozorro.gov.ua/tender/UA-2026-07-27-009648-a</x:v>
      </x:c>
      <x:c r="AA1703" s="14" t="str">
        <x:v>36771058</x:v>
      </x:c>
      <x:c r="AB1703" s="14" t="str">
        <x:v>2026-08-24</x:v>
      </x:c>
      <x:c r="AC1703" s="14" t="str"/>
      <x:c r="AD1703" s="20" t="str"/>
      <x:c r="AE1703" s="14" t="str"/>
      <x:c r="AF1703" s="14" t="n">
        <x:v>78</x:v>
      </x:c>
      <x:c r="AG1703" s="14" t="str">
        <x:v>I1</x:v>
      </x:c>
      <x:c r="AH1703" s="14" t="n">
        <x:v>2</x:v>
      </x:c>
      <x:c r="AI1703" s="14" t="n">
        <x:v>1</x:v>
      </x:c>
      <x:c r="AJ1703" s="18" t="n">
        <x:v>55582321.6</x:v>
      </x:c>
      <x:c r="AK1703" s="14" t="str">
        <x:v>https://prozorro.gov.ua/tender/UA-2026-07-27-009648-a</x:v>
      </x:c>
      <x:c r="AL1703" s="19" t="n">
        <x:v>46230.55350069444</x:v>
      </x:c>
      <x:c r="AM1703" s="19" t="n">
        <x:v>46265</x:v>
      </x:c>
      <x:c r="AN1703" s="15" t="str">
        <x:v>Зрошення / меліорація</x:v>
      </x:c>
      <x:c r="AO1703" s="15" t="str">
        <x:v>not_found_in_top_search</x:v>
      </x:c>
    </x:row>
    <x:row r="1704">
      <x:c r="A1704" s="14" t="str">
        <x:v>W6-012</x:v>
      </x:c>
      <x:c r="B1704" s="14" t="str">
        <x:v>Prozorro vertical expansion II — 24.08</x:v>
      </x:c>
      <x:c r="C1704" s="14" t="str">
        <x:v>ТОВ УКРТРАНСЗВ’ЯЗОК</x:v>
      </x:c>
      <x:c r="D1704" s="14" t="str">
        <x:v>Промислова автоматизація / SCADA</x:v>
      </x:c>
      <x:c r="E1704" s="14" t="str">
        <x:v>Expansion discovery</x:v>
      </x:c>
      <x:c r="F1704" s="17" t="str">
        <x:v>D1</x:v>
      </x:c>
      <x:c r="G1704" s="14" t="str">
        <x:v>utz.com.ua</x:v>
      </x:c>
      <x:c r="H1704" s="14" t="str">
        <x:v>Discovery розширення — 2 тижні</x:v>
      </x:c>
      <x:c r="I1704" s="16" t="n">
        <x:v>1</x:v>
      </x:c>
      <x:c r="J1704" s="16" t="n">
        <x:v>5</x:v>
      </x:c>
      <x:c r="K1704" s="16" t="n">
        <x:v>4</x:v>
      </x:c>
      <x:c r="L1704" s="16" t="n">
        <x:v>5</x:v>
      </x:c>
      <x:c r="M1704" s="16" t="n">
        <x:v>5</x:v>
      </x:c>
      <x:c r="N1704" s="16" t="n">
        <x:v>5</x:v>
      </x:c>
      <x:c r="O1704" s="16" t="n">
        <x:v>5</x:v>
      </x:c>
      <x:c r="P1704" s="16" t="n">
        <x:f>IF(COUNT(I1704:O1704)&lt;7,"",I1704*8+J1704*3+K1704*2+L1704*2+M1704*2+N1704*2+O1704)</x:f>
        <x:v>66</x:v>
      </x:c>
      <x:c r="Q1704" s="16" t="n">
        <x:f>IF(COUNT(J1704:O1704)&lt;6,"",J1704*5+K1704*4+M1704*4+L1704*3+N1704*2+O1704*2)</x:f>
        <x:v>96</x:v>
      </x:c>
      <x:c r="R1704" s="14" t="str">
        <x:v>high</x:v>
      </x:c>
      <x:c r="S1704" s="14" t="str">
        <x:v>official_prozorro_award_2024_2026</x:v>
      </x:c>
      <x:c r="T1704" s="14" t="str">
        <x:v>official_prozorro_api</x:v>
      </x:c>
      <x:c r="U1704" s="14" t="str">
        <x:v>Не контактували</x:v>
      </x:c>
      <x:c r="V1704" s="15" t="str">
        <x:v>Workflow-audit outreach по UA-2025-11-24-015002-a; попросити 1 пакет здачі та вимоги проєкту</x:v>
      </x:c>
      <x:c r="W1704" s="15" t="str">
        <x:v>Власник / директор; керівник ПТО; відповідальний за договори</x:v>
      </x:c>
      <x:c r="X1704" s="15" t="str">
        <x:v>6 нових підтверджених перемог/договорів у Prozorro на 221 924 336 грн; 6 зі строком виконання не раніше 24.08.2026.</x:v>
      </x:c>
      <x:c r="Y1704" s="15" t="str">
        <x:v>(ДК 021:2015 код 45310000-3 Електромонтажні роботи)  Реконструкція  систем раннього виявлення загрози виникнення надзвичайних ситуацій з метою створення комплексу централізованого моніторингу та розширення засобів систем оповіщення на гідротехнічних спорудах Дніпровського і Дністровського каскадів ПрАТ "Укргідроенерго". Філія "Дирекція з будівництва Дністровської ГАЕС" ПрАТ "Укргідроенерго" за адресою: Чернівецька обл., Дністровський район, с. Василівка, вул. Центральна, 71; опублікований строк до 2027-06-30. Попросити один знеособлений пакет здачі за цим workflow.</x:v>
      </x:c>
      <x:c r="Z1704" s="15" t="str">
        <x:v>https://prozorro.gov.ua/tender/UA-2025-11-24-015002-a</x:v>
      </x:c>
      <x:c r="AA1704" s="14" t="str">
        <x:v>37401452</x:v>
      </x:c>
      <x:c r="AB1704" s="14" t="str">
        <x:v>2026-08-24</x:v>
      </x:c>
      <x:c r="AC1704" s="14" t="str"/>
      <x:c r="AD1704" s="20" t="str"/>
      <x:c r="AE1704" s="14" t="str"/>
      <x:c r="AF1704" s="14" t="n">
        <x:v>77</x:v>
      </x:c>
      <x:c r="AG1704" s="14" t="str">
        <x:v>I1</x:v>
      </x:c>
      <x:c r="AH1704" s="14" t="n">
        <x:v>6</x:v>
      </x:c>
      <x:c r="AI1704" s="14" t="n">
        <x:v>6</x:v>
      </x:c>
      <x:c r="AJ1704" s="18" t="n">
        <x:v>221924335.65</x:v>
      </x:c>
      <x:c r="AK1704" s="14" t="str">
        <x:v>https://prozorro.gov.ua/tender/UA-2025-11-24-015002-a</x:v>
      </x:c>
      <x:c r="AL1704" s="19" t="n">
        <x:v>46015.54651150463</x:v>
      </x:c>
      <x:c r="AM1704" s="19" t="n">
        <x:v>46568</x:v>
      </x:c>
      <x:c r="AN1704" s="15" t="str">
        <x:v>Промислова автоматизація / SCADA; Промислова електрика / ПНР; Гідротехнічні споруди</x:v>
      </x:c>
      <x:c r="AO1704" s="15" t="str">
        <x:v>supplier_provided_url</x:v>
      </x:c>
    </x:row>
    <x:row r="1705">
      <x:c r="A1705" s="14" t="str">
        <x:v>W6-013</x:v>
      </x:c>
      <x:c r="B1705" s="14" t="str">
        <x:v>Prozorro vertical expansion II — 24.08</x:v>
      </x:c>
      <x:c r="C1705" s="14" t="str">
        <x:v>Приватне підприємство "НАКО ІНВЕСТ"</x:v>
      </x:c>
      <x:c r="D1705" s="14" t="str">
        <x:v>Підпірні конструкції</x:v>
      </x:c>
      <x:c r="E1705" s="14" t="str">
        <x:v>Expansion discovery</x:v>
      </x:c>
      <x:c r="F1705" s="17" t="str">
        <x:v>D2</x:v>
      </x:c>
      <x:c r="G1705" s="14" t="str"/>
      <x:c r="H1705" s="14" t="str">
        <x:v>Discovery розширення — 2 тижні</x:v>
      </x:c>
      <x:c r="I1705" s="16" t="n">
        <x:v>1</x:v>
      </x:c>
      <x:c r="J1705" s="16" t="n">
        <x:v>5</x:v>
      </x:c>
      <x:c r="K1705" s="16" t="n">
        <x:v>5</x:v>
      </x:c>
      <x:c r="L1705" s="16" t="n">
        <x:v>5</x:v>
      </x:c>
      <x:c r="M1705" s="16" t="n">
        <x:v>5</x:v>
      </x:c>
      <x:c r="N1705" s="16" t="n">
        <x:v>5</x:v>
      </x:c>
      <x:c r="O1705" s="16" t="n">
        <x:v>3</x:v>
      </x:c>
      <x:c r="P1705" s="16" t="n">
        <x:f>IF(COUNT(I1705:O1705)&lt;7,"",I1705*8+J1705*3+K1705*2+L1705*2+M1705*2+N1705*2+O1705)</x:f>
        <x:v>66</x:v>
      </x:c>
      <x:c r="Q1705" s="16" t="n">
        <x:f>IF(COUNT(J1705:O1705)&lt;6,"",J1705*5+K1705*4+M1705*4+L1705*3+N1705*2+O1705*2)</x:f>
        <x:v>96</x:v>
      </x:c>
      <x:c r="R1705" s="14" t="str">
        <x:v>high</x:v>
      </x:c>
      <x:c r="S1705" s="14" t="str">
        <x:v>official_prozorro_award_2024_2026</x:v>
      </x:c>
      <x:c r="T1705" s="14" t="str">
        <x:v>official_prozorro_api</x:v>
      </x:c>
      <x:c r="U1705" s="14" t="str">
        <x:v>Не контактували</x:v>
      </x:c>
      <x:c r="V1705" s="15" t="str">
        <x:v>Workflow-audit outreach по UA-2025-11-07-007432-a; попросити 1 пакет здачі та вимоги проєкту</x:v>
      </x:c>
      <x:c r="W1705" s="15" t="str">
        <x:v>Власник / директор; керівник ПТО; відповідальний за договори</x:v>
      </x:c>
      <x:c r="X1705" s="15" t="str">
        <x:v>5 нових підтверджених перемог/договорів у Prozorro на 31 116 630 грн; 0 зі строком виконання не раніше 24.08.2026.</x:v>
      </x:c>
      <x:c r="Y1705" s="15" t="str">
        <x:v>Нове будівництво підпірної стінки в кв. 13 вид. 34 Ямнянського природоохоронного науково-дослідного відділення Карпатського національного природного парку; опублікований строк до 2025-12-31. Попросити один знеособлений пакет здачі за цим workflow.</x:v>
      </x:c>
      <x:c r="Z1705" s="15" t="str">
        <x:v>https://prozorro.gov.ua/tender/UA-2025-11-07-007432-a</x:v>
      </x:c>
      <x:c r="AA1705" s="14" t="str">
        <x:v>41087308</x:v>
      </x:c>
      <x:c r="AB1705" s="14" t="str">
        <x:v>2026-08-24</x:v>
      </x:c>
      <x:c r="AC1705" s="14" t="str"/>
      <x:c r="AD1705" s="20" t="str"/>
      <x:c r="AE1705" s="14" t="str"/>
      <x:c r="AF1705" s="14" t="n">
        <x:v>74</x:v>
      </x:c>
      <x:c r="AG1705" s="14" t="str">
        <x:v>I2</x:v>
      </x:c>
      <x:c r="AH1705" s="14" t="n">
        <x:v>5</x:v>
      </x:c>
      <x:c r="AI1705" s="14" t="n">
        <x:v>0</x:v>
      </x:c>
      <x:c r="AJ1705" s="18" t="n">
        <x:v>31116630</x:v>
      </x:c>
      <x:c r="AK1705" s="14" t="str">
        <x:v>https://prozorro.gov.ua/tender/UA-2025-11-07-007432-a</x:v>
      </x:c>
      <x:c r="AL1705" s="19" t="n">
        <x:v>45968.45237398148</x:v>
      </x:c>
      <x:c r="AM1705" s="19" t="n">
        <x:v>46022.45243055555</x:v>
      </x:c>
      <x:c r="AN1705" s="15" t="str">
        <x:v>Підпірні конструкції; Гідротехнічні споруди</x:v>
      </x:c>
      <x:c r="AO1705" s="15" t="str">
        <x:v>not_found_in_top_search</x:v>
      </x:c>
    </x:row>
    <x:row r="1706">
      <x:c r="A1706" s="14" t="str">
        <x:v>W6-014</x:v>
      </x:c>
      <x:c r="B1706" s="14" t="str">
        <x:v>Prozorro vertical expansion II — 24.08</x:v>
      </x:c>
      <x:c r="C1706" s="14" t="str">
        <x:v>ТОВ "ХЕРСОН ФЛОТ СЕРВІС"</x:v>
      </x:c>
      <x:c r="D1706" s="14" t="str">
        <x:v>Днопоглиблення / порти</x:v>
      </x:c>
      <x:c r="E1706" s="14" t="str">
        <x:v>Expansion discovery</x:v>
      </x:c>
      <x:c r="F1706" s="17" t="str">
        <x:v>D2</x:v>
      </x:c>
      <x:c r="G1706" s="14" t="str"/>
      <x:c r="H1706" s="14" t="str">
        <x:v>Discovery розширення — 2 тижні</x:v>
      </x:c>
      <x:c r="I1706" s="16" t="n">
        <x:v>1</x:v>
      </x:c>
      <x:c r="J1706" s="16" t="n">
        <x:v>5</x:v>
      </x:c>
      <x:c r="K1706" s="16" t="n">
        <x:v>5</x:v>
      </x:c>
      <x:c r="L1706" s="16" t="n">
        <x:v>5</x:v>
      </x:c>
      <x:c r="M1706" s="16" t="n">
        <x:v>5</x:v>
      </x:c>
      <x:c r="N1706" s="16" t="n">
        <x:v>5</x:v>
      </x:c>
      <x:c r="O1706" s="16" t="n">
        <x:v>3</x:v>
      </x:c>
      <x:c r="P1706" s="16" t="n">
        <x:f>IF(COUNT(I1706:O1706)&lt;7,"",I1706*8+J1706*3+K1706*2+L1706*2+M1706*2+N1706*2+O1706)</x:f>
        <x:v>66</x:v>
      </x:c>
      <x:c r="Q1706" s="16" t="n">
        <x:f>IF(COUNT(J1706:O1706)&lt;6,"",J1706*5+K1706*4+M1706*4+L1706*3+N1706*2+O1706*2)</x:f>
        <x:v>96</x:v>
      </x:c>
      <x:c r="R1706" s="14" t="str">
        <x:v>high</x:v>
      </x:c>
      <x:c r="S1706" s="14" t="str">
        <x:v>official_prozorro_award_2024_2026</x:v>
      </x:c>
      <x:c r="T1706" s="14" t="str">
        <x:v>official_prozorro_api</x:v>
      </x:c>
      <x:c r="U1706" s="14" t="str">
        <x:v>Не контактували</x:v>
      </x:c>
      <x:c r="V1706" s="15" t="str">
        <x:v>Workflow-audit outreach по UA-2026-02-16-010493-a; попросити 1 пакет здачі та вимоги проєкту</x:v>
      </x:c>
      <x:c r="W1706" s="15" t="str">
        <x:v>Власник / директор; керівник ПТО; відповідальний за договори</x:v>
      </x:c>
      <x:c r="X1706" s="15" t="str">
        <x:v>3 нових підтверджених перемог/договорів у Prozorro на 22 340 000 грн; 2 зі строком виконання не раніше 24.08.2026.</x:v>
      </x:c>
      <x:c r="Y1706" s="15" t="str">
        <x:v>Послуги з ремонту за технічним станом причального понтону (плаваючого причалу) спеціального призначення; опублікований строк до 2026-09-30. Попросити один знеособлений пакет здачі за цим workflow.</x:v>
      </x:c>
      <x:c r="Z1706" s="15" t="str">
        <x:v>https://prozorro.gov.ua/tender/UA-2026-02-16-010493-a</x:v>
      </x:c>
      <x:c r="AA1706" s="14" t="str">
        <x:v>43421492</x:v>
      </x:c>
      <x:c r="AB1706" s="14" t="str">
        <x:v>2026-08-24</x:v>
      </x:c>
      <x:c r="AC1706" s="14" t="str"/>
      <x:c r="AD1706" s="20" t="str"/>
      <x:c r="AE1706" s="14" t="str"/>
      <x:c r="AF1706" s="14" t="n">
        <x:v>74</x:v>
      </x:c>
      <x:c r="AG1706" s="14" t="str">
        <x:v>I2</x:v>
      </x:c>
      <x:c r="AH1706" s="14" t="n">
        <x:v>3</x:v>
      </x:c>
      <x:c r="AI1706" s="14" t="n">
        <x:v>2</x:v>
      </x:c>
      <x:c r="AJ1706" s="18" t="n">
        <x:v>22340000</x:v>
      </x:c>
      <x:c r="AK1706" s="14" t="str">
        <x:v>https://prozorro.gov.ua/tender/UA-2026-02-16-010493-a</x:v>
      </x:c>
      <x:c r="AL1706" s="19" t="n">
        <x:v>46092.5063596412</x:v>
      </x:c>
      <x:c r="AM1706" s="19" t="n">
        <x:v>46295</x:v>
      </x:c>
      <x:c r="AN1706" s="15" t="str">
        <x:v>Днопоглиблення / порти</x:v>
      </x:c>
      <x:c r="AO1706" s="15" t="str">
        <x:v>not_found_in_top_search</x:v>
      </x:c>
    </x:row>
    <x:row r="1707">
      <x:c r="A1707" s="14" t="str">
        <x:v>W6-015</x:v>
      </x:c>
      <x:c r="B1707" s="14" t="str">
        <x:v>Prozorro vertical expansion II — 24.08</x:v>
      </x:c>
      <x:c r="C1707" s="14" t="str">
        <x:v>Товариство з обмеженою відповідальністю "Інвест-ВІ"</x:v>
      </x:c>
      <x:c r="D1707" s="14" t="str">
        <x:v>Вузли обліку тепла</x:v>
      </x:c>
      <x:c r="E1707" s="14" t="str">
        <x:v>Pilot now</x:v>
      </x:c>
      <x:c r="F1707" s="17" t="str">
        <x:v>P2</x:v>
      </x:c>
      <x:c r="G1707" s="14" t="str"/>
      <x:c r="H1707" s="14" t="str">
        <x:v>Пілот зараз — Н.14 subset</x:v>
      </x:c>
      <x:c r="I1707" s="16" t="n">
        <x:v>4</x:v>
      </x:c>
      <x:c r="J1707" s="16" t="n">
        <x:v>5</x:v>
      </x:c>
      <x:c r="K1707" s="16" t="n">
        <x:v>5</x:v>
      </x:c>
      <x:c r="L1707" s="16" t="n">
        <x:v>3</x:v>
      </x:c>
      <x:c r="M1707" s="16" t="n">
        <x:v>5</x:v>
      </x:c>
      <x:c r="N1707" s="16" t="n">
        <x:v>5</x:v>
      </x:c>
      <x:c r="O1707" s="16" t="n">
        <x:v>3</x:v>
      </x:c>
      <x:c r="P1707" s="16" t="n">
        <x:f>IF(COUNT(I1707:O1707)&lt;7,"",I1707*8+J1707*3+K1707*2+L1707*2+M1707*2+N1707*2+O1707)</x:f>
        <x:v>86</x:v>
      </x:c>
      <x:c r="Q1707" s="16" t="n">
        <x:f>IF(COUNT(J1707:O1707)&lt;6,"",J1707*5+K1707*4+M1707*4+L1707*3+N1707*2+O1707*2)</x:f>
        <x:v>90</x:v>
      </x:c>
      <x:c r="R1707" s="14" t="str">
        <x:v>high</x:v>
      </x:c>
      <x:c r="S1707" s="14" t="str">
        <x:v>official_prozorro_award_2024_2026</x:v>
      </x:c>
      <x:c r="T1707" s="14" t="str">
        <x:v>official_prozorro_api</x:v>
      </x:c>
      <x:c r="U1707" s="14" t="str">
        <x:v>Не контактували</x:v>
      </x:c>
      <x:c r="V1707" s="15" t="str">
        <x:v>Персоналізований free-pilot outreach по UA-2026-06-11-003709-a; попросити 1 пакет Н.14/Н.15</x:v>
      </x:c>
      <x:c r="W1707" s="15" t="str">
        <x:v>Власник / директор; керівник ПТО; відповідальний за договори</x:v>
      </x:c>
      <x:c r="X1707" s="15" t="str">
        <x:v>3 нових підтверджених перемог/договорів у Prozorro на 519 015 грн; 1 зі строком виконання не раніше 24.08.2026.</x:v>
      </x:c>
      <x:c r="Y1707" s="15" t="str">
        <x:v>послуги по монтажу комерційних вузлів обліку теплової енергії; опублікований строк до 2026-12-31. Попросити один знеособлений пакет здачі за цим workflow.</x:v>
      </x:c>
      <x:c r="Z1707" s="15" t="str">
        <x:v>https://prozorro.gov.ua/tender/UA-2026-06-11-003709-a</x:v>
      </x:c>
      <x:c r="AA1707" s="14" t="str">
        <x:v>44233751</x:v>
      </x:c>
      <x:c r="AB1707" s="14" t="str">
        <x:v>2026-08-24</x:v>
      </x:c>
      <x:c r="AC1707" s="14" t="str"/>
      <x:c r="AD1707" s="20" t="str"/>
      <x:c r="AE1707" s="14" t="str"/>
      <x:c r="AF1707" s="14" t="n">
        <x:v>74</x:v>
      </x:c>
      <x:c r="AG1707" s="14" t="str">
        <x:v>I2</x:v>
      </x:c>
      <x:c r="AH1707" s="14" t="n">
        <x:v>3</x:v>
      </x:c>
      <x:c r="AI1707" s="14" t="n">
        <x:v>1</x:v>
      </x:c>
      <x:c r="AJ1707" s="18" t="n">
        <x:v>519015.4</x:v>
      </x:c>
      <x:c r="AK1707" s="14" t="str">
        <x:v>https://prozorro.gov.ua/tender/UA-2026-06-11-003709-a</x:v>
      </x:c>
      <x:c r="AL1707" s="19" t="n">
        <x:v>46184.343907372684</x:v>
      </x:c>
      <x:c r="AM1707" s="19" t="n">
        <x:v>46387.385405092595</x:v>
      </x:c>
      <x:c r="AN1707" s="15" t="str">
        <x:v>Вузли обліку тепла</x:v>
      </x:c>
      <x:c r="AO1707" s="15" t="str">
        <x:v>not_found_in_top_search</x:v>
      </x:c>
    </x:row>
    <x:row r="1708">
      <x:c r="A1708" s="14" t="str">
        <x:v>W6-016</x:v>
      </x:c>
      <x:c r="B1708" s="14" t="str">
        <x:v>Prozorro vertical expansion II — 24.08</x:v>
      </x:c>
      <x:c r="C1708" s="14" t="str">
        <x:v>Товариство з обмеженою відповідальністю "ФЕНІКС БУДСТРОЙ"</x:v>
      </x:c>
      <x:c r="D1708" s="14" t="str">
        <x:v>Модульні укриття</x:v>
      </x:c>
      <x:c r="E1708" s="14" t="str">
        <x:v>Expansion discovery</x:v>
      </x:c>
      <x:c r="F1708" s="17" t="str">
        <x:v>D2</x:v>
      </x:c>
      <x:c r="G1708" s="14" t="str"/>
      <x:c r="H1708" s="14" t="str">
        <x:v>Discovery розширення — 2 тижні</x:v>
      </x:c>
      <x:c r="I1708" s="16" t="n">
        <x:v>1</x:v>
      </x:c>
      <x:c r="J1708" s="16" t="n">
        <x:v>5</x:v>
      </x:c>
      <x:c r="K1708" s="16" t="n">
        <x:v>5</x:v>
      </x:c>
      <x:c r="L1708" s="16" t="n">
        <x:v>5</x:v>
      </x:c>
      <x:c r="M1708" s="16" t="n">
        <x:v>5</x:v>
      </x:c>
      <x:c r="N1708" s="16" t="n">
        <x:v>5</x:v>
      </x:c>
      <x:c r="O1708" s="16" t="n">
        <x:v>3</x:v>
      </x:c>
      <x:c r="P1708" s="16" t="n">
        <x:f>IF(COUNT(I1708:O1708)&lt;7,"",I1708*8+J1708*3+K1708*2+L1708*2+M1708*2+N1708*2+O1708)</x:f>
        <x:v>66</x:v>
      </x:c>
      <x:c r="Q1708" s="16" t="n">
        <x:f>IF(COUNT(J1708:O1708)&lt;6,"",J1708*5+K1708*4+M1708*4+L1708*3+N1708*2+O1708*2)</x:f>
        <x:v>96</x:v>
      </x:c>
      <x:c r="R1708" s="14" t="str">
        <x:v>high</x:v>
      </x:c>
      <x:c r="S1708" s="14" t="str">
        <x:v>official_prozorro_award_2024_2026</x:v>
      </x:c>
      <x:c r="T1708" s="14" t="str">
        <x:v>official_prozorro_api</x:v>
      </x:c>
      <x:c r="U1708" s="14" t="str">
        <x:v>Не контактували</x:v>
      </x:c>
      <x:c r="V1708" s="15" t="str">
        <x:v>Workflow-audit outreach по UA-2025-09-09-014491-a; попросити 1 пакет здачі та вимоги проєкту</x:v>
      </x:c>
      <x:c r="W1708" s="15" t="str">
        <x:v>Власник / директор; керівник ПТО; відповідальний за договори</x:v>
      </x:c>
      <x:c r="X1708" s="15" t="str">
        <x:v>7 нових підтверджених перемог/договорів у Prozorro на 29 483 298 грн; 0 зі строком виконання не раніше 24.08.2026.</x:v>
      </x:c>
      <x:c r="Y1708" s="15" t="str">
        <x:v>Нове будівництво модульного укриття заводського виготовлення до 50 осіб з гідроізоляцією та встановленням допоміжних модулей заводського виготовлення в гімназії № 13 за адресою: вул. Спаська, 42-а, м. Новомосковськ Дніпропетровської області. Коригування; опублікований строк до 2025-11-15. Попросити один знеособлений пакет здачі за цим workflow.</x:v>
      </x:c>
      <x:c r="Z1708" s="15" t="str">
        <x:v>https://prozorro.gov.ua/tender/UA-2025-09-09-014491-a</x:v>
      </x:c>
      <x:c r="AA1708" s="14" t="str">
        <x:v>39572223</x:v>
      </x:c>
      <x:c r="AB1708" s="14" t="str">
        <x:v>2026-08-24</x:v>
      </x:c>
      <x:c r="AC1708" s="14" t="str"/>
      <x:c r="AD1708" s="20" t="str"/>
      <x:c r="AE1708" s="14" t="str"/>
      <x:c r="AF1708" s="14" t="n">
        <x:v>71</x:v>
      </x:c>
      <x:c r="AG1708" s="14" t="str">
        <x:v>I2</x:v>
      </x:c>
      <x:c r="AH1708" s="14" t="n">
        <x:v>7</x:v>
      </x:c>
      <x:c r="AI1708" s="14" t="n">
        <x:v>0</x:v>
      </x:c>
      <x:c r="AJ1708" s="18" t="n">
        <x:v>29483297.76</x:v>
      </x:c>
      <x:c r="AK1708" s="14" t="str">
        <x:v>https://prozorro.gov.ua/tender/UA-2025-09-09-014491-a</x:v>
      </x:c>
      <x:c r="AL1708" s="19" t="n">
        <x:v>45924.797639375</x:v>
      </x:c>
      <x:c r="AM1708" s="19" t="n">
        <x:v>45976</x:v>
      </x:c>
      <x:c r="AN1708" s="15" t="str">
        <x:v>Модульні укриття</x:v>
      </x:c>
      <x:c r="AO1708" s="15" t="str">
        <x:v>not_found_in_top_search</x:v>
      </x:c>
    </x:row>
    <x:row r="1709">
      <x:c r="A1709" s="14" t="str">
        <x:v>W6-017</x:v>
      </x:c>
      <x:c r="B1709" s="14" t="str">
        <x:v>Prozorro vertical expansion II — 24.08</x:v>
      </x:c>
      <x:c r="C1709" s="14" t="str">
        <x:v>ТОВ ЗНАКИ.ЮА</x:v>
      </x:c>
      <x:c r="D1709" s="14" t="str">
        <x:v>Світлофори / дорожня автоматика</x:v>
      </x:c>
      <x:c r="E1709" s="14" t="str">
        <x:v>Pilot now</x:v>
      </x:c>
      <x:c r="F1709" s="17" t="str">
        <x:v>P2</x:v>
      </x:c>
      <x:c r="G1709" s="14" t="str">
        <x:v>znakiua.ua</x:v>
      </x:c>
      <x:c r="H1709" s="14" t="str">
        <x:v>Пілот зараз — Н.15 subset</x:v>
      </x:c>
      <x:c r="I1709" s="16" t="n">
        <x:v>4</x:v>
      </x:c>
      <x:c r="J1709" s="16" t="n">
        <x:v>5</x:v>
      </x:c>
      <x:c r="K1709" s="16" t="n">
        <x:v>5</x:v>
      </x:c>
      <x:c r="L1709" s="16" t="n">
        <x:v>5</x:v>
      </x:c>
      <x:c r="M1709" s="16" t="n">
        <x:v>5</x:v>
      </x:c>
      <x:c r="N1709" s="16" t="n">
        <x:v>5</x:v>
      </x:c>
      <x:c r="O1709" s="16" t="n">
        <x:v>5</x:v>
      </x:c>
      <x:c r="P1709" s="16" t="n">
        <x:f>IF(COUNT(I1709:O1709)&lt;7,"",I1709*8+J1709*3+K1709*2+L1709*2+M1709*2+N1709*2+O1709)</x:f>
        <x:v>92</x:v>
      </x:c>
      <x:c r="Q1709" s="16" t="n">
        <x:f>IF(COUNT(J1709:O1709)&lt;6,"",J1709*5+K1709*4+M1709*4+L1709*3+N1709*2+O1709*2)</x:f>
        <x:v>100</x:v>
      </x:c>
      <x:c r="R1709" s="14" t="str">
        <x:v>high</x:v>
      </x:c>
      <x:c r="S1709" s="14" t="str">
        <x:v>official_prozorro_award_2024_2026</x:v>
      </x:c>
      <x:c r="T1709" s="14" t="str">
        <x:v>official_prozorro_api</x:v>
      </x:c>
      <x:c r="U1709" s="14" t="str">
        <x:v>Не контактували</x:v>
      </x:c>
      <x:c r="V1709" s="15" t="str">
        <x:v>Персоналізований free-pilot outreach по UA-2025-05-16-006831-a; попросити 1 пакет Н.14/Н.15</x:v>
      </x:c>
      <x:c r="W1709" s="15" t="str">
        <x:v>Власник / директор; керівник ПТО; відповідальний за договори</x:v>
      </x:c>
      <x:c r="X1709" s="15" t="str">
        <x:v>4 нових підтверджених перемог/договорів у Prozorro на 17 595 640 грн; 0 зі строком виконання не раніше 24.08.2026.</x:v>
      </x:c>
      <x:c r="Y1709" s="15" t="str">
        <x:v>Будівництво світлофорного об’єкту по вул. Михайла Максимовича, 7, 9, у Голосіївському районі м. Києва (коригування); опублікований строк до 2025-11-30. Попросити один знеособлений пакет здачі за цим workflow.</x:v>
      </x:c>
      <x:c r="Z1709" s="15" t="str">
        <x:v>https://prozorro.gov.ua/tender/UA-2025-05-16-006831-a</x:v>
      </x:c>
      <x:c r="AA1709" s="14" t="str">
        <x:v>42556039</x:v>
      </x:c>
      <x:c r="AB1709" s="14" t="str">
        <x:v>2026-08-24</x:v>
      </x:c>
      <x:c r="AC1709" s="14" t="str"/>
      <x:c r="AD1709" s="20" t="str"/>
      <x:c r="AE1709" s="14" t="str"/>
      <x:c r="AF1709" s="14" t="n">
        <x:v>71</x:v>
      </x:c>
      <x:c r="AG1709" s="14" t="str">
        <x:v>I2</x:v>
      </x:c>
      <x:c r="AH1709" s="14" t="n">
        <x:v>4</x:v>
      </x:c>
      <x:c r="AI1709" s="14" t="n">
        <x:v>0</x:v>
      </x:c>
      <x:c r="AJ1709" s="18" t="n">
        <x:v>17595640.25</x:v>
      </x:c>
      <x:c r="AK1709" s="14" t="str">
        <x:v>https://prozorro.gov.ua/tender/UA-2025-05-16-006831-a</x:v>
      </x:c>
      <x:c r="AL1709" s="19" t="n">
        <x:v>45812.553442349534</x:v>
      </x:c>
      <x:c r="AM1709" s="19" t="n">
        <x:v>45991</x:v>
      </x:c>
      <x:c r="AN1709" s="15" t="str">
        <x:v>Світлофори / дорожня автоматика</x:v>
      </x:c>
      <x:c r="AO1709" s="15" t="str">
        <x:v>supplier_provided_url</x:v>
      </x:c>
    </x:row>
    <x:row r="1710">
      <x:c r="A1710" s="14" t="str">
        <x:v>W6-018</x:v>
      </x:c>
      <x:c r="B1710" s="14" t="str">
        <x:v>Prozorro vertical expansion II — 24.08</x:v>
      </x:c>
      <x:c r="C1710" s="14" t="str">
        <x:v>АКЦІОНЕРНЕ ТОВАРИСТВО "ЧЕРКАСИОБЛЕНЕРГО"</x:v>
      </x:c>
      <x:c r="D1710" s="14" t="str">
        <x:v>Комерційний облік електроенергії</x:v>
      </x:c>
      <x:c r="E1710" s="14" t="str">
        <x:v>Pilot now</x:v>
      </x:c>
      <x:c r="F1710" s="17" t="str">
        <x:v>P2</x:v>
      </x:c>
      <x:c r="G1710" s="14" t="str"/>
      <x:c r="H1710" s="14" t="str">
        <x:v>Пілот зараз — Н.15 subset</x:v>
      </x:c>
      <x:c r="I1710" s="16" t="n">
        <x:v>4</x:v>
      </x:c>
      <x:c r="J1710" s="16" t="n">
        <x:v>5</x:v>
      </x:c>
      <x:c r="K1710" s="16" t="n">
        <x:v>5</x:v>
      </x:c>
      <x:c r="L1710" s="16" t="n">
        <x:v>1</x:v>
      </x:c>
      <x:c r="M1710" s="16" t="n">
        <x:v>5</x:v>
      </x:c>
      <x:c r="N1710" s="16" t="n">
        <x:v>5</x:v>
      </x:c>
      <x:c r="O1710" s="16" t="n">
        <x:v>3</x:v>
      </x:c>
      <x:c r="P1710" s="16" t="n">
        <x:f>IF(COUNT(I1710:O1710)&lt;7,"",I1710*8+J1710*3+K1710*2+L1710*2+M1710*2+N1710*2+O1710)</x:f>
        <x:v>82</x:v>
      </x:c>
      <x:c r="Q1710" s="16" t="n">
        <x:f>IF(COUNT(J1710:O1710)&lt;6,"",J1710*5+K1710*4+M1710*4+L1710*3+N1710*2+O1710*2)</x:f>
        <x:v>84</x:v>
      </x:c>
      <x:c r="R1710" s="14" t="str">
        <x:v>high</x:v>
      </x:c>
      <x:c r="S1710" s="14" t="str">
        <x:v>official_prozorro_award_2024_2026</x:v>
      </x:c>
      <x:c r="T1710" s="14" t="str">
        <x:v>official_prozorro_api</x:v>
      </x:c>
      <x:c r="U1710" s="14" t="str">
        <x:v>Не контактували</x:v>
      </x:c>
      <x:c r="V1710" s="15" t="str">
        <x:v>Персоналізований free-pilot outreach по UA-2026-06-29-010871-a; попросити 1 пакет Н.14/Н.15</x:v>
      </x:c>
      <x:c r="W1710" s="15" t="str">
        <x:v>Власник / директор; керівник ПТО; відповідальний за договори</x:v>
      </x:c>
      <x:c r="X1710" s="15" t="str">
        <x:v>4 нових підтверджених перемог/договорів у Prozorro на 21 848 грн; 4 зі строком виконання не раніше 24.08.2026.</x:v>
      </x:c>
      <x:c r="Y1710" s="15" t="str">
        <x:v>Заміна трифазного комерційного вузла обліку, монтаж модему та налагодження каналу зв'язку АСКОЕ; опублікований строк до 2026-12-31. Попросити один знеособлений пакет здачі за цим workflow.</x:v>
      </x:c>
      <x:c r="Z1710" s="15" t="str">
        <x:v>https://prozorro.gov.ua/tender/UA-2026-06-29-010871-a</x:v>
      </x:c>
      <x:c r="AA1710" s="14" t="str">
        <x:v>22800735</x:v>
      </x:c>
      <x:c r="AB1710" s="14" t="str">
        <x:v>2026-08-24</x:v>
      </x:c>
      <x:c r="AC1710" s="14" t="str"/>
      <x:c r="AD1710" s="20" t="str"/>
      <x:c r="AE1710" s="14" t="str"/>
      <x:c r="AF1710" s="14" t="n">
        <x:v>71</x:v>
      </x:c>
      <x:c r="AG1710" s="14" t="str">
        <x:v>I2</x:v>
      </x:c>
      <x:c r="AH1710" s="14" t="n">
        <x:v>4</x:v>
      </x:c>
      <x:c r="AI1710" s="14" t="n">
        <x:v>4</x:v>
      </x:c>
      <x:c r="AJ1710" s="18" t="n">
        <x:v>21848.3</x:v>
      </x:c>
      <x:c r="AK1710" s="14" t="str">
        <x:v>https://prozorro.gov.ua/tender/UA-2026-06-29-010871-a</x:v>
      </x:c>
      <x:c r="AL1710" s="19" t="n">
        <x:v>46202.57566725695</x:v>
      </x:c>
      <x:c r="AM1710" s="19" t="n">
        <x:v>46387</x:v>
      </x:c>
      <x:c r="AN1710" s="15" t="str">
        <x:v>Комерційний облік електроенергії</x:v>
      </x:c>
      <x:c r="AO1710" s="15" t="str">
        <x:v>not_found_in_top_search</x:v>
      </x:c>
    </x:row>
    <x:row r="1711">
      <x:c r="A1711" s="14" t="str">
        <x:v>W6-019</x:v>
      </x:c>
      <x:c r="B1711" s="14" t="str">
        <x:v>Prozorro vertical expansion II — 24.08</x:v>
      </x:c>
      <x:c r="C1711" s="14" t="str">
        <x:v>ТзОВ "Будпроект ІФ"</x:v>
      </x:c>
      <x:c r="D1711" s="14" t="str">
        <x:v>Берегоукріплення</x:v>
      </x:c>
      <x:c r="E1711" s="14" t="str">
        <x:v>Expansion discovery</x:v>
      </x:c>
      <x:c r="F1711" s="17" t="str">
        <x:v>D2</x:v>
      </x:c>
      <x:c r="G1711" s="14" t="str"/>
      <x:c r="H1711" s="14" t="str">
        <x:v>Discovery розширення — 2 тижні</x:v>
      </x:c>
      <x:c r="I1711" s="16" t="n">
        <x:v>1</x:v>
      </x:c>
      <x:c r="J1711" s="16" t="n">
        <x:v>5</x:v>
      </x:c>
      <x:c r="K1711" s="16" t="n">
        <x:v>5</x:v>
      </x:c>
      <x:c r="L1711" s="16" t="n">
        <x:v>4</x:v>
      </x:c>
      <x:c r="M1711" s="16" t="n">
        <x:v>5</x:v>
      </x:c>
      <x:c r="N1711" s="16" t="n">
        <x:v>5</x:v>
      </x:c>
      <x:c r="O1711" s="16" t="n">
        <x:v>3</x:v>
      </x:c>
      <x:c r="P1711" s="16" t="n">
        <x:f>IF(COUNT(I1711:O1711)&lt;7,"",I1711*8+J1711*3+K1711*2+L1711*2+M1711*2+N1711*2+O1711)</x:f>
        <x:v>64</x:v>
      </x:c>
      <x:c r="Q1711" s="16" t="n">
        <x:f>IF(COUNT(J1711:O1711)&lt;6,"",J1711*5+K1711*4+M1711*4+L1711*3+N1711*2+O1711*2)</x:f>
        <x:v>93</x:v>
      </x:c>
      <x:c r="R1711" s="14" t="str">
        <x:v>high</x:v>
      </x:c>
      <x:c r="S1711" s="14" t="str">
        <x:v>official_prozorro_award_2024_2026</x:v>
      </x:c>
      <x:c r="T1711" s="14" t="str">
        <x:v>official_prozorro_api</x:v>
      </x:c>
      <x:c r="U1711" s="14" t="str">
        <x:v>Не контактували</x:v>
      </x:c>
      <x:c r="V1711" s="15" t="str">
        <x:v>Workflow-audit outreach по UA-2025-12-23-018365-a; попросити 1 пакет здачі та вимоги проєкту</x:v>
      </x:c>
      <x:c r="W1711" s="15" t="str">
        <x:v>Власник / директор; керівник ПТО; відповідальний за договори</x:v>
      </x:c>
      <x:c r="X1711" s="15" t="str">
        <x:v>6 нових підтверджених перемог/договорів у Prozorro на 6 945 178 грн; 0 зі строком виконання не раніше 24.08.2026.</x:v>
      </x:c>
      <x:c r="Y1711" s="15" t="str">
        <x:v>Відновлення берегоукріплення на р.Павельче по вулиці Франка в с.Павлівка Ямницької сільської ради Івано-Франківського району, Івано-Франківської області (Капітальний ремонт).Додаткові роботи; опублікований строк до 2025-12-31. Попросити один знеособлений пакет здачі за цим workflow.</x:v>
      </x:c>
      <x:c r="Z1711" s="15" t="str">
        <x:v>https://prozorro.gov.ua/tender/UA-2025-12-23-018365-a</x:v>
      </x:c>
      <x:c r="AA1711" s="14" t="str">
        <x:v>39372551</x:v>
      </x:c>
      <x:c r="AB1711" s="14" t="str">
        <x:v>2026-08-24</x:v>
      </x:c>
      <x:c r="AC1711" s="14" t="str"/>
      <x:c r="AD1711" s="20" t="str"/>
      <x:c r="AE1711" s="14" t="str"/>
      <x:c r="AF1711" s="14" t="n">
        <x:v>70</x:v>
      </x:c>
      <x:c r="AG1711" s="14" t="str">
        <x:v>I2</x:v>
      </x:c>
      <x:c r="AH1711" s="14" t="n">
        <x:v>6</x:v>
      </x:c>
      <x:c r="AI1711" s="14" t="n">
        <x:v>0</x:v>
      </x:c>
      <x:c r="AJ1711" s="18" t="n">
        <x:v>6945178</x:v>
      </x:c>
      <x:c r="AK1711" s="14" t="str">
        <x:v>https://prozorro.gov.ua/tender/UA-2025-12-23-018365-a</x:v>
      </x:c>
      <x:c r="AL1711" s="19" t="n">
        <x:v>46014.587114560185</x:v>
      </x:c>
      <x:c r="AM1711" s="19" t="n">
        <x:v>46022</x:v>
      </x:c>
      <x:c r="AN1711" s="15" t="str">
        <x:v>Берегоукріплення; Гідротехнічні споруди</x:v>
      </x:c>
      <x:c r="AO1711" s="15" t="str">
        <x:v>not_found_in_top_search</x:v>
      </x:c>
    </x:row>
    <x:row r="1712">
      <x:c r="A1712" s="14" t="str">
        <x:v>W6-020</x:v>
      </x:c>
      <x:c r="B1712" s="14" t="str">
        <x:v>Prozorro vertical expansion II — 24.08</x:v>
      </x:c>
      <x:c r="C1712" s="14" t="str">
        <x:v>ТОВАРИСТВО З ОБМЕЖЕНОЮ ВІДПОВІДАЛЬНІСТЮ "ЮРСЬКИЙ ГОРИЗОНТ"</x:v>
      </x:c>
      <x:c r="D1712" s="14" t="str">
        <x:v>Свердловини / водозабір</x:v>
      </x:c>
      <x:c r="E1712" s="14" t="str">
        <x:v>Expansion discovery</x:v>
      </x:c>
      <x:c r="F1712" s="17" t="str">
        <x:v>D2</x:v>
      </x:c>
      <x:c r="G1712" s="14" t="str"/>
      <x:c r="H1712" s="14" t="str">
        <x:v>Discovery розширення — 2 тижні</x:v>
      </x:c>
      <x:c r="I1712" s="16" t="n">
        <x:v>1</x:v>
      </x:c>
      <x:c r="J1712" s="16" t="n">
        <x:v>5</x:v>
      </x:c>
      <x:c r="K1712" s="16" t="n">
        <x:v>5</x:v>
      </x:c>
      <x:c r="L1712" s="16" t="n">
        <x:v>4</x:v>
      </x:c>
      <x:c r="M1712" s="16" t="n">
        <x:v>5</x:v>
      </x:c>
      <x:c r="N1712" s="16" t="n">
        <x:v>5</x:v>
      </x:c>
      <x:c r="O1712" s="16" t="n">
        <x:v>3</x:v>
      </x:c>
      <x:c r="P1712" s="16" t="n">
        <x:f>IF(COUNT(I1712:O1712)&lt;7,"",I1712*8+J1712*3+K1712*2+L1712*2+M1712*2+N1712*2+O1712)</x:f>
        <x:v>64</x:v>
      </x:c>
      <x:c r="Q1712" s="16" t="n">
        <x:f>IF(COUNT(J1712:O1712)&lt;6,"",J1712*5+K1712*4+M1712*4+L1712*3+N1712*2+O1712*2)</x:f>
        <x:v>93</x:v>
      </x:c>
      <x:c r="R1712" s="14" t="str">
        <x:v>high</x:v>
      </x:c>
      <x:c r="S1712" s="14" t="str">
        <x:v>official_prozorro_award_2024_2026</x:v>
      </x:c>
      <x:c r="T1712" s="14" t="str">
        <x:v>official_prozorro_api</x:v>
      </x:c>
      <x:c r="U1712" s="14" t="str">
        <x:v>Не контактували</x:v>
      </x:c>
      <x:c r="V1712" s="15" t="str">
        <x:v>Workflow-audit outreach по UA-2026-01-02-000948-a; попросити 1 пакет здачі та вимоги проєкту</x:v>
      </x:c>
      <x:c r="W1712" s="15" t="str">
        <x:v>Власник / директор; керівник ПТО; відповідальний за договори</x:v>
      </x:c>
      <x:c r="X1712" s="15" t="str">
        <x:v>3 нових підтверджених перемог/договорів у Prozorro на 3 965 225 грн; 1 зі строком виконання не раніше 24.08.2026.</x:v>
      </x:c>
      <x:c r="Y1712" s="15" t="str">
        <x:v>Розвідувальне буріння 2-х артезіанських свердловин №№1,2 на території ТЕЦ-1 по вулиці Немирівське шосе, 26 в м. Вінниця.; опублікований строк до 2026-12-31. Попросити один знеособлений пакет здачі за цим workflow.</x:v>
      </x:c>
      <x:c r="Z1712" s="15" t="str">
        <x:v>https://prozorro.gov.ua/tender/UA-2026-01-02-000948-a</x:v>
      </x:c>
      <x:c r="AA1712" s="14" t="str">
        <x:v>35727474</x:v>
      </x:c>
      <x:c r="AB1712" s="14" t="str">
        <x:v>2026-08-24</x:v>
      </x:c>
      <x:c r="AC1712" s="14" t="str"/>
      <x:c r="AD1712" s="20" t="str"/>
      <x:c r="AE1712" s="14" t="str"/>
      <x:c r="AF1712" s="14" t="n">
        <x:v>70</x:v>
      </x:c>
      <x:c r="AG1712" s="14" t="str">
        <x:v>I2</x:v>
      </x:c>
      <x:c r="AH1712" s="14" t="n">
        <x:v>3</x:v>
      </x:c>
      <x:c r="AI1712" s="14" t="n">
        <x:v>1</x:v>
      </x:c>
      <x:c r="AJ1712" s="18" t="n">
        <x:v>3965224.86</x:v>
      </x:c>
      <x:c r="AK1712" s="14" t="str">
        <x:v>https://prozorro.gov.ua/tender/UA-2026-01-02-000948-a</x:v>
      </x:c>
      <x:c r="AL1712" s="19" t="n">
        <x:v>46024.343415856485</x:v>
      </x:c>
      <x:c r="AM1712" s="19" t="n">
        <x:v>46387</x:v>
      </x:c>
      <x:c r="AN1712" s="15" t="str">
        <x:v>Свердловини / водозабір</x:v>
      </x:c>
      <x:c r="AO1712" s="15" t="str">
        <x:v>not_found_in_top_search</x:v>
      </x:c>
    </x:row>
    <x:row r="1713">
      <x:c r="A1713" s="14" t="str">
        <x:v>W6-021</x:v>
      </x:c>
      <x:c r="B1713" s="14" t="str">
        <x:v>Prozorro vertical expansion II — 24.08</x:v>
      </x:c>
      <x:c r="C1713" s="14" t="str">
        <x:v>ІВАНЬКОВИЧ ВЛАДИСЛАВ ВІКТОРОВИЧ</x:v>
      </x:c>
      <x:c r="D1713" s="14" t="str">
        <x:v>Промислова електрика / ПНР</x:v>
      </x:c>
      <x:c r="E1713" s="14" t="str">
        <x:v>Expansion discovery</x:v>
      </x:c>
      <x:c r="F1713" s="17" t="str">
        <x:v>D2</x:v>
      </x:c>
      <x:c r="G1713" s="14" t="str"/>
      <x:c r="H1713" s="14" t="str">
        <x:v>Discovery розширення — 2 тижні</x:v>
      </x:c>
      <x:c r="I1713" s="16" t="n">
        <x:v>1</x:v>
      </x:c>
      <x:c r="J1713" s="16" t="n">
        <x:v>5</x:v>
      </x:c>
      <x:c r="K1713" s="16" t="n">
        <x:v>4</x:v>
      </x:c>
      <x:c r="L1713" s="16" t="n">
        <x:v>4</x:v>
      </x:c>
      <x:c r="M1713" s="16" t="n">
        <x:v>5</x:v>
      </x:c>
      <x:c r="N1713" s="16" t="n">
        <x:v>3</x:v>
      </x:c>
      <x:c r="O1713" s="16" t="n">
        <x:v>3</x:v>
      </x:c>
      <x:c r="P1713" s="16" t="n">
        <x:f>IF(COUNT(I1713:O1713)&lt;7,"",I1713*8+J1713*3+K1713*2+L1713*2+M1713*2+N1713*2+O1713)</x:f>
        <x:v>58</x:v>
      </x:c>
      <x:c r="Q1713" s="16" t="n">
        <x:f>IF(COUNT(J1713:O1713)&lt;6,"",J1713*5+K1713*4+M1713*4+L1713*3+N1713*2+O1713*2)</x:f>
        <x:v>85</x:v>
      </x:c>
      <x:c r="R1713" s="14" t="str">
        <x:v>high</x:v>
      </x:c>
      <x:c r="S1713" s="14" t="str">
        <x:v>official_prozorro_award_2024_2026</x:v>
      </x:c>
      <x:c r="T1713" s="14" t="str">
        <x:v>official_prozorro_api</x:v>
      </x:c>
      <x:c r="U1713" s="14" t="str">
        <x:v>Не контактували</x:v>
      </x:c>
      <x:c r="V1713" s="15" t="str">
        <x:v>Workflow-audit outreach по UA-2025-09-08-004971-a; попросити 1 пакет здачі та вимоги проєкту</x:v>
      </x:c>
      <x:c r="W1713" s="15" t="str">
        <x:v>Власник / виконавець; відповідальний за договір</x:v>
      </x:c>
      <x:c r="X1713" s="15" t="str">
        <x:v>9 нових підтверджених перемог/договорів у Prozorro на 3 350 555 грн; 0 зі строком виконання не раніше 24.08.2026.</x:v>
      </x:c>
      <x:c r="Y1713" s="15" t="str">
        <x:v>Будівництво кабельної лінії 0,4 кВ для електропостачання захисної споруди - протирадіаційного укриття за адресою: Одеська область, Одеський р-н, с. Іллінка, вул. Міжлиманська 6Б; опублікований строк до 2025-12-31. Попросити один знеособлений пакет здачі за цим workflow.</x:v>
      </x:c>
      <x:c r="Z1713" s="15" t="str">
        <x:v>https://prozorro.gov.ua/tender/UA-2025-09-08-004971-a</x:v>
      </x:c>
      <x:c r="AA1713" s="14" t="str">
        <x:v>2559121578</x:v>
      </x:c>
      <x:c r="AB1713" s="14" t="str">
        <x:v>2026-08-24</x:v>
      </x:c>
      <x:c r="AC1713" s="14" t="str"/>
      <x:c r="AD1713" s="20" t="str"/>
      <x:c r="AE1713" s="14" t="str"/>
      <x:c r="AF1713" s="14" t="n">
        <x:v>70</x:v>
      </x:c>
      <x:c r="AG1713" s="14" t="str">
        <x:v>I2</x:v>
      </x:c>
      <x:c r="AH1713" s="14" t="n">
        <x:v>9</x:v>
      </x:c>
      <x:c r="AI1713" s="14" t="n">
        <x:v>0</x:v>
      </x:c>
      <x:c r="AJ1713" s="18" t="n">
        <x:v>3350554.6</x:v>
      </x:c>
      <x:c r="AK1713" s="14" t="str">
        <x:v>https://prozorro.gov.ua/tender/UA-2025-09-08-004971-a</x:v>
      </x:c>
      <x:c r="AL1713" s="19" t="n">
        <x:v>45908.38543701389</x:v>
      </x:c>
      <x:c r="AM1713" s="19" t="n">
        <x:v>46022</x:v>
      </x:c>
      <x:c r="AN1713" s="15" t="str">
        <x:v>Промислова електрика / ПНР; Кабельні лінії електропередачі</x:v>
      </x:c>
      <x:c r="AO1713" s="15" t="str">
        <x:v>not_found_in_top_search</x:v>
      </x:c>
    </x:row>
    <x:row r="1714">
      <x:c r="A1714" s="14" t="str">
        <x:v>W6-022</x:v>
      </x:c>
      <x:c r="B1714" s="14" t="str">
        <x:v>Prozorro vertical expansion II — 24.08</x:v>
      </x:c>
      <x:c r="C1714" s="14" t="str">
        <x:v>ЯГУБЕЦЬ ЮЛІЯ МИКОЛАЇВНА</x:v>
      </x:c>
      <x:c r="D1714" s="14" t="str">
        <x:v>Резервуари / промислові ємності</x:v>
      </x:c>
      <x:c r="E1714" s="14" t="str">
        <x:v>Expansion discovery</x:v>
      </x:c>
      <x:c r="F1714" s="17" t="str">
        <x:v>D2</x:v>
      </x:c>
      <x:c r="G1714" s="14" t="str"/>
      <x:c r="H1714" s="14" t="str">
        <x:v>Discovery розширення — 2 тижні</x:v>
      </x:c>
      <x:c r="I1714" s="16" t="n">
        <x:v>1</x:v>
      </x:c>
      <x:c r="J1714" s="16" t="n">
        <x:v>5</x:v>
      </x:c>
      <x:c r="K1714" s="16" t="n">
        <x:v>5</x:v>
      </x:c>
      <x:c r="L1714" s="16" t="n">
        <x:v>2</x:v>
      </x:c>
      <x:c r="M1714" s="16" t="n">
        <x:v>5</x:v>
      </x:c>
      <x:c r="N1714" s="16" t="n">
        <x:v>3</x:v>
      </x:c>
      <x:c r="O1714" s="16" t="n">
        <x:v>3</x:v>
      </x:c>
      <x:c r="P1714" s="16" t="n">
        <x:f>IF(COUNT(I1714:O1714)&lt;7,"",I1714*8+J1714*3+K1714*2+L1714*2+M1714*2+N1714*2+O1714)</x:f>
        <x:v>56</x:v>
      </x:c>
      <x:c r="Q1714" s="16" t="n">
        <x:f>IF(COUNT(J1714:O1714)&lt;6,"",J1714*5+K1714*4+M1714*4+L1714*3+N1714*2+O1714*2)</x:f>
        <x:v>83</x:v>
      </x:c>
      <x:c r="R1714" s="14" t="str">
        <x:v>high</x:v>
      </x:c>
      <x:c r="S1714" s="14" t="str">
        <x:v>official_prozorro_award_2024_2026</x:v>
      </x:c>
      <x:c r="T1714" s="14" t="str">
        <x:v>official_prozorro_api</x:v>
      </x:c>
      <x:c r="U1714" s="14" t="str">
        <x:v>Не контактували</x:v>
      </x:c>
      <x:c r="V1714" s="15" t="str">
        <x:v>Workflow-audit outreach по UA-2026-04-29-010450-a; попросити 1 пакет здачі та вимоги проєкту</x:v>
      </x:c>
      <x:c r="W1714" s="15" t="str">
        <x:v>Власник / виконавець; відповідальний за договір</x:v>
      </x:c>
      <x:c r="X1714" s="15" t="str">
        <x:v>3 нових підтверджених перемог/договорів у Prozorro на 132 282 грн; 1 зі строком виконання не раніше 24.08.2026.</x:v>
      </x:c>
      <x:c r="Y1714" s="15" t="str">
        <x:v>Поточний ремонт резервуару № 3 на майданчику 3-го підняття (інв. № 1560) в частині заміни вікон за адресою: провулок 3-й Травневий 18б м.Кам'янське  (ДК 021:2015-45420000-7— Столярні та теслярні роботи); опублікований строк до 2026-06-30. Попросити один знеособлений пакет здачі за цим workflow.</x:v>
      </x:c>
      <x:c r="Z1714" s="15" t="str">
        <x:v>https://prozorro.gov.ua/tender/UA-2026-04-29-010450-a</x:v>
      </x:c>
      <x:c r="AA1714" s="14" t="str">
        <x:v>2869718888</x:v>
      </x:c>
      <x:c r="AB1714" s="14" t="str">
        <x:v>2026-08-24</x:v>
      </x:c>
      <x:c r="AC1714" s="14" t="str"/>
      <x:c r="AD1714" s="20" t="str"/>
      <x:c r="AE1714" s="14" t="str"/>
      <x:c r="AF1714" s="14" t="n">
        <x:v>70</x:v>
      </x:c>
      <x:c r="AG1714" s="14" t="str">
        <x:v>I2</x:v>
      </x:c>
      <x:c r="AH1714" s="14" t="n">
        <x:v>3</x:v>
      </x:c>
      <x:c r="AI1714" s="14" t="n">
        <x:v>1</x:v>
      </x:c>
      <x:c r="AJ1714" s="18" t="n">
        <x:v>132282.12</x:v>
      </x:c>
      <x:c r="AK1714" s="14" t="str">
        <x:v>https://prozorro.gov.ua/tender/UA-2026-04-29-010450-a</x:v>
      </x:c>
      <x:c r="AL1714" s="19" t="n">
        <x:v>46141.54396174769</x:v>
      </x:c>
      <x:c r="AM1714" s="19" t="n">
        <x:v>46203</x:v>
      </x:c>
      <x:c r="AN1714" s="15" t="str">
        <x:v>Резервуари / промислові ємності</x:v>
      </x:c>
      <x:c r="AO1714" s="15" t="str">
        <x:v>not_found_in_top_search</x:v>
      </x:c>
    </x:row>
    <x:row r="1715">
      <x:c r="A1715" s="14" t="str">
        <x:v>W6-023</x:v>
      </x:c>
      <x:c r="B1715" s="14" t="str">
        <x:v>Prozorro vertical expansion II — 24.08</x:v>
      </x:c>
      <x:c r="C1715" s="14" t="str">
        <x:v>КОНСОРЦІУМ "ІНФРАБУД"</x:v>
      </x:c>
      <x:c r="D1715" s="14" t="str">
        <x:v>Промисловий демонтаж</x:v>
      </x:c>
      <x:c r="E1715" s="14" t="str">
        <x:v>Expansion discovery</x:v>
      </x:c>
      <x:c r="F1715" s="17" t="str">
        <x:v>D2</x:v>
      </x:c>
      <x:c r="G1715" s="14" t="str"/>
      <x:c r="H1715" s="14" t="str">
        <x:v>Discovery розширення — 2 тижні</x:v>
      </x:c>
      <x:c r="I1715" s="16" t="n">
        <x:v>1</x:v>
      </x:c>
      <x:c r="J1715" s="16" t="n">
        <x:v>5</x:v>
      </x:c>
      <x:c r="K1715" s="16" t="n">
        <x:v>5</x:v>
      </x:c>
      <x:c r="L1715" s="16" t="n">
        <x:v>5</x:v>
      </x:c>
      <x:c r="M1715" s="16" t="n">
        <x:v>5</x:v>
      </x:c>
      <x:c r="N1715" s="16" t="n">
        <x:v>5</x:v>
      </x:c>
      <x:c r="O1715" s="16" t="n">
        <x:v>3</x:v>
      </x:c>
      <x:c r="P1715" s="16" t="n">
        <x:f>IF(COUNT(I1715:O1715)&lt;7,"",I1715*8+J1715*3+K1715*2+L1715*2+M1715*2+N1715*2+O1715)</x:f>
        <x:v>66</x:v>
      </x:c>
      <x:c r="Q1715" s="16" t="n">
        <x:f>IF(COUNT(J1715:O1715)&lt;6,"",J1715*5+K1715*4+M1715*4+L1715*3+N1715*2+O1715*2)</x:f>
        <x:v>96</x:v>
      </x:c>
      <x:c r="R1715" s="14" t="str">
        <x:v>high</x:v>
      </x:c>
      <x:c r="S1715" s="14" t="str">
        <x:v>official_prozorro_award_2024_2026</x:v>
      </x:c>
      <x:c r="T1715" s="14" t="str">
        <x:v>official_prozorro_api</x:v>
      </x:c>
      <x:c r="U1715" s="14" t="str">
        <x:v>Не контактували</x:v>
      </x:c>
      <x:c r="V1715" s="15" t="str">
        <x:v>Workflow-audit outreach по UA-2026-07-21-011014-a; попросити 1 пакет здачі та вимоги проєкту</x:v>
      </x:c>
      <x:c r="W1715" s="15" t="str">
        <x:v>Власник / директор; керівник ПТО; відповідальний за договори</x:v>
      </x:c>
      <x:c r="X1715" s="15" t="str">
        <x:v>1 нових підтверджених перемог/договорів у Prozorro на 53 752 883 грн; 1 зі строком виконання не раніше 24.08.2026.</x:v>
      </x:c>
      <x:c r="Y1715" s="15" t="str">
        <x:v>Додаткові роботи на об'єкті: "Нове будівництво комплексу будівлі крематорію зі знесенням існуючих споруд на території Голосківського цвинтаря у м.Львові.(ДК 021:2015: 45215300-0 Будівництво крематоріїв),; опублікований строк до 2026-12-31. Попросити один знеособлений пакет здачі за цим workflow.</x:v>
      </x:c>
      <x:c r="Z1715" s="15" t="str">
        <x:v>https://prozorro.gov.ua/tender/UA-2026-07-21-011014-a</x:v>
      </x:c>
      <x:c r="AA1715" s="14" t="str">
        <x:v>45901299</x:v>
      </x:c>
      <x:c r="AB1715" s="14" t="str">
        <x:v>2026-08-24</x:v>
      </x:c>
      <x:c r="AC1715" s="14" t="str"/>
      <x:c r="AD1715" s="20" t="str"/>
      <x:c r="AE1715" s="14" t="str"/>
      <x:c r="AF1715" s="14" t="n">
        <x:v>68</x:v>
      </x:c>
      <x:c r="AG1715" s="14" t="str">
        <x:v>I2</x:v>
      </x:c>
      <x:c r="AH1715" s="14" t="n">
        <x:v>1</x:v>
      </x:c>
      <x:c r="AI1715" s="14" t="n">
        <x:v>1</x:v>
      </x:c>
      <x:c r="AJ1715" s="18" t="n">
        <x:v>53752882.51</x:v>
      </x:c>
      <x:c r="AK1715" s="14" t="str">
        <x:v>https://prozorro.gov.ua/tender/UA-2026-07-21-011014-a</x:v>
      </x:c>
      <x:c r="AL1715" s="19" t="n">
        <x:v>46224.57604762731</x:v>
      </x:c>
      <x:c r="AM1715" s="19" t="n">
        <x:v>46387</x:v>
      </x:c>
      <x:c r="AN1715" s="15" t="str">
        <x:v>Промисловий демонтаж</x:v>
      </x:c>
      <x:c r="AO1715" s="15" t="str">
        <x:v>not_found_in_top_search</x:v>
      </x:c>
    </x:row>
    <x:row r="1716">
      <x:c r="A1716" s="14" t="str">
        <x:v>W6-024</x:v>
      </x:c>
      <x:c r="B1716" s="14" t="str">
        <x:v>Prozorro vertical expansion II — 24.08</x:v>
      </x:c>
      <x:c r="C1716" s="14" t="str">
        <x:v>ТОВАРИСТВО З ОБМЕЖЕНОЮ ВІДПОВІДАЛЬНІСТЮ "ПОЛІМЕРТЕПЛО-ХАРКІВ"</x:v>
      </x:c>
      <x:c r="D1716" s="14" t="str">
        <x:v>Когенерація</x:v>
      </x:c>
      <x:c r="E1716" s="14" t="str">
        <x:v>Expansion discovery</x:v>
      </x:c>
      <x:c r="F1716" s="17" t="str">
        <x:v>D2</x:v>
      </x:c>
      <x:c r="G1716" s="14" t="str"/>
      <x:c r="H1716" s="14" t="str">
        <x:v>Discovery розширення — 2 тижні</x:v>
      </x:c>
      <x:c r="I1716" s="16" t="n">
        <x:v>1</x:v>
      </x:c>
      <x:c r="J1716" s="16" t="n">
        <x:v>5</x:v>
      </x:c>
      <x:c r="K1716" s="16" t="n">
        <x:v>5</x:v>
      </x:c>
      <x:c r="L1716" s="16" t="n">
        <x:v>5</x:v>
      </x:c>
      <x:c r="M1716" s="16" t="n">
        <x:v>5</x:v>
      </x:c>
      <x:c r="N1716" s="16" t="n">
        <x:v>5</x:v>
      </x:c>
      <x:c r="O1716" s="16" t="n">
        <x:v>3</x:v>
      </x:c>
      <x:c r="P1716" s="16" t="n">
        <x:f>IF(COUNT(I1716:O1716)&lt;7,"",I1716*8+J1716*3+K1716*2+L1716*2+M1716*2+N1716*2+O1716)</x:f>
        <x:v>66</x:v>
      </x:c>
      <x:c r="Q1716" s="16" t="n">
        <x:f>IF(COUNT(J1716:O1716)&lt;6,"",J1716*5+K1716*4+M1716*4+L1716*3+N1716*2+O1716*2)</x:f>
        <x:v>96</x:v>
      </x:c>
      <x:c r="R1716" s="14" t="str">
        <x:v>high</x:v>
      </x:c>
      <x:c r="S1716" s="14" t="str">
        <x:v>official_prozorro_award_2024_2026</x:v>
      </x:c>
      <x:c r="T1716" s="14" t="str">
        <x:v>official_prozorro_api</x:v>
      </x:c>
      <x:c r="U1716" s="14" t="str">
        <x:v>Не контактували</x:v>
      </x:c>
      <x:c r="V1716" s="15" t="str">
        <x:v>Workflow-audit outreach по UA-2026-08-13-010339-a; попросити 1 пакет здачі та вимоги проєкту</x:v>
      </x:c>
      <x:c r="W1716" s="15" t="str">
        <x:v>Власник / директор; керівник ПТО; відповідальний за договори</x:v>
      </x:c>
      <x:c r="X1716" s="15" t="str">
        <x:v>1 нових підтверджених перемог/договорів у Prozorro на 11 450 328 грн; 1 зі строком виконання не раніше 24.08.2026.</x:v>
      </x:c>
      <x:c r="Y1716" s="15" t="str">
        <x:v>ДК 021:2015 45251000-1 Будівництво електростанцій і теплових станцій. "Нове будівництво (розміщення) модульних газових когенераційних установок у м. Харкові, ****. Монтаж ІТП"
; опублікований строк до 2026-09-25. Попросити один знеособлений пакет здачі за цим workflow.</x:v>
      </x:c>
      <x:c r="Z1716" s="15" t="str">
        <x:v>https://prozorro.gov.ua/tender/UA-2026-08-13-010339-a</x:v>
      </x:c>
      <x:c r="AA1716" s="14" t="str">
        <x:v>36224810</x:v>
      </x:c>
      <x:c r="AB1716" s="14" t="str">
        <x:v>2026-08-24</x:v>
      </x:c>
      <x:c r="AC1716" s="14" t="str"/>
      <x:c r="AD1716" s="20" t="str"/>
      <x:c r="AE1716" s="14" t="str"/>
      <x:c r="AF1716" s="14" t="n">
        <x:v>68</x:v>
      </x:c>
      <x:c r="AG1716" s="14" t="str">
        <x:v>I2</x:v>
      </x:c>
      <x:c r="AH1716" s="14" t="n">
        <x:v>1</x:v>
      </x:c>
      <x:c r="AI1716" s="14" t="n">
        <x:v>1</x:v>
      </x:c>
      <x:c r="AJ1716" s="18" t="n">
        <x:v>11450328.11</x:v>
      </x:c>
      <x:c r="AK1716" s="14" t="str">
        <x:v>https://prozorro.gov.ua/tender/UA-2026-08-13-010339-a</x:v>
      </x:c>
      <x:c r="AL1716" s="19" t="n">
        <x:v>46247.5431512963</x:v>
      </x:c>
      <x:c r="AM1716" s="19" t="n">
        <x:v>46290</x:v>
      </x:c>
      <x:c r="AN1716" s="15" t="str">
        <x:v>Когенерація</x:v>
      </x:c>
      <x:c r="AO1716" s="15" t="str">
        <x:v>not_found_in_top_search</x:v>
      </x:c>
    </x:row>
    <x:row r="1717">
      <x:c r="A1717" s="14" t="str">
        <x:v>W6-025</x:v>
      </x:c>
      <x:c r="B1717" s="14" t="str">
        <x:v>Prozorro vertical expansion II — 24.08</x:v>
      </x:c>
      <x:c r="C1717" s="14" t="str">
        <x:v>ТОВАРИСТВО З ОБМЕЖЕНОЮ ВІДПОВІДАЛЬНІСТЮ " ЕНЕРГЕТИЧНО - ДОРОЖНЄ БУДІВНИЦТВО "</x:v>
      </x:c>
      <x:c r="D1717" s="14" t="str">
        <x:v>Підпірні конструкції</x:v>
      </x:c>
      <x:c r="E1717" s="14" t="str">
        <x:v>Expansion discovery</x:v>
      </x:c>
      <x:c r="F1717" s="17" t="str">
        <x:v>D2</x:v>
      </x:c>
      <x:c r="G1717" s="14" t="str"/>
      <x:c r="H1717" s="14" t="str">
        <x:v>Discovery розширення — 2 тижні</x:v>
      </x:c>
      <x:c r="I1717" s="16" t="n">
        <x:v>1</x:v>
      </x:c>
      <x:c r="J1717" s="16" t="n">
        <x:v>5</x:v>
      </x:c>
      <x:c r="K1717" s="16" t="n">
        <x:v>5</x:v>
      </x:c>
      <x:c r="L1717" s="16" t="n">
        <x:v>4</x:v>
      </x:c>
      <x:c r="M1717" s="16" t="n">
        <x:v>5</x:v>
      </x:c>
      <x:c r="N1717" s="16" t="n">
        <x:v>5</x:v>
      </x:c>
      <x:c r="O1717" s="16" t="n">
        <x:v>3</x:v>
      </x:c>
      <x:c r="P1717" s="16" t="n">
        <x:f>IF(COUNT(I1717:O1717)&lt;7,"",I1717*8+J1717*3+K1717*2+L1717*2+M1717*2+N1717*2+O1717)</x:f>
        <x:v>64</x:v>
      </x:c>
      <x:c r="Q1717" s="16" t="n">
        <x:f>IF(COUNT(J1717:O1717)&lt;6,"",J1717*5+K1717*4+M1717*4+L1717*3+N1717*2+O1717*2)</x:f>
        <x:v>93</x:v>
      </x:c>
      <x:c r="R1717" s="14" t="str">
        <x:v>high</x:v>
      </x:c>
      <x:c r="S1717" s="14" t="str">
        <x:v>official_prozorro_award_2024_2026</x:v>
      </x:c>
      <x:c r="T1717" s="14" t="str">
        <x:v>official_prozorro_api</x:v>
      </x:c>
      <x:c r="U1717" s="14" t="str">
        <x:v>Не контактували</x:v>
      </x:c>
      <x:c r="V1717" s="15" t="str">
        <x:v>Workflow-audit outreach по UA-2026-06-01-007873-a; попросити 1 пакет здачі та вимоги проєкту</x:v>
      </x:c>
      <x:c r="W1717" s="15" t="str">
        <x:v>Власник / директор; керівник ПТО; відповідальний за договори</x:v>
      </x:c>
      <x:c r="X1717" s="15" t="str">
        <x:v>2 нових підтверджених перемог/договорів у Prozorro на 6 030 384 грн; 1 зі строком виконання не раніше 24.08.2026.</x:v>
      </x:c>
      <x:c r="Y1717" s="15" t="str">
        <x:v>Капітальний ремонт підпірної стінки на вул. Руській, 75-77 в м.Чернівці; опублікований строк до 2026-11-15. Попросити один знеособлений пакет здачі за цим workflow.</x:v>
      </x:c>
      <x:c r="Z1717" s="15" t="str">
        <x:v>https://prozorro.gov.ua/tender/UA-2026-06-01-007873-a</x:v>
      </x:c>
      <x:c r="AA1717" s="14" t="str">
        <x:v>33757711</x:v>
      </x:c>
      <x:c r="AB1717" s="14" t="str">
        <x:v>2026-08-24</x:v>
      </x:c>
      <x:c r="AC1717" s="14" t="str"/>
      <x:c r="AD1717" s="20" t="str"/>
      <x:c r="AE1717" s="14" t="str"/>
      <x:c r="AF1717" s="14" t="n">
        <x:v>68</x:v>
      </x:c>
      <x:c r="AG1717" s="14" t="str">
        <x:v>I2</x:v>
      </x:c>
      <x:c r="AH1717" s="14" t="n">
        <x:v>2</x:v>
      </x:c>
      <x:c r="AI1717" s="14" t="n">
        <x:v>1</x:v>
      </x:c>
      <x:c r="AJ1717" s="18" t="n">
        <x:v>6030383.72</x:v>
      </x:c>
      <x:c r="AK1717" s="14" t="str">
        <x:v>https://prozorro.gov.ua/tender/UA-2026-06-01-007873-a</x:v>
      </x:c>
      <x:c r="AL1717" s="19" t="n">
        <x:v>46192.45131269676</x:v>
      </x:c>
      <x:c r="AM1717" s="19" t="n">
        <x:v>46341</x:v>
      </x:c>
      <x:c r="AN1717" s="15" t="str">
        <x:v>Підпірні конструкції</x:v>
      </x:c>
      <x:c r="AO1717" s="15" t="str">
        <x:v>not_found_in_top_search</x:v>
      </x:c>
    </x:row>
    <x:row r="1718">
      <x:c r="A1718" s="14" t="str">
        <x:v>W6-026</x:v>
      </x:c>
      <x:c r="B1718" s="14" t="str">
        <x:v>Prozorro vertical expansion II — 24.08</x:v>
      </x:c>
      <x:c r="C1718" s="14" t="str">
        <x:v>ТОВ "МБК СІНЕРГІЯ"</x:v>
      </x:c>
      <x:c r="D1718" s="14" t="str">
        <x:v>Промислова електрика / ПНР</x:v>
      </x:c>
      <x:c r="E1718" s="14" t="str">
        <x:v>Expansion discovery</x:v>
      </x:c>
      <x:c r="F1718" s="17" t="str">
        <x:v>D2</x:v>
      </x:c>
      <x:c r="G1718" s="14" t="str"/>
      <x:c r="H1718" s="14" t="str">
        <x:v>Discovery розширення — 2 тижні</x:v>
      </x:c>
      <x:c r="I1718" s="16" t="n">
        <x:v>1</x:v>
      </x:c>
      <x:c r="J1718" s="16" t="n">
        <x:v>5</x:v>
      </x:c>
      <x:c r="K1718" s="16" t="n">
        <x:v>4</x:v>
      </x:c>
      <x:c r="L1718" s="16" t="n">
        <x:v>5</x:v>
      </x:c>
      <x:c r="M1718" s="16" t="n">
        <x:v>5</x:v>
      </x:c>
      <x:c r="N1718" s="16" t="n">
        <x:v>5</x:v>
      </x:c>
      <x:c r="O1718" s="16" t="n">
        <x:v>3</x:v>
      </x:c>
      <x:c r="P1718" s="16" t="n">
        <x:f>IF(COUNT(I1718:O1718)&lt;7,"",I1718*8+J1718*3+K1718*2+L1718*2+M1718*2+N1718*2+O1718)</x:f>
        <x:v>64</x:v>
      </x:c>
      <x:c r="Q1718" s="16" t="n">
        <x:f>IF(COUNT(J1718:O1718)&lt;6,"",J1718*5+K1718*4+M1718*4+L1718*3+N1718*2+O1718*2)</x:f>
        <x:v>92</x:v>
      </x:c>
      <x:c r="R1718" s="14" t="str">
        <x:v>high</x:v>
      </x:c>
      <x:c r="S1718" s="14" t="str">
        <x:v>official_prozorro_award_2024_2026</x:v>
      </x:c>
      <x:c r="T1718" s="14" t="str">
        <x:v>official_prozorro_api</x:v>
      </x:c>
      <x:c r="U1718" s="14" t="str">
        <x:v>Не контактували</x:v>
      </x:c>
      <x:c r="V1718" s="15" t="str">
        <x:v>Workflow-audit outreach по UA-2025-12-09-006870-a; попросити 1 пакет здачі та вимоги проєкту</x:v>
      </x:c>
      <x:c r="W1718" s="15" t="str">
        <x:v>Власник / директор; керівник ПТО; відповідальний за договори</x:v>
      </x:c>
      <x:c r="X1718" s="15" t="str">
        <x:v>2 нових підтверджених перемог/договорів у Prozorro на 56 887 259 грн; 1 зі строком виконання не раніше 24.08.2026.</x:v>
      </x:c>
      <x:c r="Y1718" s="15" t="str">
        <x:v>Будівельно-монтажні роботи згідно з КНУ «Настанова з визначення вартості будівництва», затверджених Наказом Міністерства розвитку громад та територій України «Про затвердження кошторисних норм України у будівництві» від 01 листопада 2021 року № 281 «Реконструкція кабельної лінії 6 кВ ПС 110/10/6 кВ «Південно-Західна»: РП-3 в м. Полтаві Полтавської області» (Інвестиційна програма АТ «ПОЛТАВАОБЛЕНЕРГО» -  2026 рік (проєкт), 1 розділ, п. 1.2.3.2); опублікований строк до 2026-09-30. Попросити один знеособлений пакет здачі за цим workflow.</x:v>
      </x:c>
      <x:c r="Z1718" s="15" t="str">
        <x:v>https://prozorro.gov.ua/tender/UA-2025-12-09-006870-a</x:v>
      </x:c>
      <x:c r="AA1718" s="14" t="str">
        <x:v>38897076</x:v>
      </x:c>
      <x:c r="AB1718" s="14" t="str">
        <x:v>2026-08-24</x:v>
      </x:c>
      <x:c r="AC1718" s="14" t="str"/>
      <x:c r="AD1718" s="20" t="str"/>
      <x:c r="AE1718" s="14" t="str"/>
      <x:c r="AF1718" s="14" t="n">
        <x:v>67</x:v>
      </x:c>
      <x:c r="AG1718" s="14" t="str">
        <x:v>I2</x:v>
      </x:c>
      <x:c r="AH1718" s="14" t="n">
        <x:v>2</x:v>
      </x:c>
      <x:c r="AI1718" s="14" t="n">
        <x:v>1</x:v>
      </x:c>
      <x:c r="AJ1718" s="18" t="n">
        <x:v>56887259.24</x:v>
      </x:c>
      <x:c r="AK1718" s="14" t="str">
        <x:v>https://prozorro.gov.ua/tender/UA-2025-12-09-006870-a</x:v>
      </x:c>
      <x:c r="AL1718" s="19" t="n">
        <x:v>46028.37797436343</x:v>
      </x:c>
      <x:c r="AM1718" s="19" t="n">
        <x:v>46295</x:v>
      </x:c>
      <x:c r="AN1718" s="15" t="str">
        <x:v>Промислова електрика / ПНР; Кабельні лінії електропередачі</x:v>
      </x:c>
      <x:c r="AO1718" s="15" t="str">
        <x:v>not_found_in_top_search</x:v>
      </x:c>
    </x:row>
    <x:row r="1719">
      <x:c r="A1719" s="14" t="str">
        <x:v>W6-027</x:v>
      </x:c>
      <x:c r="B1719" s="14" t="str">
        <x:v>Prozorro vertical expansion II — 24.08</x:v>
      </x:c>
      <x:c r="C1719" s="14" t="str">
        <x:v>ТОВАРИСТВО З ОБМЕЖЕНОЮ ВІДПОВІДАЛЬНІСТЮ "КОВАТЕХБУД"</x:v>
      </x:c>
      <x:c r="D1719" s="14" t="str">
        <x:v>Зрошення / меліорація</x:v>
      </x:c>
      <x:c r="E1719" s="14" t="str">
        <x:v>Expansion discovery</x:v>
      </x:c>
      <x:c r="F1719" s="17" t="str">
        <x:v>D2</x:v>
      </x:c>
      <x:c r="G1719" s="14" t="str"/>
      <x:c r="H1719" s="14" t="str">
        <x:v>Discovery розширення — 2 тижні</x:v>
      </x:c>
      <x:c r="I1719" s="16" t="n">
        <x:v>1</x:v>
      </x:c>
      <x:c r="J1719" s="16" t="n">
        <x:v>5</x:v>
      </x:c>
      <x:c r="K1719" s="16" t="n">
        <x:v>5</x:v>
      </x:c>
      <x:c r="L1719" s="16" t="n">
        <x:v>5</x:v>
      </x:c>
      <x:c r="M1719" s="16" t="n">
        <x:v>5</x:v>
      </x:c>
      <x:c r="N1719" s="16" t="n">
        <x:v>5</x:v>
      </x:c>
      <x:c r="O1719" s="16" t="n">
        <x:v>3</x:v>
      </x:c>
      <x:c r="P1719" s="16" t="n">
        <x:f>IF(COUNT(I1719:O1719)&lt;7,"",I1719*8+J1719*3+K1719*2+L1719*2+M1719*2+N1719*2+O1719)</x:f>
        <x:v>66</x:v>
      </x:c>
      <x:c r="Q1719" s="16" t="n">
        <x:f>IF(COUNT(J1719:O1719)&lt;6,"",J1719*5+K1719*4+M1719*4+L1719*3+N1719*2+O1719*2)</x:f>
        <x:v>96</x:v>
      </x:c>
      <x:c r="R1719" s="14" t="str">
        <x:v>high</x:v>
      </x:c>
      <x:c r="S1719" s="14" t="str">
        <x:v>official_prozorro_award_2024_2026</x:v>
      </x:c>
      <x:c r="T1719" s="14" t="str">
        <x:v>official_prozorro_api</x:v>
      </x:c>
      <x:c r="U1719" s="14" t="str">
        <x:v>Не контактували</x:v>
      </x:c>
      <x:c r="V1719" s="15" t="str">
        <x:v>Workflow-audit outreach по UA-2025-12-26-014112-a; попросити 1 пакет здачі та вимоги проєкту</x:v>
      </x:c>
      <x:c r="W1719" s="15" t="str">
        <x:v>Власник / директор; керівник ПТО; відповідальний за договори</x:v>
      </x:c>
      <x:c r="X1719" s="15" t="str">
        <x:v>3 нових підтверджених перемог/договорів у Prozorro на 24 400 133 грн; 2 зі строком виконання не раніше 24.08.2026.</x:v>
      </x:c>
      <x:c r="Y1719" s="15" t="str">
        <x:v>Звіт про укладений Договір № 24-12/2025 ДР від 26.12.2025р. ТОВ "КОВАТЕХБУД" Роботи по об’єкту: «Реконструкція каналу Старий Батар, Батарської меліоративної системи, біля с.Неветленфолу – с.Дюла, Пийтерфолвівська ОТГ, Берегівського район, Закарпатської області». I-ша Черга будівництва. Коригування. (ДОДАТКОВІ РОЬБОТИ). (джерело фінансування - кошти державного бюджету України - дольова участь української сторони у співфінансуванні Проекту МТД ЄС «Адаптація до кліматичних змін шляхом гармонізації водогосподарських заходів і попередження паводкового ризику в транскордонному басейні річок Батар-Паладь-Тур» (AdaptWater). Субсидійний контракт № HUSKROUA/23/RI/1.1/005 від 13.12.2024р.)(ДК 021:2015: 45240000-1 — Будівництво гідротехнічних об’єктів).; опублікований строк до 2025-12-31. Попросити один знеособлений пакет здачі за цим workflow.</x:v>
      </x:c>
      <x:c r="Z1719" s="15" t="str">
        <x:v>https://prozorro.gov.ua/tender/UA-2025-12-26-014112-a</x:v>
      </x:c>
      <x:c r="AA1719" s="14" t="str">
        <x:v>33925714</x:v>
      </x:c>
      <x:c r="AB1719" s="14" t="str">
        <x:v>2026-08-24</x:v>
      </x:c>
      <x:c r="AC1719" s="14" t="str"/>
      <x:c r="AD1719" s="20" t="str"/>
      <x:c r="AE1719" s="14" t="str"/>
      <x:c r="AF1719" s="14" t="n">
        <x:v>66</x:v>
      </x:c>
      <x:c r="AG1719" s="14" t="str">
        <x:v>I2</x:v>
      </x:c>
      <x:c r="AH1719" s="14" t="n">
        <x:v>3</x:v>
      </x:c>
      <x:c r="AI1719" s="14" t="n">
        <x:v>2</x:v>
      </x:c>
      <x:c r="AJ1719" s="18" t="n">
        <x:v>24400132.6</x:v>
      </x:c>
      <x:c r="AK1719" s="14" t="str">
        <x:v>https://prozorro.gov.ua/tender/UA-2025-12-26-014112-a</x:v>
      </x:c>
      <x:c r="AL1719" s="19" t="n">
        <x:v>46017.63651512731</x:v>
      </x:c>
      <x:c r="AM1719" s="19" t="n">
        <x:v>46022</x:v>
      </x:c>
      <x:c r="AN1719" s="15" t="str">
        <x:v>Зрошення / меліорація</x:v>
      </x:c>
      <x:c r="AO1719" s="15" t="str">
        <x:v>not_found_in_top_search</x:v>
      </x:c>
    </x:row>
    <x:row r="1720">
      <x:c r="A1720" s="14" t="str">
        <x:v>W6-028</x:v>
      </x:c>
      <x:c r="B1720" s="14" t="str">
        <x:v>Prozorro vertical expansion II — 24.08</x:v>
      </x:c>
      <x:c r="C1720" s="14" t="str">
        <x:v>ТОВАРИСТВО З ОБМЕЖЕНОЮ ВІДПОВІДАЛЬНІСТЮ "АКАДО ДНІПРО"</x:v>
      </x:c>
      <x:c r="D1720" s="14" t="str">
        <x:v>Світлофори / дорожня автоматика</x:v>
      </x:c>
      <x:c r="E1720" s="14" t="str">
        <x:v>Pilot now</x:v>
      </x:c>
      <x:c r="F1720" s="17" t="str">
        <x:v>P2</x:v>
      </x:c>
      <x:c r="G1720" s="14" t="str"/>
      <x:c r="H1720" s="14" t="str">
        <x:v>Пілот зараз — Н.15 subset</x:v>
      </x:c>
      <x:c r="I1720" s="16" t="n">
        <x:v>4</x:v>
      </x:c>
      <x:c r="J1720" s="16" t="n">
        <x:v>5</x:v>
      </x:c>
      <x:c r="K1720" s="16" t="n">
        <x:v>5</x:v>
      </x:c>
      <x:c r="L1720" s="16" t="n">
        <x:v>5</x:v>
      </x:c>
      <x:c r="M1720" s="16" t="n">
        <x:v>5</x:v>
      </x:c>
      <x:c r="N1720" s="16" t="n">
        <x:v>5</x:v>
      </x:c>
      <x:c r="O1720" s="16" t="n">
        <x:v>3</x:v>
      </x:c>
      <x:c r="P1720" s="16" t="n">
        <x:f>IF(COUNT(I1720:O1720)&lt;7,"",I1720*8+J1720*3+K1720*2+L1720*2+M1720*2+N1720*2+O1720)</x:f>
        <x:v>90</x:v>
      </x:c>
      <x:c r="Q1720" s="16" t="n">
        <x:f>IF(COUNT(J1720:O1720)&lt;6,"",J1720*5+K1720*4+M1720*4+L1720*3+N1720*2+O1720*2)</x:f>
        <x:v>96</x:v>
      </x:c>
      <x:c r="R1720" s="14" t="str">
        <x:v>high</x:v>
      </x:c>
      <x:c r="S1720" s="14" t="str">
        <x:v>official_prozorro_award_2024_2026</x:v>
      </x:c>
      <x:c r="T1720" s="14" t="str">
        <x:v>official_prozorro_api</x:v>
      </x:c>
      <x:c r="U1720" s="14" t="str">
        <x:v>Не контактували</x:v>
      </x:c>
      <x:c r="V1720" s="15" t="str">
        <x:v>Персоналізований free-pilot outreach по UA-2025-10-17-007774-a; попросити 1 пакет Н.14/Н.15</x:v>
      </x:c>
      <x:c r="W1720" s="15" t="str">
        <x:v>Власник / директор; керівник ПТО; відповідальний за договори</x:v>
      </x:c>
      <x:c r="X1720" s="15" t="str">
        <x:v>3 нових підтверджених перемог/договорів у Prozorro на 10 099 365 грн; 0 зі строком виконання не раніше 24.08.2026.</x:v>
      </x:c>
      <x:c r="Y1720" s="15" t="str">
        <x:v>Будівництво об'єкта інженерно-транспортної інфраструктури: Будівництво світлофорного об'єкту за адресою вул. Калинова - вул. Вітчизняна в м. Дніпро; опублікований строк до 2026-04-30. Попросити один знеособлений пакет здачі за цим workflow.</x:v>
      </x:c>
      <x:c r="Z1720" s="15" t="str">
        <x:v>https://prozorro.gov.ua/tender/UA-2025-10-17-007774-a</x:v>
      </x:c>
      <x:c r="AA1720" s="14" t="str">
        <x:v>44269327</x:v>
      </x:c>
      <x:c r="AB1720" s="14" t="str">
        <x:v>2026-08-24</x:v>
      </x:c>
      <x:c r="AC1720" s="14" t="str"/>
      <x:c r="AD1720" s="20" t="str"/>
      <x:c r="AE1720" s="14" t="str"/>
      <x:c r="AF1720" s="14" t="n">
        <x:v>66</x:v>
      </x:c>
      <x:c r="AG1720" s="14" t="str">
        <x:v>I2</x:v>
      </x:c>
      <x:c r="AH1720" s="14" t="n">
        <x:v>3</x:v>
      </x:c>
      <x:c r="AI1720" s="14" t="n">
        <x:v>0</x:v>
      </x:c>
      <x:c r="AJ1720" s="18" t="n">
        <x:v>10099365</x:v>
      </x:c>
      <x:c r="AK1720" s="14" t="str">
        <x:v>https://prozorro.gov.ua/tender/UA-2025-10-17-007774-a</x:v>
      </x:c>
      <x:c r="AL1720" s="19" t="n">
        <x:v>45972.62011287037</x:v>
      </x:c>
      <x:c r="AM1720" s="19" t="n">
        <x:v>46142</x:v>
      </x:c>
      <x:c r="AN1720" s="15" t="str">
        <x:v>Світлофори / дорожня автоматика</x:v>
      </x:c>
      <x:c r="AO1720" s="15" t="str">
        <x:v>not_found_in_top_search</x:v>
      </x:c>
    </x:row>
    <x:row r="1721">
      <x:c r="A1721" s="14" t="str">
        <x:v>W6-029</x:v>
      </x:c>
      <x:c r="B1721" s="14" t="str">
        <x:v>Prozorro vertical expansion II — 24.08</x:v>
      </x:c>
      <x:c r="C1721" s="14" t="str">
        <x:v>Фізична особа - підприємець Мінцис Михайло Борисович</x:v>
      </x:c>
      <x:c r="D1721" s="14" t="str">
        <x:v>Підпірні конструкції</x:v>
      </x:c>
      <x:c r="E1721" s="14" t="str">
        <x:v>Expansion discovery</x:v>
      </x:c>
      <x:c r="F1721" s="17" t="str">
        <x:v>D2</x:v>
      </x:c>
      <x:c r="G1721" s="14" t="str"/>
      <x:c r="H1721" s="14" t="str">
        <x:v>Discovery розширення — 2 тижні</x:v>
      </x:c>
      <x:c r="I1721" s="16" t="n">
        <x:v>1</x:v>
      </x:c>
      <x:c r="J1721" s="16" t="n">
        <x:v>5</x:v>
      </x:c>
      <x:c r="K1721" s="16" t="n">
        <x:v>5</x:v>
      </x:c>
      <x:c r="L1721" s="16" t="n">
        <x:v>4</x:v>
      </x:c>
      <x:c r="M1721" s="16" t="n">
        <x:v>5</x:v>
      </x:c>
      <x:c r="N1721" s="16" t="n">
        <x:v>3</x:v>
      </x:c>
      <x:c r="O1721" s="16" t="n">
        <x:v>3</x:v>
      </x:c>
      <x:c r="P1721" s="16" t="n">
        <x:f>IF(COUNT(I1721:O1721)&lt;7,"",I1721*8+J1721*3+K1721*2+L1721*2+M1721*2+N1721*2+O1721)</x:f>
        <x:v>60</x:v>
      </x:c>
      <x:c r="Q1721" s="16" t="n">
        <x:f>IF(COUNT(J1721:O1721)&lt;6,"",J1721*5+K1721*4+M1721*4+L1721*3+N1721*2+O1721*2)</x:f>
        <x:v>89</x:v>
      </x:c>
      <x:c r="R1721" s="14" t="str">
        <x:v>high</x:v>
      </x:c>
      <x:c r="S1721" s="14" t="str">
        <x:v>official_prozorro_award_2024_2026</x:v>
      </x:c>
      <x:c r="T1721" s="14" t="str">
        <x:v>official_prozorro_api</x:v>
      </x:c>
      <x:c r="U1721" s="14" t="str">
        <x:v>Не контактували</x:v>
      </x:c>
      <x:c r="V1721" s="15" t="str">
        <x:v>Workflow-audit outreach по UA-2026-06-15-013004-a; попросити 1 пакет здачі та вимоги проєкту</x:v>
      </x:c>
      <x:c r="W1721" s="15" t="str">
        <x:v>Власник / виконавець; відповідальний за договір</x:v>
      </x:c>
      <x:c r="X1721" s="15" t="str">
        <x:v>2 нових підтверджених перемог/договорів у Prozorro на 6 264 606 грн; 1 зі строком виконання не раніше 24.08.2026.</x:v>
      </x:c>
      <x:c r="Y1721" s="15" t="str">
        <x:v>Виконання заходів з ліквідації наслідків стихійного лиха, а саме: Капітальний ремонт підпірної стінки між житловими будинками за адресою: м. Одеса, пров. Рульовий, буд. 6/8 та буд. 10 (залишок робіт на 2026р. – друга черга); опублікований строк до 2026-12-15. Попросити один знеособлений пакет здачі за цим workflow.</x:v>
      </x:c>
      <x:c r="Z1721" s="15" t="str">
        <x:v>https://prozorro.gov.ua/tender/UA-2026-06-15-013004-a</x:v>
      </x:c>
      <x:c r="AA1721" s="14" t="str">
        <x:v>1928320134</x:v>
      </x:c>
      <x:c r="AB1721" s="14" t="str">
        <x:v>2026-08-24</x:v>
      </x:c>
      <x:c r="AC1721" s="14" t="str"/>
      <x:c r="AD1721" s="20" t="str"/>
      <x:c r="AE1721" s="14" t="str"/>
      <x:c r="AF1721" s="14" t="n">
        <x:v>65</x:v>
      </x:c>
      <x:c r="AG1721" s="14" t="str">
        <x:v>I2</x:v>
      </x:c>
      <x:c r="AH1721" s="14" t="n">
        <x:v>2</x:v>
      </x:c>
      <x:c r="AI1721" s="14" t="n">
        <x:v>1</x:v>
      </x:c>
      <x:c r="AJ1721" s="18" t="n">
        <x:v>6264606.18</x:v>
      </x:c>
      <x:c r="AK1721" s="14" t="str">
        <x:v>https://prozorro.gov.ua/tender/UA-2026-06-15-013004-a</x:v>
      </x:c>
      <x:c r="AL1721" s="19" t="n">
        <x:v>46211.191035219905</x:v>
      </x:c>
      <x:c r="AM1721" s="19" t="n">
        <x:v>46371</x:v>
      </x:c>
      <x:c r="AN1721" s="15" t="str">
        <x:v>Підпірні конструкції</x:v>
      </x:c>
      <x:c r="AO1721" s="15" t="str">
        <x:v>not_found_in_top_search</x:v>
      </x:c>
    </x:row>
    <x:row r="1722">
      <x:c r="A1722" s="14" t="str">
        <x:v>W6-030</x:v>
      </x:c>
      <x:c r="B1722" s="14" t="str">
        <x:v>Prozorro vertical expansion II — 24.08</x:v>
      </x:c>
      <x:c r="C1722" s="14" t="str">
        <x:v>ТОВ "МЕТПРОЕКТ"</x:v>
      </x:c>
      <x:c r="D1722" s="14" t="str">
        <x:v>Днопоглиблення / порти</x:v>
      </x:c>
      <x:c r="E1722" s="14" t="str">
        <x:v>Expansion discovery</x:v>
      </x:c>
      <x:c r="F1722" s="17" t="str">
        <x:v>D2</x:v>
      </x:c>
      <x:c r="G1722" s="14" t="str"/>
      <x:c r="H1722" s="14" t="str">
        <x:v>Discovery розширення — 2 тижні</x:v>
      </x:c>
      <x:c r="I1722" s="16" t="n">
        <x:v>1</x:v>
      </x:c>
      <x:c r="J1722" s="16" t="n">
        <x:v>5</x:v>
      </x:c>
      <x:c r="K1722" s="16" t="n">
        <x:v>5</x:v>
      </x:c>
      <x:c r="L1722" s="16" t="n">
        <x:v>5</x:v>
      </x:c>
      <x:c r="M1722" s="16" t="n">
        <x:v>5</x:v>
      </x:c>
      <x:c r="N1722" s="16" t="n">
        <x:v>5</x:v>
      </x:c>
      <x:c r="O1722" s="16" t="n">
        <x:v>3</x:v>
      </x:c>
      <x:c r="P1722" s="16" t="n">
        <x:f>IF(COUNT(I1722:O1722)&lt;7,"",I1722*8+J1722*3+K1722*2+L1722*2+M1722*2+N1722*2+O1722)</x:f>
        <x:v>66</x:v>
      </x:c>
      <x:c r="Q1722" s="16" t="n">
        <x:f>IF(COUNT(J1722:O1722)&lt;6,"",J1722*5+K1722*4+M1722*4+L1722*3+N1722*2+O1722*2)</x:f>
        <x:v>96</x:v>
      </x:c>
      <x:c r="R1722" s="14" t="str">
        <x:v>high</x:v>
      </x:c>
      <x:c r="S1722" s="14" t="str">
        <x:v>official_prozorro_award_2024_2026</x:v>
      </x:c>
      <x:c r="T1722" s="14" t="str">
        <x:v>official_prozorro_api</x:v>
      </x:c>
      <x:c r="U1722" s="14" t="str">
        <x:v>Не контактували</x:v>
      </x:c>
      <x:c r="V1722" s="15" t="str">
        <x:v>Workflow-audit outreach по UA-2026-03-09-001907-a; попросити 1 пакет здачі та вимоги проєкту</x:v>
      </x:c>
      <x:c r="W1722" s="15" t="str">
        <x:v>Власник / директор; керівник ПТО; відповідальний за договори</x:v>
      </x:c>
      <x:c r="X1722" s="15" t="str">
        <x:v>2 нових підтверджених перемог/договорів у Prozorro на 16 485 000 грн; 1 зі строком виконання не раніше 24.08.2026.</x:v>
      </x:c>
      <x:c r="Y1722" s="15" t="str">
        <x:v>Послуги з поточного ремонту причалу №19 (інв.№11/408), вул. Дунайська, 2; опублікований строк до 2026-12-28. Попросити один знеособлений пакет здачі за цим workflow.</x:v>
      </x:c>
      <x:c r="Z1722" s="15" t="str">
        <x:v>https://prozorro.gov.ua/tender/UA-2026-03-09-001907-a</x:v>
      </x:c>
      <x:c r="AA1722" s="14" t="str">
        <x:v>38598104</x:v>
      </x:c>
      <x:c r="AB1722" s="14" t="str">
        <x:v>2026-08-24</x:v>
      </x:c>
      <x:c r="AC1722" s="14" t="str"/>
      <x:c r="AD1722" s="20" t="str"/>
      <x:c r="AE1722" s="14" t="str"/>
      <x:c r="AF1722" s="14" t="n">
        <x:v>64</x:v>
      </x:c>
      <x:c r="AG1722" s="14" t="str">
        <x:v>I2</x:v>
      </x:c>
      <x:c r="AH1722" s="14" t="n">
        <x:v>2</x:v>
      </x:c>
      <x:c r="AI1722" s="14" t="n">
        <x:v>1</x:v>
      </x:c>
      <x:c r="AJ1722" s="18" t="n">
        <x:v>16485000</x:v>
      </x:c>
      <x:c r="AK1722" s="14" t="str">
        <x:v>https://prozorro.gov.ua/tender/UA-2026-03-09-001907-a</x:v>
      </x:c>
      <x:c r="AL1722" s="19" t="n">
        <x:v>46104.27526138889</x:v>
      </x:c>
      <x:c r="AM1722" s="19" t="n">
        <x:v>46384</x:v>
      </x:c>
      <x:c r="AN1722" s="15" t="str">
        <x:v>Днопоглиблення / порти</x:v>
      </x:c>
      <x:c r="AO1722" s="15" t="str">
        <x:v>not_found_in_top_search</x:v>
      </x:c>
    </x:row>
    <x:row r="1723">
      <x:c r="A1723" s="14" t="str">
        <x:v>W6-031</x:v>
      </x:c>
      <x:c r="B1723" s="14" t="str">
        <x:v>Prozorro vertical expansion II — 24.08</x:v>
      </x:c>
      <x:c r="C1723" s="14" t="str">
        <x:v>ТОВАРИСТВО З ОБМЕЖЕНОЮ ВІДПОВІДАЛЬНІСТЮ "БУДІВЕЛЬНА ФІРМА ПАРИТЕТБУДІНВЕСТ"</x:v>
      </x:c>
      <x:c r="D1723" s="14" t="str">
        <x:v>Днопоглиблення / порти</x:v>
      </x:c>
      <x:c r="E1723" s="14" t="str">
        <x:v>Expansion discovery</x:v>
      </x:c>
      <x:c r="F1723" s="17" t="str">
        <x:v>D2</x:v>
      </x:c>
      <x:c r="G1723" s="14" t="str"/>
      <x:c r="H1723" s="14" t="str">
        <x:v>Discovery розширення — 2 тижні</x:v>
      </x:c>
      <x:c r="I1723" s="16" t="n">
        <x:v>1</x:v>
      </x:c>
      <x:c r="J1723" s="16" t="n">
        <x:v>5</x:v>
      </x:c>
      <x:c r="K1723" s="16" t="n">
        <x:v>5</x:v>
      </x:c>
      <x:c r="L1723" s="16" t="n">
        <x:v>4</x:v>
      </x:c>
      <x:c r="M1723" s="16" t="n">
        <x:v>5</x:v>
      </x:c>
      <x:c r="N1723" s="16" t="n">
        <x:v>5</x:v>
      </x:c>
      <x:c r="O1723" s="16" t="n">
        <x:v>3</x:v>
      </x:c>
      <x:c r="P1723" s="16" t="n">
        <x:f>IF(COUNT(I1723:O1723)&lt;7,"",I1723*8+J1723*3+K1723*2+L1723*2+M1723*2+N1723*2+O1723)</x:f>
        <x:v>64</x:v>
      </x:c>
      <x:c r="Q1723" s="16" t="n">
        <x:f>IF(COUNT(J1723:O1723)&lt;6,"",J1723*5+K1723*4+M1723*4+L1723*3+N1723*2+O1723*2)</x:f>
        <x:v>93</x:v>
      </x:c>
      <x:c r="R1723" s="14" t="str">
        <x:v>high</x:v>
      </x:c>
      <x:c r="S1723" s="14" t="str">
        <x:v>official_prozorro_award_2024_2026</x:v>
      </x:c>
      <x:c r="T1723" s="14" t="str">
        <x:v>official_prozorro_api</x:v>
      </x:c>
      <x:c r="U1723" s="14" t="str">
        <x:v>Не контактували</x:v>
      </x:c>
      <x:c r="V1723" s="15" t="str">
        <x:v>Workflow-audit outreach по UA-2026-07-10-008986-a; попросити 1 пакет здачі та вимоги проєкту</x:v>
      </x:c>
      <x:c r="W1723" s="15" t="str">
        <x:v>Власник / директор; керівник ПТО; відповідальний за договори</x:v>
      </x:c>
      <x:c r="X1723" s="15" t="str">
        <x:v>1 нових підтверджених перемог/договорів у Prozorro на 4 810 000 грн; 1 зі строком виконання не раніше 24.08.2026.</x:v>
      </x:c>
      <x:c r="Y1723" s="15" t="str">
        <x:v>Послуги з поточного ремонту асфальтобетонного покриття транспортної мережі (інв. № 072558, 200005, 072150, 068545, 101986, 060159), інженерних мереж (інв. № 100618, 070280, 070396, 070057, 070397), причалів (інв. № 057154, 062514) Одеської філії ДП «АМПУ»; опублікований строк до 2026-12-31. Попросити один знеособлений пакет здачі за цим workflow.</x:v>
      </x:c>
      <x:c r="Z1723" s="15" t="str">
        <x:v>https://prozorro.gov.ua/tender/UA-2026-07-10-008986-a</x:v>
      </x:c>
      <x:c r="AA1723" s="14" t="str">
        <x:v>42846767</x:v>
      </x:c>
      <x:c r="AB1723" s="14" t="str">
        <x:v>2026-08-24</x:v>
      </x:c>
      <x:c r="AC1723" s="14" t="str"/>
      <x:c r="AD1723" s="20" t="str"/>
      <x:c r="AE1723" s="14" t="str"/>
      <x:c r="AF1723" s="14" t="n">
        <x:v>64</x:v>
      </x:c>
      <x:c r="AG1723" s="14" t="str">
        <x:v>I2</x:v>
      </x:c>
      <x:c r="AH1723" s="14" t="n">
        <x:v>1</x:v>
      </x:c>
      <x:c r="AI1723" s="14" t="n">
        <x:v>1</x:v>
      </x:c>
      <x:c r="AJ1723" s="18" t="n">
        <x:v>4810000</x:v>
      </x:c>
      <x:c r="AK1723" s="14" t="str">
        <x:v>https://prozorro.gov.ua/tender/UA-2026-07-10-008986-a</x:v>
      </x:c>
      <x:c r="AL1723" s="19" t="n">
        <x:v>46246.32569787037</x:v>
      </x:c>
      <x:c r="AM1723" s="19" t="n">
        <x:v>46387</x:v>
      </x:c>
      <x:c r="AN1723" s="15" t="str">
        <x:v>Днопоглиблення / порти</x:v>
      </x:c>
      <x:c r="AO1723" s="15" t="str">
        <x:v>not_found_in_top_search</x:v>
      </x:c>
    </x:row>
    <x:row r="1724">
      <x:c r="A1724" s="14" t="str">
        <x:v>W6-032</x:v>
      </x:c>
      <x:c r="B1724" s="14" t="str">
        <x:v>Prozorro vertical expansion II — 24.08</x:v>
      </x:c>
      <x:c r="C1724" s="14" t="str">
        <x:v>ТОВ "БК ГРАНІТ ЛТД"</x:v>
      </x:c>
      <x:c r="D1724" s="14" t="str">
        <x:v>Гідротехнічні споруди</x:v>
      </x:c>
      <x:c r="E1724" s="14" t="str">
        <x:v>Expansion discovery</x:v>
      </x:c>
      <x:c r="F1724" s="17" t="str">
        <x:v>D2</x:v>
      </x:c>
      <x:c r="G1724" s="14" t="str"/>
      <x:c r="H1724" s="14" t="str">
        <x:v>Discovery розширення — 2 тижні</x:v>
      </x:c>
      <x:c r="I1724" s="16" t="n">
        <x:v>1</x:v>
      </x:c>
      <x:c r="J1724" s="16" t="n">
        <x:v>5</x:v>
      </x:c>
      <x:c r="K1724" s="16" t="n">
        <x:v>5</x:v>
      </x:c>
      <x:c r="L1724" s="16" t="n">
        <x:v>4</x:v>
      </x:c>
      <x:c r="M1724" s="16" t="n">
        <x:v>5</x:v>
      </x:c>
      <x:c r="N1724" s="16" t="n">
        <x:v>5</x:v>
      </x:c>
      <x:c r="O1724" s="16" t="n">
        <x:v>3</x:v>
      </x:c>
      <x:c r="P1724" s="16" t="n">
        <x:f>IF(COUNT(I1724:O1724)&lt;7,"",I1724*8+J1724*3+K1724*2+L1724*2+M1724*2+N1724*2+O1724)</x:f>
        <x:v>64</x:v>
      </x:c>
      <x:c r="Q1724" s="16" t="n">
        <x:f>IF(COUNT(J1724:O1724)&lt;6,"",J1724*5+K1724*4+M1724*4+L1724*3+N1724*2+O1724*2)</x:f>
        <x:v>93</x:v>
      </x:c>
      <x:c r="R1724" s="14" t="str">
        <x:v>high</x:v>
      </x:c>
      <x:c r="S1724" s="14" t="str">
        <x:v>official_prozorro_award_2024_2026</x:v>
      </x:c>
      <x:c r="T1724" s="14" t="str">
        <x:v>official_prozorro_api</x:v>
      </x:c>
      <x:c r="U1724" s="14" t="str">
        <x:v>Не контактували</x:v>
      </x:c>
      <x:c r="V1724" s="15" t="str">
        <x:v>Workflow-audit outreach по UA-2026-07-07-010031-a; попросити 1 пакет здачі та вимоги проєкту</x:v>
      </x:c>
      <x:c r="W1724" s="15" t="str">
        <x:v>Власник / директор; керівник ПТО; відповідальний за договори</x:v>
      </x:c>
      <x:c r="X1724" s="15" t="str">
        <x:v>1 нових підтверджених перемог/договорів у Prozorro на 3 435 893 грн; 1 зі строком виконання не раніше 24.08.2026.</x:v>
      </x:c>
      <x:c r="Y1724" s="15" t="str">
        <x:v>Послуги з благоустрою населених пунктів-поточний ремонт зливового колектору в балці Аптекарській від буд. 18-Б по вул. Незалежності до дамби Аульського водоводу; опублікований строк до 2026-12-31. Попросити один знеособлений пакет здачі за цим workflow.</x:v>
      </x:c>
      <x:c r="Z1724" s="15" t="str">
        <x:v>https://prozorro.gov.ua/tender/UA-2026-07-07-010031-a</x:v>
      </x:c>
      <x:c r="AA1724" s="14" t="str">
        <x:v>43514340</x:v>
      </x:c>
      <x:c r="AB1724" s="14" t="str">
        <x:v>2026-08-24</x:v>
      </x:c>
      <x:c r="AC1724" s="14" t="str"/>
      <x:c r="AD1724" s="20" t="str"/>
      <x:c r="AE1724" s="14" t="str"/>
      <x:c r="AF1724" s="14" t="n">
        <x:v>64</x:v>
      </x:c>
      <x:c r="AG1724" s="14" t="str">
        <x:v>I2</x:v>
      </x:c>
      <x:c r="AH1724" s="14" t="n">
        <x:v>1</x:v>
      </x:c>
      <x:c r="AI1724" s="14" t="n">
        <x:v>1</x:v>
      </x:c>
      <x:c r="AJ1724" s="18" t="n">
        <x:v>3435893.21</x:v>
      </x:c>
      <x:c r="AK1724" s="14" t="str">
        <x:v>https://prozorro.gov.ua/tender/UA-2026-07-07-010031-a</x:v>
      </x:c>
      <x:c r="AL1724" s="19" t="n">
        <x:v>46227.57162121528</x:v>
      </x:c>
      <x:c r="AM1724" s="19" t="n">
        <x:v>46387</x:v>
      </x:c>
      <x:c r="AN1724" s="15" t="str">
        <x:v>Гідротехнічні споруди</x:v>
      </x:c>
      <x:c r="AO1724" s="15" t="str">
        <x:v>not_found_in_top_search</x:v>
      </x:c>
    </x:row>
    <x:row r="1725">
      <x:c r="A1725" s="14" t="str">
        <x:v>W6-033</x:v>
      </x:c>
      <x:c r="B1725" s="14" t="str">
        <x:v>Prozorro vertical expansion II — 24.08</x:v>
      </x:c>
      <x:c r="C1725" s="14" t="str">
        <x:v>ТОВАРИСТВО З ОБМЕЖЕНОЮ ВІДПОВІДАЛЬНІСТЮ "ІНЖ-БУД КОМПАНІ"</x:v>
      </x:c>
      <x:c r="D1725" s="14" t="str">
        <x:v>Свердловини / водозабір</x:v>
      </x:c>
      <x:c r="E1725" s="14" t="str">
        <x:v>Expansion discovery</x:v>
      </x:c>
      <x:c r="F1725" s="17" t="str">
        <x:v>D2</x:v>
      </x:c>
      <x:c r="G1725" s="14" t="str"/>
      <x:c r="H1725" s="14" t="str">
        <x:v>Discovery розширення — 2 тижні</x:v>
      </x:c>
      <x:c r="I1725" s="16" t="n">
        <x:v>1</x:v>
      </x:c>
      <x:c r="J1725" s="16" t="n">
        <x:v>5</x:v>
      </x:c>
      <x:c r="K1725" s="16" t="n">
        <x:v>5</x:v>
      </x:c>
      <x:c r="L1725" s="16" t="n">
        <x:v>4</x:v>
      </x:c>
      <x:c r="M1725" s="16" t="n">
        <x:v>5</x:v>
      </x:c>
      <x:c r="N1725" s="16" t="n">
        <x:v>5</x:v>
      </x:c>
      <x:c r="O1725" s="16" t="n">
        <x:v>3</x:v>
      </x:c>
      <x:c r="P1725" s="16" t="n">
        <x:f>IF(COUNT(I1725:O1725)&lt;7,"",I1725*8+J1725*3+K1725*2+L1725*2+M1725*2+N1725*2+O1725)</x:f>
        <x:v>64</x:v>
      </x:c>
      <x:c r="Q1725" s="16" t="n">
        <x:f>IF(COUNT(J1725:O1725)&lt;6,"",J1725*5+K1725*4+M1725*4+L1725*3+N1725*2+O1725*2)</x:f>
        <x:v>93</x:v>
      </x:c>
      <x:c r="R1725" s="14" t="str">
        <x:v>high</x:v>
      </x:c>
      <x:c r="S1725" s="14" t="str">
        <x:v>official_prozorro_award_2024_2026</x:v>
      </x:c>
      <x:c r="T1725" s="14" t="str">
        <x:v>official_prozorro_api</x:v>
      </x:c>
      <x:c r="U1725" s="14" t="str">
        <x:v>Не контактували</x:v>
      </x:c>
      <x:c r="V1725" s="15" t="str">
        <x:v>Workflow-audit outreach по UA-2026-06-16-000852-a; попросити 1 пакет здачі та вимоги проєкту</x:v>
      </x:c>
      <x:c r="W1725" s="15" t="str">
        <x:v>Власник / директор; керівник ПТО; відповідальний за договори</x:v>
      </x:c>
      <x:c r="X1725" s="15" t="str">
        <x:v>1 нових підтверджених перемог/договорів у Prozorro на 3 164 710 грн; 1 зі строком виконання не раніше 24.08.2026.</x:v>
      </x:c>
      <x:c r="Y1725" s="15" t="str">
        <x:v>Будівництво артезіанської свердловини для додаткового «аварійного» водопостачання КНП «Медичний центр міста Києва», що знаходиться за адресою: м. Київ, вул. Гетьмана Полуботка, 36 (45262220-9 - Буріння водних свердловин); опублікований строк до 2026-12-31. Попросити один знеособлений пакет здачі за цим workflow.</x:v>
      </x:c>
      <x:c r="Z1725" s="15" t="str">
        <x:v>https://prozorro.gov.ua/tender/UA-2026-06-16-000852-a</x:v>
      </x:c>
      <x:c r="AA1725" s="14" t="str">
        <x:v>45166828</x:v>
      </x:c>
      <x:c r="AB1725" s="14" t="str">
        <x:v>2026-08-24</x:v>
      </x:c>
      <x:c r="AC1725" s="14" t="str"/>
      <x:c r="AD1725" s="20" t="str"/>
      <x:c r="AE1725" s="14" t="str"/>
      <x:c r="AF1725" s="14" t="n">
        <x:v>64</x:v>
      </x:c>
      <x:c r="AG1725" s="14" t="str">
        <x:v>I2</x:v>
      </x:c>
      <x:c r="AH1725" s="14" t="n">
        <x:v>1</x:v>
      </x:c>
      <x:c r="AI1725" s="14" t="n">
        <x:v>1</x:v>
      </x:c>
      <x:c r="AJ1725" s="18" t="n">
        <x:v>3164709.6</x:v>
      </x:c>
      <x:c r="AK1725" s="14" t="str">
        <x:v>https://prozorro.gov.ua/tender/UA-2026-06-16-000852-a</x:v>
      </x:c>
      <x:c r="AL1725" s="19" t="n">
        <x:v>46216.395411087964</x:v>
      </x:c>
      <x:c r="AM1725" s="19" t="n">
        <x:v>46387</x:v>
      </x:c>
      <x:c r="AN1725" s="15" t="str">
        <x:v>Свердловини / водозабір</x:v>
      </x:c>
      <x:c r="AO1725" s="15" t="str">
        <x:v>not_found_in_top_search</x:v>
      </x:c>
    </x:row>
    <x:row r="1726">
      <x:c r="A1726" s="14" t="str">
        <x:v>W6-034</x:v>
      </x:c>
      <x:c r="B1726" s="14" t="str">
        <x:v>Prozorro vertical expansion II — 24.08</x:v>
      </x:c>
      <x:c r="C1726" s="14" t="str">
        <x:v>ТОВАРИСТВО З ОБМЕЖЕНОЮ ВІДПОВІДАЛЬНІСТЮ "МЕШ ІНВЕСТ"</x:v>
      </x:c>
      <x:c r="D1726" s="14" t="str">
        <x:v>Підпірні конструкції</x:v>
      </x:c>
      <x:c r="E1726" s="14" t="str">
        <x:v>Expansion discovery</x:v>
      </x:c>
      <x:c r="F1726" s="17" t="str">
        <x:v>D2</x:v>
      </x:c>
      <x:c r="G1726" s="14" t="str"/>
      <x:c r="H1726" s="14" t="str">
        <x:v>Discovery розширення — 2 тижні</x:v>
      </x:c>
      <x:c r="I1726" s="16" t="n">
        <x:v>1</x:v>
      </x:c>
      <x:c r="J1726" s="16" t="n">
        <x:v>5</x:v>
      </x:c>
      <x:c r="K1726" s="16" t="n">
        <x:v>5</x:v>
      </x:c>
      <x:c r="L1726" s="16" t="n">
        <x:v>3</x:v>
      </x:c>
      <x:c r="M1726" s="16" t="n">
        <x:v>5</x:v>
      </x:c>
      <x:c r="N1726" s="16" t="n">
        <x:v>5</x:v>
      </x:c>
      <x:c r="O1726" s="16" t="n">
        <x:v>3</x:v>
      </x:c>
      <x:c r="P1726" s="16" t="n">
        <x:f>IF(COUNT(I1726:O1726)&lt;7,"",I1726*8+J1726*3+K1726*2+L1726*2+M1726*2+N1726*2+O1726)</x:f>
        <x:v>62</x:v>
      </x:c>
      <x:c r="Q1726" s="16" t="n">
        <x:f>IF(COUNT(J1726:O1726)&lt;6,"",J1726*5+K1726*4+M1726*4+L1726*3+N1726*2+O1726*2)</x:f>
        <x:v>90</x:v>
      </x:c>
      <x:c r="R1726" s="14" t="str">
        <x:v>high</x:v>
      </x:c>
      <x:c r="S1726" s="14" t="str">
        <x:v>official_prozorro_award_2024_2026</x:v>
      </x:c>
      <x:c r="T1726" s="14" t="str">
        <x:v>official_prozorro_api</x:v>
      </x:c>
      <x:c r="U1726" s="14" t="str">
        <x:v>Не контактували</x:v>
      </x:c>
      <x:c r="V1726" s="15" t="str">
        <x:v>Workflow-audit outreach по UA-2026-06-30-008008-a; попросити 1 пакет здачі та вимоги проєкту</x:v>
      </x:c>
      <x:c r="W1726" s="15" t="str">
        <x:v>Власник / директор; керівник ПТО; відповідальний за договори</x:v>
      </x:c>
      <x:c r="X1726" s="15" t="str">
        <x:v>2 нових підтверджених перемог/договорів у Prozorro на 799 759 грн; 1 зі строком виконання не раніше 24.08.2026.</x:v>
      </x:c>
      <x:c r="Y1726" s="15" t="str">
        <x:v>«Капітальний ремонт підпірної стінки по вул. С.Бандери ( координати:1- X=5423517.6200,Y=1364410.0262;                                                  2- X=5423524.4142,Y=1364450.6197) в м. Калуш Івано-Франківської області»                                                                                                    ; опублікований строк до 2026-09-30. Попросити один знеособлений пакет здачі за цим workflow.</x:v>
      </x:c>
      <x:c r="Z1726" s="15" t="str">
        <x:v>https://prozorro.gov.ua/tender/UA-2026-06-30-008008-a</x:v>
      </x:c>
      <x:c r="AA1726" s="14" t="str">
        <x:v>33358131</x:v>
      </x:c>
      <x:c r="AB1726" s="14" t="str">
        <x:v>2026-08-24</x:v>
      </x:c>
      <x:c r="AC1726" s="14" t="str"/>
      <x:c r="AD1726" s="20" t="str"/>
      <x:c r="AE1726" s="14" t="str"/>
      <x:c r="AF1726" s="14" t="n">
        <x:v>64</x:v>
      </x:c>
      <x:c r="AG1726" s="14" t="str">
        <x:v>I2</x:v>
      </x:c>
      <x:c r="AH1726" s="14" t="n">
        <x:v>2</x:v>
      </x:c>
      <x:c r="AI1726" s="14" t="n">
        <x:v>1</x:v>
      </x:c>
      <x:c r="AJ1726" s="18" t="n">
        <x:v>799758.8</x:v>
      </x:c>
      <x:c r="AK1726" s="14" t="str">
        <x:v>https://prozorro.gov.ua/tender/UA-2026-06-30-008008-a</x:v>
      </x:c>
      <x:c r="AL1726" s="19" t="n">
        <x:v>46203.46681828704</x:v>
      </x:c>
      <x:c r="AM1726" s="19" t="n">
        <x:v>46295</x:v>
      </x:c>
      <x:c r="AN1726" s="15" t="str">
        <x:v>Підпірні конструкції</x:v>
      </x:c>
      <x:c r="AO1726" s="15" t="str">
        <x:v>not_found_in_top_search</x:v>
      </x:c>
    </x:row>
    <x:row r="1727">
      <x:c r="A1727" s="14" t="str">
        <x:v>W6-035</x:v>
      </x:c>
      <x:c r="B1727" s="14" t="str">
        <x:v>Prozorro vertical expansion II — 24.08</x:v>
      </x:c>
      <x:c r="C1727" s="14" t="str">
        <x:v>Товариство з обмеженою відповідальністю «Миколаїв ТелекомБуд»</x:v>
      </x:c>
      <x:c r="D1727" s="14" t="str">
        <x:v>Промислова електрика / ПНР</x:v>
      </x:c>
      <x:c r="E1727" s="14" t="str">
        <x:v>Expansion discovery</x:v>
      </x:c>
      <x:c r="F1727" s="17" t="str">
        <x:v>D2</x:v>
      </x:c>
      <x:c r="G1727" s="14" t="str"/>
      <x:c r="H1727" s="14" t="str">
        <x:v>Discovery розширення — 2 тижні</x:v>
      </x:c>
      <x:c r="I1727" s="16" t="n">
        <x:v>1</x:v>
      </x:c>
      <x:c r="J1727" s="16" t="n">
        <x:v>5</x:v>
      </x:c>
      <x:c r="K1727" s="16" t="n">
        <x:v>4</x:v>
      </x:c>
      <x:c r="L1727" s="16" t="n">
        <x:v>4</x:v>
      </x:c>
      <x:c r="M1727" s="16" t="n">
        <x:v>5</x:v>
      </x:c>
      <x:c r="N1727" s="16" t="n">
        <x:v>5</x:v>
      </x:c>
      <x:c r="O1727" s="16" t="n">
        <x:v>3</x:v>
      </x:c>
      <x:c r="P1727" s="16" t="n">
        <x:f>IF(COUNT(I1727:O1727)&lt;7,"",I1727*8+J1727*3+K1727*2+L1727*2+M1727*2+N1727*2+O1727)</x:f>
        <x:v>62</x:v>
      </x:c>
      <x:c r="Q1727" s="16" t="n">
        <x:f>IF(COUNT(J1727:O1727)&lt;6,"",J1727*5+K1727*4+M1727*4+L1727*3+N1727*2+O1727*2)</x:f>
        <x:v>89</x:v>
      </x:c>
      <x:c r="R1727" s="14" t="str">
        <x:v>high</x:v>
      </x:c>
      <x:c r="S1727" s="14" t="str">
        <x:v>official_prozorro_award_2024_2026</x:v>
      </x:c>
      <x:c r="T1727" s="14" t="str">
        <x:v>official_prozorro_api</x:v>
      </x:c>
      <x:c r="U1727" s="14" t="str">
        <x:v>Не контактували</x:v>
      </x:c>
      <x:c r="V1727" s="15" t="str">
        <x:v>Workflow-audit outreach по UA-2026-02-03-001811-a; попросити 1 пакет здачі та вимоги проєкту</x:v>
      </x:c>
      <x:c r="W1727" s="15" t="str">
        <x:v>Власник / директор; керівник ПТО; відповідальний за договори</x:v>
      </x:c>
      <x:c r="X1727" s="15" t="str">
        <x:v>2 нових підтверджених перемог/договорів у Prozorro на 8 519 896 грн; 0 зі строком виконання не раніше 24.08.2026.</x:v>
      </x:c>
      <x:c r="Y1727" s="15" t="str">
        <x:v>Нове будівництво кабельної лінії 35кВ для забезпечення можливості підключення електрогенеруючих установок потужністю 4950 кВт ТОВ «ЛІДЕР» що розташована в межах території Ольшанської селищної ради Миколаївського району Миколаївської області; опублікований строк до 2026-06-30. Попросити один знеособлений пакет здачі за цим workflow.</x:v>
      </x:c>
      <x:c r="Z1727" s="15" t="str">
        <x:v>https://prozorro.gov.ua/tender/UA-2026-02-03-001811-a</x:v>
      </x:c>
      <x:c r="AA1727" s="14" t="str">
        <x:v>38087051</x:v>
      </x:c>
      <x:c r="AB1727" s="14" t="str">
        <x:v>2026-08-24</x:v>
      </x:c>
      <x:c r="AC1727" s="14" t="str"/>
      <x:c r="AD1727" s="20" t="str"/>
      <x:c r="AE1727" s="14" t="str"/>
      <x:c r="AF1727" s="14" t="n">
        <x:v>63</x:v>
      </x:c>
      <x:c r="AG1727" s="14" t="str">
        <x:v>I2</x:v>
      </x:c>
      <x:c r="AH1727" s="14" t="n">
        <x:v>2</x:v>
      </x:c>
      <x:c r="AI1727" s="14" t="n">
        <x:v>0</x:v>
      </x:c>
      <x:c r="AJ1727" s="18" t="n">
        <x:v>8519895.6</x:v>
      </x:c>
      <x:c r="AK1727" s="14" t="str">
        <x:v>https://prozorro.gov.ua/tender/UA-2026-02-03-001811-a</x:v>
      </x:c>
      <x:c r="AL1727" s="19" t="n">
        <x:v>46079.28097074074</x:v>
      </x:c>
      <x:c r="AM1727" s="19" t="n">
        <x:v>46203</x:v>
      </x:c>
      <x:c r="AN1727" s="15" t="str">
        <x:v>Промислова електрика / ПНР; Кабельні лінії електропередачі</x:v>
      </x:c>
      <x:c r="AO1727" s="15" t="str">
        <x:v>not_found_in_top_search</x:v>
      </x:c>
    </x:row>
    <x:row r="1728">
      <x:c r="A1728" s="14" t="str">
        <x:v>W6-036</x:v>
      </x:c>
      <x:c r="B1728" s="14" t="str">
        <x:v>Prozorro vertical expansion II — 24.08</x:v>
      </x:c>
      <x:c r="C1728" s="14" t="str">
        <x:v>Товариство з обмеженою відповідальністю «АРТІФІКС»</x:v>
      </x:c>
      <x:c r="D1728" s="14" t="str">
        <x:v>Промисловий демонтаж</x:v>
      </x:c>
      <x:c r="E1728" s="14" t="str">
        <x:v>Expansion discovery</x:v>
      </x:c>
      <x:c r="F1728" s="17" t="str">
        <x:v>D2</x:v>
      </x:c>
      <x:c r="G1728" s="14" t="str"/>
      <x:c r="H1728" s="14" t="str">
        <x:v>Discovery розширення — 2 тижні</x:v>
      </x:c>
      <x:c r="I1728" s="16" t="n">
        <x:v>1</x:v>
      </x:c>
      <x:c r="J1728" s="16" t="n">
        <x:v>5</x:v>
      </x:c>
      <x:c r="K1728" s="16" t="n">
        <x:v>5</x:v>
      </x:c>
      <x:c r="L1728" s="16" t="n">
        <x:v>5</x:v>
      </x:c>
      <x:c r="M1728" s="16" t="n">
        <x:v>5</x:v>
      </x:c>
      <x:c r="N1728" s="16" t="n">
        <x:v>5</x:v>
      </x:c>
      <x:c r="O1728" s="16" t="n">
        <x:v>3</x:v>
      </x:c>
      <x:c r="P1728" s="16" t="n">
        <x:f>IF(COUNT(I1728:O1728)&lt;7,"",I1728*8+J1728*3+K1728*2+L1728*2+M1728*2+N1728*2+O1728)</x:f>
        <x:v>66</x:v>
      </x:c>
      <x:c r="Q1728" s="16" t="n">
        <x:f>IF(COUNT(J1728:O1728)&lt;6,"",J1728*5+K1728*4+M1728*4+L1728*3+N1728*2+O1728*2)</x:f>
        <x:v>96</x:v>
      </x:c>
      <x:c r="R1728" s="14" t="str">
        <x:v>high</x:v>
      </x:c>
      <x:c r="S1728" s="14" t="str">
        <x:v>official_prozorro_award_2024_2026</x:v>
      </x:c>
      <x:c r="T1728" s="14" t="str">
        <x:v>official_prozorro_api</x:v>
      </x:c>
      <x:c r="U1728" s="14" t="str">
        <x:v>Не контактували</x:v>
      </x:c>
      <x:c r="V1728" s="15" t="str">
        <x:v>Workflow-audit outreach по UA-2026-07-07-002687-a; попросити 1 пакет здачі та вимоги проєкту</x:v>
      </x:c>
      <x:c r="W1728" s="15" t="str">
        <x:v>Власник / директор; керівник ПТО; відповідальний за договори</x:v>
      </x:c>
      <x:c r="X1728" s="15" t="str">
        <x:v>1 нових підтверджених перемог/договорів у Prozorro на 12 857 867 грн; 1 зі строком виконання не раніше 24.08.2026.</x:v>
      </x:c>
      <x:c r="Y1728" s="15" t="str">
        <x:v>45110000-1  Руйнування та знесення будівель і земляні роботи (Аварійно-відновлювальні роботи (капітальний ремонт) будівлі Головного корпусу Зміївської ТЕС ПАТ"Центренерго". Демонтажні роботи ряди Б, В, Г вісі 12-20. (Додаткові роботи)); опублікований строк до 2026-08-30. Попросити один знеособлений пакет здачі за цим workflow.</x:v>
      </x:c>
      <x:c r="Z1728" s="15" t="str">
        <x:v>https://prozorro.gov.ua/tender/UA-2026-07-07-002687-a</x:v>
      </x:c>
      <x:c r="AA1728" s="14" t="str">
        <x:v>45209295</x:v>
      </x:c>
      <x:c r="AB1728" s="14" t="str">
        <x:v>2026-08-24</x:v>
      </x:c>
      <x:c r="AC1728" s="14" t="str"/>
      <x:c r="AD1728" s="20" t="str"/>
      <x:c r="AE1728" s="14" t="str"/>
      <x:c r="AF1728" s="14" t="n">
        <x:v>62</x:v>
      </x:c>
      <x:c r="AG1728" s="14" t="str">
        <x:v>I2</x:v>
      </x:c>
      <x:c r="AH1728" s="14" t="n">
        <x:v>1</x:v>
      </x:c>
      <x:c r="AI1728" s="14" t="n">
        <x:v>1</x:v>
      </x:c>
      <x:c r="AJ1728" s="18" t="n">
        <x:v>12857866.97</x:v>
      </x:c>
      <x:c r="AK1728" s="14" t="str">
        <x:v>https://prozorro.gov.ua/tender/UA-2026-07-07-002687-a</x:v>
      </x:c>
      <x:c r="AL1728" s="19" t="n">
        <x:v>46210.331540046296</x:v>
      </x:c>
      <x:c r="AM1728" s="19" t="n">
        <x:v>46264</x:v>
      </x:c>
      <x:c r="AN1728" s="15" t="str">
        <x:v>Промисловий демонтаж</x:v>
      </x:c>
      <x:c r="AO1728" s="15" t="str">
        <x:v>not_found_in_top_search</x:v>
      </x:c>
    </x:row>
    <x:row r="1729">
      <x:c r="A1729" s="14" t="str">
        <x:v>W6-037</x:v>
      </x:c>
      <x:c r="B1729" s="14" t="str">
        <x:v>Prozorro vertical expansion II — 24.08</x:v>
      </x:c>
      <x:c r="C1729" s="14" t="str">
        <x:v>Фізична особа-підприємець Луганський Віктор Леонідович</x:v>
      </x:c>
      <x:c r="D1729" s="14" t="str">
        <x:v>Підпірні конструкції</x:v>
      </x:c>
      <x:c r="E1729" s="14" t="str">
        <x:v>Expansion discovery</x:v>
      </x:c>
      <x:c r="F1729" s="17" t="str">
        <x:v>D2</x:v>
      </x:c>
      <x:c r="G1729" s="14" t="str"/>
      <x:c r="H1729" s="14" t="str">
        <x:v>Discovery розширення — 2 тижні</x:v>
      </x:c>
      <x:c r="I1729" s="16" t="n">
        <x:v>1</x:v>
      </x:c>
      <x:c r="J1729" s="16" t="n">
        <x:v>5</x:v>
      </x:c>
      <x:c r="K1729" s="16" t="n">
        <x:v>5</x:v>
      </x:c>
      <x:c r="L1729" s="16" t="n">
        <x:v>4</x:v>
      </x:c>
      <x:c r="M1729" s="16" t="n">
        <x:v>5</x:v>
      </x:c>
      <x:c r="N1729" s="16" t="n">
        <x:v>3</x:v>
      </x:c>
      <x:c r="O1729" s="16" t="n">
        <x:v>3</x:v>
      </x:c>
      <x:c r="P1729" s="16" t="n">
        <x:f>IF(COUNT(I1729:O1729)&lt;7,"",I1729*8+J1729*3+K1729*2+L1729*2+M1729*2+N1729*2+O1729)</x:f>
        <x:v>60</x:v>
      </x:c>
      <x:c r="Q1729" s="16" t="n">
        <x:f>IF(COUNT(J1729:O1729)&lt;6,"",J1729*5+K1729*4+M1729*4+L1729*3+N1729*2+O1729*2)</x:f>
        <x:v>89</x:v>
      </x:c>
      <x:c r="R1729" s="14" t="str">
        <x:v>high</x:v>
      </x:c>
      <x:c r="S1729" s="14" t="str">
        <x:v>official_prozorro_award_2024_2026</x:v>
      </x:c>
      <x:c r="T1729" s="14" t="str">
        <x:v>official_prozorro_api</x:v>
      </x:c>
      <x:c r="U1729" s="14" t="str">
        <x:v>Не контактували</x:v>
      </x:c>
      <x:c r="V1729" s="15" t="str">
        <x:v>Workflow-audit outreach по UA-2025-11-10-012746-a; попросити 1 пакет здачі та вимоги проєкту</x:v>
      </x:c>
      <x:c r="W1729" s="15" t="str">
        <x:v>Власник / виконавець; відповідальний за договір</x:v>
      </x:c>
      <x:c r="X1729" s="15" t="str">
        <x:v>3 нових підтверджених перемог/договорів у Prozorro на 3 903 140 грн; 0 зі строком виконання не раніше 24.08.2026.</x:v>
      </x:c>
      <x:c r="Y1729" s="15" t="str">
        <x:v>Благоустрій населених пунктів: Капітальний ремонт обʼєктів благоустрою населеного пункту із укріпленням схилу та забезпеченням безбарʼєрного доступу до громадських приміщень в межах рекреаційної зони (ДК 021:2015 - 45450000-6 Інші завершальні будівельні роботи); опублікований строк до 2025-12-31. Попросити один знеособлений пакет здачі за цим workflow.</x:v>
      </x:c>
      <x:c r="Z1729" s="15" t="str">
        <x:v>https://prozorro.gov.ua/tender/UA-2025-11-10-012746-a</x:v>
      </x:c>
      <x:c r="AA1729" s="14" t="str">
        <x:v>3280316436</x:v>
      </x:c>
      <x:c r="AB1729" s="14" t="str">
        <x:v>2026-08-24</x:v>
      </x:c>
      <x:c r="AC1729" s="14" t="str"/>
      <x:c r="AD1729" s="20" t="str"/>
      <x:c r="AE1729" s="14" t="str"/>
      <x:c r="AF1729" s="14" t="n">
        <x:v>62</x:v>
      </x:c>
      <x:c r="AG1729" s="14" t="str">
        <x:v>I2</x:v>
      </x:c>
      <x:c r="AH1729" s="14" t="n">
        <x:v>3</x:v>
      </x:c>
      <x:c r="AI1729" s="14" t="n">
        <x:v>0</x:v>
      </x:c>
      <x:c r="AJ1729" s="18" t="n">
        <x:v>3903140.11</x:v>
      </x:c>
      <x:c r="AK1729" s="14" t="str">
        <x:v>https://prozorro.gov.ua/tender/UA-2025-11-10-012746-a</x:v>
      </x:c>
      <x:c r="AL1729" s="19" t="n">
        <x:v>45971.580068587966</x:v>
      </x:c>
      <x:c r="AM1729" s="19" t="n">
        <x:v>46022</x:v>
      </x:c>
      <x:c r="AN1729" s="15" t="str">
        <x:v>Підпірні конструкції; Габіони / укріплення схилів</x:v>
      </x:c>
      <x:c r="AO1729" s="15" t="str">
        <x:v>not_found_in_top_search</x:v>
      </x:c>
    </x:row>
    <x:row r="1730">
      <x:c r="A1730" s="14" t="str">
        <x:v>W6-038</x:v>
      </x:c>
      <x:c r="B1730" s="14" t="str">
        <x:v>Prozorro vertical expansion II — 24.08</x:v>
      </x:c>
      <x:c r="C1730" s="14" t="str">
        <x:v>Погорєлов Юрій Вікторович</x:v>
      </x:c>
      <x:c r="D1730" s="14" t="str">
        <x:v>Свердловини / водозабір</x:v>
      </x:c>
      <x:c r="E1730" s="14" t="str">
        <x:v>Expansion discovery</x:v>
      </x:c>
      <x:c r="F1730" s="17" t="str">
        <x:v>D2</x:v>
      </x:c>
      <x:c r="G1730" s="14" t="str"/>
      <x:c r="H1730" s="14" t="str">
        <x:v>Discovery розширення — 2 тижні</x:v>
      </x:c>
      <x:c r="I1730" s="16" t="n">
        <x:v>1</x:v>
      </x:c>
      <x:c r="J1730" s="16" t="n">
        <x:v>5</x:v>
      </x:c>
      <x:c r="K1730" s="16" t="n">
        <x:v>5</x:v>
      </x:c>
      <x:c r="L1730" s="16" t="n">
        <x:v>4</x:v>
      </x:c>
      <x:c r="M1730" s="16" t="n">
        <x:v>5</x:v>
      </x:c>
      <x:c r="N1730" s="16" t="n">
        <x:v>3</x:v>
      </x:c>
      <x:c r="O1730" s="16" t="n">
        <x:v>3</x:v>
      </x:c>
      <x:c r="P1730" s="16" t="n">
        <x:f>IF(COUNT(I1730:O1730)&lt;7,"",I1730*8+J1730*3+K1730*2+L1730*2+M1730*2+N1730*2+O1730)</x:f>
        <x:v>60</x:v>
      </x:c>
      <x:c r="Q1730" s="16" t="n">
        <x:f>IF(COUNT(J1730:O1730)&lt;6,"",J1730*5+K1730*4+M1730*4+L1730*3+N1730*2+O1730*2)</x:f>
        <x:v>89</x:v>
      </x:c>
      <x:c r="R1730" s="14" t="str">
        <x:v>high</x:v>
      </x:c>
      <x:c r="S1730" s="14" t="str">
        <x:v>official_prozorro_award_2024_2026</x:v>
      </x:c>
      <x:c r="T1730" s="14" t="str">
        <x:v>official_prozorro_api</x:v>
      </x:c>
      <x:c r="U1730" s="14" t="str">
        <x:v>Не контактували</x:v>
      </x:c>
      <x:c r="V1730" s="15" t="str">
        <x:v>Workflow-audit outreach по UA-2025-11-26-007608-a; попросити 1 пакет здачі та вимоги проєкту</x:v>
      </x:c>
      <x:c r="W1730" s="15" t="str">
        <x:v>Власник / виконавець; відповідальний за договір</x:v>
      </x:c>
      <x:c r="X1730" s="15" t="str">
        <x:v>3 нових підтверджених перемог/договорів у Prozorro на 3 829 992 грн; 1 зі строком виконання не раніше 24.08.2026.</x:v>
      </x:c>
      <x:c r="Y1730" s="15" t="str">
        <x:v>«Будівництво (буріння) артезіанської свердловини за адресою: Одеська область, Одеський район, с.Дачне, вулиця Новоселів, 1-а» ; опублікований строк до 2026-12-31. Попросити один знеособлений пакет здачі за цим workflow.</x:v>
      </x:c>
      <x:c r="Z1730" s="15" t="str">
        <x:v>https://prozorro.gov.ua/tender/UA-2025-11-26-007608-a</x:v>
      </x:c>
      <x:c r="AA1730" s="14" t="str">
        <x:v>3087603899</x:v>
      </x:c>
      <x:c r="AB1730" s="14" t="str">
        <x:v>2026-08-24</x:v>
      </x:c>
      <x:c r="AC1730" s="14" t="str"/>
      <x:c r="AD1730" s="20" t="str"/>
      <x:c r="AE1730" s="14" t="str"/>
      <x:c r="AF1730" s="14" t="n">
        <x:v>62</x:v>
      </x:c>
      <x:c r="AG1730" s="14" t="str">
        <x:v>I2</x:v>
      </x:c>
      <x:c r="AH1730" s="14" t="n">
        <x:v>3</x:v>
      </x:c>
      <x:c r="AI1730" s="14" t="n">
        <x:v>1</x:v>
      </x:c>
      <x:c r="AJ1730" s="18" t="n">
        <x:v>3829992.16</x:v>
      </x:c>
      <x:c r="AK1730" s="14" t="str">
        <x:v>https://prozorro.gov.ua/tender/UA-2025-11-26-007608-a</x:v>
      </x:c>
      <x:c r="AL1730" s="19" t="n">
        <x:v>45987.42685991898</x:v>
      </x:c>
      <x:c r="AM1730" s="19" t="n">
        <x:v>46387</x:v>
      </x:c>
      <x:c r="AN1730" s="15" t="str">
        <x:v>Свердловини / водозабір</x:v>
      </x:c>
      <x:c r="AO1730" s="15" t="str">
        <x:v>not_found_in_top_search</x:v>
      </x:c>
    </x:row>
    <x:row r="1731">
      <x:c r="A1731" s="14" t="str">
        <x:v>W6-039</x:v>
      </x:c>
      <x:c r="B1731" s="14" t="str">
        <x:v>Prozorro vertical expansion II — 24.08</x:v>
      </x:c>
      <x:c r="C1731" s="14" t="str">
        <x:v>ВИРОБНИЧО-СЕРВІСНА ФІРМА "ГІДРОГЕОСЕРВІС" В ВИГЛЯДІ ТОВАРИСТВА З ОБМЕЖЕНОЮ ВІДПОВІДАЛЬНІСТЮ</x:v>
      </x:c>
      <x:c r="D1731" s="14" t="str">
        <x:v>Свердловини / водозабір</x:v>
      </x:c>
      <x:c r="E1731" s="14" t="str">
        <x:v>Expansion discovery</x:v>
      </x:c>
      <x:c r="F1731" s="17" t="str">
        <x:v>D2</x:v>
      </x:c>
      <x:c r="G1731" s="14" t="str"/>
      <x:c r="H1731" s="14" t="str">
        <x:v>Discovery розширення — 2 тижні</x:v>
      </x:c>
      <x:c r="I1731" s="16" t="n">
        <x:v>1</x:v>
      </x:c>
      <x:c r="J1731" s="16" t="n">
        <x:v>5</x:v>
      </x:c>
      <x:c r="K1731" s="16" t="n">
        <x:v>5</x:v>
      </x:c>
      <x:c r="L1731" s="16" t="n">
        <x:v>4</x:v>
      </x:c>
      <x:c r="M1731" s="16" t="n">
        <x:v>5</x:v>
      </x:c>
      <x:c r="N1731" s="16" t="n">
        <x:v>5</x:v>
      </x:c>
      <x:c r="O1731" s="16" t="n">
        <x:v>3</x:v>
      </x:c>
      <x:c r="P1731" s="16" t="n">
        <x:f>IF(COUNT(I1731:O1731)&lt;7,"",I1731*8+J1731*3+K1731*2+L1731*2+M1731*2+N1731*2+O1731)</x:f>
        <x:v>64</x:v>
      </x:c>
      <x:c r="Q1731" s="16" t="n">
        <x:f>IF(COUNT(J1731:O1731)&lt;6,"",J1731*5+K1731*4+M1731*4+L1731*3+N1731*2+O1731*2)</x:f>
        <x:v>93</x:v>
      </x:c>
      <x:c r="R1731" s="14" t="str">
        <x:v>high</x:v>
      </x:c>
      <x:c r="S1731" s="14" t="str">
        <x:v>official_prozorro_award_2024_2026</x:v>
      </x:c>
      <x:c r="T1731" s="14" t="str">
        <x:v>official_prozorro_api</x:v>
      </x:c>
      <x:c r="U1731" s="14" t="str">
        <x:v>Не контактували</x:v>
      </x:c>
      <x:c r="V1731" s="15" t="str">
        <x:v>Workflow-audit outreach по UA-2025-05-28-003396-a; попросити 1 пакет здачі та вимоги проєкту</x:v>
      </x:c>
      <x:c r="W1731" s="15" t="str">
        <x:v>Власник / директор; керівник ПТО; відповідальний за договори</x:v>
      </x:c>
      <x:c r="X1731" s="15" t="str">
        <x:v>3 нових підтверджених перемог/договорів у Prozorro на 3 826 314 грн; 0 зі строком виконання не раніше 24.08.2026.</x:v>
      </x:c>
      <x:c r="Y1731" s="15" t="str">
        <x:v>Нове будівництво (буріння) артезіанської свердловини по вул.Ярослава Мудрого в с.Вигода Одеського району Одеської області. КОРИГУВАННЯ.; опублікований строк до 2025-06-30. Попросити один знеособлений пакет здачі за цим workflow.</x:v>
      </x:c>
      <x:c r="Z1731" s="15" t="str">
        <x:v>https://prozorro.gov.ua/tender/UA-2025-05-28-003396-a</x:v>
      </x:c>
      <x:c r="AA1731" s="14" t="str">
        <x:v>20925295</x:v>
      </x:c>
      <x:c r="AB1731" s="14" t="str">
        <x:v>2026-08-24</x:v>
      </x:c>
      <x:c r="AC1731" s="14" t="str"/>
      <x:c r="AD1731" s="20" t="str"/>
      <x:c r="AE1731" s="14" t="str"/>
      <x:c r="AF1731" s="14" t="n">
        <x:v>62</x:v>
      </x:c>
      <x:c r="AG1731" s="14" t="str">
        <x:v>I2</x:v>
      </x:c>
      <x:c r="AH1731" s="14" t="n">
        <x:v>3</x:v>
      </x:c>
      <x:c r="AI1731" s="14" t="n">
        <x:v>0</x:v>
      </x:c>
      <x:c r="AJ1731" s="18" t="n">
        <x:v>3826314.23</x:v>
      </x:c>
      <x:c r="AK1731" s="14" t="str">
        <x:v>https://prozorro.gov.ua/tender/UA-2025-05-28-003396-a</x:v>
      </x:c>
      <x:c r="AL1731" s="19" t="n">
        <x:v>45805.34453918981</x:v>
      </x:c>
      <x:c r="AM1731" s="19" t="n">
        <x:v>45838.338842592595</x:v>
      </x:c>
      <x:c r="AN1731" s="15" t="str">
        <x:v>Свердловини / водозабір</x:v>
      </x:c>
      <x:c r="AO1731" s="15" t="str">
        <x:v>not_found_in_top_search</x:v>
      </x:c>
    </x:row>
    <x:row r="1732">
      <x:c r="A1732" s="14" t="str">
        <x:v>W6-040</x:v>
      </x:c>
      <x:c r="B1732" s="14" t="str">
        <x:v>Prozorro vertical expansion II — 24.08</x:v>
      </x:c>
      <x:c r="C1732" s="14" t="str">
        <x:v>ТОВАРИСТВО З ОБМЕЖЕНОЮ ВІДПОВІДАЛЬНІСТЮ "СМЕО"</x:v>
      </x:c>
      <x:c r="D1732" s="14" t="str">
        <x:v>Світлофори / дорожня автоматика</x:v>
      </x:c>
      <x:c r="E1732" s="14" t="str">
        <x:v>Pilot now</x:v>
      </x:c>
      <x:c r="F1732" s="17" t="str">
        <x:v>P2</x:v>
      </x:c>
      <x:c r="G1732" s="14" t="str"/>
      <x:c r="H1732" s="14" t="str">
        <x:v>Пілот зараз — Н.15 subset</x:v>
      </x:c>
      <x:c r="I1732" s="16" t="n">
        <x:v>4</x:v>
      </x:c>
      <x:c r="J1732" s="16" t="n">
        <x:v>5</x:v>
      </x:c>
      <x:c r="K1732" s="16" t="n">
        <x:v>5</x:v>
      </x:c>
      <x:c r="L1732" s="16" t="n">
        <x:v>4</x:v>
      </x:c>
      <x:c r="M1732" s="16" t="n">
        <x:v>5</x:v>
      </x:c>
      <x:c r="N1732" s="16" t="n">
        <x:v>5</x:v>
      </x:c>
      <x:c r="O1732" s="16" t="n">
        <x:v>3</x:v>
      </x:c>
      <x:c r="P1732" s="16" t="n">
        <x:f>IF(COUNT(I1732:O1732)&lt;7,"",I1732*8+J1732*3+K1732*2+L1732*2+M1732*2+N1732*2+O1732)</x:f>
        <x:v>88</x:v>
      </x:c>
      <x:c r="Q1732" s="16" t="n">
        <x:f>IF(COUNT(J1732:O1732)&lt;6,"",J1732*5+K1732*4+M1732*4+L1732*3+N1732*2+O1732*2)</x:f>
        <x:v>93</x:v>
      </x:c>
      <x:c r="R1732" s="14" t="str">
        <x:v>high</x:v>
      </x:c>
      <x:c r="S1732" s="14" t="str">
        <x:v>official_prozorro_award_2024_2026</x:v>
      </x:c>
      <x:c r="T1732" s="14" t="str">
        <x:v>official_prozorro_api</x:v>
      </x:c>
      <x:c r="U1732" s="14" t="str">
        <x:v>Не контактували</x:v>
      </x:c>
      <x:c r="V1732" s="15" t="str">
        <x:v>Персоналізований free-pilot outreach по UA-2025-11-13-005874-a; попросити 1 пакет Н.14/Н.15</x:v>
      </x:c>
      <x:c r="W1732" s="15" t="str">
        <x:v>Власник / директор; керівник ПТО; відповідальний за договори</x:v>
      </x:c>
      <x:c r="X1732" s="15" t="str">
        <x:v>3 нових підтверджених перемог/договорів у Prozorro на 3 579 433 грн; 0 зі строком виконання не раніше 24.08.2026.</x:v>
      </x:c>
      <x:c r="Y1732" s="15" t="str">
        <x:v>Код національного класифікатора України ДК 021:2015 "45230000-8 - Будівництво трубопроводів, ліній зв'язку та електропередач, шосе, доріг, аеродромів і залізничних доріг; вирівнювання поверхонь" (Поточний ремонт світлофорного об'єкту на перехресті вулиць Пилипа Орлика - Лесі Українки в м. Дрогобич, Львівської області); опублікований строк до 2025-12-31. Попросити один знеособлений пакет здачі за цим workflow.</x:v>
      </x:c>
      <x:c r="Z1732" s="15" t="str">
        <x:v>https://prozorro.gov.ua/tender/UA-2025-11-13-005874-a</x:v>
      </x:c>
      <x:c r="AA1732" s="14" t="str">
        <x:v>38501811</x:v>
      </x:c>
      <x:c r="AB1732" s="14" t="str">
        <x:v>2026-08-24</x:v>
      </x:c>
      <x:c r="AC1732" s="14" t="str"/>
      <x:c r="AD1732" s="20" t="str"/>
      <x:c r="AE1732" s="14" t="str"/>
      <x:c r="AF1732" s="14" t="n">
        <x:v>62</x:v>
      </x:c>
      <x:c r="AG1732" s="14" t="str">
        <x:v>I2</x:v>
      </x:c>
      <x:c r="AH1732" s="14" t="n">
        <x:v>3</x:v>
      </x:c>
      <x:c r="AI1732" s="14" t="n">
        <x:v>0</x:v>
      </x:c>
      <x:c r="AJ1732" s="18" t="n">
        <x:v>3579433.2</x:v>
      </x:c>
      <x:c r="AK1732" s="14" t="str">
        <x:v>https://prozorro.gov.ua/tender/UA-2025-11-13-005874-a</x:v>
      </x:c>
      <x:c r="AL1732" s="19" t="n">
        <x:v>45974.48110454861</x:v>
      </x:c>
      <x:c r="AM1732" s="19" t="n">
        <x:v>46022.40777777778</x:v>
      </x:c>
      <x:c r="AN1732" s="15" t="str">
        <x:v>Світлофори / дорожня автоматика</x:v>
      </x:c>
      <x:c r="AO1732" s="15" t="str">
        <x:v>not_found_in_top_search</x:v>
      </x:c>
    </x:row>
    <x:row r="1733">
      <x:c r="A1733" s="14" t="str">
        <x:v>W6-041</x:v>
      </x:c>
      <x:c r="B1733" s="14" t="str">
        <x:v>Prozorro vertical expansion II — 24.08</x:v>
      </x:c>
      <x:c r="C1733" s="14" t="str">
        <x:v>Комунальне підприємство "Луцьке електротехнічне підприємство - Луцьксвітло"</x:v>
      </x:c>
      <x:c r="D1733" s="14" t="str">
        <x:v>Світлофори / дорожня автоматика</x:v>
      </x:c>
      <x:c r="E1733" s="14" t="str">
        <x:v>Pilot now</x:v>
      </x:c>
      <x:c r="F1733" s="17" t="str">
        <x:v>P2</x:v>
      </x:c>
      <x:c r="G1733" s="14" t="str"/>
      <x:c r="H1733" s="14" t="str">
        <x:v>Пілот зараз — Н.15 subset</x:v>
      </x:c>
      <x:c r="I1733" s="16" t="n">
        <x:v>4</x:v>
      </x:c>
      <x:c r="J1733" s="16" t="n">
        <x:v>5</x:v>
      </x:c>
      <x:c r="K1733" s="16" t="n">
        <x:v>5</x:v>
      </x:c>
      <x:c r="L1733" s="16" t="n">
        <x:v>4</x:v>
      </x:c>
      <x:c r="M1733" s="16" t="n">
        <x:v>5</x:v>
      </x:c>
      <x:c r="N1733" s="16" t="n">
        <x:v>5</x:v>
      </x:c>
      <x:c r="O1733" s="16" t="n">
        <x:v>3</x:v>
      </x:c>
      <x:c r="P1733" s="16" t="n">
        <x:f>IF(COUNT(I1733:O1733)&lt;7,"",I1733*8+J1733*3+K1733*2+L1733*2+M1733*2+N1733*2+O1733)</x:f>
        <x:v>88</x:v>
      </x:c>
      <x:c r="Q1733" s="16" t="n">
        <x:f>IF(COUNT(J1733:O1733)&lt;6,"",J1733*5+K1733*4+M1733*4+L1733*3+N1733*2+O1733*2)</x:f>
        <x:v>93</x:v>
      </x:c>
      <x:c r="R1733" s="14" t="str">
        <x:v>high</x:v>
      </x:c>
      <x:c r="S1733" s="14" t="str">
        <x:v>official_prozorro_award_2024_2026</x:v>
      </x:c>
      <x:c r="T1733" s="14" t="str">
        <x:v>official_prozorro_api</x:v>
      </x:c>
      <x:c r="U1733" s="14" t="str">
        <x:v>Не контактували</x:v>
      </x:c>
      <x:c r="V1733" s="15" t="str">
        <x:v>Персоналізований free-pilot outreach по UA-2025-04-23-012085-a; попросити 1 пакет Н.14/Н.15</x:v>
      </x:c>
      <x:c r="W1733" s="15" t="str">
        <x:v>Власник / директор; керівник ПТО; відповідальний за договори</x:v>
      </x:c>
      <x:c r="X1733" s="15" t="str">
        <x:v>3 нових підтверджених перемог/договорів у Prozorro на 2 814 412 грн; 0 зі строком виконання не раніше 24.08.2026.</x:v>
      </x:c>
      <x:c r="Y1733" s="15" t="str">
        <x:v>Нове будівництво світлофорного об'єкта на вулиці Володимирській, в районі буд. 48-50 в місті Луцьку Волинської області (коригування); опублікований строк до 2024-12-31. Попросити один знеособлений пакет здачі за цим workflow.</x:v>
      </x:c>
      <x:c r="Z1733" s="15" t="str">
        <x:v>https://prozorro.gov.ua/tender/UA-2025-04-23-012085-a</x:v>
      </x:c>
      <x:c r="AA1733" s="14" t="str">
        <x:v>30555550</x:v>
      </x:c>
      <x:c r="AB1733" s="14" t="str">
        <x:v>2026-08-24</x:v>
      </x:c>
      <x:c r="AC1733" s="14" t="str"/>
      <x:c r="AD1733" s="20" t="str"/>
      <x:c r="AE1733" s="14" t="str"/>
      <x:c r="AF1733" s="14" t="n">
        <x:v>62</x:v>
      </x:c>
      <x:c r="AG1733" s="14" t="str">
        <x:v>I2</x:v>
      </x:c>
      <x:c r="AH1733" s="14" t="n">
        <x:v>3</x:v>
      </x:c>
      <x:c r="AI1733" s="14" t="n">
        <x:v>0</x:v>
      </x:c>
      <x:c r="AJ1733" s="18" t="n">
        <x:v>2814411.92</x:v>
      </x:c>
      <x:c r="AK1733" s="14" t="str">
        <x:v>https://prozorro.gov.ua/tender/UA-2025-04-23-012085-a</x:v>
      </x:c>
      <x:c r="AL1733" s="19" t="n">
        <x:v>45770.59292166667</x:v>
      </x:c>
      <x:c r="AM1733" s="19" t="n">
        <x:v>45657</x:v>
      </x:c>
      <x:c r="AN1733" s="15" t="str">
        <x:v>Світлофори / дорожня автоматика</x:v>
      </x:c>
      <x:c r="AO1733" s="15" t="str">
        <x:v>not_found_in_top_search</x:v>
      </x:c>
    </x:row>
    <x:row r="1734">
      <x:c r="A1734" s="14" t="str">
        <x:v>W6-042</x:v>
      </x:c>
      <x:c r="B1734" s="14" t="str">
        <x:v>Prozorro vertical expansion II — 24.08</x:v>
      </x:c>
      <x:c r="C1734" s="14" t="str">
        <x:v>ТОВ СПЕЦІАЛЬНИЙ ТЕХНОЛОГІЧНИЙ МОНІТОРИНГ</x:v>
      </x:c>
      <x:c r="D1734" s="14" t="str">
        <x:v>Гідротехнічні споруди</x:v>
      </x:c>
      <x:c r="E1734" s="14" t="str">
        <x:v>Expansion discovery</x:v>
      </x:c>
      <x:c r="F1734" s="17" t="str">
        <x:v>D2</x:v>
      </x:c>
      <x:c r="G1734" s="14" t="str"/>
      <x:c r="H1734" s="14" t="str">
        <x:v>Discovery розширення — 2 тижні</x:v>
      </x:c>
      <x:c r="I1734" s="16" t="n">
        <x:v>1</x:v>
      </x:c>
      <x:c r="J1734" s="16" t="n">
        <x:v>5</x:v>
      </x:c>
      <x:c r="K1734" s="16" t="n">
        <x:v>5</x:v>
      </x:c>
      <x:c r="L1734" s="16" t="n">
        <x:v>5</x:v>
      </x:c>
      <x:c r="M1734" s="16" t="n">
        <x:v>5</x:v>
      </x:c>
      <x:c r="N1734" s="16" t="n">
        <x:v>5</x:v>
      </x:c>
      <x:c r="O1734" s="16" t="n">
        <x:v>3</x:v>
      </x:c>
      <x:c r="P1734" s="16" t="n">
        <x:f>IF(COUNT(I1734:O1734)&lt;7,"",I1734*8+J1734*3+K1734*2+L1734*2+M1734*2+N1734*2+O1734)</x:f>
        <x:v>66</x:v>
      </x:c>
      <x:c r="Q1734" s="16" t="n">
        <x:f>IF(COUNT(J1734:O1734)&lt;6,"",J1734*5+K1734*4+M1734*4+L1734*3+N1734*2+O1734*2)</x:f>
        <x:v>96</x:v>
      </x:c>
      <x:c r="R1734" s="14" t="str">
        <x:v>high</x:v>
      </x:c>
      <x:c r="S1734" s="14" t="str">
        <x:v>official_prozorro_award_2024_2026</x:v>
      </x:c>
      <x:c r="T1734" s="14" t="str">
        <x:v>official_prozorro_api</x:v>
      </x:c>
      <x:c r="U1734" s="14" t="str">
        <x:v>Не контактували</x:v>
      </x:c>
      <x:c r="V1734" s="15" t="str">
        <x:v>Workflow-audit outreach по UA-2025-05-08-012409-a; попросити 1 пакет здачі та вимоги проєкту</x:v>
      </x:c>
      <x:c r="W1734" s="15" t="str">
        <x:v>Власник / директор; керівник ПТО; відповідальний за договори</x:v>
      </x:c>
      <x:c r="X1734" s="15" t="str">
        <x:v>3 нових підтверджених перемог/договорів у Prozorro на 265 948 249 грн; 0 зі строком виконання не раніше 24.08.2026.</x:v>
      </x:c>
      <x:c r="Y1734" s="15" t="str">
        <x:v>(ДК 021:2015 код 45220000-5 Інженерні та будівельні роботи)  Реконструкція стаціонарної системи моніторингу просторових зміщень гідротехнічних споруд (ССМПЗ ГТС) для філії "Дністровська ГЕС" ПрАТ "Укргідроенерго"; опублікований строк до 2026-06-30. Попросити один знеособлений пакет здачі за цим workflow.</x:v>
      </x:c>
      <x:c r="Z1734" s="15" t="str">
        <x:v>https://prozorro.gov.ua/tender/UA-2025-05-08-012409-a</x:v>
      </x:c>
      <x:c r="AA1734" s="14" t="str">
        <x:v>38782590</x:v>
      </x:c>
      <x:c r="AB1734" s="14" t="str">
        <x:v>2026-08-24</x:v>
      </x:c>
      <x:c r="AC1734" s="14" t="str"/>
      <x:c r="AD1734" s="20" t="str"/>
      <x:c r="AE1734" s="14" t="str"/>
      <x:c r="AF1734" s="14" t="n">
        <x:v>61</x:v>
      </x:c>
      <x:c r="AG1734" s="14" t="str">
        <x:v>I2</x:v>
      </x:c>
      <x:c r="AH1734" s="14" t="n">
        <x:v>3</x:v>
      </x:c>
      <x:c r="AI1734" s="14" t="n">
        <x:v>0</x:v>
      </x:c>
      <x:c r="AJ1734" s="18" t="n">
        <x:v>265948249.01</x:v>
      </x:c>
      <x:c r="AK1734" s="14" t="str">
        <x:v>https://prozorro.gov.ua/tender/UA-2025-05-08-012409-a</x:v>
      </x:c>
      <x:c r="AL1734" s="19" t="n">
        <x:v>45820.43630587963</x:v>
      </x:c>
      <x:c r="AM1734" s="19" t="n">
        <x:v>46203</x:v>
      </x:c>
      <x:c r="AN1734" s="15" t="str">
        <x:v>Гідротехнічні споруди</x:v>
      </x:c>
      <x:c r="AO1734" s="15" t="str">
        <x:v>not_found_in_top_search</x:v>
      </x:c>
    </x:row>
    <x:row r="1735">
      <x:c r="A1735" s="14" t="str">
        <x:v>W6-043</x:v>
      </x:c>
      <x:c r="B1735" s="14" t="str">
        <x:v>Prozorro vertical expansion II — 24.08</x:v>
      </x:c>
      <x:c r="C1735" s="14" t="str">
        <x:v>ТОВАРИСТВО З ОБМЕЖЕНОЮ ВІДПОВІДАЛЬНІСТЮ "СОМО-М"</x:v>
      </x:c>
      <x:c r="D1735" s="14" t="str">
        <x:v>Підпірні конструкції</x:v>
      </x:c>
      <x:c r="E1735" s="14" t="str">
        <x:v>Expansion discovery</x:v>
      </x:c>
      <x:c r="F1735" s="17" t="str">
        <x:v>D2</x:v>
      </x:c>
      <x:c r="G1735" s="14" t="str"/>
      <x:c r="H1735" s="14" t="str">
        <x:v>Discovery розширення — 2 тижні</x:v>
      </x:c>
      <x:c r="I1735" s="16" t="n">
        <x:v>1</x:v>
      </x:c>
      <x:c r="J1735" s="16" t="n">
        <x:v>5</x:v>
      </x:c>
      <x:c r="K1735" s="16" t="n">
        <x:v>5</x:v>
      </x:c>
      <x:c r="L1735" s="16" t="n">
        <x:v>3</x:v>
      </x:c>
      <x:c r="M1735" s="16" t="n">
        <x:v>5</x:v>
      </x:c>
      <x:c r="N1735" s="16" t="n">
        <x:v>5</x:v>
      </x:c>
      <x:c r="O1735" s="16" t="n">
        <x:v>3</x:v>
      </x:c>
      <x:c r="P1735" s="16" t="n">
        <x:f>IF(COUNT(I1735:O1735)&lt;7,"",I1735*8+J1735*3+K1735*2+L1735*2+M1735*2+N1735*2+O1735)</x:f>
        <x:v>62</x:v>
      </x:c>
      <x:c r="Q1735" s="16" t="n">
        <x:f>IF(COUNT(J1735:O1735)&lt;6,"",J1735*5+K1735*4+M1735*4+L1735*3+N1735*2+O1735*2)</x:f>
        <x:v>90</x:v>
      </x:c>
      <x:c r="R1735" s="14" t="str">
        <x:v>high</x:v>
      </x:c>
      <x:c r="S1735" s="14" t="str">
        <x:v>official_prozorro_award_2024_2026</x:v>
      </x:c>
      <x:c r="T1735" s="14" t="str">
        <x:v>official_prozorro_api</x:v>
      </x:c>
      <x:c r="U1735" s="14" t="str">
        <x:v>Не контактували</x:v>
      </x:c>
      <x:c r="V1735" s="15" t="str">
        <x:v>Workflow-audit outreach по UA-2026-08-20-007545-a; попросити 1 пакет здачі та вимоги проєкту</x:v>
      </x:c>
      <x:c r="W1735" s="15" t="str">
        <x:v>Власник / директор; керівник ПТО; відповідальний за договори</x:v>
      </x:c>
      <x:c r="X1735" s="15" t="str">
        <x:v>1 нових підтверджених перемог/договорів у Prozorro на 1 275 079 грн; 1 зі строком виконання не раніше 24.08.2026.</x:v>
      </x:c>
      <x:c r="Y1735" s="15" t="str">
        <x:v>Капітальний ремонт відновлення бетонної підпірної стінки та сходів навчального корпусу №3 НУБіП України за адресою: м. Київ, вул. Героїв Оборони,15; опублікований строк до 2026-09-20. Попросити один знеособлений пакет здачі за цим workflow.</x:v>
      </x:c>
      <x:c r="Z1735" s="15" t="str">
        <x:v>https://prozorro.gov.ua/tender/UA-2026-08-20-007545-a</x:v>
      </x:c>
      <x:c r="AA1735" s="14" t="str">
        <x:v>45153206</x:v>
      </x:c>
      <x:c r="AB1735" s="14" t="str">
        <x:v>2026-08-24</x:v>
      </x:c>
      <x:c r="AC1735" s="14" t="str"/>
      <x:c r="AD1735" s="20" t="str"/>
      <x:c r="AE1735" s="14" t="str"/>
      <x:c r="AF1735" s="14" t="n">
        <x:v>60</x:v>
      </x:c>
      <x:c r="AG1735" s="14" t="str">
        <x:v>I2</x:v>
      </x:c>
      <x:c r="AH1735" s="14" t="n">
        <x:v>1</x:v>
      </x:c>
      <x:c r="AI1735" s="14" t="n">
        <x:v>1</x:v>
      </x:c>
      <x:c r="AJ1735" s="18" t="n">
        <x:v>1275078.65</x:v>
      </x:c>
      <x:c r="AK1735" s="14" t="str">
        <x:v>https://prozorro.gov.ua/tender/UA-2026-08-20-007545-a</x:v>
      </x:c>
      <x:c r="AL1735" s="19" t="n">
        <x:v>46254.46187798611</x:v>
      </x:c>
      <x:c r="AM1735" s="19" t="n">
        <x:v>46285</x:v>
      </x:c>
      <x:c r="AN1735" s="15" t="str">
        <x:v>Підпірні конструкції</x:v>
      </x:c>
      <x:c r="AO1735" s="15" t="str">
        <x:v>not_found_in_top_search</x:v>
      </x:c>
    </x:row>
    <x:row r="1736">
      <x:c r="A1736" s="14" t="str">
        <x:v>W6-044</x:v>
      </x:c>
      <x:c r="B1736" s="14" t="str">
        <x:v>Prozorro vertical expansion II — 24.08</x:v>
      </x:c>
      <x:c r="C1736" s="14" t="str">
        <x:v>ТОВ "ТБК ЕКОБУДСЕРВІС"</x:v>
      </x:c>
      <x:c r="D1736" s="14" t="str">
        <x:v>Промисловий демонтаж</x:v>
      </x:c>
      <x:c r="E1736" s="14" t="str">
        <x:v>Expansion discovery</x:v>
      </x:c>
      <x:c r="F1736" s="17" t="str">
        <x:v>D2</x:v>
      </x:c>
      <x:c r="G1736" s="14" t="str"/>
      <x:c r="H1736" s="14" t="str">
        <x:v>Discovery розширення — 2 тижні</x:v>
      </x:c>
      <x:c r="I1736" s="16" t="n">
        <x:v>1</x:v>
      </x:c>
      <x:c r="J1736" s="16" t="n">
        <x:v>5</x:v>
      </x:c>
      <x:c r="K1736" s="16" t="n">
        <x:v>5</x:v>
      </x:c>
      <x:c r="L1736" s="16" t="n">
        <x:v>3</x:v>
      </x:c>
      <x:c r="M1736" s="16" t="n">
        <x:v>5</x:v>
      </x:c>
      <x:c r="N1736" s="16" t="n">
        <x:v>5</x:v>
      </x:c>
      <x:c r="O1736" s="16" t="n">
        <x:v>3</x:v>
      </x:c>
      <x:c r="P1736" s="16" t="n">
        <x:f>IF(COUNT(I1736:O1736)&lt;7,"",I1736*8+J1736*3+K1736*2+L1736*2+M1736*2+N1736*2+O1736)</x:f>
        <x:v>62</x:v>
      </x:c>
      <x:c r="Q1736" s="16" t="n">
        <x:f>IF(COUNT(J1736:O1736)&lt;6,"",J1736*5+K1736*4+M1736*4+L1736*3+N1736*2+O1736*2)</x:f>
        <x:v>90</x:v>
      </x:c>
      <x:c r="R1736" s="14" t="str">
        <x:v>high</x:v>
      </x:c>
      <x:c r="S1736" s="14" t="str">
        <x:v>official_prozorro_award_2024_2026</x:v>
      </x:c>
      <x:c r="T1736" s="14" t="str">
        <x:v>official_prozorro_api</x:v>
      </x:c>
      <x:c r="U1736" s="14" t="str">
        <x:v>Не контактували</x:v>
      </x:c>
      <x:c r="V1736" s="15" t="str">
        <x:v>Workflow-audit outreach по UA-2026-08-10-012198-a; попросити 1 пакет здачі та вимоги проєкту</x:v>
      </x:c>
      <x:c r="W1736" s="15" t="str">
        <x:v>Власник / директор; керівник ПТО; відповідальний за договори</x:v>
      </x:c>
      <x:c r="X1736" s="15" t="str">
        <x:v>1 нових підтверджених перемог/договорів у Prozorro на 885 444 грн; 1 зі строком виконання не раніше 24.08.2026.</x:v>
      </x:c>
      <x:c r="Y1736" s="15" t="str">
        <x:v>45110000-1-Руйнування та знесення будівель і земляні роботи (поточний ремонт з демонтажних приміщень 2-го поверху адміністративної будівлі ГУНП в Київській області за адресою: Обухівський район, с. Нещерів, вул. Садова 2А); опублікований строк до 2026-12-10. Попросити один знеособлений пакет здачі за цим workflow.</x:v>
      </x:c>
      <x:c r="Z1736" s="15" t="str">
        <x:v>https://prozorro.gov.ua/tender/UA-2026-08-10-012198-a</x:v>
      </x:c>
      <x:c r="AA1736" s="14" t="str">
        <x:v>34345385</x:v>
      </x:c>
      <x:c r="AB1736" s="14" t="str">
        <x:v>2026-08-24</x:v>
      </x:c>
      <x:c r="AC1736" s="14" t="str"/>
      <x:c r="AD1736" s="20" t="str"/>
      <x:c r="AE1736" s="14" t="str"/>
      <x:c r="AF1736" s="14" t="n">
        <x:v>60</x:v>
      </x:c>
      <x:c r="AG1736" s="14" t="str">
        <x:v>I2</x:v>
      </x:c>
      <x:c r="AH1736" s="14" t="n">
        <x:v>1</x:v>
      </x:c>
      <x:c r="AI1736" s="14" t="n">
        <x:v>1</x:v>
      </x:c>
      <x:c r="AJ1736" s="18" t="n">
        <x:v>885443.63</x:v>
      </x:c>
      <x:c r="AK1736" s="14" t="str">
        <x:v>https://prozorro.gov.ua/tender/UA-2026-08-10-012198-a</x:v>
      </x:c>
      <x:c r="AL1736" s="19" t="n">
        <x:v>46253.28103953704</x:v>
      </x:c>
      <x:c r="AM1736" s="19" t="n">
        <x:v>46366</x:v>
      </x:c>
      <x:c r="AN1736" s="15" t="str">
        <x:v>Промисловий демонтаж</x:v>
      </x:c>
      <x:c r="AO1736" s="15" t="str">
        <x:v>not_found_in_top_search</x:v>
      </x:c>
    </x:row>
    <x:row r="1737">
      <x:c r="A1737" s="14" t="str">
        <x:v>W6-045</x:v>
      </x:c>
      <x:c r="B1737" s="14" t="str">
        <x:v>Prozorro vertical expansion II — 24.08</x:v>
      </x:c>
      <x:c r="C1737" s="14" t="str">
        <x:v>КП "КРАСНООКНЯНСЬКИЙ КОМУНАЛЬНИК"</x:v>
      </x:c>
      <x:c r="D1737" s="14" t="str">
        <x:v>Резервуари / промислові ємності</x:v>
      </x:c>
      <x:c r="E1737" s="14" t="str">
        <x:v>Expansion discovery</x:v>
      </x:c>
      <x:c r="F1737" s="17" t="str">
        <x:v>D2</x:v>
      </x:c>
      <x:c r="G1737" s="14" t="str"/>
      <x:c r="H1737" s="14" t="str">
        <x:v>Discovery розширення — 2 тижні</x:v>
      </x:c>
      <x:c r="I1737" s="16" t="n">
        <x:v>1</x:v>
      </x:c>
      <x:c r="J1737" s="16" t="n">
        <x:v>5</x:v>
      </x:c>
      <x:c r="K1737" s="16" t="n">
        <x:v>5</x:v>
      </x:c>
      <x:c r="L1737" s="16" t="n">
        <x:v>3</x:v>
      </x:c>
      <x:c r="M1737" s="16" t="n">
        <x:v>5</x:v>
      </x:c>
      <x:c r="N1737" s="16" t="n">
        <x:v>5</x:v>
      </x:c>
      <x:c r="O1737" s="16" t="n">
        <x:v>3</x:v>
      </x:c>
      <x:c r="P1737" s="16" t="n">
        <x:f>IF(COUNT(I1737:O1737)&lt;7,"",I1737*8+J1737*3+K1737*2+L1737*2+M1737*2+N1737*2+O1737)</x:f>
        <x:v>62</x:v>
      </x:c>
      <x:c r="Q1737" s="16" t="n">
        <x:f>IF(COUNT(J1737:O1737)&lt;6,"",J1737*5+K1737*4+M1737*4+L1737*3+N1737*2+O1737*2)</x:f>
        <x:v>90</x:v>
      </x:c>
      <x:c r="R1737" s="14" t="str">
        <x:v>high</x:v>
      </x:c>
      <x:c r="S1737" s="14" t="str">
        <x:v>official_prozorro_award_2024_2026</x:v>
      </x:c>
      <x:c r="T1737" s="14" t="str">
        <x:v>official_prozorro_api</x:v>
      </x:c>
      <x:c r="U1737" s="14" t="str">
        <x:v>Не контактували</x:v>
      </x:c>
      <x:c r="V1737" s="15" t="str">
        <x:v>Workflow-audit outreach по UA-2026-07-02-001485-a; попросити 1 пакет здачі та вимоги проєкту</x:v>
      </x:c>
      <x:c r="W1737" s="15" t="str">
        <x:v>Власник / директор; керівник ПТО; відповідальний за договори</x:v>
      </x:c>
      <x:c r="X1737" s="15" t="str">
        <x:v>1 нових підтверджених перемог/договорів у Prozorro на 743 756 грн; 1 зі строком виконання не раніше 24.08.2026.</x:v>
      </x:c>
      <x:c r="Y1737" s="15" t="str">
        <x:v>Поточний ремонт напірного трубопроводу від насосної станції №1  до резервуарів питної  води по вул. Бондаренка в селищі Окни Подільського району «ДК: 021: 2015- 45330000-9 Водопровідні та санітарно-технічні роботи»; опублікований строк до 2026-12-31. Попросити один знеособлений пакет здачі за цим workflow.</x:v>
      </x:c>
      <x:c r="Z1737" s="15" t="str">
        <x:v>https://prozorro.gov.ua/tender/UA-2026-07-02-001485-a</x:v>
      </x:c>
      <x:c r="AA1737" s="14" t="str">
        <x:v>35581810</x:v>
      </x:c>
      <x:c r="AB1737" s="14" t="str">
        <x:v>2026-08-24</x:v>
      </x:c>
      <x:c r="AC1737" s="14" t="str"/>
      <x:c r="AD1737" s="20" t="str"/>
      <x:c r="AE1737" s="14" t="str"/>
      <x:c r="AF1737" s="14" t="n">
        <x:v>60</x:v>
      </x:c>
      <x:c r="AG1737" s="14" t="str">
        <x:v>I2</x:v>
      </x:c>
      <x:c r="AH1737" s="14" t="n">
        <x:v>1</x:v>
      </x:c>
      <x:c r="AI1737" s="14" t="n">
        <x:v>1</x:v>
      </x:c>
      <x:c r="AJ1737" s="18" t="n">
        <x:v>743756</x:v>
      </x:c>
      <x:c r="AK1737" s="14" t="str">
        <x:v>https://prozorro.gov.ua/tender/UA-2026-07-02-001485-a</x:v>
      </x:c>
      <x:c r="AL1737" s="19" t="n">
        <x:v>46216.28919216435</x:v>
      </x:c>
      <x:c r="AM1737" s="19" t="n">
        <x:v>46387.34358796296</x:v>
      </x:c>
      <x:c r="AN1737" s="15" t="str">
        <x:v>Резервуари / промислові ємності</x:v>
      </x:c>
      <x:c r="AO1737" s="15" t="str">
        <x:v>not_found_in_top_search</x:v>
      </x:c>
    </x:row>
    <x:row r="1738">
      <x:c r="A1738" s="14" t="str">
        <x:v>W6-046</x:v>
      </x:c>
      <x:c r="B1738" s="14" t="str">
        <x:v>Prozorro vertical expansion II — 24.08</x:v>
      </x:c>
      <x:c r="C1738" s="14" t="str">
        <x:v>ТОВАРИСТВО З ОБМЕЖЕНОЮ ВІДПОВІДАЛЬНІСТЮ "ДОРОЖНЬО-БУДІВЕЛЬНА КОМПАНІЯ"БАЗИС"</x:v>
      </x:c>
      <x:c r="D1738" s="14" t="str">
        <x:v>Гідротехнічні споруди</x:v>
      </x:c>
      <x:c r="E1738" s="14" t="str">
        <x:v>Expansion discovery</x:v>
      </x:c>
      <x:c r="F1738" s="17" t="str">
        <x:v>D2</x:v>
      </x:c>
      <x:c r="G1738" s="14" t="str"/>
      <x:c r="H1738" s="14" t="str">
        <x:v>Discovery розширення — 2 тижні</x:v>
      </x:c>
      <x:c r="I1738" s="16" t="n">
        <x:v>1</x:v>
      </x:c>
      <x:c r="J1738" s="16" t="n">
        <x:v>5</x:v>
      </x:c>
      <x:c r="K1738" s="16" t="n">
        <x:v>5</x:v>
      </x:c>
      <x:c r="L1738" s="16" t="n">
        <x:v>2</x:v>
      </x:c>
      <x:c r="M1738" s="16" t="n">
        <x:v>5</x:v>
      </x:c>
      <x:c r="N1738" s="16" t="n">
        <x:v>5</x:v>
      </x:c>
      <x:c r="O1738" s="16" t="n">
        <x:v>3</x:v>
      </x:c>
      <x:c r="P1738" s="16" t="n">
        <x:f>IF(COUNT(I1738:O1738)&lt;7,"",I1738*8+J1738*3+K1738*2+L1738*2+M1738*2+N1738*2+O1738)</x:f>
        <x:v>60</x:v>
      </x:c>
      <x:c r="Q1738" s="16" t="n">
        <x:f>IF(COUNT(J1738:O1738)&lt;6,"",J1738*5+K1738*4+M1738*4+L1738*3+N1738*2+O1738*2)</x:f>
        <x:v>87</x:v>
      </x:c>
      <x:c r="R1738" s="14" t="str">
        <x:v>high</x:v>
      </x:c>
      <x:c r="S1738" s="14" t="str">
        <x:v>official_prozorro_award_2024_2026</x:v>
      </x:c>
      <x:c r="T1738" s="14" t="str">
        <x:v>official_prozorro_api</x:v>
      </x:c>
      <x:c r="U1738" s="14" t="str">
        <x:v>Не контактували</x:v>
      </x:c>
      <x:c r="V1738" s="15" t="str">
        <x:v>Workflow-audit outreach по UA-2026-06-05-007034-a; попросити 1 пакет здачі та вимоги проєкту</x:v>
      </x:c>
      <x:c r="W1738" s="15" t="str">
        <x:v>Власник / директор; керівник ПТО; відповідальний за договори</x:v>
      </x:c>
      <x:c r="X1738" s="15" t="str">
        <x:v>2 нових підтверджених перемог/договорів у Prozorro на 203 119 грн; 2 зі строком виконання не раніше 24.08.2026.</x:v>
      </x:c>
      <x:c r="Y1738" s="15" t="str">
        <x:v>Поточний ремонт дамби струменевим методом  в селищі Смоліне Новоукраїнського району Кіровоградської області; опублікований строк до 2026-12-31. Попросити один знеособлений пакет здачі за цим workflow.</x:v>
      </x:c>
      <x:c r="Z1738" s="15" t="str">
        <x:v>https://prozorro.gov.ua/tender/UA-2026-06-05-007034-a</x:v>
      </x:c>
      <x:c r="AA1738" s="14" t="str">
        <x:v>43100756</x:v>
      </x:c>
      <x:c r="AB1738" s="14" t="str">
        <x:v>2026-08-24</x:v>
      </x:c>
      <x:c r="AC1738" s="14" t="str"/>
      <x:c r="AD1738" s="20" t="str"/>
      <x:c r="AE1738" s="14" t="str"/>
      <x:c r="AF1738" s="14" t="n">
        <x:v>60</x:v>
      </x:c>
      <x:c r="AG1738" s="14" t="str">
        <x:v>I2</x:v>
      </x:c>
      <x:c r="AH1738" s="14" t="n">
        <x:v>2</x:v>
      </x:c>
      <x:c r="AI1738" s="14" t="n">
        <x:v>2</x:v>
      </x:c>
      <x:c r="AJ1738" s="18" t="n">
        <x:v>203118.97</x:v>
      </x:c>
      <x:c r="AK1738" s="14" t="str">
        <x:v>https://prozorro.gov.ua/tender/UA-2026-06-05-007034-a</x:v>
      </x:c>
      <x:c r="AL1738" s="19" t="n">
        <x:v>46178.4294999537</x:v>
      </x:c>
      <x:c r="AM1738" s="19" t="n">
        <x:v>46387</x:v>
      </x:c>
      <x:c r="AN1738" s="15" t="str">
        <x:v>Гідротехнічні споруди</x:v>
      </x:c>
      <x:c r="AO1738" s="15" t="str">
        <x:v>not_found_in_top_search</x:v>
      </x:c>
    </x:row>
    <x:row r="1739">
      <x:c r="A1739" s="14" t="str">
        <x:v>W6-047</x:v>
      </x:c>
      <x:c r="B1739" s="14" t="str">
        <x:v>Prozorro vertical expansion II — 24.08</x:v>
      </x:c>
      <x:c r="C1739" s="14" t="str">
        <x:v>ФОП Сапега Вiра Oлександрiвна</x:v>
      </x:c>
      <x:c r="D1739" s="14" t="str">
        <x:v>Світлофори / дорожня автоматика</x:v>
      </x:c>
      <x:c r="E1739" s="14" t="str">
        <x:v>Pilot now</x:v>
      </x:c>
      <x:c r="F1739" s="17" t="str">
        <x:v>P2</x:v>
      </x:c>
      <x:c r="G1739" s="14" t="str"/>
      <x:c r="H1739" s="14" t="str">
        <x:v>Пілот зараз — Н.15 subset</x:v>
      </x:c>
      <x:c r="I1739" s="16" t="n">
        <x:v>4</x:v>
      </x:c>
      <x:c r="J1739" s="16" t="n">
        <x:v>5</x:v>
      </x:c>
      <x:c r="K1739" s="16" t="n">
        <x:v>5</x:v>
      </x:c>
      <x:c r="L1739" s="16" t="n">
        <x:v>4</x:v>
      </x:c>
      <x:c r="M1739" s="16" t="n">
        <x:v>5</x:v>
      </x:c>
      <x:c r="N1739" s="16" t="n">
        <x:v>3</x:v>
      </x:c>
      <x:c r="O1739" s="16" t="n">
        <x:v>3</x:v>
      </x:c>
      <x:c r="P1739" s="16" t="n">
        <x:f>IF(COUNT(I1739:O1739)&lt;7,"",I1739*8+J1739*3+K1739*2+L1739*2+M1739*2+N1739*2+O1739)</x:f>
        <x:v>84</x:v>
      </x:c>
      <x:c r="Q1739" s="16" t="n">
        <x:f>IF(COUNT(J1739:O1739)&lt;6,"",J1739*5+K1739*4+M1739*4+L1739*3+N1739*2+O1739*2)</x:f>
        <x:v>89</x:v>
      </x:c>
      <x:c r="R1739" s="14" t="str">
        <x:v>high</x:v>
      </x:c>
      <x:c r="S1739" s="14" t="str">
        <x:v>official_prozorro_award_2024_2026</x:v>
      </x:c>
      <x:c r="T1739" s="14" t="str">
        <x:v>official_prozorro_api</x:v>
      </x:c>
      <x:c r="U1739" s="14" t="str">
        <x:v>Не контактували</x:v>
      </x:c>
      <x:c r="V1739" s="15" t="str">
        <x:v>Персоналізований free-pilot outreach по UA-2025-05-20-007503-a; попросити 1 пакет Н.14/Н.15</x:v>
      </x:c>
      <x:c r="W1739" s="15" t="str">
        <x:v>Власник / виконавець; відповідальний за договір</x:v>
      </x:c>
      <x:c r="X1739" s="15" t="str">
        <x:v>3 нових підтверджених перемог/договорів у Prozorro на 8 069 827 грн; 0 зі строком виконання не раніше 24.08.2026.</x:v>
      </x:c>
      <x:c r="Y1739" s="15" t="str">
        <x:v>Будівництво об'єкта інженерно-транспортної інфраструктури: Реконструкція світлофорного об'єкту за адресою пр. Сергія Нігояна, ЗОШ №36 - вул. Андрія Гулого-Гуленка в м. Дніпро; опублікований строк до 2025-12-25. Попросити один знеособлений пакет здачі за цим workflow.</x:v>
      </x:c>
      <x:c r="Z1739" s="15" t="str">
        <x:v>https://prozorro.gov.ua/tender/UA-2025-05-20-007503-a</x:v>
      </x:c>
      <x:c r="AA1739" s="14" t="str">
        <x:v>2478908201</x:v>
      </x:c>
      <x:c r="AB1739" s="14" t="str">
        <x:v>2026-08-24</x:v>
      </x:c>
      <x:c r="AC1739" s="14" t="str"/>
      <x:c r="AD1739" s="20" t="str"/>
      <x:c r="AE1739" s="14" t="str"/>
      <x:c r="AF1739" s="14" t="n">
        <x:v>59</x:v>
      </x:c>
      <x:c r="AG1739" s="14" t="str">
        <x:v>I2</x:v>
      </x:c>
      <x:c r="AH1739" s="14" t="n">
        <x:v>3</x:v>
      </x:c>
      <x:c r="AI1739" s="14" t="n">
        <x:v>0</x:v>
      </x:c>
      <x:c r="AJ1739" s="18" t="n">
        <x:v>8069827.25</x:v>
      </x:c>
      <x:c r="AK1739" s="14" t="str">
        <x:v>https://prozorro.gov.ua/tender/UA-2025-05-20-007503-a</x:v>
      </x:c>
      <x:c r="AL1739" s="19" t="n">
        <x:v>45818.42482341435</x:v>
      </x:c>
      <x:c r="AM1739" s="19" t="n">
        <x:v>46016</x:v>
      </x:c>
      <x:c r="AN1739" s="15" t="str">
        <x:v>Світлофори / дорожня автоматика</x:v>
      </x:c>
      <x:c r="AO1739" s="15" t="str">
        <x:v>not_found_in_top_search</x:v>
      </x:c>
    </x:row>
    <x:row r="1740">
      <x:c r="A1740" s="14" t="str">
        <x:v>W6-048</x:v>
      </x:c>
      <x:c r="B1740" s="14" t="str">
        <x:v>Prozorro vertical expansion II — 24.08</x:v>
      </x:c>
      <x:c r="C1740" s="14" t="str">
        <x:v>ТОВАРИСТВО З ОБМЕЖЕНОЮ ВІДПОВІДАЛЬНІСТЮ "АПУС ПЛЮС" (ТОВ "АПУС ПЛЮС")</x:v>
      </x:c>
      <x:c r="D1740" s="14" t="str">
        <x:v>Свердловини / водозабір</x:v>
      </x:c>
      <x:c r="E1740" s="14" t="str">
        <x:v>Expansion discovery</x:v>
      </x:c>
      <x:c r="F1740" s="17" t="str">
        <x:v>D2</x:v>
      </x:c>
      <x:c r="G1740" s="14" t="str"/>
      <x:c r="H1740" s="14" t="str">
        <x:v>Discovery розширення — 2 тижні</x:v>
      </x:c>
      <x:c r="I1740" s="16" t="n">
        <x:v>1</x:v>
      </x:c>
      <x:c r="J1740" s="16" t="n">
        <x:v>5</x:v>
      </x:c>
      <x:c r="K1740" s="16" t="n">
        <x:v>5</x:v>
      </x:c>
      <x:c r="L1740" s="16" t="n">
        <x:v>4</x:v>
      </x:c>
      <x:c r="M1740" s="16" t="n">
        <x:v>5</x:v>
      </x:c>
      <x:c r="N1740" s="16" t="n">
        <x:v>5</x:v>
      </x:c>
      <x:c r="O1740" s="16" t="n">
        <x:v>3</x:v>
      </x:c>
      <x:c r="P1740" s="16" t="n">
        <x:f>IF(COUNT(I1740:O1740)&lt;7,"",I1740*8+J1740*3+K1740*2+L1740*2+M1740*2+N1740*2+O1740)</x:f>
        <x:v>64</x:v>
      </x:c>
      <x:c r="Q1740" s="16" t="n">
        <x:f>IF(COUNT(J1740:O1740)&lt;6,"",J1740*5+K1740*4+M1740*4+L1740*3+N1740*2+O1740*2)</x:f>
        <x:v>93</x:v>
      </x:c>
      <x:c r="R1740" s="14" t="str">
        <x:v>high</x:v>
      </x:c>
      <x:c r="S1740" s="14" t="str">
        <x:v>official_prozorro_award_2024_2026</x:v>
      </x:c>
      <x:c r="T1740" s="14" t="str">
        <x:v>official_prozorro_api</x:v>
      </x:c>
      <x:c r="U1740" s="14" t="str">
        <x:v>Не контактували</x:v>
      </x:c>
      <x:c r="V1740" s="15" t="str">
        <x:v>Workflow-audit outreach по UA-2026-06-11-012991-a; попросити 1 пакет здачі та вимоги проєкту</x:v>
      </x:c>
      <x:c r="W1740" s="15" t="str">
        <x:v>Власник / директор; керівник ПТО; відповідальний за договори</x:v>
      </x:c>
      <x:c r="X1740" s="15" t="str">
        <x:v>1 нових підтверджених перемог/договорів у Prozorro на 3 633 299 грн; 1 зі строком виконання не раніше 24.08.2026.</x:v>
      </x:c>
      <x:c r="Y1740" s="15" t="str">
        <x:v>Нове будівництво бюветного комплексу біля адміністративної будівлі з господарськими будівлями та спорудами, яка розташована за адресою:Одеська обл., Одеський р-н, с. Нова Дофінівка, вул. Центральна, буд. 54-А та буріння артезіанської свердловини по вулиці Молодіжна; опублікований строк до 2027-02-28. Попросити один знеособлений пакет здачі за цим workflow.</x:v>
      </x:c>
      <x:c r="Z1740" s="15" t="str">
        <x:v>https://prozorro.gov.ua/tender/UA-2026-06-11-012991-a</x:v>
      </x:c>
      <x:c r="AA1740" s="14" t="str">
        <x:v>35819182</x:v>
      </x:c>
      <x:c r="AB1740" s="14" t="str">
        <x:v>2026-08-24</x:v>
      </x:c>
      <x:c r="AC1740" s="14" t="str"/>
      <x:c r="AD1740" s="20" t="str"/>
      <x:c r="AE1740" s="14" t="str"/>
      <x:c r="AF1740" s="14" t="n">
        <x:v>58</x:v>
      </x:c>
      <x:c r="AG1740" s="14" t="str">
        <x:v>I2</x:v>
      </x:c>
      <x:c r="AH1740" s="14" t="n">
        <x:v>1</x:v>
      </x:c>
      <x:c r="AI1740" s="14" t="n">
        <x:v>1</x:v>
      </x:c>
      <x:c r="AJ1740" s="18" t="n">
        <x:v>3633298.8</x:v>
      </x:c>
      <x:c r="AK1740" s="14" t="str">
        <x:v>https://prozorro.gov.ua/tender/UA-2026-06-11-012991-a</x:v>
      </x:c>
      <x:c r="AL1740" s="19" t="n">
        <x:v>46205.27567890046</x:v>
      </x:c>
      <x:c r="AM1740" s="19" t="n">
        <x:v>46446.625289351854</x:v>
      </x:c>
      <x:c r="AN1740" s="15" t="str">
        <x:v>Свердловини / водозабір</x:v>
      </x:c>
      <x:c r="AO1740" s="15" t="str">
        <x:v>not_found_in_top_search</x:v>
      </x:c>
    </x:row>
    <x:row r="1741">
      <x:c r="A1741" s="14" t="str">
        <x:v>W6-049</x:v>
      </x:c>
      <x:c r="B1741" s="14" t="str">
        <x:v>Prozorro vertical expansion II — 24.08</x:v>
      </x:c>
      <x:c r="C1741" s="14" t="str">
        <x:v>ТОВАРИСТВО З ОБМЕЖЕНОЮ ВІДПОВІДАЛЬНІСТЮ "ЛЕГІОНБУД"</x:v>
      </x:c>
      <x:c r="D1741" s="14" t="str">
        <x:v>Гідротехнічні споруди</x:v>
      </x:c>
      <x:c r="E1741" s="14" t="str">
        <x:v>Expansion discovery</x:v>
      </x:c>
      <x:c r="F1741" s="17" t="str">
        <x:v>D2</x:v>
      </x:c>
      <x:c r="G1741" s="14" t="str"/>
      <x:c r="H1741" s="14" t="str">
        <x:v>Discovery розширення — 2 тижні</x:v>
      </x:c>
      <x:c r="I1741" s="16" t="n">
        <x:v>1</x:v>
      </x:c>
      <x:c r="J1741" s="16" t="n">
        <x:v>5</x:v>
      </x:c>
      <x:c r="K1741" s="16" t="n">
        <x:v>5</x:v>
      </x:c>
      <x:c r="L1741" s="16" t="n">
        <x:v>4</x:v>
      </x:c>
      <x:c r="M1741" s="16" t="n">
        <x:v>5</x:v>
      </x:c>
      <x:c r="N1741" s="16" t="n">
        <x:v>5</x:v>
      </x:c>
      <x:c r="O1741" s="16" t="n">
        <x:v>3</x:v>
      </x:c>
      <x:c r="P1741" s="16" t="n">
        <x:f>IF(COUNT(I1741:O1741)&lt;7,"",I1741*8+J1741*3+K1741*2+L1741*2+M1741*2+N1741*2+O1741)</x:f>
        <x:v>64</x:v>
      </x:c>
      <x:c r="Q1741" s="16" t="n">
        <x:f>IF(COUNT(J1741:O1741)&lt;6,"",J1741*5+K1741*4+M1741*4+L1741*3+N1741*2+O1741*2)</x:f>
        <x:v>93</x:v>
      </x:c>
      <x:c r="R1741" s="14" t="str">
        <x:v>high</x:v>
      </x:c>
      <x:c r="S1741" s="14" t="str">
        <x:v>official_prozorro_award_2024_2026</x:v>
      </x:c>
      <x:c r="T1741" s="14" t="str">
        <x:v>official_prozorro_api</x:v>
      </x:c>
      <x:c r="U1741" s="14" t="str">
        <x:v>Не контактували</x:v>
      </x:c>
      <x:c r="V1741" s="15" t="str">
        <x:v>Workflow-audit outreach по UA-2024-10-23-004978-a; попросити 1 пакет здачі та вимоги проєкту</x:v>
      </x:c>
      <x:c r="W1741" s="15" t="str">
        <x:v>Власник / директор; керівник ПТО; відповідальний за договори</x:v>
      </x:c>
      <x:c r="X1741" s="15" t="str">
        <x:v>3 нових підтверджених перемог/договорів у Prozorro на 2 691 880 грн; 0 зі строком виконання не раніше 24.08.2026.</x:v>
      </x:c>
      <x:c r="Y1741" s="15" t="str">
        <x:v>Капітальний ремонт дороги по  вул. Державній від дамби ставка "Певний" до  перехрестя з вул. Станіслава Шумицького, м. Люботин Харківської області; опублікований строк до 2024-12-31. Попросити один знеособлений пакет здачі за цим workflow.</x:v>
      </x:c>
      <x:c r="Z1741" s="15" t="str">
        <x:v>https://prozorro.gov.ua/tender/UA-2024-10-23-004978-a</x:v>
      </x:c>
      <x:c r="AA1741" s="14" t="str">
        <x:v>42901715</x:v>
      </x:c>
      <x:c r="AB1741" s="14" t="str">
        <x:v>2026-08-24</x:v>
      </x:c>
      <x:c r="AC1741" s="14" t="str"/>
      <x:c r="AD1741" s="20" t="str"/>
      <x:c r="AE1741" s="14" t="str"/>
      <x:c r="AF1741" s="14" t="n">
        <x:v>58</x:v>
      </x:c>
      <x:c r="AG1741" s="14" t="str">
        <x:v>I2</x:v>
      </x:c>
      <x:c r="AH1741" s="14" t="n">
        <x:v>3</x:v>
      </x:c>
      <x:c r="AI1741" s="14" t="n">
        <x:v>0</x:v>
      </x:c>
      <x:c r="AJ1741" s="18" t="n">
        <x:v>2691879.6</x:v>
      </x:c>
      <x:c r="AK1741" s="14" t="str">
        <x:v>https://prozorro.gov.ua/tender/UA-2024-10-23-004978-a</x:v>
      </x:c>
      <x:c r="AL1741" s="19" t="n">
        <x:v>45588.35617465278</x:v>
      </x:c>
      <x:c r="AM1741" s="19" t="n">
        <x:v>45657</x:v>
      </x:c>
      <x:c r="AN1741" s="15" t="str">
        <x:v>Гідротехнічні споруди</x:v>
      </x:c>
      <x:c r="AO1741" s="15" t="str">
        <x:v>not_found_in_top_search</x:v>
      </x:c>
    </x:row>
    <x:row r="1742">
      <x:c r="A1742" s="14" t="str">
        <x:v>W6-050</x:v>
      </x:c>
      <x:c r="B1742" s="14" t="str">
        <x:v>Prozorro vertical expansion II — 24.08</x:v>
      </x:c>
      <x:c r="C1742" s="14" t="str">
        <x:v>ТОВ "Спецінформсистеми"</x:v>
      </x:c>
      <x:c r="D1742" s="14" t="str">
        <x:v>Промислова електрика / ПНР</x:v>
      </x:c>
      <x:c r="E1742" s="14" t="str">
        <x:v>Expansion discovery</x:v>
      </x:c>
      <x:c r="F1742" s="17" t="str">
        <x:v>D3</x:v>
      </x:c>
      <x:c r="G1742" s="14" t="str"/>
      <x:c r="H1742" s="14" t="str">
        <x:v>Discovery розширення — 2 тижні</x:v>
      </x:c>
      <x:c r="I1742" s="16" t="n">
        <x:v>1</x:v>
      </x:c>
      <x:c r="J1742" s="16" t="n">
        <x:v>5</x:v>
      </x:c>
      <x:c r="K1742" s="16" t="n">
        <x:v>4</x:v>
      </x:c>
      <x:c r="L1742" s="16" t="n">
        <x:v>2</x:v>
      </x:c>
      <x:c r="M1742" s="16" t="n">
        <x:v>5</x:v>
      </x:c>
      <x:c r="N1742" s="16" t="n">
        <x:v>5</x:v>
      </x:c>
      <x:c r="O1742" s="16" t="n">
        <x:v>3</x:v>
      </x:c>
      <x:c r="P1742" s="16" t="n">
        <x:f>IF(COUNT(I1742:O1742)&lt;7,"",I1742*8+J1742*3+K1742*2+L1742*2+M1742*2+N1742*2+O1742)</x:f>
        <x:v>58</x:v>
      </x:c>
      <x:c r="Q1742" s="16" t="n">
        <x:f>IF(COUNT(J1742:O1742)&lt;6,"",J1742*5+K1742*4+M1742*4+L1742*3+N1742*2+O1742*2)</x:f>
        <x:v>83</x:v>
      </x:c>
      <x:c r="R1742" s="14" t="str">
        <x:v>high</x:v>
      </x:c>
      <x:c r="S1742" s="14" t="str">
        <x:v>official_prozorro_award_2024_2026</x:v>
      </x:c>
      <x:c r="T1742" s="14" t="str">
        <x:v>official_prozorro_api</x:v>
      </x:c>
      <x:c r="U1742" s="14" t="str">
        <x:v>Не контактували</x:v>
      </x:c>
      <x:c r="V1742" s="15" t="str">
        <x:v>Workflow-audit outreach по UA-2025-07-05-000205-a; попросити 1 пакет здачі та вимоги проєкту</x:v>
      </x:c>
      <x:c r="W1742" s="15" t="str">
        <x:v>Власник / директор; керівник ПТО; відповідальний за договори</x:v>
      </x:c>
      <x:c r="X1742" s="15" t="str">
        <x:v>3 нових підтверджених перемог/договорів у Prozorro на 441 658 грн; 0 зі строком виконання не раніше 24.08.2026.</x:v>
      </x:c>
      <x:c r="Y1742" s="15" t="str">
        <x:v>Будівництво кабельної лінії спеціального зв’язку в м. Києві до об’єкта: вул. Шовковична, 13/14; опублікований строк до 2025-11-04. Попросити один знеособлений пакет здачі за цим workflow.</x:v>
      </x:c>
      <x:c r="Z1742" s="15" t="str">
        <x:v>https://prozorro.gov.ua/tender/UA-2025-07-05-000205-a</x:v>
      </x:c>
      <x:c r="AA1742" s="14" t="str">
        <x:v>37268874</x:v>
      </x:c>
      <x:c r="AB1742" s="14" t="str">
        <x:v>2026-08-24</x:v>
      </x:c>
      <x:c r="AC1742" s="14" t="str"/>
      <x:c r="AD1742" s="20" t="str"/>
      <x:c r="AE1742" s="14" t="str"/>
      <x:c r="AF1742" s="14" t="n">
        <x:v>57</x:v>
      </x:c>
      <x:c r="AG1742" s="14" t="str">
        <x:v>I3</x:v>
      </x:c>
      <x:c r="AH1742" s="14" t="n">
        <x:v>3</x:v>
      </x:c>
      <x:c r="AI1742" s="14" t="n">
        <x:v>0</x:v>
      </x:c>
      <x:c r="AJ1742" s="18" t="n">
        <x:v>441657.86</x:v>
      </x:c>
      <x:c r="AK1742" s="14" t="str">
        <x:v>https://prozorro.gov.ua/tender/UA-2025-07-05-000205-a</x:v>
      </x:c>
      <x:c r="AL1742" s="19" t="n">
        <x:v>45856.634881875</x:v>
      </x:c>
      <x:c r="AM1742" s="19" t="n">
        <x:v>45965.45892361111</x:v>
      </x:c>
      <x:c r="AN1742" s="15" t="str">
        <x:v>Промислова електрика / ПНР; Кабельні лінії електропередачі</x:v>
      </x:c>
      <x:c r="AO1742" s="15" t="str">
        <x:v>not_found_in_top_search</x:v>
      </x:c>
    </x:row>
    <x:row r="1743">
      <x:c r="A1743" s="14" t="str">
        <x:v>W6-051</x:v>
      </x:c>
      <x:c r="B1743" s="14" t="str">
        <x:v>Prozorro vertical expansion II — 24.08</x:v>
      </x:c>
      <x:c r="C1743" s="14" t="str">
        <x:v>ФОП Луць В.Г.</x:v>
      </x:c>
      <x:c r="D1743" s="14" t="str">
        <x:v>Підпірні конструкції</x:v>
      </x:c>
      <x:c r="E1743" s="14" t="str">
        <x:v>Expansion discovery</x:v>
      </x:c>
      <x:c r="F1743" s="17" t="str">
        <x:v>D3</x:v>
      </x:c>
      <x:c r="G1743" s="14" t="str"/>
      <x:c r="H1743" s="14" t="str">
        <x:v>Discovery розширення — 2 тижні</x:v>
      </x:c>
      <x:c r="I1743" s="16" t="n">
        <x:v>1</x:v>
      </x:c>
      <x:c r="J1743" s="16" t="n">
        <x:v>5</x:v>
      </x:c>
      <x:c r="K1743" s="16" t="n">
        <x:v>5</x:v>
      </x:c>
      <x:c r="L1743" s="16" t="n">
        <x:v>2</x:v>
      </x:c>
      <x:c r="M1743" s="16" t="n">
        <x:v>5</x:v>
      </x:c>
      <x:c r="N1743" s="16" t="n">
        <x:v>3</x:v>
      </x:c>
      <x:c r="O1743" s="16" t="n">
        <x:v>3</x:v>
      </x:c>
      <x:c r="P1743" s="16" t="n">
        <x:f>IF(COUNT(I1743:O1743)&lt;7,"",I1743*8+J1743*3+K1743*2+L1743*2+M1743*2+N1743*2+O1743)</x:f>
        <x:v>56</x:v>
      </x:c>
      <x:c r="Q1743" s="16" t="n">
        <x:f>IF(COUNT(J1743:O1743)&lt;6,"",J1743*5+K1743*4+M1743*4+L1743*3+N1743*2+O1743*2)</x:f>
        <x:v>83</x:v>
      </x:c>
      <x:c r="R1743" s="14" t="str">
        <x:v>high</x:v>
      </x:c>
      <x:c r="S1743" s="14" t="str">
        <x:v>official_prozorro_award_2024_2026</x:v>
      </x:c>
      <x:c r="T1743" s="14" t="str">
        <x:v>official_prozorro_api</x:v>
      </x:c>
      <x:c r="U1743" s="14" t="str">
        <x:v>Не контактували</x:v>
      </x:c>
      <x:c r="V1743" s="15" t="str">
        <x:v>Workflow-audit outreach по UA-2026-07-08-002547-a; попросити 1 пакет здачі та вимоги проєкту</x:v>
      </x:c>
      <x:c r="W1743" s="15" t="str">
        <x:v>Власник / виконавець; відповідальний за договір</x:v>
      </x:c>
      <x:c r="X1743" s="15" t="str">
        <x:v>2 нових підтверджених перемог/договорів у Prozorro на 269 814 грн; 1 зі строком виконання не раніше 24.08.2026.</x:v>
      </x:c>
      <x:c r="Y1743" s="15" t="str">
        <x:v>ДК 021:2015 - 45230000-8 - Будівництво трубопроводів, ліній зв’язку та електропередач, шосе, доріг, аеродромів і залізничних доріг; вирівнювання поверхонь - Послуги з поточного ремонту вулично-дорожньої мережі (в т.ч. сходів, підпірної стінки, монтажу поручнів та влаштування водовідведення) за адресою: вул.Енергетична, 17 на території Сихівського району м.Львова; опублікований строк до 2026-12-31. Попросити один знеособлений пакет здачі за цим workflow.</x:v>
      </x:c>
      <x:c r="Z1743" s="15" t="str">
        <x:v>https://prozorro.gov.ua/tender/UA-2026-07-08-002547-a</x:v>
      </x:c>
      <x:c r="AA1743" s="14" t="str">
        <x:v>2447266571</x:v>
      </x:c>
      <x:c r="AB1743" s="14" t="str">
        <x:v>2026-08-24</x:v>
      </x:c>
      <x:c r="AC1743" s="14" t="str"/>
      <x:c r="AD1743" s="20" t="str"/>
      <x:c r="AE1743" s="14" t="str"/>
      <x:c r="AF1743" s="14" t="n">
        <x:v>57</x:v>
      </x:c>
      <x:c r="AG1743" s="14" t="str">
        <x:v>I3</x:v>
      </x:c>
      <x:c r="AH1743" s="14" t="n">
        <x:v>2</x:v>
      </x:c>
      <x:c r="AI1743" s="14" t="n">
        <x:v>1</x:v>
      </x:c>
      <x:c r="AJ1743" s="18" t="n">
        <x:v>269814.45</x:v>
      </x:c>
      <x:c r="AK1743" s="14" t="str">
        <x:v>https://prozorro.gov.ua/tender/UA-2026-07-08-002547-a</x:v>
      </x:c>
      <x:c r="AL1743" s="19" t="n">
        <x:v>46211.321819467594</x:v>
      </x:c>
      <x:c r="AM1743" s="19" t="n">
        <x:v>46387</x:v>
      </x:c>
      <x:c r="AN1743" s="15" t="str">
        <x:v>Підпірні конструкції</x:v>
      </x:c>
      <x:c r="AO1743" s="15" t="str">
        <x:v>not_found_in_top_search</x:v>
      </x:c>
    </x:row>
    <x:row r="1744">
      <x:c r="A1744" s="14" t="str">
        <x:v>W6-052</x:v>
      </x:c>
      <x:c r="B1744" s="14" t="str">
        <x:v>Prozorro vertical expansion II — 24.08</x:v>
      </x:c>
      <x:c r="C1744" s="14" t="str">
        <x:v>ПРИВАТНЕ ПІДПРИЄМСТВО "НАУКОВО-ВИРОБНИЧЕ ПІДПРИЄМСТВО "ТЕХБУДПРОМ"</x:v>
      </x:c>
      <x:c r="D1744" s="14" t="str">
        <x:v>Зрошення / меліорація</x:v>
      </x:c>
      <x:c r="E1744" s="14" t="str">
        <x:v>Expansion discovery</x:v>
      </x:c>
      <x:c r="F1744" s="17" t="str">
        <x:v>D3</x:v>
      </x:c>
      <x:c r="G1744" s="14" t="str"/>
      <x:c r="H1744" s="14" t="str">
        <x:v>Discovery розширення — 2 тижні</x:v>
      </x:c>
      <x:c r="I1744" s="16" t="n">
        <x:v>1</x:v>
      </x:c>
      <x:c r="J1744" s="16" t="n">
        <x:v>5</x:v>
      </x:c>
      <x:c r="K1744" s="16" t="n">
        <x:v>5</x:v>
      </x:c>
      <x:c r="L1744" s="16" t="n">
        <x:v>5</x:v>
      </x:c>
      <x:c r="M1744" s="16" t="n">
        <x:v>5</x:v>
      </x:c>
      <x:c r="N1744" s="16" t="n">
        <x:v>5</x:v>
      </x:c>
      <x:c r="O1744" s="16" t="n">
        <x:v>3</x:v>
      </x:c>
      <x:c r="P1744" s="16" t="n">
        <x:f>IF(COUNT(I1744:O1744)&lt;7,"",I1744*8+J1744*3+K1744*2+L1744*2+M1744*2+N1744*2+O1744)</x:f>
        <x:v>66</x:v>
      </x:c>
      <x:c r="Q1744" s="16" t="n">
        <x:f>IF(COUNT(J1744:O1744)&lt;6,"",J1744*5+K1744*4+M1744*4+L1744*3+N1744*2+O1744*2)</x:f>
        <x:v>96</x:v>
      </x:c>
      <x:c r="R1744" s="14" t="str">
        <x:v>high</x:v>
      </x:c>
      <x:c r="S1744" s="14" t="str">
        <x:v>official_prozorro_award_2024_2026</x:v>
      </x:c>
      <x:c r="T1744" s="14" t="str">
        <x:v>official_prozorro_api</x:v>
      </x:c>
      <x:c r="U1744" s="14" t="str">
        <x:v>Не контактували</x:v>
      </x:c>
      <x:c r="V1744" s="15" t="str">
        <x:v>Workflow-audit outreach по UA-2025-06-30-003496-a; попросити 1 пакет здачі та вимоги проєкту</x:v>
      </x:c>
      <x:c r="W1744" s="15" t="str">
        <x:v>Власник / директор; керівник ПТО; відповідальний за договори</x:v>
      </x:c>
      <x:c r="X1744" s="15" t="str">
        <x:v>2 нових підтверджених перемог/договорів у Prozorro на 255 409 293 грн; 2 зі строком виконання не раніше 24.08.2026.</x:v>
      </x:c>
      <x:c r="Y1744" s="15" t="str">
        <x:v>Виконання робіт по об’єкту «Реконструкція Василівської зрошувальної системи для забезпечення централізованим водопостачанням сільських населених пунктів Солонянської СТГ»; опублікований строк до 2028-12-31. Попросити один знеособлений пакет здачі за цим workflow.</x:v>
      </x:c>
      <x:c r="Z1744" s="15" t="str">
        <x:v>https://prozorro.gov.ua/tender/UA-2025-06-30-003496-a</x:v>
      </x:c>
      <x:c r="AA1744" s="14" t="str">
        <x:v>45399972</x:v>
      </x:c>
      <x:c r="AB1744" s="14" t="str">
        <x:v>2026-08-24</x:v>
      </x:c>
      <x:c r="AC1744" s="14" t="str"/>
      <x:c r="AD1744" s="20" t="str"/>
      <x:c r="AE1744" s="14" t="str"/>
      <x:c r="AF1744" s="14" t="n">
        <x:v>56</x:v>
      </x:c>
      <x:c r="AG1744" s="14" t="str">
        <x:v>I3</x:v>
      </x:c>
      <x:c r="AH1744" s="14" t="n">
        <x:v>2</x:v>
      </x:c>
      <x:c r="AI1744" s="14" t="n">
        <x:v>2</x:v>
      </x:c>
      <x:c r="AJ1744" s="18" t="n">
        <x:v>255409293.17</x:v>
      </x:c>
      <x:c r="AK1744" s="14" t="str">
        <x:v>https://prozorro.gov.ua/tender/UA-2025-06-30-003496-a</x:v>
      </x:c>
      <x:c r="AL1744" s="19" t="n">
        <x:v>45883.25035005787</x:v>
      </x:c>
      <x:c r="AM1744" s="19" t="n">
        <x:v>47118</x:v>
      </x:c>
      <x:c r="AN1744" s="15" t="str">
        <x:v>Зрошення / меліорація</x:v>
      </x:c>
      <x:c r="AO1744" s="15" t="str">
        <x:v>not_found_in_top_search</x:v>
      </x:c>
    </x:row>
    <x:row r="1745">
      <x:c r="A1745" s="14" t="str">
        <x:v>W6-053</x:v>
      </x:c>
      <x:c r="B1745" s="14" t="str">
        <x:v>Prozorro vertical expansion II — 24.08</x:v>
      </x:c>
      <x:c r="C1745" s="14" t="str">
        <x:v>ТОВАРИСТВО З ОБМЕЖЕНОЮ ВІДПОВІДАЛЬНІСТЮ "ПРОМІН БУД СЕРВІС"</x:v>
      </x:c>
      <x:c r="D1745" s="14" t="str">
        <x:v>Полігони відходів</x:v>
      </x:c>
      <x:c r="E1745" s="14" t="str">
        <x:v>Expansion discovery</x:v>
      </x:c>
      <x:c r="F1745" s="17" t="str">
        <x:v>D3</x:v>
      </x:c>
      <x:c r="G1745" s="14" t="str"/>
      <x:c r="H1745" s="14" t="str">
        <x:v>Discovery розширення — 2 тижні</x:v>
      </x:c>
      <x:c r="I1745" s="16" t="n">
        <x:v>1</x:v>
      </x:c>
      <x:c r="J1745" s="16" t="n">
        <x:v>5</x:v>
      </x:c>
      <x:c r="K1745" s="16" t="n">
        <x:v>5</x:v>
      </x:c>
      <x:c r="L1745" s="16" t="n">
        <x:v>5</x:v>
      </x:c>
      <x:c r="M1745" s="16" t="n">
        <x:v>5</x:v>
      </x:c>
      <x:c r="N1745" s="16" t="n">
        <x:v>5</x:v>
      </x:c>
      <x:c r="O1745" s="16" t="n">
        <x:v>3</x:v>
      </x:c>
      <x:c r="P1745" s="16" t="n">
        <x:f>IF(COUNT(I1745:O1745)&lt;7,"",I1745*8+J1745*3+K1745*2+L1745*2+M1745*2+N1745*2+O1745)</x:f>
        <x:v>66</x:v>
      </x:c>
      <x:c r="Q1745" s="16" t="n">
        <x:f>IF(COUNT(J1745:O1745)&lt;6,"",J1745*5+K1745*4+M1745*4+L1745*3+N1745*2+O1745*2)</x:f>
        <x:v>96</x:v>
      </x:c>
      <x:c r="R1745" s="14" t="str">
        <x:v>high</x:v>
      </x:c>
      <x:c r="S1745" s="14" t="str">
        <x:v>official_prozorro_award_2024_2026</x:v>
      </x:c>
      <x:c r="T1745" s="14" t="str">
        <x:v>official_prozorro_api</x:v>
      </x:c>
      <x:c r="U1745" s="14" t="str">
        <x:v>Не контактували</x:v>
      </x:c>
      <x:c r="V1745" s="15" t="str">
        <x:v>Workflow-audit outreach по UA-2025-07-14-002939-a; попросити 1 пакет здачі та вимоги проєкту</x:v>
      </x:c>
      <x:c r="W1745" s="15" t="str">
        <x:v>Власник / директор; керівник ПТО; відповідальний за договори</x:v>
      </x:c>
      <x:c r="X1745" s="15" t="str">
        <x:v>2 нових підтверджених перемог/договорів у Prozorro на 217 457 147 грн; 0 зі строком виконання не раніше 24.08.2026.</x:v>
      </x:c>
      <x:c r="Y1745" s="15" t="str">
        <x:v>Додаткові роботи на обєкті «Реконструкція та технічне переоснащення полігону твердих побутових відходів № 5 в с. Підгірці Обухівського району Київської області» (Коригування); опублікований строк до 2025-12-31. Попросити один знеособлений пакет здачі за цим workflow.</x:v>
      </x:c>
      <x:c r="Z1745" s="15" t="str">
        <x:v>https://prozorro.gov.ua/tender/UA-2025-07-14-002939-a</x:v>
      </x:c>
      <x:c r="AA1745" s="14" t="str">
        <x:v>40777092</x:v>
      </x:c>
      <x:c r="AB1745" s="14" t="str">
        <x:v>2026-08-24</x:v>
      </x:c>
      <x:c r="AC1745" s="14" t="str"/>
      <x:c r="AD1745" s="20" t="str"/>
      <x:c r="AE1745" s="14" t="str"/>
      <x:c r="AF1745" s="14" t="n">
        <x:v>56</x:v>
      </x:c>
      <x:c r="AG1745" s="14" t="str">
        <x:v>I3</x:v>
      </x:c>
      <x:c r="AH1745" s="14" t="n">
        <x:v>2</x:v>
      </x:c>
      <x:c r="AI1745" s="14" t="n">
        <x:v>0</x:v>
      </x:c>
      <x:c r="AJ1745" s="18" t="n">
        <x:v>217457147.11</x:v>
      </x:c>
      <x:c r="AK1745" s="14" t="str">
        <x:v>https://prozorro.gov.ua/tender/UA-2025-07-14-002939-a</x:v>
      </x:c>
      <x:c r="AL1745" s="19" t="n">
        <x:v>45852.346677835645</x:v>
      </x:c>
      <x:c r="AM1745" s="19" t="n">
        <x:v>46022</x:v>
      </x:c>
      <x:c r="AN1745" s="15" t="str">
        <x:v>Полігони відходів</x:v>
      </x:c>
      <x:c r="AO1745" s="15" t="str">
        <x:v>not_found_in_top_search</x:v>
      </x:c>
    </x:row>
    <x:row r="1746">
      <x:c r="A1746" s="14" t="str">
        <x:v>W6-054</x:v>
      </x:c>
      <x:c r="B1746" s="14" t="str">
        <x:v>Prozorro vertical expansion II — 24.08</x:v>
      </x:c>
      <x:c r="C1746" s="14" t="str">
        <x:v>ТДВ Чернівецька пересувна механізована колона №76</x:v>
      </x:c>
      <x:c r="D1746" s="14" t="str">
        <x:v>Гідротехнічні споруди</x:v>
      </x:c>
      <x:c r="E1746" s="14" t="str">
        <x:v>Expansion discovery</x:v>
      </x:c>
      <x:c r="F1746" s="17" t="str">
        <x:v>D3</x:v>
      </x:c>
      <x:c r="G1746" s="14" t="str"/>
      <x:c r="H1746" s="14" t="str">
        <x:v>Discovery розширення — 2 тижні</x:v>
      </x:c>
      <x:c r="I1746" s="16" t="n">
        <x:v>1</x:v>
      </x:c>
      <x:c r="J1746" s="16" t="n">
        <x:v>5</x:v>
      </x:c>
      <x:c r="K1746" s="16" t="n">
        <x:v>5</x:v>
      </x:c>
      <x:c r="L1746" s="16" t="n">
        <x:v>5</x:v>
      </x:c>
      <x:c r="M1746" s="16" t="n">
        <x:v>5</x:v>
      </x:c>
      <x:c r="N1746" s="16" t="n">
        <x:v>5</x:v>
      </x:c>
      <x:c r="O1746" s="16" t="n">
        <x:v>3</x:v>
      </x:c>
      <x:c r="P1746" s="16" t="n">
        <x:f>IF(COUNT(I1746:O1746)&lt;7,"",I1746*8+J1746*3+K1746*2+L1746*2+M1746*2+N1746*2+O1746)</x:f>
        <x:v>66</x:v>
      </x:c>
      <x:c r="Q1746" s="16" t="n">
        <x:f>IF(COUNT(J1746:O1746)&lt;6,"",J1746*5+K1746*4+M1746*4+L1746*3+N1746*2+O1746*2)</x:f>
        <x:v>96</x:v>
      </x:c>
      <x:c r="R1746" s="14" t="str">
        <x:v>high</x:v>
      </x:c>
      <x:c r="S1746" s="14" t="str">
        <x:v>official_prozorro_award_2024_2026</x:v>
      </x:c>
      <x:c r="T1746" s="14" t="str">
        <x:v>official_prozorro_api</x:v>
      </x:c>
      <x:c r="U1746" s="14" t="str">
        <x:v>Не контактували</x:v>
      </x:c>
      <x:c r="V1746" s="15" t="str">
        <x:v>Workflow-audit outreach по UA-2025-06-04-010738-a; попросити 1 пакет здачі та вимоги проєкту</x:v>
      </x:c>
      <x:c r="W1746" s="15" t="str">
        <x:v>Власник / директор; керівник ПТО; відповідальний за договори</x:v>
      </x:c>
      <x:c r="X1746" s="15" t="str">
        <x:v>2 нових підтверджених перемог/договорів у Prozorro на 26 701 146 грн; 0 зі строком виконання не раніше 24.08.2026.</x:v>
      </x:c>
      <x:c r="Y1746" s="15" t="str">
        <x:v>Капітальний ремонт дамби №3 на р. Черемош в с. Банилів Вижницького району Чернівецької області (ліквідація наслідків червневого паводку 2020 року); опублікований строк до 2025-12-31. Попросити один знеособлений пакет здачі за цим workflow.</x:v>
      </x:c>
      <x:c r="Z1746" s="15" t="str">
        <x:v>https://prozorro.gov.ua/tender/UA-2025-06-04-010738-a</x:v>
      </x:c>
      <x:c r="AA1746" s="14" t="str">
        <x:v>01037595</x:v>
      </x:c>
      <x:c r="AB1746" s="14" t="str">
        <x:v>2026-08-24</x:v>
      </x:c>
      <x:c r="AC1746" s="14" t="str"/>
      <x:c r="AD1746" s="20" t="str"/>
      <x:c r="AE1746" s="14" t="str"/>
      <x:c r="AF1746" s="14" t="n">
        <x:v>56</x:v>
      </x:c>
      <x:c r="AG1746" s="14" t="str">
        <x:v>I3</x:v>
      </x:c>
      <x:c r="AH1746" s="14" t="n">
        <x:v>2</x:v>
      </x:c>
      <x:c r="AI1746" s="14" t="n">
        <x:v>0</x:v>
      </x:c>
      <x:c r="AJ1746" s="18" t="n">
        <x:v>26701146</x:v>
      </x:c>
      <x:c r="AK1746" s="14" t="str">
        <x:v>https://prozorro.gov.ua/tender/UA-2025-06-04-010738-a</x:v>
      </x:c>
      <x:c r="AL1746" s="19" t="n">
        <x:v>45831.5232040162</x:v>
      </x:c>
      <x:c r="AM1746" s="19" t="n">
        <x:v>46022</x:v>
      </x:c>
      <x:c r="AN1746" s="15" t="str">
        <x:v>Гідротехнічні споруди</x:v>
      </x:c>
      <x:c r="AO1746" s="15" t="str">
        <x:v>not_found_in_top_search</x:v>
      </x:c>
    </x:row>
    <x:row r="1747">
      <x:c r="A1747" s="14" t="str">
        <x:v>W6-055</x:v>
      </x:c>
      <x:c r="B1747" s="14" t="str">
        <x:v>Prozorro vertical expansion II — 24.08</x:v>
      </x:c>
      <x:c r="C1747" s="14" t="str">
        <x:v>ДП "Екранбуд" ТОВ "Екран"</x:v>
      </x:c>
      <x:c r="D1747" s="14" t="str">
        <x:v>Гідротехнічні споруди</x:v>
      </x:c>
      <x:c r="E1747" s="14" t="str">
        <x:v>Expansion discovery</x:v>
      </x:c>
      <x:c r="F1747" s="17" t="str">
        <x:v>D3</x:v>
      </x:c>
      <x:c r="G1747" s="14" t="str">
        <x:v>ekran.ua</x:v>
      </x:c>
      <x:c r="H1747" s="14" t="str">
        <x:v>Discovery розширення — 2 тижні</x:v>
      </x:c>
      <x:c r="I1747" s="16" t="n">
        <x:v>1</x:v>
      </x:c>
      <x:c r="J1747" s="16" t="n">
        <x:v>5</x:v>
      </x:c>
      <x:c r="K1747" s="16" t="n">
        <x:v>5</x:v>
      </x:c>
      <x:c r="L1747" s="16" t="n">
        <x:v>5</x:v>
      </x:c>
      <x:c r="M1747" s="16" t="n">
        <x:v>5</x:v>
      </x:c>
      <x:c r="N1747" s="16" t="n">
        <x:v>5</x:v>
      </x:c>
      <x:c r="O1747" s="16" t="n">
        <x:v>5</x:v>
      </x:c>
      <x:c r="P1747" s="16" t="n">
        <x:f>IF(COUNT(I1747:O1747)&lt;7,"",I1747*8+J1747*3+K1747*2+L1747*2+M1747*2+N1747*2+O1747)</x:f>
        <x:v>68</x:v>
      </x:c>
      <x:c r="Q1747" s="16" t="n">
        <x:f>IF(COUNT(J1747:O1747)&lt;6,"",J1747*5+K1747*4+M1747*4+L1747*3+N1747*2+O1747*2)</x:f>
        <x:v>100</x:v>
      </x:c>
      <x:c r="R1747" s="14" t="str">
        <x:v>high</x:v>
      </x:c>
      <x:c r="S1747" s="14" t="str">
        <x:v>official_prozorro_award_2024_2026</x:v>
      </x:c>
      <x:c r="T1747" s="14" t="str">
        <x:v>official_prozorro_api</x:v>
      </x:c>
      <x:c r="U1747" s="14" t="str">
        <x:v>Не контактували</x:v>
      </x:c>
      <x:c r="V1747" s="15" t="str">
        <x:v>Workflow-audit outreach по UA-2025-05-09-003079-a; попросити 1 пакет здачі та вимоги проєкту</x:v>
      </x:c>
      <x:c r="W1747" s="15" t="str">
        <x:v>Власник / директор; керівник ПТО; відповідальний за договори</x:v>
      </x:c>
      <x:c r="X1747" s="15" t="str">
        <x:v>2 нових підтверджених перемог/договорів у Prozorro на 10 996 933 грн; 1 зі строком виконання не раніше 24.08.2026.</x:v>
      </x:c>
      <x:c r="Y1747" s="15" t="str">
        <x:v>Завершення проведення аварійно-відновлювальних робіт шляхом відновлення зруйнованої частини земляної дамби на річці Стрий в місті Стрию Львівської області капітальний ремонт-відновлення призми; опублікований строк до 2026-12-31. Попросити один знеособлений пакет здачі за цим workflow.</x:v>
      </x:c>
      <x:c r="Z1747" s="15" t="str">
        <x:v>https://prozorro.gov.ua/tender/UA-2025-05-09-003079-a</x:v>
      </x:c>
      <x:c r="AA1747" s="14" t="str">
        <x:v>32562004</x:v>
      </x:c>
      <x:c r="AB1747" s="14" t="str">
        <x:v>2026-08-24</x:v>
      </x:c>
      <x:c r="AC1747" s="14" t="str"/>
      <x:c r="AD1747" s="20" t="str"/>
      <x:c r="AE1747" s="14" t="str"/>
      <x:c r="AF1747" s="14" t="n">
        <x:v>56</x:v>
      </x:c>
      <x:c r="AG1747" s="14" t="str">
        <x:v>I3</x:v>
      </x:c>
      <x:c r="AH1747" s="14" t="n">
        <x:v>2</x:v>
      </x:c>
      <x:c r="AI1747" s="14" t="n">
        <x:v>1</x:v>
      </x:c>
      <x:c r="AJ1747" s="18" t="n">
        <x:v>10996932.57</x:v>
      </x:c>
      <x:c r="AK1747" s="14" t="str">
        <x:v>https://prozorro.gov.ua/tender/UA-2025-05-09-003079-a</x:v>
      </x:c>
      <x:c r="AL1747" s="19" t="n">
        <x:v>45803.35861420139</x:v>
      </x:c>
      <x:c r="AM1747" s="19" t="n">
        <x:v>46387.36326388889</x:v>
      </x:c>
      <x:c r="AN1747" s="15" t="str">
        <x:v>Гідротехнічні споруди</x:v>
      </x:c>
      <x:c r="AO1747" s="15" t="str">
        <x:v>supplier_provided_url</x:v>
      </x:c>
    </x:row>
    <x:row r="1748">
      <x:c r="A1748" s="14" t="str">
        <x:v>W6-056</x:v>
      </x:c>
      <x:c r="B1748" s="14" t="str">
        <x:v>Prozorro vertical expansion II — 24.08</x:v>
      </x:c>
      <x:c r="C1748" s="14" t="str">
        <x:v>ТОВ "БК "АРИФМЕТИК"</x:v>
      </x:c>
      <x:c r="D1748" s="14" t="str">
        <x:v>Промисловий демонтаж</x:v>
      </x:c>
      <x:c r="E1748" s="14" t="str">
        <x:v>Expansion discovery</x:v>
      </x:c>
      <x:c r="F1748" s="17" t="str">
        <x:v>D3</x:v>
      </x:c>
      <x:c r="G1748" s="14" t="str"/>
      <x:c r="H1748" s="14" t="str">
        <x:v>Discovery розширення — 2 тижні</x:v>
      </x:c>
      <x:c r="I1748" s="16" t="n">
        <x:v>1</x:v>
      </x:c>
      <x:c r="J1748" s="16" t="n">
        <x:v>5</x:v>
      </x:c>
      <x:c r="K1748" s="16" t="n">
        <x:v>5</x:v>
      </x:c>
      <x:c r="L1748" s="16" t="n">
        <x:v>2</x:v>
      </x:c>
      <x:c r="M1748" s="16" t="n">
        <x:v>5</x:v>
      </x:c>
      <x:c r="N1748" s="16" t="n">
        <x:v>5</x:v>
      </x:c>
      <x:c r="O1748" s="16" t="n">
        <x:v>3</x:v>
      </x:c>
      <x:c r="P1748" s="16" t="n">
        <x:f>IF(COUNT(I1748:O1748)&lt;7,"",I1748*8+J1748*3+K1748*2+L1748*2+M1748*2+N1748*2+O1748)</x:f>
        <x:v>60</x:v>
      </x:c>
      <x:c r="Q1748" s="16" t="n">
        <x:f>IF(COUNT(J1748:O1748)&lt;6,"",J1748*5+K1748*4+M1748*4+L1748*3+N1748*2+O1748*2)</x:f>
        <x:v>87</x:v>
      </x:c>
      <x:c r="R1748" s="14" t="str">
        <x:v>high</x:v>
      </x:c>
      <x:c r="S1748" s="14" t="str">
        <x:v>official_prozorro_award_2024_2026</x:v>
      </x:c>
      <x:c r="T1748" s="14" t="str">
        <x:v>official_prozorro_api</x:v>
      </x:c>
      <x:c r="U1748" s="14" t="str">
        <x:v>Не контактували</x:v>
      </x:c>
      <x:c r="V1748" s="15" t="str">
        <x:v>Workflow-audit outreach по UA-2026-08-10-012180-a; попросити 1 пакет здачі та вимоги проєкту</x:v>
      </x:c>
      <x:c r="W1748" s="15" t="str">
        <x:v>Власник / директор; керівник ПТО; відповідальний за договори</x:v>
      </x:c>
      <x:c r="X1748" s="15" t="str">
        <x:v>1 нових підтверджених перемог/договорів у Prozorro на 441 574 грн; 1 зі строком виконання не раніше 24.08.2026.</x:v>
      </x:c>
      <x:c r="Y1748" s="15" t="str">
        <x:v>45110000-1-Руйнування та знесення будівель і земляні роботи (поточний ремонт з демонтажних робіт покрівлі адміністративної будівлі ГУНП в Київській області за адресою: Обухівський райоон, с. Нещерів, вул. Садова, 2А); опублікований строк до 2026-12-10. Попросити один знеособлений пакет здачі за цим workflow.</x:v>
      </x:c>
      <x:c r="Z1748" s="15" t="str">
        <x:v>https://prozorro.gov.ua/tender/UA-2026-08-10-012180-a</x:v>
      </x:c>
      <x:c r="AA1748" s="14" t="str">
        <x:v>45279823</x:v>
      </x:c>
      <x:c r="AB1748" s="14" t="str">
        <x:v>2026-08-24</x:v>
      </x:c>
      <x:c r="AC1748" s="14" t="str"/>
      <x:c r="AD1748" s="20" t="str"/>
      <x:c r="AE1748" s="14" t="str"/>
      <x:c r="AF1748" s="14" t="n">
        <x:v>56</x:v>
      </x:c>
      <x:c r="AG1748" s="14" t="str">
        <x:v>I3</x:v>
      </x:c>
      <x:c r="AH1748" s="14" t="n">
        <x:v>1</x:v>
      </x:c>
      <x:c r="AI1748" s="14" t="n">
        <x:v>1</x:v>
      </x:c>
      <x:c r="AJ1748" s="18" t="n">
        <x:v>441573.67</x:v>
      </x:c>
      <x:c r="AK1748" s="14" t="str">
        <x:v>https://prozorro.gov.ua/tender/UA-2026-08-10-012180-a</x:v>
      </x:c>
      <x:c r="AL1748" s="19" t="n">
        <x:v>46251.623842974535</x:v>
      </x:c>
      <x:c r="AM1748" s="19" t="n">
        <x:v>46366</x:v>
      </x:c>
      <x:c r="AN1748" s="15" t="str">
        <x:v>Промисловий демонтаж</x:v>
      </x:c>
      <x:c r="AO1748" s="15" t="str">
        <x:v>not_found_in_top_search</x:v>
      </x:c>
    </x:row>
    <x:row r="1749">
      <x:c r="A1749" s="14" t="str">
        <x:v>W6-057</x:v>
      </x:c>
      <x:c r="B1749" s="14" t="str">
        <x:v>Prozorro vertical expansion II — 24.08</x:v>
      </x:c>
      <x:c r="C1749" s="14" t="str">
        <x:v>ТОВ "Надія"</x:v>
      </x:c>
      <x:c r="D1749" s="14" t="str">
        <x:v>Резервуари / промислові ємності</x:v>
      </x:c>
      <x:c r="E1749" s="14" t="str">
        <x:v>Expansion discovery</x:v>
      </x:c>
      <x:c r="F1749" s="17" t="str">
        <x:v>D3</x:v>
      </x:c>
      <x:c r="G1749" s="14" t="str"/>
      <x:c r="H1749" s="14" t="str">
        <x:v>Discovery розширення — 2 тижні</x:v>
      </x:c>
      <x:c r="I1749" s="16" t="n">
        <x:v>1</x:v>
      </x:c>
      <x:c r="J1749" s="16" t="n">
        <x:v>5</x:v>
      </x:c>
      <x:c r="K1749" s="16" t="n">
        <x:v>5</x:v>
      </x:c>
      <x:c r="L1749" s="16" t="n">
        <x:v>2</x:v>
      </x:c>
      <x:c r="M1749" s="16" t="n">
        <x:v>5</x:v>
      </x:c>
      <x:c r="N1749" s="16" t="n">
        <x:v>5</x:v>
      </x:c>
      <x:c r="O1749" s="16" t="n">
        <x:v>3</x:v>
      </x:c>
      <x:c r="P1749" s="16" t="n">
        <x:f>IF(COUNT(I1749:O1749)&lt;7,"",I1749*8+J1749*3+K1749*2+L1749*2+M1749*2+N1749*2+O1749)</x:f>
        <x:v>60</x:v>
      </x:c>
      <x:c r="Q1749" s="16" t="n">
        <x:f>IF(COUNT(J1749:O1749)&lt;6,"",J1749*5+K1749*4+M1749*4+L1749*3+N1749*2+O1749*2)</x:f>
        <x:v>87</x:v>
      </x:c>
      <x:c r="R1749" s="14" t="str">
        <x:v>high</x:v>
      </x:c>
      <x:c r="S1749" s="14" t="str">
        <x:v>official_prozorro_award_2024_2026</x:v>
      </x:c>
      <x:c r="T1749" s="14" t="str">
        <x:v>official_prozorro_api</x:v>
      </x:c>
      <x:c r="U1749" s="14" t="str">
        <x:v>Не контактували</x:v>
      </x:c>
      <x:c r="V1749" s="15" t="str">
        <x:v>Workflow-audit outreach по UA-2026-07-13-004811-a; попросити 1 пакет здачі та вимоги проєкту</x:v>
      </x:c>
      <x:c r="W1749" s="15" t="str">
        <x:v>Власник / директор; керівник ПТО; відповідальний за договори</x:v>
      </x:c>
      <x:c r="X1749" s="15" t="str">
        <x:v>1 нових підтверджених перемог/договорів у Prozorro на 417 229 грн; 1 зі строком виконання не раніше 24.08.2026.</x:v>
      </x:c>
      <x:c r="Y1749" s="15" t="str">
        <x:v>КОД ДК 021:2015 45260000-7 - ПОКРІВЕЛЬНІ РОБОТИ ТА ІНШІ СПЕЦІАЛІЗОВАНІ БУДІВЕЛЬНІ РОБОТИ (ПОТОЧНИЙ РЕМОНТ РЕЗЕРВУАРУ ЧИСТОЇ ВОДИ ЛІТ. Е1(ГІДРОІЗОЛЯЦІЯ ШВІВ) ВИРОБНИЧОЇ БУДІВЛІ ЗА АДРЕСОЮ: М. ДНІПРО, ВУЛ. КОСМІЧНА, 26-Н); опублікований строк до 2026-12-31. Попросити один знеособлений пакет здачі за цим workflow.</x:v>
      </x:c>
      <x:c r="Z1749" s="15" t="str">
        <x:v>https://prozorro.gov.ua/tender/UA-2026-07-13-004811-a</x:v>
      </x:c>
      <x:c r="AA1749" s="14" t="str">
        <x:v>13425445</x:v>
      </x:c>
      <x:c r="AB1749" s="14" t="str">
        <x:v>2026-08-24</x:v>
      </x:c>
      <x:c r="AC1749" s="14" t="str"/>
      <x:c r="AD1749" s="20" t="str"/>
      <x:c r="AE1749" s="14" t="str"/>
      <x:c r="AF1749" s="14" t="n">
        <x:v>56</x:v>
      </x:c>
      <x:c r="AG1749" s="14" t="str">
        <x:v>I3</x:v>
      </x:c>
      <x:c r="AH1749" s="14" t="n">
        <x:v>1</x:v>
      </x:c>
      <x:c r="AI1749" s="14" t="n">
        <x:v>1</x:v>
      </x:c>
      <x:c r="AJ1749" s="18" t="n">
        <x:v>417228.67</x:v>
      </x:c>
      <x:c r="AK1749" s="14" t="str">
        <x:v>https://prozorro.gov.ua/tender/UA-2026-07-13-004811-a</x:v>
      </x:c>
      <x:c r="AL1749" s="19" t="n">
        <x:v>46225.22550636574</x:v>
      </x:c>
      <x:c r="AM1749" s="19" t="n">
        <x:v>46387</x:v>
      </x:c>
      <x:c r="AN1749" s="15" t="str">
        <x:v>Резервуари / промислові ємності</x:v>
      </x:c>
      <x:c r="AO1749" s="15" t="str">
        <x:v>not_found_in_top_search</x:v>
      </x:c>
    </x:row>
    <x:row r="1750">
      <x:c r="A1750" s="14" t="str">
        <x:v>W6-058</x:v>
      </x:c>
      <x:c r="B1750" s="14" t="str">
        <x:v>Prozorro vertical expansion II — 24.08</x:v>
      </x:c>
      <x:c r="C1750" s="14" t="str">
        <x:v>ТОВ "УКР ТЕХ ІНЖИНІРИНГ"</x:v>
      </x:c>
      <x:c r="D1750" s="14" t="str">
        <x:v>Гідротехнічні споруди</x:v>
      </x:c>
      <x:c r="E1750" s="14" t="str">
        <x:v>Expansion discovery</x:v>
      </x:c>
      <x:c r="F1750" s="17" t="str">
        <x:v>D3</x:v>
      </x:c>
      <x:c r="G1750" s="14" t="str"/>
      <x:c r="H1750" s="14" t="str">
        <x:v>Discovery розширення — 2 тижні</x:v>
      </x:c>
      <x:c r="I1750" s="16" t="n">
        <x:v>1</x:v>
      </x:c>
      <x:c r="J1750" s="16" t="n">
        <x:v>5</x:v>
      </x:c>
      <x:c r="K1750" s="16" t="n">
        <x:v>5</x:v>
      </x:c>
      <x:c r="L1750" s="16" t="n">
        <x:v>2</x:v>
      </x:c>
      <x:c r="M1750" s="16" t="n">
        <x:v>5</x:v>
      </x:c>
      <x:c r="N1750" s="16" t="n">
        <x:v>5</x:v>
      </x:c>
      <x:c r="O1750" s="16" t="n">
        <x:v>3</x:v>
      </x:c>
      <x:c r="P1750" s="16" t="n">
        <x:f>IF(COUNT(I1750:O1750)&lt;7,"",I1750*8+J1750*3+K1750*2+L1750*2+M1750*2+N1750*2+O1750)</x:f>
        <x:v>60</x:v>
      </x:c>
      <x:c r="Q1750" s="16" t="n">
        <x:f>IF(COUNT(J1750:O1750)&lt;6,"",J1750*5+K1750*4+M1750*4+L1750*3+N1750*2+O1750*2)</x:f>
        <x:v>87</x:v>
      </x:c>
      <x:c r="R1750" s="14" t="str">
        <x:v>high</x:v>
      </x:c>
      <x:c r="S1750" s="14" t="str">
        <x:v>official_prozorro_award_2024_2026</x:v>
      </x:c>
      <x:c r="T1750" s="14" t="str">
        <x:v>official_prozorro_api</x:v>
      </x:c>
      <x:c r="U1750" s="14" t="str">
        <x:v>Не контактували</x:v>
      </x:c>
      <x:c r="V1750" s="15" t="str">
        <x:v>Workflow-audit outreach по UA-2026-08-12-004243-a; попросити 1 пакет здачі та вимоги проєкту</x:v>
      </x:c>
      <x:c r="W1750" s="15" t="str">
        <x:v>Власник / директор; керівник ПТО; відповідальний за договори</x:v>
      </x:c>
      <x:c r="X1750" s="15" t="str">
        <x:v>1 нових підтверджених перемог/договорів у Prozorro на 374 447 грн; 1 зі строком виконання не раніше 24.08.2026.</x:v>
      </x:c>
      <x:c r="Y1750" s="15" t="str">
        <x:v>Виготовлення ПКД: "Капітальний ремонт водоскидної споруди з ремонтом водоскидного колектора  та укріплення тіла насипної  дамби на міському озері в м. Івано-Франківську"; опублікований строк до 2026-09-26. Попросити один знеособлений пакет здачі за цим workflow.</x:v>
      </x:c>
      <x:c r="Z1750" s="15" t="str">
        <x:v>https://prozorro.gov.ua/tender/UA-2026-08-12-004243-a</x:v>
      </x:c>
      <x:c r="AA1750" s="14" t="str">
        <x:v>42105102</x:v>
      </x:c>
      <x:c r="AB1750" s="14" t="str">
        <x:v>2026-08-24</x:v>
      </x:c>
      <x:c r="AC1750" s="14" t="str"/>
      <x:c r="AD1750" s="20" t="str"/>
      <x:c r="AE1750" s="14" t="str"/>
      <x:c r="AF1750" s="14" t="n">
        <x:v>56</x:v>
      </x:c>
      <x:c r="AG1750" s="14" t="str">
        <x:v>I3</x:v>
      </x:c>
      <x:c r="AH1750" s="14" t="n">
        <x:v>1</x:v>
      </x:c>
      <x:c r="AI1750" s="14" t="n">
        <x:v>1</x:v>
      </x:c>
      <x:c r="AJ1750" s="18" t="n">
        <x:v>374447</x:v>
      </x:c>
      <x:c r="AK1750" s="14" t="str">
        <x:v>https://prozorro.gov.ua/tender/UA-2026-08-12-004243-a</x:v>
      </x:c>
      <x:c r="AL1750" s="19" t="n">
        <x:v>46246.46788689815</x:v>
      </x:c>
      <x:c r="AM1750" s="19" t="n">
        <x:v>46291.371666666666</x:v>
      </x:c>
      <x:c r="AN1750" s="15" t="str">
        <x:v>Гідротехнічні споруди</x:v>
      </x:c>
      <x:c r="AO1750" s="15" t="str">
        <x:v>not_found_in_top_search</x:v>
      </x:c>
    </x:row>
    <x:row r="1751">
      <x:c r="A1751" s="14" t="str">
        <x:v>W6-059</x:v>
      </x:c>
      <x:c r="B1751" s="14" t="str">
        <x:v>Prozorro vertical expansion II — 24.08</x:v>
      </x:c>
      <x:c r="C1751" s="14" t="str">
        <x:v>ТОВАРИСТВО З ОБМЕЖЕНОЮ ВІДПОВІДАЛЬНІСТЮ "СПК "ФЛАГМАН"</x:v>
      </x:c>
      <x:c r="D1751" s="14" t="str">
        <x:v>Промисловий демонтаж</x:v>
      </x:c>
      <x:c r="E1751" s="14" t="str">
        <x:v>Expansion discovery</x:v>
      </x:c>
      <x:c r="F1751" s="17" t="str">
        <x:v>D3</x:v>
      </x:c>
      <x:c r="G1751" s="14" t="str"/>
      <x:c r="H1751" s="14" t="str">
        <x:v>Discovery розширення — 2 тижні</x:v>
      </x:c>
      <x:c r="I1751" s="16" t="n">
        <x:v>1</x:v>
      </x:c>
      <x:c r="J1751" s="16" t="n">
        <x:v>5</x:v>
      </x:c>
      <x:c r="K1751" s="16" t="n">
        <x:v>5</x:v>
      </x:c>
      <x:c r="L1751" s="16" t="n">
        <x:v>2</x:v>
      </x:c>
      <x:c r="M1751" s="16" t="n">
        <x:v>5</x:v>
      </x:c>
      <x:c r="N1751" s="16" t="n">
        <x:v>5</x:v>
      </x:c>
      <x:c r="O1751" s="16" t="n">
        <x:v>3</x:v>
      </x:c>
      <x:c r="P1751" s="16" t="n">
        <x:f>IF(COUNT(I1751:O1751)&lt;7,"",I1751*8+J1751*3+K1751*2+L1751*2+M1751*2+N1751*2+O1751)</x:f>
        <x:v>60</x:v>
      </x:c>
      <x:c r="Q1751" s="16" t="n">
        <x:f>IF(COUNT(J1751:O1751)&lt;6,"",J1751*5+K1751*4+M1751*4+L1751*3+N1751*2+O1751*2)</x:f>
        <x:v>87</x:v>
      </x:c>
      <x:c r="R1751" s="14" t="str">
        <x:v>high</x:v>
      </x:c>
      <x:c r="S1751" s="14" t="str">
        <x:v>official_prozorro_award_2024_2026</x:v>
      </x:c>
      <x:c r="T1751" s="14" t="str">
        <x:v>official_prozorro_api</x:v>
      </x:c>
      <x:c r="U1751" s="14" t="str">
        <x:v>Не контактували</x:v>
      </x:c>
      <x:c r="V1751" s="15" t="str">
        <x:v>Workflow-audit outreach по UA-2026-07-23-004444-a; попросити 1 пакет здачі та вимоги проєкту</x:v>
      </x:c>
      <x:c r="W1751" s="15" t="str">
        <x:v>Власник / директор; керівник ПТО; відповідальний за договори</x:v>
      </x:c>
      <x:c r="X1751" s="15" t="str">
        <x:v>1 нових підтверджених перемог/договорів у Prozorro на 333 333 грн; 1 зі строком виконання не раніше 24.08.2026.</x:v>
      </x:c>
      <x:c r="Y1751" s="15" t="str">
        <x:v>Послуги з демонтажу неробочих очисних відстійників (циліндричних відстійників) з подальшим подрібненням демонтованих конструкцій та вивезенням код ДК 021:2015 – 45110000-1 (Руйнування та знесення будівель і земляні роботи); опублікований строк до 2026-09-30. Попросити один знеособлений пакет здачі за цим workflow.</x:v>
      </x:c>
      <x:c r="Z1751" s="15" t="str">
        <x:v>https://prozorro.gov.ua/tender/UA-2026-07-23-004444-a</x:v>
      </x:c>
      <x:c r="AA1751" s="14" t="str">
        <x:v>41592914</x:v>
      </x:c>
      <x:c r="AB1751" s="14" t="str">
        <x:v>2026-08-24</x:v>
      </x:c>
      <x:c r="AC1751" s="14" t="str"/>
      <x:c r="AD1751" s="20" t="str"/>
      <x:c r="AE1751" s="14" t="str"/>
      <x:c r="AF1751" s="14" t="n">
        <x:v>56</x:v>
      </x:c>
      <x:c r="AG1751" s="14" t="str">
        <x:v>I3</x:v>
      </x:c>
      <x:c r="AH1751" s="14" t="n">
        <x:v>1</x:v>
      </x:c>
      <x:c r="AI1751" s="14" t="n">
        <x:v>1</x:v>
      </x:c>
      <x:c r="AJ1751" s="18" t="n">
        <x:v>333333.33</x:v>
      </x:c>
      <x:c r="AK1751" s="14" t="str">
        <x:v>https://prozorro.gov.ua/tender/UA-2026-07-23-004444-a</x:v>
      </x:c>
      <x:c r="AL1751" s="19" t="n">
        <x:v>46234.4631015162</x:v>
      </x:c>
      <x:c r="AM1751" s="19" t="n">
        <x:v>46295</x:v>
      </x:c>
      <x:c r="AN1751" s="15" t="str">
        <x:v>Промисловий демонтаж</x:v>
      </x:c>
      <x:c r="AO1751" s="15" t="str">
        <x:v>not_found_in_top_search</x:v>
      </x:c>
    </x:row>
    <x:row r="1752">
      <x:c r="A1752" s="14" t="str">
        <x:v>W6-060</x:v>
      </x:c>
      <x:c r="B1752" s="14" t="str">
        <x:v>Prozorro vertical expansion II — 24.08</x:v>
      </x:c>
      <x:c r="C1752" s="14" t="str">
        <x:v>ТОВ "ДОРРУХ"</x:v>
      </x:c>
      <x:c r="D1752" s="14" t="str">
        <x:v>Промисловий демонтаж</x:v>
      </x:c>
      <x:c r="E1752" s="14" t="str">
        <x:v>Expansion discovery</x:v>
      </x:c>
      <x:c r="F1752" s="17" t="str">
        <x:v>D3</x:v>
      </x:c>
      <x:c r="G1752" s="14" t="str"/>
      <x:c r="H1752" s="14" t="str">
        <x:v>Discovery розширення — 2 тижні</x:v>
      </x:c>
      <x:c r="I1752" s="16" t="n">
        <x:v>1</x:v>
      </x:c>
      <x:c r="J1752" s="16" t="n">
        <x:v>5</x:v>
      </x:c>
      <x:c r="K1752" s="16" t="n">
        <x:v>5</x:v>
      </x:c>
      <x:c r="L1752" s="16" t="n">
        <x:v>2</x:v>
      </x:c>
      <x:c r="M1752" s="16" t="n">
        <x:v>5</x:v>
      </x:c>
      <x:c r="N1752" s="16" t="n">
        <x:v>5</x:v>
      </x:c>
      <x:c r="O1752" s="16" t="n">
        <x:v>3</x:v>
      </x:c>
      <x:c r="P1752" s="16" t="n">
        <x:f>IF(COUNT(I1752:O1752)&lt;7,"",I1752*8+J1752*3+K1752*2+L1752*2+M1752*2+N1752*2+O1752)</x:f>
        <x:v>60</x:v>
      </x:c>
      <x:c r="Q1752" s="16" t="n">
        <x:f>IF(COUNT(J1752:O1752)&lt;6,"",J1752*5+K1752*4+M1752*4+L1752*3+N1752*2+O1752*2)</x:f>
        <x:v>87</x:v>
      </x:c>
      <x:c r="R1752" s="14" t="str">
        <x:v>high</x:v>
      </x:c>
      <x:c r="S1752" s="14" t="str">
        <x:v>official_prozorro_award_2024_2026</x:v>
      </x:c>
      <x:c r="T1752" s="14" t="str">
        <x:v>official_prozorro_api</x:v>
      </x:c>
      <x:c r="U1752" s="14" t="str">
        <x:v>Не контактували</x:v>
      </x:c>
      <x:c r="V1752" s="15" t="str">
        <x:v>Workflow-audit outreach по UA-2026-07-16-006070-a; попросити 1 пакет здачі та вимоги проєкту</x:v>
      </x:c>
      <x:c r="W1752" s="15" t="str">
        <x:v>Власник / директор; керівник ПТО; відповідальний за договори</x:v>
      </x:c>
      <x:c r="X1752" s="15" t="str">
        <x:v>1 нових підтверджених перемог/договорів у Prozorro на 307 269 грн; 1 зі строком виконання не раніше 24.08.2026.</x:v>
      </x:c>
      <x:c r="Y1752" s="15" t="str">
        <x:v>Надання послуг з демонтажу рекламних конструкцій (ДК 021:2015 - 45110000 - 1 - Руйнування та знесення будівель і земляні роботи); опублікований строк до 2026-12-31. Попросити один знеособлений пакет здачі за цим workflow.</x:v>
      </x:c>
      <x:c r="Z1752" s="15" t="str">
        <x:v>https://prozorro.gov.ua/tender/UA-2026-07-16-006070-a</x:v>
      </x:c>
      <x:c r="AA1752" s="14" t="str">
        <x:v>41822931</x:v>
      </x:c>
      <x:c r="AB1752" s="14" t="str">
        <x:v>2026-08-24</x:v>
      </x:c>
      <x:c r="AC1752" s="14" t="str"/>
      <x:c r="AD1752" s="20" t="str"/>
      <x:c r="AE1752" s="14" t="str"/>
      <x:c r="AF1752" s="14" t="n">
        <x:v>56</x:v>
      </x:c>
      <x:c r="AG1752" s="14" t="str">
        <x:v>I3</x:v>
      </x:c>
      <x:c r="AH1752" s="14" t="n">
        <x:v>1</x:v>
      </x:c>
      <x:c r="AI1752" s="14" t="n">
        <x:v>1</x:v>
      </x:c>
      <x:c r="AJ1752" s="18" t="n">
        <x:v>307268.62</x:v>
      </x:c>
      <x:c r="AK1752" s="14" t="str">
        <x:v>https://prozorro.gov.ua/tender/UA-2026-07-16-006070-a</x:v>
      </x:c>
      <x:c r="AL1752" s="19" t="n">
        <x:v>46233.56527486111</x:v>
      </x:c>
      <x:c r="AM1752" s="19" t="n">
        <x:v>46387.50435185185</x:v>
      </x:c>
      <x:c r="AN1752" s="15" t="str">
        <x:v>Промисловий демонтаж</x:v>
      </x:c>
      <x:c r="AO1752" s="15" t="str">
        <x:v>not_found_in_top_search</x:v>
      </x:c>
    </x:row>
    <x:row r="1753">
      <x:c r="A1753" s="14" t="str">
        <x:v>W6-061</x:v>
      </x:c>
      <x:c r="B1753" s="14" t="str">
        <x:v>Prozorro vertical expansion II — 24.08</x:v>
      </x:c>
      <x:c r="C1753" s="14" t="str">
        <x:v>ПП "Інтербуд-монтаж МК"</x:v>
      </x:c>
      <x:c r="D1753" s="14" t="str">
        <x:v>Промисловий демонтаж</x:v>
      </x:c>
      <x:c r="E1753" s="14" t="str">
        <x:v>Expansion discovery</x:v>
      </x:c>
      <x:c r="F1753" s="17" t="str">
        <x:v>D3</x:v>
      </x:c>
      <x:c r="G1753" s="14" t="str"/>
      <x:c r="H1753" s="14" t="str">
        <x:v>Discovery розширення — 2 тижні</x:v>
      </x:c>
      <x:c r="I1753" s="16" t="n">
        <x:v>1</x:v>
      </x:c>
      <x:c r="J1753" s="16" t="n">
        <x:v>5</x:v>
      </x:c>
      <x:c r="K1753" s="16" t="n">
        <x:v>5</x:v>
      </x:c>
      <x:c r="L1753" s="16" t="n">
        <x:v>2</x:v>
      </x:c>
      <x:c r="M1753" s="16" t="n">
        <x:v>5</x:v>
      </x:c>
      <x:c r="N1753" s="16" t="n">
        <x:v>5</x:v>
      </x:c>
      <x:c r="O1753" s="16" t="n">
        <x:v>3</x:v>
      </x:c>
      <x:c r="P1753" s="16" t="n">
        <x:f>IF(COUNT(I1753:O1753)&lt;7,"",I1753*8+J1753*3+K1753*2+L1753*2+M1753*2+N1753*2+O1753)</x:f>
        <x:v>60</x:v>
      </x:c>
      <x:c r="Q1753" s="16" t="n">
        <x:f>IF(COUNT(J1753:O1753)&lt;6,"",J1753*5+K1753*4+M1753*4+L1753*3+N1753*2+O1753*2)</x:f>
        <x:v>87</x:v>
      </x:c>
      <x:c r="R1753" s="14" t="str">
        <x:v>high</x:v>
      </x:c>
      <x:c r="S1753" s="14" t="str">
        <x:v>official_prozorro_award_2024_2026</x:v>
      </x:c>
      <x:c r="T1753" s="14" t="str">
        <x:v>official_prozorro_api</x:v>
      </x:c>
      <x:c r="U1753" s="14" t="str">
        <x:v>Не контактували</x:v>
      </x:c>
      <x:c r="V1753" s="15" t="str">
        <x:v>Workflow-audit outreach по UA-2026-07-30-006142-a; попросити 1 пакет здачі та вимоги проєкту</x:v>
      </x:c>
      <x:c r="W1753" s="15" t="str">
        <x:v>Власник / директор; керівник ПТО; відповідальний за договори</x:v>
      </x:c>
      <x:c r="X1753" s="15" t="str">
        <x:v>1 нових підтверджених перемог/договорів у Prozorro на 199 877 грн; 1 зі строком виконання не раніше 24.08.2026.</x:v>
      </x:c>
      <x:c r="Y1753" s="15" t="str">
        <x:v>Руйнування та знесення будівель і земляні роботи (Поточний ремонт прилеглої території до будівлі); опублікований строк до 2026-12-01. Попросити один знеособлений пакет здачі за цим workflow.</x:v>
      </x:c>
      <x:c r="Z1753" s="15" t="str">
        <x:v>https://prozorro.gov.ua/tender/UA-2026-07-30-006142-a</x:v>
      </x:c>
      <x:c r="AA1753" s="14" t="str">
        <x:v>45280535</x:v>
      </x:c>
      <x:c r="AB1753" s="14" t="str">
        <x:v>2026-08-24</x:v>
      </x:c>
      <x:c r="AC1753" s="14" t="str"/>
      <x:c r="AD1753" s="20" t="str"/>
      <x:c r="AE1753" s="14" t="str"/>
      <x:c r="AF1753" s="14" t="n">
        <x:v>56</x:v>
      </x:c>
      <x:c r="AG1753" s="14" t="str">
        <x:v>I3</x:v>
      </x:c>
      <x:c r="AH1753" s="14" t="n">
        <x:v>1</x:v>
      </x:c>
      <x:c r="AI1753" s="14" t="n">
        <x:v>1</x:v>
      </x:c>
      <x:c r="AJ1753" s="18" t="n">
        <x:v>199876.62</x:v>
      </x:c>
      <x:c r="AK1753" s="14" t="str">
        <x:v>https://prozorro.gov.ua/tender/UA-2026-07-30-006142-a</x:v>
      </x:c>
      <x:c r="AL1753" s="19" t="n">
        <x:v>46233.46606344907</x:v>
      </x:c>
      <x:c r="AM1753" s="19" t="n">
        <x:v>46357.510046296295</x:v>
      </x:c>
      <x:c r="AN1753" s="15" t="str">
        <x:v>Промисловий демонтаж</x:v>
      </x:c>
      <x:c r="AO1753" s="15" t="str">
        <x:v>not_found_in_top_search</x:v>
      </x:c>
    </x:row>
    <x:row r="1754">
      <x:c r="A1754" s="14" t="str">
        <x:v>W6-062</x:v>
      </x:c>
      <x:c r="B1754" s="14" t="str">
        <x:v>Prozorro vertical expansion II — 24.08</x:v>
      </x:c>
      <x:c r="C1754" s="14" t="str">
        <x:v>ФОП Алексанян М.Р.</x:v>
      </x:c>
      <x:c r="D1754" s="14" t="str">
        <x:v>Гідротехнічні споруди</x:v>
      </x:c>
      <x:c r="E1754" s="14" t="str">
        <x:v>Expansion discovery</x:v>
      </x:c>
      <x:c r="F1754" s="17" t="str">
        <x:v>D3</x:v>
      </x:c>
      <x:c r="G1754" s="14" t="str"/>
      <x:c r="H1754" s="14" t="str">
        <x:v>Discovery розширення — 2 тижні</x:v>
      </x:c>
      <x:c r="I1754" s="16" t="n">
        <x:v>1</x:v>
      </x:c>
      <x:c r="J1754" s="16" t="n">
        <x:v>5</x:v>
      </x:c>
      <x:c r="K1754" s="16" t="n">
        <x:v>5</x:v>
      </x:c>
      <x:c r="L1754" s="16" t="n">
        <x:v>2</x:v>
      </x:c>
      <x:c r="M1754" s="16" t="n">
        <x:v>5</x:v>
      </x:c>
      <x:c r="N1754" s="16" t="n">
        <x:v>3</x:v>
      </x:c>
      <x:c r="O1754" s="16" t="n">
        <x:v>3</x:v>
      </x:c>
      <x:c r="P1754" s="16" t="n">
        <x:f>IF(COUNT(I1754:O1754)&lt;7,"",I1754*8+J1754*3+K1754*2+L1754*2+M1754*2+N1754*2+O1754)</x:f>
        <x:v>56</x:v>
      </x:c>
      <x:c r="Q1754" s="16" t="n">
        <x:f>IF(COUNT(J1754:O1754)&lt;6,"",J1754*5+K1754*4+M1754*4+L1754*3+N1754*2+O1754*2)</x:f>
        <x:v>83</x:v>
      </x:c>
      <x:c r="R1754" s="14" t="str">
        <x:v>high</x:v>
      </x:c>
      <x:c r="S1754" s="14" t="str">
        <x:v>official_prozorro_award_2024_2026</x:v>
      </x:c>
      <x:c r="T1754" s="14" t="str">
        <x:v>official_prozorro_api</x:v>
      </x:c>
      <x:c r="U1754" s="14" t="str">
        <x:v>Не контактували</x:v>
      </x:c>
      <x:c r="V1754" s="15" t="str">
        <x:v>Workflow-audit outreach по UA-2025-06-05-000390-a; попросити 1 пакет здачі та вимоги проєкту</x:v>
      </x:c>
      <x:c r="W1754" s="15" t="str">
        <x:v>Власник / виконавець; відповідальний за договір</x:v>
      </x:c>
      <x:c r="X1754" s="15" t="str">
        <x:v>4 нових підтверджених перемог/договорів у Prozorro на 149 269 грн; 0 зі строком виконання не раніше 24.08.2026.</x:v>
      </x:c>
      <x:c r="Y1754" s="15" t="str">
        <x:v>ДК 021:2015-45230000-8Будівництво трубопроводів, ліній зв’язку та електропередач, шосе, доріг, аеродромів і залізничних доріг; вирівнювання поверхонь (Поточний ремонт дороги струменевим методом дамби між  вул. Шевченка і вул. Шкільна в с. Копанки Новоукраїнського району Кіровоградської області ); опублікований строк до 2025-12-31. Попросити один знеособлений пакет здачі за цим workflow.</x:v>
      </x:c>
      <x:c r="Z1754" s="15" t="str">
        <x:v>https://prozorro.gov.ua/tender/UA-2025-06-05-000390-a</x:v>
      </x:c>
      <x:c r="AA1754" s="14" t="str">
        <x:v>2406712853</x:v>
      </x:c>
      <x:c r="AB1754" s="14" t="str">
        <x:v>2026-08-24</x:v>
      </x:c>
      <x:c r="AC1754" s="14" t="str"/>
      <x:c r="AD1754" s="20" t="str"/>
      <x:c r="AE1754" s="14" t="str"/>
      <x:c r="AF1754" s="14" t="n">
        <x:v>56</x:v>
      </x:c>
      <x:c r="AG1754" s="14" t="str">
        <x:v>I3</x:v>
      </x:c>
      <x:c r="AH1754" s="14" t="n">
        <x:v>4</x:v>
      </x:c>
      <x:c r="AI1754" s="14" t="n">
        <x:v>0</x:v>
      </x:c>
      <x:c r="AJ1754" s="18" t="n">
        <x:v>149268.79</x:v>
      </x:c>
      <x:c r="AK1754" s="14" t="str">
        <x:v>https://prozorro.gov.ua/tender/UA-2025-06-05-000390-a</x:v>
      </x:c>
      <x:c r="AL1754" s="19" t="n">
        <x:v>45813.240256550926</x:v>
      </x:c>
      <x:c r="AM1754" s="19" t="n">
        <x:v>46022.916666655095</x:v>
      </x:c>
      <x:c r="AN1754" s="15" t="str">
        <x:v>Гідротехнічні споруди</x:v>
      </x:c>
      <x:c r="AO1754" s="15" t="str">
        <x:v>not_found_in_top_search</x:v>
      </x:c>
    </x:row>
    <x:row r="1755">
      <x:c r="A1755" s="14" t="str">
        <x:v>W6-063</x:v>
      </x:c>
      <x:c r="B1755" s="14" t="str">
        <x:v>Prozorro vertical expansion II — 24.08</x:v>
      </x:c>
      <x:c r="C1755" s="14" t="str">
        <x:v>ТОВ "ПІВДЕНЬБУРВОД"</x:v>
      </x:c>
      <x:c r="D1755" s="14" t="str">
        <x:v>Свердловини / водозабір</x:v>
      </x:c>
      <x:c r="E1755" s="14" t="str">
        <x:v>Expansion discovery</x:v>
      </x:c>
      <x:c r="F1755" s="17" t="str">
        <x:v>D3</x:v>
      </x:c>
      <x:c r="G1755" s="14" t="str"/>
      <x:c r="H1755" s="14" t="str">
        <x:v>Discovery розширення — 2 тижні</x:v>
      </x:c>
      <x:c r="I1755" s="16" t="n">
        <x:v>1</x:v>
      </x:c>
      <x:c r="J1755" s="16" t="n">
        <x:v>5</x:v>
      </x:c>
      <x:c r="K1755" s="16" t="n">
        <x:v>5</x:v>
      </x:c>
      <x:c r="L1755" s="16" t="n">
        <x:v>4</x:v>
      </x:c>
      <x:c r="M1755" s="16" t="n">
        <x:v>5</x:v>
      </x:c>
      <x:c r="N1755" s="16" t="n">
        <x:v>5</x:v>
      </x:c>
      <x:c r="O1755" s="16" t="n">
        <x:v>3</x:v>
      </x:c>
      <x:c r="P1755" s="16" t="n">
        <x:f>IF(COUNT(I1755:O1755)&lt;7,"",I1755*8+J1755*3+K1755*2+L1755*2+M1755*2+N1755*2+O1755)</x:f>
        <x:v>64</x:v>
      </x:c>
      <x:c r="Q1755" s="16" t="n">
        <x:f>IF(COUNT(J1755:O1755)&lt;6,"",J1755*5+K1755*4+M1755*4+L1755*3+N1755*2+O1755*2)</x:f>
        <x:v>93</x:v>
      </x:c>
      <x:c r="R1755" s="14" t="str">
        <x:v>high</x:v>
      </x:c>
      <x:c r="S1755" s="14" t="str">
        <x:v>official_prozorro_award_2024_2026</x:v>
      </x:c>
      <x:c r="T1755" s="14" t="str">
        <x:v>official_prozorro_api</x:v>
      </x:c>
      <x:c r="U1755" s="14" t="str">
        <x:v>Не контактували</x:v>
      </x:c>
      <x:c r="V1755" s="15" t="str">
        <x:v>Workflow-audit outreach по UA-2025-12-23-024116-a; попросити 1 пакет здачі та вимоги проєкту</x:v>
      </x:c>
      <x:c r="W1755" s="15" t="str">
        <x:v>Власник / директор; керівник ПТО; відповідальний за договори</x:v>
      </x:c>
      <x:c r="X1755" s="15" t="str">
        <x:v>2 нових підтверджених перемог/договорів у Prozorro на 4 394 428 грн; 1 зі строком виконання не раніше 24.08.2026.</x:v>
      </x:c>
      <x:c r="Y1755" s="15" t="str">
        <x:v>«Нове будівництво (буріння) артезіанської свердловини, водонапірної башти по вулиці Лесі Українки та облаштування бювету по вулиці Центральній для покращення водопостачання в с. Вільне, Болградського району Одеської області» (перша черга будівництва); опублікований строк до 2026-12-31. Попросити один знеособлений пакет здачі за цим workflow.</x:v>
      </x:c>
      <x:c r="Z1755" s="15" t="str">
        <x:v>https://prozorro.gov.ua/tender/UA-2025-12-23-024116-a</x:v>
      </x:c>
      <x:c r="AA1755" s="14" t="str">
        <x:v>43541835</x:v>
      </x:c>
      <x:c r="AB1755" s="14" t="str">
        <x:v>2026-08-24</x:v>
      </x:c>
      <x:c r="AC1755" s="14" t="str"/>
      <x:c r="AD1755" s="20" t="str"/>
      <x:c r="AE1755" s="14" t="str"/>
      <x:c r="AF1755" s="14" t="n">
        <x:v>55</x:v>
      </x:c>
      <x:c r="AG1755" s="14" t="str">
        <x:v>I3</x:v>
      </x:c>
      <x:c r="AH1755" s="14" t="n">
        <x:v>2</x:v>
      </x:c>
      <x:c r="AI1755" s="14" t="n">
        <x:v>1</x:v>
      </x:c>
      <x:c r="AJ1755" s="18" t="n">
        <x:v>4394427.75</x:v>
      </x:c>
      <x:c r="AK1755" s="14" t="str">
        <x:v>https://prozorro.gov.ua/tender/UA-2025-12-23-024116-a</x:v>
      </x:c>
      <x:c r="AL1755" s="19" t="n">
        <x:v>46058.39895809028</x:v>
      </x:c>
      <x:c r="AM1755" s="19" t="n">
        <x:v>46387</x:v>
      </x:c>
      <x:c r="AN1755" s="15" t="str">
        <x:v>Свердловини / водозабір</x:v>
      </x:c>
      <x:c r="AO1755" s="15" t="str">
        <x:v>not_found_in_top_search</x:v>
      </x:c>
    </x:row>
    <x:row r="1756">
      <x:c r="A1756" s="14" t="str">
        <x:v>W6-064</x:v>
      </x:c>
      <x:c r="B1756" s="14" t="str">
        <x:v>Prozorro vertical expansion II — 24.08</x:v>
      </x:c>
      <x:c r="C1756" s="14" t="str">
        <x:v>КАНІВСЬКЕ КОМУНАЛЬНЕ ПІДПРИЄМСТВО ТЕПЛОВИХ МЕРЕЖ</x:v>
      </x:c>
      <x:c r="D1756" s="14" t="str">
        <x:v>Вузли обліку тепла</x:v>
      </x:c>
      <x:c r="E1756" s="14" t="str">
        <x:v>Pilot now</x:v>
      </x:c>
      <x:c r="F1756" s="17" t="str">
        <x:v>P3</x:v>
      </x:c>
      <x:c r="G1756" s="14" t="str"/>
      <x:c r="H1756" s="14" t="str">
        <x:v>Пілот зараз — Н.14 subset</x:v>
      </x:c>
      <x:c r="I1756" s="16" t="n">
        <x:v>4</x:v>
      </x:c>
      <x:c r="J1756" s="16" t="n">
        <x:v>5</x:v>
      </x:c>
      <x:c r="K1756" s="16" t="n">
        <x:v>5</x:v>
      </x:c>
      <x:c r="L1756" s="16" t="n">
        <x:v>1</x:v>
      </x:c>
      <x:c r="M1756" s="16" t="n">
        <x:v>5</x:v>
      </x:c>
      <x:c r="N1756" s="16" t="n">
        <x:v>5</x:v>
      </x:c>
      <x:c r="O1756" s="16" t="n">
        <x:v>3</x:v>
      </x:c>
      <x:c r="P1756" s="16" t="n">
        <x:f>IF(COUNT(I1756:O1756)&lt;7,"",I1756*8+J1756*3+K1756*2+L1756*2+M1756*2+N1756*2+O1756)</x:f>
        <x:v>82</x:v>
      </x:c>
      <x:c r="Q1756" s="16" t="n">
        <x:f>IF(COUNT(J1756:O1756)&lt;6,"",J1756*5+K1756*4+M1756*4+L1756*3+N1756*2+O1756*2)</x:f>
        <x:v>84</x:v>
      </x:c>
      <x:c r="R1756" s="14" t="str">
        <x:v>high</x:v>
      </x:c>
      <x:c r="S1756" s="14" t="str">
        <x:v>official_prozorro_award_2024_2026</x:v>
      </x:c>
      <x:c r="T1756" s="14" t="str">
        <x:v>official_prozorro_api</x:v>
      </x:c>
      <x:c r="U1756" s="14" t="str">
        <x:v>Не контактували</x:v>
      </x:c>
      <x:c r="V1756" s="15" t="str">
        <x:v>Персоналізований free-pilot outreach по UA-2025-10-09-001857-a; попросити 1 пакет Н.14/Н.15</x:v>
      </x:c>
      <x:c r="W1756" s="15" t="str">
        <x:v>Власник / директор; керівник ПТО; відповідальний за договори</x:v>
      </x:c>
      <x:c r="X1756" s="15" t="str">
        <x:v>6 нових підтверджених перемог/договорів у Prozorro на 70 357 грн; 0 зі строком виконання не раніше 24.08.2026.</x:v>
      </x:c>
      <x:c r="Y1756" s="15" t="str">
        <x:v>Послуги з демонтажу, повірки та монтажу лічильників вузлів комерційного обліку теплової енергії (2 шт.) в закладах відділу освіти ВК Канівської МР; опублікований строк до 2025-12-31. Попросити один знеособлений пакет здачі за цим workflow.</x:v>
      </x:c>
      <x:c r="Z1756" s="15" t="str">
        <x:v>https://prozorro.gov.ua/tender/UA-2025-10-09-001857-a</x:v>
      </x:c>
      <x:c r="AA1756" s="14" t="str">
        <x:v>02082657</x:v>
      </x:c>
      <x:c r="AB1756" s="14" t="str">
        <x:v>2026-08-24</x:v>
      </x:c>
      <x:c r="AC1756" s="14" t="str"/>
      <x:c r="AD1756" s="20" t="str"/>
      <x:c r="AE1756" s="14" t="str"/>
      <x:c r="AF1756" s="14" t="n">
        <x:v>55</x:v>
      </x:c>
      <x:c r="AG1756" s="14" t="str">
        <x:v>I3</x:v>
      </x:c>
      <x:c r="AH1756" s="14" t="n">
        <x:v>6</x:v>
      </x:c>
      <x:c r="AI1756" s="14" t="n">
        <x:v>0</x:v>
      </x:c>
      <x:c r="AJ1756" s="18" t="n">
        <x:v>70356.64</x:v>
      </x:c>
      <x:c r="AK1756" s="14" t="str">
        <x:v>https://prozorro.gov.ua/tender/UA-2025-10-09-001857-a</x:v>
      </x:c>
      <x:c r="AL1756" s="19" t="n">
        <x:v>45939.28659287037</x:v>
      </x:c>
      <x:c r="AM1756" s="19" t="n">
        <x:v>46022</x:v>
      </x:c>
      <x:c r="AN1756" s="15" t="str">
        <x:v>Вузли обліку тепла</x:v>
      </x:c>
      <x:c r="AO1756" s="15" t="str">
        <x:v>not_found_in_top_search</x:v>
      </x:c>
    </x:row>
    <x:row r="1757">
      <x:c r="A1757" s="14" t="str">
        <x:v>W6-065</x:v>
      </x:c>
      <x:c r="B1757" s="14" t="str">
        <x:v>Prozorro vertical expansion II — 24.08</x:v>
      </x:c>
      <x:c r="C1757" s="14" t="str">
        <x:v>ТОВАРИСТВО З ОБМЕЖЕНОЮ ВІДПОВІДАЛЬНІСТЮ «ЕНЕРГОСЕРВІС ПМК»</x:v>
      </x:c>
      <x:c r="D1757" s="14" t="str">
        <x:v>Промислова електрика / ПНР</x:v>
      </x:c>
      <x:c r="E1757" s="14" t="str">
        <x:v>Expansion discovery</x:v>
      </x:c>
      <x:c r="F1757" s="17" t="str">
        <x:v>D3</x:v>
      </x:c>
      <x:c r="G1757" s="14" t="str"/>
      <x:c r="H1757" s="14" t="str">
        <x:v>Discovery розширення — 2 тижні</x:v>
      </x:c>
      <x:c r="I1757" s="16" t="n">
        <x:v>1</x:v>
      </x:c>
      <x:c r="J1757" s="16" t="n">
        <x:v>5</x:v>
      </x:c>
      <x:c r="K1757" s="16" t="n">
        <x:v>4</x:v>
      </x:c>
      <x:c r="L1757" s="16" t="n">
        <x:v>1</x:v>
      </x:c>
      <x:c r="M1757" s="16" t="n">
        <x:v>5</x:v>
      </x:c>
      <x:c r="N1757" s="16" t="n">
        <x:v>5</x:v>
      </x:c>
      <x:c r="O1757" s="16" t="n">
        <x:v>3</x:v>
      </x:c>
      <x:c r="P1757" s="16" t="n">
        <x:f>IF(COUNT(I1757:O1757)&lt;7,"",I1757*8+J1757*3+K1757*2+L1757*2+M1757*2+N1757*2+O1757)</x:f>
        <x:v>56</x:v>
      </x:c>
      <x:c r="Q1757" s="16" t="n">
        <x:f>IF(COUNT(J1757:O1757)&lt;6,"",J1757*5+K1757*4+M1757*4+L1757*3+N1757*2+O1757*2)</x:f>
        <x:v>80</x:v>
      </x:c>
      <x:c r="R1757" s="14" t="str">
        <x:v>high</x:v>
      </x:c>
      <x:c r="S1757" s="14" t="str">
        <x:v>official_prozorro_award_2024_2026</x:v>
      </x:c>
      <x:c r="T1757" s="14" t="str">
        <x:v>official_prozorro_api</x:v>
      </x:c>
      <x:c r="U1757" s="14" t="str">
        <x:v>Не контактували</x:v>
      </x:c>
      <x:c r="V1757" s="15" t="str">
        <x:v>Workflow-audit outreach по UA-2026-08-06-008784-a; попросити 1 пакет здачі та вимоги проєкту</x:v>
      </x:c>
      <x:c r="W1757" s="15" t="str">
        <x:v>Власник / директор; керівник ПТО; відповідальний за договори</x:v>
      </x:c>
      <x:c r="X1757" s="15" t="str">
        <x:v>1 нових підтверджених перемог/договорів у Prozorro на 57 379 грн; 1 зі строком виконання не раніше 24.08.2026.</x:v>
      </x:c>
      <x:c r="Y1757" s="15" t="str">
        <x:v>Будівництво будівель за кодом CPV за ДК 021:2015 – 45210000-2 - аварійно-відновлювальний поточний ремонт ділянки кабельної лінії від підстанції до будівлі Балаклійського районного суду Харківської області за адресою: 64207, Харківська область, м. Балаклія, вул. Соборна, 87; опублікований строк до 2026-08-31. Попросити один знеособлений пакет здачі за цим workflow.</x:v>
      </x:c>
      <x:c r="Z1757" s="15" t="str">
        <x:v>https://prozorro.gov.ua/tender/UA-2026-08-06-008784-a</x:v>
      </x:c>
      <x:c r="AA1757" s="14" t="str">
        <x:v>37368164</x:v>
      </x:c>
      <x:c r="AB1757" s="14" t="str">
        <x:v>2026-08-24</x:v>
      </x:c>
      <x:c r="AC1757" s="14" t="str"/>
      <x:c r="AD1757" s="20" t="str"/>
      <x:c r="AE1757" s="14" t="str"/>
      <x:c r="AF1757" s="14" t="n">
        <x:v>55</x:v>
      </x:c>
      <x:c r="AG1757" s="14" t="str">
        <x:v>I3</x:v>
      </x:c>
      <x:c r="AH1757" s="14" t="n">
        <x:v>1</x:v>
      </x:c>
      <x:c r="AI1757" s="14" t="n">
        <x:v>1</x:v>
      </x:c>
      <x:c r="AJ1757" s="18" t="n">
        <x:v>57379.2</x:v>
      </x:c>
      <x:c r="AK1757" s="14" t="str">
        <x:v>https://prozorro.gov.ua/tender/UA-2026-08-06-008784-a</x:v>
      </x:c>
      <x:c r="AL1757" s="19" t="n">
        <x:v>46240.515365671294</x:v>
      </x:c>
      <x:c r="AM1757" s="19" t="n">
        <x:v>46265.517013888886</x:v>
      </x:c>
      <x:c r="AN1757" s="15" t="str">
        <x:v>Промислова електрика / ПНР; Кабельні лінії електропередачі</x:v>
      </x:c>
      <x:c r="AO1757" s="15" t="str">
        <x:v>not_found_in_top_search</x:v>
      </x:c>
    </x:row>
    <x:row r="1758">
      <x:c r="A1758" s="14" t="str">
        <x:v>W6-066</x:v>
      </x:c>
      <x:c r="B1758" s="14" t="str">
        <x:v>Prozorro vertical expansion II — 24.08</x:v>
      </x:c>
      <x:c r="C1758" s="14" t="str">
        <x:v>ТОВ "ЛЕДЛАБ"</x:v>
      </x:c>
      <x:c r="D1758" s="14" t="str">
        <x:v>Світлофори / дорожня автоматика</x:v>
      </x:c>
      <x:c r="E1758" s="14" t="str">
        <x:v>Pilot now</x:v>
      </x:c>
      <x:c r="F1758" s="17" t="str">
        <x:v>P3</x:v>
      </x:c>
      <x:c r="G1758" s="14" t="str"/>
      <x:c r="H1758" s="14" t="str">
        <x:v>Пілот зараз — Н.15 subset</x:v>
      </x:c>
      <x:c r="I1758" s="16" t="n">
        <x:v>4</x:v>
      </x:c>
      <x:c r="J1758" s="16" t="n">
        <x:v>5</x:v>
      </x:c>
      <x:c r="K1758" s="16" t="n">
        <x:v>5</x:v>
      </x:c>
      <x:c r="L1758" s="16" t="n">
        <x:v>3</x:v>
      </x:c>
      <x:c r="M1758" s="16" t="n">
        <x:v>5</x:v>
      </x:c>
      <x:c r="N1758" s="16" t="n">
        <x:v>5</x:v>
      </x:c>
      <x:c r="O1758" s="16" t="n">
        <x:v>3</x:v>
      </x:c>
      <x:c r="P1758" s="16" t="n">
        <x:f>IF(COUNT(I1758:O1758)&lt;7,"",I1758*8+J1758*3+K1758*2+L1758*2+M1758*2+N1758*2+O1758)</x:f>
        <x:v>86</x:v>
      </x:c>
      <x:c r="Q1758" s="16" t="n">
        <x:f>IF(COUNT(J1758:O1758)&lt;6,"",J1758*5+K1758*4+M1758*4+L1758*3+N1758*2+O1758*2)</x:f>
        <x:v>90</x:v>
      </x:c>
      <x:c r="R1758" s="14" t="str">
        <x:v>high</x:v>
      </x:c>
      <x:c r="S1758" s="14" t="str">
        <x:v>official_prozorro_award_2024_2026</x:v>
      </x:c>
      <x:c r="T1758" s="14" t="str">
        <x:v>official_prozorro_api</x:v>
      </x:c>
      <x:c r="U1758" s="14" t="str">
        <x:v>Не контактували</x:v>
      </x:c>
      <x:c r="V1758" s="15" t="str">
        <x:v>Персоналізований free-pilot outreach по UA-2026-05-19-013123-a; попросити 1 пакет Н.14/Н.15</x:v>
      </x:c>
      <x:c r="W1758" s="15" t="str">
        <x:v>Власник / директор; керівник ПТО; відповідальний за договори</x:v>
      </x:c>
      <x:c r="X1758" s="15" t="str">
        <x:v>1 нових підтверджених перемог/договорів у Prozorro на 1 798 532 грн; 1 зі строком виконання не раніше 24.08.2026.</x:v>
      </x:c>
      <x:c r="Y1758" s="15" t="str">
        <x:v>«Нове будівництво світлофорного об’єкту на перехресті Прибережної автомагістралі та вул. Тбіліської в м. Запоріжжі», код 45230000-за ДК 021:2015 «Будівництво трубопроводів, ліній зв’язку та електропередач, шосе, доріг, аеродромів і залізничних доріг; вирівнювання поверхонь»; опублікований строк до 2026-12-31. Попросити один знеособлений пакет здачі за цим workflow.</x:v>
      </x:c>
      <x:c r="Z1758" s="15" t="str">
        <x:v>https://prozorro.gov.ua/tender/UA-2026-05-19-013123-a</x:v>
      </x:c>
      <x:c r="AA1758" s="14" t="str">
        <x:v>40448375</x:v>
      </x:c>
      <x:c r="AB1758" s="14" t="str">
        <x:v>2026-08-24</x:v>
      </x:c>
      <x:c r="AC1758" s="14" t="str"/>
      <x:c r="AD1758" s="20" t="str"/>
      <x:c r="AE1758" s="14" t="str"/>
      <x:c r="AF1758" s="14" t="n">
        <x:v>54</x:v>
      </x:c>
      <x:c r="AG1758" s="14" t="str">
        <x:v>I3</x:v>
      </x:c>
      <x:c r="AH1758" s="14" t="n">
        <x:v>1</x:v>
      </x:c>
      <x:c r="AI1758" s="14" t="n">
        <x:v>1</x:v>
      </x:c>
      <x:c r="AJ1758" s="18" t="n">
        <x:v>1798531.93</x:v>
      </x:c>
      <x:c r="AK1758" s="14" t="str">
        <x:v>https://prozorro.gov.ua/tender/UA-2026-05-19-013123-a</x:v>
      </x:c>
      <x:c r="AL1758" s="19" t="n">
        <x:v>46199.26410460648</x:v>
      </x:c>
      <x:c r="AM1758" s="19" t="n">
        <x:v>46387</x:v>
      </x:c>
      <x:c r="AN1758" s="15" t="str">
        <x:v>Світлофори / дорожня автоматика</x:v>
      </x:c>
      <x:c r="AO1758" s="15" t="str">
        <x:v>not_found_in_top_search</x:v>
      </x:c>
    </x:row>
    <x:row r="1759">
      <x:c r="A1759" s="14" t="str">
        <x:v>W6-067</x:v>
      </x:c>
      <x:c r="B1759" s="14" t="str">
        <x:v>Prozorro vertical expansion II — 24.08</x:v>
      </x:c>
      <x:c r="C1759" s="14" t="str">
        <x:v>ТОВАРИСТВО З ОБМЕЖЕНОЮ ВІДПОВІДАЛЬНІСТЮ "КВАДРОБУД - БПВ"</x:v>
      </x:c>
      <x:c r="D1759" s="14" t="str">
        <x:v>Гідротехнічні споруди</x:v>
      </x:c>
      <x:c r="E1759" s="14" t="str">
        <x:v>Expansion discovery</x:v>
      </x:c>
      <x:c r="F1759" s="17" t="str">
        <x:v>D3</x:v>
      </x:c>
      <x:c r="G1759" s="14" t="str"/>
      <x:c r="H1759" s="14" t="str">
        <x:v>Discovery розширення — 2 тижні</x:v>
      </x:c>
      <x:c r="I1759" s="16" t="n">
        <x:v>1</x:v>
      </x:c>
      <x:c r="J1759" s="16" t="n">
        <x:v>5</x:v>
      </x:c>
      <x:c r="K1759" s="16" t="n">
        <x:v>5</x:v>
      </x:c>
      <x:c r="L1759" s="16" t="n">
        <x:v>3</x:v>
      </x:c>
      <x:c r="M1759" s="16" t="n">
        <x:v>5</x:v>
      </x:c>
      <x:c r="N1759" s="16" t="n">
        <x:v>5</x:v>
      </x:c>
      <x:c r="O1759" s="16" t="n">
        <x:v>3</x:v>
      </x:c>
      <x:c r="P1759" s="16" t="n">
        <x:f>IF(COUNT(I1759:O1759)&lt;7,"",I1759*8+J1759*3+K1759*2+L1759*2+M1759*2+N1759*2+O1759)</x:f>
        <x:v>62</x:v>
      </x:c>
      <x:c r="Q1759" s="16" t="n">
        <x:f>IF(COUNT(J1759:O1759)&lt;6,"",J1759*5+K1759*4+M1759*4+L1759*3+N1759*2+O1759*2)</x:f>
        <x:v>90</x:v>
      </x:c>
      <x:c r="R1759" s="14" t="str">
        <x:v>high</x:v>
      </x:c>
      <x:c r="S1759" s="14" t="str">
        <x:v>official_prozorro_award_2024_2026</x:v>
      </x:c>
      <x:c r="T1759" s="14" t="str">
        <x:v>official_prozorro_api</x:v>
      </x:c>
      <x:c r="U1759" s="14" t="str">
        <x:v>Не контактували</x:v>
      </x:c>
      <x:c r="V1759" s="15" t="str">
        <x:v>Workflow-audit outreach по UA-2024-11-13-003239-a; попросити 1 пакет здачі та вимоги проєкту</x:v>
      </x:c>
      <x:c r="W1759" s="15" t="str">
        <x:v>Власник / директор; керівник ПТО; відповідальний за договори</x:v>
      </x:c>
      <x:c r="X1759" s="15" t="str">
        <x:v>3 нових підтверджених перемог/договорів у Prozorro на 591 518 грн; 0 зі строком виконання не раніше 24.08.2026.</x:v>
      </x:c>
      <x:c r="Y1759" s="15" t="str">
        <x:v>Земляні роботи (поточний ремонт) по відновленню лвобережної дамби на р. Тересва в смт. Тересва в районі вул. Польова, на території Тересвянської селищної ради, Тячівського району. Код за ДК 021:2015 Єдиного закупівельного словника; 45112000-5 Землерийні та інші земляні роботи.; опублікований строк до 2024-12-31. Попросити один знеособлений пакет здачі за цим workflow.</x:v>
      </x:c>
      <x:c r="Z1759" s="15" t="str">
        <x:v>https://prozorro.gov.ua/tender/UA-2024-11-13-003239-a</x:v>
      </x:c>
      <x:c r="AA1759" s="14" t="str">
        <x:v>41640213</x:v>
      </x:c>
      <x:c r="AB1759" s="14" t="str">
        <x:v>2026-08-24</x:v>
      </x:c>
      <x:c r="AC1759" s="14" t="str"/>
      <x:c r="AD1759" s="20" t="str"/>
      <x:c r="AE1759" s="14" t="str"/>
      <x:c r="AF1759" s="14" t="n">
        <x:v>54</x:v>
      </x:c>
      <x:c r="AG1759" s="14" t="str">
        <x:v>I3</x:v>
      </x:c>
      <x:c r="AH1759" s="14" t="n">
        <x:v>3</x:v>
      </x:c>
      <x:c r="AI1759" s="14" t="n">
        <x:v>0</x:v>
      </x:c>
      <x:c r="AJ1759" s="18" t="n">
        <x:v>591517.85</x:v>
      </x:c>
      <x:c r="AK1759" s="14" t="str">
        <x:v>https://prozorro.gov.ua/tender/UA-2024-11-13-003239-a</x:v>
      </x:c>
      <x:c r="AL1759" s="19" t="n">
        <x:v>45609.36720741898</x:v>
      </x:c>
      <x:c r="AM1759" s="19" t="n">
        <x:v>45657</x:v>
      </x:c>
      <x:c r="AN1759" s="15" t="str">
        <x:v>Гідротехнічні споруди</x:v>
      </x:c>
      <x:c r="AO1759" s="15" t="str">
        <x:v>not_found_in_top_search</x:v>
      </x:c>
    </x:row>
    <x:row r="1760">
      <x:c r="A1760" s="14" t="str">
        <x:v>W6-068</x:v>
      </x:c>
      <x:c r="B1760" s="14" t="str">
        <x:v>Prozorro vertical expansion II — 24.08</x:v>
      </x:c>
      <x:c r="C1760" s="14" t="str">
        <x:v>ВИРОБНИЧЕ УПРАВЛІННЯ КОМУНАЛЬНОГО ГОСПОДАРСТВА ЛЮБОТИНСЬКОЇ МІСЬКОЇ РАДИ ХАРКІВСЬКОЇ ОБЛАСТІ</x:v>
      </x:c>
      <x:c r="D1760" s="14" t="str">
        <x:v>Гідротехнічні споруди</x:v>
      </x:c>
      <x:c r="E1760" s="14" t="str">
        <x:v>Expansion discovery</x:v>
      </x:c>
      <x:c r="F1760" s="17" t="str">
        <x:v>D3</x:v>
      </x:c>
      <x:c r="G1760" s="14" t="str"/>
      <x:c r="H1760" s="14" t="str">
        <x:v>Discovery розширення — 2 тижні</x:v>
      </x:c>
      <x:c r="I1760" s="16" t="n">
        <x:v>1</x:v>
      </x:c>
      <x:c r="J1760" s="16" t="n">
        <x:v>5</x:v>
      </x:c>
      <x:c r="K1760" s="16" t="n">
        <x:v>5</x:v>
      </x:c>
      <x:c r="L1760" s="16" t="n">
        <x:v>2</x:v>
      </x:c>
      <x:c r="M1760" s="16" t="n">
        <x:v>5</x:v>
      </x:c>
      <x:c r="N1760" s="16" t="n">
        <x:v>5</x:v>
      </x:c>
      <x:c r="O1760" s="16" t="n">
        <x:v>3</x:v>
      </x:c>
      <x:c r="P1760" s="16" t="n">
        <x:f>IF(COUNT(I1760:O1760)&lt;7,"",I1760*8+J1760*3+K1760*2+L1760*2+M1760*2+N1760*2+O1760)</x:f>
        <x:v>60</x:v>
      </x:c>
      <x:c r="Q1760" s="16" t="n">
        <x:f>IF(COUNT(J1760:O1760)&lt;6,"",J1760*5+K1760*4+M1760*4+L1760*3+N1760*2+O1760*2)</x:f>
        <x:v>87</x:v>
      </x:c>
      <x:c r="R1760" s="14" t="str">
        <x:v>high</x:v>
      </x:c>
      <x:c r="S1760" s="14" t="str">
        <x:v>official_prozorro_award_2024_2026</x:v>
      </x:c>
      <x:c r="T1760" s="14" t="str">
        <x:v>official_prozorro_api</x:v>
      </x:c>
      <x:c r="U1760" s="14" t="str">
        <x:v>Не контактували</x:v>
      </x:c>
      <x:c r="V1760" s="15" t="str">
        <x:v>Workflow-audit outreach по UA-2025-12-22-013245-a; попросити 1 пакет здачі та вимоги проєкту</x:v>
      </x:c>
      <x:c r="W1760" s="15" t="str">
        <x:v>Власник / директор; керівник ПТО; відповідальний за договори</x:v>
      </x:c>
      <x:c r="X1760" s="15" t="str">
        <x:v>3 нових підтверджених перемог/договорів у Prozorro на 374 964 грн; 0 зі строком виконання не раніше 24.08.2026.</x:v>
      </x:c>
      <x:c r="Y1760" s="15" t="str">
        <x:v> Послуги з благоустрою (поточний ремонт доріг проведення грейдування та підсипка щебнем доріг без твердого покриття по вул. Рокоссовського від №2 до №30), вул. Транспортній від перехрестя з вул. Рокоссовського до перехрестя з вул. Локомотивною, вул. Захисників України від №88 до №104, вул. Злагоди від №112 до траси Київ -Харків-Довжанський, вул. Залізничній від №1-а до №3, пров. Державному, вул. Клубній від №3 до №21, вул. Княжій, дамбі ставка «Гиївський», вул. Ветеринарній від перехрестя з вул. Зв’язку до перехрестя з вул. Злагоди, пров. Ветеринарному, вул. Тарасівській від №55 до №63, вул. Петра Сагайдачного, вул. Героїв Афганців, в/д Григорія Томашевського, в/д 8-го Березня №6, вул. Підгірній №62, вул. Травневій в сел. Барчани, вул. Станційній в смт Манченки); опублікований строк до 2025-12-31. Попросити один знеособлений пакет здачі за цим workflow.</x:v>
      </x:c>
      <x:c r="Z1760" s="15" t="str">
        <x:v>https://prozorro.gov.ua/tender/UA-2025-12-22-013245-a</x:v>
      </x:c>
      <x:c r="AA1760" s="14" t="str">
        <x:v>05392163</x:v>
      </x:c>
      <x:c r="AB1760" s="14" t="str">
        <x:v>2026-08-24</x:v>
      </x:c>
      <x:c r="AC1760" s="14" t="str"/>
      <x:c r="AD1760" s="20" t="str"/>
      <x:c r="AE1760" s="14" t="str"/>
      <x:c r="AF1760" s="14" t="n">
        <x:v>54</x:v>
      </x:c>
      <x:c r="AG1760" s="14" t="str">
        <x:v>I3</x:v>
      </x:c>
      <x:c r="AH1760" s="14" t="n">
        <x:v>3</x:v>
      </x:c>
      <x:c r="AI1760" s="14" t="n">
        <x:v>0</x:v>
      </x:c>
      <x:c r="AJ1760" s="18" t="n">
        <x:v>374964.48</x:v>
      </x:c>
      <x:c r="AK1760" s="14" t="str">
        <x:v>https://prozorro.gov.ua/tender/UA-2025-12-22-013245-a</x:v>
      </x:c>
      <x:c r="AL1760" s="19" t="n">
        <x:v>46013.518743402776</x:v>
      </x:c>
      <x:c r="AM1760" s="19" t="n">
        <x:v>46022</x:v>
      </x:c>
      <x:c r="AN1760" s="15" t="str">
        <x:v>Гідротехнічні споруди</x:v>
      </x:c>
      <x:c r="AO1760" s="15" t="str">
        <x:v>not_found_in_top_search</x:v>
      </x:c>
    </x:row>
    <x:row r="1761">
      <x:c r="A1761" s="14" t="str">
        <x:v>W6-069</x:v>
      </x:c>
      <x:c r="B1761" s="14" t="str">
        <x:v>Prozorro vertical expansion II — 24.08</x:v>
      </x:c>
      <x:c r="C1761" s="14" t="str">
        <x:v>ТОВ "ДАНАКС"</x:v>
      </x:c>
      <x:c r="D1761" s="14" t="str">
        <x:v>Промислова електрика / ПНР</x:v>
      </x:c>
      <x:c r="E1761" s="14" t="str">
        <x:v>Expansion discovery</x:v>
      </x:c>
      <x:c r="F1761" s="17" t="str">
        <x:v>D3</x:v>
      </x:c>
      <x:c r="G1761" s="14" t="str"/>
      <x:c r="H1761" s="14" t="str">
        <x:v>Discovery розширення — 2 тижні</x:v>
      </x:c>
      <x:c r="I1761" s="16" t="n">
        <x:v>1</x:v>
      </x:c>
      <x:c r="J1761" s="16" t="n">
        <x:v>5</x:v>
      </x:c>
      <x:c r="K1761" s="16" t="n">
        <x:v>4</x:v>
      </x:c>
      <x:c r="L1761" s="16" t="n">
        <x:v>4</x:v>
      </x:c>
      <x:c r="M1761" s="16" t="n">
        <x:v>5</x:v>
      </x:c>
      <x:c r="N1761" s="16" t="n">
        <x:v>5</x:v>
      </x:c>
      <x:c r="O1761" s="16" t="n">
        <x:v>3</x:v>
      </x:c>
      <x:c r="P1761" s="16" t="n">
        <x:f>IF(COUNT(I1761:O1761)&lt;7,"",I1761*8+J1761*3+K1761*2+L1761*2+M1761*2+N1761*2+O1761)</x:f>
        <x:v>62</x:v>
      </x:c>
      <x:c r="Q1761" s="16" t="n">
        <x:f>IF(COUNT(J1761:O1761)&lt;6,"",J1761*5+K1761*4+M1761*4+L1761*3+N1761*2+O1761*2)</x:f>
        <x:v>89</x:v>
      </x:c>
      <x:c r="R1761" s="14" t="str">
        <x:v>high</x:v>
      </x:c>
      <x:c r="S1761" s="14" t="str">
        <x:v>official_prozorro_award_2024_2026</x:v>
      </x:c>
      <x:c r="T1761" s="14" t="str">
        <x:v>official_prozorro_api</x:v>
      </x:c>
      <x:c r="U1761" s="14" t="str">
        <x:v>Не контактували</x:v>
      </x:c>
      <x:c r="V1761" s="15" t="str">
        <x:v>Workflow-audit outreach по UA-2025-12-10-018014-a; попросити 1 пакет здачі та вимоги проєкту</x:v>
      </x:c>
      <x:c r="W1761" s="15" t="str">
        <x:v>Власник / директор; керівник ПТО; відповідальний за договори</x:v>
      </x:c>
      <x:c r="X1761" s="15" t="str">
        <x:v>1 нових підтверджених перемог/договорів у Prozorro на 6 721 978 грн; 1 зі строком виконання не раніше 24.08.2026.</x:v>
      </x:c>
      <x:c r="Y1761" s="15" t="str">
        <x:v>Код ДК 021:2015 - 45230000-8 Будівництво трубопроводів, ліній зв’язку та електропередач, шосе, доріг, аеродромів і залізничних доріг; вирівнювання поверхонь (Послуги з ямкового ремонту асфальтобетонного покриття після аварійного ремонту кабельних ліній 0,4-6-10кВ, м. Запоріжжя); опублікований строк до 2026-10-31. Попросити один знеособлений пакет здачі за цим workflow.</x:v>
      </x:c>
      <x:c r="Z1761" s="15" t="str">
        <x:v>https://prozorro.gov.ua/tender/UA-2025-12-10-018014-a</x:v>
      </x:c>
      <x:c r="AA1761" s="14" t="str">
        <x:v>45808067</x:v>
      </x:c>
      <x:c r="AB1761" s="14" t="str">
        <x:v>2026-08-24</x:v>
      </x:c>
      <x:c r="AC1761" s="14" t="str"/>
      <x:c r="AD1761" s="20" t="str"/>
      <x:c r="AE1761" s="14" t="str"/>
      <x:c r="AF1761" s="14" t="n">
        <x:v>53</x:v>
      </x:c>
      <x:c r="AG1761" s="14" t="str">
        <x:v>I3</x:v>
      </x:c>
      <x:c r="AH1761" s="14" t="n">
        <x:v>1</x:v>
      </x:c>
      <x:c r="AI1761" s="14" t="n">
        <x:v>1</x:v>
      </x:c>
      <x:c r="AJ1761" s="18" t="n">
        <x:v>6721978</x:v>
      </x:c>
      <x:c r="AK1761" s="14" t="str">
        <x:v>https://prozorro.gov.ua/tender/UA-2025-12-10-018014-a</x:v>
      </x:c>
      <x:c r="AL1761" s="19" t="n">
        <x:v>46042.518235891206</x:v>
      </x:c>
      <x:c r="AM1761" s="19" t="n">
        <x:v>46326</x:v>
      </x:c>
      <x:c r="AN1761" s="15" t="str">
        <x:v>Промислова електрика / ПНР; Кабельні лінії електропередачі</x:v>
      </x:c>
      <x:c r="AO1761" s="15" t="str">
        <x:v>not_found_in_top_search</x:v>
      </x:c>
    </x:row>
    <x:row r="1762">
      <x:c r="A1762" s="14" t="str">
        <x:v>W6-070</x:v>
      </x:c>
      <x:c r="B1762" s="14" t="str">
        <x:v>Prozorro vertical expansion II — 24.08</x:v>
      </x:c>
      <x:c r="C1762" s="14" t="str">
        <x:v>ДОЧІРНЄ ПІДПРИЄМСТВО "ЖИТОМИРСЬКА МЕХАНІЗОВАНА КОЛОНА" ПРИВАТНОГО АКЦІОНЕРНОГО ТОВАРИСТВА "КИЇВСІЛЬЕЛЕКТРО"</x:v>
      </x:c>
      <x:c r="D1762" s="14" t="str">
        <x:v>Промислова електрика / ПНР</x:v>
      </x:c>
      <x:c r="E1762" s="14" t="str">
        <x:v>Expansion discovery</x:v>
      </x:c>
      <x:c r="F1762" s="17" t="str">
        <x:v>D3</x:v>
      </x:c>
      <x:c r="G1762" s="14" t="str"/>
      <x:c r="H1762" s="14" t="str">
        <x:v>Discovery розширення — 2 тижні</x:v>
      </x:c>
      <x:c r="I1762" s="16" t="n">
        <x:v>1</x:v>
      </x:c>
      <x:c r="J1762" s="16" t="n">
        <x:v>5</x:v>
      </x:c>
      <x:c r="K1762" s="16" t="n">
        <x:v>4</x:v>
      </x:c>
      <x:c r="L1762" s="16" t="n">
        <x:v>4</x:v>
      </x:c>
      <x:c r="M1762" s="16" t="n">
        <x:v>5</x:v>
      </x:c>
      <x:c r="N1762" s="16" t="n">
        <x:v>5</x:v>
      </x:c>
      <x:c r="O1762" s="16" t="n">
        <x:v>3</x:v>
      </x:c>
      <x:c r="P1762" s="16" t="n">
        <x:f>IF(COUNT(I1762:O1762)&lt;7,"",I1762*8+J1762*3+K1762*2+L1762*2+M1762*2+N1762*2+O1762)</x:f>
        <x:v>62</x:v>
      </x:c>
      <x:c r="Q1762" s="16" t="n">
        <x:f>IF(COUNT(J1762:O1762)&lt;6,"",J1762*5+K1762*4+M1762*4+L1762*3+N1762*2+O1762*2)</x:f>
        <x:v>89</x:v>
      </x:c>
      <x:c r="R1762" s="14" t="str">
        <x:v>high</x:v>
      </x:c>
      <x:c r="S1762" s="14" t="str">
        <x:v>official_prozorro_award_2024_2026</x:v>
      </x:c>
      <x:c r="T1762" s="14" t="str">
        <x:v>official_prozorro_api</x:v>
      </x:c>
      <x:c r="U1762" s="14" t="str">
        <x:v>Не контактували</x:v>
      </x:c>
      <x:c r="V1762" s="15" t="str">
        <x:v>Workflow-audit outreach по UA-2026-02-19-013555-a; попросити 1 пакет здачі та вимоги проєкту</x:v>
      </x:c>
      <x:c r="W1762" s="15" t="str">
        <x:v>Власник / директор; керівник ПТО; відповідальний за договори</x:v>
      </x:c>
      <x:c r="X1762" s="15" t="str">
        <x:v>1 нових підтверджених перемог/договорів у Prozorro на 4 749 136 грн; 1 зі строком виконання не раніше 24.08.2026.</x:v>
      </x:c>
      <x:c r="Y1762" s="15" t="str">
        <x:v>код 45317000-2 за ДК 021:2015 «Інші електромонтажні роботи» (нове будівництво повітряно-кабельної лінії для електропостачання автозаправного комплексу за адресою: Житомирська область, Звягельський район, за межами с. Перемоги, (кад. №№18240840000:01:000:0200), ( кад. № 18240840000:01:000:0192)); опублікований строк до 2026-12-31. Попросити один знеособлений пакет здачі за цим workflow.</x:v>
      </x:c>
      <x:c r="Z1762" s="15" t="str">
        <x:v>https://prozorro.gov.ua/tender/UA-2026-02-19-013555-a</x:v>
      </x:c>
      <x:c r="AA1762" s="14" t="str">
        <x:v>00132405</x:v>
      </x:c>
      <x:c r="AB1762" s="14" t="str">
        <x:v>2026-08-24</x:v>
      </x:c>
      <x:c r="AC1762" s="14" t="str"/>
      <x:c r="AD1762" s="20" t="str"/>
      <x:c r="AE1762" s="14" t="str"/>
      <x:c r="AF1762" s="14" t="n">
        <x:v>53</x:v>
      </x:c>
      <x:c r="AG1762" s="14" t="str">
        <x:v>I3</x:v>
      </x:c>
      <x:c r="AH1762" s="14" t="n">
        <x:v>1</x:v>
      </x:c>
      <x:c r="AI1762" s="14" t="n">
        <x:v>1</x:v>
      </x:c>
      <x:c r="AJ1762" s="18" t="n">
        <x:v>4749136.04</x:v>
      </x:c>
      <x:c r="AK1762" s="14" t="str">
        <x:v>https://prozorro.gov.ua/tender/UA-2026-02-19-013555-a</x:v>
      </x:c>
      <x:c r="AL1762" s="19" t="n">
        <x:v>46091.411266793984</x:v>
      </x:c>
      <x:c r="AM1762" s="19" t="n">
        <x:v>46387</x:v>
      </x:c>
      <x:c r="AN1762" s="15" t="str">
        <x:v>Промислова електрика / ПНР; Кабельні лінії електропередачі</x:v>
      </x:c>
      <x:c r="AO1762" s="15" t="str">
        <x:v>not_found_in_top_search</x:v>
      </x:c>
    </x:row>
    <x:row r="1763">
      <x:c r="A1763" s="14" t="str">
        <x:v>W6-071</x:v>
      </x:c>
      <x:c r="B1763" s="14" t="str">
        <x:v>Prozorro vertical expansion II — 24.08</x:v>
      </x:c>
      <x:c r="C1763" s="14" t="str">
        <x:v>ФОП Друкар Олена Леонідівна</x:v>
      </x:c>
      <x:c r="D1763" s="14" t="str">
        <x:v>Свердловини / водозабір</x:v>
      </x:c>
      <x:c r="E1763" s="14" t="str">
        <x:v>Expansion discovery</x:v>
      </x:c>
      <x:c r="F1763" s="17" t="str">
        <x:v>D3</x:v>
      </x:c>
      <x:c r="G1763" s="14" t="str"/>
      <x:c r="H1763" s="14" t="str">
        <x:v>Discovery розширення — 2 тижні</x:v>
      </x:c>
      <x:c r="I1763" s="16" t="n">
        <x:v>1</x:v>
      </x:c>
      <x:c r="J1763" s="16" t="n">
        <x:v>5</x:v>
      </x:c>
      <x:c r="K1763" s="16" t="n">
        <x:v>5</x:v>
      </x:c>
      <x:c r="L1763" s="16" t="n">
        <x:v>2</x:v>
      </x:c>
      <x:c r="M1763" s="16" t="n">
        <x:v>5</x:v>
      </x:c>
      <x:c r="N1763" s="16" t="n">
        <x:v>3</x:v>
      </x:c>
      <x:c r="O1763" s="16" t="n">
        <x:v>3</x:v>
      </x:c>
      <x:c r="P1763" s="16" t="n">
        <x:f>IF(COUNT(I1763:O1763)&lt;7,"",I1763*8+J1763*3+K1763*2+L1763*2+M1763*2+N1763*2+O1763)</x:f>
        <x:v>56</x:v>
      </x:c>
      <x:c r="Q1763" s="16" t="n">
        <x:f>IF(COUNT(J1763:O1763)&lt;6,"",J1763*5+K1763*4+M1763*4+L1763*3+N1763*2+O1763*2)</x:f>
        <x:v>83</x:v>
      </x:c>
      <x:c r="R1763" s="14" t="str">
        <x:v>high</x:v>
      </x:c>
      <x:c r="S1763" s="14" t="str">
        <x:v>official_prozorro_award_2024_2026</x:v>
      </x:c>
      <x:c r="T1763" s="14" t="str">
        <x:v>official_prozorro_api</x:v>
      </x:c>
      <x:c r="U1763" s="14" t="str">
        <x:v>Не контактували</x:v>
      </x:c>
      <x:c r="V1763" s="15" t="str">
        <x:v>Workflow-audit outreach по UA-2026-07-20-003319-a; попросити 1 пакет здачі та вимоги проєкту</x:v>
      </x:c>
      <x:c r="W1763" s="15" t="str">
        <x:v>Власник / виконавець; відповідальний за договір</x:v>
      </x:c>
      <x:c r="X1763" s="15" t="str">
        <x:v>1 нових підтверджених перемог/договорів у Prozorro на 176 203 грн; 1 зі строком виконання не раніше 24.08.2026.</x:v>
      </x:c>
      <x:c r="Y1763" s="15" t="str">
        <x:v>45260000-7-Покрівельні роботи та інші спеціалізовані будівельні роботи (поточний ремонт з буріння та улаштування артезіанської свердловини за адресою: вул. Морська, 4а ,с. Демидів Вишгородського району); опублікований строк до 2026-12-10. Попросити один знеособлений пакет здачі за цим workflow.</x:v>
      </x:c>
      <x:c r="Z1763" s="15" t="str">
        <x:v>https://prozorro.gov.ua/tender/UA-2026-07-20-003319-a</x:v>
      </x:c>
      <x:c r="AA1763" s="14" t="str">
        <x:v>3494600066</x:v>
      </x:c>
      <x:c r="AB1763" s="14" t="str">
        <x:v>2026-08-24</x:v>
      </x:c>
      <x:c r="AC1763" s="14" t="str"/>
      <x:c r="AD1763" s="20" t="str"/>
      <x:c r="AE1763" s="14" t="str"/>
      <x:c r="AF1763" s="14" t="n">
        <x:v>53</x:v>
      </x:c>
      <x:c r="AG1763" s="14" t="str">
        <x:v>I3</x:v>
      </x:c>
      <x:c r="AH1763" s="14" t="n">
        <x:v>1</x:v>
      </x:c>
      <x:c r="AI1763" s="14" t="n">
        <x:v>1</x:v>
      </x:c>
      <x:c r="AJ1763" s="18" t="n">
        <x:v>176202.75</x:v>
      </x:c>
      <x:c r="AK1763" s="14" t="str">
        <x:v>https://prozorro.gov.ua/tender/UA-2026-07-20-003319-a</x:v>
      </x:c>
      <x:c r="AL1763" s="19" t="n">
        <x:v>46223.36777527778</x:v>
      </x:c>
      <x:c r="AM1763" s="19" t="n">
        <x:v>46366</x:v>
      </x:c>
      <x:c r="AN1763" s="15" t="str">
        <x:v>Свердловини / водозабір</x:v>
      </x:c>
      <x:c r="AO1763" s="15" t="str">
        <x:v>not_found_in_top_search</x:v>
      </x:c>
    </x:row>
    <x:row r="1764">
      <x:c r="A1764" s="14" t="str">
        <x:v>W6-072</x:v>
      </x:c>
      <x:c r="B1764" s="14" t="str">
        <x:v>Prozorro vertical expansion II — 24.08</x:v>
      </x:c>
      <x:c r="C1764" s="14" t="str">
        <x:v>ТОВАРИСТВО З ОБМЕЖЕНОЮ ВІДПОВІДАЛЬНІСТЮ "СХІД-ТЕПЛОРЕМОНТ"</x:v>
      </x:c>
      <x:c r="D1764" s="14" t="str">
        <x:v>Когенерація</x:v>
      </x:c>
      <x:c r="E1764" s="14" t="str">
        <x:v>Expansion discovery</x:v>
      </x:c>
      <x:c r="F1764" s="17" t="str">
        <x:v>D3</x:v>
      </x:c>
      <x:c r="G1764" s="14" t="str"/>
      <x:c r="H1764" s="14" t="str">
        <x:v>Discovery розширення — 2 тижні</x:v>
      </x:c>
      <x:c r="I1764" s="16" t="n">
        <x:v>1</x:v>
      </x:c>
      <x:c r="J1764" s="16" t="n">
        <x:v>5</x:v>
      </x:c>
      <x:c r="K1764" s="16" t="n">
        <x:v>5</x:v>
      </x:c>
      <x:c r="L1764" s="16" t="n">
        <x:v>5</x:v>
      </x:c>
      <x:c r="M1764" s="16" t="n">
        <x:v>5</x:v>
      </x:c>
      <x:c r="N1764" s="16" t="n">
        <x:v>5</x:v>
      </x:c>
      <x:c r="O1764" s="16" t="n">
        <x:v>3</x:v>
      </x:c>
      <x:c r="P1764" s="16" t="n">
        <x:f>IF(COUNT(I1764:O1764)&lt;7,"",I1764*8+J1764*3+K1764*2+L1764*2+M1764*2+N1764*2+O1764)</x:f>
        <x:v>66</x:v>
      </x:c>
      <x:c r="Q1764" s="16" t="n">
        <x:f>IF(COUNT(J1764:O1764)&lt;6,"",J1764*5+K1764*4+M1764*4+L1764*3+N1764*2+O1764*2)</x:f>
        <x:v>96</x:v>
      </x:c>
      <x:c r="R1764" s="14" t="str">
        <x:v>high</x:v>
      </x:c>
      <x:c r="S1764" s="14" t="str">
        <x:v>official_prozorro_award_2024_2026</x:v>
      </x:c>
      <x:c r="T1764" s="14" t="str">
        <x:v>official_prozorro_api</x:v>
      </x:c>
      <x:c r="U1764" s="14" t="str">
        <x:v>Не контактували</x:v>
      </x:c>
      <x:c r="V1764" s="15" t="str">
        <x:v>Workflow-audit outreach по UA-2025-03-04-004765-a; попросити 1 пакет здачі та вимоги проєкту</x:v>
      </x:c>
      <x:c r="W1764" s="15" t="str">
        <x:v>Власник / директор; керівник ПТО; відповідальний за договори</x:v>
      </x:c>
      <x:c r="X1764" s="15" t="str">
        <x:v>2 нових підтверджених перемог/договорів у Prozorro на 18 578 127 грн; 0 зі строком виконання не раніше 24.08.2026.</x:v>
      </x:c>
      <x:c r="Y1764" s="15" t="str">
        <x:v>Нове будівництво (розміщення) модульної газової когенераційної установки у м. Харків по вул. **********. Будівельні роботи з монтажу КЛ 6 кВ, КЛ 0,4 кВ (код ДК 021:2015 – 45251000-1 "Будівництво електростанцій і теплових станцій").; опублікований строк до 2025-04-04. Попросити один знеособлений пакет здачі за цим workflow.</x:v>
      </x:c>
      <x:c r="Z1764" s="15" t="str">
        <x:v>https://prozorro.gov.ua/tender/UA-2025-03-04-004765-a</x:v>
      </x:c>
      <x:c r="AA1764" s="14" t="str">
        <x:v>36988217</x:v>
      </x:c>
      <x:c r="AB1764" s="14" t="str">
        <x:v>2026-08-24</x:v>
      </x:c>
      <x:c r="AC1764" s="14" t="str"/>
      <x:c r="AD1764" s="20" t="str"/>
      <x:c r="AE1764" s="14" t="str"/>
      <x:c r="AF1764" s="14" t="n">
        <x:v>52</x:v>
      </x:c>
      <x:c r="AG1764" s="14" t="str">
        <x:v>I3</x:v>
      </x:c>
      <x:c r="AH1764" s="14" t="n">
        <x:v>2</x:v>
      </x:c>
      <x:c r="AI1764" s="14" t="n">
        <x:v>0</x:v>
      </x:c>
      <x:c r="AJ1764" s="18" t="n">
        <x:v>18578126.56</x:v>
      </x:c>
      <x:c r="AK1764" s="14" t="str">
        <x:v>https://prozorro.gov.ua/tender/UA-2025-03-04-004765-a</x:v>
      </x:c>
      <x:c r="AL1764" s="19" t="n">
        <x:v>45720.403073518515</x:v>
      </x:c>
      <x:c r="AM1764" s="19" t="n">
        <x:v>45751</x:v>
      </x:c>
      <x:c r="AN1764" s="15" t="str">
        <x:v>Когенерація</x:v>
      </x:c>
      <x:c r="AO1764" s="15" t="str">
        <x:v>not_found_in_top_search</x:v>
      </x:c>
    </x:row>
    <x:row r="1765">
      <x:c r="A1765" s="14" t="str">
        <x:v>W6-073</x:v>
      </x:c>
      <x:c r="B1765" s="14" t="str">
        <x:v>Prozorro vertical expansion II — 24.08</x:v>
      </x:c>
      <x:c r="C1765" s="14" t="str">
        <x:v>Товариство з обмеженою відповідальністю «НТЦ» «Промтехдіагностика»</x:v>
      </x:c>
      <x:c r="D1765" s="14" t="str">
        <x:v>Резервуари / промислові ємності</x:v>
      </x:c>
      <x:c r="E1765" s="14" t="str">
        <x:v>Expansion discovery</x:v>
      </x:c>
      <x:c r="F1765" s="17" t="str">
        <x:v>D3</x:v>
      </x:c>
      <x:c r="G1765" s="14" t="str"/>
      <x:c r="H1765" s="14" t="str">
        <x:v>Discovery розширення — 2 тижні</x:v>
      </x:c>
      <x:c r="I1765" s="16" t="n">
        <x:v>1</x:v>
      </x:c>
      <x:c r="J1765" s="16" t="n">
        <x:v>5</x:v>
      </x:c>
      <x:c r="K1765" s="16" t="n">
        <x:v>5</x:v>
      </x:c>
      <x:c r="L1765" s="16" t="n">
        <x:v>5</x:v>
      </x:c>
      <x:c r="M1765" s="16" t="n">
        <x:v>5</x:v>
      </x:c>
      <x:c r="N1765" s="16" t="n">
        <x:v>5</x:v>
      </x:c>
      <x:c r="O1765" s="16" t="n">
        <x:v>3</x:v>
      </x:c>
      <x:c r="P1765" s="16" t="n">
        <x:f>IF(COUNT(I1765:O1765)&lt;7,"",I1765*8+J1765*3+K1765*2+L1765*2+M1765*2+N1765*2+O1765)</x:f>
        <x:v>66</x:v>
      </x:c>
      <x:c r="Q1765" s="16" t="n">
        <x:f>IF(COUNT(J1765:O1765)&lt;6,"",J1765*5+K1765*4+M1765*4+L1765*3+N1765*2+O1765*2)</x:f>
        <x:v>96</x:v>
      </x:c>
      <x:c r="R1765" s="14" t="str">
        <x:v>high</x:v>
      </x:c>
      <x:c r="S1765" s="14" t="str">
        <x:v>official_prozorro_award_2024_2026</x:v>
      </x:c>
      <x:c r="T1765" s="14" t="str">
        <x:v>official_prozorro_api</x:v>
      </x:c>
      <x:c r="U1765" s="14" t="str">
        <x:v>Не контактували</x:v>
      </x:c>
      <x:c r="V1765" s="15" t="str">
        <x:v>Workflow-audit outreach по UA-2024-10-07-000406-a; попросити 1 пакет здачі та вимоги проєкту</x:v>
      </x:c>
      <x:c r="W1765" s="15" t="str">
        <x:v>Власник / директор; керівник ПТО; відповідальний за договори</x:v>
      </x:c>
      <x:c r="X1765" s="15" t="str">
        <x:v>2 нових підтверджених перемог/договорів у Prozorro на 17 238 840 грн; 0 зі строком виконання не раніше 24.08.2026.</x:v>
      </x:c>
      <x:c r="Y1765" s="15" t="str">
        <x:v>Роботи по об’єкту «Капітальний ремонт резервуару РВСК-1000 №13 військової частини А2975 Міністерства оборони України в місті  Лубни Полтавської області» (код ДК 021:2015 - 45453000-7 Капітальний ремонт і реставрація); опублікований строк до 2025-12-31. Попросити один знеособлений пакет здачі за цим workflow.</x:v>
      </x:c>
      <x:c r="Z1765" s="15" t="str">
        <x:v>https://prozorro.gov.ua/tender/UA-2024-10-07-000406-a</x:v>
      </x:c>
      <x:c r="AA1765" s="14" t="str">
        <x:v>13655725</x:v>
      </x:c>
      <x:c r="AB1765" s="14" t="str">
        <x:v>2026-08-24</x:v>
      </x:c>
      <x:c r="AC1765" s="14" t="str"/>
      <x:c r="AD1765" s="20" t="str"/>
      <x:c r="AE1765" s="14" t="str"/>
      <x:c r="AF1765" s="14" t="n">
        <x:v>52</x:v>
      </x:c>
      <x:c r="AG1765" s="14" t="str">
        <x:v>I3</x:v>
      </x:c>
      <x:c r="AH1765" s="14" t="n">
        <x:v>2</x:v>
      </x:c>
      <x:c r="AI1765" s="14" t="n">
        <x:v>0</x:v>
      </x:c>
      <x:c r="AJ1765" s="18" t="n">
        <x:v>17238840</x:v>
      </x:c>
      <x:c r="AK1765" s="14" t="str">
        <x:v>https://prozorro.gov.ua/tender/UA-2024-10-07-000406-a</x:v>
      </x:c>
      <x:c r="AL1765" s="19" t="n">
        <x:v>45572.25531527778</x:v>
      </x:c>
      <x:c r="AM1765" s="19" t="n">
        <x:v>46022.2969212963</x:v>
      </x:c>
      <x:c r="AN1765" s="15" t="str">
        <x:v>Резервуари / промислові ємності</x:v>
      </x:c>
      <x:c r="AO1765" s="15" t="str">
        <x:v>not_found_in_top_search</x:v>
      </x:c>
    </x:row>
    <x:row r="1766">
      <x:c r="A1766" s="14" t="str">
        <x:v>W6-074</x:v>
      </x:c>
      <x:c r="B1766" s="14" t="str">
        <x:v>Prozorro vertical expansion II — 24.08</x:v>
      </x:c>
      <x:c r="C1766" s="14" t="str">
        <x:v>Товариство з обмеженою відповідальністю «БУДМОНТАЖСЕРВІС І»</x:v>
      </x:c>
      <x:c r="D1766" s="14" t="str">
        <x:v>Полігони відходів</x:v>
      </x:c>
      <x:c r="E1766" s="14" t="str">
        <x:v>Expansion discovery</x:v>
      </x:c>
      <x:c r="F1766" s="17" t="str">
        <x:v>D3</x:v>
      </x:c>
      <x:c r="G1766" s="14" t="str"/>
      <x:c r="H1766" s="14" t="str">
        <x:v>Discovery розширення — 2 тижні</x:v>
      </x:c>
      <x:c r="I1766" s="16" t="n">
        <x:v>1</x:v>
      </x:c>
      <x:c r="J1766" s="16" t="n">
        <x:v>5</x:v>
      </x:c>
      <x:c r="K1766" s="16" t="n">
        <x:v>5</x:v>
      </x:c>
      <x:c r="L1766" s="16" t="n">
        <x:v>5</x:v>
      </x:c>
      <x:c r="M1766" s="16" t="n">
        <x:v>5</x:v>
      </x:c>
      <x:c r="N1766" s="16" t="n">
        <x:v>5</x:v>
      </x:c>
      <x:c r="O1766" s="16" t="n">
        <x:v>3</x:v>
      </x:c>
      <x:c r="P1766" s="16" t="n">
        <x:f>IF(COUNT(I1766:O1766)&lt;7,"",I1766*8+J1766*3+K1766*2+L1766*2+M1766*2+N1766*2+O1766)</x:f>
        <x:v>66</x:v>
      </x:c>
      <x:c r="Q1766" s="16" t="n">
        <x:f>IF(COUNT(J1766:O1766)&lt;6,"",J1766*5+K1766*4+M1766*4+L1766*3+N1766*2+O1766*2)</x:f>
        <x:v>96</x:v>
      </x:c>
      <x:c r="R1766" s="14" t="str">
        <x:v>high</x:v>
      </x:c>
      <x:c r="S1766" s="14" t="str">
        <x:v>official_prozorro_award_2024_2026</x:v>
      </x:c>
      <x:c r="T1766" s="14" t="str">
        <x:v>official_prozorro_api</x:v>
      </x:c>
      <x:c r="U1766" s="14" t="str">
        <x:v>Не контактували</x:v>
      </x:c>
      <x:c r="V1766" s="15" t="str">
        <x:v>Workflow-audit outreach по UA-2024-05-10-000119-a; попросити 1 пакет здачі та вимоги проєкту</x:v>
      </x:c>
      <x:c r="W1766" s="15" t="str">
        <x:v>Власник / директор; керівник ПТО; відповідальний за договори</x:v>
      </x:c>
      <x:c r="X1766" s="15" t="str">
        <x:v>2 нових підтверджених перемог/договорів у Prozorro на 11 496 175 грн; 0 зі строком виконання не раніше 24.08.2026.</x:v>
      </x:c>
      <x:c r="Y1766" s="15" t="str">
        <x:v>Код за ДК 021:2015 – 45110000-1 — Руйнування та знесення будівель і земляні роботи (Реконструкція старої частини полігону для збору твердих побутових відходів в с. Брище (з рекультивацією земельного покрову), Луцького району Волинської області. Коригування); опублікований строк до 2024-09-30. Попросити один знеособлений пакет здачі за цим workflow.</x:v>
      </x:c>
      <x:c r="Z1766" s="15" t="str">
        <x:v>https://prozorro.gov.ua/tender/UA-2024-05-10-000119-a</x:v>
      </x:c>
      <x:c r="AA1766" s="14" t="str">
        <x:v>35876701</x:v>
      </x:c>
      <x:c r="AB1766" s="14" t="str">
        <x:v>2026-08-24</x:v>
      </x:c>
      <x:c r="AC1766" s="14" t="str"/>
      <x:c r="AD1766" s="20" t="str"/>
      <x:c r="AE1766" s="14" t="str"/>
      <x:c r="AF1766" s="14" t="n">
        <x:v>52</x:v>
      </x:c>
      <x:c r="AG1766" s="14" t="str">
        <x:v>I3</x:v>
      </x:c>
      <x:c r="AH1766" s="14" t="n">
        <x:v>2</x:v>
      </x:c>
      <x:c r="AI1766" s="14" t="n">
        <x:v>0</x:v>
      </x:c>
      <x:c r="AJ1766" s="18" t="n">
        <x:v>11496175.48</x:v>
      </x:c>
      <x:c r="AK1766" s="14" t="str">
        <x:v>https://prozorro.gov.ua/tender/UA-2024-05-10-000119-a</x:v>
      </x:c>
      <x:c r="AL1766" s="19" t="n">
        <x:v>45448.569862743054</x:v>
      </x:c>
      <x:c r="AM1766" s="19" t="n">
        <x:v>45565</x:v>
      </x:c>
      <x:c r="AN1766" s="15" t="str">
        <x:v>Полігони відходів</x:v>
      </x:c>
      <x:c r="AO1766" s="15" t="str">
        <x:v>not_found_in_top_search</x:v>
      </x:c>
    </x:row>
    <x:row r="1767">
      <x:c r="A1767" s="14" t="str">
        <x:v>W6-075</x:v>
      </x:c>
      <x:c r="B1767" s="14" t="str">
        <x:v>Prozorro vertical expansion II — 24.08</x:v>
      </x:c>
      <x:c r="C1767" s="14" t="str">
        <x:v>ТОВАРИСТВО З ОБМЕЖЕНОЮ ВІДПОВІДАЛЬНІСТЮ "ПЛАНЕТА СПОРТУ ПЛЮС"</x:v>
      </x:c>
      <x:c r="D1767" s="14" t="str">
        <x:v>Спортивні покриття</x:v>
      </x:c>
      <x:c r="E1767" s="14" t="str">
        <x:v>Expansion discovery</x:v>
      </x:c>
      <x:c r="F1767" s="17" t="str">
        <x:v>D3</x:v>
      </x:c>
      <x:c r="G1767" s="14" t="str"/>
      <x:c r="H1767" s="14" t="str">
        <x:v>Discovery розширення — 2 тижні</x:v>
      </x:c>
      <x:c r="I1767" s="16" t="n">
        <x:v>1</x:v>
      </x:c>
      <x:c r="J1767" s="16" t="n">
        <x:v>5</x:v>
      </x:c>
      <x:c r="K1767" s="16" t="n">
        <x:v>5</x:v>
      </x:c>
      <x:c r="L1767" s="16" t="n">
        <x:v>4</x:v>
      </x:c>
      <x:c r="M1767" s="16" t="n">
        <x:v>5</x:v>
      </x:c>
      <x:c r="N1767" s="16" t="n">
        <x:v>5</x:v>
      </x:c>
      <x:c r="O1767" s="16" t="n">
        <x:v>3</x:v>
      </x:c>
      <x:c r="P1767" s="16" t="n">
        <x:f>IF(COUNT(I1767:O1767)&lt;7,"",I1767*8+J1767*3+K1767*2+L1767*2+M1767*2+N1767*2+O1767)</x:f>
        <x:v>64</x:v>
      </x:c>
      <x:c r="Q1767" s="16" t="n">
        <x:f>IF(COUNT(J1767:O1767)&lt;6,"",J1767*5+K1767*4+M1767*4+L1767*3+N1767*2+O1767*2)</x:f>
        <x:v>93</x:v>
      </x:c>
      <x:c r="R1767" s="14" t="str">
        <x:v>high</x:v>
      </x:c>
      <x:c r="S1767" s="14" t="str">
        <x:v>official_prozorro_award_2024_2026</x:v>
      </x:c>
      <x:c r="T1767" s="14" t="str">
        <x:v>official_prozorro_api</x:v>
      </x:c>
      <x:c r="U1767" s="14" t="str">
        <x:v>Не контактували</x:v>
      </x:c>
      <x:c r="V1767" s="15" t="str">
        <x:v>Workflow-audit outreach по UA-2025-08-07-011847-a; попросити 1 пакет здачі та вимоги проєкту</x:v>
      </x:c>
      <x:c r="W1767" s="15" t="str">
        <x:v>Власник / директор; керівник ПТО; відповідальний за договори</x:v>
      </x:c>
      <x:c r="X1767" s="15" t="str">
        <x:v>2 нових підтверджених перемог/договорів у Prozorro на 5 214 472 грн; 1 зі строком виконання не раніше 24.08.2026.</x:v>
      </x:c>
      <x:c r="Y1767" s="15" t="str">
        <x:v>«Реконструкція спортивного майданчика з влаштуванням штучного покриття на території Горонглабської гімназії 
за адресою: с.Горонглаб, вул.Шкільна,1А» 
; опублікований строк до 2026-08-30. Попросити один знеособлений пакет здачі за цим workflow.</x:v>
      </x:c>
      <x:c r="Z1767" s="15" t="str">
        <x:v>https://prozorro.gov.ua/tender/UA-2025-08-07-011847-a</x:v>
      </x:c>
      <x:c r="AA1767" s="14" t="str">
        <x:v>41906859</x:v>
      </x:c>
      <x:c r="AB1767" s="14" t="str">
        <x:v>2026-08-24</x:v>
      </x:c>
      <x:c r="AC1767" s="14" t="str"/>
      <x:c r="AD1767" s="20" t="str"/>
      <x:c r="AE1767" s="14" t="str"/>
      <x:c r="AF1767" s="14" t="n">
        <x:v>52</x:v>
      </x:c>
      <x:c r="AG1767" s="14" t="str">
        <x:v>I3</x:v>
      </x:c>
      <x:c r="AH1767" s="14" t="n">
        <x:v>2</x:v>
      </x:c>
      <x:c r="AI1767" s="14" t="n">
        <x:v>1</x:v>
      </x:c>
      <x:c r="AJ1767" s="18" t="n">
        <x:v>5214472.45</x:v>
      </x:c>
      <x:c r="AK1767" s="14" t="str">
        <x:v>https://prozorro.gov.ua/tender/UA-2025-08-07-011847-a</x:v>
      </x:c>
      <x:c r="AL1767" s="19" t="n">
        <x:v>45897.26564627315</x:v>
      </x:c>
      <x:c r="AM1767" s="19" t="n">
        <x:v>46264</x:v>
      </x:c>
      <x:c r="AN1767" s="15" t="str">
        <x:v>Спортивні покриття</x:v>
      </x:c>
      <x:c r="AO1767" s="15" t="str">
        <x:v>not_found_in_top_search</x:v>
      </x:c>
    </x:row>
    <x:row r="1768">
      <x:c r="A1768" s="14" t="str">
        <x:v>W6-076</x:v>
      </x:c>
      <x:c r="B1768" s="14" t="str">
        <x:v>Prozorro vertical expansion II — 24.08</x:v>
      </x:c>
      <x:c r="C1768" s="14" t="str">
        <x:v>ТОВАРИСТВО З ОБМЕЖЕНОЮ ВІДПОВІДАЛЬНІСТЮ "БК МІРАЖ"</x:v>
      </x:c>
      <x:c r="D1768" s="14" t="str">
        <x:v>Резервуари / промислові ємності</x:v>
      </x:c>
      <x:c r="E1768" s="14" t="str">
        <x:v>Expansion discovery</x:v>
      </x:c>
      <x:c r="F1768" s="17" t="str">
        <x:v>D3</x:v>
      </x:c>
      <x:c r="G1768" s="14" t="str"/>
      <x:c r="H1768" s="14" t="str">
        <x:v>Discovery розширення — 2 тижні</x:v>
      </x:c>
      <x:c r="I1768" s="16" t="n">
        <x:v>1</x:v>
      </x:c>
      <x:c r="J1768" s="16" t="n">
        <x:v>5</x:v>
      </x:c>
      <x:c r="K1768" s="16" t="n">
        <x:v>5</x:v>
      </x:c>
      <x:c r="L1768" s="16" t="n">
        <x:v>4</x:v>
      </x:c>
      <x:c r="M1768" s="16" t="n">
        <x:v>5</x:v>
      </x:c>
      <x:c r="N1768" s="16" t="n">
        <x:v>5</x:v>
      </x:c>
      <x:c r="O1768" s="16" t="n">
        <x:v>3</x:v>
      </x:c>
      <x:c r="P1768" s="16" t="n">
        <x:f>IF(COUNT(I1768:O1768)&lt;7,"",I1768*8+J1768*3+K1768*2+L1768*2+M1768*2+N1768*2+O1768)</x:f>
        <x:v>64</x:v>
      </x:c>
      <x:c r="Q1768" s="16" t="n">
        <x:f>IF(COUNT(J1768:O1768)&lt;6,"",J1768*5+K1768*4+M1768*4+L1768*3+N1768*2+O1768*2)</x:f>
        <x:v>93</x:v>
      </x:c>
      <x:c r="R1768" s="14" t="str">
        <x:v>high</x:v>
      </x:c>
      <x:c r="S1768" s="14" t="str">
        <x:v>official_prozorro_award_2024_2026</x:v>
      </x:c>
      <x:c r="T1768" s="14" t="str">
        <x:v>official_prozorro_api</x:v>
      </x:c>
      <x:c r="U1768" s="14" t="str">
        <x:v>Не контактували</x:v>
      </x:c>
      <x:c r="V1768" s="15" t="str">
        <x:v>Workflow-audit outreach по UA-2025-10-06-003310-a; попросити 1 пакет здачі та вимоги проєкту</x:v>
      </x:c>
      <x:c r="W1768" s="15" t="str">
        <x:v>Власник / директор; керівник ПТО; відповідальний за договори</x:v>
      </x:c>
      <x:c r="X1768" s="15" t="str">
        <x:v>2 нових підтверджених перемог/договорів у Prozorro на 4 696 291 грн; 1 зі строком виконання не раніше 24.08.2026.</x:v>
      </x:c>
      <x:c r="Y1768" s="15" t="str">
        <x:v>Благоустрій території населеного пункту - Капітальний ремонт дорожнього покриття пожежного підʼїзду до резервуару для пожежогасіння біля 2-го корпусу КЗ «Пісочинський ліцей «Джерело» за адресою: с-ще Пісочин, Харківський район, Харківська область (ДК 021:2015 - 45450000-6 Інші завершальні будівельні роботи); опублікований строк до 2025-12-31. Попросити один знеособлений пакет здачі за цим workflow.</x:v>
      </x:c>
      <x:c r="Z1768" s="15" t="str">
        <x:v>https://prozorro.gov.ua/tender/UA-2025-10-06-003310-a</x:v>
      </x:c>
      <x:c r="AA1768" s="14" t="str">
        <x:v>45691942</x:v>
      </x:c>
      <x:c r="AB1768" s="14" t="str">
        <x:v>2026-08-24</x:v>
      </x:c>
      <x:c r="AC1768" s="14" t="str"/>
      <x:c r="AD1768" s="20" t="str"/>
      <x:c r="AE1768" s="14" t="str"/>
      <x:c r="AF1768" s="14" t="n">
        <x:v>52</x:v>
      </x:c>
      <x:c r="AG1768" s="14" t="str">
        <x:v>I3</x:v>
      </x:c>
      <x:c r="AH1768" s="14" t="n">
        <x:v>2</x:v>
      </x:c>
      <x:c r="AI1768" s="14" t="n">
        <x:v>1</x:v>
      </x:c>
      <x:c r="AJ1768" s="18" t="n">
        <x:v>4696290.84</x:v>
      </x:c>
      <x:c r="AK1768" s="14" t="str">
        <x:v>https://prozorro.gov.ua/tender/UA-2025-10-06-003310-a</x:v>
      </x:c>
      <x:c r="AL1768" s="19" t="n">
        <x:v>45936.3412033912</x:v>
      </x:c>
      <x:c r="AM1768" s="19" t="n">
        <x:v>46022</x:v>
      </x:c>
      <x:c r="AN1768" s="15" t="str">
        <x:v>Резервуари / промислові ємності</x:v>
      </x:c>
      <x:c r="AO1768" s="15" t="str">
        <x:v>not_found_in_top_search</x:v>
      </x:c>
    </x:row>
    <x:row r="1769">
      <x:c r="A1769" s="14" t="str">
        <x:v>W6-077</x:v>
      </x:c>
      <x:c r="B1769" s="14" t="str">
        <x:v>Prozorro vertical expansion II — 24.08</x:v>
      </x:c>
      <x:c r="C1769" s="14" t="str">
        <x:v>ТОВ "Комплексні інженерні системи"</x:v>
      </x:c>
      <x:c r="D1769" s="14" t="str">
        <x:v>Світлофори / дорожня автоматика</x:v>
      </x:c>
      <x:c r="E1769" s="14" t="str">
        <x:v>Pilot now</x:v>
      </x:c>
      <x:c r="F1769" s="17" t="str">
        <x:v>P3</x:v>
      </x:c>
      <x:c r="G1769" s="14" t="str"/>
      <x:c r="H1769" s="14" t="str">
        <x:v>Пілот зараз — Н.15 subset</x:v>
      </x:c>
      <x:c r="I1769" s="16" t="n">
        <x:v>4</x:v>
      </x:c>
      <x:c r="J1769" s="16" t="n">
        <x:v>5</x:v>
      </x:c>
      <x:c r="K1769" s="16" t="n">
        <x:v>5</x:v>
      </x:c>
      <x:c r="L1769" s="16" t="n">
        <x:v>4</x:v>
      </x:c>
      <x:c r="M1769" s="16" t="n">
        <x:v>5</x:v>
      </x:c>
      <x:c r="N1769" s="16" t="n">
        <x:v>5</x:v>
      </x:c>
      <x:c r="O1769" s="16" t="n">
        <x:v>3</x:v>
      </x:c>
      <x:c r="P1769" s="16" t="n">
        <x:f>IF(COUNT(I1769:O1769)&lt;7,"",I1769*8+J1769*3+K1769*2+L1769*2+M1769*2+N1769*2+O1769)</x:f>
        <x:v>88</x:v>
      </x:c>
      <x:c r="Q1769" s="16" t="n">
        <x:f>IF(COUNT(J1769:O1769)&lt;6,"",J1769*5+K1769*4+M1769*4+L1769*3+N1769*2+O1769*2)</x:f>
        <x:v>93</x:v>
      </x:c>
      <x:c r="R1769" s="14" t="str">
        <x:v>high</x:v>
      </x:c>
      <x:c r="S1769" s="14" t="str">
        <x:v>official_prozorro_award_2024_2026</x:v>
      </x:c>
      <x:c r="T1769" s="14" t="str">
        <x:v>official_prozorro_api</x:v>
      </x:c>
      <x:c r="U1769" s="14" t="str">
        <x:v>Не контактували</x:v>
      </x:c>
      <x:c r="V1769" s="15" t="str">
        <x:v>Персоналізований free-pilot outreach по UA-2025-09-03-004558-a; попросити 1 пакет Н.14/Н.15</x:v>
      </x:c>
      <x:c r="W1769" s="15" t="str">
        <x:v>Власник / директор; керівник ПТО; відповідальний за договори</x:v>
      </x:c>
      <x:c r="X1769" s="15" t="str">
        <x:v>2 нових підтверджених перемог/договорів у Prozorro на 2 729 256 грн; 0 зі строком виконання не раніше 24.08.2026.</x:v>
      </x:c>
      <x:c r="Y1769" s="15" t="str">
        <x:v>Будівництво світлофорного об'єкту з облаштуванням елементів безпеки дорожнього руху транспорту та інклюзивності пішоходів на перехресті вул. Центральна та вул. Володимирська в с. Святопетрівське Бучанського району Київської області; опублікований строк до 2025-12-31. Попросити один знеособлений пакет здачі за цим workflow.</x:v>
      </x:c>
      <x:c r="Z1769" s="15" t="str">
        <x:v>https://prozorro.gov.ua/tender/UA-2025-09-03-004558-a</x:v>
      </x:c>
      <x:c r="AA1769" s="14" t="str">
        <x:v>40384338</x:v>
      </x:c>
      <x:c r="AB1769" s="14" t="str">
        <x:v>2026-08-24</x:v>
      </x:c>
      <x:c r="AC1769" s="14" t="str"/>
      <x:c r="AD1769" s="20" t="str"/>
      <x:c r="AE1769" s="14" t="str"/>
      <x:c r="AF1769" s="14" t="n">
        <x:v>52</x:v>
      </x:c>
      <x:c r="AG1769" s="14" t="str">
        <x:v>I3</x:v>
      </x:c>
      <x:c r="AH1769" s="14" t="n">
        <x:v>2</x:v>
      </x:c>
      <x:c r="AI1769" s="14" t="n">
        <x:v>0</x:v>
      </x:c>
      <x:c r="AJ1769" s="18" t="n">
        <x:v>2729256.05</x:v>
      </x:c>
      <x:c r="AK1769" s="14" t="str">
        <x:v>https://prozorro.gov.ua/tender/UA-2025-09-03-004558-a</x:v>
      </x:c>
      <x:c r="AL1769" s="19" t="n">
        <x:v>45903.358402604164</x:v>
      </x:c>
      <x:c r="AM1769" s="19" t="n">
        <x:v>46022.40159722222</x:v>
      </x:c>
      <x:c r="AN1769" s="15" t="str">
        <x:v>Світлофори / дорожня автоматика</x:v>
      </x:c>
      <x:c r="AO1769" s="15" t="str">
        <x:v>not_found_in_top_search</x:v>
      </x:c>
    </x:row>
    <x:row r="1770">
      <x:c r="A1770" s="14" t="str">
        <x:v>W6-078</x:v>
      </x:c>
      <x:c r="B1770" s="14" t="str">
        <x:v>Prozorro vertical expansion II — 24.08</x:v>
      </x:c>
      <x:c r="C1770" s="14" t="str">
        <x:v>ТОВ "ОСТОМІСТ"</x:v>
      </x:c>
      <x:c r="D1770" s="14" t="str">
        <x:v>Підпірні конструкції</x:v>
      </x:c>
      <x:c r="E1770" s="14" t="str">
        <x:v>Expansion discovery</x:v>
      </x:c>
      <x:c r="F1770" s="17" t="str">
        <x:v>D3</x:v>
      </x:c>
      <x:c r="G1770" s="14" t="str"/>
      <x:c r="H1770" s="14" t="str">
        <x:v>Discovery розширення — 2 тижні</x:v>
      </x:c>
      <x:c r="I1770" s="16" t="n">
        <x:v>1</x:v>
      </x:c>
      <x:c r="J1770" s="16" t="n">
        <x:v>5</x:v>
      </x:c>
      <x:c r="K1770" s="16" t="n">
        <x:v>5</x:v>
      </x:c>
      <x:c r="L1770" s="16" t="n">
        <x:v>4</x:v>
      </x:c>
      <x:c r="M1770" s="16" t="n">
        <x:v>5</x:v>
      </x:c>
      <x:c r="N1770" s="16" t="n">
        <x:v>5</x:v>
      </x:c>
      <x:c r="O1770" s="16" t="n">
        <x:v>3</x:v>
      </x:c>
      <x:c r="P1770" s="16" t="n">
        <x:f>IF(COUNT(I1770:O1770)&lt;7,"",I1770*8+J1770*3+K1770*2+L1770*2+M1770*2+N1770*2+O1770)</x:f>
        <x:v>64</x:v>
      </x:c>
      <x:c r="Q1770" s="16" t="n">
        <x:f>IF(COUNT(J1770:O1770)&lt;6,"",J1770*5+K1770*4+M1770*4+L1770*3+N1770*2+O1770*2)</x:f>
        <x:v>93</x:v>
      </x:c>
      <x:c r="R1770" s="14" t="str">
        <x:v>high</x:v>
      </x:c>
      <x:c r="S1770" s="14" t="str">
        <x:v>official_prozorro_award_2024_2026</x:v>
      </x:c>
      <x:c r="T1770" s="14" t="str">
        <x:v>official_prozorro_api</x:v>
      </x:c>
      <x:c r="U1770" s="14" t="str">
        <x:v>Не контактували</x:v>
      </x:c>
      <x:c r="V1770" s="15" t="str">
        <x:v>Workflow-audit outreach по UA-2025-08-29-005951-a; попросити 1 пакет здачі та вимоги проєкту</x:v>
      </x:c>
      <x:c r="W1770" s="15" t="str">
        <x:v>Власник / директор; керівник ПТО; відповідальний за договори</x:v>
      </x:c>
      <x:c r="X1770" s="15" t="str">
        <x:v>2 нових підтверджених перемог/договорів у Prozorro на 2 035 776 грн; 1 зі строком виконання не раніше 24.08.2026.</x:v>
      </x:c>
      <x:c r="Y1770" s="15" t="str">
        <x:v>Капітальний ремонт підпірної стінки прибудинкової території з укріпленням земляного полотна житлових будинків № 13, 15 по вул. Курузова у м. Запоріжжя». Коригування (додаткові роботи); опублікований строк до 2025-09-30. Попросити один знеособлений пакет здачі за цим workflow.</x:v>
      </x:c>
      <x:c r="Z1770" s="15" t="str">
        <x:v>https://prozorro.gov.ua/tender/UA-2025-08-29-005951-a</x:v>
      </x:c>
      <x:c r="AA1770" s="14" t="str">
        <x:v>45421934</x:v>
      </x:c>
      <x:c r="AB1770" s="14" t="str">
        <x:v>2026-08-24</x:v>
      </x:c>
      <x:c r="AC1770" s="14" t="str"/>
      <x:c r="AD1770" s="20" t="str"/>
      <x:c r="AE1770" s="14" t="str"/>
      <x:c r="AF1770" s="14" t="n">
        <x:v>52</x:v>
      </x:c>
      <x:c r="AG1770" s="14" t="str">
        <x:v>I3</x:v>
      </x:c>
      <x:c r="AH1770" s="14" t="n">
        <x:v>2</x:v>
      </x:c>
      <x:c r="AI1770" s="14" t="n">
        <x:v>1</x:v>
      </x:c>
      <x:c r="AJ1770" s="18" t="n">
        <x:v>2035775.9</x:v>
      </x:c>
      <x:c r="AK1770" s="14" t="str">
        <x:v>https://prozorro.gov.ua/tender/UA-2025-08-29-005951-a</x:v>
      </x:c>
      <x:c r="AL1770" s="19" t="n">
        <x:v>45898.454580625</x:v>
      </x:c>
      <x:c r="AM1770" s="19" t="n">
        <x:v>45930.45539351852</x:v>
      </x:c>
      <x:c r="AN1770" s="15" t="str">
        <x:v>Підпірні конструкції</x:v>
      </x:c>
      <x:c r="AO1770" s="15" t="str">
        <x:v>not_found_in_top_search</x:v>
      </x:c>
    </x:row>
    <x:row r="1771">
      <x:c r="A1771" s="14" t="str">
        <x:v>W6-079</x:v>
      </x:c>
      <x:c r="B1771" s="14" t="str">
        <x:v>Prozorro vertical expansion II — 24.08</x:v>
      </x:c>
      <x:c r="C1771" s="14" t="str">
        <x:v>ФОП Личманюк Віталій Валерійович</x:v>
      </x:c>
      <x:c r="D1771" s="14" t="str">
        <x:v>Свердловини / водозабір</x:v>
      </x:c>
      <x:c r="E1771" s="14" t="str">
        <x:v>Expansion discovery</x:v>
      </x:c>
      <x:c r="F1771" s="17" t="str">
        <x:v>D3</x:v>
      </x:c>
      <x:c r="G1771" s="14" t="str"/>
      <x:c r="H1771" s="14" t="str">
        <x:v>Discovery розширення — 2 тижні</x:v>
      </x:c>
      <x:c r="I1771" s="16" t="n">
        <x:v>1</x:v>
      </x:c>
      <x:c r="J1771" s="16" t="n">
        <x:v>5</x:v>
      </x:c>
      <x:c r="K1771" s="16" t="n">
        <x:v>5</x:v>
      </x:c>
      <x:c r="L1771" s="16" t="n">
        <x:v>2</x:v>
      </x:c>
      <x:c r="M1771" s="16" t="n">
        <x:v>5</x:v>
      </x:c>
      <x:c r="N1771" s="16" t="n">
        <x:v>3</x:v>
      </x:c>
      <x:c r="O1771" s="16" t="n">
        <x:v>3</x:v>
      </x:c>
      <x:c r="P1771" s="16" t="n">
        <x:f>IF(COUNT(I1771:O1771)&lt;7,"",I1771*8+J1771*3+K1771*2+L1771*2+M1771*2+N1771*2+O1771)</x:f>
        <x:v>56</x:v>
      </x:c>
      <x:c r="Q1771" s="16" t="n">
        <x:f>IF(COUNT(J1771:O1771)&lt;6,"",J1771*5+K1771*4+M1771*4+L1771*3+N1771*2+O1771*2)</x:f>
        <x:v>83</x:v>
      </x:c>
      <x:c r="R1771" s="14" t="str">
        <x:v>high</x:v>
      </x:c>
      <x:c r="S1771" s="14" t="str">
        <x:v>official_prozorro_award_2024_2026</x:v>
      </x:c>
      <x:c r="T1771" s="14" t="str">
        <x:v>official_prozorro_api</x:v>
      </x:c>
      <x:c r="U1771" s="14" t="str">
        <x:v>Не контактували</x:v>
      </x:c>
      <x:c r="V1771" s="15" t="str">
        <x:v>Workflow-audit outreach по UA-2024-11-25-010829-a; попросити 1 пакет здачі та вимоги проєкту</x:v>
      </x:c>
      <x:c r="W1771" s="15" t="str">
        <x:v>Власник / виконавець; відповідальний за договір</x:v>
      </x:c>
      <x:c r="X1771" s="15" t="str">
        <x:v>4 нових підтверджених перемог/договорів у Prozorro на 399 220 грн; 0 зі строком виконання не раніше 24.08.2026.</x:v>
      </x:c>
      <x:c r="Y1771" s="15" t="str">
        <x:v>Послуги з буріння розвідувально-експлуатаційної (водозабірної) артезіанської свердловини  по вулиці Набережна, с-ще Сутиски, Вінницький район, Вінницька область.; опублікований строк до 2024-12-31. Попросити один знеособлений пакет здачі за цим workflow.</x:v>
      </x:c>
      <x:c r="Z1771" s="15" t="str">
        <x:v>https://prozorro.gov.ua/tender/UA-2024-11-25-010829-a</x:v>
      </x:c>
      <x:c r="AA1771" s="14" t="str">
        <x:v>3054115539</x:v>
      </x:c>
      <x:c r="AB1771" s="14" t="str">
        <x:v>2026-08-24</x:v>
      </x:c>
      <x:c r="AC1771" s="14" t="str"/>
      <x:c r="AD1771" s="20" t="str"/>
      <x:c r="AE1771" s="14" t="str"/>
      <x:c r="AF1771" s="14" t="n">
        <x:v>52</x:v>
      </x:c>
      <x:c r="AG1771" s="14" t="str">
        <x:v>I3</x:v>
      </x:c>
      <x:c r="AH1771" s="14" t="n">
        <x:v>4</x:v>
      </x:c>
      <x:c r="AI1771" s="14" t="n">
        <x:v>0</x:v>
      </x:c>
      <x:c r="AJ1771" s="18" t="n">
        <x:v>399220</x:v>
      </x:c>
      <x:c r="AK1771" s="14" t="str">
        <x:v>https://prozorro.gov.ua/tender/UA-2024-11-25-010829-a</x:v>
      </x:c>
      <x:c r="AL1771" s="19" t="n">
        <x:v>45621.51155953704</x:v>
      </x:c>
      <x:c r="AM1771" s="19" t="n">
        <x:v>45657.51363425926</x:v>
      </x:c>
      <x:c r="AN1771" s="15" t="str">
        <x:v>Свердловини / водозабір</x:v>
      </x:c>
      <x:c r="AO1771" s="15" t="str">
        <x:v>not_found_in_top_search</x:v>
      </x:c>
    </x:row>
    <x:row r="1772">
      <x:c r="A1772" s="14" t="str">
        <x:v>W6-080</x:v>
      </x:c>
      <x:c r="B1772" s="14" t="str">
        <x:v>Prozorro vertical expansion II — 24.08</x:v>
      </x:c>
      <x:c r="C1772" s="14" t="str">
        <x:v>Сеневич Богдан Степанович</x:v>
      </x:c>
      <x:c r="D1772" s="14" t="str">
        <x:v>Зрошення / меліорація</x:v>
      </x:c>
      <x:c r="E1772" s="14" t="str">
        <x:v>Expansion discovery</x:v>
      </x:c>
      <x:c r="F1772" s="17" t="str">
        <x:v>D3</x:v>
      </x:c>
      <x:c r="G1772" s="14" t="str"/>
      <x:c r="H1772" s="14" t="str">
        <x:v>Discovery розширення — 2 тижні</x:v>
      </x:c>
      <x:c r="I1772" s="16" t="n">
        <x:v>1</x:v>
      </x:c>
      <x:c r="J1772" s="16" t="n">
        <x:v>5</x:v>
      </x:c>
      <x:c r="K1772" s="16" t="n">
        <x:v>5</x:v>
      </x:c>
      <x:c r="L1772" s="16" t="n">
        <x:v>2</x:v>
      </x:c>
      <x:c r="M1772" s="16" t="n">
        <x:v>5</x:v>
      </x:c>
      <x:c r="N1772" s="16" t="n">
        <x:v>3</x:v>
      </x:c>
      <x:c r="O1772" s="16" t="n">
        <x:v>3</x:v>
      </x:c>
      <x:c r="P1772" s="16" t="n">
        <x:f>IF(COUNT(I1772:O1772)&lt;7,"",I1772*8+J1772*3+K1772*2+L1772*2+M1772*2+N1772*2+O1772)</x:f>
        <x:v>56</x:v>
      </x:c>
      <x:c r="Q1772" s="16" t="n">
        <x:f>IF(COUNT(J1772:O1772)&lt;6,"",J1772*5+K1772*4+M1772*4+L1772*3+N1772*2+O1772*2)</x:f>
        <x:v>83</x:v>
      </x:c>
      <x:c r="R1772" s="14" t="str">
        <x:v>high</x:v>
      </x:c>
      <x:c r="S1772" s="14" t="str">
        <x:v>official_prozorro_award_2024_2026</x:v>
      </x:c>
      <x:c r="T1772" s="14" t="str">
        <x:v>official_prozorro_api</x:v>
      </x:c>
      <x:c r="U1772" s="14" t="str">
        <x:v>Не контактували</x:v>
      </x:c>
      <x:c r="V1772" s="15" t="str">
        <x:v>Workflow-audit outreach по UA-2026-02-04-009175-a; попросити 1 пакет здачі та вимоги проєкту</x:v>
      </x:c>
      <x:c r="W1772" s="15" t="str">
        <x:v>Власник / виконавець; відповідальний за договір</x:v>
      </x:c>
      <x:c r="X1772" s="15" t="str">
        <x:v>2 нових підтверджених перемог/договорів у Prozorro на 296 000 грн; 0 зі строком виконання не раніше 24.08.2026.</x:v>
      </x:c>
      <x:c r="Y1772" s="15" t="str">
        <x:v>Звіт про укладений Договір № 02-02/2026 від 02.02.2026р.ФОП Сеневич Б.С. на виконання коригування робочого проєкту по об'єкту: «Реконструкція каналу Старий Батар, Батарської меліоративної системи, біля с.Неветленфолу – с.Дюла, Пийтерфолвівська ОТГ, Берегівського район, Закарпатської області». I-ша Черга будівництва. Коригування. (ПРИРОДООРІЄНТОВАНІ ТА ПОМ’ЯКШУВАЛЬНІ ЗАХОДИ) (джерело фінансування - кошти Гранту Європейського Союзу надані в рамках Проекту міжнародної технічної допомоги ЄС «Адаптація до кліматичних змін шляхом гармонізації водогосподарських заходів і попередження паводкового ризику в транскордонному  басейні річок Батар-Паладь-Тур» (AdaptWater) Субсидійний контракт № HUSKROUA/23/RI/1.1/005 від 13.12.2024р.).
; опублікований строк до 2026-02-28. Попросити один знеособлений пакет здачі за цим workflow.</x:v>
      </x:c>
      <x:c r="Z1772" s="15" t="str">
        <x:v>https://prozorro.gov.ua/tender/UA-2026-02-04-009175-a</x:v>
      </x:c>
      <x:c r="AA1772" s="14" t="str">
        <x:v>3021013135</x:v>
      </x:c>
      <x:c r="AB1772" s="14" t="str">
        <x:v>2026-08-24</x:v>
      </x:c>
      <x:c r="AC1772" s="14" t="str"/>
      <x:c r="AD1772" s="20" t="str"/>
      <x:c r="AE1772" s="14" t="str"/>
      <x:c r="AF1772" s="14" t="n">
        <x:v>52</x:v>
      </x:c>
      <x:c r="AG1772" s="14" t="str">
        <x:v>I3</x:v>
      </x:c>
      <x:c r="AH1772" s="14" t="n">
        <x:v>2</x:v>
      </x:c>
      <x:c r="AI1772" s="14" t="n">
        <x:v>0</x:v>
      </x:c>
      <x:c r="AJ1772" s="18" t="n">
        <x:v>296000</x:v>
      </x:c>
      <x:c r="AK1772" s="14" t="str">
        <x:v>https://prozorro.gov.ua/tender/UA-2026-02-04-009175-a</x:v>
      </x:c>
      <x:c r="AL1772" s="19" t="n">
        <x:v>46057.51183447917</x:v>
      </x:c>
      <x:c r="AM1772" s="19" t="n">
        <x:v>46081</x:v>
      </x:c>
      <x:c r="AN1772" s="15" t="str">
        <x:v>Зрошення / меліорація</x:v>
      </x:c>
      <x:c r="AO1772" s="15" t="str">
        <x:v>not_found_in_top_search</x:v>
      </x:c>
    </x:row>
    <x:row r="1773">
      <x:c r="A1773" s="14" t="str">
        <x:v>W6-081</x:v>
      </x:c>
      <x:c r="B1773" s="14" t="str">
        <x:v>Prozorro vertical expansion II — 24.08</x:v>
      </x:c>
      <x:c r="C1773" s="14" t="str">
        <x:v>ТОВАРИСТВО З ОБМЕЖЕНОЮ ВІДПОВІДАЛЬНІСТЮ "СОЛЬВА СЕРВІС - БУД"</x:v>
      </x:c>
      <x:c r="D1773" s="14" t="str">
        <x:v>Промисловий демонтаж</x:v>
      </x:c>
      <x:c r="E1773" s="14" t="str">
        <x:v>Expansion discovery</x:v>
      </x:c>
      <x:c r="F1773" s="17" t="str">
        <x:v>D3</x:v>
      </x:c>
      <x:c r="G1773" s="14" t="str"/>
      <x:c r="H1773" s="14" t="str">
        <x:v>Discovery розширення — 2 тижні</x:v>
      </x:c>
      <x:c r="I1773" s="16" t="n">
        <x:v>1</x:v>
      </x:c>
      <x:c r="J1773" s="16" t="n">
        <x:v>5</x:v>
      </x:c>
      <x:c r="K1773" s="16" t="n">
        <x:v>5</x:v>
      </x:c>
      <x:c r="L1773" s="16" t="n">
        <x:v>1</x:v>
      </x:c>
      <x:c r="M1773" s="16" t="n">
        <x:v>5</x:v>
      </x:c>
      <x:c r="N1773" s="16" t="n">
        <x:v>5</x:v>
      </x:c>
      <x:c r="O1773" s="16" t="n">
        <x:v>3</x:v>
      </x:c>
      <x:c r="P1773" s="16" t="n">
        <x:f>IF(COUNT(I1773:O1773)&lt;7,"",I1773*8+J1773*3+K1773*2+L1773*2+M1773*2+N1773*2+O1773)</x:f>
        <x:v>58</x:v>
      </x:c>
      <x:c r="Q1773" s="16" t="n">
        <x:f>IF(COUNT(J1773:O1773)&lt;6,"",J1773*5+K1773*4+M1773*4+L1773*3+N1773*2+O1773*2)</x:f>
        <x:v>84</x:v>
      </x:c>
      <x:c r="R1773" s="14" t="str">
        <x:v>high</x:v>
      </x:c>
      <x:c r="S1773" s="14" t="str">
        <x:v>official_prozorro_award_2024_2026</x:v>
      </x:c>
      <x:c r="T1773" s="14" t="str">
        <x:v>official_prozorro_api</x:v>
      </x:c>
      <x:c r="U1773" s="14" t="str">
        <x:v>Не контактували</x:v>
      </x:c>
      <x:c r="V1773" s="15" t="str">
        <x:v>Workflow-audit outreach по UA-2026-07-29-007423-a; попросити 1 пакет здачі та вимоги проєкту</x:v>
      </x:c>
      <x:c r="W1773" s="15" t="str">
        <x:v>Власник / директор; керівник ПТО; відповідальний за договори</x:v>
      </x:c>
      <x:c r="X1773" s="15" t="str">
        <x:v>1 нових підтверджених перемог/договорів у Prozorro на 99 886 грн; 1 зі строком виконання не раніше 24.08.2026.</x:v>
      </x:c>
      <x:c r="Y1773" s="15" t="str">
        <x:v>45110000-1 Руйнування та знесення будівель і земляні робот,( 451111300-1 Демонтажні роботи) «Послуги демонтажу пошкоджених конструкцій внаслідок пожежі на об’єкі комунального майна Свалявської міської ради Закарпатської області за адресою: м.Свалява вул.Духновича, 4»; опублікований строк до 2026-12-31. Попросити один знеособлений пакет здачі за цим workflow.</x:v>
      </x:c>
      <x:c r="Z1773" s="15" t="str">
        <x:v>https://prozorro.gov.ua/tender/UA-2026-07-29-007423-a</x:v>
      </x:c>
      <x:c r="AA1773" s="14" t="str">
        <x:v>45031531</x:v>
      </x:c>
      <x:c r="AB1773" s="14" t="str">
        <x:v>2026-08-24</x:v>
      </x:c>
      <x:c r="AC1773" s="14" t="str"/>
      <x:c r="AD1773" s="20" t="str"/>
      <x:c r="AE1773" s="14" t="str"/>
      <x:c r="AF1773" s="14" t="n">
        <x:v>52</x:v>
      </x:c>
      <x:c r="AG1773" s="14" t="str">
        <x:v>I3</x:v>
      </x:c>
      <x:c r="AH1773" s="14" t="n">
        <x:v>1</x:v>
      </x:c>
      <x:c r="AI1773" s="14" t="n">
        <x:v>1</x:v>
      </x:c>
      <x:c r="AJ1773" s="18" t="n">
        <x:v>99886.02</x:v>
      </x:c>
      <x:c r="AK1773" s="14" t="str">
        <x:v>https://prozorro.gov.ua/tender/UA-2026-07-29-007423-a</x:v>
      </x:c>
      <x:c r="AL1773" s="19" t="n">
        <x:v>46232.493400416664</x:v>
      </x:c>
      <x:c r="AM1773" s="19" t="n">
        <x:v>46387</x:v>
      </x:c>
      <x:c r="AN1773" s="15" t="str">
        <x:v>Промисловий демонтаж</x:v>
      </x:c>
      <x:c r="AO1773" s="15" t="str">
        <x:v>not_found_in_top_search</x:v>
      </x:c>
    </x:row>
    <x:row r="1774">
      <x:c r="A1774" s="14" t="str">
        <x:v>W6-082</x:v>
      </x:c>
      <x:c r="B1774" s="14" t="str">
        <x:v>Prozorro vertical expansion II — 24.08</x:v>
      </x:c>
      <x:c r="C1774" s="14" t="str">
        <x:v>ТОВАРИСТВО З ОБМЕЖЕНОЮ ВІДПОВІДАЛЬНІСТЮ "КАД ТРАНС"</x:v>
      </x:c>
      <x:c r="D1774" s="14" t="str">
        <x:v>Промисловий демонтаж</x:v>
      </x:c>
      <x:c r="E1774" s="14" t="str">
        <x:v>Expansion discovery</x:v>
      </x:c>
      <x:c r="F1774" s="17" t="str">
        <x:v>D3</x:v>
      </x:c>
      <x:c r="G1774" s="14" t="str"/>
      <x:c r="H1774" s="14" t="str">
        <x:v>Discovery розширення — 2 тижні</x:v>
      </x:c>
      <x:c r="I1774" s="16" t="n">
        <x:v>1</x:v>
      </x:c>
      <x:c r="J1774" s="16" t="n">
        <x:v>5</x:v>
      </x:c>
      <x:c r="K1774" s="16" t="n">
        <x:v>5</x:v>
      </x:c>
      <x:c r="L1774" s="16" t="n">
        <x:v>1</x:v>
      </x:c>
      <x:c r="M1774" s="16" t="n">
        <x:v>5</x:v>
      </x:c>
      <x:c r="N1774" s="16" t="n">
        <x:v>5</x:v>
      </x:c>
      <x:c r="O1774" s="16" t="n">
        <x:v>3</x:v>
      </x:c>
      <x:c r="P1774" s="16" t="n">
        <x:f>IF(COUNT(I1774:O1774)&lt;7,"",I1774*8+J1774*3+K1774*2+L1774*2+M1774*2+N1774*2+O1774)</x:f>
        <x:v>58</x:v>
      </x:c>
      <x:c r="Q1774" s="16" t="n">
        <x:f>IF(COUNT(J1774:O1774)&lt;6,"",J1774*5+K1774*4+M1774*4+L1774*3+N1774*2+O1774*2)</x:f>
        <x:v>84</x:v>
      </x:c>
      <x:c r="R1774" s="14" t="str">
        <x:v>high</x:v>
      </x:c>
      <x:c r="S1774" s="14" t="str">
        <x:v>official_prozorro_award_2024_2026</x:v>
      </x:c>
      <x:c r="T1774" s="14" t="str">
        <x:v>official_prozorro_api</x:v>
      </x:c>
      <x:c r="U1774" s="14" t="str">
        <x:v>Не контактували</x:v>
      </x:c>
      <x:c r="V1774" s="15" t="str">
        <x:v>Workflow-audit outreach по UA-2026-08-13-000369-a; попросити 1 пакет здачі та вимоги проєкту</x:v>
      </x:c>
      <x:c r="W1774" s="15" t="str">
        <x:v>Власник / директор; керівник ПТО; відповідальний за договори</x:v>
      </x:c>
      <x:c r="X1774" s="15" t="str">
        <x:v>1 нових підтверджених перемог/договорів у Prozorro на 45 000 грн; 1 зі строком виконання не раніше 24.08.2026.</x:v>
      </x:c>
      <x:c r="Y1774" s="15" t="str">
        <x:v>45110000-1 Руйнування та знесення будівель і земляні роботи (земляні роботи на каналізаційних очисних спорудах - 9 год); опублікований строк до 2026-08-31. Попросити один знеособлений пакет здачі за цим workflow.</x:v>
      </x:c>
      <x:c r="Z1774" s="15" t="str">
        <x:v>https://prozorro.gov.ua/tender/UA-2026-08-13-000369-a</x:v>
      </x:c>
      <x:c r="AA1774" s="14" t="str">
        <x:v>44983611</x:v>
      </x:c>
      <x:c r="AB1774" s="14" t="str">
        <x:v>2026-08-24</x:v>
      </x:c>
      <x:c r="AC1774" s="14" t="str"/>
      <x:c r="AD1774" s="20" t="str"/>
      <x:c r="AE1774" s="14" t="str"/>
      <x:c r="AF1774" s="14" t="n">
        <x:v>52</x:v>
      </x:c>
      <x:c r="AG1774" s="14" t="str">
        <x:v>I3</x:v>
      </x:c>
      <x:c r="AH1774" s="14" t="n">
        <x:v>1</x:v>
      </x:c>
      <x:c r="AI1774" s="14" t="n">
        <x:v>1</x:v>
      </x:c>
      <x:c r="AJ1774" s="18" t="n">
        <x:v>45000</x:v>
      </x:c>
      <x:c r="AK1774" s="14" t="str">
        <x:v>https://prozorro.gov.ua/tender/UA-2026-08-13-000369-a</x:v>
      </x:c>
      <x:c r="AL1774" s="19" t="n">
        <x:v>46247.235698888886</x:v>
      </x:c>
      <x:c r="AM1774" s="19" t="n">
        <x:v>46265</x:v>
      </x:c>
      <x:c r="AN1774" s="15" t="str">
        <x:v>Промисловий демонтаж</x:v>
      </x:c>
      <x:c r="AO1774" s="15" t="str">
        <x:v>not_found_in_top_search</x:v>
      </x:c>
    </x:row>
    <x:row r="1775">
      <x:c r="A1775" s="14" t="str">
        <x:v>W6-083</x:v>
      </x:c>
      <x:c r="B1775" s="14" t="str">
        <x:v>Prozorro vertical expansion II — 24.08</x:v>
      </x:c>
      <x:c r="C1775" s="14" t="str">
        <x:v>ТОВАРИСТВО З ОБМЕЖЕНОЮ ВІДПОВІДАЛЬНІСТЮ "ВОДПРОЕКТ"</x:v>
      </x:c>
      <x:c r="D1775" s="14" t="str">
        <x:v>Габіони / укріплення схилів</x:v>
      </x:c>
      <x:c r="E1775" s="14" t="str">
        <x:v>Expansion discovery</x:v>
      </x:c>
      <x:c r="F1775" s="17" t="str">
        <x:v>D3</x:v>
      </x:c>
      <x:c r="G1775" s="14" t="str"/>
      <x:c r="H1775" s="14" t="str">
        <x:v>Discovery розширення — 2 тижні</x:v>
      </x:c>
      <x:c r="I1775" s="16" t="n">
        <x:v>1</x:v>
      </x:c>
      <x:c r="J1775" s="16" t="n">
        <x:v>5</x:v>
      </x:c>
      <x:c r="K1775" s="16" t="n">
        <x:v>5</x:v>
      </x:c>
      <x:c r="L1775" s="16" t="n">
        <x:v>3</x:v>
      </x:c>
      <x:c r="M1775" s="16" t="n">
        <x:v>5</x:v>
      </x:c>
      <x:c r="N1775" s="16" t="n">
        <x:v>5</x:v>
      </x:c>
      <x:c r="O1775" s="16" t="n">
        <x:v>3</x:v>
      </x:c>
      <x:c r="P1775" s="16" t="n">
        <x:f>IF(COUNT(I1775:O1775)&lt;7,"",I1775*8+J1775*3+K1775*2+L1775*2+M1775*2+N1775*2+O1775)</x:f>
        <x:v>62</x:v>
      </x:c>
      <x:c r="Q1775" s="16" t="n">
        <x:f>IF(COUNT(J1775:O1775)&lt;6,"",J1775*5+K1775*4+M1775*4+L1775*3+N1775*2+O1775*2)</x:f>
        <x:v>90</x:v>
      </x:c>
      <x:c r="R1775" s="14" t="str">
        <x:v>high</x:v>
      </x:c>
      <x:c r="S1775" s="14" t="str">
        <x:v>official_prozorro_award_2024_2026</x:v>
      </x:c>
      <x:c r="T1775" s="14" t="str">
        <x:v>official_prozorro_api</x:v>
      </x:c>
      <x:c r="U1775" s="14" t="str">
        <x:v>Не контактували</x:v>
      </x:c>
      <x:c r="V1775" s="15" t="str">
        <x:v>Workflow-audit outreach по UA-2025-05-26-009899-a; попросити 1 пакет здачі та вимоги проєкту</x:v>
      </x:c>
      <x:c r="W1775" s="15" t="str">
        <x:v>Власник / директор; керівник ПТО; відповідальний за договори</x:v>
      </x:c>
      <x:c r="X1775" s="15" t="str">
        <x:v>2 нових підтверджених перемог/договорів у Prozorro на 754 043 грн; 0 зі строком виконання не раніше 24.08.2026.</x:v>
      </x:c>
      <x:c r="Y1775" s="15" t="str">
        <x:v>Капітальний ремонт проїзду з укріпленням схилу по пров. Костя Широцького (в районі буд. №68 по вул. Костя Широцького) в м. Вінниці (Класифікатор ДК 021:2015 - 45453000-7 Капітальний ремонт і реставрація) Виготовлення ПКД.; опублікований строк до 2025-12-31. Попросити один знеособлений пакет здачі за цим workflow.</x:v>
      </x:c>
      <x:c r="Z1775" s="15" t="str">
        <x:v>https://prozorro.gov.ua/tender/UA-2025-05-26-009899-a</x:v>
      </x:c>
      <x:c r="AA1775" s="14" t="str">
        <x:v>31474132</x:v>
      </x:c>
      <x:c r="AB1775" s="14" t="str">
        <x:v>2026-08-24</x:v>
      </x:c>
      <x:c r="AC1775" s="14" t="str"/>
      <x:c r="AD1775" s="20" t="str"/>
      <x:c r="AE1775" s="14" t="str"/>
      <x:c r="AF1775" s="14" t="n">
        <x:v>51</x:v>
      </x:c>
      <x:c r="AG1775" s="14" t="str">
        <x:v>I3</x:v>
      </x:c>
      <x:c r="AH1775" s="14" t="n">
        <x:v>2</x:v>
      </x:c>
      <x:c r="AI1775" s="14" t="n">
        <x:v>0</x:v>
      </x:c>
      <x:c r="AJ1775" s="18" t="n">
        <x:v>754043.33</x:v>
      </x:c>
      <x:c r="AK1775" s="14" t="str">
        <x:v>https://prozorro.gov.ua/tender/UA-2025-05-26-009899-a</x:v>
      </x:c>
      <x:c r="AL1775" s="19" t="n">
        <x:v>45803.50910800926</x:v>
      </x:c>
      <x:c r="AM1775" s="19" t="n">
        <x:v>46022.916666655095</x:v>
      </x:c>
      <x:c r="AN1775" s="15" t="str">
        <x:v>Габіони / укріплення схилів; Берегоукріплення</x:v>
      </x:c>
      <x:c r="AO1775" s="15" t="str">
        <x:v>not_found_in_top_search</x:v>
      </x:c>
    </x:row>
    <x:row r="1776">
      <x:c r="A1776" s="14" t="str">
        <x:v>W6-084</x:v>
      </x:c>
      <x:c r="B1776" s="14" t="str">
        <x:v>Prozorro vertical expansion II — 24.08</x:v>
      </x:c>
      <x:c r="C1776" s="14" t="str">
        <x:v>ТОВАРИСТВО З ОБМЕЖЕНОЮ ВІДПОВІДАЛЬНІСТЮ "ПауерТех Сервіс"</x:v>
      </x:c>
      <x:c r="D1776" s="14" t="str">
        <x:v>Когенерація</x:v>
      </x:c>
      <x:c r="E1776" s="14" t="str">
        <x:v>Expansion discovery</x:v>
      </x:c>
      <x:c r="F1776" s="17" t="str">
        <x:v>D3</x:v>
      </x:c>
      <x:c r="G1776" s="14" t="str"/>
      <x:c r="H1776" s="14" t="str">
        <x:v>Discovery розширення — 2 тижні</x:v>
      </x:c>
      <x:c r="I1776" s="16" t="n">
        <x:v>1</x:v>
      </x:c>
      <x:c r="J1776" s="16" t="n">
        <x:v>5</x:v>
      </x:c>
      <x:c r="K1776" s="16" t="n">
        <x:v>5</x:v>
      </x:c>
      <x:c r="L1776" s="16" t="n">
        <x:v>4</x:v>
      </x:c>
      <x:c r="M1776" s="16" t="n">
        <x:v>5</x:v>
      </x:c>
      <x:c r="N1776" s="16" t="n">
        <x:v>5</x:v>
      </x:c>
      <x:c r="O1776" s="16" t="n">
        <x:v>3</x:v>
      </x:c>
      <x:c r="P1776" s="16" t="n">
        <x:f>IF(COUNT(I1776:O1776)&lt;7,"",I1776*8+J1776*3+K1776*2+L1776*2+M1776*2+N1776*2+O1776)</x:f>
        <x:v>64</x:v>
      </x:c>
      <x:c r="Q1776" s="16" t="n">
        <x:f>IF(COUNT(J1776:O1776)&lt;6,"",J1776*5+K1776*4+M1776*4+L1776*3+N1776*2+O1776*2)</x:f>
        <x:v>93</x:v>
      </x:c>
      <x:c r="R1776" s="14" t="str">
        <x:v>high</x:v>
      </x:c>
      <x:c r="S1776" s="14" t="str">
        <x:v>official_prozorro_award_2024_2026</x:v>
      </x:c>
      <x:c r="T1776" s="14" t="str">
        <x:v>official_prozorro_api</x:v>
      </x:c>
      <x:c r="U1776" s="14" t="str">
        <x:v>Не контактували</x:v>
      </x:c>
      <x:c r="V1776" s="15" t="str">
        <x:v>Workflow-audit outreach по UA-2026-03-13-010238-a; попросити 1 пакет здачі та вимоги проєкту</x:v>
      </x:c>
      <x:c r="W1776" s="15" t="str">
        <x:v>Власник / директор; керівник ПТО; відповідальний за договори</x:v>
      </x:c>
      <x:c r="X1776" s="15" t="str">
        <x:v>1 нових підтверджених перемог/договорів у Prozorro на 5 092 824 грн; 1 зі строком виконання не раніше 24.08.2026.</x:v>
      </x:c>
      <x:c r="Y1776" s="15" t="str">
        <x:v>Роботи з монтажу та пусконалагоджування для введення в експлуатацію Когенераційних (газопоршневих) установок RSE 2300 у кількості 3 (три) комплекти на об'єкті Замовника: «Роботи з реконструкції системи електропостачання Холодногірсько-заводської лінії метрополітену в частині підключення газопоршневої установки на тягових підстанціях Т-5 (інв. № Е01030121), Т-3 (інв. № Е01030119) та ЛЕП-6 кВ Холодногірсько-заводської лінії (інв. № Е0314059) за адресою: 61089, Україна, Харківська обл., м. Харків, *****»; опублікований строк до 2026-12-31. Попросити один знеособлений пакет здачі за цим workflow.</x:v>
      </x:c>
      <x:c r="Z1776" s="15" t="str">
        <x:v>https://prozorro.gov.ua/tender/UA-2026-03-13-010238-a</x:v>
      </x:c>
      <x:c r="AA1776" s="14" t="str">
        <x:v>45226059</x:v>
      </x:c>
      <x:c r="AB1776" s="14" t="str">
        <x:v>2026-08-24</x:v>
      </x:c>
      <x:c r="AC1776" s="14" t="str"/>
      <x:c r="AD1776" s="20" t="str"/>
      <x:c r="AE1776" s="14" t="str"/>
      <x:c r="AF1776" s="14" t="n">
        <x:v>50</x:v>
      </x:c>
      <x:c r="AG1776" s="14" t="str">
        <x:v>I3</x:v>
      </x:c>
      <x:c r="AH1776" s="14" t="n">
        <x:v>1</x:v>
      </x:c>
      <x:c r="AI1776" s="14" t="n">
        <x:v>1</x:v>
      </x:c>
      <x:c r="AJ1776" s="18" t="n">
        <x:v>5092824.01</x:v>
      </x:c>
      <x:c r="AK1776" s="14" t="str">
        <x:v>https://prozorro.gov.ua/tender/UA-2026-03-13-010238-a</x:v>
      </x:c>
      <x:c r="AL1776" s="19" t="n">
        <x:v>46094.55041989584</x:v>
      </x:c>
      <x:c r="AM1776" s="19" t="n">
        <x:v>46387.916655092595</x:v>
      </x:c>
      <x:c r="AN1776" s="15" t="str">
        <x:v>Когенерація</x:v>
      </x:c>
      <x:c r="AO1776" s="15" t="str">
        <x:v>not_found_in_top_search</x:v>
      </x:c>
    </x:row>
    <x:row r="1777">
      <x:c r="A1777" s="14" t="str">
        <x:v>W6-085</x:v>
      </x:c>
      <x:c r="B1777" s="14" t="str">
        <x:v>Prozorro vertical expansion II — 24.08</x:v>
      </x:c>
      <x:c r="C1777" s="14" t="str">
        <x:v>ТОВ БОНАРТ і К</x:v>
      </x:c>
      <x:c r="D1777" s="14" t="str">
        <x:v>Свердловини / водозабір</x:v>
      </x:c>
      <x:c r="E1777" s="14" t="str">
        <x:v>Expansion discovery</x:v>
      </x:c>
      <x:c r="F1777" s="17" t="str">
        <x:v>D3</x:v>
      </x:c>
      <x:c r="G1777" s="14" t="str"/>
      <x:c r="H1777" s="14" t="str">
        <x:v>Discovery розширення — 2 тижні</x:v>
      </x:c>
      <x:c r="I1777" s="16" t="n">
        <x:v>1</x:v>
      </x:c>
      <x:c r="J1777" s="16" t="n">
        <x:v>5</x:v>
      </x:c>
      <x:c r="K1777" s="16" t="n">
        <x:v>5</x:v>
      </x:c>
      <x:c r="L1777" s="16" t="n">
        <x:v>4</x:v>
      </x:c>
      <x:c r="M1777" s="16" t="n">
        <x:v>5</x:v>
      </x:c>
      <x:c r="N1777" s="16" t="n">
        <x:v>5</x:v>
      </x:c>
      <x:c r="O1777" s="16" t="n">
        <x:v>3</x:v>
      </x:c>
      <x:c r="P1777" s="16" t="n">
        <x:f>IF(COUNT(I1777:O1777)&lt;7,"",I1777*8+J1777*3+K1777*2+L1777*2+M1777*2+N1777*2+O1777)</x:f>
        <x:v>64</x:v>
      </x:c>
      <x:c r="Q1777" s="16" t="n">
        <x:f>IF(COUNT(J1777:O1777)&lt;6,"",J1777*5+K1777*4+M1777*4+L1777*3+N1777*2+O1777*2)</x:f>
        <x:v>93</x:v>
      </x:c>
      <x:c r="R1777" s="14" t="str">
        <x:v>high</x:v>
      </x:c>
      <x:c r="S1777" s="14" t="str">
        <x:v>official_prozorro_award_2024_2026</x:v>
      </x:c>
      <x:c r="T1777" s="14" t="str">
        <x:v>official_prozorro_api</x:v>
      </x:c>
      <x:c r="U1777" s="14" t="str">
        <x:v>Не контактували</x:v>
      </x:c>
      <x:c r="V1777" s="15" t="str">
        <x:v>Workflow-audit outreach по UA-2025-12-19-024481-a; попросити 1 пакет здачі та вимоги проєкту</x:v>
      </x:c>
      <x:c r="W1777" s="15" t="str">
        <x:v>Власник / директор; керівник ПТО; відповідальний за договори</x:v>
      </x:c>
      <x:c r="X1777" s="15" t="str">
        <x:v>1 нових підтверджених перемог/договорів у Prozorro на 3 636 647 грн; 1 зі строком виконання не раніше 24.08.2026.</x:v>
      </x:c>
      <x:c r="Y1777" s="15" t="str">
        <x:v>Нове будівництво бюветного комплексу біля адміністративної будівлі з господарськими будівлями та спорудами, яка розташована за адресою:Одеська обл., Одеський р-н, с. Нова Дофінівка, вул. Центральна, буд. 54-А та буріння артезіанської свердловини по вулиці Молодіжна; опублікований строк до 2026-08-31. Попросити один знеособлений пакет здачі за цим workflow.</x:v>
      </x:c>
      <x:c r="Z1777" s="15" t="str">
        <x:v>https://prozorro.gov.ua/tender/UA-2025-12-19-024481-a</x:v>
      </x:c>
      <x:c r="AA1777" s="14" t="str">
        <x:v>43852287</x:v>
      </x:c>
      <x:c r="AB1777" s="14" t="str">
        <x:v>2026-08-24</x:v>
      </x:c>
      <x:c r="AC1777" s="14" t="str"/>
      <x:c r="AD1777" s="20" t="str"/>
      <x:c r="AE1777" s="14" t="str"/>
      <x:c r="AF1777" s="14" t="n">
        <x:v>50</x:v>
      </x:c>
      <x:c r="AG1777" s="14" t="str">
        <x:v>I3</x:v>
      </x:c>
      <x:c r="AH1777" s="14" t="n">
        <x:v>1</x:v>
      </x:c>
      <x:c r="AI1777" s="14" t="n">
        <x:v>1</x:v>
      </x:c>
      <x:c r="AJ1777" s="18" t="n">
        <x:v>3636647</x:v>
      </x:c>
      <x:c r="AK1777" s="14" t="str">
        <x:v>https://prozorro.gov.ua/tender/UA-2025-12-19-024481-a</x:v>
      </x:c>
      <x:c r="AL1777" s="19" t="n">
        <x:v>46050.798425520836</x:v>
      </x:c>
      <x:c r="AM1777" s="19" t="n">
        <x:v>46265.791909722226</x:v>
      </x:c>
      <x:c r="AN1777" s="15" t="str">
        <x:v>Свердловини / водозабір</x:v>
      </x:c>
      <x:c r="AO1777" s="15" t="str">
        <x:v>not_found_in_top_search</x:v>
      </x:c>
    </x:row>
    <x:row r="1778">
      <x:c r="A1778" s="14" t="str">
        <x:v>W6-086</x:v>
      </x:c>
      <x:c r="B1778" s="14" t="str">
        <x:v>Prozorro vertical expansion II — 24.08</x:v>
      </x:c>
      <x:c r="C1778" s="14" t="str">
        <x:v>ТОВ "ТБС-ІНВЕСТ1"</x:v>
      </x:c>
      <x:c r="D1778" s="14" t="str">
        <x:v>Промисловий демонтаж</x:v>
      </x:c>
      <x:c r="E1778" s="14" t="str">
        <x:v>Expansion discovery</x:v>
      </x:c>
      <x:c r="F1778" s="17" t="str">
        <x:v>D3</x:v>
      </x:c>
      <x:c r="G1778" s="14" t="str"/>
      <x:c r="H1778" s="14" t="str">
        <x:v>Discovery розширення — 2 тижні</x:v>
      </x:c>
      <x:c r="I1778" s="16" t="n">
        <x:v>1</x:v>
      </x:c>
      <x:c r="J1778" s="16" t="n">
        <x:v>5</x:v>
      </x:c>
      <x:c r="K1778" s="16" t="n">
        <x:v>5</x:v>
      </x:c>
      <x:c r="L1778" s="16" t="n">
        <x:v>2</x:v>
      </x:c>
      <x:c r="M1778" s="16" t="n">
        <x:v>5</x:v>
      </x:c>
      <x:c r="N1778" s="16" t="n">
        <x:v>5</x:v>
      </x:c>
      <x:c r="O1778" s="16" t="n">
        <x:v>3</x:v>
      </x:c>
      <x:c r="P1778" s="16" t="n">
        <x:f>IF(COUNT(I1778:O1778)&lt;7,"",I1778*8+J1778*3+K1778*2+L1778*2+M1778*2+N1778*2+O1778)</x:f>
        <x:v>60</x:v>
      </x:c>
      <x:c r="Q1778" s="16" t="n">
        <x:f>IF(COUNT(J1778:O1778)&lt;6,"",J1778*5+K1778*4+M1778*4+L1778*3+N1778*2+O1778*2)</x:f>
        <x:v>87</x:v>
      </x:c>
      <x:c r="R1778" s="14" t="str">
        <x:v>high</x:v>
      </x:c>
      <x:c r="S1778" s="14" t="str">
        <x:v>official_prozorro_award_2024_2026</x:v>
      </x:c>
      <x:c r="T1778" s="14" t="str">
        <x:v>official_prozorro_api</x:v>
      </x:c>
      <x:c r="U1778" s="14" t="str">
        <x:v>Не контактували</x:v>
      </x:c>
      <x:c r="V1778" s="15" t="str">
        <x:v>Workflow-audit outreach по UA-2026-06-17-013367-a; попросити 1 пакет здачі та вимоги проєкту</x:v>
      </x:c>
      <x:c r="W1778" s="15" t="str">
        <x:v>Власник / директор; керівник ПТО; відповідальний за договори</x:v>
      </x:c>
      <x:c r="X1778" s="15" t="str">
        <x:v>1 нових підтверджених перемог/договорів у Prozorro на 369 137 грн; 1 зі строком виконання не раніше 24.08.2026.</x:v>
      </x:c>
      <x:c r="Y1778" s="15" t="str">
        <x:v>45110000-1-Руйнування та знесення будівель і земляні роботи (послуги з аварійного ремонту з демонтажних робіт приміщень в адміністративній будівлі за адресою: Обухівський район, с. Нещерів, вул. Садова, 2А); опублікований строк до 2026-12-10. Попросити один знеособлений пакет здачі за цим workflow.</x:v>
      </x:c>
      <x:c r="Z1778" s="15" t="str">
        <x:v>https://prozorro.gov.ua/tender/UA-2026-06-17-013367-a</x:v>
      </x:c>
      <x:c r="AA1778" s="14" t="str">
        <x:v>40721055</x:v>
      </x:c>
      <x:c r="AB1778" s="14" t="str">
        <x:v>2026-08-24</x:v>
      </x:c>
      <x:c r="AC1778" s="14" t="str"/>
      <x:c r="AD1778" s="20" t="str"/>
      <x:c r="AE1778" s="14" t="str"/>
      <x:c r="AF1778" s="14" t="n">
        <x:v>50</x:v>
      </x:c>
      <x:c r="AG1778" s="14" t="str">
        <x:v>I3</x:v>
      </x:c>
      <x:c r="AH1778" s="14" t="n">
        <x:v>1</x:v>
      </x:c>
      <x:c r="AI1778" s="14" t="n">
        <x:v>1</x:v>
      </x:c>
      <x:c r="AJ1778" s="18" t="n">
        <x:v>369136.62</x:v>
      </x:c>
      <x:c r="AK1778" s="14" t="str">
        <x:v>https://prozorro.gov.ua/tender/UA-2026-06-17-013367-a</x:v>
      </x:c>
      <x:c r="AL1778" s="19" t="n">
        <x:v>46190.592761782405</x:v>
      </x:c>
      <x:c r="AM1778" s="19" t="n">
        <x:v>46366</x:v>
      </x:c>
      <x:c r="AN1778" s="15" t="str">
        <x:v>Промисловий демонтаж</x:v>
      </x:c>
      <x:c r="AO1778" s="15" t="str">
        <x:v>not_found_in_top_search</x:v>
      </x:c>
    </x:row>
    <x:row r="1779">
      <x:c r="A1779" s="14" t="str">
        <x:v>W6-087</x:v>
      </x:c>
      <x:c r="B1779" s="14" t="str">
        <x:v>Prozorro vertical expansion II — 24.08</x:v>
      </x:c>
      <x:c r="C1779" s="14" t="str">
        <x:v>Товариство з обмеженою відповідальністю «КОНТУР-М»</x:v>
      </x:c>
      <x:c r="D1779" s="14" t="str">
        <x:v>Резервуари / промислові ємності</x:v>
      </x:c>
      <x:c r="E1779" s="14" t="str">
        <x:v>Expansion discovery</x:v>
      </x:c>
      <x:c r="F1779" s="17" t="str">
        <x:v>D3</x:v>
      </x:c>
      <x:c r="G1779" s="14" t="str"/>
      <x:c r="H1779" s="14" t="str">
        <x:v>Discovery розширення — 2 тижні</x:v>
      </x:c>
      <x:c r="I1779" s="16" t="n">
        <x:v>1</x:v>
      </x:c>
      <x:c r="J1779" s="16" t="n">
        <x:v>5</x:v>
      </x:c>
      <x:c r="K1779" s="16" t="n">
        <x:v>5</x:v>
      </x:c>
      <x:c r="L1779" s="16" t="n">
        <x:v>2</x:v>
      </x:c>
      <x:c r="M1779" s="16" t="n">
        <x:v>5</x:v>
      </x:c>
      <x:c r="N1779" s="16" t="n">
        <x:v>5</x:v>
      </x:c>
      <x:c r="O1779" s="16" t="n">
        <x:v>3</x:v>
      </x:c>
      <x:c r="P1779" s="16" t="n">
        <x:f>IF(COUNT(I1779:O1779)&lt;7,"",I1779*8+J1779*3+K1779*2+L1779*2+M1779*2+N1779*2+O1779)</x:f>
        <x:v>60</x:v>
      </x:c>
      <x:c r="Q1779" s="16" t="n">
        <x:f>IF(COUNT(J1779:O1779)&lt;6,"",J1779*5+K1779*4+M1779*4+L1779*3+N1779*2+O1779*2)</x:f>
        <x:v>87</x:v>
      </x:c>
      <x:c r="R1779" s="14" t="str">
        <x:v>high</x:v>
      </x:c>
      <x:c r="S1779" s="14" t="str">
        <x:v>official_prozorro_award_2024_2026</x:v>
      </x:c>
      <x:c r="T1779" s="14" t="str">
        <x:v>official_prozorro_api</x:v>
      </x:c>
      <x:c r="U1779" s="14" t="str">
        <x:v>Не контактували</x:v>
      </x:c>
      <x:c r="V1779" s="15" t="str">
        <x:v>Workflow-audit outreach по UA-2024-02-06-013782-a; попросити 1 пакет здачі та вимоги проєкту</x:v>
      </x:c>
      <x:c r="W1779" s="15" t="str">
        <x:v>Власник / директор; керівник ПТО; відповідальний за договори</x:v>
      </x:c>
      <x:c r="X1779" s="15" t="str">
        <x:v>3 нових підтверджених перемог/договорів у Prozorro на 306 464 грн; 0 зі строком виконання не раніше 24.08.2026.</x:v>
      </x:c>
      <x:c r="Y1779" s="15" t="str">
        <x:v>Аварійно-відновлювальні роботи з ремонту пожежного резервуару на ПС 330 кВ «Усатове» (інв.№ 8130/0501) (уніф. №05005741) Додаткові роботи 45453000-7 Капітальний ремонт і реставрація; опублікований строк до 2024-02-29. Попросити один знеособлений пакет здачі за цим workflow.</x:v>
      </x:c>
      <x:c r="Z1779" s="15" t="str">
        <x:v>https://prozorro.gov.ua/tender/UA-2024-02-06-013782-a</x:v>
      </x:c>
      <x:c r="AA1779" s="14" t="str">
        <x:v>33701150</x:v>
      </x:c>
      <x:c r="AB1779" s="14" t="str">
        <x:v>2026-08-24</x:v>
      </x:c>
      <x:c r="AC1779" s="14" t="str"/>
      <x:c r="AD1779" s="20" t="str"/>
      <x:c r="AE1779" s="14" t="str"/>
      <x:c r="AF1779" s="14" t="n">
        <x:v>50</x:v>
      </x:c>
      <x:c r="AG1779" s="14" t="str">
        <x:v>I3</x:v>
      </x:c>
      <x:c r="AH1779" s="14" t="n">
        <x:v>3</x:v>
      </x:c>
      <x:c r="AI1779" s="14" t="n">
        <x:v>0</x:v>
      </x:c>
      <x:c r="AJ1779" s="18" t="n">
        <x:v>306464.45</x:v>
      </x:c>
      <x:c r="AK1779" s="14" t="str">
        <x:v>https://prozorro.gov.ua/tender/UA-2024-02-06-013782-a</x:v>
      </x:c>
      <x:c r="AL1779" s="19" t="n">
        <x:v>45328.615640069445</x:v>
      </x:c>
      <x:c r="AM1779" s="19" t="n">
        <x:v>45351</x:v>
      </x:c>
      <x:c r="AN1779" s="15" t="str">
        <x:v>Резервуари / промислові ємності</x:v>
      </x:c>
      <x:c r="AO1779" s="15" t="str">
        <x:v>not_found_in_top_search</x:v>
      </x:c>
    </x:row>
    <x:row r="1780">
      <x:c r="A1780" s="14" t="str">
        <x:v>W6-088</x:v>
      </x:c>
      <x:c r="B1780" s="14" t="str">
        <x:v>Prozorro vertical expansion II — 24.08</x:v>
      </x:c>
      <x:c r="C1780" s="14" t="str">
        <x:v>ТОВАРИСТВО З ОБМЕЖЕНОЮ ВІД­ПО­ВІД­АЛЬ­НІ­СТЮ «БУДСПЕЦМОНТАЖ-К»</x:v>
      </x:c>
      <x:c r="D1780" s="14" t="str">
        <x:v>Резервуари / промислові ємності</x:v>
      </x:c>
      <x:c r="E1780" s="14" t="str">
        <x:v>Expansion discovery</x:v>
      </x:c>
      <x:c r="F1780" s="17" t="str">
        <x:v>D3</x:v>
      </x:c>
      <x:c r="G1780" s="14" t="str"/>
      <x:c r="H1780" s="14" t="str">
        <x:v>Discovery розширення — 2 тижні</x:v>
      </x:c>
      <x:c r="I1780" s="16" t="n">
        <x:v>1</x:v>
      </x:c>
      <x:c r="J1780" s="16" t="n">
        <x:v>5</x:v>
      </x:c>
      <x:c r="K1780" s="16" t="n">
        <x:v>5</x:v>
      </x:c>
      <x:c r="L1780" s="16" t="n">
        <x:v>2</x:v>
      </x:c>
      <x:c r="M1780" s="16" t="n">
        <x:v>5</x:v>
      </x:c>
      <x:c r="N1780" s="16" t="n">
        <x:v>5</x:v>
      </x:c>
      <x:c r="O1780" s="16" t="n">
        <x:v>3</x:v>
      </x:c>
      <x:c r="P1780" s="16" t="n">
        <x:f>IF(COUNT(I1780:O1780)&lt;7,"",I1780*8+J1780*3+K1780*2+L1780*2+M1780*2+N1780*2+O1780)</x:f>
        <x:v>60</x:v>
      </x:c>
      <x:c r="Q1780" s="16" t="n">
        <x:f>IF(COUNT(J1780:O1780)&lt;6,"",J1780*5+K1780*4+M1780*4+L1780*3+N1780*2+O1780*2)</x:f>
        <x:v>87</x:v>
      </x:c>
      <x:c r="R1780" s="14" t="str">
        <x:v>high</x:v>
      </x:c>
      <x:c r="S1780" s="14" t="str">
        <x:v>official_prozorro_award_2024_2026</x:v>
      </x:c>
      <x:c r="T1780" s="14" t="str">
        <x:v>official_prozorro_api</x:v>
      </x:c>
      <x:c r="U1780" s="14" t="str">
        <x:v>Не контактували</x:v>
      </x:c>
      <x:c r="V1780" s="15" t="str">
        <x:v>Workflow-audit outreach по UA-2024-09-02-007203-a; попросити 1 пакет здачі та вимоги проєкту</x:v>
      </x:c>
      <x:c r="W1780" s="15" t="str">
        <x:v>Власник / директор; керівник ПТО; відповідальний за договори</x:v>
      </x:c>
      <x:c r="X1780" s="15" t="str">
        <x:v>3 нових підтверджених перемог/договорів у Prozorro на 197 131 грн; 0 зі строком виконання не раніше 24.08.2026.</x:v>
      </x:c>
      <x:c r="Y1780" s="15" t="str">
        <x:v>45260000-7 - Покрівельні роботи та інші спеціалізовані будівельні роботи(Поточний ремонт резервуару №23); опублікований строк до 2024-12-31. Попросити один знеособлений пакет здачі за цим workflow.</x:v>
      </x:c>
      <x:c r="Z1780" s="15" t="str">
        <x:v>https://prozorro.gov.ua/tender/UA-2024-09-02-007203-a</x:v>
      </x:c>
      <x:c r="AA1780" s="14" t="str">
        <x:v>41951173</x:v>
      </x:c>
      <x:c r="AB1780" s="14" t="str">
        <x:v>2026-08-24</x:v>
      </x:c>
      <x:c r="AC1780" s="14" t="str"/>
      <x:c r="AD1780" s="20" t="str"/>
      <x:c r="AE1780" s="14" t="str"/>
      <x:c r="AF1780" s="14" t="n">
        <x:v>50</x:v>
      </x:c>
      <x:c r="AG1780" s="14" t="str">
        <x:v>I3</x:v>
      </x:c>
      <x:c r="AH1780" s="14" t="n">
        <x:v>3</x:v>
      </x:c>
      <x:c r="AI1780" s="14" t="n">
        <x:v>0</x:v>
      </x:c>
      <x:c r="AJ1780" s="18" t="n">
        <x:v>197131.2</x:v>
      </x:c>
      <x:c r="AK1780" s="14" t="str">
        <x:v>https://prozorro.gov.ua/tender/UA-2024-09-02-007203-a</x:v>
      </x:c>
      <x:c r="AL1780" s="19" t="n">
        <x:v>45537.51786111111</x:v>
      </x:c>
      <x:c r="AM1780" s="19" t="n">
        <x:v>45657.55930555556</x:v>
      </x:c>
      <x:c r="AN1780" s="15" t="str">
        <x:v>Резервуари / промислові ємності</x:v>
      </x:c>
      <x:c r="AO1780" s="15" t="str">
        <x:v>not_found_in_top_search</x:v>
      </x:c>
    </x:row>
    <x:row r="1781">
      <x:c r="A1781" s="14" t="str">
        <x:v>W6-089</x:v>
      </x:c>
      <x:c r="B1781" s="14" t="str">
        <x:v>Prozorro vertical expansion II — 24.08</x:v>
      </x:c>
      <x:c r="C1781" s="14" t="str">
        <x:v>КП "Міська шляхова ремонтно-будівельна дільниця" Берегівської міської ради</x:v>
      </x:c>
      <x:c r="D1781" s="14" t="str">
        <x:v>Гідротехнічні споруди</x:v>
      </x:c>
      <x:c r="E1781" s="14" t="str">
        <x:v>Expansion discovery</x:v>
      </x:c>
      <x:c r="F1781" s="17" t="str">
        <x:v>D3</x:v>
      </x:c>
      <x:c r="G1781" s="14" t="str"/>
      <x:c r="H1781" s="14" t="str">
        <x:v>Discovery розширення — 2 тижні</x:v>
      </x:c>
      <x:c r="I1781" s="16" t="n">
        <x:v>1</x:v>
      </x:c>
      <x:c r="J1781" s="16" t="n">
        <x:v>5</x:v>
      </x:c>
      <x:c r="K1781" s="16" t="n">
        <x:v>5</x:v>
      </x:c>
      <x:c r="L1781" s="16" t="n">
        <x:v>2</x:v>
      </x:c>
      <x:c r="M1781" s="16" t="n">
        <x:v>5</x:v>
      </x:c>
      <x:c r="N1781" s="16" t="n">
        <x:v>5</x:v>
      </x:c>
      <x:c r="O1781" s="16" t="n">
        <x:v>3</x:v>
      </x:c>
      <x:c r="P1781" s="16" t="n">
        <x:f>IF(COUNT(I1781:O1781)&lt;7,"",I1781*8+J1781*3+K1781*2+L1781*2+M1781*2+N1781*2+O1781)</x:f>
        <x:v>60</x:v>
      </x:c>
      <x:c r="Q1781" s="16" t="n">
        <x:f>IF(COUNT(J1781:O1781)&lt;6,"",J1781*5+K1781*4+M1781*4+L1781*3+N1781*2+O1781*2)</x:f>
        <x:v>87</x:v>
      </x:c>
      <x:c r="R1781" s="14" t="str">
        <x:v>high</x:v>
      </x:c>
      <x:c r="S1781" s="14" t="str">
        <x:v>official_prozorro_award_2024_2026</x:v>
      </x:c>
      <x:c r="T1781" s="14" t="str">
        <x:v>official_prozorro_api</x:v>
      </x:c>
      <x:c r="U1781" s="14" t="str">
        <x:v>Не контактували</x:v>
      </x:c>
      <x:c r="V1781" s="15" t="str">
        <x:v>Workflow-audit outreach по UA-2026-05-25-010609-a; попросити 1 пакет здачі та вимоги проєкту</x:v>
      </x:c>
      <x:c r="W1781" s="15" t="str">
        <x:v>Власник / директор; керівник ПТО; відповідальний за договори</x:v>
      </x:c>
      <x:c r="X1781" s="15" t="str">
        <x:v>1 нових підтверджених перемог/договорів у Prozorro на 179 938 грн; 1 зі строком виконання не раніше 24.08.2026.</x:v>
      </x:c>
      <x:c r="Y1781" s="15" t="str">
        <x:v>Послуги з поточного ремонту вул. Гечеї, вул. Петефі, вул. Ракоці (біля дамби) с. Боржава, Берегівської міської територіальної громади для дорожнього руху; опублікований строк до 2026-12-31. Попросити один знеособлений пакет здачі за цим workflow.</x:v>
      </x:c>
      <x:c r="Z1781" s="15" t="str">
        <x:v>https://prozorro.gov.ua/tender/UA-2026-05-25-010609-a</x:v>
      </x:c>
      <x:c r="AA1781" s="14" t="str">
        <x:v>31911250</x:v>
      </x:c>
      <x:c r="AB1781" s="14" t="str">
        <x:v>2026-08-24</x:v>
      </x:c>
      <x:c r="AC1781" s="14" t="str"/>
      <x:c r="AD1781" s="20" t="str"/>
      <x:c r="AE1781" s="14" t="str"/>
      <x:c r="AF1781" s="14" t="n">
        <x:v>50</x:v>
      </x:c>
      <x:c r="AG1781" s="14" t="str">
        <x:v>I3</x:v>
      </x:c>
      <x:c r="AH1781" s="14" t="n">
        <x:v>1</x:v>
      </x:c>
      <x:c r="AI1781" s="14" t="n">
        <x:v>1</x:v>
      </x:c>
      <x:c r="AJ1781" s="18" t="n">
        <x:v>179937.61</x:v>
      </x:c>
      <x:c r="AK1781" s="14" t="str">
        <x:v>https://prozorro.gov.ua/tender/UA-2026-05-25-010609-a</x:v>
      </x:c>
      <x:c r="AL1781" s="19" t="n">
        <x:v>46167.52586565972</x:v>
      </x:c>
      <x:c r="AM1781" s="19" t="n">
        <x:v>46387.56863425926</x:v>
      </x:c>
      <x:c r="AN1781" s="15" t="str">
        <x:v>Гідротехнічні споруди</x:v>
      </x:c>
      <x:c r="AO1781" s="15" t="str">
        <x:v>not_found_in_top_search</x:v>
      </x:c>
    </x:row>
    <x:row r="1782">
      <x:c r="A1782" s="14" t="str">
        <x:v>W6-090</x:v>
      </x:c>
      <x:c r="B1782" s="14" t="str">
        <x:v>Prozorro vertical expansion II — 24.08</x:v>
      </x:c>
      <x:c r="C1782" s="14" t="str">
        <x:v>ФОП Сафеян Сармен Араратович</x:v>
      </x:c>
      <x:c r="D1782" s="14" t="str">
        <x:v>Гідротехнічні споруди</x:v>
      </x:c>
      <x:c r="E1782" s="14" t="str">
        <x:v>Expansion discovery</x:v>
      </x:c>
      <x:c r="F1782" s="17" t="str">
        <x:v>D3</x:v>
      </x:c>
      <x:c r="G1782" s="14" t="str"/>
      <x:c r="H1782" s="14" t="str">
        <x:v>Discovery розширення — 2 тижні</x:v>
      </x:c>
      <x:c r="I1782" s="16" t="n">
        <x:v>1</x:v>
      </x:c>
      <x:c r="J1782" s="16" t="n">
        <x:v>5</x:v>
      </x:c>
      <x:c r="K1782" s="16" t="n">
        <x:v>5</x:v>
      </x:c>
      <x:c r="L1782" s="16" t="n">
        <x:v>2</x:v>
      </x:c>
      <x:c r="M1782" s="16" t="n">
        <x:v>5</x:v>
      </x:c>
      <x:c r="N1782" s="16" t="n">
        <x:v>3</x:v>
      </x:c>
      <x:c r="O1782" s="16" t="n">
        <x:v>3</x:v>
      </x:c>
      <x:c r="P1782" s="16" t="n">
        <x:f>IF(COUNT(I1782:O1782)&lt;7,"",I1782*8+J1782*3+K1782*2+L1782*2+M1782*2+N1782*2+O1782)</x:f>
        <x:v>56</x:v>
      </x:c>
      <x:c r="Q1782" s="16" t="n">
        <x:f>IF(COUNT(J1782:O1782)&lt;6,"",J1782*5+K1782*4+M1782*4+L1782*3+N1782*2+O1782*2)</x:f>
        <x:v>83</x:v>
      </x:c>
      <x:c r="R1782" s="14" t="str">
        <x:v>high</x:v>
      </x:c>
      <x:c r="S1782" s="14" t="str">
        <x:v>official_prozorro_award_2024_2026</x:v>
      </x:c>
      <x:c r="T1782" s="14" t="str">
        <x:v>official_prozorro_api</x:v>
      </x:c>
      <x:c r="U1782" s="14" t="str">
        <x:v>Не контактували</x:v>
      </x:c>
      <x:c r="V1782" s="15" t="str">
        <x:v>Workflow-audit outreach по UA-2026-04-08-010148-a; попросити 1 пакет здачі та вимоги проєкту</x:v>
      </x:c>
      <x:c r="W1782" s="15" t="str">
        <x:v>Власник / виконавець; відповідальний за договір</x:v>
      </x:c>
      <x:c r="X1782" s="15" t="str">
        <x:v>2 нових підтверджених перемог/договорів у Prozorro на 291 881 грн; 0 зі строком виконання не раніше 24.08.2026.</x:v>
      </x:c>
      <x:c r="Y1782" s="15" t="str">
        <x:v>Поточний ремонт дороги по дамбі Грушевського в м. Шептицький Львівської області (Шептицький район); опублікований строк до 2026-06-01. Попросити один знеособлений пакет здачі за цим workflow.</x:v>
      </x:c>
      <x:c r="Z1782" s="15" t="str">
        <x:v>https://prozorro.gov.ua/tender/UA-2026-04-08-010148-a</x:v>
      </x:c>
      <x:c r="AA1782" s="14" t="str">
        <x:v>2701717630</x:v>
      </x:c>
      <x:c r="AB1782" s="14" t="str">
        <x:v>2026-08-24</x:v>
      </x:c>
      <x:c r="AC1782" s="14" t="str"/>
      <x:c r="AD1782" s="20" t="str"/>
      <x:c r="AE1782" s="14" t="str"/>
      <x:c r="AF1782" s="14" t="n">
        <x:v>49</x:v>
      </x:c>
      <x:c r="AG1782" s="14" t="str">
        <x:v>I3</x:v>
      </x:c>
      <x:c r="AH1782" s="14" t="n">
        <x:v>2</x:v>
      </x:c>
      <x:c r="AI1782" s="14" t="n">
        <x:v>0</x:v>
      </x:c>
      <x:c r="AJ1782" s="18" t="n">
        <x:v>291881</x:v>
      </x:c>
      <x:c r="AK1782" s="14" t="str">
        <x:v>https://prozorro.gov.ua/tender/UA-2026-04-08-010148-a</x:v>
      </x:c>
      <x:c r="AL1782" s="19" t="n">
        <x:v>46120.50666008102</x:v>
      </x:c>
      <x:c r="AM1782" s="19" t="n">
        <x:v>46174.50740740741</x:v>
      </x:c>
      <x:c r="AN1782" s="15" t="str">
        <x:v>Гідротехнічні споруди</x:v>
      </x:c>
      <x:c r="AO1782" s="15" t="str">
        <x:v>not_found_in_top_search</x:v>
      </x:c>
    </x:row>
    <x:row r="1783">
      <x:c r="A1783" s="14" t="str">
        <x:v>W6-091</x:v>
      </x:c>
      <x:c r="B1783" s="14" t="str">
        <x:v>Prozorro vertical expansion II — 24.08</x:v>
      </x:c>
      <x:c r="C1783" s="14" t="str">
        <x:v>ФОП Чорна Олена Миколаївна</x:v>
      </x:c>
      <x:c r="D1783" s="14" t="str">
        <x:v>Промисловий демонтаж</x:v>
      </x:c>
      <x:c r="E1783" s="14" t="str">
        <x:v>Expansion discovery</x:v>
      </x:c>
      <x:c r="F1783" s="17" t="str">
        <x:v>D3</x:v>
      </x:c>
      <x:c r="G1783" s="14" t="str"/>
      <x:c r="H1783" s="14" t="str">
        <x:v>Discovery розширення — 2 тижні</x:v>
      </x:c>
      <x:c r="I1783" s="16" t="n">
        <x:v>1</x:v>
      </x:c>
      <x:c r="J1783" s="16" t="n">
        <x:v>5</x:v>
      </x:c>
      <x:c r="K1783" s="16" t="n">
        <x:v>5</x:v>
      </x:c>
      <x:c r="L1783" s="16" t="n">
        <x:v>1</x:v>
      </x:c>
      <x:c r="M1783" s="16" t="n">
        <x:v>5</x:v>
      </x:c>
      <x:c r="N1783" s="16" t="n">
        <x:v>3</x:v>
      </x:c>
      <x:c r="O1783" s="16" t="n">
        <x:v>3</x:v>
      </x:c>
      <x:c r="P1783" s="16" t="n">
        <x:f>IF(COUNT(I1783:O1783)&lt;7,"",I1783*8+J1783*3+K1783*2+L1783*2+M1783*2+N1783*2+O1783)</x:f>
        <x:v>54</x:v>
      </x:c>
      <x:c r="Q1783" s="16" t="n">
        <x:f>IF(COUNT(J1783:O1783)&lt;6,"",J1783*5+K1783*4+M1783*4+L1783*3+N1783*2+O1783*2)</x:f>
        <x:v>80</x:v>
      </x:c>
      <x:c r="R1783" s="14" t="str">
        <x:v>high</x:v>
      </x:c>
      <x:c r="S1783" s="14" t="str">
        <x:v>official_prozorro_award_2024_2026</x:v>
      </x:c>
      <x:c r="T1783" s="14" t="str">
        <x:v>official_prozorro_api</x:v>
      </x:c>
      <x:c r="U1783" s="14" t="str">
        <x:v>Не контактували</x:v>
      </x:c>
      <x:c r="V1783" s="15" t="str">
        <x:v>Workflow-audit outreach по UA-2026-08-04-000291-a; попросити 1 пакет здачі та вимоги проєкту</x:v>
      </x:c>
      <x:c r="W1783" s="15" t="str">
        <x:v>Власник / виконавець; відповідальний за договір</x:v>
      </x:c>
      <x:c r="X1783" s="15" t="str">
        <x:v>1 нових підтверджених перемог/договорів у Prozorro на 86 971 грн; 1 зі строком виконання не раніше 24.08.2026.</x:v>
      </x:c>
      <x:c r="Y1783" s="15" t="str">
        <x:v>Послуги з поточного ремонту по демонтажу та підготовки покрівлі даху в будівлі лікарні ДУ "ТМО МВС України по Чернігів. обл.", за адресою: м. Чернігів, проспект Миру, 217 (код за ЕЗК ДК 021:2015 - 45110000-1 Руйнування та знесення будівель і земляні роботи); опублікований строк до 2026-09-20. Попросити один знеособлений пакет здачі за цим workflow.</x:v>
      </x:c>
      <x:c r="Z1783" s="15" t="str">
        <x:v>https://prozorro.gov.ua/tender/UA-2026-08-04-000291-a</x:v>
      </x:c>
      <x:c r="AA1783" s="14" t="str">
        <x:v>2781413744</x:v>
      </x:c>
      <x:c r="AB1783" s="14" t="str">
        <x:v>2026-08-24</x:v>
      </x:c>
      <x:c r="AC1783" s="14" t="str"/>
      <x:c r="AD1783" s="20" t="str"/>
      <x:c r="AE1783" s="14" t="str"/>
      <x:c r="AF1783" s="14" t="n">
        <x:v>49</x:v>
      </x:c>
      <x:c r="AG1783" s="14" t="str">
        <x:v>I3</x:v>
      </x:c>
      <x:c r="AH1783" s="14" t="n">
        <x:v>1</x:v>
      </x:c>
      <x:c r="AI1783" s="14" t="n">
        <x:v>1</x:v>
      </x:c>
      <x:c r="AJ1783" s="18" t="n">
        <x:v>86971.21</x:v>
      </x:c>
      <x:c r="AK1783" s="14" t="str">
        <x:v>https://prozorro.gov.ua/tender/UA-2026-08-04-000291-a</x:v>
      </x:c>
      <x:c r="AL1783" s="19" t="n">
        <x:v>46238.23657905093</x:v>
      </x:c>
      <x:c r="AM1783" s="19" t="n">
        <x:v>46285</x:v>
      </x:c>
      <x:c r="AN1783" s="15" t="str">
        <x:v>Промисловий демонтаж</x:v>
      </x:c>
      <x:c r="AO1783" s="15" t="str">
        <x:v>not_found_in_top_search</x:v>
      </x:c>
    </x:row>
    <x:row r="1784">
      <x:c r="A1784" s="14" t="str">
        <x:v>W6-092</x:v>
      </x:c>
      <x:c r="B1784" s="14" t="str">
        <x:v>Prozorro vertical expansion II — 24.08</x:v>
      </x:c>
      <x:c r="C1784" s="14" t="str">
        <x:v>Товариство з обмеженою відповідальністю фірма "Екорембуд ЛТД"</x:v>
      </x:c>
      <x:c r="D1784" s="14" t="str">
        <x:v>Резервуари / промислові ємності</x:v>
      </x:c>
      <x:c r="E1784" s="14" t="str">
        <x:v>Expansion discovery</x:v>
      </x:c>
      <x:c r="F1784" s="17" t="str">
        <x:v>D3</x:v>
      </x:c>
      <x:c r="G1784" s="14" t="str"/>
      <x:c r="H1784" s="14" t="str">
        <x:v>Discovery розширення — 2 тижні</x:v>
      </x:c>
      <x:c r="I1784" s="16" t="n">
        <x:v>1</x:v>
      </x:c>
      <x:c r="J1784" s="16" t="n">
        <x:v>5</x:v>
      </x:c>
      <x:c r="K1784" s="16" t="n">
        <x:v>5</x:v>
      </x:c>
      <x:c r="L1784" s="16" t="n">
        <x:v>4</x:v>
      </x:c>
      <x:c r="M1784" s="16" t="n">
        <x:v>5</x:v>
      </x:c>
      <x:c r="N1784" s="16" t="n">
        <x:v>5</x:v>
      </x:c>
      <x:c r="O1784" s="16" t="n">
        <x:v>3</x:v>
      </x:c>
      <x:c r="P1784" s="16" t="n">
        <x:f>IF(COUNT(I1784:O1784)&lt;7,"",I1784*8+J1784*3+K1784*2+L1784*2+M1784*2+N1784*2+O1784)</x:f>
        <x:v>64</x:v>
      </x:c>
      <x:c r="Q1784" s="16" t="n">
        <x:f>IF(COUNT(J1784:O1784)&lt;6,"",J1784*5+K1784*4+M1784*4+L1784*3+N1784*2+O1784*2)</x:f>
        <x:v>93</x:v>
      </x:c>
      <x:c r="R1784" s="14" t="str">
        <x:v>high</x:v>
      </x:c>
      <x:c r="S1784" s="14" t="str">
        <x:v>official_prozorro_award_2024_2026</x:v>
      </x:c>
      <x:c r="T1784" s="14" t="str">
        <x:v>official_prozorro_api</x:v>
      </x:c>
      <x:c r="U1784" s="14" t="str">
        <x:v>Не контактували</x:v>
      </x:c>
      <x:c r="V1784" s="15" t="str">
        <x:v>Workflow-audit outreach по UA-2024-08-02-002903-a; попросити 1 пакет здачі та вимоги проєкту</x:v>
      </x:c>
      <x:c r="W1784" s="15" t="str">
        <x:v>Власник / директор; керівник ПТО; відповідальний за договори</x:v>
      </x:c>
      <x:c r="X1784" s="15" t="str">
        <x:v>2 нових підтверджених перемог/договорів у Prozorro на 9 140 999 грн; 0 зі строком виконання не раніше 24.08.2026.</x:v>
      </x:c>
      <x:c r="Y1784" s="15" t="str">
        <x:v>Капітальний ремонт резервуару РВС-5000м3 №4 цППН, с.Яворів Долинської ТГ Калуського району Івано-Франківської області (інв. №47635). (Часткова заміна металоконструкцій резервуару)  (код  45220000-5 за ДК 021:2015, Інженерні та будівельні роботи); опублікований строк до 2025-03-31. Попросити один знеособлений пакет здачі за цим workflow.</x:v>
      </x:c>
      <x:c r="Z1784" s="15" t="str">
        <x:v>https://prozorro.gov.ua/tender/UA-2024-08-02-002903-a</x:v>
      </x:c>
      <x:c r="AA1784" s="14" t="str">
        <x:v>13977647</x:v>
      </x:c>
      <x:c r="AB1784" s="14" t="str">
        <x:v>2026-08-24</x:v>
      </x:c>
      <x:c r="AC1784" s="14" t="str"/>
      <x:c r="AD1784" s="20" t="str"/>
      <x:c r="AE1784" s="14" t="str"/>
      <x:c r="AF1784" s="14" t="n">
        <x:v>48</x:v>
      </x:c>
      <x:c r="AG1784" s="14" t="str">
        <x:v>I3</x:v>
      </x:c>
      <x:c r="AH1784" s="14" t="n">
        <x:v>2</x:v>
      </x:c>
      <x:c r="AI1784" s="14" t="n">
        <x:v>0</x:v>
      </x:c>
      <x:c r="AJ1784" s="18" t="n">
        <x:v>9140999</x:v>
      </x:c>
      <x:c r="AK1784" s="14" t="str">
        <x:v>https://prozorro.gov.ua/tender/UA-2024-08-02-002903-a</x:v>
      </x:c>
      <x:c r="AL1784" s="19" t="n">
        <x:v>45531.22370815972</x:v>
      </x:c>
      <x:c r="AM1784" s="19" t="n">
        <x:v>45747</x:v>
      </x:c>
      <x:c r="AN1784" s="15" t="str">
        <x:v>Резервуари / промислові ємності</x:v>
      </x:c>
      <x:c r="AO1784" s="15" t="str">
        <x:v>not_found_in_top_search</x:v>
      </x:c>
    </x:row>
    <x:row r="1785">
      <x:c r="A1785" s="14" t="str">
        <x:v>W6-093</x:v>
      </x:c>
      <x:c r="B1785" s="14" t="str">
        <x:v>Prozorro vertical expansion II — 24.08</x:v>
      </x:c>
      <x:c r="C1785" s="14" t="str">
        <x:v>ТОВАРИСТВО З ОБМЕЖЕНОЮ ВІДПОВІДАЛЬНІСТЮ "ІНТЕРНЕШНЛ БІЗНЕС ГРУП"</x:v>
      </x:c>
      <x:c r="D1785" s="14" t="str">
        <x:v>Світлофори / дорожня автоматика</x:v>
      </x:c>
      <x:c r="E1785" s="14" t="str">
        <x:v>Pilot now</x:v>
      </x:c>
      <x:c r="F1785" s="17" t="str">
        <x:v>P3</x:v>
      </x:c>
      <x:c r="G1785" s="14" t="str"/>
      <x:c r="H1785" s="14" t="str">
        <x:v>Пілот зараз — Н.15 subset</x:v>
      </x:c>
      <x:c r="I1785" s="16" t="n">
        <x:v>4</x:v>
      </x:c>
      <x:c r="J1785" s="16" t="n">
        <x:v>5</x:v>
      </x:c>
      <x:c r="K1785" s="16" t="n">
        <x:v>5</x:v>
      </x:c>
      <x:c r="L1785" s="16" t="n">
        <x:v>4</x:v>
      </x:c>
      <x:c r="M1785" s="16" t="n">
        <x:v>5</x:v>
      </x:c>
      <x:c r="N1785" s="16" t="n">
        <x:v>5</x:v>
      </x:c>
      <x:c r="O1785" s="16" t="n">
        <x:v>3</x:v>
      </x:c>
      <x:c r="P1785" s="16" t="n">
        <x:f>IF(COUNT(I1785:O1785)&lt;7,"",I1785*8+J1785*3+K1785*2+L1785*2+M1785*2+N1785*2+O1785)</x:f>
        <x:v>88</x:v>
      </x:c>
      <x:c r="Q1785" s="16" t="n">
        <x:f>IF(COUNT(J1785:O1785)&lt;6,"",J1785*5+K1785*4+M1785*4+L1785*3+N1785*2+O1785*2)</x:f>
        <x:v>93</x:v>
      </x:c>
      <x:c r="R1785" s="14" t="str">
        <x:v>high</x:v>
      </x:c>
      <x:c r="S1785" s="14" t="str">
        <x:v>official_prozorro_award_2024_2026</x:v>
      </x:c>
      <x:c r="T1785" s="14" t="str">
        <x:v>official_prozorro_api</x:v>
      </x:c>
      <x:c r="U1785" s="14" t="str">
        <x:v>Не контактували</x:v>
      </x:c>
      <x:c r="V1785" s="15" t="str">
        <x:v>Персоналізований free-pilot outreach по UA-2024-05-01-010288-a; попросити 1 пакет Н.14/Н.15</x:v>
      </x:c>
      <x:c r="W1785" s="15" t="str">
        <x:v>Власник / директор; керівник ПТО; відповідальний за договори</x:v>
      </x:c>
      <x:c r="X1785" s="15" t="str">
        <x:v>2 нових підтверджених перемог/договорів у Prozorro на 8 635 150 грн; 0 зі строком виконання не раніше 24.08.2026.</x:v>
      </x:c>
      <x:c r="Y1785" s="15" t="str">
        <x:v>Будівництво світлофорного об’єкту по вул. Архітектора Вербицького, 10 у Дарницькому районі м. Києва; опублікований строк до 2024-12-24. Попросити один знеособлений пакет здачі за цим workflow.</x:v>
      </x:c>
      <x:c r="Z1785" s="15" t="str">
        <x:v>https://prozorro.gov.ua/tender/UA-2024-05-01-010288-a</x:v>
      </x:c>
      <x:c r="AA1785" s="14" t="str">
        <x:v>42019417</x:v>
      </x:c>
      <x:c r="AB1785" s="14" t="str">
        <x:v>2026-08-24</x:v>
      </x:c>
      <x:c r="AC1785" s="14" t="str"/>
      <x:c r="AD1785" s="20" t="str"/>
      <x:c r="AE1785" s="14" t="str"/>
      <x:c r="AF1785" s="14" t="n">
        <x:v>48</x:v>
      </x:c>
      <x:c r="AG1785" s="14" t="str">
        <x:v>I3</x:v>
      </x:c>
      <x:c r="AH1785" s="14" t="n">
        <x:v>2</x:v>
      </x:c>
      <x:c r="AI1785" s="14" t="n">
        <x:v>0</x:v>
      </x:c>
      <x:c r="AJ1785" s="18" t="n">
        <x:v>8635149.62</x:v>
      </x:c>
      <x:c r="AK1785" s="14" t="str">
        <x:v>https://prozorro.gov.ua/tender/UA-2024-05-01-010288-a</x:v>
      </x:c>
      <x:c r="AL1785" s="19" t="n">
        <x:v>45434.51470280092</x:v>
      </x:c>
      <x:c r="AM1785" s="19" t="n">
        <x:v>45650</x:v>
      </x:c>
      <x:c r="AN1785" s="15" t="str">
        <x:v>Світлофори / дорожня автоматика</x:v>
      </x:c>
      <x:c r="AO1785" s="15" t="str">
        <x:v>not_found_in_top_search</x:v>
      </x:c>
    </x:row>
    <x:row r="1786">
      <x:c r="A1786" s="14" t="str">
        <x:v>W6-094</x:v>
      </x:c>
      <x:c r="B1786" s="14" t="str">
        <x:v>Prozorro vertical expansion II — 24.08</x:v>
      </x:c>
      <x:c r="C1786" s="14" t="str">
        <x:v>ТОВ МВ-БУД</x:v>
      </x:c>
      <x:c r="D1786" s="14" t="str">
        <x:v>Промислові теплиці</x:v>
      </x:c>
      <x:c r="E1786" s="14" t="str">
        <x:v>Expansion discovery</x:v>
      </x:c>
      <x:c r="F1786" s="17" t="str">
        <x:v>D3</x:v>
      </x:c>
      <x:c r="G1786" s="14" t="str"/>
      <x:c r="H1786" s="14" t="str">
        <x:v>Discovery розширення — 2 тижні</x:v>
      </x:c>
      <x:c r="I1786" s="16" t="n">
        <x:v>1</x:v>
      </x:c>
      <x:c r="J1786" s="16" t="n">
        <x:v>5</x:v>
      </x:c>
      <x:c r="K1786" s="16" t="n">
        <x:v>5</x:v>
      </x:c>
      <x:c r="L1786" s="16" t="n">
        <x:v>3</x:v>
      </x:c>
      <x:c r="M1786" s="16" t="n">
        <x:v>5</x:v>
      </x:c>
      <x:c r="N1786" s="16" t="n">
        <x:v>5</x:v>
      </x:c>
      <x:c r="O1786" s="16" t="n">
        <x:v>3</x:v>
      </x:c>
      <x:c r="P1786" s="16" t="n">
        <x:f>IF(COUNT(I1786:O1786)&lt;7,"",I1786*8+J1786*3+K1786*2+L1786*2+M1786*2+N1786*2+O1786)</x:f>
        <x:v>62</x:v>
      </x:c>
      <x:c r="Q1786" s="16" t="n">
        <x:f>IF(COUNT(J1786:O1786)&lt;6,"",J1786*5+K1786*4+M1786*4+L1786*3+N1786*2+O1786*2)</x:f>
        <x:v>90</x:v>
      </x:c>
      <x:c r="R1786" s="14" t="str">
        <x:v>high</x:v>
      </x:c>
      <x:c r="S1786" s="14" t="str">
        <x:v>official_prozorro_award_2024_2026</x:v>
      </x:c>
      <x:c r="T1786" s="14" t="str">
        <x:v>official_prozorro_api</x:v>
      </x:c>
      <x:c r="U1786" s="14" t="str">
        <x:v>Не контактували</x:v>
      </x:c>
      <x:c r="V1786" s="15" t="str">
        <x:v>Workflow-audit outreach по UA-2025-11-28-015838-a; попросити 1 пакет здачі та вимоги проєкту</x:v>
      </x:c>
      <x:c r="W1786" s="15" t="str">
        <x:v>Власник / директор; керівник ПТО; відповідальний за договори</x:v>
      </x:c>
      <x:c r="X1786" s="15" t="str">
        <x:v>2 нових підтверджених перемог/договорів у Prozorro на 1 500 436 грн; 0 зі строком виконання не раніше 24.08.2026.</x:v>
      </x:c>
      <x:c r="Y1786" s="15" t="str">
        <x:v>“Послуги з демонтажу нежитлової будівлі теплиці літ. “В-1” на території Рівненського ліцею № 8 Рівненської міської ради за адресою: м. Рівне, вул. Князя Острозького, 20” (НК 018:2023 – 1263 Будівлі закладів освіти та дослідних закладів) (ДК 021:2015 - 45450000-6 Інші завершальні будівельні роботи); опублікований строк до 2025-12-27. Попросити один знеособлений пакет здачі за цим workflow.</x:v>
      </x:c>
      <x:c r="Z1786" s="15" t="str">
        <x:v>https://prozorro.gov.ua/tender/UA-2025-11-28-015838-a</x:v>
      </x:c>
      <x:c r="AA1786" s="14" t="str">
        <x:v>41411875</x:v>
      </x:c>
      <x:c r="AB1786" s="14" t="str">
        <x:v>2026-08-24</x:v>
      </x:c>
      <x:c r="AC1786" s="14" t="str"/>
      <x:c r="AD1786" s="20" t="str"/>
      <x:c r="AE1786" s="14" t="str"/>
      <x:c r="AF1786" s="14" t="n">
        <x:v>48</x:v>
      </x:c>
      <x:c r="AG1786" s="14" t="str">
        <x:v>I3</x:v>
      </x:c>
      <x:c r="AH1786" s="14" t="n">
        <x:v>2</x:v>
      </x:c>
      <x:c r="AI1786" s="14" t="n">
        <x:v>0</x:v>
      </x:c>
      <x:c r="AJ1786" s="18" t="n">
        <x:v>1500436.12</x:v>
      </x:c>
      <x:c r="AK1786" s="14" t="str">
        <x:v>https://prozorro.gov.ua/tender/UA-2025-11-28-015838-a</x:v>
      </x:c>
      <x:c r="AL1786" s="19" t="n">
        <x:v>46001.63695564815</x:v>
      </x:c>
      <x:c r="AM1786" s="19" t="n">
        <x:v>46018.76887731482</x:v>
      </x:c>
      <x:c r="AN1786" s="15" t="str">
        <x:v>Промислові теплиці</x:v>
      </x:c>
      <x:c r="AO1786" s="15" t="str">
        <x:v>not_found_in_top_search</x:v>
      </x:c>
    </x:row>
    <x:row r="1787">
      <x:c r="A1787" s="14" t="str">
        <x:v>W6-095</x:v>
      </x:c>
      <x:c r="B1787" s="14" t="str">
        <x:v>Prozorro vertical expansion II — 24.08</x:v>
      </x:c>
      <x:c r="C1787" s="14" t="str">
        <x:v>ТОВ "МАКРОЕКОБУД"</x:v>
      </x:c>
      <x:c r="D1787" s="14" t="str">
        <x:v>Підпірні конструкції</x:v>
      </x:c>
      <x:c r="E1787" s="14" t="str">
        <x:v>Expansion discovery</x:v>
      </x:c>
      <x:c r="F1787" s="17" t="str">
        <x:v>D3</x:v>
      </x:c>
      <x:c r="G1787" s="14" t="str"/>
      <x:c r="H1787" s="14" t="str">
        <x:v>Discovery розширення — 2 тижні</x:v>
      </x:c>
      <x:c r="I1787" s="16" t="n">
        <x:v>1</x:v>
      </x:c>
      <x:c r="J1787" s="16" t="n">
        <x:v>5</x:v>
      </x:c>
      <x:c r="K1787" s="16" t="n">
        <x:v>5</x:v>
      </x:c>
      <x:c r="L1787" s="16" t="n">
        <x:v>5</x:v>
      </x:c>
      <x:c r="M1787" s="16" t="n">
        <x:v>5</x:v>
      </x:c>
      <x:c r="N1787" s="16" t="n">
        <x:v>5</x:v>
      </x:c>
      <x:c r="O1787" s="16" t="n">
        <x:v>3</x:v>
      </x:c>
      <x:c r="P1787" s="16" t="n">
        <x:f>IF(COUNT(I1787:O1787)&lt;7,"",I1787*8+J1787*3+K1787*2+L1787*2+M1787*2+N1787*2+O1787)</x:f>
        <x:v>66</x:v>
      </x:c>
      <x:c r="Q1787" s="16" t="n">
        <x:f>IF(COUNT(J1787:O1787)&lt;6,"",J1787*5+K1787*4+M1787*4+L1787*3+N1787*2+O1787*2)</x:f>
        <x:v>96</x:v>
      </x:c>
      <x:c r="R1787" s="14" t="str">
        <x:v>high</x:v>
      </x:c>
      <x:c r="S1787" s="14" t="str">
        <x:v>official_prozorro_award_2024_2026</x:v>
      </x:c>
      <x:c r="T1787" s="14" t="str">
        <x:v>official_prozorro_api</x:v>
      </x:c>
      <x:c r="U1787" s="14" t="str">
        <x:v>Не контактували</x:v>
      </x:c>
      <x:c r="V1787" s="15" t="str">
        <x:v>Workflow-audit outreach по UA-2025-11-04-004035-a; попросити 1 пакет здачі та вимоги проєкту</x:v>
      </x:c>
      <x:c r="W1787" s="15" t="str">
        <x:v>Власник / директор; керівник ПТО; відповідальний за договори</x:v>
      </x:c>
      <x:c r="X1787" s="15" t="str">
        <x:v>1 нових підтверджених перемог/договорів у Prozorro на 102 908 173 грн; 1 зі строком виконання не раніше 24.08.2026.</x:v>
      </x:c>
      <x:c r="Y1787" s="15" t="str">
        <x:v>Виконання робіт з капітального ремонту по об’єкту: «Капітальний ремонт підпірних стінок та гідротехнічних споруд у Печерському районі міста Києва вздовж Фестивальної алеї від зсувного цирку №2 до зсувного цирку №7»; опублікований строк до 2026-12-31. Попросити один знеособлений пакет здачі за цим workflow.</x:v>
      </x:c>
      <x:c r="Z1787" s="15" t="str">
        <x:v>https://prozorro.gov.ua/tender/UA-2025-11-04-004035-a</x:v>
      </x:c>
      <x:c r="AA1787" s="14" t="str">
        <x:v>39941103</x:v>
      </x:c>
      <x:c r="AB1787" s="14" t="str">
        <x:v>2026-08-24</x:v>
      </x:c>
      <x:c r="AC1787" s="14" t="str"/>
      <x:c r="AD1787" s="20" t="str"/>
      <x:c r="AE1787" s="14" t="str"/>
      <x:c r="AF1787" s="14" t="n">
        <x:v>46</x:v>
      </x:c>
      <x:c r="AG1787" s="14" t="str">
        <x:v>I3</x:v>
      </x:c>
      <x:c r="AH1787" s="14" t="n">
        <x:v>1</x:v>
      </x:c>
      <x:c r="AI1787" s="14" t="n">
        <x:v>1</x:v>
      </x:c>
      <x:c r="AJ1787" s="18" t="n">
        <x:v>102908173.1</x:v>
      </x:c>
      <x:c r="AK1787" s="14" t="str">
        <x:v>https://prozorro.gov.ua/tender/UA-2025-11-04-004035-a</x:v>
      </x:c>
      <x:c r="AL1787" s="19" t="n">
        <x:v>45985.39205873843</x:v>
      </x:c>
      <x:c r="AM1787" s="19" t="n">
        <x:v>46387</x:v>
      </x:c>
      <x:c r="AN1787" s="15" t="str">
        <x:v>Підпірні конструкції</x:v>
      </x:c>
      <x:c r="AO1787" s="15" t="str">
        <x:v>not_found_in_top_search</x:v>
      </x:c>
    </x:row>
    <x:row r="1788">
      <x:c r="A1788" s="14" t="str">
        <x:v>W6-096</x:v>
      </x:c>
      <x:c r="B1788" s="14" t="str">
        <x:v>Prozorro vertical expansion II — 24.08</x:v>
      </x:c>
      <x:c r="C1788" s="14" t="str">
        <x:v>ТОВАРИСТВО З ОБМЕЖЕНОЮ ВІДПОВІДАЛЬНІСТЮ "БУДІВЕЛЬНА ФІРМА ІНОВАЦІЇПРОЕКТ"</x:v>
      </x:c>
      <x:c r="D1788" s="14" t="str">
        <x:v>Зрошення / меліорація</x:v>
      </x:c>
      <x:c r="E1788" s="14" t="str">
        <x:v>Expansion discovery</x:v>
      </x:c>
      <x:c r="F1788" s="17" t="str">
        <x:v>D3</x:v>
      </x:c>
      <x:c r="G1788" s="14" t="str"/>
      <x:c r="H1788" s="14" t="str">
        <x:v>Discovery розширення — 2 тижні</x:v>
      </x:c>
      <x:c r="I1788" s="16" t="n">
        <x:v>1</x:v>
      </x:c>
      <x:c r="J1788" s="16" t="n">
        <x:v>5</x:v>
      </x:c>
      <x:c r="K1788" s="16" t="n">
        <x:v>5</x:v>
      </x:c>
      <x:c r="L1788" s="16" t="n">
        <x:v>5</x:v>
      </x:c>
      <x:c r="M1788" s="16" t="n">
        <x:v>5</x:v>
      </x:c>
      <x:c r="N1788" s="16" t="n">
        <x:v>5</x:v>
      </x:c>
      <x:c r="O1788" s="16" t="n">
        <x:v>3</x:v>
      </x:c>
      <x:c r="P1788" s="16" t="n">
        <x:f>IF(COUNT(I1788:O1788)&lt;7,"",I1788*8+J1788*3+K1788*2+L1788*2+M1788*2+N1788*2+O1788)</x:f>
        <x:v>66</x:v>
      </x:c>
      <x:c r="Q1788" s="16" t="n">
        <x:f>IF(COUNT(J1788:O1788)&lt;6,"",J1788*5+K1788*4+M1788*4+L1788*3+N1788*2+O1788*2)</x:f>
        <x:v>96</x:v>
      </x:c>
      <x:c r="R1788" s="14" t="str">
        <x:v>high</x:v>
      </x:c>
      <x:c r="S1788" s="14" t="str">
        <x:v>official_prozorro_award_2024_2026</x:v>
      </x:c>
      <x:c r="T1788" s="14" t="str">
        <x:v>official_prozorro_api</x:v>
      </x:c>
      <x:c r="U1788" s="14" t="str">
        <x:v>Не контактували</x:v>
      </x:c>
      <x:c r="V1788" s="15" t="str">
        <x:v>Workflow-audit outreach по UA-2025-07-23-007712-a; попросити 1 пакет здачі та вимоги проєкту</x:v>
      </x:c>
      <x:c r="W1788" s="15" t="str">
        <x:v>Власник / директор; керівник ПТО; відповідальний за договори</x:v>
      </x:c>
      <x:c r="X1788" s="15" t="str">
        <x:v>1 нових підтверджених перемог/договорів у Prozorro на 92 900 000 грн; 1 зі строком виконання не раніше 24.08.2026.</x:v>
      </x:c>
      <x:c r="Y1788" s="15" t="str">
        <x:v>Виконання робіт по об’єкту «Реконструкція Солоняно-Томаківської зрошувальної системи для забезпечення централізованим водопосточанням сільських населених  пунктів Солонянського та Томаківського СТГ»; опублікований строк до 2028-12-31. Попросити один знеособлений пакет здачі за цим workflow.</x:v>
      </x:c>
      <x:c r="Z1788" s="15" t="str">
        <x:v>https://prozorro.gov.ua/tender/UA-2025-07-23-007712-a</x:v>
      </x:c>
      <x:c r="AA1788" s="14" t="str">
        <x:v>42502088</x:v>
      </x:c>
      <x:c r="AB1788" s="14" t="str">
        <x:v>2026-08-24</x:v>
      </x:c>
      <x:c r="AC1788" s="14" t="str"/>
      <x:c r="AD1788" s="20" t="str"/>
      <x:c r="AE1788" s="14" t="str"/>
      <x:c r="AF1788" s="14" t="n">
        <x:v>46</x:v>
      </x:c>
      <x:c r="AG1788" s="14" t="str">
        <x:v>I3</x:v>
      </x:c>
      <x:c r="AH1788" s="14" t="n">
        <x:v>1</x:v>
      </x:c>
      <x:c r="AI1788" s="14" t="n">
        <x:v>1</x:v>
      </x:c>
      <x:c r="AJ1788" s="18" t="n">
        <x:v>92900000</x:v>
      </x:c>
      <x:c r="AK1788" s="14" t="str">
        <x:v>https://prozorro.gov.ua/tender/UA-2025-07-23-007712-a</x:v>
      </x:c>
      <x:c r="AL1788" s="19" t="n">
        <x:v>45884.33428186343</x:v>
      </x:c>
      <x:c r="AM1788" s="19" t="n">
        <x:v>47118</x:v>
      </x:c>
      <x:c r="AN1788" s="15" t="str">
        <x:v>Зрошення / меліорація</x:v>
      </x:c>
      <x:c r="AO1788" s="15" t="str">
        <x:v>not_found_in_top_search</x:v>
      </x:c>
    </x:row>
    <x:row r="1789">
      <x:c r="A1789" s="14" t="str">
        <x:v>W6-097</x:v>
      </x:c>
      <x:c r="B1789" s="14" t="str">
        <x:v>Prozorro vertical expansion II — 24.08</x:v>
      </x:c>
      <x:c r="C1789" s="14" t="str">
        <x:v>ТОВ "КОРПОРАЦІЯ ЕПМ"</x:v>
      </x:c>
      <x:c r="D1789" s="14" t="str">
        <x:v>Релейний захист / автоматика</x:v>
      </x:c>
      <x:c r="E1789" s="14" t="str">
        <x:v>Pilot now</x:v>
      </x:c>
      <x:c r="F1789" s="17" t="str">
        <x:v>P3</x:v>
      </x:c>
      <x:c r="G1789" s="14" t="str"/>
      <x:c r="H1789" s="14" t="str">
        <x:v>Пілот зараз — Н.15 subset</x:v>
      </x:c>
      <x:c r="I1789" s="16" t="n">
        <x:v>4</x:v>
      </x:c>
      <x:c r="J1789" s="16" t="n">
        <x:v>5</x:v>
      </x:c>
      <x:c r="K1789" s="16" t="n">
        <x:v>5</x:v>
      </x:c>
      <x:c r="L1789" s="16" t="n">
        <x:v>5</x:v>
      </x:c>
      <x:c r="M1789" s="16" t="n">
        <x:v>5</x:v>
      </x:c>
      <x:c r="N1789" s="16" t="n">
        <x:v>5</x:v>
      </x:c>
      <x:c r="O1789" s="16" t="n">
        <x:v>3</x:v>
      </x:c>
      <x:c r="P1789" s="16" t="n">
        <x:f>IF(COUNT(I1789:O1789)&lt;7,"",I1789*8+J1789*3+K1789*2+L1789*2+M1789*2+N1789*2+O1789)</x:f>
        <x:v>90</x:v>
      </x:c>
      <x:c r="Q1789" s="16" t="n">
        <x:f>IF(COUNT(J1789:O1789)&lt;6,"",J1789*5+K1789*4+M1789*4+L1789*3+N1789*2+O1789*2)</x:f>
        <x:v>96</x:v>
      </x:c>
      <x:c r="R1789" s="14" t="str">
        <x:v>high</x:v>
      </x:c>
      <x:c r="S1789" s="14" t="str">
        <x:v>official_prozorro_award_2024_2026</x:v>
      </x:c>
      <x:c r="T1789" s="14" t="str">
        <x:v>official_prozorro_api</x:v>
      </x:c>
      <x:c r="U1789" s="14" t="str">
        <x:v>Не контактували</x:v>
      </x:c>
      <x:c r="V1789" s="15" t="str">
        <x:v>Персоналізований free-pilot outreach по UA-2025-06-12-008119-a; попросити 1 пакет Н.14/Н.15</x:v>
      </x:c>
      <x:c r="W1789" s="15" t="str">
        <x:v>Власник / директор; керівник ПТО; відповідальний за договори</x:v>
      </x:c>
      <x:c r="X1789" s="15" t="str">
        <x:v>1 нових підтверджених перемог/договорів у Prozorro на 47 329 237 грн; 0 зі строком виконання не раніше 24.08.2026.</x:v>
      </x:c>
      <x:c r="Y1789" s="15" t="str">
        <x:v>Комплекс відновлювальних робіт з монтажу та налагодження релейних захистів та автоматики на підстанції Рівненського РЦОМ 45453000-7 Капітальний ремонт і реставрація; опублікований строк до 2026-05-31. Попросити один знеособлений пакет здачі за цим workflow.</x:v>
      </x:c>
      <x:c r="Z1789" s="15" t="str">
        <x:v>https://prozorro.gov.ua/tender/UA-2025-06-12-008119-a</x:v>
      </x:c>
      <x:c r="AA1789" s="14" t="str">
        <x:v>39440289</x:v>
      </x:c>
      <x:c r="AB1789" s="14" t="str">
        <x:v>2026-08-24</x:v>
      </x:c>
      <x:c r="AC1789" s="14" t="str"/>
      <x:c r="AD1789" s="20" t="str"/>
      <x:c r="AE1789" s="14" t="str"/>
      <x:c r="AF1789" s="14" t="n">
        <x:v>46</x:v>
      </x:c>
      <x:c r="AG1789" s="14" t="str">
        <x:v>I3</x:v>
      </x:c>
      <x:c r="AH1789" s="14" t="n">
        <x:v>1</x:v>
      </x:c>
      <x:c r="AI1789" s="14" t="n">
        <x:v>0</x:v>
      </x:c>
      <x:c r="AJ1789" s="18" t="n">
        <x:v>47329237.08</x:v>
      </x:c>
      <x:c r="AK1789" s="14" t="str">
        <x:v>https://prozorro.gov.ua/tender/UA-2025-06-12-008119-a</x:v>
      </x:c>
      <x:c r="AL1789" s="19" t="n">
        <x:v>45841.53156107639</x:v>
      </x:c>
      <x:c r="AM1789" s="19" t="n">
        <x:v>46173</x:v>
      </x:c>
      <x:c r="AN1789" s="15" t="str">
        <x:v>Релейний захист / автоматика</x:v>
      </x:c>
      <x:c r="AO1789" s="15" t="str">
        <x:v>not_found_in_top_search</x:v>
      </x:c>
    </x:row>
    <x:row r="1790">
      <x:c r="A1790" s="14" t="str">
        <x:v>W6-098</x:v>
      </x:c>
      <x:c r="B1790" s="14" t="str">
        <x:v>Prozorro vertical expansion II — 24.08</x:v>
      </x:c>
      <x:c r="C1790" s="14" t="str">
        <x:v>ТОВАРИСТВО З ОБМЕЖЕНОЮ ВІДПОВІДАЛЬНІСТЮ «М.В.ІНВЕСТ»</x:v>
      </x:c>
      <x:c r="D1790" s="14" t="str">
        <x:v>Когенерація</x:v>
      </x:c>
      <x:c r="E1790" s="14" t="str">
        <x:v>Expansion discovery</x:v>
      </x:c>
      <x:c r="F1790" s="17" t="str">
        <x:v>D3</x:v>
      </x:c>
      <x:c r="G1790" s="14" t="str"/>
      <x:c r="H1790" s="14" t="str">
        <x:v>Discovery розширення — 2 тижні</x:v>
      </x:c>
      <x:c r="I1790" s="16" t="n">
        <x:v>1</x:v>
      </x:c>
      <x:c r="J1790" s="16" t="n">
        <x:v>5</x:v>
      </x:c>
      <x:c r="K1790" s="16" t="n">
        <x:v>5</x:v>
      </x:c>
      <x:c r="L1790" s="16" t="n">
        <x:v>5</x:v>
      </x:c>
      <x:c r="M1790" s="16" t="n">
        <x:v>5</x:v>
      </x:c>
      <x:c r="N1790" s="16" t="n">
        <x:v>5</x:v>
      </x:c>
      <x:c r="O1790" s="16" t="n">
        <x:v>3</x:v>
      </x:c>
      <x:c r="P1790" s="16" t="n">
        <x:f>IF(COUNT(I1790:O1790)&lt;7,"",I1790*8+J1790*3+K1790*2+L1790*2+M1790*2+N1790*2+O1790)</x:f>
        <x:v>66</x:v>
      </x:c>
      <x:c r="Q1790" s="16" t="n">
        <x:f>IF(COUNT(J1790:O1790)&lt;6,"",J1790*5+K1790*4+M1790*4+L1790*3+N1790*2+O1790*2)</x:f>
        <x:v>96</x:v>
      </x:c>
      <x:c r="R1790" s="14" t="str">
        <x:v>high</x:v>
      </x:c>
      <x:c r="S1790" s="14" t="str">
        <x:v>official_prozorro_award_2024_2026</x:v>
      </x:c>
      <x:c r="T1790" s="14" t="str">
        <x:v>official_prozorro_api</x:v>
      </x:c>
      <x:c r="U1790" s="14" t="str">
        <x:v>Не контактували</x:v>
      </x:c>
      <x:c r="V1790" s="15" t="str">
        <x:v>Workflow-audit outreach по UA-2025-11-20-018584-a; попросити 1 пакет здачі та вимоги проєкту</x:v>
      </x:c>
      <x:c r="W1790" s="15" t="str">
        <x:v>Власник / директор; керівник ПТО; відповідальний за договори</x:v>
      </x:c>
      <x:c r="X1790" s="15" t="str">
        <x:v>1 нових підтверджених перемог/договорів у Prozorro на 15 619 140 грн; 0 зі строком виконання не раніше 24.08.2026.</x:v>
      </x:c>
      <x:c r="Y1790" s="15" t="str">
        <x:v>Виконання будівельних робіт за об'єктом: «Реконструкція схеми аварійного живлення  *** КП «КИЇВТЕПЛОЕНЕРГО». Встановлення когенераційної установки на базі газопоршневого двигуна електричної потужністю ***, з влаштуванням фізичного захисту когенераційної установки за адресою: м. Київ, ***» Підготовчі роботи, монтаж огорожі та улаштування фундаментів.; опублікований строк до 2025-12-22. Попросити один знеособлений пакет здачі за цим workflow.</x:v>
      </x:c>
      <x:c r="Z1790" s="15" t="str">
        <x:v>https://prozorro.gov.ua/tender/UA-2025-11-20-018584-a</x:v>
      </x:c>
      <x:c r="AA1790" s="14" t="str">
        <x:v>38513701</x:v>
      </x:c>
      <x:c r="AB1790" s="14" t="str">
        <x:v>2026-08-24</x:v>
      </x:c>
      <x:c r="AC1790" s="14" t="str"/>
      <x:c r="AD1790" s="20" t="str"/>
      <x:c r="AE1790" s="14" t="str"/>
      <x:c r="AF1790" s="14" t="n">
        <x:v>46</x:v>
      </x:c>
      <x:c r="AG1790" s="14" t="str">
        <x:v>I3</x:v>
      </x:c>
      <x:c r="AH1790" s="14" t="n">
        <x:v>1</x:v>
      </x:c>
      <x:c r="AI1790" s="14" t="n">
        <x:v>0</x:v>
      </x:c>
      <x:c r="AJ1790" s="18" t="n">
        <x:v>15619139.68</x:v>
      </x:c>
      <x:c r="AK1790" s="14" t="str">
        <x:v>https://prozorro.gov.ua/tender/UA-2025-11-20-018584-a</x:v>
      </x:c>
      <x:c r="AL1790" s="19" t="n">
        <x:v>45981.88307189815</x:v>
      </x:c>
      <x:c r="AM1790" s="19" t="n">
        <x:v>46013</x:v>
      </x:c>
      <x:c r="AN1790" s="15" t="str">
        <x:v>Когенерація</x:v>
      </x:c>
      <x:c r="AO1790" s="15" t="str">
        <x:v>not_found_in_top_search</x:v>
      </x:c>
    </x:row>
    <x:row r="1791">
      <x:c r="A1791" s="14" t="str">
        <x:v>W6-099</x:v>
      </x:c>
      <x:c r="B1791" s="14" t="str">
        <x:v>Prozorro vertical expansion II — 24.08</x:v>
      </x:c>
      <x:c r="C1791" s="14" t="str">
        <x:v>ТОВАРИСТВО З ОБМЕЖЕНОЮ ВІДПОВІДАЛЬНІСТЮ "ТРАНСДОРТЕХ"</x:v>
      </x:c>
      <x:c r="D1791" s="14" t="str">
        <x:v>Світлофори / дорожня автоматика</x:v>
      </x:c>
      <x:c r="E1791" s="14" t="str">
        <x:v>Pilot now</x:v>
      </x:c>
      <x:c r="F1791" s="17" t="str">
        <x:v>P3</x:v>
      </x:c>
      <x:c r="G1791" s="14" t="str">
        <x:v>project1806416.tilda.ws</x:v>
      </x:c>
      <x:c r="H1791" s="14" t="str">
        <x:v>Пілот зараз — Н.15 subset</x:v>
      </x:c>
      <x:c r="I1791" s="16" t="n">
        <x:v>4</x:v>
      </x:c>
      <x:c r="J1791" s="16" t="n">
        <x:v>5</x:v>
      </x:c>
      <x:c r="K1791" s="16" t="n">
        <x:v>5</x:v>
      </x:c>
      <x:c r="L1791" s="16" t="n">
        <x:v>5</x:v>
      </x:c>
      <x:c r="M1791" s="16" t="n">
        <x:v>5</x:v>
      </x:c>
      <x:c r="N1791" s="16" t="n">
        <x:v>5</x:v>
      </x:c>
      <x:c r="O1791" s="16" t="n">
        <x:v>5</x:v>
      </x:c>
      <x:c r="P1791" s="16" t="n">
        <x:f>IF(COUNT(I1791:O1791)&lt;7,"",I1791*8+J1791*3+K1791*2+L1791*2+M1791*2+N1791*2+O1791)</x:f>
        <x:v>92</x:v>
      </x:c>
      <x:c r="Q1791" s="16" t="n">
        <x:f>IF(COUNT(J1791:O1791)&lt;6,"",J1791*5+K1791*4+M1791*4+L1791*3+N1791*2+O1791*2)</x:f>
        <x:v>100</x:v>
      </x:c>
      <x:c r="R1791" s="14" t="str">
        <x:v>high</x:v>
      </x:c>
      <x:c r="S1791" s="14" t="str">
        <x:v>official_prozorro_award_2024_2026</x:v>
      </x:c>
      <x:c r="T1791" s="14" t="str">
        <x:v>official_prozorro_api</x:v>
      </x:c>
      <x:c r="U1791" s="14" t="str">
        <x:v>Не контактували</x:v>
      </x:c>
      <x:c r="V1791" s="15" t="str">
        <x:v>Персоналізований free-pilot outreach по UA-2025-04-17-007886-a; попросити 1 пакет Н.14/Н.15</x:v>
      </x:c>
      <x:c r="W1791" s="15" t="str">
        <x:v>Власник / директор; керівник ПТО; відповідальний за договори</x:v>
      </x:c>
      <x:c r="X1791" s="15" t="str">
        <x:v>1 нових підтверджених перемог/договорів у Prozorro на 12 210 176 грн; 0 зі строком виконання не раніше 24.08.2026.</x:v>
      </x:c>
      <x:c r="Y1791" s="15" t="str">
        <x:v>Будівництво світлофорного об’єкту по вул. Євгена Харченка – вул. Дружби у Дарницькому районі м. Києва (коригування); опублікований строк до 2025-11-30. Попросити один знеособлений пакет здачі за цим workflow.</x:v>
      </x:c>
      <x:c r="Z1791" s="15" t="str">
        <x:v>https://prozorro.gov.ua/tender/UA-2025-04-17-007886-a</x:v>
      </x:c>
      <x:c r="AA1791" s="14" t="str">
        <x:v>41722683</x:v>
      </x:c>
      <x:c r="AB1791" s="14" t="str">
        <x:v>2026-08-24</x:v>
      </x:c>
      <x:c r="AC1791" s="14" t="str"/>
      <x:c r="AD1791" s="20" t="str"/>
      <x:c r="AE1791" s="14" t="str"/>
      <x:c r="AF1791" s="14" t="n">
        <x:v>46</x:v>
      </x:c>
      <x:c r="AG1791" s="14" t="str">
        <x:v>I3</x:v>
      </x:c>
      <x:c r="AH1791" s="14" t="n">
        <x:v>1</x:v>
      </x:c>
      <x:c r="AI1791" s="14" t="n">
        <x:v>0</x:v>
      </x:c>
      <x:c r="AJ1791" s="18" t="n">
        <x:v>12210175.55</x:v>
      </x:c>
      <x:c r="AK1791" s="14" t="str">
        <x:v>https://prozorro.gov.ua/tender/UA-2025-04-17-007886-a</x:v>
      </x:c>
      <x:c r="AL1791" s="19" t="n">
        <x:v>45783.531495104166</x:v>
      </x:c>
      <x:c r="AM1791" s="19" t="n">
        <x:v>45991</x:v>
      </x:c>
      <x:c r="AN1791" s="15" t="str">
        <x:v>Світлофори / дорожня автоматика</x:v>
      </x:c>
      <x:c r="AO1791" s="15" t="str">
        <x:v>supplier_provided_url</x:v>
      </x:c>
    </x:row>
    <x:row r="1792">
      <x:c r="A1792" s="14" t="str">
        <x:v>W6-100</x:v>
      </x:c>
      <x:c r="B1792" s="14" t="str">
        <x:v>Prozorro vertical expansion II — 24.08</x:v>
      </x:c>
      <x:c r="C1792" s="14" t="str">
        <x:v>Приватне підприємство "Укрнадра-південь"</x:v>
      </x:c>
      <x:c r="D1792" s="14" t="str">
        <x:v>Свердловини / водозабір</x:v>
      </x:c>
      <x:c r="E1792" s="14" t="str">
        <x:v>Expansion discovery</x:v>
      </x:c>
      <x:c r="F1792" s="17" t="str">
        <x:v>D3</x:v>
      </x:c>
      <x:c r="G1792" s="14" t="str"/>
      <x:c r="H1792" s="14" t="str">
        <x:v>Discovery розширення — 2 тижні</x:v>
      </x:c>
      <x:c r="I1792" s="16" t="n">
        <x:v>1</x:v>
      </x:c>
      <x:c r="J1792" s="16" t="n">
        <x:v>5</x:v>
      </x:c>
      <x:c r="K1792" s="16" t="n">
        <x:v>5</x:v>
      </x:c>
      <x:c r="L1792" s="16" t="n">
        <x:v>3</x:v>
      </x:c>
      <x:c r="M1792" s="16" t="n">
        <x:v>5</x:v>
      </x:c>
      <x:c r="N1792" s="16" t="n">
        <x:v>5</x:v>
      </x:c>
      <x:c r="O1792" s="16" t="n">
        <x:v>3</x:v>
      </x:c>
      <x:c r="P1792" s="16" t="n">
        <x:f>IF(COUNT(I1792:O1792)&lt;7,"",I1792*8+J1792*3+K1792*2+L1792*2+M1792*2+N1792*2+O1792)</x:f>
        <x:v>62</x:v>
      </x:c>
      <x:c r="Q1792" s="16" t="n">
        <x:f>IF(COUNT(J1792:O1792)&lt;6,"",J1792*5+K1792*4+M1792*4+L1792*3+N1792*2+O1792*2)</x:f>
        <x:v>90</x:v>
      </x:c>
      <x:c r="R1792" s="14" t="str">
        <x:v>high</x:v>
      </x:c>
      <x:c r="S1792" s="14" t="str">
        <x:v>official_prozorro_award_2024_2026</x:v>
      </x:c>
      <x:c r="T1792" s="14" t="str">
        <x:v>official_prozorro_api</x:v>
      </x:c>
      <x:c r="U1792" s="14" t="str">
        <x:v>Не контактували</x:v>
      </x:c>
      <x:c r="V1792" s="15" t="str">
        <x:v>Workflow-audit outreach по UA-2026-03-13-007277-a; попросити 1 пакет здачі та вимоги проєкту</x:v>
      </x:c>
      <x:c r="W1792" s="15" t="str">
        <x:v>Власник / директор; керівник ПТО; відповідальний за договори</x:v>
      </x:c>
      <x:c r="X1792" s="15" t="str">
        <x:v>1 нових підтверджених перемог/договорів у Prozorro на 1 098 777 грн; 1 зі строком виконання не раніше 24.08.2026.</x:v>
      </x:c>
      <x:c r="Y1792" s="15" t="str">
        <x:v>Будівництво (буріння) артезіанської свердловини за адресою: вул. Шевченка, село Маринове, Березівський район, Одеська область; опублікований строк до 2026-12-31. Попросити один знеособлений пакет здачі за цим workflow.</x:v>
      </x:c>
      <x:c r="Z1792" s="15" t="str">
        <x:v>https://prozorro.gov.ua/tender/UA-2026-03-13-007277-a</x:v>
      </x:c>
      <x:c r="AA1792" s="14" t="str">
        <x:v>43969470</x:v>
      </x:c>
      <x:c r="AB1792" s="14" t="str">
        <x:v>2026-08-24</x:v>
      </x:c>
      <x:c r="AC1792" s="14" t="str"/>
      <x:c r="AD1792" s="20" t="str"/>
      <x:c r="AE1792" s="14" t="str"/>
      <x:c r="AF1792" s="14" t="n">
        <x:v>46</x:v>
      </x:c>
      <x:c r="AG1792" s="14" t="str">
        <x:v>I3</x:v>
      </x:c>
      <x:c r="AH1792" s="14" t="n">
        <x:v>1</x:v>
      </x:c>
      <x:c r="AI1792" s="14" t="n">
        <x:v>1</x:v>
      </x:c>
      <x:c r="AJ1792" s="18" t="n">
        <x:v>1098777.15</x:v>
      </x:c>
      <x:c r="AK1792" s="14" t="str">
        <x:v>https://prozorro.gov.ua/tender/UA-2026-03-13-007277-a</x:v>
      </x:c>
      <x:c r="AL1792" s="19" t="n">
        <x:v>46094.47634695602</x:v>
      </x:c>
      <x:c r="AM1792" s="19" t="n">
        <x:v>46387.47478009259</x:v>
      </x:c>
      <x:c r="AN1792" s="15" t="str">
        <x:v>Свердловини / водозабір</x:v>
      </x:c>
      <x:c r="AO1792" s="15" t="str">
        <x:v>not_found_in_top_search</x:v>
      </x:c>
    </x:row>
    <x:row r="1793">
      <x:c r="A1793" s="14" t="str">
        <x:v>W6-101</x:v>
      </x:c>
      <x:c r="B1793" s="14" t="str">
        <x:v>Prozorro vertical expansion II — 24.08</x:v>
      </x:c>
      <x:c r="C1793" s="14" t="str">
        <x:v>Товариство з обмеженою відповідальністю "Енергопрофі"</x:v>
      </x:c>
      <x:c r="D1793" s="14" t="str">
        <x:v>Днопоглиблення / порти</x:v>
      </x:c>
      <x:c r="E1793" s="14" t="str">
        <x:v>Expansion discovery</x:v>
      </x:c>
      <x:c r="F1793" s="17" t="str">
        <x:v>D3</x:v>
      </x:c>
      <x:c r="G1793" s="14" t="str"/>
      <x:c r="H1793" s="14" t="str">
        <x:v>Discovery розширення — 2 тижні</x:v>
      </x:c>
      <x:c r="I1793" s="16" t="n">
        <x:v>1</x:v>
      </x:c>
      <x:c r="J1793" s="16" t="n">
        <x:v>5</x:v>
      </x:c>
      <x:c r="K1793" s="16" t="n">
        <x:v>5</x:v>
      </x:c>
      <x:c r="L1793" s="16" t="n">
        <x:v>3</x:v>
      </x:c>
      <x:c r="M1793" s="16" t="n">
        <x:v>5</x:v>
      </x:c>
      <x:c r="N1793" s="16" t="n">
        <x:v>5</x:v>
      </x:c>
      <x:c r="O1793" s="16" t="n">
        <x:v>3</x:v>
      </x:c>
      <x:c r="P1793" s="16" t="n">
        <x:f>IF(COUNT(I1793:O1793)&lt;7,"",I1793*8+J1793*3+K1793*2+L1793*2+M1793*2+N1793*2+O1793)</x:f>
        <x:v>62</x:v>
      </x:c>
      <x:c r="Q1793" s="16" t="n">
        <x:f>IF(COUNT(J1793:O1793)&lt;6,"",J1793*5+K1793*4+M1793*4+L1793*3+N1793*2+O1793*2)</x:f>
        <x:v>90</x:v>
      </x:c>
      <x:c r="R1793" s="14" t="str">
        <x:v>high</x:v>
      </x:c>
      <x:c r="S1793" s="14" t="str">
        <x:v>official_prozorro_award_2024_2026</x:v>
      </x:c>
      <x:c r="T1793" s="14" t="str">
        <x:v>official_prozorro_api</x:v>
      </x:c>
      <x:c r="U1793" s="14" t="str">
        <x:v>Не контактували</x:v>
      </x:c>
      <x:c r="V1793" s="15" t="str">
        <x:v>Workflow-audit outreach по UA-2026-01-26-002553-a; попросити 1 пакет здачі та вимоги проєкту</x:v>
      </x:c>
      <x:c r="W1793" s="15" t="str">
        <x:v>Власник / директор; керівник ПТО; відповідальний за договори</x:v>
      </x:c>
      <x:c r="X1793" s="15" t="str">
        <x:v>1 нових підтверджених перемог/договорів у Prozorro на 749 840 грн; 1 зі строком виконання не раніше 24.08.2026.</x:v>
      </x:c>
      <x:c r="Y1793" s="15" t="str">
        <x:v>Послуги з ремонту і технічного обслуговування обладнання топкових (котельня на 8 причалі інв. №374/327 і дизельна ВПК-1 інв.№4268/1), вул. Портова, 16; опублікований строк до 2027-03-31. Попросити один знеособлений пакет здачі за цим workflow.</x:v>
      </x:c>
      <x:c r="Z1793" s="15" t="str">
        <x:v>https://prozorro.gov.ua/tender/UA-2026-01-26-002553-a</x:v>
      </x:c>
      <x:c r="AA1793" s="14" t="str">
        <x:v>40550463</x:v>
      </x:c>
      <x:c r="AB1793" s="14" t="str">
        <x:v>2026-08-24</x:v>
      </x:c>
      <x:c r="AC1793" s="14" t="str"/>
      <x:c r="AD1793" s="20" t="str"/>
      <x:c r="AE1793" s="14" t="str"/>
      <x:c r="AF1793" s="14" t="n">
        <x:v>46</x:v>
      </x:c>
      <x:c r="AG1793" s="14" t="str">
        <x:v>I3</x:v>
      </x:c>
      <x:c r="AH1793" s="14" t="n">
        <x:v>1</x:v>
      </x:c>
      <x:c r="AI1793" s="14" t="n">
        <x:v>1</x:v>
      </x:c>
      <x:c r="AJ1793" s="18" t="n">
        <x:v>749840</x:v>
      </x:c>
      <x:c r="AK1793" s="14" t="str">
        <x:v>https://prozorro.gov.ua/tender/UA-2026-01-26-002553-a</x:v>
      </x:c>
      <x:c r="AL1793" s="19" t="n">
        <x:v>46058.53033238426</x:v>
      </x:c>
      <x:c r="AM1793" s="19" t="n">
        <x:v>46477</x:v>
      </x:c>
      <x:c r="AN1793" s="15" t="str">
        <x:v>Днопоглиблення / порти</x:v>
      </x:c>
      <x:c r="AO1793" s="15" t="str">
        <x:v>not_found_in_top_search</x:v>
      </x:c>
    </x:row>
    <x:row r="1794">
      <x:c r="A1794" s="14" t="str">
        <x:v>W6-102</x:v>
      </x:c>
      <x:c r="B1794" s="14" t="str">
        <x:v>Prozorro vertical expansion II — 24.08</x:v>
      </x:c>
      <x:c r="C1794" s="14" t="str">
        <x:v>Приватна організація "Український інститут культурного надбання"</x:v>
      </x:c>
      <x:c r="D1794" s="14" t="str">
        <x:v>Гідротехнічні споруди</x:v>
      </x:c>
      <x:c r="E1794" s="14" t="str">
        <x:v>Expansion discovery</x:v>
      </x:c>
      <x:c r="F1794" s="17" t="str">
        <x:v>D3</x:v>
      </x:c>
      <x:c r="G1794" s="14" t="str"/>
      <x:c r="H1794" s="14" t="str">
        <x:v>Discovery розширення — 2 тижні</x:v>
      </x:c>
      <x:c r="I1794" s="16" t="n">
        <x:v>1</x:v>
      </x:c>
      <x:c r="J1794" s="16" t="n">
        <x:v>5</x:v>
      </x:c>
      <x:c r="K1794" s="16" t="n">
        <x:v>5</x:v>
      </x:c>
      <x:c r="L1794" s="16" t="n">
        <x:v>1</x:v>
      </x:c>
      <x:c r="M1794" s="16" t="n">
        <x:v>5</x:v>
      </x:c>
      <x:c r="N1794" s="16" t="n">
        <x:v>5</x:v>
      </x:c>
      <x:c r="O1794" s="16" t="n">
        <x:v>3</x:v>
      </x:c>
      <x:c r="P1794" s="16" t="n">
        <x:f>IF(COUNT(I1794:O1794)&lt;7,"",I1794*8+J1794*3+K1794*2+L1794*2+M1794*2+N1794*2+O1794)</x:f>
        <x:v>58</x:v>
      </x:c>
      <x:c r="Q1794" s="16" t="n">
        <x:f>IF(COUNT(J1794:O1794)&lt;6,"",J1794*5+K1794*4+M1794*4+L1794*3+N1794*2+O1794*2)</x:f>
        <x:v>84</x:v>
      </x:c>
      <x:c r="R1794" s="14" t="str">
        <x:v>high</x:v>
      </x:c>
      <x:c r="S1794" s="14" t="str">
        <x:v>official_prozorro_award_2024_2026</x:v>
      </x:c>
      <x:c r="T1794" s="14" t="str">
        <x:v>official_prozorro_api</x:v>
      </x:c>
      <x:c r="U1794" s="14" t="str">
        <x:v>Не контактували</x:v>
      </x:c>
      <x:c r="V1794" s="15" t="str">
        <x:v>Workflow-audit outreach по UA-2026-06-02-003580-a; попросити 1 пакет здачі та вимоги проєкту</x:v>
      </x:c>
      <x:c r="W1794" s="15" t="str">
        <x:v>Власник / директор; керівник ПТО; відповідальний за договори</x:v>
      </x:c>
      <x:c r="X1794" s="15" t="str">
        <x:v>1 нових підтверджених перемог/договорів у Prozorro на 99 500 грн; 1 зі строком виконання не раніше 24.08.2026.</x:v>
      </x:c>
      <x:c r="Y1794" s="15" t="str">
        <x:v>Оцінка впливу запланованих містобудівних перетворень «Реконструкція причалів №12 (інв. № 062513), №13 (інв. № 062514), існуючої гідротехнічної споруди в межах портової території та акваторії за адресою: м. Одеса, Приморський район, площа Митна, 1/2» на видатну універсальну цінність об’єкта всесвітньої спадщини ЮНЕСКО «Історичний центр Одеси»; опублікований строк до 2026-12-31. Попросити один знеособлений пакет здачі за цим workflow.</x:v>
      </x:c>
      <x:c r="Z1794" s="15" t="str">
        <x:v>https://prozorro.gov.ua/tender/UA-2026-06-02-003580-a</x:v>
      </x:c>
      <x:c r="AA1794" s="14" t="str">
        <x:v>42897531</x:v>
      </x:c>
      <x:c r="AB1794" s="14" t="str">
        <x:v>2026-08-24</x:v>
      </x:c>
      <x:c r="AC1794" s="14" t="str"/>
      <x:c r="AD1794" s="20" t="str"/>
      <x:c r="AE1794" s="14" t="str"/>
      <x:c r="AF1794" s="14" t="n">
        <x:v>46</x:v>
      </x:c>
      <x:c r="AG1794" s="14" t="str">
        <x:v>I3</x:v>
      </x:c>
      <x:c r="AH1794" s="14" t="n">
        <x:v>1</x:v>
      </x:c>
      <x:c r="AI1794" s="14" t="n">
        <x:v>1</x:v>
      </x:c>
      <x:c r="AJ1794" s="18" t="n">
        <x:v>99500</x:v>
      </x:c>
      <x:c r="AK1794" s="14" t="str">
        <x:v>https://prozorro.gov.ua/tender/UA-2026-06-02-003580-a</x:v>
      </x:c>
      <x:c r="AL1794" s="19" t="n">
        <x:v>46175.33962888889</x:v>
      </x:c>
      <x:c r="AM1794" s="19" t="n">
        <x:v>46387</x:v>
      </x:c>
      <x:c r="AN1794" s="15" t="str">
        <x:v>Гідротехнічні споруди</x:v>
      </x:c>
      <x:c r="AO1794" s="15" t="str">
        <x:v>not_found_in_top_search</x:v>
      </x:c>
    </x:row>
    <x:row r="1795">
      <x:c r="A1795" s="14" t="str">
        <x:v>W6-103</x:v>
      </x:c>
      <x:c r="B1795" s="14" t="str">
        <x:v>Prozorro vertical expansion II — 24.08</x:v>
      </x:c>
      <x:c r="C1795" s="14" t="str">
        <x:v>ТОВАРИСТВО З ОБМЕЖЕНОЮ ВІДПОВІДАЛЬНІСТЮ "АСТРЕМ-АГРО"</x:v>
      </x:c>
      <x:c r="D1795" s="14" t="str">
        <x:v>Світлофори / дорожня автоматика</x:v>
      </x:c>
      <x:c r="E1795" s="14" t="str">
        <x:v>Pilot now</x:v>
      </x:c>
      <x:c r="F1795" s="17" t="str">
        <x:v>P3</x:v>
      </x:c>
      <x:c r="G1795" s="14" t="str"/>
      <x:c r="H1795" s="14" t="str">
        <x:v>Пілот зараз — Н.15 subset</x:v>
      </x:c>
      <x:c r="I1795" s="16" t="n">
        <x:v>4</x:v>
      </x:c>
      <x:c r="J1795" s="16" t="n">
        <x:v>5</x:v>
      </x:c>
      <x:c r="K1795" s="16" t="n">
        <x:v>5</x:v>
      </x:c>
      <x:c r="L1795" s="16" t="n">
        <x:v>1</x:v>
      </x:c>
      <x:c r="M1795" s="16" t="n">
        <x:v>5</x:v>
      </x:c>
      <x:c r="N1795" s="16" t="n">
        <x:v>5</x:v>
      </x:c>
      <x:c r="O1795" s="16" t="n">
        <x:v>3</x:v>
      </x:c>
      <x:c r="P1795" s="16" t="n">
        <x:f>IF(COUNT(I1795:O1795)&lt;7,"",I1795*8+J1795*3+K1795*2+L1795*2+M1795*2+N1795*2+O1795)</x:f>
        <x:v>82</x:v>
      </x:c>
      <x:c r="Q1795" s="16" t="n">
        <x:f>IF(COUNT(J1795:O1795)&lt;6,"",J1795*5+K1795*4+M1795*4+L1795*3+N1795*2+O1795*2)</x:f>
        <x:v>84</x:v>
      </x:c>
      <x:c r="R1795" s="14" t="str">
        <x:v>high</x:v>
      </x:c>
      <x:c r="S1795" s="14" t="str">
        <x:v>official_prozorro_award_2024_2026</x:v>
      </x:c>
      <x:c r="T1795" s="14" t="str">
        <x:v>official_prozorro_api</x:v>
      </x:c>
      <x:c r="U1795" s="14" t="str">
        <x:v>Не контактували</x:v>
      </x:c>
      <x:c r="V1795" s="15" t="str">
        <x:v>Персоналізований free-pilot outreach по UA-2024-12-10-004812-a; попросити 1 пакет Н.14/Н.15</x:v>
      </x:c>
      <x:c r="W1795" s="15" t="str">
        <x:v>Власник / директор; керівник ПТО; відповідальний за договори</x:v>
      </x:c>
      <x:c r="X1795" s="15" t="str">
        <x:v>3 нових підтверджених перемог/договорів у Prozorro на 73 673 грн; 0 зі строком виконання не раніше 24.08.2026.</x:v>
      </x:c>
      <x:c r="Y1795" s="15" t="str">
        <x:v>Послуги по частковому виконанню функцій служби замовника будівництва на об'єкті: "Організація дорожнього руху (капітальний ремонт) на перехресті вулиці Героїв Крут з вул. Великорогізнянська та пров. Високий у місті Полтава з влаштуванням світлофорного об'єкту."; опублікований строк до 2024-12-31. Попросити один знеособлений пакет здачі за цим workflow.</x:v>
      </x:c>
      <x:c r="Z1795" s="15" t="str">
        <x:v>https://prozorro.gov.ua/tender/UA-2024-12-10-004812-a</x:v>
      </x:c>
      <x:c r="AA1795" s="14" t="str">
        <x:v>32635999</x:v>
      </x:c>
      <x:c r="AB1795" s="14" t="str">
        <x:v>2026-08-24</x:v>
      </x:c>
      <x:c r="AC1795" s="14" t="str"/>
      <x:c r="AD1795" s="20" t="str"/>
      <x:c r="AE1795" s="14" t="str"/>
      <x:c r="AF1795" s="14" t="n">
        <x:v>46</x:v>
      </x:c>
      <x:c r="AG1795" s="14" t="str">
        <x:v>I3</x:v>
      </x:c>
      <x:c r="AH1795" s="14" t="n">
        <x:v>3</x:v>
      </x:c>
      <x:c r="AI1795" s="14" t="n">
        <x:v>0</x:v>
      </x:c>
      <x:c r="AJ1795" s="18" t="n">
        <x:v>73673.4</x:v>
      </x:c>
      <x:c r="AK1795" s="14" t="str">
        <x:v>https://prozorro.gov.ua/tender/UA-2024-12-10-004812-a</x:v>
      </x:c>
      <x:c r="AL1795" s="19" t="n">
        <x:v>45636.37045023148</x:v>
      </x:c>
      <x:c r="AM1795" s="19" t="n">
        <x:v>45657</x:v>
      </x:c>
      <x:c r="AN1795" s="15" t="str">
        <x:v>Світлофори / дорожня автоматика</x:v>
      </x:c>
      <x:c r="AO1795" s="15" t="str">
        <x:v>not_found_in_top_search</x:v>
      </x:c>
    </x:row>
    <x:row r="1796">
      <x:c r="A1796" s="14" t="str">
        <x:v>W6-104</x:v>
      </x:c>
      <x:c r="B1796" s="14" t="str">
        <x:v>Prozorro vertical expansion II — 24.08</x:v>
      </x:c>
      <x:c r="C1796" s="14" t="str">
        <x:v>Приватне Підприємство «БКФ Осанна»</x:v>
      </x:c>
      <x:c r="D1796" s="14" t="str">
        <x:v>Підпірні конструкції</x:v>
      </x:c>
      <x:c r="E1796" s="14" t="str">
        <x:v>Expansion discovery</x:v>
      </x:c>
      <x:c r="F1796" s="17" t="str">
        <x:v>D3</x:v>
      </x:c>
      <x:c r="G1796" s="14" t="str"/>
      <x:c r="H1796" s="14" t="str">
        <x:v>Discovery розширення — 2 тижні</x:v>
      </x:c>
      <x:c r="I1796" s="16" t="n">
        <x:v>1</x:v>
      </x:c>
      <x:c r="J1796" s="16" t="n">
        <x:v>5</x:v>
      </x:c>
      <x:c r="K1796" s="16" t="n">
        <x:v>5</x:v>
      </x:c>
      <x:c r="L1796" s="16" t="n">
        <x:v>1</x:v>
      </x:c>
      <x:c r="M1796" s="16" t="n">
        <x:v>5</x:v>
      </x:c>
      <x:c r="N1796" s="16" t="n">
        <x:v>5</x:v>
      </x:c>
      <x:c r="O1796" s="16" t="n">
        <x:v>3</x:v>
      </x:c>
      <x:c r="P1796" s="16" t="n">
        <x:f>IF(COUNT(I1796:O1796)&lt;7,"",I1796*8+J1796*3+K1796*2+L1796*2+M1796*2+N1796*2+O1796)</x:f>
        <x:v>58</x:v>
      </x:c>
      <x:c r="Q1796" s="16" t="n">
        <x:f>IF(COUNT(J1796:O1796)&lt;6,"",J1796*5+K1796*4+M1796*4+L1796*3+N1796*2+O1796*2)</x:f>
        <x:v>84</x:v>
      </x:c>
      <x:c r="R1796" s="14" t="str">
        <x:v>high</x:v>
      </x:c>
      <x:c r="S1796" s="14" t="str">
        <x:v>official_prozorro_award_2024_2026</x:v>
      </x:c>
      <x:c r="T1796" s="14" t="str">
        <x:v>official_prozorro_api</x:v>
      </x:c>
      <x:c r="U1796" s="14" t="str">
        <x:v>Не контактували</x:v>
      </x:c>
      <x:c r="V1796" s="15" t="str">
        <x:v>Workflow-audit outreach по UA-2026-05-28-000373-a; попросити 1 пакет здачі та вимоги проєкту</x:v>
      </x:c>
      <x:c r="W1796" s="15" t="str">
        <x:v>Власник / директор; керівник ПТО; відповідальний за договори</x:v>
      </x:c>
      <x:c r="X1796" s="15" t="str">
        <x:v>1 нових підтверджених перемог/договорів у Prozorro на 40 612 грн; 1 зі строком виконання не раніше 24.08.2026.</x:v>
      </x:c>
      <x:c r="Y1796" s="15" t="str">
        <x:v>Код національного класифікатора України ДК 021:2015: 45230000-8 — Будівництво трубопроводів, ліній зв’язку та електропередач, шосе, доріг, аеродромів і залізничних доріг; вирівнювання поверхонь (Влаштування бетонної підпірної стінки на вул. Шептицького, 18а м.Дрогобич Львівської області); опублікований строк до 2026-12-31. Попросити один знеособлений пакет здачі за цим workflow.</x:v>
      </x:c>
      <x:c r="Z1796" s="15" t="str">
        <x:v>https://prozorro.gov.ua/tender/UA-2026-05-28-000373-a</x:v>
      </x:c>
      <x:c r="AA1796" s="14" t="str">
        <x:v>36338364</x:v>
      </x:c>
      <x:c r="AB1796" s="14" t="str">
        <x:v>2026-08-24</x:v>
      </x:c>
      <x:c r="AC1796" s="14" t="str"/>
      <x:c r="AD1796" s="20" t="str"/>
      <x:c r="AE1796" s="14" t="str"/>
      <x:c r="AF1796" s="14" t="n">
        <x:v>46</x:v>
      </x:c>
      <x:c r="AG1796" s="14" t="str">
        <x:v>I3</x:v>
      </x:c>
      <x:c r="AH1796" s="14" t="n">
        <x:v>1</x:v>
      </x:c>
      <x:c r="AI1796" s="14" t="n">
        <x:v>1</x:v>
      </x:c>
      <x:c r="AJ1796" s="18" t="n">
        <x:v>40611.6</x:v>
      </x:c>
      <x:c r="AK1796" s="14" t="str">
        <x:v>https://prozorro.gov.ua/tender/UA-2026-05-28-000373-a</x:v>
      </x:c>
      <x:c r="AL1796" s="19" t="n">
        <x:v>46170.25031821759</x:v>
      </x:c>
      <x:c r="AM1796" s="19" t="n">
        <x:v>46387.2859375</x:v>
      </x:c>
      <x:c r="AN1796" s="15" t="str">
        <x:v>Підпірні конструкції</x:v>
      </x:c>
      <x:c r="AO1796" s="15" t="str">
        <x:v>not_found_in_top_search</x:v>
      </x:c>
    </x:row>
    <x:row r="1797">
      <x:c r="A1797" s="14" t="str">
        <x:v>W6-105</x:v>
      </x:c>
      <x:c r="B1797" s="14" t="str">
        <x:v>Prozorro vertical expansion II — 24.08</x:v>
      </x:c>
      <x:c r="C1797" s="14" t="str">
        <x:v>Гайко Юлія Григорівна</x:v>
      </x:c>
      <x:c r="D1797" s="14" t="str">
        <x:v>Промисловий демонтаж</x:v>
      </x:c>
      <x:c r="E1797" s="14" t="str">
        <x:v>Expansion discovery</x:v>
      </x:c>
      <x:c r="F1797" s="17" t="str">
        <x:v>D3</x:v>
      </x:c>
      <x:c r="G1797" s="14" t="str"/>
      <x:c r="H1797" s="14" t="str">
        <x:v>Discovery розширення — 2 тижні</x:v>
      </x:c>
      <x:c r="I1797" s="16" t="n">
        <x:v>1</x:v>
      </x:c>
      <x:c r="J1797" s="16" t="n">
        <x:v>5</x:v>
      </x:c>
      <x:c r="K1797" s="16" t="n">
        <x:v>5</x:v>
      </x:c>
      <x:c r="L1797" s="16" t="n">
        <x:v>1</x:v>
      </x:c>
      <x:c r="M1797" s="16" t="n">
        <x:v>5</x:v>
      </x:c>
      <x:c r="N1797" s="16" t="n">
        <x:v>3</x:v>
      </x:c>
      <x:c r="O1797" s="16" t="n">
        <x:v>3</x:v>
      </x:c>
      <x:c r="P1797" s="16" t="n">
        <x:f>IF(COUNT(I1797:O1797)&lt;7,"",I1797*8+J1797*3+K1797*2+L1797*2+M1797*2+N1797*2+O1797)</x:f>
        <x:v>54</x:v>
      </x:c>
      <x:c r="Q1797" s="16" t="n">
        <x:f>IF(COUNT(J1797:O1797)&lt;6,"",J1797*5+K1797*4+M1797*4+L1797*3+N1797*2+O1797*2)</x:f>
        <x:v>80</x:v>
      </x:c>
      <x:c r="R1797" s="14" t="str">
        <x:v>high</x:v>
      </x:c>
      <x:c r="S1797" s="14" t="str">
        <x:v>official_prozorro_award_2024_2026</x:v>
      </x:c>
      <x:c r="T1797" s="14" t="str">
        <x:v>official_prozorro_api</x:v>
      </x:c>
      <x:c r="U1797" s="14" t="str">
        <x:v>Не контактували</x:v>
      </x:c>
      <x:c r="V1797" s="15" t="str">
        <x:v>Workflow-audit outreach по UA-2026-06-23-002659-a; попросити 1 пакет здачі та вимоги проєкту</x:v>
      </x:c>
      <x:c r="W1797" s="15" t="str">
        <x:v>Власник / виконавець; відповідальний за договір</x:v>
      </x:c>
      <x:c r="X1797" s="15" t="str">
        <x:v>1 нових підтверджених перемог/договорів у Prozorro на 34 600 грн; 0 зі строком виконання не раніше 24.08.2026.</x:v>
      </x:c>
      <x:c r="Y1797" s="15" t="str">
        <x:v>45110000-1 Руйнування та знесення будівель і земляні роботи (Послуги з демонтажу кладових кімнат будівлі Немішаївської публічної бібліотеки за адресою селище Немішаєве вул. Садова,5); опублікований строк до 2026-07-31. Попросити один знеособлений пакет здачі за цим workflow.</x:v>
      </x:c>
      <x:c r="Z1797" s="15" t="str">
        <x:v>https://prozorro.gov.ua/tender/UA-2026-06-23-002659-a</x:v>
      </x:c>
      <x:c r="AA1797" s="14" t="str">
        <x:v>3728106988</x:v>
      </x:c>
      <x:c r="AB1797" s="14" t="str">
        <x:v>2026-08-24</x:v>
      </x:c>
      <x:c r="AC1797" s="14" t="str"/>
      <x:c r="AD1797" s="20" t="str"/>
      <x:c r="AE1797" s="14" t="str"/>
      <x:c r="AF1797" s="14" t="n">
        <x:v>46</x:v>
      </x:c>
      <x:c r="AG1797" s="14" t="str">
        <x:v>I3</x:v>
      </x:c>
      <x:c r="AH1797" s="14" t="n">
        <x:v>1</x:v>
      </x:c>
      <x:c r="AI1797" s="14" t="n">
        <x:v>0</x:v>
      </x:c>
      <x:c r="AJ1797" s="18" t="n">
        <x:v>34600</x:v>
      </x:c>
      <x:c r="AK1797" s="14" t="str">
        <x:v>https://prozorro.gov.ua/tender/UA-2026-06-23-002659-a</x:v>
      </x:c>
      <x:c r="AL1797" s="19" t="n">
        <x:v>46196.311557905094</x:v>
      </x:c>
      <x:c r="AM1797" s="19" t="n">
        <x:v>46234</x:v>
      </x:c>
      <x:c r="AN1797" s="15" t="str">
        <x:v>Промисловий демонтаж</x:v>
      </x:c>
      <x:c r="AO1797" s="15" t="str">
        <x:v>not_found_in_top_search</x:v>
      </x:c>
    </x:row>
    <x:row r="1798">
      <x:c r="A1798" s="14" t="str">
        <x:v>W6-106</x:v>
      </x:c>
      <x:c r="B1798" s="14" t="str">
        <x:v>Prozorro vertical expansion II — 24.08</x:v>
      </x:c>
      <x:c r="C1798" s="14" t="str">
        <x:v>ЧОРНОБАЇВСЬКЕ КОМУНАЛЬНЕ ПІДПРИЄМСТВО "ВИРОБНИЧЕ УПРАВЛІННЯ ЖИТЛОВО-КОМУНАЛЬНОГО ГОСПОДАРСТВА"</x:v>
      </x:c>
      <x:c r="D1798" s="14" t="str">
        <x:v>Промисловий демонтаж</x:v>
      </x:c>
      <x:c r="E1798" s="14" t="str">
        <x:v>Expansion discovery</x:v>
      </x:c>
      <x:c r="F1798" s="17" t="str">
        <x:v>D3</x:v>
      </x:c>
      <x:c r="G1798" s="14" t="str"/>
      <x:c r="H1798" s="14" t="str">
        <x:v>Discovery розширення — 2 тижні</x:v>
      </x:c>
      <x:c r="I1798" s="16" t="n">
        <x:v>1</x:v>
      </x:c>
      <x:c r="J1798" s="16" t="n">
        <x:v>5</x:v>
      </x:c>
      <x:c r="K1798" s="16" t="n">
        <x:v>5</x:v>
      </x:c>
      <x:c r="L1798" s="16" t="n">
        <x:v>1</x:v>
      </x:c>
      <x:c r="M1798" s="16" t="n">
        <x:v>5</x:v>
      </x:c>
      <x:c r="N1798" s="16" t="n">
        <x:v>5</x:v>
      </x:c>
      <x:c r="O1798" s="16" t="n">
        <x:v>3</x:v>
      </x:c>
      <x:c r="P1798" s="16" t="n">
        <x:f>IF(COUNT(I1798:O1798)&lt;7,"",I1798*8+J1798*3+K1798*2+L1798*2+M1798*2+N1798*2+O1798)</x:f>
        <x:v>58</x:v>
      </x:c>
      <x:c r="Q1798" s="16" t="n">
        <x:f>IF(COUNT(J1798:O1798)&lt;6,"",J1798*5+K1798*4+M1798*4+L1798*3+N1798*2+O1798*2)</x:f>
        <x:v>84</x:v>
      </x:c>
      <x:c r="R1798" s="14" t="str">
        <x:v>high</x:v>
      </x:c>
      <x:c r="S1798" s="14" t="str">
        <x:v>official_prozorro_award_2024_2026</x:v>
      </x:c>
      <x:c r="T1798" s="14" t="str">
        <x:v>official_prozorro_api</x:v>
      </x:c>
      <x:c r="U1798" s="14" t="str">
        <x:v>Не контактували</x:v>
      </x:c>
      <x:c r="V1798" s="15" t="str">
        <x:v>Workflow-audit outreach по UA-2026-06-17-000189-a; попросити 1 пакет здачі та вимоги проєкту</x:v>
      </x:c>
      <x:c r="W1798" s="15" t="str">
        <x:v>Власник / директор; керівник ПТО; відповідальний за договори</x:v>
      </x:c>
      <x:c r="X1798" s="15" t="str">
        <x:v>1 нових підтверджених перемог/договорів у Prozorro на 26 654 грн; 1 зі строком виконання не раніше 24.08.2026.</x:v>
      </x:c>
      <x:c r="Y1798" s="15" t="str">
        <x:v>ДК 021-2015 45110000-1 Руйнування та знесення будівель і земляні роботи (Послуги Eкскаватора-навантажувача ELEX 81B-01 (з телескопічною стрілою) для виконання земляних робіт в с-щі Чорнобай, вул. Доманьцького,23 знесення житлової будівлі з спорудами); опублікований строк до 2026-12-31. Попросити один знеособлений пакет здачі за цим workflow.</x:v>
      </x:c>
      <x:c r="Z1798" s="15" t="str">
        <x:v>https://prozorro.gov.ua/tender/UA-2026-06-17-000189-a</x:v>
      </x:c>
      <x:c r="AA1798" s="14" t="str">
        <x:v>03357116</x:v>
      </x:c>
      <x:c r="AB1798" s="14" t="str">
        <x:v>2026-08-24</x:v>
      </x:c>
      <x:c r="AC1798" s="14" t="str"/>
      <x:c r="AD1798" s="20" t="str"/>
      <x:c r="AE1798" s="14" t="str"/>
      <x:c r="AF1798" s="14" t="n">
        <x:v>46</x:v>
      </x:c>
      <x:c r="AG1798" s="14" t="str">
        <x:v>I3</x:v>
      </x:c>
      <x:c r="AH1798" s="14" t="n">
        <x:v>1</x:v>
      </x:c>
      <x:c r="AI1798" s="14" t="n">
        <x:v>1</x:v>
      </x:c>
      <x:c r="AJ1798" s="18" t="n">
        <x:v>26654.4</x:v>
      </x:c>
      <x:c r="AK1798" s="14" t="str">
        <x:v>https://prozorro.gov.ua/tender/UA-2026-06-17-000189-a</x:v>
      </x:c>
      <x:c r="AL1798" s="19" t="n">
        <x:v>46190.2295850463</x:v>
      </x:c>
      <x:c r="AM1798" s="19" t="n">
        <x:v>46387</x:v>
      </x:c>
      <x:c r="AN1798" s="15" t="str">
        <x:v>Промисловий демонтаж</x:v>
      </x:c>
      <x:c r="AO1798" s="15" t="str">
        <x:v>not_found_in_top_search</x:v>
      </x:c>
    </x:row>
    <x:row r="1799">
      <x:c r="A1799" s="14" t="str">
        <x:v>W6-107</x:v>
      </x:c>
      <x:c r="B1799" s="14" t="str">
        <x:v>Prozorro vertical expansion II — 24.08</x:v>
      </x:c>
      <x:c r="C1799" s="14" t="str">
        <x:v>КАРВАЦЬКИЙ ЮРІЙ БОЛЕСЛАВОВИЧ</x:v>
      </x:c>
      <x:c r="D1799" s="14" t="str">
        <x:v>Когенерація</x:v>
      </x:c>
      <x:c r="E1799" s="14" t="str">
        <x:v>Expansion discovery</x:v>
      </x:c>
      <x:c r="F1799" s="17" t="str">
        <x:v>D3</x:v>
      </x:c>
      <x:c r="G1799" s="14" t="str"/>
      <x:c r="H1799" s="14" t="str">
        <x:v>Discovery розширення — 2 тижні</x:v>
      </x:c>
      <x:c r="I1799" s="16" t="n">
        <x:v>1</x:v>
      </x:c>
      <x:c r="J1799" s="16" t="n">
        <x:v>5</x:v>
      </x:c>
      <x:c r="K1799" s="16" t="n">
        <x:v>5</x:v>
      </x:c>
      <x:c r="L1799" s="16" t="n">
        <x:v>1</x:v>
      </x:c>
      <x:c r="M1799" s="16" t="n">
        <x:v>5</x:v>
      </x:c>
      <x:c r="N1799" s="16" t="n">
        <x:v>3</x:v>
      </x:c>
      <x:c r="O1799" s="16" t="n">
        <x:v>3</x:v>
      </x:c>
      <x:c r="P1799" s="16" t="n">
        <x:f>IF(COUNT(I1799:O1799)&lt;7,"",I1799*8+J1799*3+K1799*2+L1799*2+M1799*2+N1799*2+O1799)</x:f>
        <x:v>54</x:v>
      </x:c>
      <x:c r="Q1799" s="16" t="n">
        <x:f>IF(COUNT(J1799:O1799)&lt;6,"",J1799*5+K1799*4+M1799*4+L1799*3+N1799*2+O1799*2)</x:f>
        <x:v>80</x:v>
      </x:c>
      <x:c r="R1799" s="14" t="str">
        <x:v>high</x:v>
      </x:c>
      <x:c r="S1799" s="14" t="str">
        <x:v>official_prozorro_award_2024_2026</x:v>
      </x:c>
      <x:c r="T1799" s="14" t="str">
        <x:v>official_prozorro_api</x:v>
      </x:c>
      <x:c r="U1799" s="14" t="str">
        <x:v>Не контактували</x:v>
      </x:c>
      <x:c r="V1799" s="15" t="str">
        <x:v>Workflow-audit outreach по UA-2026-07-09-000987-a; попросити 1 пакет здачі та вимоги проєкту</x:v>
      </x:c>
      <x:c r="W1799" s="15" t="str">
        <x:v>Власник / виконавець; відповідальний за договір</x:v>
      </x:c>
      <x:c r="X1799" s="15" t="str">
        <x:v>1 нових підтверджених перемог/договорів у Prozorro на 16 000 грн; 1 зі строком виконання не раніше 24.08.2026.</x:v>
      </x:c>
      <x:c r="Y1799" s="15" t="str">
        <x:v>Послуги з виконання контрольного геодизичного знімання об'єкта «Нове будівництво будівлі для монтажу когенераційної установки для забезпечення власних потреб Хмельницького національного університету по вул.Інститутська, 11 в м.Хмельницькому»; опублікований строк до 2026-09-30. Попросити один знеособлений пакет здачі за цим workflow.</x:v>
      </x:c>
      <x:c r="Z1799" s="15" t="str">
        <x:v>https://prozorro.gov.ua/tender/UA-2026-07-09-000987-a</x:v>
      </x:c>
      <x:c r="AA1799" s="14" t="str">
        <x:v>3429706019</x:v>
      </x:c>
      <x:c r="AB1799" s="14" t="str">
        <x:v>2026-08-24</x:v>
      </x:c>
      <x:c r="AC1799" s="14" t="str"/>
      <x:c r="AD1799" s="20" t="str"/>
      <x:c r="AE1799" s="14" t="str"/>
      <x:c r="AF1799" s="14" t="n">
        <x:v>46</x:v>
      </x:c>
      <x:c r="AG1799" s="14" t="str">
        <x:v>I3</x:v>
      </x:c>
      <x:c r="AH1799" s="14" t="n">
        <x:v>1</x:v>
      </x:c>
      <x:c r="AI1799" s="14" t="n">
        <x:v>1</x:v>
      </x:c>
      <x:c r="AJ1799" s="18" t="n">
        <x:v>16000</x:v>
      </x:c>
      <x:c r="AK1799" s="14" t="str">
        <x:v>https://prozorro.gov.ua/tender/UA-2026-07-09-000987-a</x:v>
      </x:c>
      <x:c r="AL1799" s="19" t="n">
        <x:v>46212.27556540509</x:v>
      </x:c>
      <x:c r="AM1799" s="19" t="n">
        <x:v>46295</x:v>
      </x:c>
      <x:c r="AN1799" s="15" t="str">
        <x:v>Когенерація</x:v>
      </x:c>
      <x:c r="AO1799" s="15" t="str">
        <x:v>not_found_in_top_search</x:v>
      </x:c>
    </x:row>
    <x:row r="1800">
      <x:c r="A1800" s="14" t="str">
        <x:v>W6-108</x:v>
      </x:c>
      <x:c r="B1800" s="14" t="str">
        <x:v>Prozorro vertical expansion II — 24.08</x:v>
      </x:c>
      <x:c r="C1800" s="14" t="str">
        <x:v>ПП "Уманська госпрозрахункова група газифікації"</x:v>
      </x:c>
      <x:c r="D1800" s="14" t="str">
        <x:v>Вузли обліку тепла</x:v>
      </x:c>
      <x:c r="E1800" s="14" t="str">
        <x:v>Pilot now</x:v>
      </x:c>
      <x:c r="F1800" s="17" t="str">
        <x:v>P3</x:v>
      </x:c>
      <x:c r="G1800" s="14" t="str"/>
      <x:c r="H1800" s="14" t="str">
        <x:v>Пілот зараз — Н.14 subset</x:v>
      </x:c>
      <x:c r="I1800" s="16" t="n">
        <x:v>4</x:v>
      </x:c>
      <x:c r="J1800" s="16" t="n">
        <x:v>5</x:v>
      </x:c>
      <x:c r="K1800" s="16" t="n">
        <x:v>5</x:v>
      </x:c>
      <x:c r="L1800" s="16" t="n">
        <x:v>1</x:v>
      </x:c>
      <x:c r="M1800" s="16" t="n">
        <x:v>5</x:v>
      </x:c>
      <x:c r="N1800" s="16" t="n">
        <x:v>5</x:v>
      </x:c>
      <x:c r="O1800" s="16" t="n">
        <x:v>3</x:v>
      </x:c>
      <x:c r="P1800" s="16" t="n">
        <x:f>IF(COUNT(I1800:O1800)&lt;7,"",I1800*8+J1800*3+K1800*2+L1800*2+M1800*2+N1800*2+O1800)</x:f>
        <x:v>82</x:v>
      </x:c>
      <x:c r="Q1800" s="16" t="n">
        <x:f>IF(COUNT(J1800:O1800)&lt;6,"",J1800*5+K1800*4+M1800*4+L1800*3+N1800*2+O1800*2)</x:f>
        <x:v>84</x:v>
      </x:c>
      <x:c r="R1800" s="14" t="str">
        <x:v>high</x:v>
      </x:c>
      <x:c r="S1800" s="14" t="str">
        <x:v>official_prozorro_award_2024_2026</x:v>
      </x:c>
      <x:c r="T1800" s="14" t="str">
        <x:v>official_prozorro_api</x:v>
      </x:c>
      <x:c r="U1800" s="14" t="str">
        <x:v>Не контактували</x:v>
      </x:c>
      <x:c r="V1800" s="15" t="str">
        <x:v>Персоналізований free-pilot outreach по UA-2026-06-10-003406-a; попросити 1 пакет Н.14/Н.15</x:v>
      </x:c>
      <x:c r="W1800" s="15" t="str">
        <x:v>Власник / директор; керівник ПТО; відповідальний за договори</x:v>
      </x:c>
      <x:c r="X1800" s="15" t="str">
        <x:v>1 нових підтверджених перемог/договорів у Prozorro на 9 807 грн; 1 зі строком виконання не раніше 24.08.2026.</x:v>
      </x:c>
      <x:c r="Y1800" s="15" t="str">
        <x:v>Демонтаж, повірка та монтаж комерційного вузла обліку теплової енергії СВТУ-11 RP; опублікований строк до 2026-09-30. Попросити один знеособлений пакет здачі за цим workflow.</x:v>
      </x:c>
      <x:c r="Z1800" s="15" t="str">
        <x:v>https://prozorro.gov.ua/tender/UA-2026-06-10-003406-a</x:v>
      </x:c>
      <x:c r="AA1800" s="14" t="str">
        <x:v>14201630</x:v>
      </x:c>
      <x:c r="AB1800" s="14" t="str">
        <x:v>2026-08-24</x:v>
      </x:c>
      <x:c r="AC1800" s="14" t="str"/>
      <x:c r="AD1800" s="20" t="str"/>
      <x:c r="AE1800" s="14" t="str"/>
      <x:c r="AF1800" s="14" t="n">
        <x:v>46</x:v>
      </x:c>
      <x:c r="AG1800" s="14" t="str">
        <x:v>I3</x:v>
      </x:c>
      <x:c r="AH1800" s="14" t="n">
        <x:v>1</x:v>
      </x:c>
      <x:c r="AI1800" s="14" t="n">
        <x:v>1</x:v>
      </x:c>
      <x:c r="AJ1800" s="18" t="n">
        <x:v>9807</x:v>
      </x:c>
      <x:c r="AK1800" s="14" t="str">
        <x:v>https://prozorro.gov.ua/tender/UA-2026-06-10-003406-a</x:v>
      </x:c>
      <x:c r="AL1800" s="19" t="n">
        <x:v>46183.336229953704</x:v>
      </x:c>
      <x:c r="AM1800" s="19" t="n">
        <x:v>46295.33456018518</x:v>
      </x:c>
      <x:c r="AN1800" s="15" t="str">
        <x:v>Вузли обліку тепла</x:v>
      </x:c>
      <x:c r="AO1800" s="15" t="str">
        <x:v>not_found_in_top_search</x:v>
      </x:c>
    </x:row>
    <x:row r="1801">
      <x:c r="A1801" s="14" t="str">
        <x:v>W6-109</x:v>
      </x:c>
      <x:c r="B1801" s="14" t="str">
        <x:v>Prozorro vertical expansion II — 24.08</x:v>
      </x:c>
      <x:c r="C1801" s="14" t="str">
        <x:v>ТОВАРИСТВО З ОБМЕЖЕНОЮ ВІДПОВІДАЛЬНІСТЮ "РАПІД СУДОРЕМОНТ"</x:v>
      </x:c>
      <x:c r="D1801" s="14" t="str">
        <x:v>Днопоглиблення / порти</x:v>
      </x:c>
      <x:c r="E1801" s="14" t="str">
        <x:v>Expansion discovery</x:v>
      </x:c>
      <x:c r="F1801" s="17" t="str">
        <x:v>D3</x:v>
      </x:c>
      <x:c r="G1801" s="14" t="str"/>
      <x:c r="H1801" s="14" t="str">
        <x:v>Discovery розширення — 2 тижні</x:v>
      </x:c>
      <x:c r="I1801" s="16" t="n">
        <x:v>1</x:v>
      </x:c>
      <x:c r="J1801" s="16" t="n">
        <x:v>5</x:v>
      </x:c>
      <x:c r="K1801" s="16" t="n">
        <x:v>5</x:v>
      </x:c>
      <x:c r="L1801" s="16" t="n">
        <x:v>4</x:v>
      </x:c>
      <x:c r="M1801" s="16" t="n">
        <x:v>5</x:v>
      </x:c>
      <x:c r="N1801" s="16" t="n">
        <x:v>5</x:v>
      </x:c>
      <x:c r="O1801" s="16" t="n">
        <x:v>3</x:v>
      </x:c>
      <x:c r="P1801" s="16" t="n">
        <x:f>IF(COUNT(I1801:O1801)&lt;7,"",I1801*8+J1801*3+K1801*2+L1801*2+M1801*2+N1801*2+O1801)</x:f>
        <x:v>64</x:v>
      </x:c>
      <x:c r="Q1801" s="16" t="n">
        <x:f>IF(COUNT(J1801:O1801)&lt;6,"",J1801*5+K1801*4+M1801*4+L1801*3+N1801*2+O1801*2)</x:f>
        <x:v>93</x:v>
      </x:c>
      <x:c r="R1801" s="14" t="str">
        <x:v>high</x:v>
      </x:c>
      <x:c r="S1801" s="14" t="str">
        <x:v>official_prozorro_award_2024_2026</x:v>
      </x:c>
      <x:c r="T1801" s="14" t="str">
        <x:v>official_prozorro_api</x:v>
      </x:c>
      <x:c r="U1801" s="14" t="str">
        <x:v>Не контактували</x:v>
      </x:c>
      <x:c r="V1801" s="15" t="str">
        <x:v>Workflow-audit outreach по UA-2026-01-31-000353-a; попросити 1 пакет здачі та вимоги проєкту</x:v>
      </x:c>
      <x:c r="W1801" s="15" t="str">
        <x:v>Власник / директор; керівник ПТО; відповідальний за договори</x:v>
      </x:c>
      <x:c r="X1801" s="15" t="str">
        <x:v>1 нових підтверджених перемог/договорів у Prozorro на 9 399 000 грн; 1 зі строком виконання не раніше 24.08.2026.</x:v>
      </x:c>
      <x:c r="Y1801" s="15" t="str">
        <x:v>Послуги з ремонту за технічним станом причального понтону (плаваючого причалу) спеціального призначення; опублікований строк до 2026-09-30. Попросити один знеособлений пакет здачі за цим workflow.</x:v>
      </x:c>
      <x:c r="Z1801" s="15" t="str">
        <x:v>https://prozorro.gov.ua/tender/UA-2026-01-31-000353-a</x:v>
      </x:c>
      <x:c r="AA1801" s="14" t="str">
        <x:v>44514467</x:v>
      </x:c>
      <x:c r="AB1801" s="14" t="str">
        <x:v>2026-08-24</x:v>
      </x:c>
      <x:c r="AC1801" s="14" t="str"/>
      <x:c r="AD1801" s="20" t="str"/>
      <x:c r="AE1801" s="14" t="str"/>
      <x:c r="AF1801" s="14" t="n">
        <x:v>45</x:v>
      </x:c>
      <x:c r="AG1801" s="14" t="str">
        <x:v>I3</x:v>
      </x:c>
      <x:c r="AH1801" s="14" t="n">
        <x:v>1</x:v>
      </x:c>
      <x:c r="AI1801" s="14" t="n">
        <x:v>1</x:v>
      </x:c>
      <x:c r="AJ1801" s="18" t="n">
        <x:v>9399000</x:v>
      </x:c>
      <x:c r="AK1801" s="14" t="str">
        <x:v>https://prozorro.gov.ua/tender/UA-2026-01-31-000353-a</x:v>
      </x:c>
      <x:c r="AL1801" s="19" t="n">
        <x:v>46065.57518798611</x:v>
      </x:c>
      <x:c r="AM1801" s="19" t="n">
        <x:v>46295</x:v>
      </x:c>
      <x:c r="AN1801" s="15" t="str">
        <x:v>Днопоглиблення / порти</x:v>
      </x:c>
      <x:c r="AO1801" s="15" t="str">
        <x:v>not_found_in_top_search</x:v>
      </x:c>
    </x:row>
    <x:row r="1802">
      <x:c r="A1802" s="14" t="str">
        <x:v>W6-110</x:v>
      </x:c>
      <x:c r="B1802" s="14" t="str">
        <x:v>Prozorro vertical expansion II — 24.08</x:v>
      </x:c>
      <x:c r="C1802" s="14" t="str">
        <x:v>ТОВ "ТОРГІВЕЛЬНО-ВИРОБНИЧА КОМПАНІЯ "С-ТРЕЙД"</x:v>
      </x:c>
      <x:c r="D1802" s="14" t="str">
        <x:v>Промислова електрика / ПНР</x:v>
      </x:c>
      <x:c r="E1802" s="14" t="str">
        <x:v>Expansion discovery</x:v>
      </x:c>
      <x:c r="F1802" s="17" t="str">
        <x:v>D3</x:v>
      </x:c>
      <x:c r="G1802" s="14" t="str"/>
      <x:c r="H1802" s="14" t="str">
        <x:v>Discovery розширення — 2 тижні</x:v>
      </x:c>
      <x:c r="I1802" s="16" t="n">
        <x:v>1</x:v>
      </x:c>
      <x:c r="J1802" s="16" t="n">
        <x:v>5</x:v>
      </x:c>
      <x:c r="K1802" s="16" t="n">
        <x:v>4</x:v>
      </x:c>
      <x:c r="L1802" s="16" t="n">
        <x:v>4</x:v>
      </x:c>
      <x:c r="M1802" s="16" t="n">
        <x:v>5</x:v>
      </x:c>
      <x:c r="N1802" s="16" t="n">
        <x:v>5</x:v>
      </x:c>
      <x:c r="O1802" s="16" t="n">
        <x:v>3</x:v>
      </x:c>
      <x:c r="P1802" s="16" t="n">
        <x:f>IF(COUNT(I1802:O1802)&lt;7,"",I1802*8+J1802*3+K1802*2+L1802*2+M1802*2+N1802*2+O1802)</x:f>
        <x:v>62</x:v>
      </x:c>
      <x:c r="Q1802" s="16" t="n">
        <x:f>IF(COUNT(J1802:O1802)&lt;6,"",J1802*5+K1802*4+M1802*4+L1802*3+N1802*2+O1802*2)</x:f>
        <x:v>89</x:v>
      </x:c>
      <x:c r="R1802" s="14" t="str">
        <x:v>high</x:v>
      </x:c>
      <x:c r="S1802" s="14" t="str">
        <x:v>official_prozorro_award_2024_2026</x:v>
      </x:c>
      <x:c r="T1802" s="14" t="str">
        <x:v>official_prozorro_api</x:v>
      </x:c>
      <x:c r="U1802" s="14" t="str">
        <x:v>Не контактували</x:v>
      </x:c>
      <x:c r="V1802" s="15" t="str">
        <x:v>Workflow-audit outreach по UA-2025-08-01-002571-a; попросити 1 пакет здачі та вимоги проєкту</x:v>
      </x:c>
      <x:c r="W1802" s="15" t="str">
        <x:v>Власник / директор; керівник ПТО; відповідальний за договори</x:v>
      </x:c>
      <x:c r="X1802" s="15" t="str">
        <x:v>1 нових підтверджених перемог/договорів у Prozorro на 2 400 993 грн; 0 зі строком виконання не раніше 24.08.2026.</x:v>
      </x:c>
      <x:c r="Y1802" s="15" t="str">
        <x:v>Нове будівництво кабельної лінії 35 кВ для забезпечення можливості підключення електрогенеруючих установок потужністю 4950 кВт ТОВ «Поділля Солар Про», що розташована у межах території Новобузької міської ради Баштанського району, Миколаївської області; опублікований строк до 2025-09-30. Попросити один знеособлений пакет здачі за цим workflow.</x:v>
      </x:c>
      <x:c r="Z1802" s="15" t="str">
        <x:v>https://prozorro.gov.ua/tender/UA-2025-08-01-002571-a</x:v>
      </x:c>
      <x:c r="AA1802" s="14" t="str">
        <x:v>44136881</x:v>
      </x:c>
      <x:c r="AB1802" s="14" t="str">
        <x:v>2026-08-24</x:v>
      </x:c>
      <x:c r="AC1802" s="14" t="str"/>
      <x:c r="AD1802" s="20" t="str"/>
      <x:c r="AE1802" s="14" t="str"/>
      <x:c r="AF1802" s="14" t="n">
        <x:v>45</x:v>
      </x:c>
      <x:c r="AG1802" s="14" t="str">
        <x:v>I3</x:v>
      </x:c>
      <x:c r="AH1802" s="14" t="n">
        <x:v>1</x:v>
      </x:c>
      <x:c r="AI1802" s="14" t="n">
        <x:v>0</x:v>
      </x:c>
      <x:c r="AJ1802" s="18" t="n">
        <x:v>2400993.18</x:v>
      </x:c>
      <x:c r="AK1802" s="14" t="str">
        <x:v>https://prozorro.gov.ua/tender/UA-2025-08-01-002571-a</x:v>
      </x:c>
      <x:c r="AL1802" s="19" t="n">
        <x:v>45891.48726581019</x:v>
      </x:c>
      <x:c r="AM1802" s="19" t="n">
        <x:v>45930</x:v>
      </x:c>
      <x:c r="AN1802" s="15" t="str">
        <x:v>Промислова електрика / ПНР; Кабельні лінії електропередачі</x:v>
      </x:c>
      <x:c r="AO1802" s="15" t="str">
        <x:v>not_found_in_top_search</x:v>
      </x:c>
    </x:row>
    <x:row r="1803">
      <x:c r="A1803" s="14" t="str">
        <x:v>W6-111</x:v>
      </x:c>
      <x:c r="B1803" s="14" t="str">
        <x:v>Prozorro vertical expansion II — 24.08</x:v>
      </x:c>
      <x:c r="C1803" s="14" t="str">
        <x:v>Приватне підприємство "Бережани - агробуд"</x:v>
      </x:c>
      <x:c r="D1803" s="14" t="str">
        <x:v>Підпірні конструкції</x:v>
      </x:c>
      <x:c r="E1803" s="14" t="str">
        <x:v>Expansion discovery</x:v>
      </x:c>
      <x:c r="F1803" s="17" t="str">
        <x:v>D3</x:v>
      </x:c>
      <x:c r="G1803" s="14" t="str"/>
      <x:c r="H1803" s="14" t="str">
        <x:v>Discovery розширення — 2 тижні</x:v>
      </x:c>
      <x:c r="I1803" s="16" t="n">
        <x:v>1</x:v>
      </x:c>
      <x:c r="J1803" s="16" t="n">
        <x:v>5</x:v>
      </x:c>
      <x:c r="K1803" s="16" t="n">
        <x:v>5</x:v>
      </x:c>
      <x:c r="L1803" s="16" t="n">
        <x:v>3</x:v>
      </x:c>
      <x:c r="M1803" s="16" t="n">
        <x:v>5</x:v>
      </x:c>
      <x:c r="N1803" s="16" t="n">
        <x:v>5</x:v>
      </x:c>
      <x:c r="O1803" s="16" t="n">
        <x:v>3</x:v>
      </x:c>
      <x:c r="P1803" s="16" t="n">
        <x:f>IF(COUNT(I1803:O1803)&lt;7,"",I1803*8+J1803*3+K1803*2+L1803*2+M1803*2+N1803*2+O1803)</x:f>
        <x:v>62</x:v>
      </x:c>
      <x:c r="Q1803" s="16" t="n">
        <x:f>IF(COUNT(J1803:O1803)&lt;6,"",J1803*5+K1803*4+M1803*4+L1803*3+N1803*2+O1803*2)</x:f>
        <x:v>90</x:v>
      </x:c>
      <x:c r="R1803" s="14" t="str">
        <x:v>high</x:v>
      </x:c>
      <x:c r="S1803" s="14" t="str">
        <x:v>official_prozorro_award_2024_2026</x:v>
      </x:c>
      <x:c r="T1803" s="14" t="str">
        <x:v>official_prozorro_api</x:v>
      </x:c>
      <x:c r="U1803" s="14" t="str">
        <x:v>Не контактували</x:v>
      </x:c>
      <x:c r="V1803" s="15" t="str">
        <x:v>Workflow-audit outreach по UA-2024-11-26-002727-a; попросити 1 пакет здачі та вимоги проєкту</x:v>
      </x:c>
      <x:c r="W1803" s="15" t="str">
        <x:v>Власник / директор; керівник ПТО; відповідальний за договори</x:v>
      </x:c>
      <x:c r="X1803" s="15" t="str">
        <x:v>2 нових підтверджених перемог/договорів у Prozorro на 1 843 766 грн; 0 зі строком виконання не раніше 24.08.2026.</x:v>
      </x:c>
      <x:c r="Y1803" s="15" t="str">
        <x:v>Виконання робіт "Капітальний ремонт підпірної стінки ВП НУБіП України "Бережанський агротехнічний інститут" за адресою: вул. Академічна, 20, м. Бережани, Тернопільський район, Тернопільська область. Коригування"; опублікований строк до 2024-11-30. Попросити один знеособлений пакет здачі за цим workflow.</x:v>
      </x:c>
      <x:c r="Z1803" s="15" t="str">
        <x:v>https://prozorro.gov.ua/tender/UA-2024-11-26-002727-a</x:v>
      </x:c>
      <x:c r="AA1803" s="14" t="str">
        <x:v>41434871</x:v>
      </x:c>
      <x:c r="AB1803" s="14" t="str">
        <x:v>2026-08-24</x:v>
      </x:c>
      <x:c r="AC1803" s="14" t="str"/>
      <x:c r="AD1803" s="20" t="str"/>
      <x:c r="AE1803" s="14" t="str"/>
      <x:c r="AF1803" s="14" t="n">
        <x:v>44</x:v>
      </x:c>
      <x:c r="AG1803" s="14" t="str">
        <x:v>I3</x:v>
      </x:c>
      <x:c r="AH1803" s="14" t="n">
        <x:v>2</x:v>
      </x:c>
      <x:c r="AI1803" s="14" t="n">
        <x:v>0</x:v>
      </x:c>
      <x:c r="AJ1803" s="18" t="n">
        <x:v>1843766</x:v>
      </x:c>
      <x:c r="AK1803" s="14" t="str">
        <x:v>https://prozorro.gov.ua/tender/UA-2024-11-26-002727-a</x:v>
      </x:c>
      <x:c r="AL1803" s="19" t="n">
        <x:v>45623.457045069445</x:v>
      </x:c>
      <x:c r="AM1803" s="19" t="n">
        <x:v>45626.34710648148</x:v>
      </x:c>
      <x:c r="AN1803" s="15" t="str">
        <x:v>Підпірні конструкції</x:v>
      </x:c>
      <x:c r="AO1803" s="15" t="str">
        <x:v>not_found_in_top_search</x:v>
      </x:c>
    </x:row>
    <x:row r="1804">
      <x:c r="A1804" s="14" t="str">
        <x:v>W6-112</x:v>
      </x:c>
      <x:c r="B1804" s="14" t="str">
        <x:v>Prozorro vertical expansion II — 24.08</x:v>
      </x:c>
      <x:c r="C1804" s="14" t="str">
        <x:v>ДЕРЖАВНЕ ПІДПРИЄМСТВО "УКРАЇНСЬКА ГЕОЛОГІЧНА КОМПАНІЯ"</x:v>
      </x:c>
      <x:c r="D1804" s="14" t="str">
        <x:v>Свердловини / водозабір</x:v>
      </x:c>
      <x:c r="E1804" s="14" t="str">
        <x:v>Expansion discovery</x:v>
      </x:c>
      <x:c r="F1804" s="17" t="str">
        <x:v>D3</x:v>
      </x:c>
      <x:c r="G1804" s="14" t="str"/>
      <x:c r="H1804" s="14" t="str">
        <x:v>Discovery розширення — 2 тижні</x:v>
      </x:c>
      <x:c r="I1804" s="16" t="n">
        <x:v>1</x:v>
      </x:c>
      <x:c r="J1804" s="16" t="n">
        <x:v>5</x:v>
      </x:c>
      <x:c r="K1804" s="16" t="n">
        <x:v>5</x:v>
      </x:c>
      <x:c r="L1804" s="16" t="n">
        <x:v>3</x:v>
      </x:c>
      <x:c r="M1804" s="16" t="n">
        <x:v>5</x:v>
      </x:c>
      <x:c r="N1804" s="16" t="n">
        <x:v>5</x:v>
      </x:c>
      <x:c r="O1804" s="16" t="n">
        <x:v>3</x:v>
      </x:c>
      <x:c r="P1804" s="16" t="n">
        <x:f>IF(COUNT(I1804:O1804)&lt;7,"",I1804*8+J1804*3+K1804*2+L1804*2+M1804*2+N1804*2+O1804)</x:f>
        <x:v>62</x:v>
      </x:c>
      <x:c r="Q1804" s="16" t="n">
        <x:f>IF(COUNT(J1804:O1804)&lt;6,"",J1804*5+K1804*4+M1804*4+L1804*3+N1804*2+O1804*2)</x:f>
        <x:v>90</x:v>
      </x:c>
      <x:c r="R1804" s="14" t="str">
        <x:v>high</x:v>
      </x:c>
      <x:c r="S1804" s="14" t="str">
        <x:v>official_prozorro_award_2024_2026</x:v>
      </x:c>
      <x:c r="T1804" s="14" t="str">
        <x:v>official_prozorro_api</x:v>
      </x:c>
      <x:c r="U1804" s="14" t="str">
        <x:v>Не контактували</x:v>
      </x:c>
      <x:c r="V1804" s="15" t="str">
        <x:v>Workflow-audit outreach по UA-2024-06-21-004394-a; попросити 1 пакет здачі та вимоги проєкту</x:v>
      </x:c>
      <x:c r="W1804" s="15" t="str">
        <x:v>Власник / директор; керівник ПТО; відповідальний за договори</x:v>
      </x:c>
      <x:c r="X1804" s="15" t="str">
        <x:v>2 нових підтверджених перемог/договорів у Prozorro на 699 452 грн; 0 зі строком виконання не раніше 24.08.2026.</x:v>
      </x:c>
      <x:c r="Y1804" s="15" t="str">
        <x:v>роботи з буріння (будівництва) розвідувально-експлуатаційної артезіанської свердловини на території с. Девладове Криворізького  району; опублікований строк до 2024-12-31. Попросити один знеособлений пакет здачі за цим workflow.</x:v>
      </x:c>
      <x:c r="Z1804" s="15" t="str">
        <x:v>https://prozorro.gov.ua/tender/UA-2024-06-21-004394-a</x:v>
      </x:c>
      <x:c r="AA1804" s="14" t="str">
        <x:v>38078094</x:v>
      </x:c>
      <x:c r="AB1804" s="14" t="str">
        <x:v>2026-08-24</x:v>
      </x:c>
      <x:c r="AC1804" s="14" t="str"/>
      <x:c r="AD1804" s="20" t="str"/>
      <x:c r="AE1804" s="14" t="str"/>
      <x:c r="AF1804" s="14" t="n">
        <x:v>44</x:v>
      </x:c>
      <x:c r="AG1804" s="14" t="str">
        <x:v>I3</x:v>
      </x:c>
      <x:c r="AH1804" s="14" t="n">
        <x:v>2</x:v>
      </x:c>
      <x:c r="AI1804" s="14" t="n">
        <x:v>0</x:v>
      </x:c>
      <x:c r="AJ1804" s="18" t="n">
        <x:v>699452.4</x:v>
      </x:c>
      <x:c r="AK1804" s="14" t="str">
        <x:v>https://prozorro.gov.ua/tender/UA-2024-06-21-004394-a</x:v>
      </x:c>
      <x:c r="AL1804" s="19" t="n">
        <x:v>45464.37162232639</x:v>
      </x:c>
      <x:c r="AM1804" s="19" t="n">
        <x:v>45657</x:v>
      </x:c>
      <x:c r="AN1804" s="15" t="str">
        <x:v>Свердловини / водозабір</x:v>
      </x:c>
      <x:c r="AO1804" s="15" t="str">
        <x:v>not_found_in_top_search</x:v>
      </x:c>
    </x:row>
    <x:row r="1805">
      <x:c r="A1805" s="14" t="str">
        <x:v>W6-113</x:v>
      </x:c>
      <x:c r="B1805" s="14" t="str">
        <x:v>Prozorro vertical expansion II — 24.08</x:v>
      </x:c>
      <x:c r="C1805" s="14" t="str">
        <x:v>ТОВАРИСТВО З ОБМЕЖЕНОЮ ВІДПОВІДАЛЬНІСТЮ "СБМУ-124"</x:v>
      </x:c>
      <x:c r="D1805" s="14" t="str">
        <x:v>Берегоукріплення</x:v>
      </x:c>
      <x:c r="E1805" s="14" t="str">
        <x:v>Expansion discovery</x:v>
      </x:c>
      <x:c r="F1805" s="17" t="str">
        <x:v>D3</x:v>
      </x:c>
      <x:c r="G1805" s="14" t="str"/>
      <x:c r="H1805" s="14" t="str">
        <x:v>Discovery розширення — 2 тижні</x:v>
      </x:c>
      <x:c r="I1805" s="16" t="n">
        <x:v>1</x:v>
      </x:c>
      <x:c r="J1805" s="16" t="n">
        <x:v>5</x:v>
      </x:c>
      <x:c r="K1805" s="16" t="n">
        <x:v>5</x:v>
      </x:c>
      <x:c r="L1805" s="16" t="n">
        <x:v>3</x:v>
      </x:c>
      <x:c r="M1805" s="16" t="n">
        <x:v>5</x:v>
      </x:c>
      <x:c r="N1805" s="16" t="n">
        <x:v>5</x:v>
      </x:c>
      <x:c r="O1805" s="16" t="n">
        <x:v>3</x:v>
      </x:c>
      <x:c r="P1805" s="16" t="n">
        <x:f>IF(COUNT(I1805:O1805)&lt;7,"",I1805*8+J1805*3+K1805*2+L1805*2+M1805*2+N1805*2+O1805)</x:f>
        <x:v>62</x:v>
      </x:c>
      <x:c r="Q1805" s="16" t="n">
        <x:f>IF(COUNT(J1805:O1805)&lt;6,"",J1805*5+K1805*4+M1805*4+L1805*3+N1805*2+O1805*2)</x:f>
        <x:v>90</x:v>
      </x:c>
      <x:c r="R1805" s="14" t="str">
        <x:v>high</x:v>
      </x:c>
      <x:c r="S1805" s="14" t="str">
        <x:v>official_prozorro_award_2024_2026</x:v>
      </x:c>
      <x:c r="T1805" s="14" t="str">
        <x:v>official_prozorro_api</x:v>
      </x:c>
      <x:c r="U1805" s="14" t="str">
        <x:v>Не контактували</x:v>
      </x:c>
      <x:c r="V1805" s="15" t="str">
        <x:v>Workflow-audit outreach по UA-2024-11-22-010961-a; попросити 1 пакет здачі та вимоги проєкту</x:v>
      </x:c>
      <x:c r="W1805" s="15" t="str">
        <x:v>Власник / директор; керівник ПТО; відповідальний за договори</x:v>
      </x:c>
      <x:c r="X1805" s="15" t="str">
        <x:v>2 нових підтверджених перемог/договорів у Prozorro на 528 000 грн; 0 зі строком виконання не раніше 24.08.2026.</x:v>
      </x:c>
      <x:c r="Y1805" s="15" t="str">
        <x:v>Відновлення (капітальний ремонт) берегоукріплення р. Саджавка по вул. Шкільна на ділянці "Біля парку" в с. Саджава; опублікований строк до 2024-12-31. Попросити один знеособлений пакет здачі за цим workflow.</x:v>
      </x:c>
      <x:c r="Z1805" s="15" t="str">
        <x:v>https://prozorro.gov.ua/tender/UA-2024-11-22-010961-a</x:v>
      </x:c>
      <x:c r="AA1805" s="14" t="str">
        <x:v>41946949</x:v>
      </x:c>
      <x:c r="AB1805" s="14" t="str">
        <x:v>2026-08-24</x:v>
      </x:c>
      <x:c r="AC1805" s="14" t="str"/>
      <x:c r="AD1805" s="20" t="str"/>
      <x:c r="AE1805" s="14" t="str"/>
      <x:c r="AF1805" s="14" t="n">
        <x:v>44</x:v>
      </x:c>
      <x:c r="AG1805" s="14" t="str">
        <x:v>I3</x:v>
      </x:c>
      <x:c r="AH1805" s="14" t="n">
        <x:v>2</x:v>
      </x:c>
      <x:c r="AI1805" s="14" t="n">
        <x:v>0</x:v>
      </x:c>
      <x:c r="AJ1805" s="18" t="n">
        <x:v>528000</x:v>
      </x:c>
      <x:c r="AK1805" s="14" t="str">
        <x:v>https://prozorro.gov.ua/tender/UA-2024-11-22-010961-a</x:v>
      </x:c>
      <x:c r="AL1805" s="19" t="n">
        <x:v>45618.519845601855</x:v>
      </x:c>
      <x:c r="AM1805" s="19" t="n">
        <x:v>45657</x:v>
      </x:c>
      <x:c r="AN1805" s="15" t="str">
        <x:v>Берегоукріплення</x:v>
      </x:c>
      <x:c r="AO1805" s="15" t="str">
        <x:v>not_found_in_top_search</x:v>
      </x:c>
    </x:row>
    <x:row r="1806">
      <x:c r="A1806" s="14" t="str">
        <x:v>W6-114</x:v>
      </x:c>
      <x:c r="B1806" s="14" t="str">
        <x:v>Prozorro vertical expansion II — 24.08</x:v>
      </x:c>
      <x:c r="C1806" s="14" t="str">
        <x:v>ТОВАРИСТВО З ОБМЕЖЕНОЮ ВІДПОВІДАЛЬНІСТЮ «ЕКО ТЕК ГРУП»</x:v>
      </x:c>
      <x:c r="D1806" s="14" t="str">
        <x:v>Промислові теплиці</x:v>
      </x:c>
      <x:c r="E1806" s="14" t="str">
        <x:v>Expansion discovery</x:v>
      </x:c>
      <x:c r="F1806" s="17" t="str">
        <x:v>D3</x:v>
      </x:c>
      <x:c r="G1806" s="14" t="str"/>
      <x:c r="H1806" s="14" t="str">
        <x:v>Discovery розширення — 2 тижні</x:v>
      </x:c>
      <x:c r="I1806" s="16" t="n">
        <x:v>1</x:v>
      </x:c>
      <x:c r="J1806" s="16" t="n">
        <x:v>5</x:v>
      </x:c>
      <x:c r="K1806" s="16" t="n">
        <x:v>5</x:v>
      </x:c>
      <x:c r="L1806" s="16" t="n">
        <x:v>2</x:v>
      </x:c>
      <x:c r="M1806" s="16" t="n">
        <x:v>5</x:v>
      </x:c>
      <x:c r="N1806" s="16" t="n">
        <x:v>5</x:v>
      </x:c>
      <x:c r="O1806" s="16" t="n">
        <x:v>3</x:v>
      </x:c>
      <x:c r="P1806" s="16" t="n">
        <x:f>IF(COUNT(I1806:O1806)&lt;7,"",I1806*8+J1806*3+K1806*2+L1806*2+M1806*2+N1806*2+O1806)</x:f>
        <x:v>60</x:v>
      </x:c>
      <x:c r="Q1806" s="16" t="n">
        <x:f>IF(COUNT(J1806:O1806)&lt;6,"",J1806*5+K1806*4+M1806*4+L1806*3+N1806*2+O1806*2)</x:f>
        <x:v>87</x:v>
      </x:c>
      <x:c r="R1806" s="14" t="str">
        <x:v>high</x:v>
      </x:c>
      <x:c r="S1806" s="14" t="str">
        <x:v>official_prozorro_award_2024_2026</x:v>
      </x:c>
      <x:c r="T1806" s="14" t="str">
        <x:v>official_prozorro_api</x:v>
      </x:c>
      <x:c r="U1806" s="14" t="str">
        <x:v>Не контактували</x:v>
      </x:c>
      <x:c r="V1806" s="15" t="str">
        <x:v>Workflow-audit outreach по UA-2025-10-08-004310-a; попросити 1 пакет здачі та вимоги проєкту</x:v>
      </x:c>
      <x:c r="W1806" s="15" t="str">
        <x:v>Власник / директор; керівник ПТО; відповідальний за договори</x:v>
      </x:c>
      <x:c r="X1806" s="15" t="str">
        <x:v>2 нових підтверджених перемог/договорів у Prozorro на 230 638 грн; 0 зі строком виконання не раніше 24.08.2026.</x:v>
      </x:c>
      <x:c r="Y1806" s="15" t="str">
        <x:v>Послуги з монтажу та облаштуванню поливу плівкових теплиць АГРО-6 (ДК 021:2015:45220000-5 Інженерні та будівельні роботи); опублікований строк до 2025-12-31. Попросити один знеособлений пакет здачі за цим workflow.</x:v>
      </x:c>
      <x:c r="Z1806" s="15" t="str">
        <x:v>https://prozorro.gov.ua/tender/UA-2025-10-08-004310-a</x:v>
      </x:c>
      <x:c r="AA1806" s="14" t="str">
        <x:v>44142832</x:v>
      </x:c>
      <x:c r="AB1806" s="14" t="str">
        <x:v>2026-08-24</x:v>
      </x:c>
      <x:c r="AC1806" s="14" t="str"/>
      <x:c r="AD1806" s="20" t="str"/>
      <x:c r="AE1806" s="14" t="str"/>
      <x:c r="AF1806" s="14" t="n">
        <x:v>44</x:v>
      </x:c>
      <x:c r="AG1806" s="14" t="str">
        <x:v>I3</x:v>
      </x:c>
      <x:c r="AH1806" s="14" t="n">
        <x:v>2</x:v>
      </x:c>
      <x:c r="AI1806" s="14" t="n">
        <x:v>0</x:v>
      </x:c>
      <x:c r="AJ1806" s="18" t="n">
        <x:v>230638</x:v>
      </x:c>
      <x:c r="AK1806" s="14" t="str">
        <x:v>https://prozorro.gov.ua/tender/UA-2025-10-08-004310-a</x:v>
      </x:c>
      <x:c r="AL1806" s="19" t="n">
        <x:v>45938.3476696875</x:v>
      </x:c>
      <x:c r="AM1806" s="19" t="n">
        <x:v>46022.916666655095</x:v>
      </x:c>
      <x:c r="AN1806" s="15" t="str">
        <x:v>Промислові теплиці</x:v>
      </x:c>
      <x:c r="AO1806" s="15" t="str">
        <x:v>not_found_in_top_search</x:v>
      </x:c>
    </x:row>
    <x:row r="1807">
      <x:c r="A1807" s="14" t="str">
        <x:v>W6-115</x:v>
      </x:c>
      <x:c r="B1807" s="14" t="str">
        <x:v>Prozorro vertical expansion II — 24.08</x:v>
      </x:c>
      <x:c r="C1807" s="14" t="str">
        <x:v>Товариство з обмеженою відповідальністю «ЗАММЛЕР УКРАЇНА»</x:v>
      </x:c>
      <x:c r="D1807" s="14" t="str">
        <x:v>Когенерація</x:v>
      </x:c>
      <x:c r="E1807" s="14" t="str">
        <x:v>Expansion discovery</x:v>
      </x:c>
      <x:c r="F1807" s="17" t="str">
        <x:v>D3</x:v>
      </x:c>
      <x:c r="G1807" s="14" t="str"/>
      <x:c r="H1807" s="14" t="str">
        <x:v>Discovery розширення — 2 тижні</x:v>
      </x:c>
      <x:c r="I1807" s="16" t="n">
        <x:v>1</x:v>
      </x:c>
      <x:c r="J1807" s="16" t="n">
        <x:v>5</x:v>
      </x:c>
      <x:c r="K1807" s="16" t="n">
        <x:v>5</x:v>
      </x:c>
      <x:c r="L1807" s="16" t="n">
        <x:v>2</x:v>
      </x:c>
      <x:c r="M1807" s="16" t="n">
        <x:v>5</x:v>
      </x:c>
      <x:c r="N1807" s="16" t="n">
        <x:v>5</x:v>
      </x:c>
      <x:c r="O1807" s="16" t="n">
        <x:v>3</x:v>
      </x:c>
      <x:c r="P1807" s="16" t="n">
        <x:f>IF(COUNT(I1807:O1807)&lt;7,"",I1807*8+J1807*3+K1807*2+L1807*2+M1807*2+N1807*2+O1807)</x:f>
        <x:v>60</x:v>
      </x:c>
      <x:c r="Q1807" s="16" t="n">
        <x:f>IF(COUNT(J1807:O1807)&lt;6,"",J1807*5+K1807*4+M1807*4+L1807*3+N1807*2+O1807*2)</x:f>
        <x:v>87</x:v>
      </x:c>
      <x:c r="R1807" s="14" t="str">
        <x:v>high</x:v>
      </x:c>
      <x:c r="S1807" s="14" t="str">
        <x:v>official_prozorro_award_2024_2026</x:v>
      </x:c>
      <x:c r="T1807" s="14" t="str">
        <x:v>official_prozorro_api</x:v>
      </x:c>
      <x:c r="U1807" s="14" t="str">
        <x:v>Не контактували</x:v>
      </x:c>
      <x:c r="V1807" s="15" t="str">
        <x:v>Workflow-audit outreach по UA-2025-07-02-011090-a; попросити 1 пакет здачі та вимоги проєкту</x:v>
      </x:c>
      <x:c r="W1807" s="15" t="str">
        <x:v>Власник / директор; керівник ПТО; відповідальний за договори</x:v>
      </x:c>
      <x:c r="X1807" s="15" t="str">
        <x:v>2 нових підтверджених перемог/договорів у Prozorro на 189 000 грн; 0 зі строком виконання не раніше 24.08.2026.</x:v>
      </x:c>
      <x:c r="Y1807" s="15" t="str">
        <x:v>Надання послуг з транспортного експедирування під час перевезення вантажів у міжнародному сполученні для реалізації проекту «Реконструкція *** КП «КИЇВТЕПЛОЕНЕРГО». Збільшення встановленої потужності станції шляхом встановлення когенераційної установки електричною потужністю ***, з влаштуванням фізичного захисту когенераційної установки та допоміжного обладнання за адресою: м. Київ, ***». Додаткові послуги.; опублікований строк до 2025-12-31. Попросити один знеособлений пакет здачі за цим workflow.</x:v>
      </x:c>
      <x:c r="Z1807" s="15" t="str">
        <x:v>https://prozorro.gov.ua/tender/UA-2025-07-02-011090-a</x:v>
      </x:c>
      <x:c r="AA1807" s="14" t="str">
        <x:v>35007717</x:v>
      </x:c>
      <x:c r="AB1807" s="14" t="str">
        <x:v>2026-08-24</x:v>
      </x:c>
      <x:c r="AC1807" s="14" t="str"/>
      <x:c r="AD1807" s="20" t="str"/>
      <x:c r="AE1807" s="14" t="str"/>
      <x:c r="AF1807" s="14" t="n">
        <x:v>44</x:v>
      </x:c>
      <x:c r="AG1807" s="14" t="str">
        <x:v>I3</x:v>
      </x:c>
      <x:c r="AH1807" s="14" t="n">
        <x:v>2</x:v>
      </x:c>
      <x:c r="AI1807" s="14" t="n">
        <x:v>0</x:v>
      </x:c>
      <x:c r="AJ1807" s="18" t="n">
        <x:v>189000</x:v>
      </x:c>
      <x:c r="AK1807" s="14" t="str">
        <x:v>https://prozorro.gov.ua/tender/UA-2025-07-02-011090-a</x:v>
      </x:c>
      <x:c r="AL1807" s="19" t="n">
        <x:v>45840.54986024305</x:v>
      </x:c>
      <x:c r="AM1807" s="19" t="n">
        <x:v>46022</x:v>
      </x:c>
      <x:c r="AN1807" s="15" t="str">
        <x:v>Когенерація</x:v>
      </x:c>
      <x:c r="AO1807" s="15" t="str">
        <x:v>not_found_in_top_search</x:v>
      </x:c>
    </x:row>
    <x:row r="1808">
      <x:c r="A1808" s="14" t="str">
        <x:v>W6-116</x:v>
      </x:c>
      <x:c r="B1808" s="14" t="str">
        <x:v>Prozorro vertical expansion II — 24.08</x:v>
      </x:c>
      <x:c r="C1808" s="14" t="str">
        <x:v>ТОВАРИСТВО З ОБМЕЖЕНОЮ ВІДПОВІДАЛЬНІСТЮ "ФЛОТ ЮА"</x:v>
      </x:c>
      <x:c r="D1808" s="14" t="str">
        <x:v>Підпірні конструкції</x:v>
      </x:c>
      <x:c r="E1808" s="14" t="str">
        <x:v>Expansion discovery</x:v>
      </x:c>
      <x:c r="F1808" s="17" t="str">
        <x:v>D3</x:v>
      </x:c>
      <x:c r="G1808" s="14" t="str"/>
      <x:c r="H1808" s="14" t="str">
        <x:v>Discovery розширення — 2 тижні</x:v>
      </x:c>
      <x:c r="I1808" s="16" t="n">
        <x:v>1</x:v>
      </x:c>
      <x:c r="J1808" s="16" t="n">
        <x:v>5</x:v>
      </x:c>
      <x:c r="K1808" s="16" t="n">
        <x:v>5</x:v>
      </x:c>
      <x:c r="L1808" s="16" t="n">
        <x:v>1</x:v>
      </x:c>
      <x:c r="M1808" s="16" t="n">
        <x:v>5</x:v>
      </x:c>
      <x:c r="N1808" s="16" t="n">
        <x:v>5</x:v>
      </x:c>
      <x:c r="O1808" s="16" t="n">
        <x:v>3</x:v>
      </x:c>
      <x:c r="P1808" s="16" t="n">
        <x:f>IF(COUNT(I1808:O1808)&lt;7,"",I1808*8+J1808*3+K1808*2+L1808*2+M1808*2+N1808*2+O1808)</x:f>
        <x:v>58</x:v>
      </x:c>
      <x:c r="Q1808" s="16" t="n">
        <x:f>IF(COUNT(J1808:O1808)&lt;6,"",J1808*5+K1808*4+M1808*4+L1808*3+N1808*2+O1808*2)</x:f>
        <x:v>84</x:v>
      </x:c>
      <x:c r="R1808" s="14" t="str">
        <x:v>high</x:v>
      </x:c>
      <x:c r="S1808" s="14" t="str">
        <x:v>official_prozorro_award_2024_2026</x:v>
      </x:c>
      <x:c r="T1808" s="14" t="str">
        <x:v>official_prozorro_api</x:v>
      </x:c>
      <x:c r="U1808" s="14" t="str">
        <x:v>Не контактували</x:v>
      </x:c>
      <x:c r="V1808" s="15" t="str">
        <x:v>Workflow-audit outreach по UA-2025-11-17-009811-a; попросити 1 пакет здачі та вимоги проєкту</x:v>
      </x:c>
      <x:c r="W1808" s="15" t="str">
        <x:v>Власник / директор; керівник ПТО; відповідальний за договори</x:v>
      </x:c>
      <x:c r="X1808" s="15" t="str">
        <x:v>2 нових підтверджених перемог/договорів у Prozorro на 38 951 грн; 0 зі строком виконання не раніше 24.08.2026.</x:v>
      </x:c>
      <x:c r="Y1808" s="15" t="str">
        <x:v>Щебінь для вирівнювання основи під монтаж опалубки з подальшою заливкою бетону та монтажу газопоршневої когенераційної установки за проектом: «Роботи з підготовки об’єктів до опалювального сезону та заходи з енергозбереження: будівництво розподіленої системи генерації електричної енергії на базі газопоршневих когенераційних установок за адресою: м. Одеса, Овідіопольська дор., 3-И; опублікований строк до 2025-12-31. Попросити один знеособлений пакет здачі за цим workflow.</x:v>
      </x:c>
      <x:c r="Z1808" s="15" t="str">
        <x:v>https://prozorro.gov.ua/tender/UA-2025-11-17-009811-a</x:v>
      </x:c>
      <x:c r="AA1808" s="14" t="str">
        <x:v>44931593</x:v>
      </x:c>
      <x:c r="AB1808" s="14" t="str">
        <x:v>2026-08-24</x:v>
      </x:c>
      <x:c r="AC1808" s="14" t="str"/>
      <x:c r="AD1808" s="20" t="str"/>
      <x:c r="AE1808" s="14" t="str"/>
      <x:c r="AF1808" s="14" t="n">
        <x:v>43</x:v>
      </x:c>
      <x:c r="AG1808" s="14" t="str">
        <x:v>I3</x:v>
      </x:c>
      <x:c r="AH1808" s="14" t="n">
        <x:v>2</x:v>
      </x:c>
      <x:c r="AI1808" s="14" t="n">
        <x:v>0</x:v>
      </x:c>
      <x:c r="AJ1808" s="18" t="n">
        <x:v>38951.4</x:v>
      </x:c>
      <x:c r="AK1808" s="14" t="str">
        <x:v>https://prozorro.gov.ua/tender/UA-2025-11-17-009811-a</x:v>
      </x:c>
      <x:c r="AL1808" s="19" t="n">
        <x:v>45978.512992488424</x:v>
      </x:c>
      <x:c r="AM1808" s="19" t="n">
        <x:v>46022</x:v>
      </x:c>
      <x:c r="AN1808" s="15" t="str">
        <x:v>Підпірні конструкції; Когенерація</x:v>
      </x:c>
      <x:c r="AO1808" s="15" t="str">
        <x:v>not_found_in_top_search</x:v>
      </x:c>
    </x:row>
    <x:row r="1809">
      <x:c r="A1809" s="14" t="str">
        <x:v>W6-117</x:v>
      </x:c>
      <x:c r="B1809" s="14" t="str">
        <x:v>Prozorro vertical expansion II — 24.08</x:v>
      </x:c>
      <x:c r="C1809" s="14" t="str">
        <x:v>ДЕПАРТАМЕНТ ПАТРУЛЬНОЇ ПОЛІЦІЇ</x:v>
      </x:c>
      <x:c r="D1809" s="14" t="str">
        <x:v>Промислова електрика / ПНР</x:v>
      </x:c>
      <x:c r="E1809" s="14" t="str">
        <x:v>Expansion discovery</x:v>
      </x:c>
      <x:c r="F1809" s="17" t="str">
        <x:v>D3</x:v>
      </x:c>
      <x:c r="G1809" s="14" t="str"/>
      <x:c r="H1809" s="14" t="str">
        <x:v>Discovery розширення — 2 тижні</x:v>
      </x:c>
      <x:c r="I1809" s="16" t="n">
        <x:v>1</x:v>
      </x:c>
      <x:c r="J1809" s="16" t="n">
        <x:v>5</x:v>
      </x:c>
      <x:c r="K1809" s="16" t="n">
        <x:v>4</x:v>
      </x:c>
      <x:c r="L1809" s="16" t="n">
        <x:v>1</x:v>
      </x:c>
      <x:c r="M1809" s="16" t="n">
        <x:v>5</x:v>
      </x:c>
      <x:c r="N1809" s="16" t="n">
        <x:v>5</x:v>
      </x:c>
      <x:c r="O1809" s="16" t="n">
        <x:v>3</x:v>
      </x:c>
      <x:c r="P1809" s="16" t="n">
        <x:f>IF(COUNT(I1809:O1809)&lt;7,"",I1809*8+J1809*3+K1809*2+L1809*2+M1809*2+N1809*2+O1809)</x:f>
        <x:v>56</x:v>
      </x:c>
      <x:c r="Q1809" s="16" t="n">
        <x:f>IF(COUNT(J1809:O1809)&lt;6,"",J1809*5+K1809*4+M1809*4+L1809*3+N1809*2+O1809*2)</x:f>
        <x:v>80</x:v>
      </x:c>
      <x:c r="R1809" s="14" t="str">
        <x:v>high</x:v>
      </x:c>
      <x:c r="S1809" s="14" t="str">
        <x:v>official_prozorro_award_2024_2026</x:v>
      </x:c>
      <x:c r="T1809" s="14" t="str">
        <x:v>official_prozorro_api</x:v>
      </x:c>
      <x:c r="U1809" s="14" t="str">
        <x:v>Не контактували</x:v>
      </x:c>
      <x:c r="V1809" s="15" t="str">
        <x:v>Workflow-audit outreach по UA-2025-10-30-011989-a; попросити 1 пакет здачі та вимоги проєкту</x:v>
      </x:c>
      <x:c r="W1809" s="15" t="str">
        <x:v>Власник / директор; керівник ПТО; відповідальний за договори</x:v>
      </x:c>
      <x:c r="X1809" s="15" t="str">
        <x:v>2 нових підтверджених перемог/договорів у Prozorro на 456 грн; 0 зі строком виконання не раніше 24.08.2026.</x:v>
      </x:c>
      <x:c r="Y1809" s="15" t="str">
        <x:v>Перевірка проектної документації щодо будівництва, реконструкції і ремонту автомобільних доріг; вулиць та залізничних переїздів, об'єктів дорожнього сервісу, інших дорожніх споруд; забудови окремих територій населених пунктів; генеральних планів окремих забудов у населених пунктах; проектів комплексних схем організації дорожнього руху та спорудження ліній міського електричного транспорту; схем організації дорожнього руху на відповідність технічним умовам та нормативно-правовим актам з безпеки дорожнього руху з подальшим оформленням документів щодо її розгляду та затвердження з наданням погодження або відмови в наданні погодження ( Аварійно- відновлювальні роботи на кабельній лінії 10 кВ за адрксою вул. І.Мазепи, буд.55); опублікований строк до 2025-12-31. Попросити один знеособлений пакет здачі за цим workflow.</x:v>
      </x:c>
      <x:c r="Z1809" s="15" t="str">
        <x:v>https://prozorro.gov.ua/tender/UA-2025-10-30-011989-a</x:v>
      </x:c>
      <x:c r="AA1809" s="14" t="str">
        <x:v>40108646</x:v>
      </x:c>
      <x:c r="AB1809" s="14" t="str">
        <x:v>2026-08-24</x:v>
      </x:c>
      <x:c r="AC1809" s="14" t="str"/>
      <x:c r="AD1809" s="20" t="str"/>
      <x:c r="AE1809" s="14" t="str"/>
      <x:c r="AF1809" s="14" t="n">
        <x:v>43</x:v>
      </x:c>
      <x:c r="AG1809" s="14" t="str">
        <x:v>I3</x:v>
      </x:c>
      <x:c r="AH1809" s="14" t="n">
        <x:v>2</x:v>
      </x:c>
      <x:c r="AI1809" s="14" t="n">
        <x:v>0</x:v>
      </x:c>
      <x:c r="AJ1809" s="18" t="n">
        <x:v>456</x:v>
      </x:c>
      <x:c r="AK1809" s="14" t="str">
        <x:v>https://prozorro.gov.ua/tender/UA-2025-10-30-011989-a</x:v>
      </x:c>
      <x:c r="AL1809" s="19" t="n">
        <x:v>45960.60600128472</x:v>
      </x:c>
      <x:c r="AM1809" s="19" t="n">
        <x:v>46022</x:v>
      </x:c>
      <x:c r="AN1809" s="15" t="str">
        <x:v>Промислова електрика / ПНР; Кабельні лінії електропередачі</x:v>
      </x:c>
      <x:c r="AO1809" s="15" t="str">
        <x:v>not_found_in_top_search</x:v>
      </x:c>
    </x:row>
    <x:row r="1810">
      <x:c r="A1810" s="14" t="str">
        <x:v>W6-118</x:v>
      </x:c>
      <x:c r="B1810" s="14" t="str">
        <x:v>Prozorro vertical expansion II — 24.08</x:v>
      </x:c>
      <x:c r="C1810" s="14" t="str">
        <x:v>ТОВАРИСТВО З ОБМЕЖЕНОЮ ВІДПОВІДАЛЬНІСТЮ "ЄВРОПАБУД"</x:v>
      </x:c>
      <x:c r="D1810" s="14" t="str">
        <x:v>Модульні укриття</x:v>
      </x:c>
      <x:c r="E1810" s="14" t="str">
        <x:v>Expansion discovery</x:v>
      </x:c>
      <x:c r="F1810" s="17" t="str">
        <x:v>D3</x:v>
      </x:c>
      <x:c r="G1810" s="14" t="str"/>
      <x:c r="H1810" s="14" t="str">
        <x:v>Discovery розширення — 2 тижні</x:v>
      </x:c>
      <x:c r="I1810" s="16" t="n">
        <x:v>1</x:v>
      </x:c>
      <x:c r="J1810" s="16" t="n">
        <x:v>5</x:v>
      </x:c>
      <x:c r="K1810" s="16" t="n">
        <x:v>5</x:v>
      </x:c>
      <x:c r="L1810" s="16" t="n">
        <x:v>5</x:v>
      </x:c>
      <x:c r="M1810" s="16" t="n">
        <x:v>5</x:v>
      </x:c>
      <x:c r="N1810" s="16" t="n">
        <x:v>5</x:v>
      </x:c>
      <x:c r="O1810" s="16" t="n">
        <x:v>3</x:v>
      </x:c>
      <x:c r="P1810" s="16" t="n">
        <x:f>IF(COUNT(I1810:O1810)&lt;7,"",I1810*8+J1810*3+K1810*2+L1810*2+M1810*2+N1810*2+O1810)</x:f>
        <x:v>66</x:v>
      </x:c>
      <x:c r="Q1810" s="16" t="n">
        <x:f>IF(COUNT(J1810:O1810)&lt;6,"",J1810*5+K1810*4+M1810*4+L1810*3+N1810*2+O1810*2)</x:f>
        <x:v>96</x:v>
      </x:c>
      <x:c r="R1810" s="14" t="str">
        <x:v>high</x:v>
      </x:c>
      <x:c r="S1810" s="14" t="str">
        <x:v>official_prozorro_award_2024_2026</x:v>
      </x:c>
      <x:c r="T1810" s="14" t="str">
        <x:v>official_prozorro_api</x:v>
      </x:c>
      <x:c r="U1810" s="14" t="str">
        <x:v>Не контактували</x:v>
      </x:c>
      <x:c r="V1810" s="15" t="str">
        <x:v>Workflow-audit outreach по UA-2024-12-19-008823-a; попросити 1 пакет здачі та вимоги проєкту</x:v>
      </x:c>
      <x:c r="W1810" s="15" t="str">
        <x:v>Власник / директор; керівник ПТО; відповідальний за договори</x:v>
      </x:c>
      <x:c r="X1810" s="15" t="str">
        <x:v>1 нових підтверджених перемог/договорів у Prozorro на 26 031 836 грн; 0 зі строком виконання не раніше 24.08.2026.</x:v>
      </x:c>
      <x:c r="Y1810" s="15" t="str">
        <x:v>Нове будівництво модульної швидкоспоруджувальної господарської будівлі для використання під найпростіше укриття для потреб Кременчуцького ліцею № 11 «Гарант» Кременчуцької міської ради Кременчуцького району Полтавської області за адресою: Полтавська область, м. Кременчук, вул. Старшого лейтенанта Кагала, 53; опублікований строк до 2025-07-31. Попросити один знеособлений пакет здачі за цим workflow.</x:v>
      </x:c>
      <x:c r="Z1810" s="15" t="str">
        <x:v>https://prozorro.gov.ua/tender/UA-2024-12-19-008823-a</x:v>
      </x:c>
      <x:c r="AA1810" s="14" t="str">
        <x:v>34987714</x:v>
      </x:c>
      <x:c r="AB1810" s="14" t="str">
        <x:v>2026-08-24</x:v>
      </x:c>
      <x:c r="AC1810" s="14" t="str"/>
      <x:c r="AD1810" s="20" t="str"/>
      <x:c r="AE1810" s="14" t="str"/>
      <x:c r="AF1810" s="14" t="n">
        <x:v>42</x:v>
      </x:c>
      <x:c r="AG1810" s="14" t="str">
        <x:v>I3</x:v>
      </x:c>
      <x:c r="AH1810" s="14" t="n">
        <x:v>1</x:v>
      </x:c>
      <x:c r="AI1810" s="14" t="n">
        <x:v>0</x:v>
      </x:c>
      <x:c r="AJ1810" s="18" t="n">
        <x:v>26031835.78</x:v>
      </x:c>
      <x:c r="AK1810" s="14" t="str">
        <x:v>https://prozorro.gov.ua/tender/UA-2024-12-19-008823-a</x:v>
      </x:c>
      <x:c r="AL1810" s="19" t="n">
        <x:v>45664.389403333334</x:v>
      </x:c>
      <x:c r="AM1810" s="19" t="n">
        <x:v>45869</x:v>
      </x:c>
      <x:c r="AN1810" s="15" t="str">
        <x:v>Модульні укриття</x:v>
      </x:c>
      <x:c r="AO1810" s="15" t="str">
        <x:v>not_found_in_top_search</x:v>
      </x:c>
    </x:row>
    <x:row r="1811">
      <x:c r="A1811" s="14" t="str">
        <x:v>W6-119</x:v>
      </x:c>
      <x:c r="B1811" s="14" t="str">
        <x:v>Prozorro vertical expansion II — 24.08</x:v>
      </x:c>
      <x:c r="C1811" s="14" t="str">
        <x:v>ТОВАРИСТВО З ОБМЕЖЕНОЮ ВІДПОВІДАЛЬНІСТЮ "НАУКОВО-ВИРОБНИЧА КОМПАНІЯ "СХІДБУД"</x:v>
      </x:c>
      <x:c r="D1811" s="14" t="str">
        <x:v>Тунелі / підземні споруди</x:v>
      </x:c>
      <x:c r="E1811" s="14" t="str">
        <x:v>Expansion discovery</x:v>
      </x:c>
      <x:c r="F1811" s="17" t="str">
        <x:v>D3</x:v>
      </x:c>
      <x:c r="G1811" s="14" t="str"/>
      <x:c r="H1811" s="14" t="str">
        <x:v>Discovery розширення — 2 тижні</x:v>
      </x:c>
      <x:c r="I1811" s="16" t="n">
        <x:v>1</x:v>
      </x:c>
      <x:c r="J1811" s="16" t="n">
        <x:v>5</x:v>
      </x:c>
      <x:c r="K1811" s="16" t="n">
        <x:v>5</x:v>
      </x:c>
      <x:c r="L1811" s="16" t="n">
        <x:v>5</x:v>
      </x:c>
      <x:c r="M1811" s="16" t="n">
        <x:v>5</x:v>
      </x:c>
      <x:c r="N1811" s="16" t="n">
        <x:v>5</x:v>
      </x:c>
      <x:c r="O1811" s="16" t="n">
        <x:v>3</x:v>
      </x:c>
      <x:c r="P1811" s="16" t="n">
        <x:f>IF(COUNT(I1811:O1811)&lt;7,"",I1811*8+J1811*3+K1811*2+L1811*2+M1811*2+N1811*2+O1811)</x:f>
        <x:v>66</x:v>
      </x:c>
      <x:c r="Q1811" s="16" t="n">
        <x:f>IF(COUNT(J1811:O1811)&lt;6,"",J1811*5+K1811*4+M1811*4+L1811*3+N1811*2+O1811*2)</x:f>
        <x:v>96</x:v>
      </x:c>
      <x:c r="R1811" s="14" t="str">
        <x:v>high</x:v>
      </x:c>
      <x:c r="S1811" s="14" t="str">
        <x:v>official_prozorro_award_2024_2026</x:v>
      </x:c>
      <x:c r="T1811" s="14" t="str">
        <x:v>official_prozorro_api</x:v>
      </x:c>
      <x:c r="U1811" s="14" t="str">
        <x:v>Не контактували</x:v>
      </x:c>
      <x:c r="V1811" s="15" t="str">
        <x:v>Workflow-audit outreach по UA-2024-07-30-009492-a; попросити 1 пакет здачі та вимоги проєкту</x:v>
      </x:c>
      <x:c r="W1811" s="15" t="str">
        <x:v>Власник / директор; керівник ПТО; відповідальний за договори</x:v>
      </x:c>
      <x:c r="X1811" s="15" t="str">
        <x:v>1 нових підтверджених перемог/договорів у Prozorro на 21 323 159 грн; 0 зі строком виконання не раніше 24.08.2026.</x:v>
      </x:c>
      <x:c r="Y1811" s="15" t="str">
        <x:v>Капітальний ремонт вестибюлю №1 станції метро «Ім. О.С. Масельського» (інв. № П0220106) та підземного підвуличного пішохідного переходу №1 біля станції метро «Ім. О.С. Масельського» за адресою м. Харків, вул. Лосівська, 1-М (інв. № П01032253) з облаштуванням накриття пішохідного виходу та з облаштуванням навчальних класів (за кошти ЮНІСЕФ); опублікований строк до 2024-11-21. Попросити один знеособлений пакет здачі за цим workflow.</x:v>
      </x:c>
      <x:c r="Z1811" s="15" t="str">
        <x:v>https://prozorro.gov.ua/tender/UA-2024-07-30-009492-a</x:v>
      </x:c>
      <x:c r="AA1811" s="14" t="str">
        <x:v>31234803</x:v>
      </x:c>
      <x:c r="AB1811" s="14" t="str">
        <x:v>2026-08-24</x:v>
      </x:c>
      <x:c r="AC1811" s="14" t="str"/>
      <x:c r="AD1811" s="20" t="str"/>
      <x:c r="AE1811" s="14" t="str"/>
      <x:c r="AF1811" s="14" t="n">
        <x:v>42</x:v>
      </x:c>
      <x:c r="AG1811" s="14" t="str">
        <x:v>I3</x:v>
      </x:c>
      <x:c r="AH1811" s="14" t="n">
        <x:v>1</x:v>
      </x:c>
      <x:c r="AI1811" s="14" t="n">
        <x:v>0</x:v>
      </x:c>
      <x:c r="AJ1811" s="18" t="n">
        <x:v>21323159</x:v>
      </x:c>
      <x:c r="AK1811" s="14" t="str">
        <x:v>https://prozorro.gov.ua/tender/UA-2024-07-30-009492-a</x:v>
      </x:c>
      <x:c r="AL1811" s="19" t="n">
        <x:v>45523.52381210648</x:v>
      </x:c>
      <x:c r="AM1811" s="19" t="n">
        <x:v>45617</x:v>
      </x:c>
      <x:c r="AN1811" s="15" t="str">
        <x:v>Тунелі / підземні споруди</x:v>
      </x:c>
      <x:c r="AO1811" s="15" t="str">
        <x:v>not_found_in_top_search</x:v>
      </x:c>
    </x:row>
    <x:row r="1812">
      <x:c r="A1812" s="14" t="str">
        <x:v>W6-120</x:v>
      </x:c>
      <x:c r="B1812" s="14" t="str">
        <x:v>Prozorro vertical expansion II — 24.08</x:v>
      </x:c>
      <x:c r="C1812" s="14" t="str">
        <x:v>ПРИВАТНЕ ПІДПРИЄМСТВО "ТРАНСЩЕБІНЬ"</x:v>
      </x:c>
      <x:c r="D1812" s="14" t="str">
        <x:v>Гідротехнічні споруди</x:v>
      </x:c>
      <x:c r="E1812" s="14" t="str">
        <x:v>Expansion discovery</x:v>
      </x:c>
      <x:c r="F1812" s="17" t="str">
        <x:v>D3</x:v>
      </x:c>
      <x:c r="G1812" s="14" t="str"/>
      <x:c r="H1812" s="14" t="str">
        <x:v>Discovery розширення — 2 тижні</x:v>
      </x:c>
      <x:c r="I1812" s="16" t="n">
        <x:v>1</x:v>
      </x:c>
      <x:c r="J1812" s="16" t="n">
        <x:v>5</x:v>
      </x:c>
      <x:c r="K1812" s="16" t="n">
        <x:v>5</x:v>
      </x:c>
      <x:c r="L1812" s="16" t="n">
        <x:v>5</x:v>
      </x:c>
      <x:c r="M1812" s="16" t="n">
        <x:v>5</x:v>
      </x:c>
      <x:c r="N1812" s="16" t="n">
        <x:v>5</x:v>
      </x:c>
      <x:c r="O1812" s="16" t="n">
        <x:v>3</x:v>
      </x:c>
      <x:c r="P1812" s="16" t="n">
        <x:f>IF(COUNT(I1812:O1812)&lt;7,"",I1812*8+J1812*3+K1812*2+L1812*2+M1812*2+N1812*2+O1812)</x:f>
        <x:v>66</x:v>
      </x:c>
      <x:c r="Q1812" s="16" t="n">
        <x:f>IF(COUNT(J1812:O1812)&lt;6,"",J1812*5+K1812*4+M1812*4+L1812*3+N1812*2+O1812*2)</x:f>
        <x:v>96</x:v>
      </x:c>
      <x:c r="R1812" s="14" t="str">
        <x:v>high</x:v>
      </x:c>
      <x:c r="S1812" s="14" t="str">
        <x:v>official_prozorro_award_2024_2026</x:v>
      </x:c>
      <x:c r="T1812" s="14" t="str">
        <x:v>official_prozorro_api</x:v>
      </x:c>
      <x:c r="U1812" s="14" t="str">
        <x:v>Не контактували</x:v>
      </x:c>
      <x:c r="V1812" s="15" t="str">
        <x:v>Workflow-audit outreach по UA-2025-01-20-015194-a; попросити 1 пакет здачі та вимоги проєкту</x:v>
      </x:c>
      <x:c r="W1812" s="15" t="str">
        <x:v>Власник / директор; керівник ПТО; відповідальний за договори</x:v>
      </x:c>
      <x:c r="X1812" s="15" t="str">
        <x:v>1 нових підтверджених перемог/договорів у Prozorro на 13 720 000 грн; 0 зі строком виконання не раніше 24.08.2026.</x:v>
      </x:c>
      <x:c r="Y1812" s="15" t="str">
        <x:v>Капітальний ремонт. Аварійні роботи по відновленню (ремонт) верхового укосу Оболонської захисної дамби №4 Черкаського управління захисних масивів дніпровських водосховищ, за межами населеного пункту Мозоліївки Градизької громади Полтавської області
; опублікований строк до 2025-12-31. Попросити один знеособлений пакет здачі за цим workflow.</x:v>
      </x:c>
      <x:c r="Z1812" s="15" t="str">
        <x:v>https://prozorro.gov.ua/tender/UA-2025-01-20-015194-a</x:v>
      </x:c>
      <x:c r="AA1812" s="14" t="str">
        <x:v>43976907</x:v>
      </x:c>
      <x:c r="AB1812" s="14" t="str">
        <x:v>2026-08-24</x:v>
      </x:c>
      <x:c r="AC1812" s="14" t="str"/>
      <x:c r="AD1812" s="20" t="str"/>
      <x:c r="AE1812" s="14" t="str"/>
      <x:c r="AF1812" s="14" t="n">
        <x:v>42</x:v>
      </x:c>
      <x:c r="AG1812" s="14" t="str">
        <x:v>I3</x:v>
      </x:c>
      <x:c r="AH1812" s="14" t="n">
        <x:v>1</x:v>
      </x:c>
      <x:c r="AI1812" s="14" t="n">
        <x:v>0</x:v>
      </x:c>
      <x:c r="AJ1812" s="18" t="n">
        <x:v>13720000</x:v>
      </x:c>
      <x:c r="AK1812" s="14" t="str">
        <x:v>https://prozorro.gov.ua/tender/UA-2025-01-20-015194-a</x:v>
      </x:c>
      <x:c r="AL1812" s="19" t="n">
        <x:v>45693.35683462963</x:v>
      </x:c>
      <x:c r="AM1812" s="19" t="n">
        <x:v>46022</x:v>
      </x:c>
      <x:c r="AN1812" s="15" t="str">
        <x:v>Гідротехнічні споруди</x:v>
      </x:c>
      <x:c r="AO1812" s="15" t="str">
        <x:v>not_found_in_top_search</x:v>
      </x:c>
    </x:row>
    <x:row r="1813">
      <x:c r="A1813" s="14" t="str">
        <x:v>W6-121</x:v>
      </x:c>
      <x:c r="B1813" s="14" t="str">
        <x:v>Prozorro vertical expansion II — 24.08</x:v>
      </x:c>
      <x:c r="C1813" s="14" t="str">
        <x:v>ТОВ Будівельна компанія</x:v>
      </x:c>
      <x:c r="D1813" s="14" t="str">
        <x:v>Габіони / укріплення схилів</x:v>
      </x:c>
      <x:c r="E1813" s="14" t="str">
        <x:v>Expansion discovery</x:v>
      </x:c>
      <x:c r="F1813" s="17" t="str">
        <x:v>D3</x:v>
      </x:c>
      <x:c r="G1813" s="14" t="str"/>
      <x:c r="H1813" s="14" t="str">
        <x:v>Discovery розширення — 2 тижні</x:v>
      </x:c>
      <x:c r="I1813" s="16" t="n">
        <x:v>1</x:v>
      </x:c>
      <x:c r="J1813" s="16" t="n">
        <x:v>5</x:v>
      </x:c>
      <x:c r="K1813" s="16" t="n">
        <x:v>5</x:v>
      </x:c>
      <x:c r="L1813" s="16" t="n">
        <x:v>5</x:v>
      </x:c>
      <x:c r="M1813" s="16" t="n">
        <x:v>5</x:v>
      </x:c>
      <x:c r="N1813" s="16" t="n">
        <x:v>5</x:v>
      </x:c>
      <x:c r="O1813" s="16" t="n">
        <x:v>3</x:v>
      </x:c>
      <x:c r="P1813" s="16" t="n">
        <x:f>IF(COUNT(I1813:O1813)&lt;7,"",I1813*8+J1813*3+K1813*2+L1813*2+M1813*2+N1813*2+O1813)</x:f>
        <x:v>66</x:v>
      </x:c>
      <x:c r="Q1813" s="16" t="n">
        <x:f>IF(COUNT(J1813:O1813)&lt;6,"",J1813*5+K1813*4+M1813*4+L1813*3+N1813*2+O1813*2)</x:f>
        <x:v>96</x:v>
      </x:c>
      <x:c r="R1813" s="14" t="str">
        <x:v>high</x:v>
      </x:c>
      <x:c r="S1813" s="14" t="str">
        <x:v>official_prozorro_award_2024_2026</x:v>
      </x:c>
      <x:c r="T1813" s="14" t="str">
        <x:v>official_prozorro_api</x:v>
      </x:c>
      <x:c r="U1813" s="14" t="str">
        <x:v>Не контактували</x:v>
      </x:c>
      <x:c r="V1813" s="15" t="str">
        <x:v>Workflow-audit outreach по UA-2025-02-03-014655-a; попросити 1 пакет здачі та вимоги проєкту</x:v>
      </x:c>
      <x:c r="W1813" s="15" t="str">
        <x:v>Власник / директор; керівник ПТО; відповідальний за договори</x:v>
      </x:c>
      <x:c r="X1813" s="15" t="str">
        <x:v>1 нових підтверджених перемог/договорів у Prozorro на 13 434 003 грн; 0 зі строком виконання не раніше 24.08.2026.</x:v>
      </x:c>
      <x:c r="Y1813" s="15" t="str">
        <x:v>Капітальний ремонт проїзду з укріпленням схилу по вул. Паліїв Яр в м. Вінниці (з адаптацією до потреб маломобільних груп населення) (Класифікатор ДК 021:2015 - 45453000-7 Капітальний ремонт і реставрація); опублікований строк до 2025-11-30. Попросити один знеособлений пакет здачі за цим workflow.</x:v>
      </x:c>
      <x:c r="Z1813" s="15" t="str">
        <x:v>https://prozorro.gov.ua/tender/UA-2025-02-03-014655-a</x:v>
      </x:c>
      <x:c r="AA1813" s="14" t="str">
        <x:v>23105658</x:v>
      </x:c>
      <x:c r="AB1813" s="14" t="str">
        <x:v>2026-08-24</x:v>
      </x:c>
      <x:c r="AC1813" s="14" t="str"/>
      <x:c r="AD1813" s="20" t="str"/>
      <x:c r="AE1813" s="14" t="str"/>
      <x:c r="AF1813" s="14" t="n">
        <x:v>42</x:v>
      </x:c>
      <x:c r="AG1813" s="14" t="str">
        <x:v>I3</x:v>
      </x:c>
      <x:c r="AH1813" s="14" t="n">
        <x:v>1</x:v>
      </x:c>
      <x:c r="AI1813" s="14" t="n">
        <x:v>0</x:v>
      </x:c>
      <x:c r="AJ1813" s="18" t="n">
        <x:v>13434002.7</x:v>
      </x:c>
      <x:c r="AK1813" s="14" t="str">
        <x:v>https://prozorro.gov.ua/tender/UA-2025-02-03-014655-a</x:v>
      </x:c>
      <x:c r="AL1813" s="19" t="n">
        <x:v>45706.595957418984</x:v>
      </x:c>
      <x:c r="AM1813" s="19" t="n">
        <x:v>45991</x:v>
      </x:c>
      <x:c r="AN1813" s="15" t="str">
        <x:v>Габіони / укріплення схилів</x:v>
      </x:c>
      <x:c r="AO1813" s="15" t="str">
        <x:v>not_found_in_top_search</x:v>
      </x:c>
    </x:row>
    <x:row r="1814">
      <x:c r="A1814" s="14" t="str">
        <x:v>W6-122</x:v>
      </x:c>
      <x:c r="B1814" s="14" t="str">
        <x:v>Prozorro vertical expansion II — 24.08</x:v>
      </x:c>
      <x:c r="C1814" s="14" t="str">
        <x:v>ПрАТ "ВИНОГРАДІВСЬКА ПЕРЕСУВНА МЕХАНІЗОВАНА КОЛОНА №78"</x:v>
      </x:c>
      <x:c r="D1814" s="14" t="str">
        <x:v>Гідротехнічні споруди</x:v>
      </x:c>
      <x:c r="E1814" s="14" t="str">
        <x:v>Expansion discovery</x:v>
      </x:c>
      <x:c r="F1814" s="17" t="str">
        <x:v>D3</x:v>
      </x:c>
      <x:c r="G1814" s="14" t="str">
        <x:v>pmk-78.com</x:v>
      </x:c>
      <x:c r="H1814" s="14" t="str">
        <x:v>Discovery розширення — 2 тижні</x:v>
      </x:c>
      <x:c r="I1814" s="16" t="n">
        <x:v>1</x:v>
      </x:c>
      <x:c r="J1814" s="16" t="n">
        <x:v>5</x:v>
      </x:c>
      <x:c r="K1814" s="16" t="n">
        <x:v>5</x:v>
      </x:c>
      <x:c r="L1814" s="16" t="n">
        <x:v>5</x:v>
      </x:c>
      <x:c r="M1814" s="16" t="n">
        <x:v>5</x:v>
      </x:c>
      <x:c r="N1814" s="16" t="n">
        <x:v>5</x:v>
      </x:c>
      <x:c r="O1814" s="16" t="n">
        <x:v>5</x:v>
      </x:c>
      <x:c r="P1814" s="16" t="n">
        <x:f>IF(COUNT(I1814:O1814)&lt;7,"",I1814*8+J1814*3+K1814*2+L1814*2+M1814*2+N1814*2+O1814)</x:f>
        <x:v>68</x:v>
      </x:c>
      <x:c r="Q1814" s="16" t="n">
        <x:f>IF(COUNT(J1814:O1814)&lt;6,"",J1814*5+K1814*4+M1814*4+L1814*3+N1814*2+O1814*2)</x:f>
        <x:v>100</x:v>
      </x:c>
      <x:c r="R1814" s="14" t="str">
        <x:v>high</x:v>
      </x:c>
      <x:c r="S1814" s="14" t="str">
        <x:v>official_prozorro_award_2024_2026</x:v>
      </x:c>
      <x:c r="T1814" s="14" t="str">
        <x:v>official_prozorro_api</x:v>
      </x:c>
      <x:c r="U1814" s="14" t="str">
        <x:v>Не контактували</x:v>
      </x:c>
      <x:c r="V1814" s="15" t="str">
        <x:v>Workflow-audit outreach по UA-2024-08-16-009633-a; попросити 1 пакет здачі та вимоги проєкту</x:v>
      </x:c>
      <x:c r="W1814" s="15" t="str">
        <x:v>Власник / директор; керівник ПТО; відповідальний за договори</x:v>
      </x:c>
      <x:c r="X1814" s="15" t="str">
        <x:v>1 нових підтверджених перемог/договорів у Prozorro на 11 083 014 грн; 0 зі строком виконання не раніше 24.08.2026.</x:v>
      </x:c>
      <x:c r="Y1814" s="15" t="str">
        <x:v>Роботи по об’єкту: "Відновлення лівобережної дамби р. Шопурка вище автодорожнього мосту в смт. Великий Бичків Великобичківська ТГ Рахівського району Закарпатської області. Капітальний ремонт" (ДК 021:2015: 45240000-1 — Будівництво гідротехнічних об’єктів).
; опублікований строк до 2025-12-20. Попросити один знеособлений пакет здачі за цим workflow.</x:v>
      </x:c>
      <x:c r="Z1814" s="15" t="str">
        <x:v>https://prozorro.gov.ua/tender/UA-2024-08-16-009633-a</x:v>
      </x:c>
      <x:c r="AA1814" s="14" t="str">
        <x:v>01037092</x:v>
      </x:c>
      <x:c r="AB1814" s="14" t="str">
        <x:v>2026-08-24</x:v>
      </x:c>
      <x:c r="AC1814" s="14" t="str"/>
      <x:c r="AD1814" s="20" t="str"/>
      <x:c r="AE1814" s="14" t="str"/>
      <x:c r="AF1814" s="14" t="n">
        <x:v>42</x:v>
      </x:c>
      <x:c r="AG1814" s="14" t="str">
        <x:v>I3</x:v>
      </x:c>
      <x:c r="AH1814" s="14" t="n">
        <x:v>1</x:v>
      </x:c>
      <x:c r="AI1814" s="14" t="n">
        <x:v>0</x:v>
      </x:c>
      <x:c r="AJ1814" s="18" t="n">
        <x:v>11083014</x:v>
      </x:c>
      <x:c r="AK1814" s="14" t="str">
        <x:v>https://prozorro.gov.ua/tender/UA-2024-08-16-009633-a</x:v>
      </x:c>
      <x:c r="AL1814" s="19" t="n">
        <x:v>45540.58135289352</x:v>
      </x:c>
      <x:c r="AM1814" s="19" t="n">
        <x:v>46011</x:v>
      </x:c>
      <x:c r="AN1814" s="15" t="str">
        <x:v>Гідротехнічні споруди</x:v>
      </x:c>
      <x:c r="AO1814" s="15" t="str">
        <x:v>supplier_provided_url</x:v>
      </x:c>
    </x:row>
    <x:row r="1815">
      <x:c r="A1815" s="14" t="str">
        <x:v>W6-123</x:v>
      </x:c>
      <x:c r="B1815" s="14" t="str">
        <x:v>Prozorro vertical expansion II — 24.08</x:v>
      </x:c>
      <x:c r="C1815" s="14" t="str">
        <x:v>ТОВ "ЖК - Гарант"</x:v>
      </x:c>
      <x:c r="D1815" s="14" t="str">
        <x:v>Спортивні покриття</x:v>
      </x:c>
      <x:c r="E1815" s="14" t="str">
        <x:v>Expansion discovery</x:v>
      </x:c>
      <x:c r="F1815" s="17" t="str">
        <x:v>D3</x:v>
      </x:c>
      <x:c r="G1815" s="14" t="str"/>
      <x:c r="H1815" s="14" t="str">
        <x:v>Discovery розширення — 2 тижні</x:v>
      </x:c>
      <x:c r="I1815" s="16" t="n">
        <x:v>1</x:v>
      </x:c>
      <x:c r="J1815" s="16" t="n">
        <x:v>5</x:v>
      </x:c>
      <x:c r="K1815" s="16" t="n">
        <x:v>5</x:v>
      </x:c>
      <x:c r="L1815" s="16" t="n">
        <x:v>4</x:v>
      </x:c>
      <x:c r="M1815" s="16" t="n">
        <x:v>5</x:v>
      </x:c>
      <x:c r="N1815" s="16" t="n">
        <x:v>5</x:v>
      </x:c>
      <x:c r="O1815" s="16" t="n">
        <x:v>3</x:v>
      </x:c>
      <x:c r="P1815" s="16" t="n">
        <x:f>IF(COUNT(I1815:O1815)&lt;7,"",I1815*8+J1815*3+K1815*2+L1815*2+M1815*2+N1815*2+O1815)</x:f>
        <x:v>64</x:v>
      </x:c>
      <x:c r="Q1815" s="16" t="n">
        <x:f>IF(COUNT(J1815:O1815)&lt;6,"",J1815*5+K1815*4+M1815*4+L1815*3+N1815*2+O1815*2)</x:f>
        <x:v>93</x:v>
      </x:c>
      <x:c r="R1815" s="14" t="str">
        <x:v>high</x:v>
      </x:c>
      <x:c r="S1815" s="14" t="str">
        <x:v>official_prozorro_award_2024_2026</x:v>
      </x:c>
      <x:c r="T1815" s="14" t="str">
        <x:v>official_prozorro_api</x:v>
      </x:c>
      <x:c r="U1815" s="14" t="str">
        <x:v>Не контактували</x:v>
      </x:c>
      <x:c r="V1815" s="15" t="str">
        <x:v>Workflow-audit outreach по UA-2025-05-16-010476-a; попросити 1 пакет здачі та вимоги проєкту</x:v>
      </x:c>
      <x:c r="W1815" s="15" t="str">
        <x:v>Власник / директор; керівник ПТО; відповідальний за договори</x:v>
      </x:c>
      <x:c r="X1815" s="15" t="str">
        <x:v>1 нових підтверджених перемог/договорів у Prozorro на 7 750 000 грн; 0 зі строком виконання не раніше 24.08.2026.</x:v>
      </x:c>
      <x:c r="Y1815" s="15" t="str">
        <x:v>Капітальний ремонт спортивного майданчика Барського ліцею №4 Барської міської ради з облаштування міні футбольного поля зі штучним покриттям за адресою: Україна, Вінницька область, Жмеринський район, м. Бар, вул. Героїв Майдану, 5; опублікований строк до 2025-09-01. Попросити один знеособлений пакет здачі за цим workflow.</x:v>
      </x:c>
      <x:c r="Z1815" s="15" t="str">
        <x:v>https://prozorro.gov.ua/tender/UA-2025-05-16-010476-a</x:v>
      </x:c>
      <x:c r="AA1815" s="14" t="str">
        <x:v>33966190</x:v>
      </x:c>
      <x:c r="AB1815" s="14" t="str">
        <x:v>2026-08-24</x:v>
      </x:c>
      <x:c r="AC1815" s="14" t="str"/>
      <x:c r="AD1815" s="20" t="str"/>
      <x:c r="AE1815" s="14" t="str"/>
      <x:c r="AF1815" s="14" t="n">
        <x:v>42</x:v>
      </x:c>
      <x:c r="AG1815" s="14" t="str">
        <x:v>I3</x:v>
      </x:c>
      <x:c r="AH1815" s="14" t="n">
        <x:v>1</x:v>
      </x:c>
      <x:c r="AI1815" s="14" t="n">
        <x:v>0</x:v>
      </x:c>
      <x:c r="AJ1815" s="18" t="n">
        <x:v>7750000</x:v>
      </x:c>
      <x:c r="AK1815" s="14" t="str">
        <x:v>https://prozorro.gov.ua/tender/UA-2025-05-16-010476-a</x:v>
      </x:c>
      <x:c r="AL1815" s="19" t="n">
        <x:v>45814.33545136574</x:v>
      </x:c>
      <x:c r="AM1815" s="19" t="n">
        <x:v>45901</x:v>
      </x:c>
      <x:c r="AN1815" s="15" t="str">
        <x:v>Спортивні покриття</x:v>
      </x:c>
      <x:c r="AO1815" s="15" t="str">
        <x:v>not_found_in_top_search</x:v>
      </x:c>
    </x:row>
    <x:row r="1816">
      <x:c r="A1816" s="14" t="str">
        <x:v>W6-124</x:v>
      </x:c>
      <x:c r="B1816" s="14" t="str">
        <x:v>Prozorro vertical expansion II — 24.08</x:v>
      </x:c>
      <x:c r="C1816" s="14" t="str">
        <x:v>ТОВАРИСТВО З ОБМЕЖЕНОЮ ВІДПОВІДАЛЬНІСТЮ "БУДІВЕЛЬНА КОМПАНІЯ "БУДВЕНТСТОК"</x:v>
      </x:c>
      <x:c r="D1816" s="14" t="str">
        <x:v>Спортивні покриття</x:v>
      </x:c>
      <x:c r="E1816" s="14" t="str">
        <x:v>Expansion discovery</x:v>
      </x:c>
      <x:c r="F1816" s="17" t="str">
        <x:v>D3</x:v>
      </x:c>
      <x:c r="G1816" s="14" t="str"/>
      <x:c r="H1816" s="14" t="str">
        <x:v>Discovery розширення — 2 тижні</x:v>
      </x:c>
      <x:c r="I1816" s="16" t="n">
        <x:v>1</x:v>
      </x:c>
      <x:c r="J1816" s="16" t="n">
        <x:v>5</x:v>
      </x:c>
      <x:c r="K1816" s="16" t="n">
        <x:v>5</x:v>
      </x:c>
      <x:c r="L1816" s="16" t="n">
        <x:v>4</x:v>
      </x:c>
      <x:c r="M1816" s="16" t="n">
        <x:v>5</x:v>
      </x:c>
      <x:c r="N1816" s="16" t="n">
        <x:v>5</x:v>
      </x:c>
      <x:c r="O1816" s="16" t="n">
        <x:v>3</x:v>
      </x:c>
      <x:c r="P1816" s="16" t="n">
        <x:f>IF(COUNT(I1816:O1816)&lt;7,"",I1816*8+J1816*3+K1816*2+L1816*2+M1816*2+N1816*2+O1816)</x:f>
        <x:v>64</x:v>
      </x:c>
      <x:c r="Q1816" s="16" t="n">
        <x:f>IF(COUNT(J1816:O1816)&lt;6,"",J1816*5+K1816*4+M1816*4+L1816*3+N1816*2+O1816*2)</x:f>
        <x:v>93</x:v>
      </x:c>
      <x:c r="R1816" s="14" t="str">
        <x:v>high</x:v>
      </x:c>
      <x:c r="S1816" s="14" t="str">
        <x:v>official_prozorro_award_2024_2026</x:v>
      </x:c>
      <x:c r="T1816" s="14" t="str">
        <x:v>official_prozorro_api</x:v>
      </x:c>
      <x:c r="U1816" s="14" t="str">
        <x:v>Не контактували</x:v>
      </x:c>
      <x:c r="V1816" s="15" t="str">
        <x:v>Workflow-audit outreach по UA-2025-06-20-005469-a; попросити 1 пакет здачі та вимоги проєкту</x:v>
      </x:c>
      <x:c r="W1816" s="15" t="str">
        <x:v>Власник / директор; керівник ПТО; відповідальний за договори</x:v>
      </x:c>
      <x:c r="X1816" s="15" t="str">
        <x:v>1 нових підтверджених перемог/договорів у Prozorro на 6 594 338 грн; 1 зі строком виконання не раніше 24.08.2026.</x:v>
      </x:c>
      <x:c r="Y1816" s="15" t="str">
        <x:v>Реконструкція дитячого та спортивного майданчиків з влаштуванням штучного покриття по вул. Княгині Ольги для благоустрою населеного пункту с. Солонка Львівського району Львівської області.; опублікований строк до 2026-12-31. Попросити один знеособлений пакет здачі за цим workflow.</x:v>
      </x:c>
      <x:c r="Z1816" s="15" t="str">
        <x:v>https://prozorro.gov.ua/tender/UA-2025-06-20-005469-a</x:v>
      </x:c>
      <x:c r="AA1816" s="14" t="str">
        <x:v>45029957</x:v>
      </x:c>
      <x:c r="AB1816" s="14" t="str">
        <x:v>2026-08-24</x:v>
      </x:c>
      <x:c r="AC1816" s="14" t="str"/>
      <x:c r="AD1816" s="20" t="str"/>
      <x:c r="AE1816" s="14" t="str"/>
      <x:c r="AF1816" s="14" t="n">
        <x:v>42</x:v>
      </x:c>
      <x:c r="AG1816" s="14" t="str">
        <x:v>I3</x:v>
      </x:c>
      <x:c r="AH1816" s="14" t="n">
        <x:v>1</x:v>
      </x:c>
      <x:c r="AI1816" s="14" t="n">
        <x:v>1</x:v>
      </x:c>
      <x:c r="AJ1816" s="18" t="n">
        <x:v>6594337.72</x:v>
      </x:c>
      <x:c r="AK1816" s="14" t="str">
        <x:v>https://prozorro.gov.ua/tender/UA-2025-06-20-005469-a</x:v>
      </x:c>
      <x:c r="AL1816" s="19" t="n">
        <x:v>45846.58000619213</x:v>
      </x:c>
      <x:c r="AM1816" s="19" t="n">
        <x:v>46387</x:v>
      </x:c>
      <x:c r="AN1816" s="15" t="str">
        <x:v>Спортивні покриття</x:v>
      </x:c>
      <x:c r="AO1816" s="15" t="str">
        <x:v>not_found_in_top_search</x:v>
      </x:c>
    </x:row>
    <x:row r="1817">
      <x:c r="A1817" s="14" t="str">
        <x:v>W6-125</x:v>
      </x:c>
      <x:c r="B1817" s="14" t="str">
        <x:v>Prozorro vertical expansion II — 24.08</x:v>
      </x:c>
      <x:c r="C1817" s="14" t="str">
        <x:v>ТОВАРИСТВО З ОБМЕЖЕНОЮ ВІДПОВІДАЛЬНІСТЮ «ХМІЛЬНИЦЬКА БУДІВЕЛЬНА КОМПАНІЯ»</x:v>
      </x:c>
      <x:c r="D1817" s="14" t="str">
        <x:v>Габіони / укріплення схилів</x:v>
      </x:c>
      <x:c r="E1817" s="14" t="str">
        <x:v>Expansion discovery</x:v>
      </x:c>
      <x:c r="F1817" s="17" t="str">
        <x:v>D3</x:v>
      </x:c>
      <x:c r="G1817" s="14" t="str"/>
      <x:c r="H1817" s="14" t="str">
        <x:v>Discovery розширення — 2 тижні</x:v>
      </x:c>
      <x:c r="I1817" s="16" t="n">
        <x:v>1</x:v>
      </x:c>
      <x:c r="J1817" s="16" t="n">
        <x:v>5</x:v>
      </x:c>
      <x:c r="K1817" s="16" t="n">
        <x:v>5</x:v>
      </x:c>
      <x:c r="L1817" s="16" t="n">
        <x:v>4</x:v>
      </x:c>
      <x:c r="M1817" s="16" t="n">
        <x:v>5</x:v>
      </x:c>
      <x:c r="N1817" s="16" t="n">
        <x:v>5</x:v>
      </x:c>
      <x:c r="O1817" s="16" t="n">
        <x:v>3</x:v>
      </x:c>
      <x:c r="P1817" s="16" t="n">
        <x:f>IF(COUNT(I1817:O1817)&lt;7,"",I1817*8+J1817*3+K1817*2+L1817*2+M1817*2+N1817*2+O1817)</x:f>
        <x:v>64</x:v>
      </x:c>
      <x:c r="Q1817" s="16" t="n">
        <x:f>IF(COUNT(J1817:O1817)&lt;6,"",J1817*5+K1817*4+M1817*4+L1817*3+N1817*2+O1817*2)</x:f>
        <x:v>93</x:v>
      </x:c>
      <x:c r="R1817" s="14" t="str">
        <x:v>high</x:v>
      </x:c>
      <x:c r="S1817" s="14" t="str">
        <x:v>official_prozorro_award_2024_2026</x:v>
      </x:c>
      <x:c r="T1817" s="14" t="str">
        <x:v>official_prozorro_api</x:v>
      </x:c>
      <x:c r="U1817" s="14" t="str">
        <x:v>Не контактували</x:v>
      </x:c>
      <x:c r="V1817" s="15" t="str">
        <x:v>Workflow-audit outreach по UA-2025-10-30-012759-a; попросити 1 пакет здачі та вимоги проєкту</x:v>
      </x:c>
      <x:c r="W1817" s="15" t="str">
        <x:v>Власник / директор; керівник ПТО; відповідальний за договори</x:v>
      </x:c>
      <x:c r="X1817" s="15" t="str">
        <x:v>1 нових підтверджених перемог/договорів у Prozorro на 6 399 000 грн; 1 зі строком виконання не раніше 24.08.2026.</x:v>
      </x:c>
      <x:c r="Y1817" s="15" t="str">
        <x:v>Капітальний ремонт проїзду з укріпленням схилу по пров. Костя Широцького (в районі буд. №68 по вул. Костя Широцького) в м. Вінниці (Класифікатор ДК 021:2015 - 45453000-7 Капітальний ремонт і реставрація); опублікований строк до 2026-11-30. Попросити один знеособлений пакет здачі за цим workflow.</x:v>
      </x:c>
      <x:c r="Z1817" s="15" t="str">
        <x:v>https://prozorro.gov.ua/tender/UA-2025-10-30-012759-a</x:v>
      </x:c>
      <x:c r="AA1817" s="14" t="str">
        <x:v>34680933</x:v>
      </x:c>
      <x:c r="AB1817" s="14" t="str">
        <x:v>2026-08-24</x:v>
      </x:c>
      <x:c r="AC1817" s="14" t="str"/>
      <x:c r="AD1817" s="20" t="str"/>
      <x:c r="AE1817" s="14" t="str"/>
      <x:c r="AF1817" s="14" t="n">
        <x:v>42</x:v>
      </x:c>
      <x:c r="AG1817" s="14" t="str">
        <x:v>I3</x:v>
      </x:c>
      <x:c r="AH1817" s="14" t="n">
        <x:v>1</x:v>
      </x:c>
      <x:c r="AI1817" s="14" t="n">
        <x:v>1</x:v>
      </x:c>
      <x:c r="AJ1817" s="18" t="n">
        <x:v>6399000</x:v>
      </x:c>
      <x:c r="AK1817" s="14" t="str">
        <x:v>https://prozorro.gov.ua/tender/UA-2025-10-30-012759-a</x:v>
      </x:c>
      <x:c r="AL1817" s="19" t="n">
        <x:v>45978.3450437963</x:v>
      </x:c>
      <x:c r="AM1817" s="19" t="n">
        <x:v>46356</x:v>
      </x:c>
      <x:c r="AN1817" s="15" t="str">
        <x:v>Габіони / укріплення схилів</x:v>
      </x:c>
      <x:c r="AO1817" s="15" t="str">
        <x:v>not_found_in_top_search</x:v>
      </x:c>
    </x:row>
    <x:row r="1818">
      <x:c r="A1818" s="14" t="str">
        <x:v>W6-126</x:v>
      </x:c>
      <x:c r="B1818" s="14" t="str">
        <x:v>Prozorro vertical expansion II — 24.08</x:v>
      </x:c>
      <x:c r="C1818" s="14" t="str">
        <x:v>ТОВ "ВГР СЕРВІС"</x:v>
      </x:c>
      <x:c r="D1818" s="14" t="str">
        <x:v>Берегоукріплення</x:v>
      </x:c>
      <x:c r="E1818" s="14" t="str">
        <x:v>Expansion discovery</x:v>
      </x:c>
      <x:c r="F1818" s="17" t="str">
        <x:v>D3</x:v>
      </x:c>
      <x:c r="G1818" s="14" t="str"/>
      <x:c r="H1818" s="14" t="str">
        <x:v>Discovery розширення — 2 тижні</x:v>
      </x:c>
      <x:c r="I1818" s="16" t="n">
        <x:v>1</x:v>
      </x:c>
      <x:c r="J1818" s="16" t="n">
        <x:v>5</x:v>
      </x:c>
      <x:c r="K1818" s="16" t="n">
        <x:v>5</x:v>
      </x:c>
      <x:c r="L1818" s="16" t="n">
        <x:v>4</x:v>
      </x:c>
      <x:c r="M1818" s="16" t="n">
        <x:v>5</x:v>
      </x:c>
      <x:c r="N1818" s="16" t="n">
        <x:v>5</x:v>
      </x:c>
      <x:c r="O1818" s="16" t="n">
        <x:v>3</x:v>
      </x:c>
      <x:c r="P1818" s="16" t="n">
        <x:f>IF(COUNT(I1818:O1818)&lt;7,"",I1818*8+J1818*3+K1818*2+L1818*2+M1818*2+N1818*2+O1818)</x:f>
        <x:v>64</x:v>
      </x:c>
      <x:c r="Q1818" s="16" t="n">
        <x:f>IF(COUNT(J1818:O1818)&lt;6,"",J1818*5+K1818*4+M1818*4+L1818*3+N1818*2+O1818*2)</x:f>
        <x:v>93</x:v>
      </x:c>
      <x:c r="R1818" s="14" t="str">
        <x:v>high</x:v>
      </x:c>
      <x:c r="S1818" s="14" t="str">
        <x:v>official_prozorro_award_2024_2026</x:v>
      </x:c>
      <x:c r="T1818" s="14" t="str">
        <x:v>official_prozorro_api</x:v>
      </x:c>
      <x:c r="U1818" s="14" t="str">
        <x:v>Не контактували</x:v>
      </x:c>
      <x:c r="V1818" s="15" t="str">
        <x:v>Workflow-audit outreach по UA-2025-02-06-016240-a; попросити 1 пакет здачі та вимоги проєкту</x:v>
      </x:c>
      <x:c r="W1818" s="15" t="str">
        <x:v>Власник / директор; керівник ПТО; відповідальний за договори</x:v>
      </x:c>
      <x:c r="X1818" s="15" t="str">
        <x:v>1 нових підтверджених перемог/договорів у Prozorro на 5 413 706 грн; 0 зі строком виконання не раніше 24.08.2026.</x:v>
      </x:c>
      <x:c r="Y1818" s="15" t="str">
        <x:v>"Реконструкція берегоукріплення лівого берега р. Прут від моста на с. Н.Вербіж до парку ім. Т.Шевченка в м. Коломиї Івано-Франківської області"
ДК 021:2015 код 45000000-7 - Будівельні роботи та поточний ремонт
; опублікований строк до 2025-12-31. Попросити один знеособлений пакет здачі за цим workflow.</x:v>
      </x:c>
      <x:c r="Z1818" s="15" t="str">
        <x:v>https://prozorro.gov.ua/tender/UA-2025-02-06-016240-a</x:v>
      </x:c>
      <x:c r="AA1818" s="14" t="str">
        <x:v>22194022</x:v>
      </x:c>
      <x:c r="AB1818" s="14" t="str">
        <x:v>2026-08-24</x:v>
      </x:c>
      <x:c r="AC1818" s="14" t="str"/>
      <x:c r="AD1818" s="20" t="str"/>
      <x:c r="AE1818" s="14" t="str"/>
      <x:c r="AF1818" s="14" t="n">
        <x:v>42</x:v>
      </x:c>
      <x:c r="AG1818" s="14" t="str">
        <x:v>I3</x:v>
      </x:c>
      <x:c r="AH1818" s="14" t="n">
        <x:v>1</x:v>
      </x:c>
      <x:c r="AI1818" s="14" t="n">
        <x:v>0</x:v>
      </x:c>
      <x:c r="AJ1818" s="18" t="n">
        <x:v>5413705.5</x:v>
      </x:c>
      <x:c r="AK1818" s="14" t="str">
        <x:v>https://prozorro.gov.ua/tender/UA-2025-02-06-016240-a</x:v>
      </x:c>
      <x:c r="AL1818" s="19" t="n">
        <x:v>45797.26710953704</x:v>
      </x:c>
      <x:c r="AM1818" s="19" t="n">
        <x:v>46022</x:v>
      </x:c>
      <x:c r="AN1818" s="15" t="str">
        <x:v>Берегоукріплення</x:v>
      </x:c>
      <x:c r="AO1818" s="15" t="str">
        <x:v>not_found_in_top_search</x:v>
      </x:c>
    </x:row>
    <x:row r="1819">
      <x:c r="A1819" s="14" t="str">
        <x:v>W6-127</x:v>
      </x:c>
      <x:c r="B1819" s="14" t="str">
        <x:v>Prozorro vertical expansion II — 24.08</x:v>
      </x:c>
      <x:c r="C1819" s="14" t="str">
        <x:v>ТОВ "КИЇВСЬКА ПРОЕКТНА ГРУПА"</x:v>
      </x:c>
      <x:c r="D1819" s="14" t="str">
        <x:v>Підпірні конструкції</x:v>
      </x:c>
      <x:c r="E1819" s="14" t="str">
        <x:v>Expansion discovery</x:v>
      </x:c>
      <x:c r="F1819" s="17" t="str">
        <x:v>D3</x:v>
      </x:c>
      <x:c r="G1819" s="14" t="str"/>
      <x:c r="H1819" s="14" t="str">
        <x:v>Discovery розширення — 2 тижні</x:v>
      </x:c>
      <x:c r="I1819" s="16" t="n">
        <x:v>1</x:v>
      </x:c>
      <x:c r="J1819" s="16" t="n">
        <x:v>5</x:v>
      </x:c>
      <x:c r="K1819" s="16" t="n">
        <x:v>5</x:v>
      </x:c>
      <x:c r="L1819" s="16" t="n">
        <x:v>4</x:v>
      </x:c>
      <x:c r="M1819" s="16" t="n">
        <x:v>5</x:v>
      </x:c>
      <x:c r="N1819" s="16" t="n">
        <x:v>5</x:v>
      </x:c>
      <x:c r="O1819" s="16" t="n">
        <x:v>3</x:v>
      </x:c>
      <x:c r="P1819" s="16" t="n">
        <x:f>IF(COUNT(I1819:O1819)&lt;7,"",I1819*8+J1819*3+K1819*2+L1819*2+M1819*2+N1819*2+O1819)</x:f>
        <x:v>64</x:v>
      </x:c>
      <x:c r="Q1819" s="16" t="n">
        <x:f>IF(COUNT(J1819:O1819)&lt;6,"",J1819*5+K1819*4+M1819*4+L1819*3+N1819*2+O1819*2)</x:f>
        <x:v>93</x:v>
      </x:c>
      <x:c r="R1819" s="14" t="str">
        <x:v>high</x:v>
      </x:c>
      <x:c r="S1819" s="14" t="str">
        <x:v>official_prozorro_award_2024_2026</x:v>
      </x:c>
      <x:c r="T1819" s="14" t="str">
        <x:v>official_prozorro_api</x:v>
      </x:c>
      <x:c r="U1819" s="14" t="str">
        <x:v>Не контактували</x:v>
      </x:c>
      <x:c r="V1819" s="15" t="str">
        <x:v>Workflow-audit outreach по UA-2025-04-16-006961-a; попросити 1 пакет здачі та вимоги проєкту</x:v>
      </x:c>
      <x:c r="W1819" s="15" t="str">
        <x:v>Власник / директор; керівник ПТО; відповідальний за договори</x:v>
      </x:c>
      <x:c r="X1819" s="15" t="str">
        <x:v>1 нових підтверджених перемог/договорів у Prozorro на 3 989 707 грн; 0 зі строком виконання не раніше 24.08.2026.</x:v>
      </x:c>
      <x:c r="Y1819" s="15" t="str">
        <x:v>Виконання робіт з розробки проєктно- кошторисної документації по об’єкту: «Капітальний ремонт підпірних стінок та гідротехнічних споруд у Печерському районі міста Києва вздовж Фестивальної алеї від зсувного цирку №2 до зсувного цирку №7»; опублікований строк до 2025-06-22. Попросити один знеособлений пакет здачі за цим workflow.</x:v>
      </x:c>
      <x:c r="Z1819" s="15" t="str">
        <x:v>https://prozorro.gov.ua/tender/UA-2025-04-16-006961-a</x:v>
      </x:c>
      <x:c r="AA1819" s="14" t="str">
        <x:v>34579051</x:v>
      </x:c>
      <x:c r="AB1819" s="14" t="str">
        <x:v>2026-08-24</x:v>
      </x:c>
      <x:c r="AC1819" s="14" t="str"/>
      <x:c r="AD1819" s="20" t="str"/>
      <x:c r="AE1819" s="14" t="str"/>
      <x:c r="AF1819" s="14" t="n">
        <x:v>42</x:v>
      </x:c>
      <x:c r="AG1819" s="14" t="str">
        <x:v>I3</x:v>
      </x:c>
      <x:c r="AH1819" s="14" t="n">
        <x:v>1</x:v>
      </x:c>
      <x:c r="AI1819" s="14" t="n">
        <x:v>0</x:v>
      </x:c>
      <x:c r="AJ1819" s="18" t="n">
        <x:v>3989706.58</x:v>
      </x:c>
      <x:c r="AK1819" s="14" t="str">
        <x:v>https://prozorro.gov.ua/tender/UA-2025-04-16-006961-a</x:v>
      </x:c>
      <x:c r="AL1819" s="19" t="n">
        <x:v>45783.531780694444</x:v>
      </x:c>
      <x:c r="AM1819" s="19" t="n">
        <x:v>45830</x:v>
      </x:c>
      <x:c r="AN1819" s="15" t="str">
        <x:v>Підпірні конструкції</x:v>
      </x:c>
      <x:c r="AO1819" s="15" t="str">
        <x:v>not_found_in_top_search</x:v>
      </x:c>
    </x:row>
    <x:row r="1820">
      <x:c r="A1820" s="14" t="str">
        <x:v>W6-128</x:v>
      </x:c>
      <x:c r="B1820" s="14" t="str">
        <x:v>Prozorro vertical expansion II — 24.08</x:v>
      </x:c>
      <x:c r="C1820" s="14" t="str">
        <x:v>Товариство з обмеженою відповідальністю "БУДІВЕЛЬНА ІНДУСТРІЯ СТРОЙЦЕНТР"</x:v>
      </x:c>
      <x:c r="D1820" s="14" t="str">
        <x:v>Спортивні покриття</x:v>
      </x:c>
      <x:c r="E1820" s="14" t="str">
        <x:v>Expansion discovery</x:v>
      </x:c>
      <x:c r="F1820" s="17" t="str">
        <x:v>D3</x:v>
      </x:c>
      <x:c r="G1820" s="14" t="str"/>
      <x:c r="H1820" s="14" t="str">
        <x:v>Discovery розширення — 2 тижні</x:v>
      </x:c>
      <x:c r="I1820" s="16" t="n">
        <x:v>1</x:v>
      </x:c>
      <x:c r="J1820" s="16" t="n">
        <x:v>5</x:v>
      </x:c>
      <x:c r="K1820" s="16" t="n">
        <x:v>5</x:v>
      </x:c>
      <x:c r="L1820" s="16" t="n">
        <x:v>4</x:v>
      </x:c>
      <x:c r="M1820" s="16" t="n">
        <x:v>5</x:v>
      </x:c>
      <x:c r="N1820" s="16" t="n">
        <x:v>5</x:v>
      </x:c>
      <x:c r="O1820" s="16" t="n">
        <x:v>3</x:v>
      </x:c>
      <x:c r="P1820" s="16" t="n">
        <x:f>IF(COUNT(I1820:O1820)&lt;7,"",I1820*8+J1820*3+K1820*2+L1820*2+M1820*2+N1820*2+O1820)</x:f>
        <x:v>64</x:v>
      </x:c>
      <x:c r="Q1820" s="16" t="n">
        <x:f>IF(COUNT(J1820:O1820)&lt;6,"",J1820*5+K1820*4+M1820*4+L1820*3+N1820*2+O1820*2)</x:f>
        <x:v>93</x:v>
      </x:c>
      <x:c r="R1820" s="14" t="str">
        <x:v>high</x:v>
      </x:c>
      <x:c r="S1820" s="14" t="str">
        <x:v>official_prozorro_award_2024_2026</x:v>
      </x:c>
      <x:c r="T1820" s="14" t="str">
        <x:v>official_prozorro_api</x:v>
      </x:c>
      <x:c r="U1820" s="14" t="str">
        <x:v>Не контактували</x:v>
      </x:c>
      <x:c r="V1820" s="15" t="str">
        <x:v>Workflow-audit outreach по UA-2025-12-03-013366-a; попросити 1 пакет здачі та вимоги проєкту</x:v>
      </x:c>
      <x:c r="W1820" s="15" t="str">
        <x:v>Власник / директор; керівник ПТО; відповідальний за договори</x:v>
      </x:c>
      <x:c r="X1820" s="15" t="str">
        <x:v>1 нових підтверджених перемог/договорів у Prozorro на 2 843 143 грн; 0 зі строком виконання не раніше 24.08.2026.</x:v>
      </x:c>
      <x:c r="Y1820" s="15" t="str">
        <x:v>Капітальний ремонт існуючого спортивного майданчика з влаштуванням штучного покриття для міні-футболу за адресою вул. Свідерської, 27 с. Слобода-Селець Житомирського району, Житомирської області; опублікований строк до 2026-05-31. Попросити один знеособлений пакет здачі за цим workflow.</x:v>
      </x:c>
      <x:c r="Z1820" s="15" t="str">
        <x:v>https://prozorro.gov.ua/tender/UA-2025-12-03-013366-a</x:v>
      </x:c>
      <x:c r="AA1820" s="14" t="str">
        <x:v>42305813</x:v>
      </x:c>
      <x:c r="AB1820" s="14" t="str">
        <x:v>2026-08-24</x:v>
      </x:c>
      <x:c r="AC1820" s="14" t="str"/>
      <x:c r="AD1820" s="20" t="str"/>
      <x:c r="AE1820" s="14" t="str"/>
      <x:c r="AF1820" s="14" t="n">
        <x:v>42</x:v>
      </x:c>
      <x:c r="AG1820" s="14" t="str">
        <x:v>I3</x:v>
      </x:c>
      <x:c r="AH1820" s="14" t="n">
        <x:v>1</x:v>
      </x:c>
      <x:c r="AI1820" s="14" t="n">
        <x:v>0</x:v>
      </x:c>
      <x:c r="AJ1820" s="18" t="n">
        <x:v>2843143</x:v>
      </x:c>
      <x:c r="AK1820" s="14" t="str">
        <x:v>https://prozorro.gov.ua/tender/UA-2025-12-03-013366-a</x:v>
      </x:c>
      <x:c r="AL1820" s="19" t="n">
        <x:v>45994.52756015046</x:v>
      </x:c>
      <x:c r="AM1820" s="19" t="n">
        <x:v>46173</x:v>
      </x:c>
      <x:c r="AN1820" s="15" t="str">
        <x:v>Спортивні покриття</x:v>
      </x:c>
      <x:c r="AO1820" s="15" t="str">
        <x:v>not_found_in_top_search</x:v>
      </x:c>
    </x:row>
    <x:row r="1821">
      <x:c r="A1821" s="14" t="str">
        <x:v>W6-129</x:v>
      </x:c>
      <x:c r="B1821" s="14" t="str">
        <x:v>Prozorro vertical expansion II — 24.08</x:v>
      </x:c>
      <x:c r="C1821" s="14" t="str">
        <x:v>ТОВ БРО СТ</x:v>
      </x:c>
      <x:c r="D1821" s="14" t="str">
        <x:v>Днопоглиблення / порти</x:v>
      </x:c>
      <x:c r="E1821" s="14" t="str">
        <x:v>Expansion discovery</x:v>
      </x:c>
      <x:c r="F1821" s="17" t="str">
        <x:v>D3</x:v>
      </x:c>
      <x:c r="G1821" s="14" t="str"/>
      <x:c r="H1821" s="14" t="str">
        <x:v>Discovery розширення — 2 тижні</x:v>
      </x:c>
      <x:c r="I1821" s="16" t="n">
        <x:v>1</x:v>
      </x:c>
      <x:c r="J1821" s="16" t="n">
        <x:v>5</x:v>
      </x:c>
      <x:c r="K1821" s="16" t="n">
        <x:v>5</x:v>
      </x:c>
      <x:c r="L1821" s="16" t="n">
        <x:v>4</x:v>
      </x:c>
      <x:c r="M1821" s="16" t="n">
        <x:v>5</x:v>
      </x:c>
      <x:c r="N1821" s="16" t="n">
        <x:v>5</x:v>
      </x:c>
      <x:c r="O1821" s="16" t="n">
        <x:v>3</x:v>
      </x:c>
      <x:c r="P1821" s="16" t="n">
        <x:f>IF(COUNT(I1821:O1821)&lt;7,"",I1821*8+J1821*3+K1821*2+L1821*2+M1821*2+N1821*2+O1821)</x:f>
        <x:v>64</x:v>
      </x:c>
      <x:c r="Q1821" s="16" t="n">
        <x:f>IF(COUNT(J1821:O1821)&lt;6,"",J1821*5+K1821*4+M1821*4+L1821*3+N1821*2+O1821*2)</x:f>
        <x:v>93</x:v>
      </x:c>
      <x:c r="R1821" s="14" t="str">
        <x:v>high</x:v>
      </x:c>
      <x:c r="S1821" s="14" t="str">
        <x:v>official_prozorro_award_2024_2026</x:v>
      </x:c>
      <x:c r="T1821" s="14" t="str">
        <x:v>official_prozorro_api</x:v>
      </x:c>
      <x:c r="U1821" s="14" t="str">
        <x:v>Не контактували</x:v>
      </x:c>
      <x:c r="V1821" s="15" t="str">
        <x:v>Workflow-audit outreach по UA-2025-08-19-009316-a; попросити 1 пакет здачі та вимоги проєкту</x:v>
      </x:c>
      <x:c r="W1821" s="15" t="str">
        <x:v>Власник / директор; керівник ПТО; відповідальний за договори</x:v>
      </x:c>
      <x:c r="X1821" s="15" t="str">
        <x:v>1 нових підтверджених перемог/договорів у Prozorro на 2 759 999 грн; 0 зі строком виконання не раніше 24.08.2026.</x:v>
      </x:c>
      <x:c r="Y1821" s="15" t="str">
        <x:v>Послуги з поточного ремонту приміщень карманних трансформаторних підстанцій №6 причалу №9 (інв. №1031036), №7 причалу №10 (інв. №1031037), №8 причалу 11 (інв. №1031038), №10 причалу12 (інв. №1031039); опублікований строк до 2025-12-31. Попросити один знеособлений пакет здачі за цим workflow.</x:v>
      </x:c>
      <x:c r="Z1821" s="15" t="str">
        <x:v>https://prozorro.gov.ua/tender/UA-2025-08-19-009316-a</x:v>
      </x:c>
      <x:c r="AA1821" s="14" t="str">
        <x:v>44817238</x:v>
      </x:c>
      <x:c r="AB1821" s="14" t="str">
        <x:v>2026-08-24</x:v>
      </x:c>
      <x:c r="AC1821" s="14" t="str"/>
      <x:c r="AD1821" s="20" t="str"/>
      <x:c r="AE1821" s="14" t="str"/>
      <x:c r="AF1821" s="14" t="n">
        <x:v>42</x:v>
      </x:c>
      <x:c r="AG1821" s="14" t="str">
        <x:v>I3</x:v>
      </x:c>
      <x:c r="AH1821" s="14" t="n">
        <x:v>1</x:v>
      </x:c>
      <x:c r="AI1821" s="14" t="n">
        <x:v>0</x:v>
      </x:c>
      <x:c r="AJ1821" s="18" t="n">
        <x:v>2759999</x:v>
      </x:c>
      <x:c r="AK1821" s="14" t="str">
        <x:v>https://prozorro.gov.ua/tender/UA-2025-08-19-009316-a</x:v>
      </x:c>
      <x:c r="AL1821" s="19" t="n">
        <x:v>45905.46279119213</x:v>
      </x:c>
      <x:c r="AM1821" s="19" t="n">
        <x:v>46022</x:v>
      </x:c>
      <x:c r="AN1821" s="15" t="str">
        <x:v>Днопоглиблення / порти</x:v>
      </x:c>
      <x:c r="AO1821" s="15" t="str">
        <x:v>not_found_in_top_search</x:v>
      </x:c>
    </x:row>
    <x:row r="1822">
      <x:c r="A1822" s="14" t="str">
        <x:v>W6-130</x:v>
      </x:c>
      <x:c r="B1822" s="14" t="str">
        <x:v>Prozorro vertical expansion II — 24.08</x:v>
      </x:c>
      <x:c r="C1822" s="14" t="str">
        <x:v>ТОВАРИСТВО З ОБМЕЖЕНОЮ ВІДПОВІДАЛЬНІСТЮ "ЛСЕДЕС"</x:v>
      </x:c>
      <x:c r="D1822" s="14" t="str">
        <x:v>Підпірні конструкції</x:v>
      </x:c>
      <x:c r="E1822" s="14" t="str">
        <x:v>Expansion discovery</x:v>
      </x:c>
      <x:c r="F1822" s="17" t="str">
        <x:v>D3</x:v>
      </x:c>
      <x:c r="G1822" s="14" t="str"/>
      <x:c r="H1822" s="14" t="str">
        <x:v>Discovery розширення — 2 тижні</x:v>
      </x:c>
      <x:c r="I1822" s="16" t="n">
        <x:v>1</x:v>
      </x:c>
      <x:c r="J1822" s="16" t="n">
        <x:v>5</x:v>
      </x:c>
      <x:c r="K1822" s="16" t="n">
        <x:v>5</x:v>
      </x:c>
      <x:c r="L1822" s="16" t="n">
        <x:v>4</x:v>
      </x:c>
      <x:c r="M1822" s="16" t="n">
        <x:v>5</x:v>
      </x:c>
      <x:c r="N1822" s="16" t="n">
        <x:v>5</x:v>
      </x:c>
      <x:c r="O1822" s="16" t="n">
        <x:v>3</x:v>
      </x:c>
      <x:c r="P1822" s="16" t="n">
        <x:f>IF(COUNT(I1822:O1822)&lt;7,"",I1822*8+J1822*3+K1822*2+L1822*2+M1822*2+N1822*2+O1822)</x:f>
        <x:v>64</x:v>
      </x:c>
      <x:c r="Q1822" s="16" t="n">
        <x:f>IF(COUNT(J1822:O1822)&lt;6,"",J1822*5+K1822*4+M1822*4+L1822*3+N1822*2+O1822*2)</x:f>
        <x:v>93</x:v>
      </x:c>
      <x:c r="R1822" s="14" t="str">
        <x:v>high</x:v>
      </x:c>
      <x:c r="S1822" s="14" t="str">
        <x:v>official_prozorro_award_2024_2026</x:v>
      </x:c>
      <x:c r="T1822" s="14" t="str">
        <x:v>official_prozorro_api</x:v>
      </x:c>
      <x:c r="U1822" s="14" t="str">
        <x:v>Не контактували</x:v>
      </x:c>
      <x:c r="V1822" s="15" t="str">
        <x:v>Workflow-audit outreach по UA-2025-05-29-012042-a; попросити 1 пакет здачі та вимоги проєкту</x:v>
      </x:c>
      <x:c r="W1822" s="15" t="str">
        <x:v>Власник / директор; керівник ПТО; відповідальний за договори</x:v>
      </x:c>
      <x:c r="X1822" s="15" t="str">
        <x:v>1 нових підтверджених перемог/договорів у Prozorro на 2 263 557 грн; 0 зі строком виконання не раніше 24.08.2026.</x:v>
      </x:c>
      <x:c r="Y1822" s="15" t="str">
        <x:v>«Капітальний ремонт підпірної стінки на вул. Львівське шосе, 14  в  м. Хмельницькому» 
; опублікований строк до 2026-04-20. Попросити один знеособлений пакет здачі за цим workflow.</x:v>
      </x:c>
      <x:c r="Z1822" s="15" t="str">
        <x:v>https://prozorro.gov.ua/tender/UA-2025-05-29-012042-a</x:v>
      </x:c>
      <x:c r="AA1822" s="14" t="str">
        <x:v>44516307</x:v>
      </x:c>
      <x:c r="AB1822" s="14" t="str">
        <x:v>2026-08-24</x:v>
      </x:c>
      <x:c r="AC1822" s="14" t="str"/>
      <x:c r="AD1822" s="20" t="str"/>
      <x:c r="AE1822" s="14" t="str"/>
      <x:c r="AF1822" s="14" t="n">
        <x:v>42</x:v>
      </x:c>
      <x:c r="AG1822" s="14" t="str">
        <x:v>I3</x:v>
      </x:c>
      <x:c r="AH1822" s="14" t="n">
        <x:v>1</x:v>
      </x:c>
      <x:c r="AI1822" s="14" t="n">
        <x:v>0</x:v>
      </x:c>
      <x:c r="AJ1822" s="18" t="n">
        <x:v>2263556.52</x:v>
      </x:c>
      <x:c r="AK1822" s="14" t="str">
        <x:v>https://prozorro.gov.ua/tender/UA-2025-05-29-012042-a</x:v>
      </x:c>
      <x:c r="AL1822" s="19" t="n">
        <x:v>45828.30942986111</x:v>
      </x:c>
      <x:c r="AM1822" s="19" t="n">
        <x:v>46132</x:v>
      </x:c>
      <x:c r="AN1822" s="15" t="str">
        <x:v>Підпірні конструкції</x:v>
      </x:c>
      <x:c r="AO1822" s="15" t="str">
        <x:v>not_found_in_top_search</x:v>
      </x:c>
    </x:row>
    <x:row r="1823">
      <x:c r="A1823" s="14" t="str">
        <x:v>W6-131</x:v>
      </x:c>
      <x:c r="B1823" s="14" t="str">
        <x:v>Prozorro vertical expansion II — 24.08</x:v>
      </x:c>
      <x:c r="C1823" s="14" t="str">
        <x:v>Товариство з обмеженою відповідальністю "Енергія-97"</x:v>
      </x:c>
      <x:c r="D1823" s="14" t="str">
        <x:v>Вузли обліку тепла</x:v>
      </x:c>
      <x:c r="E1823" s="14" t="str">
        <x:v>Pilot now</x:v>
      </x:c>
      <x:c r="F1823" s="17" t="str">
        <x:v>P3</x:v>
      </x:c>
      <x:c r="G1823" s="14" t="str"/>
      <x:c r="H1823" s="14" t="str">
        <x:v>Пілот зараз — Н.14 subset</x:v>
      </x:c>
      <x:c r="I1823" s="16" t="n">
        <x:v>4</x:v>
      </x:c>
      <x:c r="J1823" s="16" t="n">
        <x:v>5</x:v>
      </x:c>
      <x:c r="K1823" s="16" t="n">
        <x:v>5</x:v>
      </x:c>
      <x:c r="L1823" s="16" t="n">
        <x:v>2</x:v>
      </x:c>
      <x:c r="M1823" s="16" t="n">
        <x:v>5</x:v>
      </x:c>
      <x:c r="N1823" s="16" t="n">
        <x:v>5</x:v>
      </x:c>
      <x:c r="O1823" s="16" t="n">
        <x:v>3</x:v>
      </x:c>
      <x:c r="P1823" s="16" t="n">
        <x:f>IF(COUNT(I1823:O1823)&lt;7,"",I1823*8+J1823*3+K1823*2+L1823*2+M1823*2+N1823*2+O1823)</x:f>
        <x:v>84</x:v>
      </x:c>
      <x:c r="Q1823" s="16" t="n">
        <x:f>IF(COUNT(J1823:O1823)&lt;6,"",J1823*5+K1823*4+M1823*4+L1823*3+N1823*2+O1823*2)</x:f>
        <x:v>87</x:v>
      </x:c>
      <x:c r="R1823" s="14" t="str">
        <x:v>high</x:v>
      </x:c>
      <x:c r="S1823" s="14" t="str">
        <x:v>official_prozorro_award_2024_2026</x:v>
      </x:c>
      <x:c r="T1823" s="14" t="str">
        <x:v>official_prozorro_api</x:v>
      </x:c>
      <x:c r="U1823" s="14" t="str">
        <x:v>Не контактували</x:v>
      </x:c>
      <x:c r="V1823" s="15" t="str">
        <x:v>Персоналізований free-pilot outreach по UA-2026-03-19-005369-a; попросити 1 пакет Н.14/Н.15</x:v>
      </x:c>
      <x:c r="W1823" s="15" t="str">
        <x:v>Власник / директор; керівник ПТО; відповідальний за договори</x:v>
      </x:c>
      <x:c r="X1823" s="15" t="str">
        <x:v>1 нових підтверджених перемог/договорів у Prozorro на 443 400 грн; 1 зі строком виконання не раніше 24.08.2026.</x:v>
      </x:c>
      <x:c r="Y1823" s="15" t="str">
        <x:v>ДК 021:2015 - 51210000-7 - Послуги зі встановлення вимірювального обладнання (Послуги по проектуванню, демонтажу, монтажу, комплектуванню, налагодженню, введенню в експлуатацію комерційного вузла обліку тепла, приладів дистанційного зняття показників споживання теплової енергії в тепловому пункті фізико-хімічного корпусу НМУ імені О.О. Богомольця за адресою: м. Київ, пр. Берестейський, 34) ; опублікований строк до 2026-12-31. Попросити один знеособлений пакет здачі за цим workflow.</x:v>
      </x:c>
      <x:c r="Z1823" s="15" t="str">
        <x:v>https://prozorro.gov.ua/tender/UA-2026-03-19-005369-a</x:v>
      </x:c>
      <x:c r="AA1823" s="14" t="str">
        <x:v>13670891</x:v>
      </x:c>
      <x:c r="AB1823" s="14" t="str">
        <x:v>2026-08-24</x:v>
      </x:c>
      <x:c r="AC1823" s="14" t="str"/>
      <x:c r="AD1823" s="20" t="str"/>
      <x:c r="AE1823" s="14" t="str"/>
      <x:c r="AF1823" s="14" t="n">
        <x:v>42</x:v>
      </x:c>
      <x:c r="AG1823" s="14" t="str">
        <x:v>I3</x:v>
      </x:c>
      <x:c r="AH1823" s="14" t="n">
        <x:v>1</x:v>
      </x:c>
      <x:c r="AI1823" s="14" t="n">
        <x:v>1</x:v>
      </x:c>
      <x:c r="AJ1823" s="18" t="n">
        <x:v>443399.8</x:v>
      </x:c>
      <x:c r="AK1823" s="14" t="str">
        <x:v>https://prozorro.gov.ua/tender/UA-2026-03-19-005369-a</x:v>
      </x:c>
      <x:c r="AL1823" s="19" t="n">
        <x:v>46111.31213226852</x:v>
      </x:c>
      <x:c r="AM1823" s="19" t="n">
        <x:v>46387</x:v>
      </x:c>
      <x:c r="AN1823" s="15" t="str">
        <x:v>Вузли обліку тепла</x:v>
      </x:c>
      <x:c r="AO1823" s="15" t="str">
        <x:v>not_found_in_top_search</x:v>
      </x:c>
    </x:row>
    <x:row r="1824">
      <x:c r="A1824" s="14" t="str">
        <x:v>W6-132</x:v>
      </x:c>
      <x:c r="B1824" s="14" t="str">
        <x:v>Prozorro vertical expansion II — 24.08</x:v>
      </x:c>
      <x:c r="C1824" s="14" t="str">
        <x:v>ТОВАРИСТВО З ОБМЕЖЕНОЮ ВІДПОВІДАЛЬНІСТЮ "ПЛАТІНУМ ЕЛЕКТРИК"</x:v>
      </x:c>
      <x:c r="D1824" s="14" t="str">
        <x:v>Когенерація</x:v>
      </x:c>
      <x:c r="E1824" s="14" t="str">
        <x:v>Expansion discovery</x:v>
      </x:c>
      <x:c r="F1824" s="17" t="str">
        <x:v>D3</x:v>
      </x:c>
      <x:c r="G1824" s="14" t="str"/>
      <x:c r="H1824" s="14" t="str">
        <x:v>Discovery розширення — 2 тижні</x:v>
      </x:c>
      <x:c r="I1824" s="16" t="n">
        <x:v>1</x:v>
      </x:c>
      <x:c r="J1824" s="16" t="n">
        <x:v>5</x:v>
      </x:c>
      <x:c r="K1824" s="16" t="n">
        <x:v>5</x:v>
      </x:c>
      <x:c r="L1824" s="16" t="n">
        <x:v>2</x:v>
      </x:c>
      <x:c r="M1824" s="16" t="n">
        <x:v>5</x:v>
      </x:c>
      <x:c r="N1824" s="16" t="n">
        <x:v>5</x:v>
      </x:c>
      <x:c r="O1824" s="16" t="n">
        <x:v>3</x:v>
      </x:c>
      <x:c r="P1824" s="16" t="n">
        <x:f>IF(COUNT(I1824:O1824)&lt;7,"",I1824*8+J1824*3+K1824*2+L1824*2+M1824*2+N1824*2+O1824)</x:f>
        <x:v>60</x:v>
      </x:c>
      <x:c r="Q1824" s="16" t="n">
        <x:f>IF(COUNT(J1824:O1824)&lt;6,"",J1824*5+K1824*4+M1824*4+L1824*3+N1824*2+O1824*2)</x:f>
        <x:v>87</x:v>
      </x:c>
      <x:c r="R1824" s="14" t="str">
        <x:v>high</x:v>
      </x:c>
      <x:c r="S1824" s="14" t="str">
        <x:v>official_prozorro_award_2024_2026</x:v>
      </x:c>
      <x:c r="T1824" s="14" t="str">
        <x:v>official_prozorro_api</x:v>
      </x:c>
      <x:c r="U1824" s="14" t="str">
        <x:v>Не контактували</x:v>
      </x:c>
      <x:c r="V1824" s="15" t="str">
        <x:v>Workflow-audit outreach по UA-2026-01-05-006654-a; попросити 1 пакет здачі та вимоги проєкту</x:v>
      </x:c>
      <x:c r="W1824" s="15" t="str">
        <x:v>Власник / директор; керівник ПТО; відповідальний за договори</x:v>
      </x:c>
      <x:c r="X1824" s="15" t="str">
        <x:v>1 нових підтверджених перемог/договорів у Prozorro на 246 999 грн; 0 зі строком виконання не раніше 24.08.2026.</x:v>
      </x:c>
      <x:c r="Y1824" s="15" t="str">
        <x:v>44320000-9 Кабелі та супутня продукція (Кабелі та інша продукція необхідна для монтажу системи автоматизації когенераційної установки на котельні № 15 сел. 18-Вересня); опублікований строк до 2026-01-31. Попросити один знеособлений пакет здачі за цим workflow.</x:v>
      </x:c>
      <x:c r="Z1824" s="15" t="str">
        <x:v>https://prozorro.gov.ua/tender/UA-2026-01-05-006654-a</x:v>
      </x:c>
      <x:c r="AA1824" s="14" t="str">
        <x:v>42737313</x:v>
      </x:c>
      <x:c r="AB1824" s="14" t="str">
        <x:v>2026-08-24</x:v>
      </x:c>
      <x:c r="AC1824" s="14" t="str"/>
      <x:c r="AD1824" s="20" t="str"/>
      <x:c r="AE1824" s="14" t="str"/>
      <x:c r="AF1824" s="14" t="n">
        <x:v>42</x:v>
      </x:c>
      <x:c r="AG1824" s="14" t="str">
        <x:v>I3</x:v>
      </x:c>
      <x:c r="AH1824" s="14" t="n">
        <x:v>1</x:v>
      </x:c>
      <x:c r="AI1824" s="14" t="n">
        <x:v>0</x:v>
      </x:c>
      <x:c r="AJ1824" s="18" t="n">
        <x:v>246999.47</x:v>
      </x:c>
      <x:c r="AK1824" s="14" t="str">
        <x:v>https://prozorro.gov.ua/tender/UA-2026-01-05-006654-a</x:v>
      </x:c>
      <x:c r="AL1824" s="19" t="n">
        <x:v>46027.60952252315</x:v>
      </x:c>
      <x:c r="AM1824" s="19" t="n">
        <x:v>46053</x:v>
      </x:c>
      <x:c r="AN1824" s="15" t="str">
        <x:v>Когенерація</x:v>
      </x:c>
      <x:c r="AO1824" s="15" t="str">
        <x:v>not_found_in_top_search</x:v>
      </x:c>
    </x:row>
    <x:row r="1825">
      <x:c r="A1825" s="14" t="str">
        <x:v>W6-133</x:v>
      </x:c>
      <x:c r="B1825" s="14" t="str">
        <x:v>Prozorro vertical expansion II — 24.08</x:v>
      </x:c>
      <x:c r="C1825" s="14" t="str">
        <x:v>ПП "Неонета"</x:v>
      </x:c>
      <x:c r="D1825" s="14" t="str">
        <x:v>Спортивні покриття</x:v>
      </x:c>
      <x:c r="E1825" s="14" t="str">
        <x:v>Expansion discovery</x:v>
      </x:c>
      <x:c r="F1825" s="17" t="str">
        <x:v>D3</x:v>
      </x:c>
      <x:c r="G1825" s="14" t="str"/>
      <x:c r="H1825" s="14" t="str">
        <x:v>Discovery розширення — 2 тижні</x:v>
      </x:c>
      <x:c r="I1825" s="16" t="n">
        <x:v>1</x:v>
      </x:c>
      <x:c r="J1825" s="16" t="n">
        <x:v>5</x:v>
      </x:c>
      <x:c r="K1825" s="16" t="n">
        <x:v>5</x:v>
      </x:c>
      <x:c r="L1825" s="16" t="n">
        <x:v>2</x:v>
      </x:c>
      <x:c r="M1825" s="16" t="n">
        <x:v>5</x:v>
      </x:c>
      <x:c r="N1825" s="16" t="n">
        <x:v>5</x:v>
      </x:c>
      <x:c r="O1825" s="16" t="n">
        <x:v>3</x:v>
      </x:c>
      <x:c r="P1825" s="16" t="n">
        <x:f>IF(COUNT(I1825:O1825)&lt;7,"",I1825*8+J1825*3+K1825*2+L1825*2+M1825*2+N1825*2+O1825)</x:f>
        <x:v>60</x:v>
      </x:c>
      <x:c r="Q1825" s="16" t="n">
        <x:f>IF(COUNT(J1825:O1825)&lt;6,"",J1825*5+K1825*4+M1825*4+L1825*3+N1825*2+O1825*2)</x:f>
        <x:v>87</x:v>
      </x:c>
      <x:c r="R1825" s="14" t="str">
        <x:v>high</x:v>
      </x:c>
      <x:c r="S1825" s="14" t="str">
        <x:v>official_prozorro_award_2024_2026</x:v>
      </x:c>
      <x:c r="T1825" s="14" t="str">
        <x:v>official_prozorro_api</x:v>
      </x:c>
      <x:c r="U1825" s="14" t="str">
        <x:v>Не контактували</x:v>
      </x:c>
      <x:c r="V1825" s="15" t="str">
        <x:v>Workflow-audit outreach по UA-2026-04-20-011703-a; попросити 1 пакет здачі та вимоги проєкту</x:v>
      </x:c>
      <x:c r="W1825" s="15" t="str">
        <x:v>Власник / директор; керівник ПТО; відповідальний за договори</x:v>
      </x:c>
      <x:c r="X1825" s="15" t="str">
        <x:v>1 нових підтверджених перемог/договорів у Prozorro на 105 000 грн; 1 зі строком виконання не раніше 24.08.2026.</x:v>
      </x:c>
      <x:c r="Y1825" s="15" t="str">
        <x:v>Розроблення ПКД по об'єкту: "Капітальний ремонт існуючого спортивного майданчика з влаштуванням штучного покриття та встановлення додаткового спортивного обладнання у Комунальному закладі "Богодухівськи ліцей №1" Богодухівської міської ради Богодухівського району Харківської області розташованого за адресою: Харківська область, місто Богодухів, площа Василя Каразіна, буд.14; опублікований строк до 2026-12-31. Попросити один знеособлений пакет здачі за цим workflow.</x:v>
      </x:c>
      <x:c r="Z1825" s="15" t="str">
        <x:v>https://prozorro.gov.ua/tender/UA-2026-04-20-011703-a</x:v>
      </x:c>
      <x:c r="AA1825" s="14" t="str">
        <x:v>34073506</x:v>
      </x:c>
      <x:c r="AB1825" s="14" t="str">
        <x:v>2026-08-24</x:v>
      </x:c>
      <x:c r="AC1825" s="14" t="str"/>
      <x:c r="AD1825" s="20" t="str"/>
      <x:c r="AE1825" s="14" t="str"/>
      <x:c r="AF1825" s="14" t="n">
        <x:v>42</x:v>
      </x:c>
      <x:c r="AG1825" s="14" t="str">
        <x:v>I3</x:v>
      </x:c>
      <x:c r="AH1825" s="14" t="n">
        <x:v>1</x:v>
      </x:c>
      <x:c r="AI1825" s="14" t="n">
        <x:v>1</x:v>
      </x:c>
      <x:c r="AJ1825" s="18" t="n">
        <x:v>105000</x:v>
      </x:c>
      <x:c r="AK1825" s="14" t="str">
        <x:v>https://prozorro.gov.ua/tender/UA-2026-04-20-011703-a</x:v>
      </x:c>
      <x:c r="AL1825" s="19" t="n">
        <x:v>46132.57668789352</x:v>
      </x:c>
      <x:c r="AM1825" s="19" t="n">
        <x:v>46387</x:v>
      </x:c>
      <x:c r="AN1825" s="15" t="str">
        <x:v>Спортивні покриття</x:v>
      </x:c>
      <x:c r="AO1825" s="15" t="str">
        <x:v>not_found_in_top_search</x:v>
      </x:c>
    </x:row>
    <x:row r="1826">
      <x:c r="A1826" s="14" t="str">
        <x:v>W6-134</x:v>
      </x:c>
      <x:c r="B1826" s="14" t="str">
        <x:v>Prozorro vertical expansion II — 24.08</x:v>
      </x:c>
      <x:c r="C1826" s="14" t="str">
        <x:v>ТОВАРИСТВО З ОБМЕЖЕНОЮ ВІДПОВІДАЛЬНІСТЮ "ПІВДЕНЬЕНЕРГОМОНТАЖ"</x:v>
      </x:c>
      <x:c r="D1826" s="14" t="str">
        <x:v>Промислова електрика / ПНР</x:v>
      </x:c>
      <x:c r="E1826" s="14" t="str">
        <x:v>Expansion discovery</x:v>
      </x:c>
      <x:c r="F1826" s="17" t="str">
        <x:v>D3</x:v>
      </x:c>
      <x:c r="G1826" s="14" t="str"/>
      <x:c r="H1826" s="14" t="str">
        <x:v>Discovery розширення — 2 тижні</x:v>
      </x:c>
      <x:c r="I1826" s="16" t="n">
        <x:v>1</x:v>
      </x:c>
      <x:c r="J1826" s="16" t="n">
        <x:v>5</x:v>
      </x:c>
      <x:c r="K1826" s="16" t="n">
        <x:v>4</x:v>
      </x:c>
      <x:c r="L1826" s="16" t="n">
        <x:v>4</x:v>
      </x:c>
      <x:c r="M1826" s="16" t="n">
        <x:v>5</x:v>
      </x:c>
      <x:c r="N1826" s="16" t="n">
        <x:v>5</x:v>
      </x:c>
      <x:c r="O1826" s="16" t="n">
        <x:v>3</x:v>
      </x:c>
      <x:c r="P1826" s="16" t="n">
        <x:f>IF(COUNT(I1826:O1826)&lt;7,"",I1826*8+J1826*3+K1826*2+L1826*2+M1826*2+N1826*2+O1826)</x:f>
        <x:v>62</x:v>
      </x:c>
      <x:c r="Q1826" s="16" t="n">
        <x:f>IF(COUNT(J1826:O1826)&lt;6,"",J1826*5+K1826*4+M1826*4+L1826*3+N1826*2+O1826*2)</x:f>
        <x:v>89</x:v>
      </x:c>
      <x:c r="R1826" s="14" t="str">
        <x:v>high</x:v>
      </x:c>
      <x:c r="S1826" s="14" t="str">
        <x:v>official_prozorro_award_2024_2026</x:v>
      </x:c>
      <x:c r="T1826" s="14" t="str">
        <x:v>official_prozorro_api</x:v>
      </x:c>
      <x:c r="U1826" s="14" t="str">
        <x:v>Не контактували</x:v>
      </x:c>
      <x:c r="V1826" s="15" t="str">
        <x:v>Workflow-audit outreach по UA-2025-01-16-014091-a; попросити 1 пакет здачі та вимоги проєкту</x:v>
      </x:c>
      <x:c r="W1826" s="15" t="str">
        <x:v>Власник / директор; керівник ПТО; відповідальний за договори</x:v>
      </x:c>
      <x:c r="X1826" s="15" t="str">
        <x:v>1 нових підтверджених перемог/договорів у Prozorro на 4 124 006 грн; 0 зі строком виконання не раніше 24.08.2026.</x:v>
      </x:c>
      <x:c r="Y1826" s="15" t="str">
        <x:v>Нове будівництво по проекту PD01:4293-5143-7920-0019 за адресою: м. Одеса, вул. Героїв оборони Одеси, 80-В. Кабельні лінії ; опублікований строк до 2025-01-31. Попросити один знеособлений пакет здачі за цим workflow.</x:v>
      </x:c>
      <x:c r="Z1826" s="15" t="str">
        <x:v>https://prozorro.gov.ua/tender/UA-2025-01-16-014091-a</x:v>
      </x:c>
      <x:c r="AA1826" s="14" t="str">
        <x:v>41592928</x:v>
      </x:c>
      <x:c r="AB1826" s="14" t="str">
        <x:v>2026-08-24</x:v>
      </x:c>
      <x:c r="AC1826" s="14" t="str"/>
      <x:c r="AD1826" s="20" t="str"/>
      <x:c r="AE1826" s="14" t="str"/>
      <x:c r="AF1826" s="14" t="n">
        <x:v>41</x:v>
      </x:c>
      <x:c r="AG1826" s="14" t="str">
        <x:v>I3</x:v>
      </x:c>
      <x:c r="AH1826" s="14" t="n">
        <x:v>1</x:v>
      </x:c>
      <x:c r="AI1826" s="14" t="n">
        <x:v>0</x:v>
      </x:c>
      <x:c r="AJ1826" s="18" t="n">
        <x:v>4124005.69</x:v>
      </x:c>
      <x:c r="AK1826" s="14" t="str">
        <x:v>https://prozorro.gov.ua/tender/UA-2025-01-16-014091-a</x:v>
      </x:c>
      <x:c r="AL1826" s="19" t="n">
        <x:v>45673.57074952546</x:v>
      </x:c>
      <x:c r="AM1826" s="19" t="n">
        <x:v>45688</x:v>
      </x:c>
      <x:c r="AN1826" s="15" t="str">
        <x:v>Промислова електрика / ПНР; Кабельні лінії електропередачі</x:v>
      </x:c>
      <x:c r="AO1826" s="15" t="str">
        <x:v>not_found_in_top_search</x:v>
      </x:c>
    </x:row>
    <x:row r="1827">
      <x:c r="A1827" s="14" t="str">
        <x:v>W6-135</x:v>
      </x:c>
      <x:c r="B1827" s="14" t="str">
        <x:v>Prozorro vertical expansion II — 24.08</x:v>
      </x:c>
      <x:c r="C1827" s="14" t="str">
        <x:v>Товариство з обмеженою відповідальністю "Тернопільбуд"</x:v>
      </x:c>
      <x:c r="D1827" s="14" t="str">
        <x:v>Промислова електрика / ПНР</x:v>
      </x:c>
      <x:c r="E1827" s="14" t="str">
        <x:v>Expansion discovery</x:v>
      </x:c>
      <x:c r="F1827" s="17" t="str">
        <x:v>D3</x:v>
      </x:c>
      <x:c r="G1827" s="14" t="str"/>
      <x:c r="H1827" s="14" t="str">
        <x:v>Discovery розширення — 2 тижні</x:v>
      </x:c>
      <x:c r="I1827" s="16" t="n">
        <x:v>1</x:v>
      </x:c>
      <x:c r="J1827" s="16" t="n">
        <x:v>5</x:v>
      </x:c>
      <x:c r="K1827" s="16" t="n">
        <x:v>4</x:v>
      </x:c>
      <x:c r="L1827" s="16" t="n">
        <x:v>4</x:v>
      </x:c>
      <x:c r="M1827" s="16" t="n">
        <x:v>5</x:v>
      </x:c>
      <x:c r="N1827" s="16" t="n">
        <x:v>5</x:v>
      </x:c>
      <x:c r="O1827" s="16" t="n">
        <x:v>3</x:v>
      </x:c>
      <x:c r="P1827" s="16" t="n">
        <x:f>IF(COUNT(I1827:O1827)&lt;7,"",I1827*8+J1827*3+K1827*2+L1827*2+M1827*2+N1827*2+O1827)</x:f>
        <x:v>62</x:v>
      </x:c>
      <x:c r="Q1827" s="16" t="n">
        <x:f>IF(COUNT(J1827:O1827)&lt;6,"",J1827*5+K1827*4+M1827*4+L1827*3+N1827*2+O1827*2)</x:f>
        <x:v>89</x:v>
      </x:c>
      <x:c r="R1827" s="14" t="str">
        <x:v>high</x:v>
      </x:c>
      <x:c r="S1827" s="14" t="str">
        <x:v>official_prozorro_award_2024_2026</x:v>
      </x:c>
      <x:c r="T1827" s="14" t="str">
        <x:v>official_prozorro_api</x:v>
      </x:c>
      <x:c r="U1827" s="14" t="str">
        <x:v>Не контактували</x:v>
      </x:c>
      <x:c r="V1827" s="15" t="str">
        <x:v>Workflow-audit outreach по UA-2024-11-21-015720-a; попросити 1 пакет здачі та вимоги проєкту</x:v>
      </x:c>
      <x:c r="W1827" s="15" t="str">
        <x:v>Власник / директор; керівник ПТО; відповідальний за договори</x:v>
      </x:c>
      <x:c r="X1827" s="15" t="str">
        <x:v>1 нових підтверджених перемог/договорів у Prozorro на 3 674 407 грн; 0 зі строком виконання не раніше 24.08.2026.</x:v>
      </x:c>
      <x:c r="Y1827" s="15" t="str">
        <x:v>«Додаткові роботи до проекту "Будівництво багатоквартирного житлового будинку за адресою: м. Тернопіль вул. С. Будного" (прокладання силового кабелю живлення від КТП-393 до ВРП-0,4кВ об'єкта будівництва та влаштування підпірної стінки багатоквартирного житлового будинку)» (ДК 021:2015 - 45200000-9 Роботи, пов’язані з об’єктами завершеного чи незавершеного будівництва та об’єктів цивільного будівництва); опублікований строк до 2024-12-27. Попросити один знеособлений пакет здачі за цим workflow.</x:v>
      </x:c>
      <x:c r="Z1827" s="15" t="str">
        <x:v>https://prozorro.gov.ua/tender/UA-2024-11-21-015720-a</x:v>
      </x:c>
      <x:c r="AA1827" s="14" t="str">
        <x:v>01268934</x:v>
      </x:c>
      <x:c r="AB1827" s="14" t="str">
        <x:v>2026-08-24</x:v>
      </x:c>
      <x:c r="AC1827" s="14" t="str"/>
      <x:c r="AD1827" s="20" t="str"/>
      <x:c r="AE1827" s="14" t="str"/>
      <x:c r="AF1827" s="14" t="n">
        <x:v>41</x:v>
      </x:c>
      <x:c r="AG1827" s="14" t="str">
        <x:v>I3</x:v>
      </x:c>
      <x:c r="AH1827" s="14" t="n">
        <x:v>1</x:v>
      </x:c>
      <x:c r="AI1827" s="14" t="n">
        <x:v>0</x:v>
      </x:c>
      <x:c r="AJ1827" s="18" t="n">
        <x:v>3674407</x:v>
      </x:c>
      <x:c r="AK1827" s="14" t="str">
        <x:v>https://prozorro.gov.ua/tender/UA-2024-11-21-015720-a</x:v>
      </x:c>
      <x:c r="AL1827" s="19" t="n">
        <x:v>45632.64436798611</x:v>
      </x:c>
      <x:c r="AM1827" s="19" t="n">
        <x:v>45653</x:v>
      </x:c>
      <x:c r="AN1827" s="15" t="str">
        <x:v>Промислова електрика / ПНР; Підпірні конструкції</x:v>
      </x:c>
      <x:c r="AO1827" s="15" t="str">
        <x:v>not_found_in_top_search</x:v>
      </x:c>
    </x:row>
    <x:row r="1828">
      <x:c r="A1828" s="14" t="str">
        <x:v>W6-136</x:v>
      </x:c>
      <x:c r="B1828" s="14" t="str">
        <x:v>Prozorro vertical expansion II — 24.08</x:v>
      </x:c>
      <x:c r="C1828" s="14" t="str">
        <x:v>ТОВАРИСТВО З ОБМЕЖЕНОЮ ВІДПОВІДАЛЬНІСТЮ "МОБІКОМ"</x:v>
      </x:c>
      <x:c r="D1828" s="14" t="str">
        <x:v>Промислова електрика / ПНР</x:v>
      </x:c>
      <x:c r="E1828" s="14" t="str">
        <x:v>Expansion discovery</x:v>
      </x:c>
      <x:c r="F1828" s="17" t="str">
        <x:v>D3</x:v>
      </x:c>
      <x:c r="G1828" s="14" t="str">
        <x:v>mobicom.ua</x:v>
      </x:c>
      <x:c r="H1828" s="14" t="str">
        <x:v>Discovery розширення — 2 тижні</x:v>
      </x:c>
      <x:c r="I1828" s="16" t="n">
        <x:v>1</x:v>
      </x:c>
      <x:c r="J1828" s="16" t="n">
        <x:v>5</x:v>
      </x:c>
      <x:c r="K1828" s="16" t="n">
        <x:v>4</x:v>
      </x:c>
      <x:c r="L1828" s="16" t="n">
        <x:v>3</x:v>
      </x:c>
      <x:c r="M1828" s="16" t="n">
        <x:v>5</x:v>
      </x:c>
      <x:c r="N1828" s="16" t="n">
        <x:v>5</x:v>
      </x:c>
      <x:c r="O1828" s="16" t="n">
        <x:v>5</x:v>
      </x:c>
      <x:c r="P1828" s="16" t="n">
        <x:f>IF(COUNT(I1828:O1828)&lt;7,"",I1828*8+J1828*3+K1828*2+L1828*2+M1828*2+N1828*2+O1828)</x:f>
        <x:v>62</x:v>
      </x:c>
      <x:c r="Q1828" s="16" t="n">
        <x:f>IF(COUNT(J1828:O1828)&lt;6,"",J1828*5+K1828*4+M1828*4+L1828*3+N1828*2+O1828*2)</x:f>
        <x:v>90</x:v>
      </x:c>
      <x:c r="R1828" s="14" t="str">
        <x:v>high</x:v>
      </x:c>
      <x:c r="S1828" s="14" t="str">
        <x:v>official_prozorro_award_2024_2026</x:v>
      </x:c>
      <x:c r="T1828" s="14" t="str">
        <x:v>official_prozorro_api</x:v>
      </x:c>
      <x:c r="U1828" s="14" t="str">
        <x:v>Не контактували</x:v>
      </x:c>
      <x:c r="V1828" s="15" t="str">
        <x:v>Workflow-audit outreach по UA-2025-07-05-000255-a; попросити 1 пакет здачі та вимоги проєкту</x:v>
      </x:c>
      <x:c r="W1828" s="15" t="str">
        <x:v>Власник / директор; керівник ПТО; відповідальний за договори</x:v>
      </x:c>
      <x:c r="X1828" s="15" t="str">
        <x:v>1 нових підтверджених перемог/договорів у Prozorro на 576 000 грн; 0 зі строком виконання не раніше 24.08.2026.</x:v>
      </x:c>
      <x:c r="Y1828" s="15" t="str">
        <x:v>Будівництво кабельної лінії спеціального зв’язку в м. Києві до об’єкта: вул. Георгія Кірпи, 2в; опублікований строк до 2025-11-18. Попросити один знеособлений пакет здачі за цим workflow.</x:v>
      </x:c>
      <x:c r="Z1828" s="15" t="str">
        <x:v>https://prozorro.gov.ua/tender/UA-2025-07-05-000255-a</x:v>
      </x:c>
      <x:c r="AA1828" s="14" t="str">
        <x:v>32776335</x:v>
      </x:c>
      <x:c r="AB1828" s="14" t="str">
        <x:v>2026-08-24</x:v>
      </x:c>
      <x:c r="AC1828" s="14" t="str"/>
      <x:c r="AD1828" s="20" t="str"/>
      <x:c r="AE1828" s="14" t="str"/>
      <x:c r="AF1828" s="14" t="n">
        <x:v>41</x:v>
      </x:c>
      <x:c r="AG1828" s="14" t="str">
        <x:v>I3</x:v>
      </x:c>
      <x:c r="AH1828" s="14" t="n">
        <x:v>1</x:v>
      </x:c>
      <x:c r="AI1828" s="14" t="n">
        <x:v>0</x:v>
      </x:c>
      <x:c r="AJ1828" s="18" t="n">
        <x:v>576000</x:v>
      </x:c>
      <x:c r="AK1828" s="14" t="str">
        <x:v>https://prozorro.gov.ua/tender/UA-2025-07-05-000255-a</x:v>
      </x:c>
      <x:c r="AL1828" s="19" t="n">
        <x:v>45856.63555853009</x:v>
      </x:c>
      <x:c r="AM1828" s="19" t="n">
        <x:v>45979.49969907408</x:v>
      </x:c>
      <x:c r="AN1828" s="15" t="str">
        <x:v>Промислова електрика / ПНР; Кабельні лінії електропередачі</x:v>
      </x:c>
      <x:c r="AO1828" s="15" t="str">
        <x:v>supplier_provided_url</x:v>
      </x:c>
    </x:row>
    <x:row r="1829">
      <x:c r="A1829" s="14" t="str">
        <x:v>W6-137</x:v>
      </x:c>
      <x:c r="B1829" s="14" t="str">
        <x:v>Prozorro vertical expansion II — 24.08</x:v>
      </x:c>
      <x:c r="C1829" s="14" t="str">
        <x:v>ТОВАРИСТВО З ОБМЕЖЕНОЮ ВІДПОВІДАЛЬНІСТЮ "ТЕМ ЕНЕРГО"</x:v>
      </x:c>
      <x:c r="D1829" s="14" t="str">
        <x:v>Промислова електрика / ПНР</x:v>
      </x:c>
      <x:c r="E1829" s="14" t="str">
        <x:v>Expansion discovery</x:v>
      </x:c>
      <x:c r="F1829" s="17" t="str">
        <x:v>D3</x:v>
      </x:c>
      <x:c r="G1829" s="14" t="str"/>
      <x:c r="H1829" s="14" t="str">
        <x:v>Discovery розширення — 2 тижні</x:v>
      </x:c>
      <x:c r="I1829" s="16" t="n">
        <x:v>1</x:v>
      </x:c>
      <x:c r="J1829" s="16" t="n">
        <x:v>5</x:v>
      </x:c>
      <x:c r="K1829" s="16" t="n">
        <x:v>4</x:v>
      </x:c>
      <x:c r="L1829" s="16" t="n">
        <x:v>3</x:v>
      </x:c>
      <x:c r="M1829" s="16" t="n">
        <x:v>5</x:v>
      </x:c>
      <x:c r="N1829" s="16" t="n">
        <x:v>5</x:v>
      </x:c>
      <x:c r="O1829" s="16" t="n">
        <x:v>3</x:v>
      </x:c>
      <x:c r="P1829" s="16" t="n">
        <x:f>IF(COUNT(I1829:O1829)&lt;7,"",I1829*8+J1829*3+K1829*2+L1829*2+M1829*2+N1829*2+O1829)</x:f>
        <x:v>60</x:v>
      </x:c>
      <x:c r="Q1829" s="16" t="n">
        <x:f>IF(COUNT(J1829:O1829)&lt;6,"",J1829*5+K1829*4+M1829*4+L1829*3+N1829*2+O1829*2)</x:f>
        <x:v>86</x:v>
      </x:c>
      <x:c r="R1829" s="14" t="str">
        <x:v>high</x:v>
      </x:c>
      <x:c r="S1829" s="14" t="str">
        <x:v>official_prozorro_award_2024_2026</x:v>
      </x:c>
      <x:c r="T1829" s="14" t="str">
        <x:v>official_prozorro_api</x:v>
      </x:c>
      <x:c r="U1829" s="14" t="str">
        <x:v>Не контактували</x:v>
      </x:c>
      <x:c r="V1829" s="15" t="str">
        <x:v>Workflow-audit outreach по UA-2025-10-30-007232-a; попросити 1 пакет здачі та вимоги проєкту</x:v>
      </x:c>
      <x:c r="W1829" s="15" t="str">
        <x:v>Власник / директор; керівник ПТО; відповідальний за договори</x:v>
      </x:c>
      <x:c r="X1829" s="15" t="str">
        <x:v>1 нових підтверджених перемог/договорів у Prozorro на 523 252 грн; 0 зі строком виконання не раніше 24.08.2026.</x:v>
      </x:c>
      <x:c r="Y1829" s="15" t="str">
        <x:v>Будівельно-монтажні роботи з будівництва установки зберігання електроенергії (УЗЕ), розташованої за адресою: Ужгородський район, Костринська ОТГ, с. Кострина, урочище «Нижче заводу». (Кабельна лінія 10кВ); опублікований строк до 2026-02-14. Попросити один знеособлений пакет здачі за цим workflow.</x:v>
      </x:c>
      <x:c r="Z1829" s="15" t="str">
        <x:v>https://prozorro.gov.ua/tender/UA-2025-10-30-007232-a</x:v>
      </x:c>
      <x:c r="AA1829" s="14" t="str">
        <x:v>42020129</x:v>
      </x:c>
      <x:c r="AB1829" s="14" t="str">
        <x:v>2026-08-24</x:v>
      </x:c>
      <x:c r="AC1829" s="14" t="str"/>
      <x:c r="AD1829" s="20" t="str"/>
      <x:c r="AE1829" s="14" t="str"/>
      <x:c r="AF1829" s="14" t="n">
        <x:v>41</x:v>
      </x:c>
      <x:c r="AG1829" s="14" t="str">
        <x:v>I3</x:v>
      </x:c>
      <x:c r="AH1829" s="14" t="n">
        <x:v>1</x:v>
      </x:c>
      <x:c r="AI1829" s="14" t="n">
        <x:v>0</x:v>
      </x:c>
      <x:c r="AJ1829" s="18" t="n">
        <x:v>523251.59</x:v>
      </x:c>
      <x:c r="AK1829" s="14" t="str">
        <x:v>https://prozorro.gov.ua/tender/UA-2025-10-30-007232-a</x:v>
      </x:c>
      <x:c r="AL1829" s="19" t="n">
        <x:v>45960.496243842594</x:v>
      </x:c>
      <x:c r="AM1829" s="19" t="n">
        <x:v>46067</x:v>
      </x:c>
      <x:c r="AN1829" s="15" t="str">
        <x:v>Промислова електрика / ПНР; Кабельні лінії електропередачі</x:v>
      </x:c>
      <x:c r="AO1829" s="15" t="str">
        <x:v>not_found_in_top_search</x:v>
      </x:c>
    </x:row>
    <x:row r="1830">
      <x:c r="A1830" s="14" t="str">
        <x:v>W6-138</x:v>
      </x:c>
      <x:c r="B1830" s="14" t="str">
        <x:v>Prozorro vertical expansion II — 24.08</x:v>
      </x:c>
      <x:c r="C1830" s="14" t="str">
        <x:v>МАЛЕ ПРИВАТНЕ ПІДПРИЄМСТВО "ТАРОН"</x:v>
      </x:c>
      <x:c r="D1830" s="14" t="str">
        <x:v>Гідротехнічні споруди</x:v>
      </x:c>
      <x:c r="E1830" s="14" t="str">
        <x:v>Expansion discovery</x:v>
      </x:c>
      <x:c r="F1830" s="17" t="str">
        <x:v>D3</x:v>
      </x:c>
      <x:c r="G1830" s="14" t="str"/>
      <x:c r="H1830" s="14" t="str">
        <x:v>Discovery розширення — 2 тижні</x:v>
      </x:c>
      <x:c r="I1830" s="16" t="n">
        <x:v>1</x:v>
      </x:c>
      <x:c r="J1830" s="16" t="n">
        <x:v>5</x:v>
      </x:c>
      <x:c r="K1830" s="16" t="n">
        <x:v>5</x:v>
      </x:c>
      <x:c r="L1830" s="16" t="n">
        <x:v>2</x:v>
      </x:c>
      <x:c r="M1830" s="16" t="n">
        <x:v>5</x:v>
      </x:c>
      <x:c r="N1830" s="16" t="n">
        <x:v>5</x:v>
      </x:c>
      <x:c r="O1830" s="16" t="n">
        <x:v>3</x:v>
      </x:c>
      <x:c r="P1830" s="16" t="n">
        <x:f>IF(COUNT(I1830:O1830)&lt;7,"",I1830*8+J1830*3+K1830*2+L1830*2+M1830*2+N1830*2+O1830)</x:f>
        <x:v>60</x:v>
      </x:c>
      <x:c r="Q1830" s="16" t="n">
        <x:f>IF(COUNT(J1830:O1830)&lt;6,"",J1830*5+K1830*4+M1830*4+L1830*3+N1830*2+O1830*2)</x:f>
        <x:v>87</x:v>
      </x:c>
      <x:c r="R1830" s="14" t="str">
        <x:v>high</x:v>
      </x:c>
      <x:c r="S1830" s="14" t="str">
        <x:v>official_prozorro_award_2024_2026</x:v>
      </x:c>
      <x:c r="T1830" s="14" t="str">
        <x:v>official_prozorro_api</x:v>
      </x:c>
      <x:c r="U1830" s="14" t="str">
        <x:v>Не контактували</x:v>
      </x:c>
      <x:c r="V1830" s="15" t="str">
        <x:v>Workflow-audit outreach по UA-2024-06-17-003812-a; попросити 1 пакет здачі та вимоги проєкту</x:v>
      </x:c>
      <x:c r="W1830" s="15" t="str">
        <x:v>Власник / директор; керівник ПТО; відповідальний за договори</x:v>
      </x:c>
      <x:c r="X1830" s="15" t="str">
        <x:v>2 нових підтверджених перемог/договорів у Prozorro на 361 152 грн; 0 зі строком виконання не раніше 24.08.2026.</x:v>
      </x:c>
      <x:c r="Y1830" s="15" t="str">
        <x:v>Поточний ремонт асфальтобетонного покриття вулиць на території Суботцівської сільської ради (вул.Вишнева до дамби в с.Суботці) (для утримання вулично-шляхової мережі)» за ДК 021:2015-45230000-8 будівництво трубопроводів, ліній зв’язку та електропередач, шосе, доріг, аеродромів і залізничних доріг; вирівнювання поверхонь  ; опублікований строк до 2024-08-30. Попросити один знеособлений пакет здачі за цим workflow.</x:v>
      </x:c>
      <x:c r="Z1830" s="15" t="str">
        <x:v>https://prozorro.gov.ua/tender/UA-2024-06-17-003812-a</x:v>
      </x:c>
      <x:c r="AA1830" s="14" t="str">
        <x:v>13758371</x:v>
      </x:c>
      <x:c r="AB1830" s="14" t="str">
        <x:v>2026-08-24</x:v>
      </x:c>
      <x:c r="AC1830" s="14" t="str"/>
      <x:c r="AD1830" s="20" t="str"/>
      <x:c r="AE1830" s="14" t="str"/>
      <x:c r="AF1830" s="14" t="n">
        <x:v>40</x:v>
      </x:c>
      <x:c r="AG1830" s="14" t="str">
        <x:v>I3</x:v>
      </x:c>
      <x:c r="AH1830" s="14" t="n">
        <x:v>2</x:v>
      </x:c>
      <x:c r="AI1830" s="14" t="n">
        <x:v>0</x:v>
      </x:c>
      <x:c r="AJ1830" s="18" t="n">
        <x:v>361151.89</x:v>
      </x:c>
      <x:c r="AK1830" s="14" t="str">
        <x:v>https://prozorro.gov.ua/tender/UA-2024-06-17-003812-a</x:v>
      </x:c>
      <x:c r="AL1830" s="19" t="n">
        <x:v>45460.35988765046</x:v>
      </x:c>
      <x:c r="AM1830" s="19" t="n">
        <x:v>45534</x:v>
      </x:c>
      <x:c r="AN1830" s="15" t="str">
        <x:v>Гідротехнічні споруди</x:v>
      </x:c>
      <x:c r="AO1830" s="15" t="str">
        <x:v>not_found_in_top_search</x:v>
      </x:c>
    </x:row>
    <x:row r="1831">
      <x:c r="A1831" s="14" t="str">
        <x:v>W6-139</x:v>
      </x:c>
      <x:c r="B1831" s="14" t="str">
        <x:v>Prozorro vertical expansion II — 24.08</x:v>
      </x:c>
      <x:c r="C1831" s="14" t="str">
        <x:v>ТОВ "ІК Енергозберігаючі технології 2010"</x:v>
      </x:c>
      <x:c r="D1831" s="14" t="str">
        <x:v>Резервуари / промислові ємності</x:v>
      </x:c>
      <x:c r="E1831" s="14" t="str">
        <x:v>Expansion discovery</x:v>
      </x:c>
      <x:c r="F1831" s="17" t="str">
        <x:v>D3</x:v>
      </x:c>
      <x:c r="G1831" s="14" t="str"/>
      <x:c r="H1831" s="14" t="str">
        <x:v>Discovery розширення — 2 тижні</x:v>
      </x:c>
      <x:c r="I1831" s="16" t="n">
        <x:v>1</x:v>
      </x:c>
      <x:c r="J1831" s="16" t="n">
        <x:v>5</x:v>
      </x:c>
      <x:c r="K1831" s="16" t="n">
        <x:v>5</x:v>
      </x:c>
      <x:c r="L1831" s="16" t="n">
        <x:v>2</x:v>
      </x:c>
      <x:c r="M1831" s="16" t="n">
        <x:v>5</x:v>
      </x:c>
      <x:c r="N1831" s="16" t="n">
        <x:v>5</x:v>
      </x:c>
      <x:c r="O1831" s="16" t="n">
        <x:v>3</x:v>
      </x:c>
      <x:c r="P1831" s="16" t="n">
        <x:f>IF(COUNT(I1831:O1831)&lt;7,"",I1831*8+J1831*3+K1831*2+L1831*2+M1831*2+N1831*2+O1831)</x:f>
        <x:v>60</x:v>
      </x:c>
      <x:c r="Q1831" s="16" t="n">
        <x:f>IF(COUNT(J1831:O1831)&lt;6,"",J1831*5+K1831*4+M1831*4+L1831*3+N1831*2+O1831*2)</x:f>
        <x:v>87</x:v>
      </x:c>
      <x:c r="R1831" s="14" t="str">
        <x:v>high</x:v>
      </x:c>
      <x:c r="S1831" s="14" t="str">
        <x:v>official_prozorro_award_2024_2026</x:v>
      </x:c>
      <x:c r="T1831" s="14" t="str">
        <x:v>official_prozorro_api</x:v>
      </x:c>
      <x:c r="U1831" s="14" t="str">
        <x:v>Не контактували</x:v>
      </x:c>
      <x:c r="V1831" s="15" t="str">
        <x:v>Workflow-audit outreach по UA-2024-12-02-006500-a; попросити 1 пакет здачі та вимоги проєкту</x:v>
      </x:c>
      <x:c r="W1831" s="15" t="str">
        <x:v>Власник / директор; керівник ПТО; відповідальний за договори</x:v>
      </x:c>
      <x:c r="X1831" s="15" t="str">
        <x:v>2 нових підтверджених перемог/договорів у Prozorro на 299 810 грн; 0 зі строком виконання не раніше 24.08.2026.</x:v>
      </x:c>
      <x:c r="Y1831" s="15" t="str">
        <x:v>Поточний ремонт каналізаційно-насосної станції КНС "Набережна" та стоковий резервуар, за адресою вул. Набережна, 2 у м. Ніжин, Чернігівської області з гідродинамічним очищенням стінок, відкачування та вивезення застарілих відкладень, ДК 021:2015 код 45330000-9 - Водопровідні та санітарно-технічні роботи; опублікований строк до 2024-12-31. Попросити один знеособлений пакет здачі за цим workflow.</x:v>
      </x:c>
      <x:c r="Z1831" s="15" t="str">
        <x:v>https://prozorro.gov.ua/tender/UA-2024-12-02-006500-a</x:v>
      </x:c>
      <x:c r="AA1831" s="14" t="str">
        <x:v>39640167</x:v>
      </x:c>
      <x:c r="AB1831" s="14" t="str">
        <x:v>2026-08-24</x:v>
      </x:c>
      <x:c r="AC1831" s="14" t="str"/>
      <x:c r="AD1831" s="20" t="str"/>
      <x:c r="AE1831" s="14" t="str"/>
      <x:c r="AF1831" s="14" t="n">
        <x:v>40</x:v>
      </x:c>
      <x:c r="AG1831" s="14" t="str">
        <x:v>I3</x:v>
      </x:c>
      <x:c r="AH1831" s="14" t="n">
        <x:v>2</x:v>
      </x:c>
      <x:c r="AI1831" s="14" t="n">
        <x:v>0</x:v>
      </x:c>
      <x:c r="AJ1831" s="18" t="n">
        <x:v>299809.62</x:v>
      </x:c>
      <x:c r="AK1831" s="14" t="str">
        <x:v>https://prozorro.gov.ua/tender/UA-2024-12-02-006500-a</x:v>
      </x:c>
      <x:c r="AL1831" s="19" t="n">
        <x:v>45628.42763428241</x:v>
      </x:c>
      <x:c r="AM1831" s="19" t="n">
        <x:v>45657.42989583333</x:v>
      </x:c>
      <x:c r="AN1831" s="15" t="str">
        <x:v>Резервуари / промислові ємності</x:v>
      </x:c>
      <x:c r="AO1831" s="15" t="str">
        <x:v>not_found_in_top_search</x:v>
      </x:c>
    </x:row>
    <x:row r="1832">
      <x:c r="A1832" s="14" t="str">
        <x:v>W6-140</x:v>
      </x:c>
      <x:c r="B1832" s="14" t="str">
        <x:v>Prozorro vertical expansion II — 24.08</x:v>
      </x:c>
      <x:c r="C1832" s="14" t="str">
        <x:v>ФОП ТАЦЮН ІВАН ВАСИЛЬОВИЧ</x:v>
      </x:c>
      <x:c r="D1832" s="14" t="str">
        <x:v>Спортивні покриття</x:v>
      </x:c>
      <x:c r="E1832" s="14" t="str">
        <x:v>Expansion discovery</x:v>
      </x:c>
      <x:c r="F1832" s="17" t="str">
        <x:v>D3</x:v>
      </x:c>
      <x:c r="G1832" s="14" t="str"/>
      <x:c r="H1832" s="14" t="str">
        <x:v>Discovery розширення — 2 тижні</x:v>
      </x:c>
      <x:c r="I1832" s="16" t="n">
        <x:v>1</x:v>
      </x:c>
      <x:c r="J1832" s="16" t="n">
        <x:v>5</x:v>
      </x:c>
      <x:c r="K1832" s="16" t="n">
        <x:v>5</x:v>
      </x:c>
      <x:c r="L1832" s="16" t="n">
        <x:v>4</x:v>
      </x:c>
      <x:c r="M1832" s="16" t="n">
        <x:v>5</x:v>
      </x:c>
      <x:c r="N1832" s="16" t="n">
        <x:v>3</x:v>
      </x:c>
      <x:c r="O1832" s="16" t="n">
        <x:v>3</x:v>
      </x:c>
      <x:c r="P1832" s="16" t="n">
        <x:f>IF(COUNT(I1832:O1832)&lt;7,"",I1832*8+J1832*3+K1832*2+L1832*2+M1832*2+N1832*2+O1832)</x:f>
        <x:v>60</x:v>
      </x:c>
      <x:c r="Q1832" s="16" t="n">
        <x:f>IF(COUNT(J1832:O1832)&lt;6,"",J1832*5+K1832*4+M1832*4+L1832*3+N1832*2+O1832*2)</x:f>
        <x:v>89</x:v>
      </x:c>
      <x:c r="R1832" s="14" t="str">
        <x:v>high</x:v>
      </x:c>
      <x:c r="S1832" s="14" t="str">
        <x:v>official_prozorro_award_2024_2026</x:v>
      </x:c>
      <x:c r="T1832" s="14" t="str">
        <x:v>official_prozorro_api</x:v>
      </x:c>
      <x:c r="U1832" s="14" t="str">
        <x:v>Не контактували</x:v>
      </x:c>
      <x:c r="V1832" s="15" t="str">
        <x:v>Workflow-audit outreach по UA-2025-04-10-002651-a; попросити 1 пакет здачі та вимоги проєкту</x:v>
      </x:c>
      <x:c r="W1832" s="15" t="str">
        <x:v>Власник / виконавець; відповідальний за договір</x:v>
      </x:c>
      <x:c r="X1832" s="15" t="str">
        <x:v>1 нових підтверджених перемог/договорів у Prozorro на 2 456 454 грн; 1 зі строком виконання не раніше 24.08.2026.</x:v>
      </x:c>
      <x:c r="Y1832" s="15" t="str">
        <x:v>"Реконструкція спортивного майданчика з влаштуванням штучного покриття на території Баркасівського ліцею за адресою: с.Баркасово, вул.Сечені,84"; опублікований строк до 2026-08-30. Попросити один знеособлений пакет здачі за цим workflow.</x:v>
      </x:c>
      <x:c r="Z1832" s="15" t="str">
        <x:v>https://prozorro.gov.ua/tender/UA-2025-04-10-002651-a</x:v>
      </x:c>
      <x:c r="AA1832" s="14" t="str">
        <x:v>3033315770</x:v>
      </x:c>
      <x:c r="AB1832" s="14" t="str">
        <x:v>2026-08-24</x:v>
      </x:c>
      <x:c r="AC1832" s="14" t="str"/>
      <x:c r="AD1832" s="20" t="str"/>
      <x:c r="AE1832" s="14" t="str"/>
      <x:c r="AF1832" s="14" t="n">
        <x:v>39</x:v>
      </x:c>
      <x:c r="AG1832" s="14" t="str">
        <x:v>I3</x:v>
      </x:c>
      <x:c r="AH1832" s="14" t="n">
        <x:v>1</x:v>
      </x:c>
      <x:c r="AI1832" s="14" t="n">
        <x:v>1</x:v>
      </x:c>
      <x:c r="AJ1832" s="18" t="n">
        <x:v>2456454</x:v>
      </x:c>
      <x:c r="AK1832" s="14" t="str">
        <x:v>https://prozorro.gov.ua/tender/UA-2025-04-10-002651-a</x:v>
      </x:c>
      <x:c r="AL1832" s="19" t="n">
        <x:v>45782.64763412037</x:v>
      </x:c>
      <x:c r="AM1832" s="19" t="n">
        <x:v>46264</x:v>
      </x:c>
      <x:c r="AN1832" s="15" t="str">
        <x:v>Спортивні покриття</x:v>
      </x:c>
      <x:c r="AO1832" s="15" t="str">
        <x:v>not_found_in_top_search</x:v>
      </x:c>
    </x:row>
    <x:row r="1833">
      <x:c r="A1833" s="14" t="str">
        <x:v>W6-141</x:v>
      </x:c>
      <x:c r="B1833" s="14" t="str">
        <x:v>Prozorro vertical expansion II — 24.08</x:v>
      </x:c>
      <x:c r="C1833" s="14" t="str">
        <x:v>ТОВ "СМАРТ ЄВРОЛАЙТ"</x:v>
      </x:c>
      <x:c r="D1833" s="14" t="str">
        <x:v>Світлофори / дорожня автоматика</x:v>
      </x:c>
      <x:c r="E1833" s="14" t="str">
        <x:v>Pilot now</x:v>
      </x:c>
      <x:c r="F1833" s="17" t="str">
        <x:v>P3</x:v>
      </x:c>
      <x:c r="G1833" s="14" t="str"/>
      <x:c r="H1833" s="14" t="str">
        <x:v>Пілот зараз — Н.15 subset</x:v>
      </x:c>
      <x:c r="I1833" s="16" t="n">
        <x:v>4</x:v>
      </x:c>
      <x:c r="J1833" s="16" t="n">
        <x:v>5</x:v>
      </x:c>
      <x:c r="K1833" s="16" t="n">
        <x:v>5</x:v>
      </x:c>
      <x:c r="L1833" s="16" t="n">
        <x:v>3</x:v>
      </x:c>
      <x:c r="M1833" s="16" t="n">
        <x:v>5</x:v>
      </x:c>
      <x:c r="N1833" s="16" t="n">
        <x:v>5</x:v>
      </x:c>
      <x:c r="O1833" s="16" t="n">
        <x:v>3</x:v>
      </x:c>
      <x:c r="P1833" s="16" t="n">
        <x:f>IF(COUNT(I1833:O1833)&lt;7,"",I1833*8+J1833*3+K1833*2+L1833*2+M1833*2+N1833*2+O1833)</x:f>
        <x:v>86</x:v>
      </x:c>
      <x:c r="Q1833" s="16" t="n">
        <x:f>IF(COUNT(J1833:O1833)&lt;6,"",J1833*5+K1833*4+M1833*4+L1833*3+N1833*2+O1833*2)</x:f>
        <x:v>90</x:v>
      </x:c>
      <x:c r="R1833" s="14" t="str">
        <x:v>high</x:v>
      </x:c>
      <x:c r="S1833" s="14" t="str">
        <x:v>official_prozorro_award_2024_2026</x:v>
      </x:c>
      <x:c r="T1833" s="14" t="str">
        <x:v>official_prozorro_api</x:v>
      </x:c>
      <x:c r="U1833" s="14" t="str">
        <x:v>Не контактували</x:v>
      </x:c>
      <x:c r="V1833" s="15" t="str">
        <x:v>Персоналізований free-pilot outreach по UA-2024-08-16-005524-a; попросити 1 пакет Н.14/Н.15</x:v>
      </x:c>
      <x:c r="W1833" s="15" t="str">
        <x:v>Власник / директор; керівник ПТО; відповідальний за договори</x:v>
      </x:c>
      <x:c r="X1833" s="15" t="str">
        <x:v>2 нових підтверджених перемог/договорів у Prozorro на 1 560 000 грн; 0 зі строком виконання не раніше 24.08.2026.</x:v>
      </x:c>
      <x:c r="Y1833" s="15" t="str">
        <x:v>Послуги з модернізації, монтажу та пусконалагодження серверного обладнання автоматизованої системи керування дорожнім рухом; опублікований строк до 2024-12-25. Попросити один знеособлений пакет здачі за цим workflow.</x:v>
      </x:c>
      <x:c r="Z1833" s="15" t="str">
        <x:v>https://prozorro.gov.ua/tender/UA-2024-08-16-005524-a</x:v>
      </x:c>
      <x:c r="AA1833" s="14" t="str">
        <x:v>41180807</x:v>
      </x:c>
      <x:c r="AB1833" s="14" t="str">
        <x:v>2026-08-24</x:v>
      </x:c>
      <x:c r="AC1833" s="14" t="str"/>
      <x:c r="AD1833" s="20" t="str"/>
      <x:c r="AE1833" s="14" t="str"/>
      <x:c r="AF1833" s="14" t="n">
        <x:v>39</x:v>
      </x:c>
      <x:c r="AG1833" s="14" t="str">
        <x:v>I3</x:v>
      </x:c>
      <x:c r="AH1833" s="14" t="n">
        <x:v>2</x:v>
      </x:c>
      <x:c r="AI1833" s="14" t="n">
        <x:v>0</x:v>
      </x:c>
      <x:c r="AJ1833" s="18" t="n">
        <x:v>1560000</x:v>
      </x:c>
      <x:c r="AK1833" s="14" t="str">
        <x:v>https://prozorro.gov.ua/tender/UA-2024-08-16-005524-a</x:v>
      </x:c>
      <x:c r="AL1833" s="19" t="n">
        <x:v>45531.45422921296</x:v>
      </x:c>
      <x:c r="AM1833" s="19" t="n">
        <x:v>45651</x:v>
      </x:c>
      <x:c r="AN1833" s="15" t="str">
        <x:v>Світлофори / дорожня автоматика</x:v>
      </x:c>
      <x:c r="AO1833" s="15" t="str">
        <x:v>not_found_in_top_search</x:v>
      </x:c>
    </x:row>
    <x:row r="1834">
      <x:c r="A1834" s="14" t="str">
        <x:v>W6-142</x:v>
      </x:c>
      <x:c r="B1834" s="14" t="str">
        <x:v>Prozorro vertical expansion II — 24.08</x:v>
      </x:c>
      <x:c r="C1834" s="14" t="str">
        <x:v>ФОП ДЗИГУНСЬКИЙ ЮРІЙ ВІКТОРОВИЧ</x:v>
      </x:c>
      <x:c r="D1834" s="14" t="str">
        <x:v>Гідротехнічні споруди</x:v>
      </x:c>
      <x:c r="E1834" s="14" t="str">
        <x:v>Expansion discovery</x:v>
      </x:c>
      <x:c r="F1834" s="17" t="str">
        <x:v>D3</x:v>
      </x:c>
      <x:c r="G1834" s="14" t="str"/>
      <x:c r="H1834" s="14" t="str">
        <x:v>Discovery розширення — 2 тижні</x:v>
      </x:c>
      <x:c r="I1834" s="16" t="n">
        <x:v>1</x:v>
      </x:c>
      <x:c r="J1834" s="16" t="n">
        <x:v>5</x:v>
      </x:c>
      <x:c r="K1834" s="16" t="n">
        <x:v>5</x:v>
      </x:c>
      <x:c r="L1834" s="16" t="n">
        <x:v>2</x:v>
      </x:c>
      <x:c r="M1834" s="16" t="n">
        <x:v>5</x:v>
      </x:c>
      <x:c r="N1834" s="16" t="n">
        <x:v>3</x:v>
      </x:c>
      <x:c r="O1834" s="16" t="n">
        <x:v>3</x:v>
      </x:c>
      <x:c r="P1834" s="16" t="n">
        <x:f>IF(COUNT(I1834:O1834)&lt;7,"",I1834*8+J1834*3+K1834*2+L1834*2+M1834*2+N1834*2+O1834)</x:f>
        <x:v>56</x:v>
      </x:c>
      <x:c r="Q1834" s="16" t="n">
        <x:f>IF(COUNT(J1834:O1834)&lt;6,"",J1834*5+K1834*4+M1834*4+L1834*3+N1834*2+O1834*2)</x:f>
        <x:v>83</x:v>
      </x:c>
      <x:c r="R1834" s="14" t="str">
        <x:v>high</x:v>
      </x:c>
      <x:c r="S1834" s="14" t="str">
        <x:v>official_prozorro_award_2024_2026</x:v>
      </x:c>
      <x:c r="T1834" s="14" t="str">
        <x:v>official_prozorro_api</x:v>
      </x:c>
      <x:c r="U1834" s="14" t="str">
        <x:v>Не контактували</x:v>
      </x:c>
      <x:c r="V1834" s="15" t="str">
        <x:v>Workflow-audit outreach по UA-2026-02-27-010296-a; попросити 1 пакет здачі та вимоги проєкту</x:v>
      </x:c>
      <x:c r="W1834" s="15" t="str">
        <x:v>Власник / виконавець; відповідальний за договір</x:v>
      </x:c>
      <x:c r="X1834" s="15" t="str">
        <x:v>1 нових підтверджених перемог/договорів у Prozorro на 156 797 грн; 0 зі строком виконання не раніше 24.08.2026.</x:v>
      </x:c>
      <x:c r="Y1834" s="15" t="str">
        <x:v>Поточний ремонт інженерної споруди р. Рось (переливної дамби) в м. Біла Церква Київської області (Код ДК 021:2015- 45240000-1 - Будівництво гідротехнічних об’єктів); опублікований строк до 2026-05-01. Попросити один знеособлений пакет здачі за цим workflow.</x:v>
      </x:c>
      <x:c r="Z1834" s="15" t="str">
        <x:v>https://prozorro.gov.ua/tender/UA-2026-02-27-010296-a</x:v>
      </x:c>
      <x:c r="AA1834" s="14" t="str">
        <x:v>3391004114</x:v>
      </x:c>
      <x:c r="AB1834" s="14" t="str">
        <x:v>2026-08-24</x:v>
      </x:c>
      <x:c r="AC1834" s="14" t="str"/>
      <x:c r="AD1834" s="20" t="str"/>
      <x:c r="AE1834" s="14" t="str"/>
      <x:c r="AF1834" s="14" t="n">
        <x:v>39</x:v>
      </x:c>
      <x:c r="AG1834" s="14" t="str">
        <x:v>I3</x:v>
      </x:c>
      <x:c r="AH1834" s="14" t="n">
        <x:v>1</x:v>
      </x:c>
      <x:c r="AI1834" s="14" t="n">
        <x:v>0</x:v>
      </x:c>
      <x:c r="AJ1834" s="18" t="n">
        <x:v>156797.32</x:v>
      </x:c>
      <x:c r="AK1834" s="14" t="str">
        <x:v>https://prozorro.gov.ua/tender/UA-2026-02-27-010296-a</x:v>
      </x:c>
      <x:c r="AL1834" s="19" t="n">
        <x:v>46080.57459240741</x:v>
      </x:c>
      <x:c r="AM1834" s="19" t="n">
        <x:v>46143</x:v>
      </x:c>
      <x:c r="AN1834" s="15" t="str">
        <x:v>Гідротехнічні споруди</x:v>
      </x:c>
      <x:c r="AO1834" s="15" t="str">
        <x:v>not_found_in_top_search</x:v>
      </x:c>
    </x:row>
    <x:row r="1835">
      <x:c r="A1835" s="14" t="str">
        <x:v>W6-143</x:v>
      </x:c>
      <x:c r="B1835" s="14" t="str">
        <x:v>Prozorro vertical expansion II — 24.08</x:v>
      </x:c>
      <x:c r="C1835" s="14" t="str">
        <x:v>ТОВАРИСТВО З ОБМЕЖЕНОЮ ВІДПОВІДАЛЬНІСТЮ "ПОЖЕЖНЕ СПОСТЕРІГАННЯ"</x:v>
      </x:c>
      <x:c r="D1835" s="14" t="str">
        <x:v>Пожежні системи</x:v>
      </x:c>
      <x:c r="E1835" s="14" t="str">
        <x:v>Expansion discovery</x:v>
      </x:c>
      <x:c r="F1835" s="17" t="str">
        <x:v>D3</x:v>
      </x:c>
      <x:c r="G1835" s="14" t="str"/>
      <x:c r="H1835" s="14" t="str">
        <x:v>Discovery розширення — 2 тижні</x:v>
      </x:c>
      <x:c r="I1835" s="16" t="n">
        <x:v>1</x:v>
      </x:c>
      <x:c r="J1835" s="16" t="n">
        <x:v>5</x:v>
      </x:c>
      <x:c r="K1835" s="16" t="n">
        <x:v>4</x:v>
      </x:c>
      <x:c r="L1835" s="16" t="n">
        <x:v>1</x:v>
      </x:c>
      <x:c r="M1835" s="16" t="n">
        <x:v>5</x:v>
      </x:c>
      <x:c r="N1835" s="16" t="n">
        <x:v>5</x:v>
      </x:c>
      <x:c r="O1835" s="16" t="n">
        <x:v>3</x:v>
      </x:c>
      <x:c r="P1835" s="16" t="n">
        <x:f>IF(COUNT(I1835:O1835)&lt;7,"",I1835*8+J1835*3+K1835*2+L1835*2+M1835*2+N1835*2+O1835)</x:f>
        <x:v>56</x:v>
      </x:c>
      <x:c r="Q1835" s="16" t="n">
        <x:f>IF(COUNT(J1835:O1835)&lt;6,"",J1835*5+K1835*4+M1835*4+L1835*3+N1835*2+O1835*2)</x:f>
        <x:v>80</x:v>
      </x:c>
      <x:c r="R1835" s="14" t="str">
        <x:v>high</x:v>
      </x:c>
      <x:c r="S1835" s="14" t="str">
        <x:v>official_prozorro_award_2024_2026</x:v>
      </x:c>
      <x:c r="T1835" s="14" t="str">
        <x:v>official_prozorro_api</x:v>
      </x:c>
      <x:c r="U1835" s="14" t="str">
        <x:v>Не контактували</x:v>
      </x:c>
      <x:c r="V1835" s="15" t="str">
        <x:v>Workflow-audit outreach по UA-2024-04-19-007153-a; попросити 1 пакет здачі та вимоги проєкту</x:v>
      </x:c>
      <x:c r="W1835" s="15" t="str">
        <x:v>Власник / директор; керівник ПТО; відповідальний за договори</x:v>
      </x:c>
      <x:c r="X1835" s="15" t="str">
        <x:v>2 нових підтверджених перемог/договорів у Prozorro на 59 501 грн; 0 зі строком виконання не раніше 24.08.2026.</x:v>
      </x:c>
      <x:c r="Y1835" s="15" t="str">
        <x:v>послуги з монтажних робіт  автоматичної пожежної сигналізації на об'єкті  "Нове будівництво модульної швидкоспоруджувальної господарської будівлі для використання під найпростіше укриття для потреб Малокохнівської гімназії №14 Кременчуцької міської ради Кременчуцького району Полтавської області за адресою: Полтавська обл., Кременчуцький район, с. Мала Кохнівка, вул. Шкільна 39; опублікований строк до 2024-12-31. Попросити один знеособлений пакет здачі за цим workflow.</x:v>
      </x:c>
      <x:c r="Z1835" s="15" t="str">
        <x:v>https://prozorro.gov.ua/tender/UA-2024-04-19-007153-a</x:v>
      </x:c>
      <x:c r="AA1835" s="14" t="str">
        <x:v>37411009</x:v>
      </x:c>
      <x:c r="AB1835" s="14" t="str">
        <x:v>2026-08-24</x:v>
      </x:c>
      <x:c r="AC1835" s="14" t="str"/>
      <x:c r="AD1835" s="20" t="str"/>
      <x:c r="AE1835" s="14" t="str"/>
      <x:c r="AF1835" s="14" t="n">
        <x:v>39</x:v>
      </x:c>
      <x:c r="AG1835" s="14" t="str">
        <x:v>I3</x:v>
      </x:c>
      <x:c r="AH1835" s="14" t="n">
        <x:v>2</x:v>
      </x:c>
      <x:c r="AI1835" s="14" t="n">
        <x:v>0</x:v>
      </x:c>
      <x:c r="AJ1835" s="18" t="n">
        <x:v>59501.45</x:v>
      </x:c>
      <x:c r="AK1835" s="14" t="str">
        <x:v>https://prozorro.gov.ua/tender/UA-2024-04-19-007153-a</x:v>
      </x:c>
      <x:c r="AL1835" s="19" t="n">
        <x:v>45401.44982122685</x:v>
      </x:c>
      <x:c r="AM1835" s="19" t="n">
        <x:v>45657</x:v>
      </x:c>
      <x:c r="AN1835" s="15" t="str">
        <x:v>Пожежні системи; Модульні укриття</x:v>
      </x:c>
      <x:c r="AO1835" s="15" t="str">
        <x:v>not_found_in_top_search</x:v>
      </x:c>
    </x:row>
    <x:row r="1836">
      <x:c r="A1836" s="14" t="str">
        <x:v>W6-144</x:v>
      </x:c>
      <x:c r="B1836" s="14" t="str">
        <x:v>Prozorro vertical expansion II — 24.08</x:v>
      </x:c>
      <x:c r="C1836" s="14" t="str">
        <x:v>ТОВ "Компанія "ВТМ-Сервіс"</x:v>
      </x:c>
      <x:c r="D1836" s="14" t="str">
        <x:v>Резервуари / промислові ємності</x:v>
      </x:c>
      <x:c r="E1836" s="14" t="str">
        <x:v>Expansion discovery</x:v>
      </x:c>
      <x:c r="F1836" s="17" t="str">
        <x:v>D3</x:v>
      </x:c>
      <x:c r="G1836" s="14" t="str"/>
      <x:c r="H1836" s="14" t="str">
        <x:v>Discovery розширення — 2 тижні</x:v>
      </x:c>
      <x:c r="I1836" s="16" t="n">
        <x:v>1</x:v>
      </x:c>
      <x:c r="J1836" s="16" t="n">
        <x:v>5</x:v>
      </x:c>
      <x:c r="K1836" s="16" t="n">
        <x:v>5</x:v>
      </x:c>
      <x:c r="L1836" s="16" t="n">
        <x:v>4</x:v>
      </x:c>
      <x:c r="M1836" s="16" t="n">
        <x:v>5</x:v>
      </x:c>
      <x:c r="N1836" s="16" t="n">
        <x:v>5</x:v>
      </x:c>
      <x:c r="O1836" s="16" t="n">
        <x:v>3</x:v>
      </x:c>
      <x:c r="P1836" s="16" t="n">
        <x:f>IF(COUNT(I1836:O1836)&lt;7,"",I1836*8+J1836*3+K1836*2+L1836*2+M1836*2+N1836*2+O1836)</x:f>
        <x:v>64</x:v>
      </x:c>
      <x:c r="Q1836" s="16" t="n">
        <x:f>IF(COUNT(J1836:O1836)&lt;6,"",J1836*5+K1836*4+M1836*4+L1836*3+N1836*2+O1836*2)</x:f>
        <x:v>93</x:v>
      </x:c>
      <x:c r="R1836" s="14" t="str">
        <x:v>high</x:v>
      </x:c>
      <x:c r="S1836" s="14" t="str">
        <x:v>official_prozorro_award_2024_2026</x:v>
      </x:c>
      <x:c r="T1836" s="14" t="str">
        <x:v>official_prozorro_api</x:v>
      </x:c>
      <x:c r="U1836" s="14" t="str">
        <x:v>Не контактували</x:v>
      </x:c>
      <x:c r="V1836" s="15" t="str">
        <x:v>Workflow-audit outreach по UA-2024-11-13-015097-a; попросити 1 пакет здачі та вимоги проєкту</x:v>
      </x:c>
      <x:c r="W1836" s="15" t="str">
        <x:v>Власник / директор; керівник ПТО; відповідальний за договори</x:v>
      </x:c>
      <x:c r="X1836" s="15" t="str">
        <x:v>1 нових підтверджених перемог/договорів у Prozorro на 3 800 000 грн; 0 зі строком виконання не раніше 24.08.2026.</x:v>
      </x:c>
      <x:c r="Y1836" s="15" t="str">
        <x:v>Виконання робіт за об’єктом: «Капітальний ремонт резервуару РВСК-1000 №5 військової частини А3476 в селі Костянтинівка Миколаївського району Миколаївської області»; опублікований строк до 2025-11-30. Попросити один знеособлений пакет здачі за цим workflow.</x:v>
      </x:c>
      <x:c r="Z1836" s="15" t="str">
        <x:v>https://prozorro.gov.ua/tender/UA-2024-11-13-015097-a</x:v>
      </x:c>
      <x:c r="AA1836" s="14" t="str">
        <x:v>38378126</x:v>
      </x:c>
      <x:c r="AB1836" s="14" t="str">
        <x:v>2026-08-24</x:v>
      </x:c>
      <x:c r="AC1836" s="14" t="str"/>
      <x:c r="AD1836" s="20" t="str"/>
      <x:c r="AE1836" s="14" t="str"/>
      <x:c r="AF1836" s="14" t="n">
        <x:v>38</x:v>
      </x:c>
      <x:c r="AG1836" s="14" t="str">
        <x:v>I3</x:v>
      </x:c>
      <x:c r="AH1836" s="14" t="n">
        <x:v>1</x:v>
      </x:c>
      <x:c r="AI1836" s="14" t="n">
        <x:v>0</x:v>
      </x:c>
      <x:c r="AJ1836" s="18" t="n">
        <x:v>3800000</x:v>
      </x:c>
      <x:c r="AK1836" s="14" t="str">
        <x:v>https://prozorro.gov.ua/tender/UA-2024-11-13-015097-a</x:v>
      </x:c>
      <x:c r="AL1836" s="19" t="n">
        <x:v>45624.4082115162</x:v>
      </x:c>
      <x:c r="AM1836" s="19" t="n">
        <x:v>45991.608622685184</x:v>
      </x:c>
      <x:c r="AN1836" s="15" t="str">
        <x:v>Резервуари / промислові ємності</x:v>
      </x:c>
      <x:c r="AO1836" s="15" t="str">
        <x:v>not_found_in_top_search</x:v>
      </x:c>
    </x:row>
    <x:row r="1837">
      <x:c r="A1837" s="14" t="str">
        <x:v>W6-145</x:v>
      </x:c>
      <x:c r="B1837" s="14" t="str">
        <x:v>Prozorro vertical expansion II — 24.08</x:v>
      </x:c>
      <x:c r="C1837" s="14" t="str">
        <x:v>ТОВ "ДСЗ"</x:v>
      </x:c>
      <x:c r="D1837" s="14" t="str">
        <x:v>Підпірні конструкції</x:v>
      </x:c>
      <x:c r="E1837" s="14" t="str">
        <x:v>Expansion discovery</x:v>
      </x:c>
      <x:c r="F1837" s="17" t="str">
        <x:v>D3</x:v>
      </x:c>
      <x:c r="G1837" s="14" t="str"/>
      <x:c r="H1837" s="14" t="str">
        <x:v>Discovery розширення — 2 тижні</x:v>
      </x:c>
      <x:c r="I1837" s="16" t="n">
        <x:v>1</x:v>
      </x:c>
      <x:c r="J1837" s="16" t="n">
        <x:v>5</x:v>
      </x:c>
      <x:c r="K1837" s="16" t="n">
        <x:v>5</x:v>
      </x:c>
      <x:c r="L1837" s="16" t="n">
        <x:v>4</x:v>
      </x:c>
      <x:c r="M1837" s="16" t="n">
        <x:v>5</x:v>
      </x:c>
      <x:c r="N1837" s="16" t="n">
        <x:v>5</x:v>
      </x:c>
      <x:c r="O1837" s="16" t="n">
        <x:v>3</x:v>
      </x:c>
      <x:c r="P1837" s="16" t="n">
        <x:f>IF(COUNT(I1837:O1837)&lt;7,"",I1837*8+J1837*3+K1837*2+L1837*2+M1837*2+N1837*2+O1837)</x:f>
        <x:v>64</x:v>
      </x:c>
      <x:c r="Q1837" s="16" t="n">
        <x:f>IF(COUNT(J1837:O1837)&lt;6,"",J1837*5+K1837*4+M1837*4+L1837*3+N1837*2+O1837*2)</x:f>
        <x:v>93</x:v>
      </x:c>
      <x:c r="R1837" s="14" t="str">
        <x:v>high</x:v>
      </x:c>
      <x:c r="S1837" s="14" t="str">
        <x:v>official_prozorro_award_2024_2026</x:v>
      </x:c>
      <x:c r="T1837" s="14" t="str">
        <x:v>official_prozorro_api</x:v>
      </x:c>
      <x:c r="U1837" s="14" t="str">
        <x:v>Не контактували</x:v>
      </x:c>
      <x:c r="V1837" s="15" t="str">
        <x:v>Workflow-audit outreach по UA-2024-04-04-007869-a; попросити 1 пакет здачі та вимоги проєкту</x:v>
      </x:c>
      <x:c r="W1837" s="15" t="str">
        <x:v>Власник / директор; керівник ПТО; відповідальний за договори</x:v>
      </x:c>
      <x:c r="X1837" s="15" t="str">
        <x:v>1 нових підтверджених перемог/договорів у Prozorro на 3 399 999 грн; 0 зі строком виконання не раніше 24.08.2026.</x:v>
      </x:c>
      <x:c r="Y1837" s="15" t="str">
        <x:v>Капітальний ремонт підпірної стінки в парку Позняки у Дарницькому районі (ДК 021:2015: 45453000-7 Капітальний ремонт і реставрація); опублікований строк до 2024-08-31. Попросити один знеособлений пакет здачі за цим workflow.</x:v>
      </x:c>
      <x:c r="Z1837" s="15" t="str">
        <x:v>https://prozorro.gov.ua/tender/UA-2024-04-04-007869-a</x:v>
      </x:c>
      <x:c r="AA1837" s="14" t="str">
        <x:v>34914426</x:v>
      </x:c>
      <x:c r="AB1837" s="14" t="str">
        <x:v>2026-08-24</x:v>
      </x:c>
      <x:c r="AC1837" s="14" t="str"/>
      <x:c r="AD1837" s="20" t="str"/>
      <x:c r="AE1837" s="14" t="str"/>
      <x:c r="AF1837" s="14" t="n">
        <x:v>38</x:v>
      </x:c>
      <x:c r="AG1837" s="14" t="str">
        <x:v>I3</x:v>
      </x:c>
      <x:c r="AH1837" s="14" t="n">
        <x:v>1</x:v>
      </x:c>
      <x:c r="AI1837" s="14" t="n">
        <x:v>0</x:v>
      </x:c>
      <x:c r="AJ1837" s="18" t="n">
        <x:v>3399999.17</x:v>
      </x:c>
      <x:c r="AK1837" s="14" t="str">
        <x:v>https://prozorro.gov.ua/tender/UA-2024-04-04-007869-a</x:v>
      </x:c>
      <x:c r="AL1837" s="19" t="n">
        <x:v>45397.41992876158</x:v>
      </x:c>
      <x:c r="AM1837" s="19" t="n">
        <x:v>45535</x:v>
      </x:c>
      <x:c r="AN1837" s="15" t="str">
        <x:v>Підпірні конструкції</x:v>
      </x:c>
      <x:c r="AO1837" s="15" t="str">
        <x:v>not_found_in_top_search</x:v>
      </x:c>
    </x:row>
    <x:row r="1838">
      <x:c r="A1838" s="14" t="str">
        <x:v>W6-146</x:v>
      </x:c>
      <x:c r="B1838" s="14" t="str">
        <x:v>Prozorro vertical expansion II — 24.08</x:v>
      </x:c>
      <x:c r="C1838" s="14" t="str">
        <x:v>Товариство з обмеженою відповідальністю "КЕПІТАЛ СТРОЙ ГРУП"</x:v>
      </x:c>
      <x:c r="D1838" s="14" t="str">
        <x:v>Світлофори / дорожня автоматика</x:v>
      </x:c>
      <x:c r="E1838" s="14" t="str">
        <x:v>Pilot now</x:v>
      </x:c>
      <x:c r="F1838" s="17" t="str">
        <x:v>P3</x:v>
      </x:c>
      <x:c r="G1838" s="14" t="str"/>
      <x:c r="H1838" s="14" t="str">
        <x:v>Пілот зараз — Н.15 subset</x:v>
      </x:c>
      <x:c r="I1838" s="16" t="n">
        <x:v>4</x:v>
      </x:c>
      <x:c r="J1838" s="16" t="n">
        <x:v>5</x:v>
      </x:c>
      <x:c r="K1838" s="16" t="n">
        <x:v>5</x:v>
      </x:c>
      <x:c r="L1838" s="16" t="n">
        <x:v>4</x:v>
      </x:c>
      <x:c r="M1838" s="16" t="n">
        <x:v>5</x:v>
      </x:c>
      <x:c r="N1838" s="16" t="n">
        <x:v>5</x:v>
      </x:c>
      <x:c r="O1838" s="16" t="n">
        <x:v>3</x:v>
      </x:c>
      <x:c r="P1838" s="16" t="n">
        <x:f>IF(COUNT(I1838:O1838)&lt;7,"",I1838*8+J1838*3+K1838*2+L1838*2+M1838*2+N1838*2+O1838)</x:f>
        <x:v>88</x:v>
      </x:c>
      <x:c r="Q1838" s="16" t="n">
        <x:f>IF(COUNT(J1838:O1838)&lt;6,"",J1838*5+K1838*4+M1838*4+L1838*3+N1838*2+O1838*2)</x:f>
        <x:v>93</x:v>
      </x:c>
      <x:c r="R1838" s="14" t="str">
        <x:v>high</x:v>
      </x:c>
      <x:c r="S1838" s="14" t="str">
        <x:v>official_prozorro_award_2024_2026</x:v>
      </x:c>
      <x:c r="T1838" s="14" t="str">
        <x:v>official_prozorro_api</x:v>
      </x:c>
      <x:c r="U1838" s="14" t="str">
        <x:v>Не контактували</x:v>
      </x:c>
      <x:c r="V1838" s="15" t="str">
        <x:v>Персоналізований free-pilot outreach по UA-2024-07-26-001423-a; попросити 1 пакет Н.14/Н.15</x:v>
      </x:c>
      <x:c r="W1838" s="15" t="str">
        <x:v>Власник / директор; керівник ПТО; відповідальний за договори</x:v>
      </x:c>
      <x:c r="X1838" s="15" t="str">
        <x:v>1 нових підтверджених перемог/договорів у Prozorro на 2 732 997 грн; 0 зі строком виконання не раніше 24.08.2026.</x:v>
      </x:c>
      <x:c r="Y1838" s="15" t="str">
        <x:v>Будівництво світлофорного об’єкту по вул. Юрія Іллєнка (вул. Мельникова), 5 у Шевченківському районі  м. Києва; опублікований строк до 2024-12-24. Попросити один знеособлений пакет здачі за цим workflow.</x:v>
      </x:c>
      <x:c r="Z1838" s="15" t="str">
        <x:v>https://prozorro.gov.ua/tender/UA-2024-07-26-001423-a</x:v>
      </x:c>
      <x:c r="AA1838" s="14" t="str">
        <x:v>43216541</x:v>
      </x:c>
      <x:c r="AB1838" s="14" t="str">
        <x:v>2026-08-24</x:v>
      </x:c>
      <x:c r="AC1838" s="14" t="str"/>
      <x:c r="AD1838" s="20" t="str"/>
      <x:c r="AE1838" s="14" t="str"/>
      <x:c r="AF1838" s="14" t="n">
        <x:v>38</x:v>
      </x:c>
      <x:c r="AG1838" s="14" t="str">
        <x:v>I3</x:v>
      </x:c>
      <x:c r="AH1838" s="14" t="n">
        <x:v>1</x:v>
      </x:c>
      <x:c r="AI1838" s="14" t="n">
        <x:v>0</x:v>
      </x:c>
      <x:c r="AJ1838" s="18" t="n">
        <x:v>2732996.8</x:v>
      </x:c>
      <x:c r="AK1838" s="14" t="str">
        <x:v>https://prozorro.gov.ua/tender/UA-2024-07-26-001423-a</x:v>
      </x:c>
      <x:c r="AL1838" s="19" t="n">
        <x:v>45499.305932233794</x:v>
      </x:c>
      <x:c r="AM1838" s="19" t="n">
        <x:v>45650</x:v>
      </x:c>
      <x:c r="AN1838" s="15" t="str">
        <x:v>Світлофори / дорожня автоматика</x:v>
      </x:c>
      <x:c r="AO1838" s="15" t="str">
        <x:v>not_found_in_top_search</x:v>
      </x:c>
    </x:row>
    <x:row r="1839">
      <x:c r="A1839" s="14" t="str">
        <x:v>W6-147</x:v>
      </x:c>
      <x:c r="B1839" s="14" t="str">
        <x:v>Prozorro vertical expansion II — 24.08</x:v>
      </x:c>
      <x:c r="C1839" s="14" t="str">
        <x:v>ТОВАРИСТВО З ОБМЕЖЕНОЮ ВІДПОВІДАЛЬНІСТЮ РАУН</x:v>
      </x:c>
      <x:c r="D1839" s="14" t="str">
        <x:v>Світлофори / дорожня автоматика</x:v>
      </x:c>
      <x:c r="E1839" s="14" t="str">
        <x:v>Pilot now</x:v>
      </x:c>
      <x:c r="F1839" s="17" t="str">
        <x:v>P3</x:v>
      </x:c>
      <x:c r="G1839" s="14" t="str"/>
      <x:c r="H1839" s="14" t="str">
        <x:v>Пілот зараз — Н.15 subset</x:v>
      </x:c>
      <x:c r="I1839" s="16" t="n">
        <x:v>4</x:v>
      </x:c>
      <x:c r="J1839" s="16" t="n">
        <x:v>5</x:v>
      </x:c>
      <x:c r="K1839" s="16" t="n">
        <x:v>5</x:v>
      </x:c>
      <x:c r="L1839" s="16" t="n">
        <x:v>4</x:v>
      </x:c>
      <x:c r="M1839" s="16" t="n">
        <x:v>5</x:v>
      </x:c>
      <x:c r="N1839" s="16" t="n">
        <x:v>5</x:v>
      </x:c>
      <x:c r="O1839" s="16" t="n">
        <x:v>3</x:v>
      </x:c>
      <x:c r="P1839" s="16" t="n">
        <x:f>IF(COUNT(I1839:O1839)&lt;7,"",I1839*8+J1839*3+K1839*2+L1839*2+M1839*2+N1839*2+O1839)</x:f>
        <x:v>88</x:v>
      </x:c>
      <x:c r="Q1839" s="16" t="n">
        <x:f>IF(COUNT(J1839:O1839)&lt;6,"",J1839*5+K1839*4+M1839*4+L1839*3+N1839*2+O1839*2)</x:f>
        <x:v>93</x:v>
      </x:c>
      <x:c r="R1839" s="14" t="str">
        <x:v>high</x:v>
      </x:c>
      <x:c r="S1839" s="14" t="str">
        <x:v>official_prozorro_award_2024_2026</x:v>
      </x:c>
      <x:c r="T1839" s="14" t="str">
        <x:v>official_prozorro_api</x:v>
      </x:c>
      <x:c r="U1839" s="14" t="str">
        <x:v>Не контактували</x:v>
      </x:c>
      <x:c r="V1839" s="15" t="str">
        <x:v>Персоналізований free-pilot outreach по UA-2024-11-29-013929-a; попросити 1 пакет Н.14/Н.15</x:v>
      </x:c>
      <x:c r="W1839" s="15" t="str">
        <x:v>Власник / директор; керівник ПТО; відповідальний за договори</x:v>
      </x:c>
      <x:c r="X1839" s="15" t="str">
        <x:v>1 нових підтверджених перемог/договорів у Prozorro на 2 517 990 грн; 0 зі строком виконання не раніше 24.08.2026.</x:v>
      </x:c>
      <x:c r="Y1839" s="15" t="str">
        <x:v>«Будівництво світлофорного об’єкта на перехресті вул. Зелена – вул. Зубрівська» у м. Львові; опублікований строк до 2025-03-31. Попросити один знеособлений пакет здачі за цим workflow.</x:v>
      </x:c>
      <x:c r="Z1839" s="15" t="str">
        <x:v>https://prozorro.gov.ua/tender/UA-2024-11-29-013929-a</x:v>
      </x:c>
      <x:c r="AA1839" s="14" t="str">
        <x:v>38700539</x:v>
      </x:c>
      <x:c r="AB1839" s="14" t="str">
        <x:v>2026-08-24</x:v>
      </x:c>
      <x:c r="AC1839" s="14" t="str"/>
      <x:c r="AD1839" s="20" t="str"/>
      <x:c r="AE1839" s="14" t="str"/>
      <x:c r="AF1839" s="14" t="n">
        <x:v>38</x:v>
      </x:c>
      <x:c r="AG1839" s="14" t="str">
        <x:v>I3</x:v>
      </x:c>
      <x:c r="AH1839" s="14" t="n">
        <x:v>1</x:v>
      </x:c>
      <x:c r="AI1839" s="14" t="n">
        <x:v>0</x:v>
      </x:c>
      <x:c r="AJ1839" s="18" t="n">
        <x:v>2517990</x:v>
      </x:c>
      <x:c r="AK1839" s="14" t="str">
        <x:v>https://prozorro.gov.ua/tender/UA-2024-11-29-013929-a</x:v>
      </x:c>
      <x:c r="AL1839" s="19" t="n">
        <x:v>45652.60624450231</x:v>
      </x:c>
      <x:c r="AM1839" s="19" t="n">
        <x:v>45747</x:v>
      </x:c>
      <x:c r="AN1839" s="15" t="str">
        <x:v>Світлофори / дорожня автоматика</x:v>
      </x:c>
      <x:c r="AO1839" s="15" t="str">
        <x:v>not_found_in_top_search</x:v>
      </x:c>
    </x:row>
    <x:row r="1840">
      <x:c r="A1840" s="14" t="str">
        <x:v>W6-148</x:v>
      </x:c>
      <x:c r="B1840" s="14" t="str">
        <x:v>Prozorro vertical expansion II — 24.08</x:v>
      </x:c>
      <x:c r="C1840" s="14" t="str">
        <x:v>Товариство з обмеженою відповідальністю "АГ КАПІТАЛ ГРУП"</x:v>
      </x:c>
      <x:c r="D1840" s="14" t="str">
        <x:v>Резервуари / промислові ємності</x:v>
      </x:c>
      <x:c r="E1840" s="14" t="str">
        <x:v>Expansion discovery</x:v>
      </x:c>
      <x:c r="F1840" s="17" t="str">
        <x:v>D3</x:v>
      </x:c>
      <x:c r="G1840" s="14" t="str"/>
      <x:c r="H1840" s="14" t="str">
        <x:v>Discovery розширення — 2 тижні</x:v>
      </x:c>
      <x:c r="I1840" s="16" t="n">
        <x:v>1</x:v>
      </x:c>
      <x:c r="J1840" s="16" t="n">
        <x:v>5</x:v>
      </x:c>
      <x:c r="K1840" s="16" t="n">
        <x:v>5</x:v>
      </x:c>
      <x:c r="L1840" s="16" t="n">
        <x:v>4</x:v>
      </x:c>
      <x:c r="M1840" s="16" t="n">
        <x:v>5</x:v>
      </x:c>
      <x:c r="N1840" s="16" t="n">
        <x:v>5</x:v>
      </x:c>
      <x:c r="O1840" s="16" t="n">
        <x:v>3</x:v>
      </x:c>
      <x:c r="P1840" s="16" t="n">
        <x:f>IF(COUNT(I1840:O1840)&lt;7,"",I1840*8+J1840*3+K1840*2+L1840*2+M1840*2+N1840*2+O1840)</x:f>
        <x:v>64</x:v>
      </x:c>
      <x:c r="Q1840" s="16" t="n">
        <x:f>IF(COUNT(J1840:O1840)&lt;6,"",J1840*5+K1840*4+M1840*4+L1840*3+N1840*2+O1840*2)</x:f>
        <x:v>93</x:v>
      </x:c>
      <x:c r="R1840" s="14" t="str">
        <x:v>high</x:v>
      </x:c>
      <x:c r="S1840" s="14" t="str">
        <x:v>official_prozorro_award_2024_2026</x:v>
      </x:c>
      <x:c r="T1840" s="14" t="str">
        <x:v>official_prozorro_api</x:v>
      </x:c>
      <x:c r="U1840" s="14" t="str">
        <x:v>Не контактували</x:v>
      </x:c>
      <x:c r="V1840" s="15" t="str">
        <x:v>Workflow-audit outreach по UA-2024-12-12-017842-a; попросити 1 пакет здачі та вимоги проєкту</x:v>
      </x:c>
      <x:c r="W1840" s="15" t="str">
        <x:v>Власник / директор; керівник ПТО; відповідальний за договори</x:v>
      </x:c>
      <x:c r="X1840" s="15" t="str">
        <x:v>1 нових підтверджених перемог/договорів у Prozorro на 2 392 331 грн; 0 зі строком виконання не раніше 24.08.2026.</x:v>
      </x:c>
      <x:c r="Y1840" s="15" t="str">
        <x:v>Капітальний ремонт резервуару запасу питної води №2 та №3 станції ІІ підйому за адресою: вул. Ливарна, 1 м.Кропивницький. Коригування (додаткові роботи); опублікований строк до 2024-12-31. Попросити один знеособлений пакет здачі за цим workflow.</x:v>
      </x:c>
      <x:c r="Z1840" s="15" t="str">
        <x:v>https://prozorro.gov.ua/tender/UA-2024-12-12-017842-a</x:v>
      </x:c>
      <x:c r="AA1840" s="14" t="str">
        <x:v>40257574</x:v>
      </x:c>
      <x:c r="AB1840" s="14" t="str">
        <x:v>2026-08-24</x:v>
      </x:c>
      <x:c r="AC1840" s="14" t="str"/>
      <x:c r="AD1840" s="20" t="str"/>
      <x:c r="AE1840" s="14" t="str"/>
      <x:c r="AF1840" s="14" t="n">
        <x:v>38</x:v>
      </x:c>
      <x:c r="AG1840" s="14" t="str">
        <x:v>I3</x:v>
      </x:c>
      <x:c r="AH1840" s="14" t="n">
        <x:v>1</x:v>
      </x:c>
      <x:c r="AI1840" s="14" t="n">
        <x:v>0</x:v>
      </x:c>
      <x:c r="AJ1840" s="18" t="n">
        <x:v>2392330.8</x:v>
      </x:c>
      <x:c r="AK1840" s="14" t="str">
        <x:v>https://prozorro.gov.ua/tender/UA-2024-12-12-017842-a</x:v>
      </x:c>
      <x:c r="AL1840" s="19" t="n">
        <x:v>45638.59001140046</x:v>
      </x:c>
      <x:c r="AM1840" s="19" t="n">
        <x:v>45657.916666655095</x:v>
      </x:c>
      <x:c r="AN1840" s="15" t="str">
        <x:v>Резервуари / промислові ємності</x:v>
      </x:c>
      <x:c r="AO1840" s="15" t="str">
        <x:v>not_found_in_top_search</x:v>
      </x:c>
    </x:row>
    <x:row r="1841">
      <x:c r="A1841" s="14" t="str">
        <x:v>W6-149</x:v>
      </x:c>
      <x:c r="B1841" s="14" t="str">
        <x:v>Prozorro vertical expansion II — 24.08</x:v>
      </x:c>
      <x:c r="C1841" s="14" t="str">
        <x:v>ТОВАРИСТВО З ОБМЕЖЕНОЮ ВІДПОВІДАЛЬНІСТЮ "ДОРТРАНС"</x:v>
      </x:c>
      <x:c r="D1841" s="14" t="str">
        <x:v>Тунелі / підземні споруди</x:v>
      </x:c>
      <x:c r="E1841" s="14" t="str">
        <x:v>Expansion discovery</x:v>
      </x:c>
      <x:c r="F1841" s="17" t="str">
        <x:v>D3</x:v>
      </x:c>
      <x:c r="G1841" s="14" t="str"/>
      <x:c r="H1841" s="14" t="str">
        <x:v>Discovery розширення — 2 тижні</x:v>
      </x:c>
      <x:c r="I1841" s="16" t="n">
        <x:v>1</x:v>
      </x:c>
      <x:c r="J1841" s="16" t="n">
        <x:v>5</x:v>
      </x:c>
      <x:c r="K1841" s="16" t="n">
        <x:v>5</x:v>
      </x:c>
      <x:c r="L1841" s="16" t="n">
        <x:v>3</x:v>
      </x:c>
      <x:c r="M1841" s="16" t="n">
        <x:v>5</x:v>
      </x:c>
      <x:c r="N1841" s="16" t="n">
        <x:v>5</x:v>
      </x:c>
      <x:c r="O1841" s="16" t="n">
        <x:v>3</x:v>
      </x:c>
      <x:c r="P1841" s="16" t="n">
        <x:f>IF(COUNT(I1841:O1841)&lt;7,"",I1841*8+J1841*3+K1841*2+L1841*2+M1841*2+N1841*2+O1841)</x:f>
        <x:v>62</x:v>
      </x:c>
      <x:c r="Q1841" s="16" t="n">
        <x:f>IF(COUNT(J1841:O1841)&lt;6,"",J1841*5+K1841*4+M1841*4+L1841*3+N1841*2+O1841*2)</x:f>
        <x:v>90</x:v>
      </x:c>
      <x:c r="R1841" s="14" t="str">
        <x:v>high</x:v>
      </x:c>
      <x:c r="S1841" s="14" t="str">
        <x:v>official_prozorro_award_2024_2026</x:v>
      </x:c>
      <x:c r="T1841" s="14" t="str">
        <x:v>official_prozorro_api</x:v>
      </x:c>
      <x:c r="U1841" s="14" t="str">
        <x:v>Не контактували</x:v>
      </x:c>
      <x:c r="V1841" s="15" t="str">
        <x:v>Workflow-audit outreach по UA-2025-09-24-003478-a; попросити 1 пакет здачі та вимоги проєкту</x:v>
      </x:c>
      <x:c r="W1841" s="15" t="str">
        <x:v>Власник / директор; керівник ПТО; відповідальний за договори</x:v>
      </x:c>
      <x:c r="X1841" s="15" t="str">
        <x:v>1 нових підтверджених перемог/договорів у Prozorro на 1 849 065 грн; 0 зі строком виконання не раніше 24.08.2026.</x:v>
      </x:c>
      <x:c r="Y1841" s="15" t="str">
        <x:v>Проєктні та вишукувальні роботи по об’єкту: «Реконструкція об’єктів Київської міської дощової каналізації комунальної власності територіальної громади міста Києва» Першочергові заходи з ліквідації критичних підтоплень. Реконструкція дощової каналізації від водозбірної камери в тунелі по вул. О. Теліги до вул. Ольжича (Робочий проєкт). (45000000-7 Будівельні роботи та поточний ремонт) (IA01-9 Проектування та будівництво) (роботи з проєктування); опублікований строк до 2026-03-31. Попросити один знеособлений пакет здачі за цим workflow.</x:v>
      </x:c>
      <x:c r="Z1841" s="15" t="str">
        <x:v>https://prozorro.gov.ua/tender/UA-2025-09-24-003478-a</x:v>
      </x:c>
      <x:c r="AA1841" s="14" t="str">
        <x:v>32308729</x:v>
      </x:c>
      <x:c r="AB1841" s="14" t="str">
        <x:v>2026-08-24</x:v>
      </x:c>
      <x:c r="AC1841" s="14" t="str"/>
      <x:c r="AD1841" s="20" t="str"/>
      <x:c r="AE1841" s="14" t="str"/>
      <x:c r="AF1841" s="14" t="n">
        <x:v>38</x:v>
      </x:c>
      <x:c r="AG1841" s="14" t="str">
        <x:v>I3</x:v>
      </x:c>
      <x:c r="AH1841" s="14" t="n">
        <x:v>1</x:v>
      </x:c>
      <x:c r="AI1841" s="14" t="n">
        <x:v>0</x:v>
      </x:c>
      <x:c r="AJ1841" s="18" t="n">
        <x:v>1849064.76</x:v>
      </x:c>
      <x:c r="AK1841" s="14" t="str">
        <x:v>https://prozorro.gov.ua/tender/UA-2025-09-24-003478-a</x:v>
      </x:c>
      <x:c r="AL1841" s="19" t="n">
        <x:v>45950.36132108796</x:v>
      </x:c>
      <x:c r="AM1841" s="19" t="n">
        <x:v>46112.332916666666</x:v>
      </x:c>
      <x:c r="AN1841" s="15" t="str">
        <x:v>Тунелі / підземні споруди</x:v>
      </x:c>
      <x:c r="AO1841" s="15" t="str">
        <x:v>not_found_in_top_search</x:v>
      </x:c>
    </x:row>
    <x:row r="1842">
      <x:c r="A1842" s="14" t="str">
        <x:v>W6-150</x:v>
      </x:c>
      <x:c r="B1842" s="14" t="str">
        <x:v>Prozorro vertical expansion II — 24.08</x:v>
      </x:c>
      <x:c r="C1842" s="14" t="str">
        <x:v>ТОВАРИСТВО З ОБМЕЖЕНОЮ ВІДПОВІДАЛЬНІСТЮ "БУДІВЕЛЬНА КОРПОРАЦІЯ "РСГ"</x:v>
      </x:c>
      <x:c r="D1842" s="14" t="str">
        <x:v>Спортивні покриття</x:v>
      </x:c>
      <x:c r="E1842" s="14" t="str">
        <x:v>Expansion discovery</x:v>
      </x:c>
      <x:c r="F1842" s="17" t="str">
        <x:v>D3</x:v>
      </x:c>
      <x:c r="G1842" s="14" t="str"/>
      <x:c r="H1842" s="14" t="str">
        <x:v>Discovery розширення — 2 тижні</x:v>
      </x:c>
      <x:c r="I1842" s="16" t="n">
        <x:v>1</x:v>
      </x:c>
      <x:c r="J1842" s="16" t="n">
        <x:v>5</x:v>
      </x:c>
      <x:c r="K1842" s="16" t="n">
        <x:v>5</x:v>
      </x:c>
      <x:c r="L1842" s="16" t="n">
        <x:v>3</x:v>
      </x:c>
      <x:c r="M1842" s="16" t="n">
        <x:v>5</x:v>
      </x:c>
      <x:c r="N1842" s="16" t="n">
        <x:v>5</x:v>
      </x:c>
      <x:c r="O1842" s="16" t="n">
        <x:v>3</x:v>
      </x:c>
      <x:c r="P1842" s="16" t="n">
        <x:f>IF(COUNT(I1842:O1842)&lt;7,"",I1842*8+J1842*3+K1842*2+L1842*2+M1842*2+N1842*2+O1842)</x:f>
        <x:v>62</x:v>
      </x:c>
      <x:c r="Q1842" s="16" t="n">
        <x:f>IF(COUNT(J1842:O1842)&lt;6,"",J1842*5+K1842*4+M1842*4+L1842*3+N1842*2+O1842*2)</x:f>
        <x:v>90</x:v>
      </x:c>
      <x:c r="R1842" s="14" t="str">
        <x:v>high</x:v>
      </x:c>
      <x:c r="S1842" s="14" t="str">
        <x:v>official_prozorro_award_2024_2026</x:v>
      </x:c>
      <x:c r="T1842" s="14" t="str">
        <x:v>official_prozorro_api</x:v>
      </x:c>
      <x:c r="U1842" s="14" t="str">
        <x:v>Не контактували</x:v>
      </x:c>
      <x:c r="V1842" s="15" t="str">
        <x:v>Workflow-audit outreach по UA-2025-10-02-013057-a; попросити 1 пакет здачі та вимоги проєкту</x:v>
      </x:c>
      <x:c r="W1842" s="15" t="str">
        <x:v>Власник / директор; керівник ПТО; відповідальний за договори</x:v>
      </x:c>
      <x:c r="X1842" s="15" t="str">
        <x:v>1 нових підтверджених перемог/договорів у Prozorro на 1 760 000 грн; 1 зі строком виконання не раніше 24.08.2026.</x:v>
      </x:c>
      <x:c r="Y1842" s="15" t="str">
        <x:v>Капітальний ремонт спортивного майданчика Ківерцівської гімназії №2 Луцького району Волинської області з облаштуванням міні футбольного поля зі штучним покриттям за адресою: м.Ківерці, вул. Тиверців, 6 (код ДК 021:2015: 45450000-6 — Інші завершальні будівельні роботи); опублікований строк до 2026-12-31. Попросити один знеособлений пакет здачі за цим workflow.</x:v>
      </x:c>
      <x:c r="Z1842" s="15" t="str">
        <x:v>https://prozorro.gov.ua/tender/UA-2025-10-02-013057-a</x:v>
      </x:c>
      <x:c r="AA1842" s="14" t="str">
        <x:v>43914609</x:v>
      </x:c>
      <x:c r="AB1842" s="14" t="str">
        <x:v>2026-08-24</x:v>
      </x:c>
      <x:c r="AC1842" s="14" t="str"/>
      <x:c r="AD1842" s="20" t="str"/>
      <x:c r="AE1842" s="14" t="str"/>
      <x:c r="AF1842" s="14" t="n">
        <x:v>38</x:v>
      </x:c>
      <x:c r="AG1842" s="14" t="str">
        <x:v>I3</x:v>
      </x:c>
      <x:c r="AH1842" s="14" t="n">
        <x:v>1</x:v>
      </x:c>
      <x:c r="AI1842" s="14" t="n">
        <x:v>1</x:v>
      </x:c>
      <x:c r="AJ1842" s="18" t="n">
        <x:v>1760000</x:v>
      </x:c>
      <x:c r="AK1842" s="14" t="str">
        <x:v>https://prozorro.gov.ua/tender/UA-2025-10-02-013057-a</x:v>
      </x:c>
      <x:c r="AL1842" s="19" t="n">
        <x:v>45947.50482444445</x:v>
      </x:c>
      <x:c r="AM1842" s="19" t="n">
        <x:v>46387</x:v>
      </x:c>
      <x:c r="AN1842" s="15" t="str">
        <x:v>Спортивні покриття</x:v>
      </x:c>
      <x:c r="AO1842" s="15" t="str">
        <x:v>not_found_in_top_search</x:v>
      </x:c>
    </x:row>
    <x:row r="1843">
      <x:c r="A1843" s="14" t="str">
        <x:v>W6-151</x:v>
      </x:c>
      <x:c r="B1843" s="14" t="str">
        <x:v>Prozorro vertical expansion II — 24.08</x:v>
      </x:c>
      <x:c r="C1843" s="14" t="str">
        <x:v>ТОВАРИСТВО З ОБМЕЖЕНОЮ ВІДПОВІДАЛЬНІСТЮ "БК ДЕЛЮКС ДЕВЕЛОПМЕНТ"</x:v>
      </x:c>
      <x:c r="D1843" s="14" t="str">
        <x:v>Свердловини / водозабір</x:v>
      </x:c>
      <x:c r="E1843" s="14" t="str">
        <x:v>Expansion discovery</x:v>
      </x:c>
      <x:c r="F1843" s="17" t="str">
        <x:v>D3</x:v>
      </x:c>
      <x:c r="G1843" s="14" t="str"/>
      <x:c r="H1843" s="14" t="str">
        <x:v>Discovery розширення — 2 тижні</x:v>
      </x:c>
      <x:c r="I1843" s="16" t="n">
        <x:v>1</x:v>
      </x:c>
      <x:c r="J1843" s="16" t="n">
        <x:v>5</x:v>
      </x:c>
      <x:c r="K1843" s="16" t="n">
        <x:v>5</x:v>
      </x:c>
      <x:c r="L1843" s="16" t="n">
        <x:v>3</x:v>
      </x:c>
      <x:c r="M1843" s="16" t="n">
        <x:v>5</x:v>
      </x:c>
      <x:c r="N1843" s="16" t="n">
        <x:v>5</x:v>
      </x:c>
      <x:c r="O1843" s="16" t="n">
        <x:v>3</x:v>
      </x:c>
      <x:c r="P1843" s="16" t="n">
        <x:f>IF(COUNT(I1843:O1843)&lt;7,"",I1843*8+J1843*3+K1843*2+L1843*2+M1843*2+N1843*2+O1843)</x:f>
        <x:v>62</x:v>
      </x:c>
      <x:c r="Q1843" s="16" t="n">
        <x:f>IF(COUNT(J1843:O1843)&lt;6,"",J1843*5+K1843*4+M1843*4+L1843*3+N1843*2+O1843*2)</x:f>
        <x:v>90</x:v>
      </x:c>
      <x:c r="R1843" s="14" t="str">
        <x:v>high</x:v>
      </x:c>
      <x:c r="S1843" s="14" t="str">
        <x:v>official_prozorro_award_2024_2026</x:v>
      </x:c>
      <x:c r="T1843" s="14" t="str">
        <x:v>official_prozorro_api</x:v>
      </x:c>
      <x:c r="U1843" s="14" t="str">
        <x:v>Не контактували</x:v>
      </x:c>
      <x:c r="V1843" s="15" t="str">
        <x:v>Workflow-audit outreach по UA-2025-06-25-004546-a; попросити 1 пакет здачі та вимоги проєкту</x:v>
      </x:c>
      <x:c r="W1843" s="15" t="str">
        <x:v>Власник / директор; керівник ПТО; відповідальний за договори</x:v>
      </x:c>
      <x:c r="X1843" s="15" t="str">
        <x:v>1 нових підтверджених перемог/договорів у Prozorro на 1 728 041 грн; 0 зі строком виконання не раніше 24.08.2026.</x:v>
      </x:c>
      <x:c r="Y1843" s="15" t="str">
        <x:v>Нове будівництво (буріння) артезіанської свердловини за адресою: Одеська область, Одеський район, село Холодна Балка, вулиця Абрикосова, 20-а; опублікований строк до 2025-12-31. Попросити один знеособлений пакет здачі за цим workflow.</x:v>
      </x:c>
      <x:c r="Z1843" s="15" t="str">
        <x:v>https://prozorro.gov.ua/tender/UA-2025-06-25-004546-a</x:v>
      </x:c>
      <x:c r="AA1843" s="14" t="str">
        <x:v>41510150</x:v>
      </x:c>
      <x:c r="AB1843" s="14" t="str">
        <x:v>2026-08-24</x:v>
      </x:c>
      <x:c r="AC1843" s="14" t="str"/>
      <x:c r="AD1843" s="20" t="str"/>
      <x:c r="AE1843" s="14" t="str"/>
      <x:c r="AF1843" s="14" t="n">
        <x:v>38</x:v>
      </x:c>
      <x:c r="AG1843" s="14" t="str">
        <x:v>I3</x:v>
      </x:c>
      <x:c r="AH1843" s="14" t="n">
        <x:v>1</x:v>
      </x:c>
      <x:c r="AI1843" s="14" t="n">
        <x:v>0</x:v>
      </x:c>
      <x:c r="AJ1843" s="18" t="n">
        <x:v>1728041.21</x:v>
      </x:c>
      <x:c r="AK1843" s="14" t="str">
        <x:v>https://prozorro.gov.ua/tender/UA-2025-06-25-004546-a</x:v>
      </x:c>
      <x:c r="AL1843" s="19" t="n">
        <x:v>45849.5275824537</x:v>
      </x:c>
      <x:c r="AM1843" s="19" t="n">
        <x:v>46022</x:v>
      </x:c>
      <x:c r="AN1843" s="15" t="str">
        <x:v>Свердловини / водозабір</x:v>
      </x:c>
      <x:c r="AO1843" s="15" t="str">
        <x:v>not_found_in_top_search</x:v>
      </x:c>
    </x:row>
    <x:row r="1844">
      <x:c r="A1844" s="14" t="str">
        <x:v>W6-152</x:v>
      </x:c>
      <x:c r="B1844" s="14" t="str">
        <x:v>Prozorro vertical expansion II — 24.08</x:v>
      </x:c>
      <x:c r="C1844" s="14" t="str">
        <x:v>ТОВАРИСТВО З ОБМЕЖЕНОЮ ВІДПОВІДАЛЬНІСТЮ "МІСЬКІ ТЕХНОЛОГІЇ"</x:v>
      </x:c>
      <x:c r="D1844" s="14" t="str">
        <x:v>Днопоглиблення / порти</x:v>
      </x:c>
      <x:c r="E1844" s="14" t="str">
        <x:v>Expansion discovery</x:v>
      </x:c>
      <x:c r="F1844" s="17" t="str">
        <x:v>D3</x:v>
      </x:c>
      <x:c r="G1844" s="14" t="str"/>
      <x:c r="H1844" s="14" t="str">
        <x:v>Discovery розширення — 2 тижні</x:v>
      </x:c>
      <x:c r="I1844" s="16" t="n">
        <x:v>1</x:v>
      </x:c>
      <x:c r="J1844" s="16" t="n">
        <x:v>5</x:v>
      </x:c>
      <x:c r="K1844" s="16" t="n">
        <x:v>5</x:v>
      </x:c>
      <x:c r="L1844" s="16" t="n">
        <x:v>3</x:v>
      </x:c>
      <x:c r="M1844" s="16" t="n">
        <x:v>5</x:v>
      </x:c>
      <x:c r="N1844" s="16" t="n">
        <x:v>5</x:v>
      </x:c>
      <x:c r="O1844" s="16" t="n">
        <x:v>3</x:v>
      </x:c>
      <x:c r="P1844" s="16" t="n">
        <x:f>IF(COUNT(I1844:O1844)&lt;7,"",I1844*8+J1844*3+K1844*2+L1844*2+M1844*2+N1844*2+O1844)</x:f>
        <x:v>62</x:v>
      </x:c>
      <x:c r="Q1844" s="16" t="n">
        <x:f>IF(COUNT(J1844:O1844)&lt;6,"",J1844*5+K1844*4+M1844*4+L1844*3+N1844*2+O1844*2)</x:f>
        <x:v>90</x:v>
      </x:c>
      <x:c r="R1844" s="14" t="str">
        <x:v>high</x:v>
      </x:c>
      <x:c r="S1844" s="14" t="str">
        <x:v>official_prozorro_award_2024_2026</x:v>
      </x:c>
      <x:c r="T1844" s="14" t="str">
        <x:v>official_prozorro_api</x:v>
      </x:c>
      <x:c r="U1844" s="14" t="str">
        <x:v>Не контактували</x:v>
      </x:c>
      <x:c r="V1844" s="15" t="str">
        <x:v>Workflow-audit outreach по UA-2025-04-23-010086-a; попросити 1 пакет здачі та вимоги проєкту</x:v>
      </x:c>
      <x:c r="W1844" s="15" t="str">
        <x:v>Власник / директор; керівник ПТО; відповідальний за договори</x:v>
      </x:c>
      <x:c r="X1844" s="15" t="str">
        <x:v>1 нових підтверджених перемог/договорів у Prozorro на 1 499 926 грн; 0 зі строком виконання не раніше 24.08.2026.</x:v>
      </x:c>
      <x:c r="Y1844" s="15" t="str">
        <x:v>Капітальний ремонт, днопоглиблювальні роботи на ділянці з'єднувального каналу між Тилігульським лиманом і Чорним морем на території Лиманського району Одеської області; опублікований строк до 2025-08-31. Попросити один знеособлений пакет здачі за цим workflow.</x:v>
      </x:c>
      <x:c r="Z1844" s="15" t="str">
        <x:v>https://prozorro.gov.ua/tender/UA-2025-04-23-010086-a</x:v>
      </x:c>
      <x:c r="AA1844" s="14" t="str">
        <x:v>43476740</x:v>
      </x:c>
      <x:c r="AB1844" s="14" t="str">
        <x:v>2026-08-24</x:v>
      </x:c>
      <x:c r="AC1844" s="14" t="str"/>
      <x:c r="AD1844" s="20" t="str"/>
      <x:c r="AE1844" s="14" t="str"/>
      <x:c r="AF1844" s="14" t="n">
        <x:v>38</x:v>
      </x:c>
      <x:c r="AG1844" s="14" t="str">
        <x:v>I3</x:v>
      </x:c>
      <x:c r="AH1844" s="14" t="n">
        <x:v>1</x:v>
      </x:c>
      <x:c r="AI1844" s="14" t="n">
        <x:v>0</x:v>
      </x:c>
      <x:c r="AJ1844" s="18" t="n">
        <x:v>1499925.61</x:v>
      </x:c>
      <x:c r="AK1844" s="14" t="str">
        <x:v>https://prozorro.gov.ua/tender/UA-2025-04-23-010086-a</x:v>
      </x:c>
      <x:c r="AL1844" s="19" t="n">
        <x:v>45770.53445597222</x:v>
      </x:c>
      <x:c r="AM1844" s="19" t="n">
        <x:v>45900</x:v>
      </x:c>
      <x:c r="AN1844" s="15" t="str">
        <x:v>Днопоглиблення / порти</x:v>
      </x:c>
      <x:c r="AO1844" s="15" t="str">
        <x:v>not_found_in_top_search</x:v>
      </x:c>
    </x:row>
    <x:row r="1845">
      <x:c r="A1845" s="14" t="str">
        <x:v>W6-153</x:v>
      </x:c>
      <x:c r="B1845" s="14" t="str">
        <x:v>Prozorro vertical expansion II — 24.08</x:v>
      </x:c>
      <x:c r="C1845" s="14" t="str">
        <x:v>ТОВАРИСТВО З ОБМЕЖЕНОЮ ВІДПОВІДАЛЬНІСТЮ "ДІО СПОРТ"</x:v>
      </x:c>
      <x:c r="D1845" s="14" t="str">
        <x:v>Підпірні конструкції</x:v>
      </x:c>
      <x:c r="E1845" s="14" t="str">
        <x:v>Expansion discovery</x:v>
      </x:c>
      <x:c r="F1845" s="17" t="str">
        <x:v>D3</x:v>
      </x:c>
      <x:c r="G1845" s="14" t="str"/>
      <x:c r="H1845" s="14" t="str">
        <x:v>Discovery розширення — 2 тижні</x:v>
      </x:c>
      <x:c r="I1845" s="16" t="n">
        <x:v>1</x:v>
      </x:c>
      <x:c r="J1845" s="16" t="n">
        <x:v>5</x:v>
      </x:c>
      <x:c r="K1845" s="16" t="n">
        <x:v>5</x:v>
      </x:c>
      <x:c r="L1845" s="16" t="n">
        <x:v>3</x:v>
      </x:c>
      <x:c r="M1845" s="16" t="n">
        <x:v>5</x:v>
      </x:c>
      <x:c r="N1845" s="16" t="n">
        <x:v>5</x:v>
      </x:c>
      <x:c r="O1845" s="16" t="n">
        <x:v>3</x:v>
      </x:c>
      <x:c r="P1845" s="16" t="n">
        <x:f>IF(COUNT(I1845:O1845)&lt;7,"",I1845*8+J1845*3+K1845*2+L1845*2+M1845*2+N1845*2+O1845)</x:f>
        <x:v>62</x:v>
      </x:c>
      <x:c r="Q1845" s="16" t="n">
        <x:f>IF(COUNT(J1845:O1845)&lt;6,"",J1845*5+K1845*4+M1845*4+L1845*3+N1845*2+O1845*2)</x:f>
        <x:v>90</x:v>
      </x:c>
      <x:c r="R1845" s="14" t="str">
        <x:v>high</x:v>
      </x:c>
      <x:c r="S1845" s="14" t="str">
        <x:v>official_prozorro_award_2024_2026</x:v>
      </x:c>
      <x:c r="T1845" s="14" t="str">
        <x:v>official_prozorro_api</x:v>
      </x:c>
      <x:c r="U1845" s="14" t="str">
        <x:v>Не контактували</x:v>
      </x:c>
      <x:c r="V1845" s="15" t="str">
        <x:v>Workflow-audit outreach по UA-2025-12-19-013195-a; попросити 1 пакет здачі та вимоги проєкту</x:v>
      </x:c>
      <x:c r="W1845" s="15" t="str">
        <x:v>Власник / директор; керівник ПТО; відповідальний за договори</x:v>
      </x:c>
      <x:c r="X1845" s="15" t="str">
        <x:v>1 нових підтверджених перемог/договорів у Prozorro на 1 451 040 грн; 0 зі строком виконання не раніше 24.08.2026.</x:v>
      </x:c>
      <x:c r="Y1845" s="15" t="str">
        <x:v>«Капітальний ремонт стадіону та спортивного майданчику спеціальної школи №7 міста Києва за адресою: вулиця Академіка Заболотного, 146 у Голосіївському районі міста Києва» (за ДК 021:2015 – 45453000-7 (Капітальний ремонт і реставрація) (влаштування підпірної стінки); опублікований строк до 2025-12-25. Попросити один знеособлений пакет здачі за цим workflow.</x:v>
      </x:c>
      <x:c r="Z1845" s="15" t="str">
        <x:v>https://prozorro.gov.ua/tender/UA-2025-12-19-013195-a</x:v>
      </x:c>
      <x:c r="AA1845" s="14" t="str">
        <x:v>41855003</x:v>
      </x:c>
      <x:c r="AB1845" s="14" t="str">
        <x:v>2026-08-24</x:v>
      </x:c>
      <x:c r="AC1845" s="14" t="str"/>
      <x:c r="AD1845" s="20" t="str"/>
      <x:c r="AE1845" s="14" t="str"/>
      <x:c r="AF1845" s="14" t="n">
        <x:v>38</x:v>
      </x:c>
      <x:c r="AG1845" s="14" t="str">
        <x:v>I3</x:v>
      </x:c>
      <x:c r="AH1845" s="14" t="n">
        <x:v>1</x:v>
      </x:c>
      <x:c r="AI1845" s="14" t="n">
        <x:v>0</x:v>
      </x:c>
      <x:c r="AJ1845" s="18" t="n">
        <x:v>1451040</x:v>
      </x:c>
      <x:c r="AK1845" s="14" t="str">
        <x:v>https://prozorro.gov.ua/tender/UA-2025-12-19-013195-a</x:v>
      </x:c>
      <x:c r="AL1845" s="19" t="n">
        <x:v>46010.48699736111</x:v>
      </x:c>
      <x:c r="AM1845" s="19" t="n">
        <x:v>46016</x:v>
      </x:c>
      <x:c r="AN1845" s="15" t="str">
        <x:v>Підпірні конструкції</x:v>
      </x:c>
      <x:c r="AO1845" s="15" t="str">
        <x:v>not_found_in_top_search</x:v>
      </x:c>
    </x:row>
    <x:row r="1846">
      <x:c r="A1846" s="14" t="str">
        <x:v>W6-154</x:v>
      </x:c>
      <x:c r="B1846" s="14" t="str">
        <x:v>Prozorro vertical expansion II — 24.08</x:v>
      </x:c>
      <x:c r="C1846" s="14" t="str">
        <x:v>ПРИВАТНЕ ПІДПРИЄМСТВО "ІНВЕСТГАЗБУД"</x:v>
      </x:c>
      <x:c r="D1846" s="14" t="str">
        <x:v>Резервуари / промислові ємності</x:v>
      </x:c>
      <x:c r="E1846" s="14" t="str">
        <x:v>Expansion discovery</x:v>
      </x:c>
      <x:c r="F1846" s="17" t="str">
        <x:v>D3</x:v>
      </x:c>
      <x:c r="G1846" s="14" t="str"/>
      <x:c r="H1846" s="14" t="str">
        <x:v>Discovery розширення — 2 тижні</x:v>
      </x:c>
      <x:c r="I1846" s="16" t="n">
        <x:v>1</x:v>
      </x:c>
      <x:c r="J1846" s="16" t="n">
        <x:v>5</x:v>
      </x:c>
      <x:c r="K1846" s="16" t="n">
        <x:v>5</x:v>
      </x:c>
      <x:c r="L1846" s="16" t="n">
        <x:v>3</x:v>
      </x:c>
      <x:c r="M1846" s="16" t="n">
        <x:v>5</x:v>
      </x:c>
      <x:c r="N1846" s="16" t="n">
        <x:v>5</x:v>
      </x:c>
      <x:c r="O1846" s="16" t="n">
        <x:v>3</x:v>
      </x:c>
      <x:c r="P1846" s="16" t="n">
        <x:f>IF(COUNT(I1846:O1846)&lt;7,"",I1846*8+J1846*3+K1846*2+L1846*2+M1846*2+N1846*2+O1846)</x:f>
        <x:v>62</x:v>
      </x:c>
      <x:c r="Q1846" s="16" t="n">
        <x:f>IF(COUNT(J1846:O1846)&lt;6,"",J1846*5+K1846*4+M1846*4+L1846*3+N1846*2+O1846*2)</x:f>
        <x:v>90</x:v>
      </x:c>
      <x:c r="R1846" s="14" t="str">
        <x:v>high</x:v>
      </x:c>
      <x:c r="S1846" s="14" t="str">
        <x:v>official_prozorro_award_2024_2026</x:v>
      </x:c>
      <x:c r="T1846" s="14" t="str">
        <x:v>official_prozorro_api</x:v>
      </x:c>
      <x:c r="U1846" s="14" t="str">
        <x:v>Не контактували</x:v>
      </x:c>
      <x:c r="V1846" s="15" t="str">
        <x:v>Workflow-audit outreach по UA-2025-12-22-023198-a; попросити 1 пакет здачі та вимоги проєкту</x:v>
      </x:c>
      <x:c r="W1846" s="15" t="str">
        <x:v>Власник / директор; керівник ПТО; відповідальний за договори</x:v>
      </x:c>
      <x:c r="X1846" s="15" t="str">
        <x:v>1 нових підтверджених перемог/договорів у Prozorro на 872 768 грн; 0 зі строком виконання не раніше 24.08.2026.</x:v>
      </x:c>
      <x:c r="Y1846" s="15" t="str">
        <x:v>Роботи по об'єкту: «Капітальний ремонт мережі водопроводу  від резервуара в урочищі «Клебанія» до адмінприміщення ДПК по вул. Підгора, 2б   в с. Лани Дубовецької сільської ради Івано-Франківського району Івано-Франківської області"; опублікований строк до 2026-03-31. Попросити один знеособлений пакет здачі за цим workflow.</x:v>
      </x:c>
      <x:c r="Z1846" s="15" t="str">
        <x:v>https://prozorro.gov.ua/tender/UA-2025-12-22-023198-a</x:v>
      </x:c>
      <x:c r="AA1846" s="14" t="str">
        <x:v>42909887</x:v>
      </x:c>
      <x:c r="AB1846" s="14" t="str">
        <x:v>2026-08-24</x:v>
      </x:c>
      <x:c r="AC1846" s="14" t="str"/>
      <x:c r="AD1846" s="20" t="str"/>
      <x:c r="AE1846" s="14" t="str"/>
      <x:c r="AF1846" s="14" t="n">
        <x:v>38</x:v>
      </x:c>
      <x:c r="AG1846" s="14" t="str">
        <x:v>I3</x:v>
      </x:c>
      <x:c r="AH1846" s="14" t="n">
        <x:v>1</x:v>
      </x:c>
      <x:c r="AI1846" s="14" t="n">
        <x:v>0</x:v>
      </x:c>
      <x:c r="AJ1846" s="18" t="n">
        <x:v>872768</x:v>
      </x:c>
      <x:c r="AK1846" s="14" t="str">
        <x:v>https://prozorro.gov.ua/tender/UA-2025-12-22-023198-a</x:v>
      </x:c>
      <x:c r="AL1846" s="19" t="n">
        <x:v>46013.69294162037</x:v>
      </x:c>
      <x:c r="AM1846" s="19" t="n">
        <x:v>46112</x:v>
      </x:c>
      <x:c r="AN1846" s="15" t="str">
        <x:v>Резервуари / промислові ємності</x:v>
      </x:c>
      <x:c r="AO1846" s="15" t="str">
        <x:v>not_found_in_top_search</x:v>
      </x:c>
    </x:row>
    <x:row r="1847">
      <x:c r="A1847" s="14" t="str">
        <x:v>W6-155</x:v>
      </x:c>
      <x:c r="B1847" s="14" t="str">
        <x:v>Prozorro vertical expansion II — 24.08</x:v>
      </x:c>
      <x:c r="C1847" s="14" t="str">
        <x:v>МОСКАЛЕНКО ЮРІЙ ІВАНОВИЧ</x:v>
      </x:c>
      <x:c r="D1847" s="14" t="str">
        <x:v>Днопоглиблення / порти</x:v>
      </x:c>
      <x:c r="E1847" s="14" t="str">
        <x:v>Expansion discovery</x:v>
      </x:c>
      <x:c r="F1847" s="17" t="str">
        <x:v>D3</x:v>
      </x:c>
      <x:c r="G1847" s="14" t="str"/>
      <x:c r="H1847" s="14" t="str">
        <x:v>Discovery розширення — 2 тижні</x:v>
      </x:c>
      <x:c r="I1847" s="16" t="n">
        <x:v>1</x:v>
      </x:c>
      <x:c r="J1847" s="16" t="n">
        <x:v>5</x:v>
      </x:c>
      <x:c r="K1847" s="16" t="n">
        <x:v>5</x:v>
      </x:c>
      <x:c r="L1847" s="16" t="n">
        <x:v>3</x:v>
      </x:c>
      <x:c r="M1847" s="16" t="n">
        <x:v>5</x:v>
      </x:c>
      <x:c r="N1847" s="16" t="n">
        <x:v>3</x:v>
      </x:c>
      <x:c r="O1847" s="16" t="n">
        <x:v>3</x:v>
      </x:c>
      <x:c r="P1847" s="16" t="n">
        <x:f>IF(COUNT(I1847:O1847)&lt;7,"",I1847*8+J1847*3+K1847*2+L1847*2+M1847*2+N1847*2+O1847)</x:f>
        <x:v>58</x:v>
      </x:c>
      <x:c r="Q1847" s="16" t="n">
        <x:f>IF(COUNT(J1847:O1847)&lt;6,"",J1847*5+K1847*4+M1847*4+L1847*3+N1847*2+O1847*2)</x:f>
        <x:v>86</x:v>
      </x:c>
      <x:c r="R1847" s="14" t="str">
        <x:v>high</x:v>
      </x:c>
      <x:c r="S1847" s="14" t="str">
        <x:v>official_prozorro_award_2024_2026</x:v>
      </x:c>
      <x:c r="T1847" s="14" t="str">
        <x:v>official_prozorro_api</x:v>
      </x:c>
      <x:c r="U1847" s="14" t="str">
        <x:v>Не контактували</x:v>
      </x:c>
      <x:c r="V1847" s="15" t="str">
        <x:v>Workflow-audit outreach по UA-2025-11-04-000257-a; попросити 1 пакет здачі та вимоги проєкту</x:v>
      </x:c>
      <x:c r="W1847" s="15" t="str">
        <x:v>Власник / виконавець; відповідальний за договір</x:v>
      </x:c>
      <x:c r="X1847" s="15" t="str">
        <x:v>1 нових підтверджених перемог/договорів у Prozorro на 733 431 грн; 0 зі строком виконання не раніше 24.08.2026.</x:v>
      </x:c>
      <x:c r="Y1847" s="15" t="str">
        <x:v>Капітальний ремонт елементів благоустрою (місток, причал для човнів) на набережній по вул. Підгірна в м. Ірпінь, Бучанського району, Київської області; опублікований строк до 2025-12-20. Попросити один знеособлений пакет здачі за цим workflow.</x:v>
      </x:c>
      <x:c r="Z1847" s="15" t="str">
        <x:v>https://prozorro.gov.ua/tender/UA-2025-11-04-000257-a</x:v>
      </x:c>
      <x:c r="AA1847" s="14" t="str">
        <x:v>2862007874</x:v>
      </x:c>
      <x:c r="AB1847" s="14" t="str">
        <x:v>2026-08-24</x:v>
      </x:c>
      <x:c r="AC1847" s="14" t="str"/>
      <x:c r="AD1847" s="20" t="str"/>
      <x:c r="AE1847" s="14" t="str"/>
      <x:c r="AF1847" s="14" t="n">
        <x:v>38</x:v>
      </x:c>
      <x:c r="AG1847" s="14" t="str">
        <x:v>I3</x:v>
      </x:c>
      <x:c r="AH1847" s="14" t="n">
        <x:v>1</x:v>
      </x:c>
      <x:c r="AI1847" s="14" t="n">
        <x:v>0</x:v>
      </x:c>
      <x:c r="AJ1847" s="18" t="n">
        <x:v>733431.02</x:v>
      </x:c>
      <x:c r="AK1847" s="14" t="str">
        <x:v>https://prozorro.gov.ua/tender/UA-2025-11-04-000257-a</x:v>
      </x:c>
      <x:c r="AL1847" s="19" t="n">
        <x:v>45965.2730933912</x:v>
      </x:c>
      <x:c r="AM1847" s="19" t="n">
        <x:v>46011</x:v>
      </x:c>
      <x:c r="AN1847" s="15" t="str">
        <x:v>Днопоглиблення / порти</x:v>
      </x:c>
      <x:c r="AO1847" s="15" t="str">
        <x:v>not_found_in_top_search</x:v>
      </x:c>
    </x:row>
    <x:row r="1848">
      <x:c r="A1848" s="14" t="str">
        <x:v>W6-156</x:v>
      </x:c>
      <x:c r="B1848" s="14" t="str">
        <x:v>Prozorro vertical expansion II — 24.08</x:v>
      </x:c>
      <x:c r="C1848" s="14" t="str">
        <x:v>Товариство з обмеженою відповідальністю "Сервіскотломонтаж-Львів"</x:v>
      </x:c>
      <x:c r="D1848" s="14" t="str">
        <x:v>Когенерація</x:v>
      </x:c>
      <x:c r="E1848" s="14" t="str">
        <x:v>Expansion discovery</x:v>
      </x:c>
      <x:c r="F1848" s="17" t="str">
        <x:v>D3</x:v>
      </x:c>
      <x:c r="G1848" s="14" t="str"/>
      <x:c r="H1848" s="14" t="str">
        <x:v>Discovery розширення — 2 тижні</x:v>
      </x:c>
      <x:c r="I1848" s="16" t="n">
        <x:v>1</x:v>
      </x:c>
      <x:c r="J1848" s="16" t="n">
        <x:v>5</x:v>
      </x:c>
      <x:c r="K1848" s="16" t="n">
        <x:v>5</x:v>
      </x:c>
      <x:c r="L1848" s="16" t="n">
        <x:v>3</x:v>
      </x:c>
      <x:c r="M1848" s="16" t="n">
        <x:v>5</x:v>
      </x:c>
      <x:c r="N1848" s="16" t="n">
        <x:v>5</x:v>
      </x:c>
      <x:c r="O1848" s="16" t="n">
        <x:v>3</x:v>
      </x:c>
      <x:c r="P1848" s="16" t="n">
        <x:f>IF(COUNT(I1848:O1848)&lt;7,"",I1848*8+J1848*3+K1848*2+L1848*2+M1848*2+N1848*2+O1848)</x:f>
        <x:v>62</x:v>
      </x:c>
      <x:c r="Q1848" s="16" t="n">
        <x:f>IF(COUNT(J1848:O1848)&lt;6,"",J1848*5+K1848*4+M1848*4+L1848*3+N1848*2+O1848*2)</x:f>
        <x:v>90</x:v>
      </x:c>
      <x:c r="R1848" s="14" t="str">
        <x:v>high</x:v>
      </x:c>
      <x:c r="S1848" s="14" t="str">
        <x:v>official_prozorro_award_2024_2026</x:v>
      </x:c>
      <x:c r="T1848" s="14" t="str">
        <x:v>official_prozorro_api</x:v>
      </x:c>
      <x:c r="U1848" s="14" t="str">
        <x:v>Не контактували</x:v>
      </x:c>
      <x:c r="V1848" s="15" t="str">
        <x:v>Workflow-audit outreach по UA-2025-10-15-001289-a; попросити 1 пакет здачі та вимоги проєкту</x:v>
      </x:c>
      <x:c r="W1848" s="15" t="str">
        <x:v>Власник / директор; керівник ПТО; відповідальний за договори</x:v>
      </x:c>
      <x:c r="X1848" s="15" t="str">
        <x:v>1 нових підтверджених перемог/договорів у Prozorro на 630 304 грн; 0 зі строком виконання не раніше 24.08.2026.</x:v>
      </x:c>
      <x:c r="Y1848" s="15" t="str">
        <x:v>Монтаж димоходів та повітропроводів на об’єкті «Реконструкція системи електропостачання котельні з влаштуванням точки підключення когенераційної установки Flexi 260 за адресою вул. Караджича, 11а у м. Львові.; опублікований строк до 2026-01-31. Попросити один знеособлений пакет здачі за цим workflow.</x:v>
      </x:c>
      <x:c r="Z1848" s="15" t="str">
        <x:v>https://prozorro.gov.ua/tender/UA-2025-10-15-001289-a</x:v>
      </x:c>
      <x:c r="AA1848" s="14" t="str">
        <x:v>37801512</x:v>
      </x:c>
      <x:c r="AB1848" s="14" t="str">
        <x:v>2026-08-24</x:v>
      </x:c>
      <x:c r="AC1848" s="14" t="str"/>
      <x:c r="AD1848" s="20" t="str"/>
      <x:c r="AE1848" s="14" t="str"/>
      <x:c r="AF1848" s="14" t="n">
        <x:v>38</x:v>
      </x:c>
      <x:c r="AG1848" s="14" t="str">
        <x:v>I3</x:v>
      </x:c>
      <x:c r="AH1848" s="14" t="n">
        <x:v>1</x:v>
      </x:c>
      <x:c r="AI1848" s="14" t="n">
        <x:v>0</x:v>
      </x:c>
      <x:c r="AJ1848" s="18" t="n">
        <x:v>630304</x:v>
      </x:c>
      <x:c r="AK1848" s="14" t="str">
        <x:v>https://prozorro.gov.ua/tender/UA-2025-10-15-001289-a</x:v>
      </x:c>
      <x:c r="AL1848" s="19" t="n">
        <x:v>45967.36346216435</x:v>
      </x:c>
      <x:c r="AM1848" s="19" t="n">
        <x:v>46053</x:v>
      </x:c>
      <x:c r="AN1848" s="15" t="str">
        <x:v>Когенерація</x:v>
      </x:c>
      <x:c r="AO1848" s="15" t="str">
        <x:v>not_found_in_top_search</x:v>
      </x:c>
    </x:row>
    <x:row r="1849">
      <x:c r="A1849" s="14" t="str">
        <x:v>W6-157</x:v>
      </x:c>
      <x:c r="B1849" s="14" t="str">
        <x:v>Prozorro vertical expansion II — 24.08</x:v>
      </x:c>
      <x:c r="C1849" s="14" t="str">
        <x:v>Товариство з обмеженою відповідальністю "Акорн Системи Контролю"</x:v>
      </x:c>
      <x:c r="D1849" s="14" t="str">
        <x:v>Комерційний облік електроенергії</x:v>
      </x:c>
      <x:c r="E1849" s="14" t="str">
        <x:v>Pilot now</x:v>
      </x:c>
      <x:c r="F1849" s="17" t="str">
        <x:v>P3</x:v>
      </x:c>
      <x:c r="G1849" s="14" t="str"/>
      <x:c r="H1849" s="14" t="str">
        <x:v>Пілот зараз — Н.15 subset</x:v>
      </x:c>
      <x:c r="I1849" s="16" t="n">
        <x:v>4</x:v>
      </x:c>
      <x:c r="J1849" s="16" t="n">
        <x:v>5</x:v>
      </x:c>
      <x:c r="K1849" s="16" t="n">
        <x:v>5</x:v>
      </x:c>
      <x:c r="L1849" s="16" t="n">
        <x:v>1</x:v>
      </x:c>
      <x:c r="M1849" s="16" t="n">
        <x:v>5</x:v>
      </x:c>
      <x:c r="N1849" s="16" t="n">
        <x:v>5</x:v>
      </x:c>
      <x:c r="O1849" s="16" t="n">
        <x:v>3</x:v>
      </x:c>
      <x:c r="P1849" s="16" t="n">
        <x:f>IF(COUNT(I1849:O1849)&lt;7,"",I1849*8+J1849*3+K1849*2+L1849*2+M1849*2+N1849*2+O1849)</x:f>
        <x:v>82</x:v>
      </x:c>
      <x:c r="Q1849" s="16" t="n">
        <x:f>IF(COUNT(J1849:O1849)&lt;6,"",J1849*5+K1849*4+M1849*4+L1849*3+N1849*2+O1849*2)</x:f>
        <x:v>84</x:v>
      </x:c>
      <x:c r="R1849" s="14" t="str">
        <x:v>high</x:v>
      </x:c>
      <x:c r="S1849" s="14" t="str">
        <x:v>official_prozorro_award_2024_2026</x:v>
      </x:c>
      <x:c r="T1849" s="14" t="str">
        <x:v>official_prozorro_api</x:v>
      </x:c>
      <x:c r="U1849" s="14" t="str">
        <x:v>Не контактували</x:v>
      </x:c>
      <x:c r="V1849" s="15" t="str">
        <x:v>Персоналізований free-pilot outreach по UA-2026-01-27-009923-a; попросити 1 пакет Н.14/Н.15</x:v>
      </x:c>
      <x:c r="W1849" s="15" t="str">
        <x:v>Власник / директор; керівник ПТО; відповідальний за договори</x:v>
      </x:c>
      <x:c r="X1849" s="15" t="str">
        <x:v>1 нових підтверджених перемог/договорів у Prozorro на 99 092 грн; 0 зі строком виконання не раніше 24.08.2026.</x:v>
      </x:c>
      <x:c r="Y1849" s="15" t="str">
        <x:v>Послуги з впровадження автоматизованої системи комерційного обліку електроенергії (АСКОЕ) Сумського державного університету; опублікований строк до 2026-05-31. Попросити один знеособлений пакет здачі за цим workflow.</x:v>
      </x:c>
      <x:c r="Z1849" s="15" t="str">
        <x:v>https://prozorro.gov.ua/tender/UA-2026-01-27-009923-a</x:v>
      </x:c>
      <x:c r="AA1849" s="14" t="str">
        <x:v>43080393</x:v>
      </x:c>
      <x:c r="AB1849" s="14" t="str">
        <x:v>2026-08-24</x:v>
      </x:c>
      <x:c r="AC1849" s="14" t="str"/>
      <x:c r="AD1849" s="20" t="str"/>
      <x:c r="AE1849" s="14" t="str"/>
      <x:c r="AF1849" s="14" t="n">
        <x:v>38</x:v>
      </x:c>
      <x:c r="AG1849" s="14" t="str">
        <x:v>I3</x:v>
      </x:c>
      <x:c r="AH1849" s="14" t="n">
        <x:v>1</x:v>
      </x:c>
      <x:c r="AI1849" s="14" t="n">
        <x:v>0</x:v>
      </x:c>
      <x:c r="AJ1849" s="18" t="n">
        <x:v>99092</x:v>
      </x:c>
      <x:c r="AK1849" s="14" t="str">
        <x:v>https://prozorro.gov.ua/tender/UA-2026-01-27-009923-a</x:v>
      </x:c>
      <x:c r="AL1849" s="19" t="n">
        <x:v>46049.49035886574</x:v>
      </x:c>
      <x:c r="AM1849" s="19" t="n">
        <x:v>46173</x:v>
      </x:c>
      <x:c r="AN1849" s="15" t="str">
        <x:v>Комерційний облік електроенергії</x:v>
      </x:c>
      <x:c r="AO1849" s="15" t="str">
        <x:v>not_found_in_top_search</x:v>
      </x:c>
    </x:row>
    <x:row r="1850">
      <x:c r="A1850" s="14" t="str">
        <x:v>W6-158</x:v>
      </x:c>
      <x:c r="B1850" s="14" t="str">
        <x:v>Prozorro vertical expansion II — 24.08</x:v>
      </x:c>
      <x:c r="C1850" s="14" t="str">
        <x:v>ДЯЧУК МАКСИМ СЕРГІЙОВИЧ</x:v>
      </x:c>
      <x:c r="D1850" s="14" t="str">
        <x:v>Спортивні покриття</x:v>
      </x:c>
      <x:c r="E1850" s="14" t="str">
        <x:v>Expansion discovery</x:v>
      </x:c>
      <x:c r="F1850" s="17" t="str">
        <x:v>D3</x:v>
      </x:c>
      <x:c r="G1850" s="14" t="str"/>
      <x:c r="H1850" s="14" t="str">
        <x:v>Discovery розширення — 2 тижні</x:v>
      </x:c>
      <x:c r="I1850" s="16" t="n">
        <x:v>1</x:v>
      </x:c>
      <x:c r="J1850" s="16" t="n">
        <x:v>5</x:v>
      </x:c>
      <x:c r="K1850" s="16" t="n">
        <x:v>5</x:v>
      </x:c>
      <x:c r="L1850" s="16" t="n">
        <x:v>1</x:v>
      </x:c>
      <x:c r="M1850" s="16" t="n">
        <x:v>5</x:v>
      </x:c>
      <x:c r="N1850" s="16" t="n">
        <x:v>3</x:v>
      </x:c>
      <x:c r="O1850" s="16" t="n">
        <x:v>3</x:v>
      </x:c>
      <x:c r="P1850" s="16" t="n">
        <x:f>IF(COUNT(I1850:O1850)&lt;7,"",I1850*8+J1850*3+K1850*2+L1850*2+M1850*2+N1850*2+O1850)</x:f>
        <x:v>54</x:v>
      </x:c>
      <x:c r="Q1850" s="16" t="n">
        <x:f>IF(COUNT(J1850:O1850)&lt;6,"",J1850*5+K1850*4+M1850*4+L1850*3+N1850*2+O1850*2)</x:f>
        <x:v>80</x:v>
      </x:c>
      <x:c r="R1850" s="14" t="str">
        <x:v>high</x:v>
      </x:c>
      <x:c r="S1850" s="14" t="str">
        <x:v>official_prozorro_award_2024_2026</x:v>
      </x:c>
      <x:c r="T1850" s="14" t="str">
        <x:v>official_prozorro_api</x:v>
      </x:c>
      <x:c r="U1850" s="14" t="str">
        <x:v>Не контактували</x:v>
      </x:c>
      <x:c r="V1850" s="15" t="str">
        <x:v>Workflow-audit outreach по UA-2026-04-15-006640-a; попросити 1 пакет здачі та вимоги проєкту</x:v>
      </x:c>
      <x:c r="W1850" s="15" t="str">
        <x:v>Власник / виконавець; відповідальний за договір</x:v>
      </x:c>
      <x:c r="X1850" s="15" t="str">
        <x:v>1 нових підтверджених перемог/договорів у Prozorro на 30 000 грн; 1 зі строком виконання не раніше 24.08.2026.</x:v>
      </x:c>
      <x:c r="Y1850" s="15" t="str">
        <x:v>Виготовлення ПКД "Реконструкція спортивного майданчика з облаштуванням штучного покриття Дашівського ліцею Дашівської селищної ради", що знаходиться за адресою: вул. Центральна, 22, селище Дашів Гайсинського району Вінницької області"; опублікований строк до 2026-12-31. Попросити один знеособлений пакет здачі за цим workflow.</x:v>
      </x:c>
      <x:c r="Z1850" s="15" t="str">
        <x:v>https://prozorro.gov.ua/tender/UA-2026-04-15-006640-a</x:v>
      </x:c>
      <x:c r="AA1850" s="14" t="str">
        <x:v>3094109394</x:v>
      </x:c>
      <x:c r="AB1850" s="14" t="str">
        <x:v>2026-08-24</x:v>
      </x:c>
      <x:c r="AC1850" s="14" t="str"/>
      <x:c r="AD1850" s="20" t="str"/>
      <x:c r="AE1850" s="14" t="str"/>
      <x:c r="AF1850" s="14" t="n">
        <x:v>38</x:v>
      </x:c>
      <x:c r="AG1850" s="14" t="str">
        <x:v>I3</x:v>
      </x:c>
      <x:c r="AH1850" s="14" t="n">
        <x:v>1</x:v>
      </x:c>
      <x:c r="AI1850" s="14" t="n">
        <x:v>1</x:v>
      </x:c>
      <x:c r="AJ1850" s="18" t="n">
        <x:v>30000</x:v>
      </x:c>
      <x:c r="AK1850" s="14" t="str">
        <x:v>https://prozorro.gov.ua/tender/UA-2026-04-15-006640-a</x:v>
      </x:c>
      <x:c r="AL1850" s="19" t="n">
        <x:v>46127.44429506944</x:v>
      </x:c>
      <x:c r="AM1850" s="19" t="n">
        <x:v>46387</x:v>
      </x:c>
      <x:c r="AN1850" s="15" t="str">
        <x:v>Спортивні покриття</x:v>
      </x:c>
      <x:c r="AO1850" s="15" t="str">
        <x:v>not_found_in_top_search</x:v>
      </x:c>
    </x:row>
    <x:row r="1851">
      <x:c r="A1851" s="14" t="str">
        <x:v>W6-159</x:v>
      </x:c>
      <x:c r="B1851" s="14" t="str">
        <x:v>Prozorro vertical expansion II — 24.08</x:v>
      </x:c>
      <x:c r="C1851" s="14" t="str">
        <x:v>ТОВАРИСТВО З ОБМЕЖЕНОЮ ВІДПОВІДАЛЬНІСТЮ "СЛОБОДА-БУДЕЛЕКТРОМОНТАЖ"</x:v>
      </x:c>
      <x:c r="D1851" s="14" t="str">
        <x:v>Промислова електрика / ПНР</x:v>
      </x:c>
      <x:c r="E1851" s="14" t="str">
        <x:v>Expansion discovery</x:v>
      </x:c>
      <x:c r="F1851" s="17" t="str">
        <x:v>D3</x:v>
      </x:c>
      <x:c r="G1851" s="14" t="str"/>
      <x:c r="H1851" s="14" t="str">
        <x:v>Discovery розширення — 2 тижні</x:v>
      </x:c>
      <x:c r="I1851" s="16" t="n">
        <x:v>1</x:v>
      </x:c>
      <x:c r="J1851" s="16" t="n">
        <x:v>5</x:v>
      </x:c>
      <x:c r="K1851" s="16" t="n">
        <x:v>4</x:v>
      </x:c>
      <x:c r="L1851" s="16" t="n">
        <x:v>3</x:v>
      </x:c>
      <x:c r="M1851" s="16" t="n">
        <x:v>5</x:v>
      </x:c>
      <x:c r="N1851" s="16" t="n">
        <x:v>5</x:v>
      </x:c>
      <x:c r="O1851" s="16" t="n">
        <x:v>3</x:v>
      </x:c>
      <x:c r="P1851" s="16" t="n">
        <x:f>IF(COUNT(I1851:O1851)&lt;7,"",I1851*8+J1851*3+K1851*2+L1851*2+M1851*2+N1851*2+O1851)</x:f>
        <x:v>60</x:v>
      </x:c>
      <x:c r="Q1851" s="16" t="n">
        <x:f>IF(COUNT(J1851:O1851)&lt;6,"",J1851*5+K1851*4+M1851*4+L1851*3+N1851*2+O1851*2)</x:f>
        <x:v>86</x:v>
      </x:c>
      <x:c r="R1851" s="14" t="str">
        <x:v>high</x:v>
      </x:c>
      <x:c r="S1851" s="14" t="str">
        <x:v>official_prozorro_award_2024_2026</x:v>
      </x:c>
      <x:c r="T1851" s="14" t="str">
        <x:v>official_prozorro_api</x:v>
      </x:c>
      <x:c r="U1851" s="14" t="str">
        <x:v>Не контактували</x:v>
      </x:c>
      <x:c r="V1851" s="15" t="str">
        <x:v>Workflow-audit outreach по UA-2025-03-18-001744-a; попросити 1 пакет здачі та вимоги проєкту</x:v>
      </x:c>
      <x:c r="W1851" s="15" t="str">
        <x:v>Власник / директор; керівник ПТО; відповідальний за договори</x:v>
      </x:c>
      <x:c r="X1851" s="15" t="str">
        <x:v>1 нових підтверджених перемог/договорів у Prozorro на 1 400 763 грн; 0 зі строком виконання не раніше 24.08.2026.</x:v>
      </x:c>
      <x:c r="Y1851" s="15" t="str">
        <x:v>Нове будівництво (розміщення) модульної газової когенераційної установки у м. Харкові за адресою: вул. **********. Монтаж силових та контрольних кабелів та встановлення шаф сигналізації (код ДК 021:2015 – 45251000-1 "Будівництво електростанцій і теплових станцій").; опублікований строк до 2025-03-31. Попросити один знеособлений пакет здачі за цим workflow.</x:v>
      </x:c>
      <x:c r="Z1851" s="15" t="str">
        <x:v>https://prozorro.gov.ua/tender/UA-2025-03-18-001744-a</x:v>
      </x:c>
      <x:c r="AA1851" s="14" t="str">
        <x:v>34392037</x:v>
      </x:c>
      <x:c r="AB1851" s="14" t="str">
        <x:v>2026-08-24</x:v>
      </x:c>
      <x:c r="AC1851" s="14" t="str"/>
      <x:c r="AD1851" s="20" t="str"/>
      <x:c r="AE1851" s="14" t="str"/>
      <x:c r="AF1851" s="14" t="n">
        <x:v>37</x:v>
      </x:c>
      <x:c r="AG1851" s="14" t="str">
        <x:v>I3</x:v>
      </x:c>
      <x:c r="AH1851" s="14" t="n">
        <x:v>1</x:v>
      </x:c>
      <x:c r="AI1851" s="14" t="n">
        <x:v>0</x:v>
      </x:c>
      <x:c r="AJ1851" s="18" t="n">
        <x:v>1400763.04</x:v>
      </x:c>
      <x:c r="AK1851" s="14" t="str">
        <x:v>https://prozorro.gov.ua/tender/UA-2025-03-18-001744-a</x:v>
      </x:c>
      <x:c r="AL1851" s="19" t="n">
        <x:v>45734.32831424769</x:v>
      </x:c>
      <x:c r="AM1851" s="19" t="n">
        <x:v>45747</x:v>
      </x:c>
      <x:c r="AN1851" s="15" t="str">
        <x:v>Промислова електрика / ПНР; Когенерація</x:v>
      </x:c>
      <x:c r="AO1851" s="15" t="str">
        <x:v>not_found_in_top_search</x:v>
      </x:c>
    </x:row>
    <x:row r="1852">
      <x:c r="A1852" s="14" t="str">
        <x:v>W6-160</x:v>
      </x:c>
      <x:c r="B1852" s="14" t="str">
        <x:v>Prozorro vertical expansion II — 24.08</x:v>
      </x:c>
      <x:c r="C1852" s="14" t="str">
        <x:v>ТОВАРИСТВО З ОБМЕЖЕНОЮ ВІДПОВІДАЛЬНІСТЮ "ТРАФІК КОМПАНІ"</x:v>
      </x:c>
      <x:c r="D1852" s="14" t="str">
        <x:v>Промислова електрика / ПНР</x:v>
      </x:c>
      <x:c r="E1852" s="14" t="str">
        <x:v>Expansion discovery</x:v>
      </x:c>
      <x:c r="F1852" s="17" t="str">
        <x:v>D3</x:v>
      </x:c>
      <x:c r="G1852" s="14" t="str"/>
      <x:c r="H1852" s="14" t="str">
        <x:v>Discovery розширення — 2 тижні</x:v>
      </x:c>
      <x:c r="I1852" s="16" t="n">
        <x:v>1</x:v>
      </x:c>
      <x:c r="J1852" s="16" t="n">
        <x:v>5</x:v>
      </x:c>
      <x:c r="K1852" s="16" t="n">
        <x:v>4</x:v>
      </x:c>
      <x:c r="L1852" s="16" t="n">
        <x:v>3</x:v>
      </x:c>
      <x:c r="M1852" s="16" t="n">
        <x:v>5</x:v>
      </x:c>
      <x:c r="N1852" s="16" t="n">
        <x:v>5</x:v>
      </x:c>
      <x:c r="O1852" s="16" t="n">
        <x:v>3</x:v>
      </x:c>
      <x:c r="P1852" s="16" t="n">
        <x:f>IF(COUNT(I1852:O1852)&lt;7,"",I1852*8+J1852*3+K1852*2+L1852*2+M1852*2+N1852*2+O1852)</x:f>
        <x:v>60</x:v>
      </x:c>
      <x:c r="Q1852" s="16" t="n">
        <x:f>IF(COUNT(J1852:O1852)&lt;6,"",J1852*5+K1852*4+M1852*4+L1852*3+N1852*2+O1852*2)</x:f>
        <x:v>86</x:v>
      </x:c>
      <x:c r="R1852" s="14" t="str">
        <x:v>high</x:v>
      </x:c>
      <x:c r="S1852" s="14" t="str">
        <x:v>official_prozorro_award_2024_2026</x:v>
      </x:c>
      <x:c r="T1852" s="14" t="str">
        <x:v>official_prozorro_api</x:v>
      </x:c>
      <x:c r="U1852" s="14" t="str">
        <x:v>Не контактували</x:v>
      </x:c>
      <x:c r="V1852" s="15" t="str">
        <x:v>Workflow-audit outreach по UA-2024-11-07-007390-a; попросити 1 пакет здачі та вимоги проєкту</x:v>
      </x:c>
      <x:c r="W1852" s="15" t="str">
        <x:v>Власник / директор; керівник ПТО; відповідальний за договори</x:v>
      </x:c>
      <x:c r="X1852" s="15" t="str">
        <x:v>1 нових підтверджених перемог/договорів у Prozorro на 1 316 506 грн; 0 зі строком виконання не раніше 24.08.2026.</x:v>
      </x:c>
      <x:c r="Y1852" s="15" t="str">
        <x:v>«Будівництво світлофорного об'єкта на перехресті вулиць Соборна та Чигиринський шлях в с. Червона Слобода, Черкаського району, Черкаської області» (код згідно ДК 021:2015-45310000-3 - Електромонтажні роботи); опублікований строк до 2024-12-25. Попросити один знеособлений пакет здачі за цим workflow.</x:v>
      </x:c>
      <x:c r="Z1852" s="15" t="str">
        <x:v>https://prozorro.gov.ua/tender/UA-2024-11-07-007390-a</x:v>
      </x:c>
      <x:c r="AA1852" s="14" t="str">
        <x:v>42983285</x:v>
      </x:c>
      <x:c r="AB1852" s="14" t="str">
        <x:v>2026-08-24</x:v>
      </x:c>
      <x:c r="AC1852" s="14" t="str"/>
      <x:c r="AD1852" s="20" t="str"/>
      <x:c r="AE1852" s="14" t="str"/>
      <x:c r="AF1852" s="14" t="n">
        <x:v>37</x:v>
      </x:c>
      <x:c r="AG1852" s="14" t="str">
        <x:v>I3</x:v>
      </x:c>
      <x:c r="AH1852" s="14" t="n">
        <x:v>1</x:v>
      </x:c>
      <x:c r="AI1852" s="14" t="n">
        <x:v>0</x:v>
      </x:c>
      <x:c r="AJ1852" s="18" t="n">
        <x:v>1316506</x:v>
      </x:c>
      <x:c r="AK1852" s="14" t="str">
        <x:v>https://prozorro.gov.ua/tender/UA-2024-11-07-007390-a</x:v>
      </x:c>
      <x:c r="AL1852" s="19" t="n">
        <x:v>45603.4598981713</x:v>
      </x:c>
      <x:c r="AM1852" s="19" t="n">
        <x:v>45651</x:v>
      </x:c>
      <x:c r="AN1852" s="15" t="str">
        <x:v>Промислова електрика / ПНР; Світлофори / дорожня автоматика</x:v>
      </x:c>
      <x:c r="AO1852" s="15" t="str">
        <x:v>not_found_in_top_search</x:v>
      </x:c>
    </x:row>
    <x:row r="1853">
      <x:c r="A1853" s="14" t="str">
        <x:v>W6-161</x:v>
      </x:c>
      <x:c r="B1853" s="14" t="str">
        <x:v>Prozorro vertical expansion II — 24.08</x:v>
      </x:c>
      <x:c r="C1853" s="14" t="str">
        <x:v>ШИЯН ВОЛОДИМИР ГРИГОРОВИЧ</x:v>
      </x:c>
      <x:c r="D1853" s="14" t="str">
        <x:v>Спортивні покриття</x:v>
      </x:c>
      <x:c r="E1853" s="14" t="str">
        <x:v>Expansion discovery</x:v>
      </x:c>
      <x:c r="F1853" s="17" t="str">
        <x:v>D3</x:v>
      </x:c>
      <x:c r="G1853" s="14" t="str"/>
      <x:c r="H1853" s="14" t="str">
        <x:v>Discovery розширення — 2 тижні</x:v>
      </x:c>
      <x:c r="I1853" s="16" t="n">
        <x:v>1</x:v>
      </x:c>
      <x:c r="J1853" s="16" t="n">
        <x:v>5</x:v>
      </x:c>
      <x:c r="K1853" s="16" t="n">
        <x:v>5</x:v>
      </x:c>
      <x:c r="L1853" s="16" t="n">
        <x:v>1</x:v>
      </x:c>
      <x:c r="M1853" s="16" t="n">
        <x:v>5</x:v>
      </x:c>
      <x:c r="N1853" s="16" t="n">
        <x:v>3</x:v>
      </x:c>
      <x:c r="O1853" s="16" t="n">
        <x:v>3</x:v>
      </x:c>
      <x:c r="P1853" s="16" t="n">
        <x:f>IF(COUNT(I1853:O1853)&lt;7,"",I1853*8+J1853*3+K1853*2+L1853*2+M1853*2+N1853*2+O1853)</x:f>
        <x:v>54</x:v>
      </x:c>
      <x:c r="Q1853" s="16" t="n">
        <x:f>IF(COUNT(J1853:O1853)&lt;6,"",J1853*5+K1853*4+M1853*4+L1853*3+N1853*2+O1853*2)</x:f>
        <x:v>80</x:v>
      </x:c>
      <x:c r="R1853" s="14" t="str">
        <x:v>high</x:v>
      </x:c>
      <x:c r="S1853" s="14" t="str">
        <x:v>official_prozorro_award_2024_2026</x:v>
      </x:c>
      <x:c r="T1853" s="14" t="str">
        <x:v>official_prozorro_api</x:v>
      </x:c>
      <x:c r="U1853" s="14" t="str">
        <x:v>Не контактували</x:v>
      </x:c>
      <x:c r="V1853" s="15" t="str">
        <x:v>Workflow-audit outreach по UA-2025-01-08-006412-a; попросити 1 пакет здачі та вимоги проєкту</x:v>
      </x:c>
      <x:c r="W1853" s="15" t="str">
        <x:v>Власник / виконавець; відповідальний за договір</x:v>
      </x:c>
      <x:c r="X1853" s="15" t="str">
        <x:v>2 нових підтверджених перемог/договорів у Prozorro на 64 000 грн; 0 зі строком виконання не раніше 24.08.2026.</x:v>
      </x:c>
      <x:c r="Y1853" s="15" t="str">
        <x:v>«Реконструкція спортивного майданчика з влаштуванням штучного покриття на території Баркасівського ліцею за адресою: с.Баркасово, вул.Сечені,84» ; опублікований строк до 2025-02-28. Попросити один знеособлений пакет здачі за цим workflow.</x:v>
      </x:c>
      <x:c r="Z1853" s="15" t="str">
        <x:v>https://prozorro.gov.ua/tender/UA-2025-01-08-006412-a</x:v>
      </x:c>
      <x:c r="AA1853" s="14" t="str">
        <x:v>2568002711</x:v>
      </x:c>
      <x:c r="AB1853" s="14" t="str">
        <x:v>2026-08-24</x:v>
      </x:c>
      <x:c r="AC1853" s="14" t="str"/>
      <x:c r="AD1853" s="20" t="str"/>
      <x:c r="AE1853" s="14" t="str"/>
      <x:c r="AF1853" s="14" t="n">
        <x:v>36</x:v>
      </x:c>
      <x:c r="AG1853" s="14" t="str">
        <x:v>I3</x:v>
      </x:c>
      <x:c r="AH1853" s="14" t="n">
        <x:v>2</x:v>
      </x:c>
      <x:c r="AI1853" s="14" t="n">
        <x:v>0</x:v>
      </x:c>
      <x:c r="AJ1853" s="18" t="n">
        <x:v>64000</x:v>
      </x:c>
      <x:c r="AK1853" s="14" t="str">
        <x:v>https://prozorro.gov.ua/tender/UA-2025-01-08-006412-a</x:v>
      </x:c>
      <x:c r="AL1853" s="19" t="n">
        <x:v>45665.56238765046</x:v>
      </x:c>
      <x:c r="AM1853" s="19" t="n">
        <x:v>45716</x:v>
      </x:c>
      <x:c r="AN1853" s="15" t="str">
        <x:v>Спортивні покриття</x:v>
      </x:c>
      <x:c r="AO1853" s="15" t="str">
        <x:v>not_found_in_top_search</x:v>
      </x:c>
    </x:row>
    <x:row r="1854">
      <x:c r="A1854" s="14" t="str">
        <x:v>W6-162</x:v>
      </x:c>
      <x:c r="B1854" s="14" t="str">
        <x:v>Prozorro vertical expansion II — 24.08</x:v>
      </x:c>
      <x:c r="C1854" s="14" t="str">
        <x:v>ФІЗИЧНА ОСОБА-ПІДПРИЄМЕЦЬ САВИЧ ВОЛОДИМИР ОЛЕКСАНДРОВИЧ</x:v>
      </x:c>
      <x:c r="D1854" s="14" t="str">
        <x:v>Підпірні конструкції</x:v>
      </x:c>
      <x:c r="E1854" s="14" t="str">
        <x:v>Expansion discovery</x:v>
      </x:c>
      <x:c r="F1854" s="17" t="str">
        <x:v>D3</x:v>
      </x:c>
      <x:c r="G1854" s="14" t="str"/>
      <x:c r="H1854" s="14" t="str">
        <x:v>Discovery розширення — 2 тижні</x:v>
      </x:c>
      <x:c r="I1854" s="16" t="n">
        <x:v>1</x:v>
      </x:c>
      <x:c r="J1854" s="16" t="n">
        <x:v>5</x:v>
      </x:c>
      <x:c r="K1854" s="16" t="n">
        <x:v>5</x:v>
      </x:c>
      <x:c r="L1854" s="16" t="n">
        <x:v>3</x:v>
      </x:c>
      <x:c r="M1854" s="16" t="n">
        <x:v>5</x:v>
      </x:c>
      <x:c r="N1854" s="16" t="n">
        <x:v>3</x:v>
      </x:c>
      <x:c r="O1854" s="16" t="n">
        <x:v>3</x:v>
      </x:c>
      <x:c r="P1854" s="16" t="n">
        <x:f>IF(COUNT(I1854:O1854)&lt;7,"",I1854*8+J1854*3+K1854*2+L1854*2+M1854*2+N1854*2+O1854)</x:f>
        <x:v>58</x:v>
      </x:c>
      <x:c r="Q1854" s="16" t="n">
        <x:f>IF(COUNT(J1854:O1854)&lt;6,"",J1854*5+K1854*4+M1854*4+L1854*3+N1854*2+O1854*2)</x:f>
        <x:v>86</x:v>
      </x:c>
      <x:c r="R1854" s="14" t="str">
        <x:v>high</x:v>
      </x:c>
      <x:c r="S1854" s="14" t="str">
        <x:v>official_prozorro_award_2024_2026</x:v>
      </x:c>
      <x:c r="T1854" s="14" t="str">
        <x:v>official_prozorro_api</x:v>
      </x:c>
      <x:c r="U1854" s="14" t="str">
        <x:v>Не контактували</x:v>
      </x:c>
      <x:c r="V1854" s="15" t="str">
        <x:v>Workflow-audit outreach по UA-2025-07-21-006076-a; попросити 1 пакет здачі та вимоги проєкту</x:v>
      </x:c>
      <x:c r="W1854" s="15" t="str">
        <x:v>Власник / виконавець; відповідальний за договір</x:v>
      </x:c>
      <x:c r="X1854" s="15" t="str">
        <x:v>1 нових підтверджених перемог/договорів у Prozorro на 1 587 346 грн; 0 зі строком виконання не раніше 24.08.2026.</x:v>
      </x:c>
      <x:c r="Y1854" s="15" t="str">
        <x:v>Послуги з демонтажу аварійної будівлі завершеного будівництва сільський будинок культури з підвалом та ганками – літ. «А-2», «А-1», сходи – І,ІІ, вимощення – ІІІ, підпірна стінка - №1,№2,№3, за адресою: 20431, Україна, Черкаська область, Звенигородський район, с. Гордашівка, вул. Богуна Івана, 137 (закупівля здійснюється з урахуванням підпункту 6 пункту 13 Особливостей здійснення публічних закупівель товарів, робіт і послуг для замовників, передбачених Законом України «Про публічні закупівлі», на період дії правового режиму воєнного стану в Україні та протягом 90 днів з дня його припинення або скасування, затверджених Постановою Кабінету Міністрів України від 12 жовтня 2022 р. № 1178, а саме: відмінено відкриті торги, в тому числі за лотом 3 (ОГОЛОШЕННЯ про проведення відкритих торгів UA-2025-03-14-011629-a та ЗВІТ про результати проведення процедури закупівлі UA-2025-03-14-011629-a) через неподання жодної тендерної пропозиції для участі у відкритих торгах (в тому числі за лотом) у строк, установлений замовником згідно з Особливостями. При цьому предмет закупівлі, його технічні, кількісні та якісні характеристики, проект договору про закупівлю, а також вимоги до суб’єкта, з яким укладається договір про закупівлю, не відрізняються від вимог, що були визначені замовником у тендерній документації (крім вимог, визначених пунктом 47 Особливостей), та сума договору про закупівлю не перевищує очікувану вартість предмета закупівлі, зазначену замовником в оголошенні про проведення відкритих торгів, які відмінено через відсутність достатньої кількості учасників процедури закупівлі (учасника процедури закупівлі); опублікований строк до 2025-11-30. Попросити один знеособлений пакет здачі за цим workflow.</x:v>
      </x:c>
      <x:c r="Z1854" s="15" t="str">
        <x:v>https://prozorro.gov.ua/tender/UA-2025-07-21-006076-a</x:v>
      </x:c>
      <x:c r="AA1854" s="14" t="str">
        <x:v>2598517298</x:v>
      </x:c>
      <x:c r="AB1854" s="14" t="str">
        <x:v>2026-08-24</x:v>
      </x:c>
      <x:c r="AC1854" s="14" t="str"/>
      <x:c r="AD1854" s="20" t="str"/>
      <x:c r="AE1854" s="14" t="str"/>
      <x:c r="AF1854" s="14" t="n">
        <x:v>35</x:v>
      </x:c>
      <x:c r="AG1854" s="14" t="str">
        <x:v>I3</x:v>
      </x:c>
      <x:c r="AH1854" s="14" t="n">
        <x:v>1</x:v>
      </x:c>
      <x:c r="AI1854" s="14" t="n">
        <x:v>0</x:v>
      </x:c>
      <x:c r="AJ1854" s="18" t="n">
        <x:v>1587346</x:v>
      </x:c>
      <x:c r="AK1854" s="14" t="str">
        <x:v>https://prozorro.gov.ua/tender/UA-2025-07-21-006076-a</x:v>
      </x:c>
      <x:c r="AL1854" s="19" t="n">
        <x:v>45859.49359484954</x:v>
      </x:c>
      <x:c r="AM1854" s="19" t="n">
        <x:v>45991</x:v>
      </x:c>
      <x:c r="AN1854" s="15" t="str">
        <x:v>Підпірні конструкції</x:v>
      </x:c>
      <x:c r="AO1854" s="15" t="str">
        <x:v>not_found_in_top_search</x:v>
      </x:c>
    </x:row>
    <x:row r="1855">
      <x:c r="A1855" s="14" t="str">
        <x:v>W6-163</x:v>
      </x:c>
      <x:c r="B1855" s="14" t="str">
        <x:v>Prozorro vertical expansion II — 24.08</x:v>
      </x:c>
      <x:c r="C1855" s="14" t="str">
        <x:v>ФОП Єлков Є.В.</x:v>
      </x:c>
      <x:c r="D1855" s="14" t="str">
        <x:v>Підпірні конструкції</x:v>
      </x:c>
      <x:c r="E1855" s="14" t="str">
        <x:v>Expansion discovery</x:v>
      </x:c>
      <x:c r="F1855" s="17" t="str">
        <x:v>D3</x:v>
      </x:c>
      <x:c r="G1855" s="14" t="str"/>
      <x:c r="H1855" s="14" t="str">
        <x:v>Discovery розширення — 2 тижні</x:v>
      </x:c>
      <x:c r="I1855" s="16" t="n">
        <x:v>1</x:v>
      </x:c>
      <x:c r="J1855" s="16" t="n">
        <x:v>5</x:v>
      </x:c>
      <x:c r="K1855" s="16" t="n">
        <x:v>5</x:v>
      </x:c>
      <x:c r="L1855" s="16" t="n">
        <x:v>3</x:v>
      </x:c>
      <x:c r="M1855" s="16" t="n">
        <x:v>5</x:v>
      </x:c>
      <x:c r="N1855" s="16" t="n">
        <x:v>3</x:v>
      </x:c>
      <x:c r="O1855" s="16" t="n">
        <x:v>3</x:v>
      </x:c>
      <x:c r="P1855" s="16" t="n">
        <x:f>IF(COUNT(I1855:O1855)&lt;7,"",I1855*8+J1855*3+K1855*2+L1855*2+M1855*2+N1855*2+O1855)</x:f>
        <x:v>58</x:v>
      </x:c>
      <x:c r="Q1855" s="16" t="n">
        <x:f>IF(COUNT(J1855:O1855)&lt;6,"",J1855*5+K1855*4+M1855*4+L1855*3+N1855*2+O1855*2)</x:f>
        <x:v>86</x:v>
      </x:c>
      <x:c r="R1855" s="14" t="str">
        <x:v>high</x:v>
      </x:c>
      <x:c r="S1855" s="14" t="str">
        <x:v>official_prozorro_award_2024_2026</x:v>
      </x:c>
      <x:c r="T1855" s="14" t="str">
        <x:v>official_prozorro_api</x:v>
      </x:c>
      <x:c r="U1855" s="14" t="str">
        <x:v>Не контактували</x:v>
      </x:c>
      <x:c r="V1855" s="15" t="str">
        <x:v>Workflow-audit outreach по UA-2025-07-25-003541-a; попросити 1 пакет здачі та вимоги проєкту</x:v>
      </x:c>
      <x:c r="W1855" s="15" t="str">
        <x:v>Власник / виконавець; відповідальний за договір</x:v>
      </x:c>
      <x:c r="X1855" s="15" t="str">
        <x:v>1 нових підтверджених перемог/договорів у Prozorro на 1 460 707 грн; 1 зі строком виконання не раніше 24.08.2026.</x:v>
      </x:c>
      <x:c r="Y1855" s="15" t="str">
        <x:v>Нове будівництво підпірної стінки та благоустрій вулиці від буд.№6 до буд.№10 по вул. Юрія Короля за адресою: Закарпатська область, Хустський район, Іршавська територіальна громада, м.Іршава, вул.Юрія Короля; опублікований строк до 2026-12-31. Попросити один знеособлений пакет здачі за цим workflow.</x:v>
      </x:c>
      <x:c r="Z1855" s="15" t="str">
        <x:v>https://prozorro.gov.ua/tender/UA-2025-07-25-003541-a</x:v>
      </x:c>
      <x:c r="AA1855" s="14" t="str">
        <x:v>2815619451</x:v>
      </x:c>
      <x:c r="AB1855" s="14" t="str">
        <x:v>2026-08-24</x:v>
      </x:c>
      <x:c r="AC1855" s="14" t="str"/>
      <x:c r="AD1855" s="20" t="str"/>
      <x:c r="AE1855" s="14" t="str"/>
      <x:c r="AF1855" s="14" t="n">
        <x:v>35</x:v>
      </x:c>
      <x:c r="AG1855" s="14" t="str">
        <x:v>I3</x:v>
      </x:c>
      <x:c r="AH1855" s="14" t="n">
        <x:v>1</x:v>
      </x:c>
      <x:c r="AI1855" s="14" t="n">
        <x:v>1</x:v>
      </x:c>
      <x:c r="AJ1855" s="18" t="n">
        <x:v>1460707</x:v>
      </x:c>
      <x:c r="AK1855" s="14" t="str">
        <x:v>https://prozorro.gov.ua/tender/UA-2025-07-25-003541-a</x:v>
      </x:c>
      <x:c r="AL1855" s="19" t="n">
        <x:v>45863.35237346065</x:v>
      </x:c>
      <x:c r="AM1855" s="19" t="n">
        <x:v>46387.395844907405</x:v>
      </x:c>
      <x:c r="AN1855" s="15" t="str">
        <x:v>Підпірні конструкції</x:v>
      </x:c>
      <x:c r="AO1855" s="15" t="str">
        <x:v>not_found_in_top_search</x:v>
      </x:c>
    </x:row>
    <x:row r="1856">
      <x:c r="A1856" s="14" t="str">
        <x:v>W6-164</x:v>
      </x:c>
      <x:c r="B1856" s="14" t="str">
        <x:v>Prozorro vertical expansion II — 24.08</x:v>
      </x:c>
      <x:c r="C1856" s="14" t="str">
        <x:v>Фізична особа-підприємець Новіцький Роман Іванович</x:v>
      </x:c>
      <x:c r="D1856" s="14" t="str">
        <x:v>Підпірні конструкції</x:v>
      </x:c>
      <x:c r="E1856" s="14" t="str">
        <x:v>Expansion discovery</x:v>
      </x:c>
      <x:c r="F1856" s="17" t="str">
        <x:v>D3</x:v>
      </x:c>
      <x:c r="G1856" s="14" t="str"/>
      <x:c r="H1856" s="14" t="str">
        <x:v>Discovery розширення — 2 тижні</x:v>
      </x:c>
      <x:c r="I1856" s="16" t="n">
        <x:v>1</x:v>
      </x:c>
      <x:c r="J1856" s="16" t="n">
        <x:v>5</x:v>
      </x:c>
      <x:c r="K1856" s="16" t="n">
        <x:v>5</x:v>
      </x:c>
      <x:c r="L1856" s="16" t="n">
        <x:v>3</x:v>
      </x:c>
      <x:c r="M1856" s="16" t="n">
        <x:v>5</x:v>
      </x:c>
      <x:c r="N1856" s="16" t="n">
        <x:v>3</x:v>
      </x:c>
      <x:c r="O1856" s="16" t="n">
        <x:v>3</x:v>
      </x:c>
      <x:c r="P1856" s="16" t="n">
        <x:f>IF(COUNT(I1856:O1856)&lt;7,"",I1856*8+J1856*3+K1856*2+L1856*2+M1856*2+N1856*2+O1856)</x:f>
        <x:v>58</x:v>
      </x:c>
      <x:c r="Q1856" s="16" t="n">
        <x:f>IF(COUNT(J1856:O1856)&lt;6,"",J1856*5+K1856*4+M1856*4+L1856*3+N1856*2+O1856*2)</x:f>
        <x:v>86</x:v>
      </x:c>
      <x:c r="R1856" s="14" t="str">
        <x:v>high</x:v>
      </x:c>
      <x:c r="S1856" s="14" t="str">
        <x:v>official_prozorro_award_2024_2026</x:v>
      </x:c>
      <x:c r="T1856" s="14" t="str">
        <x:v>official_prozorro_api</x:v>
      </x:c>
      <x:c r="U1856" s="14" t="str">
        <x:v>Не контактували</x:v>
      </x:c>
      <x:c r="V1856" s="15" t="str">
        <x:v>Workflow-audit outreach по UA-2025-12-19-021994-a; попросити 1 пакет здачі та вимоги проєкту</x:v>
      </x:c>
      <x:c r="W1856" s="15" t="str">
        <x:v>Власник / виконавець; відповідальний за договір</x:v>
      </x:c>
      <x:c r="X1856" s="15" t="str">
        <x:v>1 нових підтверджених перемог/договорів у Prozorro на 1 158 937 грн; 0 зі строком виконання не раніше 24.08.2026.</x:v>
      </x:c>
      <x:c r="Y1856" s="15" t="str">
        <x:v>ДК 021:2015:45453000-7 - Капітальний ремонт і реставрація  - Проведення невідкладних аварійно-відновлювальних робіт з виведення із аварійного стану підпірної стінки між вул. І Свєнціцького, 14 та вул. М. Лемика у м. Львові; опублікований строк до 2025-12-31. Попросити один знеособлений пакет здачі за цим workflow.</x:v>
      </x:c>
      <x:c r="Z1856" s="15" t="str">
        <x:v>https://prozorro.gov.ua/tender/UA-2025-12-19-021994-a</x:v>
      </x:c>
      <x:c r="AA1856" s="14" t="str">
        <x:v>3028206271</x:v>
      </x:c>
      <x:c r="AB1856" s="14" t="str">
        <x:v>2026-08-24</x:v>
      </x:c>
      <x:c r="AC1856" s="14" t="str"/>
      <x:c r="AD1856" s="20" t="str"/>
      <x:c r="AE1856" s="14" t="str"/>
      <x:c r="AF1856" s="14" t="n">
        <x:v>35</x:v>
      </x:c>
      <x:c r="AG1856" s="14" t="str">
        <x:v>I3</x:v>
      </x:c>
      <x:c r="AH1856" s="14" t="n">
        <x:v>1</x:v>
      </x:c>
      <x:c r="AI1856" s="14" t="n">
        <x:v>0</x:v>
      </x:c>
      <x:c r="AJ1856" s="18" t="n">
        <x:v>1158937</x:v>
      </x:c>
      <x:c r="AK1856" s="14" t="str">
        <x:v>https://prozorro.gov.ua/tender/UA-2025-12-19-021994-a</x:v>
      </x:c>
      <x:c r="AL1856" s="19" t="n">
        <x:v>46010.62443438658</x:v>
      </x:c>
      <x:c r="AM1856" s="19" t="n">
        <x:v>46022.916666655095</x:v>
      </x:c>
      <x:c r="AN1856" s="15" t="str">
        <x:v>Підпірні конструкції</x:v>
      </x:c>
      <x:c r="AO1856" s="15" t="str">
        <x:v>not_found_in_top_search</x:v>
      </x:c>
    </x:row>
    <x:row r="1857">
      <x:c r="A1857" s="14" t="str">
        <x:v>W6-165</x:v>
      </x:c>
      <x:c r="B1857" s="14" t="str">
        <x:v>Prozorro vertical expansion II — 24.08</x:v>
      </x:c>
      <x:c r="C1857" s="14" t="str">
        <x:v>ФОП Нів'євський Олександр Олександрович</x:v>
      </x:c>
      <x:c r="D1857" s="14" t="str">
        <x:v>Світлофори / дорожня автоматика</x:v>
      </x:c>
      <x:c r="E1857" s="14" t="str">
        <x:v>Pilot now</x:v>
      </x:c>
      <x:c r="F1857" s="17" t="str">
        <x:v>P3</x:v>
      </x:c>
      <x:c r="G1857" s="14" t="str"/>
      <x:c r="H1857" s="14" t="str">
        <x:v>Пілот зараз — Н.15 subset</x:v>
      </x:c>
      <x:c r="I1857" s="16" t="n">
        <x:v>4</x:v>
      </x:c>
      <x:c r="J1857" s="16" t="n">
        <x:v>5</x:v>
      </x:c>
      <x:c r="K1857" s="16" t="n">
        <x:v>5</x:v>
      </x:c>
      <x:c r="L1857" s="16" t="n">
        <x:v>3</x:v>
      </x:c>
      <x:c r="M1857" s="16" t="n">
        <x:v>5</x:v>
      </x:c>
      <x:c r="N1857" s="16" t="n">
        <x:v>3</x:v>
      </x:c>
      <x:c r="O1857" s="16" t="n">
        <x:v>3</x:v>
      </x:c>
      <x:c r="P1857" s="16" t="n">
        <x:f>IF(COUNT(I1857:O1857)&lt;7,"",I1857*8+J1857*3+K1857*2+L1857*2+M1857*2+N1857*2+O1857)</x:f>
        <x:v>82</x:v>
      </x:c>
      <x:c r="Q1857" s="16" t="n">
        <x:f>IF(COUNT(J1857:O1857)&lt;6,"",J1857*5+K1857*4+M1857*4+L1857*3+N1857*2+O1857*2)</x:f>
        <x:v>86</x:v>
      </x:c>
      <x:c r="R1857" s="14" t="str">
        <x:v>high</x:v>
      </x:c>
      <x:c r="S1857" s="14" t="str">
        <x:v>official_prozorro_award_2024_2026</x:v>
      </x:c>
      <x:c r="T1857" s="14" t="str">
        <x:v>official_prozorro_api</x:v>
      </x:c>
      <x:c r="U1857" s="14" t="str">
        <x:v>Не контактували</x:v>
      </x:c>
      <x:c r="V1857" s="15" t="str">
        <x:v>Персоналізований free-pilot outreach по UA-2025-06-19-000672-a; попросити 1 пакет Н.14/Н.15</x:v>
      </x:c>
      <x:c r="W1857" s="15" t="str">
        <x:v>Власник / виконавець; відповідальний за договір</x:v>
      </x:c>
      <x:c r="X1857" s="15" t="str">
        <x:v>1 нових підтверджених перемог/договорів у Prozorro на 1 070 509 грн; 0 зі строком виконання не раніше 24.08.2026.</x:v>
      </x:c>
      <x:c r="Y1857" s="15" t="str">
        <x:v>Будівництво світлофорного об'єкту на перехресті вул.Острозького-вул.Пушкіна в м.Старокостянтинів Хмельницької області; опублікований строк до 2025-12-31. Попросити один знеособлений пакет здачі за цим workflow.</x:v>
      </x:c>
      <x:c r="Z1857" s="15" t="str">
        <x:v>https://prozorro.gov.ua/tender/UA-2025-06-19-000672-a</x:v>
      </x:c>
      <x:c r="AA1857" s="14" t="str">
        <x:v>3178922934</x:v>
      </x:c>
      <x:c r="AB1857" s="14" t="str">
        <x:v>2026-08-24</x:v>
      </x:c>
      <x:c r="AC1857" s="14" t="str"/>
      <x:c r="AD1857" s="20" t="str"/>
      <x:c r="AE1857" s="14" t="str"/>
      <x:c r="AF1857" s="14" t="n">
        <x:v>35</x:v>
      </x:c>
      <x:c r="AG1857" s="14" t="str">
        <x:v>I3</x:v>
      </x:c>
      <x:c r="AH1857" s="14" t="n">
        <x:v>1</x:v>
      </x:c>
      <x:c r="AI1857" s="14" t="n">
        <x:v>0</x:v>
      </x:c>
      <x:c r="AJ1857" s="18" t="n">
        <x:v>1070509.2</x:v>
      </x:c>
      <x:c r="AK1857" s="14" t="str">
        <x:v>https://prozorro.gov.ua/tender/UA-2025-06-19-000672-a</x:v>
      </x:c>
      <x:c r="AL1857" s="19" t="n">
        <x:v>45827.25635315972</x:v>
      </x:c>
      <x:c r="AM1857" s="19" t="n">
        <x:v>46022.29938657407</x:v>
      </x:c>
      <x:c r="AN1857" s="15" t="str">
        <x:v>Світлофори / дорожня автоматика</x:v>
      </x:c>
      <x:c r="AO1857" s="15" t="str">
        <x:v>not_found_in_top_search</x:v>
      </x:c>
    </x:row>
    <x:row r="1858">
      <x:c r="A1858" s="14" t="str">
        <x:v>W6-166</x:v>
      </x:c>
      <x:c r="B1858" s="14" t="str">
        <x:v>Prozorro vertical expansion II — 24.08</x:v>
      </x:c>
      <x:c r="C1858" s="14" t="str">
        <x:v>ФОП РУБАНКА АННА ФЕДОРІВНА</x:v>
      </x:c>
      <x:c r="D1858" s="14" t="str">
        <x:v>Зерносховища / елеватори</x:v>
      </x:c>
      <x:c r="E1858" s="14" t="str">
        <x:v>Expansion discovery</x:v>
      </x:c>
      <x:c r="F1858" s="17" t="str">
        <x:v>D3</x:v>
      </x:c>
      <x:c r="G1858" s="14" t="str"/>
      <x:c r="H1858" s="14" t="str">
        <x:v>Discovery розширення — 2 тижні</x:v>
      </x:c>
      <x:c r="I1858" s="16" t="n">
        <x:v>1</x:v>
      </x:c>
      <x:c r="J1858" s="16" t="n">
        <x:v>5</x:v>
      </x:c>
      <x:c r="K1858" s="16" t="n">
        <x:v>5</x:v>
      </x:c>
      <x:c r="L1858" s="16" t="n">
        <x:v>3</x:v>
      </x:c>
      <x:c r="M1858" s="16" t="n">
        <x:v>5</x:v>
      </x:c>
      <x:c r="N1858" s="16" t="n">
        <x:v>3</x:v>
      </x:c>
      <x:c r="O1858" s="16" t="n">
        <x:v>3</x:v>
      </x:c>
      <x:c r="P1858" s="16" t="n">
        <x:f>IF(COUNT(I1858:O1858)&lt;7,"",I1858*8+J1858*3+K1858*2+L1858*2+M1858*2+N1858*2+O1858)</x:f>
        <x:v>58</x:v>
      </x:c>
      <x:c r="Q1858" s="16" t="n">
        <x:f>IF(COUNT(J1858:O1858)&lt;6,"",J1858*5+K1858*4+M1858*4+L1858*3+N1858*2+O1858*2)</x:f>
        <x:v>86</x:v>
      </x:c>
      <x:c r="R1858" s="14" t="str">
        <x:v>high</x:v>
      </x:c>
      <x:c r="S1858" s="14" t="str">
        <x:v>official_prozorro_award_2024_2026</x:v>
      </x:c>
      <x:c r="T1858" s="14" t="str">
        <x:v>official_prozorro_api</x:v>
      </x:c>
      <x:c r="U1858" s="14" t="str">
        <x:v>Не контактували</x:v>
      </x:c>
      <x:c r="V1858" s="15" t="str">
        <x:v>Workflow-audit outreach по UA-2025-09-24-010465-a; попросити 1 пакет здачі та вимоги проєкту</x:v>
      </x:c>
      <x:c r="W1858" s="15" t="str">
        <x:v>Власник / виконавець; відповідальний за договір</x:v>
      </x:c>
      <x:c r="X1858" s="15" t="str">
        <x:v>1 нових підтверджених перемог/договорів у Prozorro на 823 535 грн; 0 зі строком виконання не раніше 24.08.2026.</x:v>
      </x:c>
      <x:c r="Y1858" s="15" t="str">
        <x:v>«Розширення шляхом будівництва межі наявного благоустрою аркового безкаркасного зерносховища по вул. Адмірала Білінського 46, с. Драбово-Барятинське, Золотоніського  району, Черкаської області»; опублікований строк до 2025-12-31. Попросити один знеособлений пакет здачі за цим workflow.</x:v>
      </x:c>
      <x:c r="Z1858" s="15" t="str">
        <x:v>https://prozorro.gov.ua/tender/UA-2025-09-24-010465-a</x:v>
      </x:c>
      <x:c r="AA1858" s="14" t="str">
        <x:v>3075116463</x:v>
      </x:c>
      <x:c r="AB1858" s="14" t="str">
        <x:v>2026-08-24</x:v>
      </x:c>
      <x:c r="AC1858" s="14" t="str"/>
      <x:c r="AD1858" s="20" t="str"/>
      <x:c r="AE1858" s="14" t="str"/>
      <x:c r="AF1858" s="14" t="n">
        <x:v>35</x:v>
      </x:c>
      <x:c r="AG1858" s="14" t="str">
        <x:v>I3</x:v>
      </x:c>
      <x:c r="AH1858" s="14" t="n">
        <x:v>1</x:v>
      </x:c>
      <x:c r="AI1858" s="14" t="n">
        <x:v>0</x:v>
      </x:c>
      <x:c r="AJ1858" s="18" t="n">
        <x:v>823534.6</x:v>
      </x:c>
      <x:c r="AK1858" s="14" t="str">
        <x:v>https://prozorro.gov.ua/tender/UA-2025-09-24-010465-a</x:v>
      </x:c>
      <x:c r="AL1858" s="19" t="n">
        <x:v>45924.509674375</x:v>
      </x:c>
      <x:c r="AM1858" s="19" t="n">
        <x:v>46022</x:v>
      </x:c>
      <x:c r="AN1858" s="15" t="str">
        <x:v>Зерносховища / елеватори</x:v>
      </x:c>
      <x:c r="AO1858" s="15" t="str">
        <x:v>not_found_in_top_search</x:v>
      </x:c>
    </x:row>
    <x:row r="1859">
      <x:c r="A1859" s="14" t="str">
        <x:v>W6-167</x:v>
      </x:c>
      <x:c r="B1859" s="14" t="str">
        <x:v>Prozorro vertical expansion II — 24.08</x:v>
      </x:c>
      <x:c r="C1859" s="14" t="str">
        <x:v>ФОП Мазуренко Олександр Юрійович</x:v>
      </x:c>
      <x:c r="D1859" s="14" t="str">
        <x:v>Підпірні конструкції</x:v>
      </x:c>
      <x:c r="E1859" s="14" t="str">
        <x:v>Expansion discovery</x:v>
      </x:c>
      <x:c r="F1859" s="17" t="str">
        <x:v>D3</x:v>
      </x:c>
      <x:c r="G1859" s="14" t="str"/>
      <x:c r="H1859" s="14" t="str">
        <x:v>Discovery розширення — 2 тижні</x:v>
      </x:c>
      <x:c r="I1859" s="16" t="n">
        <x:v>1</x:v>
      </x:c>
      <x:c r="J1859" s="16" t="n">
        <x:v>5</x:v>
      </x:c>
      <x:c r="K1859" s="16" t="n">
        <x:v>5</x:v>
      </x:c>
      <x:c r="L1859" s="16" t="n">
        <x:v>1</x:v>
      </x:c>
      <x:c r="M1859" s="16" t="n">
        <x:v>5</x:v>
      </x:c>
      <x:c r="N1859" s="16" t="n">
        <x:v>3</x:v>
      </x:c>
      <x:c r="O1859" s="16" t="n">
        <x:v>3</x:v>
      </x:c>
      <x:c r="P1859" s="16" t="n">
        <x:f>IF(COUNT(I1859:O1859)&lt;7,"",I1859*8+J1859*3+K1859*2+L1859*2+M1859*2+N1859*2+O1859)</x:f>
        <x:v>54</x:v>
      </x:c>
      <x:c r="Q1859" s="16" t="n">
        <x:f>IF(COUNT(J1859:O1859)&lt;6,"",J1859*5+K1859*4+M1859*4+L1859*3+N1859*2+O1859*2)</x:f>
        <x:v>80</x:v>
      </x:c>
      <x:c r="R1859" s="14" t="str">
        <x:v>high</x:v>
      </x:c>
      <x:c r="S1859" s="14" t="str">
        <x:v>official_prozorro_award_2024_2026</x:v>
      </x:c>
      <x:c r="T1859" s="14" t="str">
        <x:v>official_prozorro_api</x:v>
      </x:c>
      <x:c r="U1859" s="14" t="str">
        <x:v>Не контактували</x:v>
      </x:c>
      <x:c r="V1859" s="15" t="str">
        <x:v>Workflow-audit outreach по UA-2026-04-08-013562-a; попросити 1 пакет здачі та вимоги проєкту</x:v>
      </x:c>
      <x:c r="W1859" s="15" t="str">
        <x:v>Власник / виконавець; відповідальний за договір</x:v>
      </x:c>
      <x:c r="X1859" s="15" t="str">
        <x:v>1 нових підтверджених перемог/договорів у Prozorro на 97 508 грн; 1 зі строком виконання не раніше 24.08.2026.</x:v>
      </x:c>
      <x:c r="Y1859" s="15" t="str">
        <x:v>Роботи по виготовленню робочого проекту по об"єкту: Капітальний ремонт підпірних стінок адмінбудинку міської ради по вул.Космонавтів,30(з адаптацією до потреб маломобільних груп населення) в м.Вінниці; опублікований строк до 2026-12-31. Попросити один знеособлений пакет здачі за цим workflow.</x:v>
      </x:c>
      <x:c r="Z1859" s="15" t="str">
        <x:v>https://prozorro.gov.ua/tender/UA-2026-04-08-013562-a</x:v>
      </x:c>
      <x:c r="AA1859" s="14" t="str">
        <x:v>3091712335</x:v>
      </x:c>
      <x:c r="AB1859" s="14" t="str">
        <x:v>2026-08-24</x:v>
      </x:c>
      <x:c r="AC1859" s="14" t="str"/>
      <x:c r="AD1859" s="20" t="str"/>
      <x:c r="AE1859" s="14" t="str"/>
      <x:c r="AF1859" s="14" t="n">
        <x:v>35</x:v>
      </x:c>
      <x:c r="AG1859" s="14" t="str">
        <x:v>I3</x:v>
      </x:c>
      <x:c r="AH1859" s="14" t="n">
        <x:v>1</x:v>
      </x:c>
      <x:c r="AI1859" s="14" t="n">
        <x:v>1</x:v>
      </x:c>
      <x:c r="AJ1859" s="18" t="n">
        <x:v>97508</x:v>
      </x:c>
      <x:c r="AK1859" s="14" t="str">
        <x:v>https://prozorro.gov.ua/tender/UA-2026-04-08-013562-a</x:v>
      </x:c>
      <x:c r="AL1859" s="19" t="n">
        <x:v>46120.577063958335</x:v>
      </x:c>
      <x:c r="AM1859" s="19" t="n">
        <x:v>46387</x:v>
      </x:c>
      <x:c r="AN1859" s="15" t="str">
        <x:v>Підпірні конструкції</x:v>
      </x:c>
      <x:c r="AO1859" s="15" t="str">
        <x:v>not_found_in_top_search</x:v>
      </x:c>
    </x:row>
    <x:row r="1860">
      <x:c r="A1860" s="14" t="str">
        <x:v>W6-168</x:v>
      </x:c>
      <x:c r="B1860" s="14" t="str">
        <x:v>Prozorro vertical expansion II — 24.08</x:v>
      </x:c>
      <x:c r="C1860" s="14" t="str">
        <x:v>ТОВ "ПГС-2018"</x:v>
      </x:c>
      <x:c r="D1860" s="14" t="str">
        <x:v>Свердловини / водозабір</x:v>
      </x:c>
      <x:c r="E1860" s="14" t="str">
        <x:v>Expansion discovery</x:v>
      </x:c>
      <x:c r="F1860" s="17" t="str">
        <x:v>D3</x:v>
      </x:c>
      <x:c r="G1860" s="14" t="str"/>
      <x:c r="H1860" s="14" t="str">
        <x:v>Discovery розширення — 2 тижні</x:v>
      </x:c>
      <x:c r="I1860" s="16" t="n">
        <x:v>1</x:v>
      </x:c>
      <x:c r="J1860" s="16" t="n">
        <x:v>5</x:v>
      </x:c>
      <x:c r="K1860" s="16" t="n">
        <x:v>5</x:v>
      </x:c>
      <x:c r="L1860" s="16" t="n">
        <x:v>3</x:v>
      </x:c>
      <x:c r="M1860" s="16" t="n">
        <x:v>5</x:v>
      </x:c>
      <x:c r="N1860" s="16" t="n">
        <x:v>5</x:v>
      </x:c>
      <x:c r="O1860" s="16" t="n">
        <x:v>3</x:v>
      </x:c>
      <x:c r="P1860" s="16" t="n">
        <x:f>IF(COUNT(I1860:O1860)&lt;7,"",I1860*8+J1860*3+K1860*2+L1860*2+M1860*2+N1860*2+O1860)</x:f>
        <x:v>62</x:v>
      </x:c>
      <x:c r="Q1860" s="16" t="n">
        <x:f>IF(COUNT(J1860:O1860)&lt;6,"",J1860*5+K1860*4+M1860*4+L1860*3+N1860*2+O1860*2)</x:f>
        <x:v>90</x:v>
      </x:c>
      <x:c r="R1860" s="14" t="str">
        <x:v>high</x:v>
      </x:c>
      <x:c r="S1860" s="14" t="str">
        <x:v>official_prozorro_award_2024_2026</x:v>
      </x:c>
      <x:c r="T1860" s="14" t="str">
        <x:v>official_prozorro_api</x:v>
      </x:c>
      <x:c r="U1860" s="14" t="str">
        <x:v>Не контактували</x:v>
      </x:c>
      <x:c r="V1860" s="15" t="str">
        <x:v>Workflow-audit outreach по UA-2024-10-30-010370-a; попросити 1 пакет здачі та вимоги проєкту</x:v>
      </x:c>
      <x:c r="W1860" s="15" t="str">
        <x:v>Власник / директор; керівник ПТО; відповідальний за договори</x:v>
      </x:c>
      <x:c r="X1860" s="15" t="str">
        <x:v>1 нових підтверджених перемог/договорів у Prozorro на 1 865 793 грн; 0 зі строком виконання не раніше 24.08.2026.</x:v>
      </x:c>
      <x:c r="Y1860" s="15" t="str">
        <x:v>«Капітальний ремонт (буріння артезіанських свердловин) бюветного комплексу за адресою: м. Одеса, просп. Академіка Глушка, 1», за кодом ДК 021:2015 (CPV) - 45450000-6 - «Інші завершальні будівельні роботи»; опублікований строк до 2024-12-15. Попросити один знеособлений пакет здачі за цим workflow.</x:v>
      </x:c>
      <x:c r="Z1860" s="15" t="str">
        <x:v>https://prozorro.gov.ua/tender/UA-2024-10-30-010370-a</x:v>
      </x:c>
      <x:c r="AA1860" s="14" t="str">
        <x:v>42345479</x:v>
      </x:c>
      <x:c r="AB1860" s="14" t="str">
        <x:v>2026-08-24</x:v>
      </x:c>
      <x:c r="AC1860" s="14" t="str"/>
      <x:c r="AD1860" s="20" t="str"/>
      <x:c r="AE1860" s="14" t="str"/>
      <x:c r="AF1860" s="14" t="n">
        <x:v>34</x:v>
      </x:c>
      <x:c r="AG1860" s="14" t="str">
        <x:v>I3</x:v>
      </x:c>
      <x:c r="AH1860" s="14" t="n">
        <x:v>1</x:v>
      </x:c>
      <x:c r="AI1860" s="14" t="n">
        <x:v>0</x:v>
      </x:c>
      <x:c r="AJ1860" s="18" t="n">
        <x:v>1865792.6</x:v>
      </x:c>
      <x:c r="AK1860" s="14" t="str">
        <x:v>https://prozorro.gov.ua/tender/UA-2024-10-30-010370-a</x:v>
      </x:c>
      <x:c r="AL1860" s="19" t="n">
        <x:v>45618.5694721875</x:v>
      </x:c>
      <x:c r="AM1860" s="19" t="n">
        <x:v>45641</x:v>
      </x:c>
      <x:c r="AN1860" s="15" t="str">
        <x:v>Свердловини / водозабір</x:v>
      </x:c>
      <x:c r="AO1860" s="15" t="str">
        <x:v>not_found_in_top_search</x:v>
      </x:c>
    </x:row>
    <x:row r="1861">
      <x:c r="A1861" s="14" t="str">
        <x:v>W6-169</x:v>
      </x:c>
      <x:c r="B1861" s="14" t="str">
        <x:v>Prozorro vertical expansion II — 24.08</x:v>
      </x:c>
      <x:c r="C1861" s="14" t="str">
        <x:v>ТОВ Котамиш-Буд</x:v>
      </x:c>
      <x:c r="D1861" s="14" t="str">
        <x:v>Свердловини / водозабір</x:v>
      </x:c>
      <x:c r="E1861" s="14" t="str">
        <x:v>Expansion discovery</x:v>
      </x:c>
      <x:c r="F1861" s="17" t="str">
        <x:v>D3</x:v>
      </x:c>
      <x:c r="G1861" s="14" t="str"/>
      <x:c r="H1861" s="14" t="str">
        <x:v>Discovery розширення — 2 тижні</x:v>
      </x:c>
      <x:c r="I1861" s="16" t="n">
        <x:v>1</x:v>
      </x:c>
      <x:c r="J1861" s="16" t="n">
        <x:v>5</x:v>
      </x:c>
      <x:c r="K1861" s="16" t="n">
        <x:v>5</x:v>
      </x:c>
      <x:c r="L1861" s="16" t="n">
        <x:v>3</x:v>
      </x:c>
      <x:c r="M1861" s="16" t="n">
        <x:v>5</x:v>
      </x:c>
      <x:c r="N1861" s="16" t="n">
        <x:v>5</x:v>
      </x:c>
      <x:c r="O1861" s="16" t="n">
        <x:v>3</x:v>
      </x:c>
      <x:c r="P1861" s="16" t="n">
        <x:f>IF(COUNT(I1861:O1861)&lt;7,"",I1861*8+J1861*3+K1861*2+L1861*2+M1861*2+N1861*2+O1861)</x:f>
        <x:v>62</x:v>
      </x:c>
      <x:c r="Q1861" s="16" t="n">
        <x:f>IF(COUNT(J1861:O1861)&lt;6,"",J1861*5+K1861*4+M1861*4+L1861*3+N1861*2+O1861*2)</x:f>
        <x:v>90</x:v>
      </x:c>
      <x:c r="R1861" s="14" t="str">
        <x:v>high</x:v>
      </x:c>
      <x:c r="S1861" s="14" t="str">
        <x:v>official_prozorro_award_2024_2026</x:v>
      </x:c>
      <x:c r="T1861" s="14" t="str">
        <x:v>official_prozorro_api</x:v>
      </x:c>
      <x:c r="U1861" s="14" t="str">
        <x:v>Не контактували</x:v>
      </x:c>
      <x:c r="V1861" s="15" t="str">
        <x:v>Workflow-audit outreach по UA-2024-10-29-003325-a; попросити 1 пакет здачі та вимоги проєкту</x:v>
      </x:c>
      <x:c r="W1861" s="15" t="str">
        <x:v>Власник / директор; керівник ПТО; відповідальний за договори</x:v>
      </x:c>
      <x:c r="X1861" s="15" t="str">
        <x:v>1 нових підтверджених перемог/договорів у Prozorro на 1 865 430 грн; 0 зі строком виконання не раніше 24.08.2026.</x:v>
      </x:c>
      <x:c r="Y1861" s="15" t="str">
        <x:v>«Капітальний ремонт (буріння артезіанських свердловин) бюветного комплексу за адресою: м. Одеса, сквер Мечнікова», за кодом ДК 021:2015 (CPV) - 45450000-6 - «Інші завершальні будівельні роботи»; опублікований строк до 2024-12-15. Попросити один знеособлений пакет здачі за цим workflow.</x:v>
      </x:c>
      <x:c r="Z1861" s="15" t="str">
        <x:v>https://prozorro.gov.ua/tender/UA-2024-10-29-003325-a</x:v>
      </x:c>
      <x:c r="AA1861" s="14" t="str">
        <x:v>33734961</x:v>
      </x:c>
      <x:c r="AB1861" s="14" t="str">
        <x:v>2026-08-24</x:v>
      </x:c>
      <x:c r="AC1861" s="14" t="str"/>
      <x:c r="AD1861" s="20" t="str"/>
      <x:c r="AE1861" s="14" t="str"/>
      <x:c r="AF1861" s="14" t="n">
        <x:v>34</x:v>
      </x:c>
      <x:c r="AG1861" s="14" t="str">
        <x:v>I3</x:v>
      </x:c>
      <x:c r="AH1861" s="14" t="n">
        <x:v>1</x:v>
      </x:c>
      <x:c r="AI1861" s="14" t="n">
        <x:v>0</x:v>
      </x:c>
      <x:c r="AJ1861" s="18" t="n">
        <x:v>1865430.08</x:v>
      </x:c>
      <x:c r="AK1861" s="14" t="str">
        <x:v>https://prozorro.gov.ua/tender/UA-2024-10-29-003325-a</x:v>
      </x:c>
      <x:c r="AL1861" s="19" t="n">
        <x:v>45614.61687416667</x:v>
      </x:c>
      <x:c r="AM1861" s="19" t="n">
        <x:v>45641</x:v>
      </x:c>
      <x:c r="AN1861" s="15" t="str">
        <x:v>Свердловини / водозабір</x:v>
      </x:c>
      <x:c r="AO1861" s="15" t="str">
        <x:v>not_found_in_top_search</x:v>
      </x:c>
    </x:row>
    <x:row r="1862">
      <x:c r="A1862" s="14" t="str">
        <x:v>W6-170</x:v>
      </x:c>
      <x:c r="B1862" s="14" t="str">
        <x:v>Prozorro vertical expansion II — 24.08</x:v>
      </x:c>
      <x:c r="C1862" s="14" t="str">
        <x:v>ТОВ "ГІДРОГЕО­СЕРВІС"</x:v>
      </x:c>
      <x:c r="D1862" s="14" t="str">
        <x:v>Свердловини / водозабір</x:v>
      </x:c>
      <x:c r="E1862" s="14" t="str">
        <x:v>Expansion discovery</x:v>
      </x:c>
      <x:c r="F1862" s="17" t="str">
        <x:v>D3</x:v>
      </x:c>
      <x:c r="G1862" s="14" t="str"/>
      <x:c r="H1862" s="14" t="str">
        <x:v>Discovery розширення — 2 тижні</x:v>
      </x:c>
      <x:c r="I1862" s="16" t="n">
        <x:v>1</x:v>
      </x:c>
      <x:c r="J1862" s="16" t="n">
        <x:v>5</x:v>
      </x:c>
      <x:c r="K1862" s="16" t="n">
        <x:v>5</x:v>
      </x:c>
      <x:c r="L1862" s="16" t="n">
        <x:v>3</x:v>
      </x:c>
      <x:c r="M1862" s="16" t="n">
        <x:v>5</x:v>
      </x:c>
      <x:c r="N1862" s="16" t="n">
        <x:v>5</x:v>
      </x:c>
      <x:c r="O1862" s="16" t="n">
        <x:v>3</x:v>
      </x:c>
      <x:c r="P1862" s="16" t="n">
        <x:f>IF(COUNT(I1862:O1862)&lt;7,"",I1862*8+J1862*3+K1862*2+L1862*2+M1862*2+N1862*2+O1862)</x:f>
        <x:v>62</x:v>
      </x:c>
      <x:c r="Q1862" s="16" t="n">
        <x:f>IF(COUNT(J1862:O1862)&lt;6,"",J1862*5+K1862*4+M1862*4+L1862*3+N1862*2+O1862*2)</x:f>
        <x:v>90</x:v>
      </x:c>
      <x:c r="R1862" s="14" t="str">
        <x:v>high</x:v>
      </x:c>
      <x:c r="S1862" s="14" t="str">
        <x:v>official_prozorro_award_2024_2026</x:v>
      </x:c>
      <x:c r="T1862" s="14" t="str">
        <x:v>official_prozorro_api</x:v>
      </x:c>
      <x:c r="U1862" s="14" t="str">
        <x:v>Не контактували</x:v>
      </x:c>
      <x:c r="V1862" s="15" t="str">
        <x:v>Workflow-audit outreach по UA-2024-03-11-001625-a; попросити 1 пакет здачі та вимоги проєкту</x:v>
      </x:c>
      <x:c r="W1862" s="15" t="str">
        <x:v>Власник / директор; керівник ПТО; відповідальний за договори</x:v>
      </x:c>
      <x:c r="X1862" s="15" t="str">
        <x:v>1 нових підтверджених перемог/договорів у Prozorro на 1 828 619 грн; 0 зі строком виконання не раніше 24.08.2026.</x:v>
      </x:c>
      <x:c r="Y1862" s="15" t="str">
        <x:v>Роботи з видатків на утримання в належному стані  внутрішніх  та зовнішніх мереж водопостачання: «Нове будівництво (буріння) артезіанської  свердловини  на розі вулиць  Незалежності і Пушкіна для водозабезпечення споживачів північно –західної частини смт. Слобідка Подільського району Одеської області» ; опублікований строк до 2024-12-31. Попросити один знеособлений пакет здачі за цим workflow.</x:v>
      </x:c>
      <x:c r="Z1862" s="15" t="str">
        <x:v>https://prozorro.gov.ua/tender/UA-2024-03-11-001625-a</x:v>
      </x:c>
      <x:c r="AA1862" s="14" t="str">
        <x:v>45108106</x:v>
      </x:c>
      <x:c r="AB1862" s="14" t="str">
        <x:v>2026-08-24</x:v>
      </x:c>
      <x:c r="AC1862" s="14" t="str"/>
      <x:c r="AD1862" s="20" t="str"/>
      <x:c r="AE1862" s="14" t="str"/>
      <x:c r="AF1862" s="14" t="n">
        <x:v>34</x:v>
      </x:c>
      <x:c r="AG1862" s="14" t="str">
        <x:v>I3</x:v>
      </x:c>
      <x:c r="AH1862" s="14" t="n">
        <x:v>1</x:v>
      </x:c>
      <x:c r="AI1862" s="14" t="n">
        <x:v>0</x:v>
      </x:c>
      <x:c r="AJ1862" s="18" t="n">
        <x:v>1828619.36</x:v>
      </x:c>
      <x:c r="AK1862" s="14" t="str">
        <x:v>https://prozorro.gov.ua/tender/UA-2024-03-11-001625-a</x:v>
      </x:c>
      <x:c r="AL1862" s="19" t="n">
        <x:v>45370.57110931713</x:v>
      </x:c>
      <x:c r="AM1862" s="19" t="n">
        <x:v>45657</x:v>
      </x:c>
      <x:c r="AN1862" s="15" t="str">
        <x:v>Свердловини / водозабір</x:v>
      </x:c>
      <x:c r="AO1862" s="15" t="str">
        <x:v>not_found_in_top_search</x:v>
      </x:c>
    </x:row>
    <x:row r="1863">
      <x:c r="A1863" s="14" t="str">
        <x:v>W6-171</x:v>
      </x:c>
      <x:c r="B1863" s="14" t="str">
        <x:v>Prozorro vertical expansion II — 24.08</x:v>
      </x:c>
      <x:c r="C1863" s="14" t="str">
        <x:v>ПРИВАТНЕ ПІДПРИЄМСТВО "УКРІНЖЕНЕРМЕРЕЖ"</x:v>
      </x:c>
      <x:c r="D1863" s="14" t="str">
        <x:v>Повітряні лінії електропередачі</x:v>
      </x:c>
      <x:c r="E1863" s="14" t="str">
        <x:v>Pilot now</x:v>
      </x:c>
      <x:c r="F1863" s="17" t="str">
        <x:v>P3</x:v>
      </x:c>
      <x:c r="G1863" s="14" t="str"/>
      <x:c r="H1863" s="14" t="str">
        <x:v>Пілот зараз — Н.15 subset</x:v>
      </x:c>
      <x:c r="I1863" s="16" t="n">
        <x:v>4</x:v>
      </x:c>
      <x:c r="J1863" s="16" t="n">
        <x:v>5</x:v>
      </x:c>
      <x:c r="K1863" s="16" t="n">
        <x:v>5</x:v>
      </x:c>
      <x:c r="L1863" s="16" t="n">
        <x:v>3</x:v>
      </x:c>
      <x:c r="M1863" s="16" t="n">
        <x:v>5</x:v>
      </x:c>
      <x:c r="N1863" s="16" t="n">
        <x:v>5</x:v>
      </x:c>
      <x:c r="O1863" s="16" t="n">
        <x:v>3</x:v>
      </x:c>
      <x:c r="P1863" s="16" t="n">
        <x:f>IF(COUNT(I1863:O1863)&lt;7,"",I1863*8+J1863*3+K1863*2+L1863*2+M1863*2+N1863*2+O1863)</x:f>
        <x:v>86</x:v>
      </x:c>
      <x:c r="Q1863" s="16" t="n">
        <x:f>IF(COUNT(J1863:O1863)&lt;6,"",J1863*5+K1863*4+M1863*4+L1863*3+N1863*2+O1863*2)</x:f>
        <x:v>90</x:v>
      </x:c>
      <x:c r="R1863" s="14" t="str">
        <x:v>high</x:v>
      </x:c>
      <x:c r="S1863" s="14" t="str">
        <x:v>official_prozorro_award_2024_2026</x:v>
      </x:c>
      <x:c r="T1863" s="14" t="str">
        <x:v>official_prozorro_api</x:v>
      </x:c>
      <x:c r="U1863" s="14" t="str">
        <x:v>Не контактували</x:v>
      </x:c>
      <x:c r="V1863" s="15" t="str">
        <x:v>Персоналізований free-pilot outreach по UA-2024-05-28-008290-a; попросити 1 пакет Н.14/Н.15</x:v>
      </x:c>
      <x:c r="W1863" s="15" t="str">
        <x:v>Власник / директор; керівник ПТО; відповідальний за договори</x:v>
      </x:c>
      <x:c r="X1863" s="15" t="str">
        <x:v>1 нових підтверджених перемог/договорів у Prozorro на 1 602 225 грн; 0 зі строком виконання не раніше 24.08.2026.</x:v>
      </x:c>
      <x:c r="Y1863" s="15" t="str">
        <x:v>Роботи з реконструкції повітряної лінії електропередач ПЛ- 6 кВ Л-8 «Бовтрадь», з виносом за межі земельної ділянки за адресою : Берегівський р-н, с. Батрадь, вул. П.Мирного, 37 (к/н 2120480400:10:002:0076); опублікований строк до 2024-08-02. Попросити один знеособлений пакет здачі за цим workflow.</x:v>
      </x:c>
      <x:c r="Z1863" s="15" t="str">
        <x:v>https://prozorro.gov.ua/tender/UA-2024-05-28-008290-a</x:v>
      </x:c>
      <x:c r="AA1863" s="14" t="str">
        <x:v>34041689</x:v>
      </x:c>
      <x:c r="AB1863" s="14" t="str">
        <x:v>2026-08-24</x:v>
      </x:c>
      <x:c r="AC1863" s="14" t="str"/>
      <x:c r="AD1863" s="20" t="str"/>
      <x:c r="AE1863" s="14" t="str"/>
      <x:c r="AF1863" s="14" t="n">
        <x:v>34</x:v>
      </x:c>
      <x:c r="AG1863" s="14" t="str">
        <x:v>I3</x:v>
      </x:c>
      <x:c r="AH1863" s="14" t="n">
        <x:v>1</x:v>
      </x:c>
      <x:c r="AI1863" s="14" t="n">
        <x:v>0</x:v>
      </x:c>
      <x:c r="AJ1863" s="18" t="n">
        <x:v>1602225</x:v>
      </x:c>
      <x:c r="AK1863" s="14" t="str">
        <x:v>https://prozorro.gov.ua/tender/UA-2024-05-28-008290-a</x:v>
      </x:c>
      <x:c r="AL1863" s="19" t="n">
        <x:v>45455.468731180554</x:v>
      </x:c>
      <x:c r="AM1863" s="19" t="n">
        <x:v>45506</x:v>
      </x:c>
      <x:c r="AN1863" s="15" t="str">
        <x:v>Повітряні лінії електропередачі</x:v>
      </x:c>
      <x:c r="AO1863" s="15" t="str">
        <x:v>not_found_in_top_search</x:v>
      </x:c>
    </x:row>
    <x:row r="1864">
      <x:c r="A1864" s="14" t="str">
        <x:v>W6-172</x:v>
      </x:c>
      <x:c r="B1864" s="14" t="str">
        <x:v>Prozorro vertical expansion II — 24.08</x:v>
      </x:c>
      <x:c r="C1864" s="14" t="str">
        <x:v>ТОВАРИСТВО З ОБМЕЖЕНОЮ ВІДПОВІДАЛЬНІСТЮ "БУДІВЕЛЬНА ФІРМА БАЗИСПРОМБУД"</x:v>
      </x:c>
      <x:c r="D1864" s="14" t="str">
        <x:v>Спортивні покриття</x:v>
      </x:c>
      <x:c r="E1864" s="14" t="str">
        <x:v>Expansion discovery</x:v>
      </x:c>
      <x:c r="F1864" s="17" t="str">
        <x:v>D3</x:v>
      </x:c>
      <x:c r="G1864" s="14" t="str"/>
      <x:c r="H1864" s="14" t="str">
        <x:v>Discovery розширення — 2 тижні</x:v>
      </x:c>
      <x:c r="I1864" s="16" t="n">
        <x:v>1</x:v>
      </x:c>
      <x:c r="J1864" s="16" t="n">
        <x:v>5</x:v>
      </x:c>
      <x:c r="K1864" s="16" t="n">
        <x:v>5</x:v>
      </x:c>
      <x:c r="L1864" s="16" t="n">
        <x:v>3</x:v>
      </x:c>
      <x:c r="M1864" s="16" t="n">
        <x:v>5</x:v>
      </x:c>
      <x:c r="N1864" s="16" t="n">
        <x:v>5</x:v>
      </x:c>
      <x:c r="O1864" s="16" t="n">
        <x:v>3</x:v>
      </x:c>
      <x:c r="P1864" s="16" t="n">
        <x:f>IF(COUNT(I1864:O1864)&lt;7,"",I1864*8+J1864*3+K1864*2+L1864*2+M1864*2+N1864*2+O1864)</x:f>
        <x:v>62</x:v>
      </x:c>
      <x:c r="Q1864" s="16" t="n">
        <x:f>IF(COUNT(J1864:O1864)&lt;6,"",J1864*5+K1864*4+M1864*4+L1864*3+N1864*2+O1864*2)</x:f>
        <x:v>90</x:v>
      </x:c>
      <x:c r="R1864" s="14" t="str">
        <x:v>high</x:v>
      </x:c>
      <x:c r="S1864" s="14" t="str">
        <x:v>official_prozorro_award_2024_2026</x:v>
      </x:c>
      <x:c r="T1864" s="14" t="str">
        <x:v>official_prozorro_api</x:v>
      </x:c>
      <x:c r="U1864" s="14" t="str">
        <x:v>Не контактували</x:v>
      </x:c>
      <x:c r="V1864" s="15" t="str">
        <x:v>Workflow-audit outreach по UA-2024-06-18-008993-a; попросити 1 пакет здачі та вимоги проєкту</x:v>
      </x:c>
      <x:c r="W1864" s="15" t="str">
        <x:v>Власник / директор; керівник ПТО; відповідальний за договори</x:v>
      </x:c>
      <x:c r="X1864" s="15" t="str">
        <x:v>1 нових підтверджених перемог/договорів у Prozorro на 1 484 037 грн; 0 зі строком виконання не раніше 24.08.2026.</x:v>
      </x:c>
      <x:c r="Y1864" s="15" t="str">
        <x:v>Капітальний ремонт спортивного майданчика (влаштування багатофункціонального спортивно-ігрового поля зі штучним покриттям) на території Рівненської гімназії "Гармонія" Рівненської міської ради за адресою: просп. Генерала Безручка, 26 м. Рівне. коригування.; опублікований строк до 2024-12-31. Попросити один знеособлений пакет здачі за цим workflow.</x:v>
      </x:c>
      <x:c r="Z1864" s="15" t="str">
        <x:v>https://prozorro.gov.ua/tender/UA-2024-06-18-008993-a</x:v>
      </x:c>
      <x:c r="AA1864" s="14" t="str">
        <x:v>42920921</x:v>
      </x:c>
      <x:c r="AB1864" s="14" t="str">
        <x:v>2026-08-24</x:v>
      </x:c>
      <x:c r="AC1864" s="14" t="str"/>
      <x:c r="AD1864" s="20" t="str"/>
      <x:c r="AE1864" s="14" t="str"/>
      <x:c r="AF1864" s="14" t="n">
        <x:v>34</x:v>
      </x:c>
      <x:c r="AG1864" s="14" t="str">
        <x:v>I3</x:v>
      </x:c>
      <x:c r="AH1864" s="14" t="n">
        <x:v>1</x:v>
      </x:c>
      <x:c r="AI1864" s="14" t="n">
        <x:v>0</x:v>
      </x:c>
      <x:c r="AJ1864" s="18" t="n">
        <x:v>1484037.4</x:v>
      </x:c>
      <x:c r="AK1864" s="14" t="str">
        <x:v>https://prozorro.gov.ua/tender/UA-2024-06-18-008993-a</x:v>
      </x:c>
      <x:c r="AL1864" s="19" t="n">
        <x:v>45461.50285952546</x:v>
      </x:c>
      <x:c r="AM1864" s="19" t="n">
        <x:v>45657</x:v>
      </x:c>
      <x:c r="AN1864" s="15" t="str">
        <x:v>Спортивні покриття</x:v>
      </x:c>
      <x:c r="AO1864" s="15" t="str">
        <x:v>not_found_in_top_search</x:v>
      </x:c>
    </x:row>
    <x:row r="1865">
      <x:c r="A1865" s="14" t="str">
        <x:v>W6-173</x:v>
      </x:c>
      <x:c r="B1865" s="14" t="str">
        <x:v>Prozorro vertical expansion II — 24.08</x:v>
      </x:c>
      <x:c r="C1865" s="14" t="str">
        <x:v>ТОВАРИСТВО З ОБМЕЖЕНОЮ ВІДПОВІДАЛЬНІСТЮ "ДОРПРОФІЛЬ"</x:v>
      </x:c>
      <x:c r="D1865" s="14" t="str">
        <x:v>Світлофори / дорожня автоматика</x:v>
      </x:c>
      <x:c r="E1865" s="14" t="str">
        <x:v>Pilot now</x:v>
      </x:c>
      <x:c r="F1865" s="17" t="str">
        <x:v>P3</x:v>
      </x:c>
      <x:c r="G1865" s="14" t="str"/>
      <x:c r="H1865" s="14" t="str">
        <x:v>Пілот зараз — Н.15 subset</x:v>
      </x:c>
      <x:c r="I1865" s="16" t="n">
        <x:v>4</x:v>
      </x:c>
      <x:c r="J1865" s="16" t="n">
        <x:v>5</x:v>
      </x:c>
      <x:c r="K1865" s="16" t="n">
        <x:v>5</x:v>
      </x:c>
      <x:c r="L1865" s="16" t="n">
        <x:v>3</x:v>
      </x:c>
      <x:c r="M1865" s="16" t="n">
        <x:v>5</x:v>
      </x:c>
      <x:c r="N1865" s="16" t="n">
        <x:v>5</x:v>
      </x:c>
      <x:c r="O1865" s="16" t="n">
        <x:v>3</x:v>
      </x:c>
      <x:c r="P1865" s="16" t="n">
        <x:f>IF(COUNT(I1865:O1865)&lt;7,"",I1865*8+J1865*3+K1865*2+L1865*2+M1865*2+N1865*2+O1865)</x:f>
        <x:v>86</x:v>
      </x:c>
      <x:c r="Q1865" s="16" t="n">
        <x:f>IF(COUNT(J1865:O1865)&lt;6,"",J1865*5+K1865*4+M1865*4+L1865*3+N1865*2+O1865*2)</x:f>
        <x:v>90</x:v>
      </x:c>
      <x:c r="R1865" s="14" t="str">
        <x:v>high</x:v>
      </x:c>
      <x:c r="S1865" s="14" t="str">
        <x:v>official_prozorro_award_2024_2026</x:v>
      </x:c>
      <x:c r="T1865" s="14" t="str">
        <x:v>official_prozorro_api</x:v>
      </x:c>
      <x:c r="U1865" s="14" t="str">
        <x:v>Не контактували</x:v>
      </x:c>
      <x:c r="V1865" s="15" t="str">
        <x:v>Персоналізований free-pilot outreach по UA-2024-09-23-013331-a; попросити 1 пакет Н.14/Н.15</x:v>
      </x:c>
      <x:c r="W1865" s="15" t="str">
        <x:v>Власник / директор; керівник ПТО; відповідальний за договори</x:v>
      </x:c>
      <x:c r="X1865" s="15" t="str">
        <x:v>1 нових підтверджених перемог/договорів у Prozorro на 1 477 476 грн; 0 зі строком виконання не раніше 24.08.2026.</x:v>
      </x:c>
      <x:c r="Y1865" s="15" t="str">
        <x:v>Будівництво світлофорного об’єкту на перехресті вул. Свято-Покровська в с. Нові-Петрівці та вул. Князя Святослава в с. Старі Петрівці Вишгородського району Київської області; опублікований строк до 2024-12-31. Попросити один знеособлений пакет здачі за цим workflow.</x:v>
      </x:c>
      <x:c r="Z1865" s="15" t="str">
        <x:v>https://prozorro.gov.ua/tender/UA-2024-09-23-013331-a</x:v>
      </x:c>
      <x:c r="AA1865" s="14" t="str">
        <x:v>45263991</x:v>
      </x:c>
      <x:c r="AB1865" s="14" t="str">
        <x:v>2026-08-24</x:v>
      </x:c>
      <x:c r="AC1865" s="14" t="str"/>
      <x:c r="AD1865" s="20" t="str"/>
      <x:c r="AE1865" s="14" t="str"/>
      <x:c r="AF1865" s="14" t="n">
        <x:v>34</x:v>
      </x:c>
      <x:c r="AG1865" s="14" t="str">
        <x:v>I3</x:v>
      </x:c>
      <x:c r="AH1865" s="14" t="n">
        <x:v>1</x:v>
      </x:c>
      <x:c r="AI1865" s="14" t="n">
        <x:v>0</x:v>
      </x:c>
      <x:c r="AJ1865" s="18" t="n">
        <x:v>1477475.84</x:v>
      </x:c>
      <x:c r="AK1865" s="14" t="str">
        <x:v>https://prozorro.gov.ua/tender/UA-2024-09-23-013331-a</x:v>
      </x:c>
      <x:c r="AL1865" s="19" t="n">
        <x:v>45558.57497340278</x:v>
      </x:c>
      <x:c r="AM1865" s="19" t="n">
        <x:v>45657</x:v>
      </x:c>
      <x:c r="AN1865" s="15" t="str">
        <x:v>Світлофори / дорожня автоматика</x:v>
      </x:c>
      <x:c r="AO1865" s="15" t="str">
        <x:v>not_found_in_top_search</x:v>
      </x:c>
    </x:row>
    <x:row r="1866">
      <x:c r="A1866" s="14" t="str">
        <x:v>W6-174</x:v>
      </x:c>
      <x:c r="B1866" s="14" t="str">
        <x:v>Prozorro vertical expansion II — 24.08</x:v>
      </x:c>
      <x:c r="C1866" s="14" t="str">
        <x:v>ПРИВАТНЕ ПІДПРИЄМСТВО "ЄВРОТЕРМ-ЛЬВІВ"</x:v>
      </x:c>
      <x:c r="D1866" s="14" t="str">
        <x:v>Когенерація</x:v>
      </x:c>
      <x:c r="E1866" s="14" t="str">
        <x:v>Expansion discovery</x:v>
      </x:c>
      <x:c r="F1866" s="17" t="str">
        <x:v>D3</x:v>
      </x:c>
      <x:c r="G1866" s="14" t="str"/>
      <x:c r="H1866" s="14" t="str">
        <x:v>Discovery розширення — 2 тижні</x:v>
      </x:c>
      <x:c r="I1866" s="16" t="n">
        <x:v>1</x:v>
      </x:c>
      <x:c r="J1866" s="16" t="n">
        <x:v>5</x:v>
      </x:c>
      <x:c r="K1866" s="16" t="n">
        <x:v>5</x:v>
      </x:c>
      <x:c r="L1866" s="16" t="n">
        <x:v>3</x:v>
      </x:c>
      <x:c r="M1866" s="16" t="n">
        <x:v>5</x:v>
      </x:c>
      <x:c r="N1866" s="16" t="n">
        <x:v>5</x:v>
      </x:c>
      <x:c r="O1866" s="16" t="n">
        <x:v>3</x:v>
      </x:c>
      <x:c r="P1866" s="16" t="n">
        <x:f>IF(COUNT(I1866:O1866)&lt;7,"",I1866*8+J1866*3+K1866*2+L1866*2+M1866*2+N1866*2+O1866)</x:f>
        <x:v>62</x:v>
      </x:c>
      <x:c r="Q1866" s="16" t="n">
        <x:f>IF(COUNT(J1866:O1866)&lt;6,"",J1866*5+K1866*4+M1866*4+L1866*3+N1866*2+O1866*2)</x:f>
        <x:v>90</x:v>
      </x:c>
      <x:c r="R1866" s="14" t="str">
        <x:v>high</x:v>
      </x:c>
      <x:c r="S1866" s="14" t="str">
        <x:v>official_prozorro_award_2024_2026</x:v>
      </x:c>
      <x:c r="T1866" s="14" t="str">
        <x:v>official_prozorro_api</x:v>
      </x:c>
      <x:c r="U1866" s="14" t="str">
        <x:v>Не контактували</x:v>
      </x:c>
      <x:c r="V1866" s="15" t="str">
        <x:v>Workflow-audit outreach по UA-2024-09-18-011554-a; попросити 1 пакет здачі та вимоги проєкту</x:v>
      </x:c>
      <x:c r="W1866" s="15" t="str">
        <x:v>Власник / директор; керівник ПТО; відповідальний за договори</x:v>
      </x:c>
      <x:c r="X1866" s="15" t="str">
        <x:v>1 нових підтверджених перемог/договорів у Prozorro на 1 448 402 грн; 0 зі строком виконання не раніше 24.08.2026.</x:v>
      </x:c>
      <x:c r="Y1866" s="15" t="str">
        <x:v>Монтаж димоходів та повітропроводів на об'єкті "Реконструкція системи електропостачання котельні з влаштуванням точки підключення когенераційної установки Gentec KE-MNG 500-AS за адресою: вул. Шевченка,362а в м. Львові".; опублікований строк до 2024-10-31. Попросити один знеособлений пакет здачі за цим workflow.</x:v>
      </x:c>
      <x:c r="Z1866" s="15" t="str">
        <x:v>https://prozorro.gov.ua/tender/UA-2024-09-18-011554-a</x:v>
      </x:c>
      <x:c r="AA1866" s="14" t="str">
        <x:v>33532913</x:v>
      </x:c>
      <x:c r="AB1866" s="14" t="str">
        <x:v>2026-08-24</x:v>
      </x:c>
      <x:c r="AC1866" s="14" t="str"/>
      <x:c r="AD1866" s="20" t="str"/>
      <x:c r="AE1866" s="14" t="str"/>
      <x:c r="AF1866" s="14" t="n">
        <x:v>34</x:v>
      </x:c>
      <x:c r="AG1866" s="14" t="str">
        <x:v>I3</x:v>
      </x:c>
      <x:c r="AH1866" s="14" t="n">
        <x:v>1</x:v>
      </x:c>
      <x:c r="AI1866" s="14" t="n">
        <x:v>0</x:v>
      </x:c>
      <x:c r="AJ1866" s="18" t="n">
        <x:v>1448402.15</x:v>
      </x:c>
      <x:c r="AK1866" s="14" t="str">
        <x:v>https://prozorro.gov.ua/tender/UA-2024-09-18-011554-a</x:v>
      </x:c>
      <x:c r="AL1866" s="19" t="n">
        <x:v>45553.540529652775</x:v>
      </x:c>
      <x:c r="AM1866" s="19" t="n">
        <x:v>45596</x:v>
      </x:c>
      <x:c r="AN1866" s="15" t="str">
        <x:v>Когенерація</x:v>
      </x:c>
      <x:c r="AO1866" s="15" t="str">
        <x:v>not_found_in_top_search</x:v>
      </x:c>
    </x:row>
    <x:row r="1867">
      <x:c r="A1867" s="14" t="str">
        <x:v>W6-175</x:v>
      </x:c>
      <x:c r="B1867" s="14" t="str">
        <x:v>Prozorro vertical expansion II — 24.08</x:v>
      </x:c>
      <x:c r="C1867" s="14" t="str">
        <x:v>КУРКІНА СВІТЛАНА ОЛЕГІВНА</x:v>
      </x:c>
      <x:c r="D1867" s="14" t="str">
        <x:v>Свердловини / водозабір</x:v>
      </x:c>
      <x:c r="E1867" s="14" t="str">
        <x:v>Expansion discovery</x:v>
      </x:c>
      <x:c r="F1867" s="17" t="str">
        <x:v>D3</x:v>
      </x:c>
      <x:c r="G1867" s="14" t="str"/>
      <x:c r="H1867" s="14" t="str">
        <x:v>Discovery розширення — 2 тижні</x:v>
      </x:c>
      <x:c r="I1867" s="16" t="n">
        <x:v>1</x:v>
      </x:c>
      <x:c r="J1867" s="16" t="n">
        <x:v>5</x:v>
      </x:c>
      <x:c r="K1867" s="16" t="n">
        <x:v>5</x:v>
      </x:c>
      <x:c r="L1867" s="16" t="n">
        <x:v>3</x:v>
      </x:c>
      <x:c r="M1867" s="16" t="n">
        <x:v>5</x:v>
      </x:c>
      <x:c r="N1867" s="16" t="n">
        <x:v>3</x:v>
      </x:c>
      <x:c r="O1867" s="16" t="n">
        <x:v>3</x:v>
      </x:c>
      <x:c r="P1867" s="16" t="n">
        <x:f>IF(COUNT(I1867:O1867)&lt;7,"",I1867*8+J1867*3+K1867*2+L1867*2+M1867*2+N1867*2+O1867)</x:f>
        <x:v>58</x:v>
      </x:c>
      <x:c r="Q1867" s="16" t="n">
        <x:f>IF(COUNT(J1867:O1867)&lt;6,"",J1867*5+K1867*4+M1867*4+L1867*3+N1867*2+O1867*2)</x:f>
        <x:v>86</x:v>
      </x:c>
      <x:c r="R1867" s="14" t="str">
        <x:v>high</x:v>
      </x:c>
      <x:c r="S1867" s="14" t="str">
        <x:v>official_prozorro_award_2024_2026</x:v>
      </x:c>
      <x:c r="T1867" s="14" t="str">
        <x:v>official_prozorro_api</x:v>
      </x:c>
      <x:c r="U1867" s="14" t="str">
        <x:v>Не контактували</x:v>
      </x:c>
      <x:c r="V1867" s="15" t="str">
        <x:v>Workflow-audit outreach по UA-2024-02-20-008638-a; попросити 1 пакет здачі та вимоги проєкту</x:v>
      </x:c>
      <x:c r="W1867" s="15" t="str">
        <x:v>Власник / виконавець; відповідальний за договір</x:v>
      </x:c>
      <x:c r="X1867" s="15" t="str">
        <x:v>1 нових підтверджених перемог/договорів у Prozorro на 1 345 218 грн; 0 зі строком виконання не раніше 24.08.2026.</x:v>
      </x:c>
      <x:c r="Y1867" s="15" t="str">
        <x:v>Будівництво (буріння) артезіанської свердловини по вулиці Ізмаїльська, 81, місто Білгород-Дністровський, Одеська область 45260000-7 Покрівельні роботи та інші спеціалізовані будівельні роботи (45262220-9 Буріння водних свердловин) ; опублікований строк до 2024-12-31. Попросити один знеособлений пакет здачі за цим workflow.</x:v>
      </x:c>
      <x:c r="Z1867" s="15" t="str">
        <x:v>https://prozorro.gov.ua/tender/UA-2024-02-20-008638-a</x:v>
      </x:c>
      <x:c r="AA1867" s="14" t="str">
        <x:v>3373305124</x:v>
      </x:c>
      <x:c r="AB1867" s="14" t="str">
        <x:v>2026-08-24</x:v>
      </x:c>
      <x:c r="AC1867" s="14" t="str"/>
      <x:c r="AD1867" s="20" t="str"/>
      <x:c r="AE1867" s="14" t="str"/>
      <x:c r="AF1867" s="14" t="n">
        <x:v>34</x:v>
      </x:c>
      <x:c r="AG1867" s="14" t="str">
        <x:v>I3</x:v>
      </x:c>
      <x:c r="AH1867" s="14" t="n">
        <x:v>1</x:v>
      </x:c>
      <x:c r="AI1867" s="14" t="n">
        <x:v>0</x:v>
      </x:c>
      <x:c r="AJ1867" s="18" t="n">
        <x:v>1345218</x:v>
      </x:c>
      <x:c r="AK1867" s="14" t="str">
        <x:v>https://prozorro.gov.ua/tender/UA-2024-02-20-008638-a</x:v>
      </x:c>
      <x:c r="AL1867" s="19" t="n">
        <x:v>45342.53413076389</x:v>
      </x:c>
      <x:c r="AM1867" s="19" t="n">
        <x:v>45657</x:v>
      </x:c>
      <x:c r="AN1867" s="15" t="str">
        <x:v>Свердловини / водозабір</x:v>
      </x:c>
      <x:c r="AO1867" s="15" t="str">
        <x:v>not_found_in_top_search</x:v>
      </x:c>
    </x:row>
    <x:row r="1868">
      <x:c r="A1868" s="14" t="str">
        <x:v>W6-176</x:v>
      </x:c>
      <x:c r="B1868" s="14" t="str">
        <x:v>Prozorro vertical expansion II — 24.08</x:v>
      </x:c>
      <x:c r="C1868" s="14" t="str">
        <x:v>Товариство з обмеженою відповідальністю "ОПТІ КЛІМАТ ГРУПП"</x:v>
      </x:c>
      <x:c r="D1868" s="14" t="str">
        <x:v>Залізнична електрифікація</x:v>
      </x:c>
      <x:c r="E1868" s="14" t="str">
        <x:v>Pilot now</x:v>
      </x:c>
      <x:c r="F1868" s="17" t="str">
        <x:v>P3</x:v>
      </x:c>
      <x:c r="G1868" s="14" t="str"/>
      <x:c r="H1868" s="14" t="str">
        <x:v>Пілот зараз — Н.15 subset</x:v>
      </x:c>
      <x:c r="I1868" s="16" t="n">
        <x:v>4</x:v>
      </x:c>
      <x:c r="J1868" s="16" t="n">
        <x:v>5</x:v>
      </x:c>
      <x:c r="K1868" s="16" t="n">
        <x:v>5</x:v>
      </x:c>
      <x:c r="L1868" s="16" t="n">
        <x:v>3</x:v>
      </x:c>
      <x:c r="M1868" s="16" t="n">
        <x:v>5</x:v>
      </x:c>
      <x:c r="N1868" s="16" t="n">
        <x:v>5</x:v>
      </x:c>
      <x:c r="O1868" s="16" t="n">
        <x:v>3</x:v>
      </x:c>
      <x:c r="P1868" s="16" t="n">
        <x:f>IF(COUNT(I1868:O1868)&lt;7,"",I1868*8+J1868*3+K1868*2+L1868*2+M1868*2+N1868*2+O1868)</x:f>
        <x:v>86</x:v>
      </x:c>
      <x:c r="Q1868" s="16" t="n">
        <x:f>IF(COUNT(J1868:O1868)&lt;6,"",J1868*5+K1868*4+M1868*4+L1868*3+N1868*2+O1868*2)</x:f>
        <x:v>90</x:v>
      </x:c>
      <x:c r="R1868" s="14" t="str">
        <x:v>high</x:v>
      </x:c>
      <x:c r="S1868" s="14" t="str">
        <x:v>official_prozorro_award_2024_2026</x:v>
      </x:c>
      <x:c r="T1868" s="14" t="str">
        <x:v>official_prozorro_api</x:v>
      </x:c>
      <x:c r="U1868" s="14" t="str">
        <x:v>Не контактували</x:v>
      </x:c>
      <x:c r="V1868" s="15" t="str">
        <x:v>Персоналізований free-pilot outreach по UA-2024-08-29-008278-a; попросити 1 пакет Н.14/Н.15</x:v>
      </x:c>
      <x:c r="W1868" s="15" t="str">
        <x:v>Власник / директор; керівник ПТО; відповідальний за договори</x:v>
      </x:c>
      <x:c r="X1868" s="15" t="str">
        <x:v>1 нових підтверджених перемог/договорів у Prozorro на 1 171 002 грн; 0 зі строком виконання не раніше 24.08.2026.</x:v>
      </x:c>
      <x:c r="Y1868" s="15" t="str">
        <x:v>Роботи з монтажу вентиляційної системи будівлі району контактної мережі ЕЧК-24 по об’єкту: «Реконструкція будівлі району контактної мережі ЕЧК-24 Павлоград, яка розташована за адресою: Дніпропетровська обл., м. Павлоград, вул. Шосейна»; опублікований строк до 2024-12-31. Попросити один знеособлений пакет здачі за цим workflow.</x:v>
      </x:c>
      <x:c r="Z1868" s="15" t="str">
        <x:v>https://prozorro.gov.ua/tender/UA-2024-08-29-008278-a</x:v>
      </x:c>
      <x:c r="AA1868" s="14" t="str">
        <x:v>44371610</x:v>
      </x:c>
      <x:c r="AB1868" s="14" t="str">
        <x:v>2026-08-24</x:v>
      </x:c>
      <x:c r="AC1868" s="14" t="str"/>
      <x:c r="AD1868" s="20" t="str"/>
      <x:c r="AE1868" s="14" t="str"/>
      <x:c r="AF1868" s="14" t="n">
        <x:v>34</x:v>
      </x:c>
      <x:c r="AG1868" s="14" t="str">
        <x:v>I3</x:v>
      </x:c>
      <x:c r="AH1868" s="14" t="n">
        <x:v>1</x:v>
      </x:c>
      <x:c r="AI1868" s="14" t="n">
        <x:v>0</x:v>
      </x:c>
      <x:c r="AJ1868" s="18" t="n">
        <x:v>1171002</x:v>
      </x:c>
      <x:c r="AK1868" s="14" t="str">
        <x:v>https://prozorro.gov.ua/tender/UA-2024-08-29-008278-a</x:v>
      </x:c>
      <x:c r="AL1868" s="19" t="n">
        <x:v>45533.53126263889</x:v>
      </x:c>
      <x:c r="AM1868" s="19" t="n">
        <x:v>45657</x:v>
      </x:c>
      <x:c r="AN1868" s="15" t="str">
        <x:v>Залізнична електрифікація</x:v>
      </x:c>
      <x:c r="AO1868" s="15" t="str">
        <x:v>not_found_in_top_search</x:v>
      </x:c>
    </x:row>
    <x:row r="1869">
      <x:c r="A1869" s="14" t="str">
        <x:v>W6-177</x:v>
      </x:c>
      <x:c r="B1869" s="14" t="str">
        <x:v>Prozorro vertical expansion II — 24.08</x:v>
      </x:c>
      <x:c r="C1869" s="14" t="str">
        <x:v>ТОВАРИСТВО З ОБМЕЖЕНОЮ ВІДПОВІДАЛЬНІСТЮ "АЛІР ПЛЮС"</x:v>
      </x:c>
      <x:c r="D1869" s="14" t="str">
        <x:v>Світлофори / дорожня автоматика</x:v>
      </x:c>
      <x:c r="E1869" s="14" t="str">
        <x:v>Pilot now</x:v>
      </x:c>
      <x:c r="F1869" s="17" t="str">
        <x:v>P3</x:v>
      </x:c>
      <x:c r="G1869" s="14" t="str"/>
      <x:c r="H1869" s="14" t="str">
        <x:v>Пілот зараз — Н.15 subset</x:v>
      </x:c>
      <x:c r="I1869" s="16" t="n">
        <x:v>4</x:v>
      </x:c>
      <x:c r="J1869" s="16" t="n">
        <x:v>5</x:v>
      </x:c>
      <x:c r="K1869" s="16" t="n">
        <x:v>5</x:v>
      </x:c>
      <x:c r="L1869" s="16" t="n">
        <x:v>3</x:v>
      </x:c>
      <x:c r="M1869" s="16" t="n">
        <x:v>5</x:v>
      </x:c>
      <x:c r="N1869" s="16" t="n">
        <x:v>5</x:v>
      </x:c>
      <x:c r="O1869" s="16" t="n">
        <x:v>3</x:v>
      </x:c>
      <x:c r="P1869" s="16" t="n">
        <x:f>IF(COUNT(I1869:O1869)&lt;7,"",I1869*8+J1869*3+K1869*2+L1869*2+M1869*2+N1869*2+O1869)</x:f>
        <x:v>86</x:v>
      </x:c>
      <x:c r="Q1869" s="16" t="n">
        <x:f>IF(COUNT(J1869:O1869)&lt;6,"",J1869*5+K1869*4+M1869*4+L1869*3+N1869*2+O1869*2)</x:f>
        <x:v>90</x:v>
      </x:c>
      <x:c r="R1869" s="14" t="str">
        <x:v>high</x:v>
      </x:c>
      <x:c r="S1869" s="14" t="str">
        <x:v>official_prozorro_award_2024_2026</x:v>
      </x:c>
      <x:c r="T1869" s="14" t="str">
        <x:v>official_prozorro_api</x:v>
      </x:c>
      <x:c r="U1869" s="14" t="str">
        <x:v>Не контактували</x:v>
      </x:c>
      <x:c r="V1869" s="15" t="str">
        <x:v>Персоналізований free-pilot outreach по UA-2024-06-26-006403-a; попросити 1 пакет Н.14/Н.15</x:v>
      </x:c>
      <x:c r="W1869" s="15" t="str">
        <x:v>Власник / директор; керівник ПТО; відповідальний за договори</x:v>
      </x:c>
      <x:c r="X1869" s="15" t="str">
        <x:v>1 нових підтверджених перемог/договорів у Prozorro на 1 098 138 грн; 0 зі строком виконання не раніше 24.08.2026.</x:v>
      </x:c>
      <x:c r="Y1869" s="15" t="str">
        <x:v>Будівництво інфраструктури у сфері дорожнього господарства: Реконструкція світлофорного об’єкту за адресою Запорізьке шосе - пров. Джинчарадзе в м. Дніпро. Коригування; опублікований строк до 2024-12-25. Попросити один знеособлений пакет здачі за цим workflow.</x:v>
      </x:c>
      <x:c r="Z1869" s="15" t="str">
        <x:v>https://prozorro.gov.ua/tender/UA-2024-06-26-006403-a</x:v>
      </x:c>
      <x:c r="AA1869" s="14" t="str">
        <x:v>37453081</x:v>
      </x:c>
      <x:c r="AB1869" s="14" t="str">
        <x:v>2026-08-24</x:v>
      </x:c>
      <x:c r="AC1869" s="14" t="str"/>
      <x:c r="AD1869" s="20" t="str"/>
      <x:c r="AE1869" s="14" t="str"/>
      <x:c r="AF1869" s="14" t="n">
        <x:v>34</x:v>
      </x:c>
      <x:c r="AG1869" s="14" t="str">
        <x:v>I3</x:v>
      </x:c>
      <x:c r="AH1869" s="14" t="n">
        <x:v>1</x:v>
      </x:c>
      <x:c r="AI1869" s="14" t="n">
        <x:v>0</x:v>
      </x:c>
      <x:c r="AJ1869" s="18" t="n">
        <x:v>1098137.66</x:v>
      </x:c>
      <x:c r="AK1869" s="14" t="str">
        <x:v>https://prozorro.gov.ua/tender/UA-2024-06-26-006403-a</x:v>
      </x:c>
      <x:c r="AL1869" s="19" t="n">
        <x:v>45469.4600543287</x:v>
      </x:c>
      <x:c r="AM1869" s="19" t="n">
        <x:v>45651</x:v>
      </x:c>
      <x:c r="AN1869" s="15" t="str">
        <x:v>Світлофори / дорожня автоматика</x:v>
      </x:c>
      <x:c r="AO1869" s="15" t="str">
        <x:v>not_found_in_top_search</x:v>
      </x:c>
    </x:row>
    <x:row r="1870">
      <x:c r="A1870" s="14" t="str">
        <x:v>W6-178</x:v>
      </x:c>
      <x:c r="B1870" s="14" t="str">
        <x:v>Prozorro vertical expansion II — 24.08</x:v>
      </x:c>
      <x:c r="C1870" s="14" t="str">
        <x:v>ТОВАРИСТВО З ОБМЕЖЕНОЮ ВІДПОВІДАЛЬНІСТЮ "РЕМОНТНО-БУДІВЕЛЬНА КОМПАНІЯ "СПЕЦМОНТАЖБУД"</x:v>
      </x:c>
      <x:c r="D1870" s="14" t="str">
        <x:v>Резервуари / промислові ємності</x:v>
      </x:c>
      <x:c r="E1870" s="14" t="str">
        <x:v>Expansion discovery</x:v>
      </x:c>
      <x:c r="F1870" s="17" t="str">
        <x:v>D3</x:v>
      </x:c>
      <x:c r="G1870" s="14" t="str"/>
      <x:c r="H1870" s="14" t="str">
        <x:v>Discovery розширення — 2 тижні</x:v>
      </x:c>
      <x:c r="I1870" s="16" t="n">
        <x:v>1</x:v>
      </x:c>
      <x:c r="J1870" s="16" t="n">
        <x:v>5</x:v>
      </x:c>
      <x:c r="K1870" s="16" t="n">
        <x:v>5</x:v>
      </x:c>
      <x:c r="L1870" s="16" t="n">
        <x:v>3</x:v>
      </x:c>
      <x:c r="M1870" s="16" t="n">
        <x:v>5</x:v>
      </x:c>
      <x:c r="N1870" s="16" t="n">
        <x:v>5</x:v>
      </x:c>
      <x:c r="O1870" s="16" t="n">
        <x:v>3</x:v>
      </x:c>
      <x:c r="P1870" s="16" t="n">
        <x:f>IF(COUNT(I1870:O1870)&lt;7,"",I1870*8+J1870*3+K1870*2+L1870*2+M1870*2+N1870*2+O1870)</x:f>
        <x:v>62</x:v>
      </x:c>
      <x:c r="Q1870" s="16" t="n">
        <x:f>IF(COUNT(J1870:O1870)&lt;6,"",J1870*5+K1870*4+M1870*4+L1870*3+N1870*2+O1870*2)</x:f>
        <x:v>90</x:v>
      </x:c>
      <x:c r="R1870" s="14" t="str">
        <x:v>high</x:v>
      </x:c>
      <x:c r="S1870" s="14" t="str">
        <x:v>official_prozorro_award_2024_2026</x:v>
      </x:c>
      <x:c r="T1870" s="14" t="str">
        <x:v>official_prozorro_api</x:v>
      </x:c>
      <x:c r="U1870" s="14" t="str">
        <x:v>Не контактували</x:v>
      </x:c>
      <x:c r="V1870" s="15" t="str">
        <x:v>Workflow-audit outreach по UA-2024-12-27-001685-a; попросити 1 пакет здачі та вимоги проєкту</x:v>
      </x:c>
      <x:c r="W1870" s="15" t="str">
        <x:v>Власник / директор; керівник ПТО; відповідальний за договори</x:v>
      </x:c>
      <x:c r="X1870" s="15" t="str">
        <x:v>1 нових підтверджених перемог/договорів у Prozorro на 1 053 758 грн; 0 зі строком виконання не раніше 24.08.2026.</x:v>
      </x:c>
      <x:c r="Y1870" s="15" t="str">
        <x:v>Виконання робіт по об’єкту:  «Капітальний ремонт розподільчої та вантузної камер на майданчику резервуарів чистої води РЧВ «Попова» по вул. Попова, 10 в м. Чернівцях» (коригування)» (Додаткові роботи)»; опублікований строк до 2024-12-31. Попросити один знеособлений пакет здачі за цим workflow.</x:v>
      </x:c>
      <x:c r="Z1870" s="15" t="str">
        <x:v>https://prozorro.gov.ua/tender/UA-2024-12-27-001685-a</x:v>
      </x:c>
      <x:c r="AA1870" s="14" t="str">
        <x:v>38807940</x:v>
      </x:c>
      <x:c r="AB1870" s="14" t="str">
        <x:v>2026-08-24</x:v>
      </x:c>
      <x:c r="AC1870" s="14" t="str"/>
      <x:c r="AD1870" s="20" t="str"/>
      <x:c r="AE1870" s="14" t="str"/>
      <x:c r="AF1870" s="14" t="n">
        <x:v>34</x:v>
      </x:c>
      <x:c r="AG1870" s="14" t="str">
        <x:v>I3</x:v>
      </x:c>
      <x:c r="AH1870" s="14" t="n">
        <x:v>1</x:v>
      </x:c>
      <x:c r="AI1870" s="14" t="n">
        <x:v>0</x:v>
      </x:c>
      <x:c r="AJ1870" s="18" t="n">
        <x:v>1053758.4</x:v>
      </x:c>
      <x:c r="AK1870" s="14" t="str">
        <x:v>https://prozorro.gov.ua/tender/UA-2024-12-27-001685-a</x:v>
      </x:c>
      <x:c r="AL1870" s="19" t="n">
        <x:v>45653.3395353588</x:v>
      </x:c>
      <x:c r="AM1870" s="19" t="n">
        <x:v>45657</x:v>
      </x:c>
      <x:c r="AN1870" s="15" t="str">
        <x:v>Резервуари / промислові ємності</x:v>
      </x:c>
      <x:c r="AO1870" s="15" t="str">
        <x:v>not_found_in_top_search</x:v>
      </x:c>
    </x:row>
    <x:row r="1871">
      <x:c r="A1871" s="14" t="str">
        <x:v>W6-179</x:v>
      </x:c>
      <x:c r="B1871" s="14" t="str">
        <x:v>Prozorro vertical expansion II — 24.08</x:v>
      </x:c>
      <x:c r="C1871" s="14" t="str">
        <x:v>ТОВАРИСТВО З ОБМЕЖЕНОЮ ВІДПОВІДАЛЬНІСТЮ "КОМПАНІЯ З ВОДОЗАБЕЗПЕЧЕННЯ "БУРВОД"</x:v>
      </x:c>
      <x:c r="D1871" s="14" t="str">
        <x:v>Свердловини / водозабір</x:v>
      </x:c>
      <x:c r="E1871" s="14" t="str">
        <x:v>Expansion discovery</x:v>
      </x:c>
      <x:c r="F1871" s="17" t="str">
        <x:v>D3</x:v>
      </x:c>
      <x:c r="G1871" s="14" t="str"/>
      <x:c r="H1871" s="14" t="str">
        <x:v>Discovery розширення — 2 тижні</x:v>
      </x:c>
      <x:c r="I1871" s="16" t="n">
        <x:v>1</x:v>
      </x:c>
      <x:c r="J1871" s="16" t="n">
        <x:v>5</x:v>
      </x:c>
      <x:c r="K1871" s="16" t="n">
        <x:v>5</x:v>
      </x:c>
      <x:c r="L1871" s="16" t="n">
        <x:v>3</x:v>
      </x:c>
      <x:c r="M1871" s="16" t="n">
        <x:v>5</x:v>
      </x:c>
      <x:c r="N1871" s="16" t="n">
        <x:v>5</x:v>
      </x:c>
      <x:c r="O1871" s="16" t="n">
        <x:v>3</x:v>
      </x:c>
      <x:c r="P1871" s="16" t="n">
        <x:f>IF(COUNT(I1871:O1871)&lt;7,"",I1871*8+J1871*3+K1871*2+L1871*2+M1871*2+N1871*2+O1871)</x:f>
        <x:v>62</x:v>
      </x:c>
      <x:c r="Q1871" s="16" t="n">
        <x:f>IF(COUNT(J1871:O1871)&lt;6,"",J1871*5+K1871*4+M1871*4+L1871*3+N1871*2+O1871*2)</x:f>
        <x:v>90</x:v>
      </x:c>
      <x:c r="R1871" s="14" t="str">
        <x:v>high</x:v>
      </x:c>
      <x:c r="S1871" s="14" t="str">
        <x:v>official_prozorro_award_2024_2026</x:v>
      </x:c>
      <x:c r="T1871" s="14" t="str">
        <x:v>official_prozorro_api</x:v>
      </x:c>
      <x:c r="U1871" s="14" t="str">
        <x:v>Не контактували</x:v>
      </x:c>
      <x:c r="V1871" s="15" t="str">
        <x:v>Workflow-audit outreach по UA-2024-02-27-009412-a; попросити 1 пакет здачі та вимоги проєкту</x:v>
      </x:c>
      <x:c r="W1871" s="15" t="str">
        <x:v>Власник / директор; керівник ПТО; відповідальний за договори</x:v>
      </x:c>
      <x:c r="X1871" s="15" t="str">
        <x:v>1 нових підтверджених перемог/договорів у Prozorro на 975 756 грн; 0 зі строком виконання не раніше 24.08.2026.</x:v>
      </x:c>
      <x:c r="Y1871" s="15" t="str">
        <x:v>Реконструкція артезіанської свердловини № 2(М -Р) по вул. Шкільна в с. Михайлівка-Рубежівка Київської області.; опублікований строк до 2024-06-30. Попросити один знеособлений пакет здачі за цим workflow.</x:v>
      </x:c>
      <x:c r="Z1871" s="15" t="str">
        <x:v>https://prozorro.gov.ua/tender/UA-2024-02-27-009412-a</x:v>
      </x:c>
      <x:c r="AA1871" s="14" t="str">
        <x:v>35556983</x:v>
      </x:c>
      <x:c r="AB1871" s="14" t="str">
        <x:v>2026-08-24</x:v>
      </x:c>
      <x:c r="AC1871" s="14" t="str"/>
      <x:c r="AD1871" s="20" t="str"/>
      <x:c r="AE1871" s="14" t="str"/>
      <x:c r="AF1871" s="14" t="n">
        <x:v>34</x:v>
      </x:c>
      <x:c r="AG1871" s="14" t="str">
        <x:v>I3</x:v>
      </x:c>
      <x:c r="AH1871" s="14" t="n">
        <x:v>1</x:v>
      </x:c>
      <x:c r="AI1871" s="14" t="n">
        <x:v>0</x:v>
      </x:c>
      <x:c r="AJ1871" s="18" t="n">
        <x:v>975756.14</x:v>
      </x:c>
      <x:c r="AK1871" s="14" t="str">
        <x:v>https://prozorro.gov.ua/tender/UA-2024-02-27-009412-a</x:v>
      </x:c>
      <x:c r="AL1871" s="19" t="n">
        <x:v>45349.5662231713</x:v>
      </x:c>
      <x:c r="AM1871" s="19" t="n">
        <x:v>45473</x:v>
      </x:c>
      <x:c r="AN1871" s="15" t="str">
        <x:v>Свердловини / водозабір</x:v>
      </x:c>
      <x:c r="AO1871" s="15" t="str">
        <x:v>not_found_in_top_search</x:v>
      </x:c>
    </x:row>
    <x:row r="1872">
      <x:c r="A1872" s="14" t="str">
        <x:v>W6-180</x:v>
      </x:c>
      <x:c r="B1872" s="14" t="str">
        <x:v>Prozorro vertical expansion II — 24.08</x:v>
      </x:c>
      <x:c r="C1872" s="14" t="str">
        <x:v>ТОВАРИСТВО З ОБМЕЖЕНОЮ ВІДПОВІДАЛЬНІСТЮ "КТС ІНЖИНІРИНГ"</x:v>
      </x:c>
      <x:c r="D1872" s="14" t="str">
        <x:v>Когенерація</x:v>
      </x:c>
      <x:c r="E1872" s="14" t="str">
        <x:v>Expansion discovery</x:v>
      </x:c>
      <x:c r="F1872" s="17" t="str">
        <x:v>D3</x:v>
      </x:c>
      <x:c r="G1872" s="14" t="str"/>
      <x:c r="H1872" s="14" t="str">
        <x:v>Discovery розширення — 2 тижні</x:v>
      </x:c>
      <x:c r="I1872" s="16" t="n">
        <x:v>1</x:v>
      </x:c>
      <x:c r="J1872" s="16" t="n">
        <x:v>5</x:v>
      </x:c>
      <x:c r="K1872" s="16" t="n">
        <x:v>5</x:v>
      </x:c>
      <x:c r="L1872" s="16" t="n">
        <x:v>3</x:v>
      </x:c>
      <x:c r="M1872" s="16" t="n">
        <x:v>5</x:v>
      </x:c>
      <x:c r="N1872" s="16" t="n">
        <x:v>5</x:v>
      </x:c>
      <x:c r="O1872" s="16" t="n">
        <x:v>3</x:v>
      </x:c>
      <x:c r="P1872" s="16" t="n">
        <x:f>IF(COUNT(I1872:O1872)&lt;7,"",I1872*8+J1872*3+K1872*2+L1872*2+M1872*2+N1872*2+O1872)</x:f>
        <x:v>62</x:v>
      </x:c>
      <x:c r="Q1872" s="16" t="n">
        <x:f>IF(COUNT(J1872:O1872)&lt;6,"",J1872*5+K1872*4+M1872*4+L1872*3+N1872*2+O1872*2)</x:f>
        <x:v>90</x:v>
      </x:c>
      <x:c r="R1872" s="14" t="str">
        <x:v>high</x:v>
      </x:c>
      <x:c r="S1872" s="14" t="str">
        <x:v>official_prozorro_award_2024_2026</x:v>
      </x:c>
      <x:c r="T1872" s="14" t="str">
        <x:v>official_prozorro_api</x:v>
      </x:c>
      <x:c r="U1872" s="14" t="str">
        <x:v>Не контактували</x:v>
      </x:c>
      <x:c r="V1872" s="15" t="str">
        <x:v>Workflow-audit outreach по UA-2024-07-02-000555-a; попросити 1 пакет здачі та вимоги проєкту</x:v>
      </x:c>
      <x:c r="W1872" s="15" t="str">
        <x:v>Власник / директор; керівник ПТО; відповідальний за договори</x:v>
      </x:c>
      <x:c r="X1872" s="15" t="str">
        <x:v>1 нових підтверджених перемог/договорів у Prozorro на 678 513 грн; 0 зі строком виконання не раніше 24.08.2026.</x:v>
      </x:c>
      <x:c r="Y1872" s="15" t="str">
        <x:v>Послуги з шеф-монтажу та пусконалогодження Когенераційної установки Jenbacher JMC 420  ; опублікований строк до 2024-12-31. Попросити один знеособлений пакет здачі за цим workflow.</x:v>
      </x:c>
      <x:c r="Z1872" s="15" t="str">
        <x:v>https://prozorro.gov.ua/tender/UA-2024-07-02-000555-a</x:v>
      </x:c>
      <x:c r="AA1872" s="14" t="str">
        <x:v>32597770</x:v>
      </x:c>
      <x:c r="AB1872" s="14" t="str">
        <x:v>2026-08-24</x:v>
      </x:c>
      <x:c r="AC1872" s="14" t="str"/>
      <x:c r="AD1872" s="20" t="str"/>
      <x:c r="AE1872" s="14" t="str"/>
      <x:c r="AF1872" s="14" t="n">
        <x:v>34</x:v>
      </x:c>
      <x:c r="AG1872" s="14" t="str">
        <x:v>I3</x:v>
      </x:c>
      <x:c r="AH1872" s="14" t="n">
        <x:v>1</x:v>
      </x:c>
      <x:c r="AI1872" s="14" t="n">
        <x:v>0</x:v>
      </x:c>
      <x:c r="AJ1872" s="18" t="n">
        <x:v>678513.15</x:v>
      </x:c>
      <x:c r="AK1872" s="14" t="str">
        <x:v>https://prozorro.gov.ua/tender/UA-2024-07-02-000555-a</x:v>
      </x:c>
      <x:c r="AL1872" s="19" t="n">
        <x:v>45475.30754347222</x:v>
      </x:c>
      <x:c r="AM1872" s="19" t="n">
        <x:v>45657</x:v>
      </x:c>
      <x:c r="AN1872" s="15" t="str">
        <x:v>Когенерація</x:v>
      </x:c>
      <x:c r="AO1872" s="15" t="str">
        <x:v>not_found_in_top_search</x:v>
      </x:c>
    </x:row>
    <x:row r="1873">
      <x:c r="A1873" s="14" t="str">
        <x:v>W6-181</x:v>
      </x:c>
      <x:c r="B1873" s="14" t="str">
        <x:v>Prozorro vertical expansion II — 24.08</x:v>
      </x:c>
      <x:c r="C1873" s="14" t="str">
        <x:v>ТОВ "ІНДЖОЙ БІЗНЕС"</x:v>
      </x:c>
      <x:c r="D1873" s="14" t="str">
        <x:v>Резервуари / промислові ємності</x:v>
      </x:c>
      <x:c r="E1873" s="14" t="str">
        <x:v>Expansion discovery</x:v>
      </x:c>
      <x:c r="F1873" s="17" t="str">
        <x:v>D3</x:v>
      </x:c>
      <x:c r="G1873" s="14" t="str"/>
      <x:c r="H1873" s="14" t="str">
        <x:v>Discovery розширення — 2 тижні</x:v>
      </x:c>
      <x:c r="I1873" s="16" t="n">
        <x:v>1</x:v>
      </x:c>
      <x:c r="J1873" s="16" t="n">
        <x:v>5</x:v>
      </x:c>
      <x:c r="K1873" s="16" t="n">
        <x:v>5</x:v>
      </x:c>
      <x:c r="L1873" s="16" t="n">
        <x:v>3</x:v>
      </x:c>
      <x:c r="M1873" s="16" t="n">
        <x:v>5</x:v>
      </x:c>
      <x:c r="N1873" s="16" t="n">
        <x:v>5</x:v>
      </x:c>
      <x:c r="O1873" s="16" t="n">
        <x:v>3</x:v>
      </x:c>
      <x:c r="P1873" s="16" t="n">
        <x:f>IF(COUNT(I1873:O1873)&lt;7,"",I1873*8+J1873*3+K1873*2+L1873*2+M1873*2+N1873*2+O1873)</x:f>
        <x:v>62</x:v>
      </x:c>
      <x:c r="Q1873" s="16" t="n">
        <x:f>IF(COUNT(J1873:O1873)&lt;6,"",J1873*5+K1873*4+M1873*4+L1873*3+N1873*2+O1873*2)</x:f>
        <x:v>90</x:v>
      </x:c>
      <x:c r="R1873" s="14" t="str">
        <x:v>high</x:v>
      </x:c>
      <x:c r="S1873" s="14" t="str">
        <x:v>official_prozorro_award_2024_2026</x:v>
      </x:c>
      <x:c r="T1873" s="14" t="str">
        <x:v>official_prozorro_api</x:v>
      </x:c>
      <x:c r="U1873" s="14" t="str">
        <x:v>Не контактували</x:v>
      </x:c>
      <x:c r="V1873" s="15" t="str">
        <x:v>Workflow-audit outreach по UA-2024-11-26-006335-a; попросити 1 пакет здачі та вимоги проєкту</x:v>
      </x:c>
      <x:c r="W1873" s="15" t="str">
        <x:v>Власник / директор; керівник ПТО; відповідальний за договори</x:v>
      </x:c>
      <x:c r="X1873" s="15" t="str">
        <x:v>1 нових підтверджених перемог/договорів у Prozorro на 635 100 грн; 0 зі строком виконання не раніше 24.08.2026.</x:v>
      </x:c>
      <x:c r="Y1873" s="15" t="str">
        <x:v>Капітальний ремонт покрівлі та каркасу навісу над ПРК РМП, ремонт дорожніх, тротуарних, майданчикових покриттів, відновлення пошкоджених кришок технологічних колодязів резервуарів рідкого моторного палива, встановлення люків колодязів комунікацій на майдачику АЗС №25/014 за адресою: Чернігівська обл., Чернігівський р-н.,сільська рада Іванівська 130 км траси Київ-Чернігів-Н.Яриловичі  (45450000-6 Інші завершальні будівельні роботи); опублікований строк до 2025-03-30. Попросити один знеособлений пакет здачі за цим workflow.</x:v>
      </x:c>
      <x:c r="Z1873" s="15" t="str">
        <x:v>https://prozorro.gov.ua/tender/UA-2024-11-26-006335-a</x:v>
      </x:c>
      <x:c r="AA1873" s="14" t="str">
        <x:v>41350818</x:v>
      </x:c>
      <x:c r="AB1873" s="14" t="str">
        <x:v>2026-08-24</x:v>
      </x:c>
      <x:c r="AC1873" s="14" t="str"/>
      <x:c r="AD1873" s="20" t="str"/>
      <x:c r="AE1873" s="14" t="str"/>
      <x:c r="AF1873" s="14" t="n">
        <x:v>34</x:v>
      </x:c>
      <x:c r="AG1873" s="14" t="str">
        <x:v>I3</x:v>
      </x:c>
      <x:c r="AH1873" s="14" t="n">
        <x:v>1</x:v>
      </x:c>
      <x:c r="AI1873" s="14" t="n">
        <x:v>0</x:v>
      </x:c>
      <x:c r="AJ1873" s="18" t="n">
        <x:v>635100.12</x:v>
      </x:c>
      <x:c r="AK1873" s="14" t="str">
        <x:v>https://prozorro.gov.ua/tender/UA-2024-11-26-006335-a</x:v>
      </x:c>
      <x:c r="AL1873" s="19" t="n">
        <x:v>45622.40679091435</x:v>
      </x:c>
      <x:c r="AM1873" s="19" t="n">
        <x:v>45746</x:v>
      </x:c>
      <x:c r="AN1873" s="15" t="str">
        <x:v>Резервуари / промислові ємності</x:v>
      </x:c>
      <x:c r="AO1873" s="15" t="str">
        <x:v>not_found_in_top_search</x:v>
      </x:c>
    </x:row>
    <x:row r="1874">
      <x:c r="A1874" s="14" t="str">
        <x:v>W6-182</x:v>
      </x:c>
      <x:c r="B1874" s="14" t="str">
        <x:v>Prozorro vertical expansion II — 24.08</x:v>
      </x:c>
      <x:c r="C1874" s="14" t="str">
        <x:v>ТОВАРИСТВО З ОБМЕЖЕНОЮ ВІДПОВІДАЛЬНІСТЮ "ЛАТЕВ БУД"</x:v>
      </x:c>
      <x:c r="D1874" s="14" t="str">
        <x:v>Резервуари / промислові ємності</x:v>
      </x:c>
      <x:c r="E1874" s="14" t="str">
        <x:v>Expansion discovery</x:v>
      </x:c>
      <x:c r="F1874" s="17" t="str">
        <x:v>D3</x:v>
      </x:c>
      <x:c r="G1874" s="14" t="str"/>
      <x:c r="H1874" s="14" t="str">
        <x:v>Discovery розширення — 2 тижні</x:v>
      </x:c>
      <x:c r="I1874" s="16" t="n">
        <x:v>1</x:v>
      </x:c>
      <x:c r="J1874" s="16" t="n">
        <x:v>5</x:v>
      </x:c>
      <x:c r="K1874" s="16" t="n">
        <x:v>5</x:v>
      </x:c>
      <x:c r="L1874" s="16" t="n">
        <x:v>2</x:v>
      </x:c>
      <x:c r="M1874" s="16" t="n">
        <x:v>5</x:v>
      </x:c>
      <x:c r="N1874" s="16" t="n">
        <x:v>5</x:v>
      </x:c>
      <x:c r="O1874" s="16" t="n">
        <x:v>3</x:v>
      </x:c>
      <x:c r="P1874" s="16" t="n">
        <x:f>IF(COUNT(I1874:O1874)&lt;7,"",I1874*8+J1874*3+K1874*2+L1874*2+M1874*2+N1874*2+O1874)</x:f>
        <x:v>60</x:v>
      </x:c>
      <x:c r="Q1874" s="16" t="n">
        <x:f>IF(COUNT(J1874:O1874)&lt;6,"",J1874*5+K1874*4+M1874*4+L1874*3+N1874*2+O1874*2)</x:f>
        <x:v>87</x:v>
      </x:c>
      <x:c r="R1874" s="14" t="str">
        <x:v>high</x:v>
      </x:c>
      <x:c r="S1874" s="14" t="str">
        <x:v>official_prozorro_award_2024_2026</x:v>
      </x:c>
      <x:c r="T1874" s="14" t="str">
        <x:v>official_prozorro_api</x:v>
      </x:c>
      <x:c r="U1874" s="14" t="str">
        <x:v>Не контактували</x:v>
      </x:c>
      <x:c r="V1874" s="15" t="str">
        <x:v>Workflow-audit outreach по UA-2025-07-21-008561-a; попросити 1 пакет здачі та вимоги проєкту</x:v>
      </x:c>
      <x:c r="W1874" s="15" t="str">
        <x:v>Власник / директор; керівник ПТО; відповідальний за договори</x:v>
      </x:c>
      <x:c r="X1874" s="15" t="str">
        <x:v>1 нових підтверджених перемог/договорів у Prozorro на 498 056 грн; 0 зі строком виконання не раніше 24.08.2026.</x:v>
      </x:c>
      <x:c r="Y1874" s="15" t="str">
        <x:v>Код ДК 021:2015 - 45450000-6  Інші завершальні будівельні роботи (Поточний ремонт (гідроізоляція) пожежного резервуару ЗВЕМ ПС «Лікарняна» за адресою: м. Запоріжжя); опублікований строк до 2025-12-31. Попросити один знеособлений пакет здачі за цим workflow.</x:v>
      </x:c>
      <x:c r="Z1874" s="15" t="str">
        <x:v>https://prozorro.gov.ua/tender/UA-2025-07-21-008561-a</x:v>
      </x:c>
      <x:c r="AA1874" s="14" t="str">
        <x:v>42809204</x:v>
      </x:c>
      <x:c r="AB1874" s="14" t="str">
        <x:v>2026-08-24</x:v>
      </x:c>
      <x:c r="AC1874" s="14" t="str"/>
      <x:c r="AD1874" s="20" t="str"/>
      <x:c r="AE1874" s="14" t="str"/>
      <x:c r="AF1874" s="14" t="n">
        <x:v>34</x:v>
      </x:c>
      <x:c r="AG1874" s="14" t="str">
        <x:v>I3</x:v>
      </x:c>
      <x:c r="AH1874" s="14" t="n">
        <x:v>1</x:v>
      </x:c>
      <x:c r="AI1874" s="14" t="n">
        <x:v>0</x:v>
      </x:c>
      <x:c r="AJ1874" s="18" t="n">
        <x:v>498055.78</x:v>
      </x:c>
      <x:c r="AK1874" s="14" t="str">
        <x:v>https://prozorro.gov.ua/tender/UA-2025-07-21-008561-a</x:v>
      </x:c>
      <x:c r="AL1874" s="19" t="n">
        <x:v>45881.29334930555</x:v>
      </x:c>
      <x:c r="AM1874" s="19" t="n">
        <x:v>46022</x:v>
      </x:c>
      <x:c r="AN1874" s="15" t="str">
        <x:v>Резервуари / промислові ємності</x:v>
      </x:c>
      <x:c r="AO1874" s="15" t="str">
        <x:v>not_found_in_top_search</x:v>
      </x:c>
    </x:row>
    <x:row r="1875">
      <x:c r="A1875" s="14" t="str">
        <x:v>W6-183</x:v>
      </x:c>
      <x:c r="B1875" s="14" t="str">
        <x:v>Prozorro vertical expansion II — 24.08</x:v>
      </x:c>
      <x:c r="C1875" s="14" t="str">
        <x:v>ТОВ "Арбетар"</x:v>
      </x:c>
      <x:c r="D1875" s="14" t="str">
        <x:v>Аеродромна інфраструктура</x:v>
      </x:c>
      <x:c r="E1875" s="14" t="str">
        <x:v>Expansion discovery</x:v>
      </x:c>
      <x:c r="F1875" s="17" t="str">
        <x:v>D3</x:v>
      </x:c>
      <x:c r="G1875" s="14" t="str">
        <x:v>arbetar.com.ua</x:v>
      </x:c>
      <x:c r="H1875" s="14" t="str">
        <x:v>Discovery розширення — 2 тижні</x:v>
      </x:c>
      <x:c r="I1875" s="16" t="n">
        <x:v>1</x:v>
      </x:c>
      <x:c r="J1875" s="16" t="n">
        <x:v>5</x:v>
      </x:c>
      <x:c r="K1875" s="16" t="n">
        <x:v>5</x:v>
      </x:c>
      <x:c r="L1875" s="16" t="n">
        <x:v>2</x:v>
      </x:c>
      <x:c r="M1875" s="16" t="n">
        <x:v>5</x:v>
      </x:c>
      <x:c r="N1875" s="16" t="n">
        <x:v>5</x:v>
      </x:c>
      <x:c r="O1875" s="16" t="n">
        <x:v>5</x:v>
      </x:c>
      <x:c r="P1875" s="16" t="n">
        <x:f>IF(COUNT(I1875:O1875)&lt;7,"",I1875*8+J1875*3+K1875*2+L1875*2+M1875*2+N1875*2+O1875)</x:f>
        <x:v>62</x:v>
      </x:c>
      <x:c r="Q1875" s="16" t="n">
        <x:f>IF(COUNT(J1875:O1875)&lt;6,"",J1875*5+K1875*4+M1875*4+L1875*3+N1875*2+O1875*2)</x:f>
        <x:v>91</x:v>
      </x:c>
      <x:c r="R1875" s="14" t="str">
        <x:v>high</x:v>
      </x:c>
      <x:c r="S1875" s="14" t="str">
        <x:v>official_prozorro_award_2024_2026</x:v>
      </x:c>
      <x:c r="T1875" s="14" t="str">
        <x:v>official_prozorro_api</x:v>
      </x:c>
      <x:c r="U1875" s="14" t="str">
        <x:v>Не контактували</x:v>
      </x:c>
      <x:c r="V1875" s="15" t="str">
        <x:v>Workflow-audit outreach по UA-2025-06-23-008440-a; попросити 1 пакет здачі та вимоги проєкту</x:v>
      </x:c>
      <x:c r="W1875" s="15" t="str">
        <x:v>Власник / директор; керівник ПТО; відповідальний за договори</x:v>
      </x:c>
      <x:c r="X1875" s="15" t="str">
        <x:v>1 нових підтверджених перемог/договорів у Prozorro на 462 000 грн; 0 зі строком виконання не раніше 24.08.2026.</x:v>
      </x:c>
      <x:c r="Y1875" s="15" t="str">
        <x:v>Матеріал для ремонту злітно-посадкової смуги; опублікований строк до 2025-12-31. Попросити один знеособлений пакет здачі за цим workflow.</x:v>
      </x:c>
      <x:c r="Z1875" s="15" t="str">
        <x:v>https://prozorro.gov.ua/tender/UA-2025-06-23-008440-a</x:v>
      </x:c>
      <x:c r="AA1875" s="14" t="str">
        <x:v>38679078</x:v>
      </x:c>
      <x:c r="AB1875" s="14" t="str">
        <x:v>2026-08-24</x:v>
      </x:c>
      <x:c r="AC1875" s="14" t="str"/>
      <x:c r="AD1875" s="20" t="str"/>
      <x:c r="AE1875" s="14" t="str"/>
      <x:c r="AF1875" s="14" t="n">
        <x:v>34</x:v>
      </x:c>
      <x:c r="AG1875" s="14" t="str">
        <x:v>I3</x:v>
      </x:c>
      <x:c r="AH1875" s="14" t="n">
        <x:v>1</x:v>
      </x:c>
      <x:c r="AI1875" s="14" t="n">
        <x:v>0</x:v>
      </x:c>
      <x:c r="AJ1875" s="18" t="n">
        <x:v>462000</x:v>
      </x:c>
      <x:c r="AK1875" s="14" t="str">
        <x:v>https://prozorro.gov.ua/tender/UA-2025-06-23-008440-a</x:v>
      </x:c>
      <x:c r="AL1875" s="19" t="n">
        <x:v>45845.28994097222</x:v>
      </x:c>
      <x:c r="AM1875" s="19" t="n">
        <x:v>46022</x:v>
      </x:c>
      <x:c r="AN1875" s="15" t="str">
        <x:v>Аеродромна інфраструктура</x:v>
      </x:c>
      <x:c r="AO1875" s="15" t="str">
        <x:v>supplier_provided_url</x:v>
      </x:c>
    </x:row>
    <x:row r="1876">
      <x:c r="A1876" s="14" t="str">
        <x:v>W6-184</x:v>
      </x:c>
      <x:c r="B1876" s="14" t="str">
        <x:v>Prozorro vertical expansion II — 24.08</x:v>
      </x:c>
      <x:c r="C1876" s="14" t="str">
        <x:v>ТОВ "Бучанський завод бруківки"</x:v>
      </x:c>
      <x:c r="D1876" s="14" t="str">
        <x:v>Підпірні конструкції</x:v>
      </x:c>
      <x:c r="E1876" s="14" t="str">
        <x:v>Expansion discovery</x:v>
      </x:c>
      <x:c r="F1876" s="17" t="str">
        <x:v>D3</x:v>
      </x:c>
      <x:c r="G1876" s="14" t="str">
        <x:v>canterbery.net</x:v>
      </x:c>
      <x:c r="H1876" s="14" t="str">
        <x:v>Discovery розширення — 2 тижні</x:v>
      </x:c>
      <x:c r="I1876" s="16" t="n">
        <x:v>1</x:v>
      </x:c>
      <x:c r="J1876" s="16" t="n">
        <x:v>5</x:v>
      </x:c>
      <x:c r="K1876" s="16" t="n">
        <x:v>5</x:v>
      </x:c>
      <x:c r="L1876" s="16" t="n">
        <x:v>2</x:v>
      </x:c>
      <x:c r="M1876" s="16" t="n">
        <x:v>5</x:v>
      </x:c>
      <x:c r="N1876" s="16" t="n">
        <x:v>5</x:v>
      </x:c>
      <x:c r="O1876" s="16" t="n">
        <x:v>5</x:v>
      </x:c>
      <x:c r="P1876" s="16" t="n">
        <x:f>IF(COUNT(I1876:O1876)&lt;7,"",I1876*8+J1876*3+K1876*2+L1876*2+M1876*2+N1876*2+O1876)</x:f>
        <x:v>62</x:v>
      </x:c>
      <x:c r="Q1876" s="16" t="n">
        <x:f>IF(COUNT(J1876:O1876)&lt;6,"",J1876*5+K1876*4+M1876*4+L1876*3+N1876*2+O1876*2)</x:f>
        <x:v>91</x:v>
      </x:c>
      <x:c r="R1876" s="14" t="str">
        <x:v>high</x:v>
      </x:c>
      <x:c r="S1876" s="14" t="str">
        <x:v>official_prozorro_award_2024_2026</x:v>
      </x:c>
      <x:c r="T1876" s="14" t="str">
        <x:v>official_prozorro_api</x:v>
      </x:c>
      <x:c r="U1876" s="14" t="str">
        <x:v>Не контактували</x:v>
      </x:c>
      <x:c r="V1876" s="15" t="str">
        <x:v>Workflow-audit outreach по UA-2025-07-22-011288-a; попросити 1 пакет здачі та вимоги проєкту</x:v>
      </x:c>
      <x:c r="W1876" s="15" t="str">
        <x:v>Власник / директор; керівник ПТО; відповідальний за договори</x:v>
      </x:c>
      <x:c r="X1876" s="15" t="str">
        <x:v>1 нових підтверджених перемог/договорів у Prozorro на 442 729 грн; 0 зі строком виконання не раніше 24.08.2026.</x:v>
      </x:c>
      <x:c r="Y1876" s="15" t="str">
        <x:v>Капітальний ремонт підпірної стінки з установленням паркану на базі комунальної власності по вул. Є. Гребінки 2-Г, м. Буча,  Київської області; опублікований строк до 2025-07-28. Попросити один знеособлений пакет здачі за цим workflow.</x:v>
      </x:c>
      <x:c r="Z1876" s="15" t="str">
        <x:v>https://prozorro.gov.ua/tender/UA-2025-07-22-011288-a</x:v>
      </x:c>
      <x:c r="AA1876" s="14" t="str">
        <x:v>40733817</x:v>
      </x:c>
      <x:c r="AB1876" s="14" t="str">
        <x:v>2026-08-24</x:v>
      </x:c>
      <x:c r="AC1876" s="14" t="str"/>
      <x:c r="AD1876" s="20" t="str"/>
      <x:c r="AE1876" s="14" t="str"/>
      <x:c r="AF1876" s="14" t="n">
        <x:v>34</x:v>
      </x:c>
      <x:c r="AG1876" s="14" t="str">
        <x:v>I3</x:v>
      </x:c>
      <x:c r="AH1876" s="14" t="n">
        <x:v>1</x:v>
      </x:c>
      <x:c r="AI1876" s="14" t="n">
        <x:v>0</x:v>
      </x:c>
      <x:c r="AJ1876" s="18" t="n">
        <x:v>442729.21</x:v>
      </x:c>
      <x:c r="AK1876" s="14" t="str">
        <x:v>https://prozorro.gov.ua/tender/UA-2025-07-22-011288-a</x:v>
      </x:c>
      <x:c r="AL1876" s="19" t="n">
        <x:v>45860.58840572917</x:v>
      </x:c>
      <x:c r="AM1876" s="19" t="n">
        <x:v>45866</x:v>
      </x:c>
      <x:c r="AN1876" s="15" t="str">
        <x:v>Підпірні конструкції</x:v>
      </x:c>
      <x:c r="AO1876" s="15" t="str">
        <x:v>supplier_provided_url</x:v>
      </x:c>
    </x:row>
    <x:row r="1877">
      <x:c r="A1877" s="14" t="str">
        <x:v>W6-185</x:v>
      </x:c>
      <x:c r="B1877" s="14" t="str">
        <x:v>Prozorro vertical expansion II — 24.08</x:v>
      </x:c>
      <x:c r="C1877" s="14" t="str">
        <x:v>ТОВАРИСТВО З ОБМЕЖЕНОЮ ВІДПОВІДАЛЬНІСТЮ "НАДІЙНЕ БУДІВНИЦТВО"</x:v>
      </x:c>
      <x:c r="D1877" s="14" t="str">
        <x:v>Спортивні покриття</x:v>
      </x:c>
      <x:c r="E1877" s="14" t="str">
        <x:v>Expansion discovery</x:v>
      </x:c>
      <x:c r="F1877" s="17" t="str">
        <x:v>D3</x:v>
      </x:c>
      <x:c r="G1877" s="14" t="str"/>
      <x:c r="H1877" s="14" t="str">
        <x:v>Discovery розширення — 2 тижні</x:v>
      </x:c>
      <x:c r="I1877" s="16" t="n">
        <x:v>1</x:v>
      </x:c>
      <x:c r="J1877" s="16" t="n">
        <x:v>5</x:v>
      </x:c>
      <x:c r="K1877" s="16" t="n">
        <x:v>5</x:v>
      </x:c>
      <x:c r="L1877" s="16" t="n">
        <x:v>2</x:v>
      </x:c>
      <x:c r="M1877" s="16" t="n">
        <x:v>5</x:v>
      </x:c>
      <x:c r="N1877" s="16" t="n">
        <x:v>5</x:v>
      </x:c>
      <x:c r="O1877" s="16" t="n">
        <x:v>3</x:v>
      </x:c>
      <x:c r="P1877" s="16" t="n">
        <x:f>IF(COUNT(I1877:O1877)&lt;7,"",I1877*8+J1877*3+K1877*2+L1877*2+M1877*2+N1877*2+O1877)</x:f>
        <x:v>60</x:v>
      </x:c>
      <x:c r="Q1877" s="16" t="n">
        <x:f>IF(COUNT(J1877:O1877)&lt;6,"",J1877*5+K1877*4+M1877*4+L1877*3+N1877*2+O1877*2)</x:f>
        <x:v>87</x:v>
      </x:c>
      <x:c r="R1877" s="14" t="str">
        <x:v>high</x:v>
      </x:c>
      <x:c r="S1877" s="14" t="str">
        <x:v>official_prozorro_award_2024_2026</x:v>
      </x:c>
      <x:c r="T1877" s="14" t="str">
        <x:v>official_prozorro_api</x:v>
      </x:c>
      <x:c r="U1877" s="14" t="str">
        <x:v>Не контактували</x:v>
      </x:c>
      <x:c r="V1877" s="15" t="str">
        <x:v>Workflow-audit outreach по UA-2025-09-19-003569-a; попросити 1 пакет здачі та вимоги проєкту</x:v>
      </x:c>
      <x:c r="W1877" s="15" t="str">
        <x:v>Власник / директор; керівник ПТО; відповідальний за договори</x:v>
      </x:c>
      <x:c r="X1877" s="15" t="str">
        <x:v>1 нових підтверджених перемог/договорів у Prozorro на 416 726 грн; 0 зі строком виконання не раніше 24.08.2026.</x:v>
      </x:c>
      <x:c r="Y1877" s="15" t="str">
        <x:v>Капітальний ремонт спортивного майданчика з влаштуванням штучного покриття в закладі дошкільної освіти "Веселка" Золочівської сільської ради за адресою: Україна, 08340, Київська обл., Бориспільський р-н, село Гнідин, вулиця Заводська, будинок 2 (код ДК 021-2015: 45450000-6 Інші завершальні будівельні роботи; положення кошторисних норм України «Настанова з визначення вартості будівництва», затверджених наказом Міністерства розвитку громад та територій України від 01 листопада 2021 року № 281); опублікований строк до 2025-11-30. Попросити один знеособлений пакет здачі за цим workflow.</x:v>
      </x:c>
      <x:c r="Z1877" s="15" t="str">
        <x:v>https://prozorro.gov.ua/tender/UA-2025-09-19-003569-a</x:v>
      </x:c>
      <x:c r="AA1877" s="14" t="str">
        <x:v>43459400</x:v>
      </x:c>
      <x:c r="AB1877" s="14" t="str">
        <x:v>2026-08-24</x:v>
      </x:c>
      <x:c r="AC1877" s="14" t="str"/>
      <x:c r="AD1877" s="20" t="str"/>
      <x:c r="AE1877" s="14" t="str"/>
      <x:c r="AF1877" s="14" t="n">
        <x:v>34</x:v>
      </x:c>
      <x:c r="AG1877" s="14" t="str">
        <x:v>I3</x:v>
      </x:c>
      <x:c r="AH1877" s="14" t="n">
        <x:v>1</x:v>
      </x:c>
      <x:c r="AI1877" s="14" t="n">
        <x:v>0</x:v>
      </x:c>
      <x:c r="AJ1877" s="18" t="n">
        <x:v>416726</x:v>
      </x:c>
      <x:c r="AK1877" s="14" t="str">
        <x:v>https://prozorro.gov.ua/tender/UA-2025-09-19-003569-a</x:v>
      </x:c>
      <x:c r="AL1877" s="19" t="n">
        <x:v>45919.36247283565</x:v>
      </x:c>
      <x:c r="AM1877" s="19" t="n">
        <x:v>45991</x:v>
      </x:c>
      <x:c r="AN1877" s="15" t="str">
        <x:v>Спортивні покриття</x:v>
      </x:c>
      <x:c r="AO1877" s="15" t="str">
        <x:v>not_found_in_top_search</x:v>
      </x:c>
    </x:row>
    <x:row r="1878">
      <x:c r="A1878" s="14" t="str">
        <x:v>W6-186</x:v>
      </x:c>
      <x:c r="B1878" s="14" t="str">
        <x:v>Prozorro vertical expansion II — 24.08</x:v>
      </x:c>
      <x:c r="C1878" s="14" t="str">
        <x:v>БЄЛОВА СВІТЛАНА ВОЛОДИМИРІВНА</x:v>
      </x:c>
      <x:c r="D1878" s="14" t="str">
        <x:v>Підпірні конструкції</x:v>
      </x:c>
      <x:c r="E1878" s="14" t="str">
        <x:v>Expansion discovery</x:v>
      </x:c>
      <x:c r="F1878" s="17" t="str">
        <x:v>D3</x:v>
      </x:c>
      <x:c r="G1878" s="14" t="str"/>
      <x:c r="H1878" s="14" t="str">
        <x:v>Discovery розширення — 2 тижні</x:v>
      </x:c>
      <x:c r="I1878" s="16" t="n">
        <x:v>1</x:v>
      </x:c>
      <x:c r="J1878" s="16" t="n">
        <x:v>5</x:v>
      </x:c>
      <x:c r="K1878" s="16" t="n">
        <x:v>5</x:v>
      </x:c>
      <x:c r="L1878" s="16" t="n">
        <x:v>2</x:v>
      </x:c>
      <x:c r="M1878" s="16" t="n">
        <x:v>5</x:v>
      </x:c>
      <x:c r="N1878" s="16" t="n">
        <x:v>3</x:v>
      </x:c>
      <x:c r="O1878" s="16" t="n">
        <x:v>3</x:v>
      </x:c>
      <x:c r="P1878" s="16" t="n">
        <x:f>IF(COUNT(I1878:O1878)&lt;7,"",I1878*8+J1878*3+K1878*2+L1878*2+M1878*2+N1878*2+O1878)</x:f>
        <x:v>56</x:v>
      </x:c>
      <x:c r="Q1878" s="16" t="n">
        <x:f>IF(COUNT(J1878:O1878)&lt;6,"",J1878*5+K1878*4+M1878*4+L1878*3+N1878*2+O1878*2)</x:f>
        <x:v>83</x:v>
      </x:c>
      <x:c r="R1878" s="14" t="str">
        <x:v>high</x:v>
      </x:c>
      <x:c r="S1878" s="14" t="str">
        <x:v>official_prozorro_award_2024_2026</x:v>
      </x:c>
      <x:c r="T1878" s="14" t="str">
        <x:v>official_prozorro_api</x:v>
      </x:c>
      <x:c r="U1878" s="14" t="str">
        <x:v>Не контактували</x:v>
      </x:c>
      <x:c r="V1878" s="15" t="str">
        <x:v>Workflow-audit outreach по UA-2025-12-09-004201-a; попросити 1 пакет здачі та вимоги проєкту</x:v>
      </x:c>
      <x:c r="W1878" s="15" t="str">
        <x:v>Власник / виконавець; відповідальний за договір</x:v>
      </x:c>
      <x:c r="X1878" s="15" t="str">
        <x:v>1 нових підтверджених перемог/договорів у Prozorro на 411 534 грн; 0 зі строком виконання не раніше 24.08.2026.</x:v>
      </x:c>
      <x:c r="Y1878" s="15" t="str">
        <x:v>Будівництво (улаштування) підпірної стінки схилу біля дороги на перетині вул. Тищенка та вул. Університетська в м. Ірпінь Бучанського району Київської області
; опублікований строк до 2025-12-31. Попросити один знеособлений пакет здачі за цим workflow.</x:v>
      </x:c>
      <x:c r="Z1878" s="15" t="str">
        <x:v>https://prozorro.gov.ua/tender/UA-2025-12-09-004201-a</x:v>
      </x:c>
      <x:c r="AA1878" s="14" t="str">
        <x:v>3341817365</x:v>
      </x:c>
      <x:c r="AB1878" s="14" t="str">
        <x:v>2026-08-24</x:v>
      </x:c>
      <x:c r="AC1878" s="14" t="str"/>
      <x:c r="AD1878" s="20" t="str"/>
      <x:c r="AE1878" s="14" t="str"/>
      <x:c r="AF1878" s="14" t="n">
        <x:v>34</x:v>
      </x:c>
      <x:c r="AG1878" s="14" t="str">
        <x:v>I3</x:v>
      </x:c>
      <x:c r="AH1878" s="14" t="n">
        <x:v>1</x:v>
      </x:c>
      <x:c r="AI1878" s="14" t="n">
        <x:v>0</x:v>
      </x:c>
      <x:c r="AJ1878" s="18" t="n">
        <x:v>411533.56</x:v>
      </x:c>
      <x:c r="AK1878" s="14" t="str">
        <x:v>https://prozorro.gov.ua/tender/UA-2025-12-09-004201-a</x:v>
      </x:c>
      <x:c r="AL1878" s="19" t="n">
        <x:v>46000.36138336806</x:v>
      </x:c>
      <x:c r="AM1878" s="19" t="n">
        <x:v>46022</x:v>
      </x:c>
      <x:c r="AN1878" s="15" t="str">
        <x:v>Підпірні конструкції</x:v>
      </x:c>
      <x:c r="AO1878" s="15" t="str">
        <x:v>not_found_in_top_search</x:v>
      </x:c>
    </x:row>
    <x:row r="1879">
      <x:c r="A1879" s="14" t="str">
        <x:v>W6-187</x:v>
      </x:c>
      <x:c r="B1879" s="14" t="str">
        <x:v>Prozorro vertical expansion II — 24.08</x:v>
      </x:c>
      <x:c r="C1879" s="14" t="str">
        <x:v>ТОВАРИСТВО З ОБМЕЖЕНОЮ ВІДПОВІДАЛЬНІСТЮ "АРХІТЕКТУРНЕ БЮРО "ЯНКОР"</x:v>
      </x:c>
      <x:c r="D1879" s="14" t="str">
        <x:v>Резервуари / промислові ємності</x:v>
      </x:c>
      <x:c r="E1879" s="14" t="str">
        <x:v>Expansion discovery</x:v>
      </x:c>
      <x:c r="F1879" s="17" t="str">
        <x:v>D3</x:v>
      </x:c>
      <x:c r="G1879" s="14" t="str"/>
      <x:c r="H1879" s="14" t="str">
        <x:v>Discovery розширення — 2 тижні</x:v>
      </x:c>
      <x:c r="I1879" s="16" t="n">
        <x:v>1</x:v>
      </x:c>
      <x:c r="J1879" s="16" t="n">
        <x:v>5</x:v>
      </x:c>
      <x:c r="K1879" s="16" t="n">
        <x:v>5</x:v>
      </x:c>
      <x:c r="L1879" s="16" t="n">
        <x:v>2</x:v>
      </x:c>
      <x:c r="M1879" s="16" t="n">
        <x:v>5</x:v>
      </x:c>
      <x:c r="N1879" s="16" t="n">
        <x:v>5</x:v>
      </x:c>
      <x:c r="O1879" s="16" t="n">
        <x:v>3</x:v>
      </x:c>
      <x:c r="P1879" s="16" t="n">
        <x:f>IF(COUNT(I1879:O1879)&lt;7,"",I1879*8+J1879*3+K1879*2+L1879*2+M1879*2+N1879*2+O1879)</x:f>
        <x:v>60</x:v>
      </x:c>
      <x:c r="Q1879" s="16" t="n">
        <x:f>IF(COUNT(J1879:O1879)&lt;6,"",J1879*5+K1879*4+M1879*4+L1879*3+N1879*2+O1879*2)</x:f>
        <x:v>87</x:v>
      </x:c>
      <x:c r="R1879" s="14" t="str">
        <x:v>high</x:v>
      </x:c>
      <x:c r="S1879" s="14" t="str">
        <x:v>official_prozorro_award_2024_2026</x:v>
      </x:c>
      <x:c r="T1879" s="14" t="str">
        <x:v>official_prozorro_api</x:v>
      </x:c>
      <x:c r="U1879" s="14" t="str">
        <x:v>Не контактували</x:v>
      </x:c>
      <x:c r="V1879" s="15" t="str">
        <x:v>Workflow-audit outreach по UA-2025-04-07-011823-a; попросити 1 пакет здачі та вимоги проєкту</x:v>
      </x:c>
      <x:c r="W1879" s="15" t="str">
        <x:v>Власник / директор; керівник ПТО; відповідальний за договори</x:v>
      </x:c>
      <x:c r="X1879" s="15" t="str">
        <x:v>1 нових підтверджених перемог/договорів у Prozorro на 347 400 грн; 0 зі строком виконання не раніше 24.08.2026.</x:v>
      </x:c>
      <x:c r="Y1879" s="15" t="str">
        <x:v>Поточний ремонт підпірної стіни резервуарів пожежних V=50 м3 №1 та №2 по вул. Млинівська 11 м. Рівне ЛВДС "Чижівка" (ДБН А.2.2-3:2014) (інженерні та будівельні роботи, код 45220000-5 за ДК 021:2015)  ; опублікований строк до 2025-12-31. Попросити один знеособлений пакет здачі за цим workflow.</x:v>
      </x:c>
      <x:c r="Z1879" s="15" t="str">
        <x:v>https://prozorro.gov.ua/tender/UA-2025-04-07-011823-a</x:v>
      </x:c>
      <x:c r="AA1879" s="14" t="str">
        <x:v>33353494</x:v>
      </x:c>
      <x:c r="AB1879" s="14" t="str">
        <x:v>2026-08-24</x:v>
      </x:c>
      <x:c r="AC1879" s="14" t="str"/>
      <x:c r="AD1879" s="20" t="str"/>
      <x:c r="AE1879" s="14" t="str"/>
      <x:c r="AF1879" s="14" t="n">
        <x:v>34</x:v>
      </x:c>
      <x:c r="AG1879" s="14" t="str">
        <x:v>I3</x:v>
      </x:c>
      <x:c r="AH1879" s="14" t="n">
        <x:v>1</x:v>
      </x:c>
      <x:c r="AI1879" s="14" t="n">
        <x:v>0</x:v>
      </x:c>
      <x:c r="AJ1879" s="18" t="n">
        <x:v>347400</x:v>
      </x:c>
      <x:c r="AK1879" s="14" t="str">
        <x:v>https://prozorro.gov.ua/tender/UA-2025-04-07-011823-a</x:v>
      </x:c>
      <x:c r="AL1879" s="19" t="n">
        <x:v>45769.45373230324</x:v>
      </x:c>
      <x:c r="AM1879" s="19" t="n">
        <x:v>46022</x:v>
      </x:c>
      <x:c r="AN1879" s="15" t="str">
        <x:v>Резервуари / промислові ємності</x:v>
      </x:c>
      <x:c r="AO1879" s="15" t="str">
        <x:v>not_found_in_top_search</x:v>
      </x:c>
    </x:row>
    <x:row r="1880">
      <x:c r="A1880" s="14" t="str">
        <x:v>W6-188</x:v>
      </x:c>
      <x:c r="B1880" s="14" t="str">
        <x:v>Prozorro vertical expansion II — 24.08</x:v>
      </x:c>
      <x:c r="C1880" s="14" t="str">
        <x:v>ТОВАРИСТВО З ОБМЕЖЕНОЮ ВІДПОВІДАЛЬНІСТЮ "Будівельна компанія СтронгБуд"</x:v>
      </x:c>
      <x:c r="D1880" s="14" t="str">
        <x:v>Когенерація</x:v>
      </x:c>
      <x:c r="E1880" s="14" t="str">
        <x:v>Expansion discovery</x:v>
      </x:c>
      <x:c r="F1880" s="17" t="str">
        <x:v>D3</x:v>
      </x:c>
      <x:c r="G1880" s="14" t="str"/>
      <x:c r="H1880" s="14" t="str">
        <x:v>Discovery розширення — 2 тижні</x:v>
      </x:c>
      <x:c r="I1880" s="16" t="n">
        <x:v>1</x:v>
      </x:c>
      <x:c r="J1880" s="16" t="n">
        <x:v>5</x:v>
      </x:c>
      <x:c r="K1880" s="16" t="n">
        <x:v>5</x:v>
      </x:c>
      <x:c r="L1880" s="16" t="n">
        <x:v>2</x:v>
      </x:c>
      <x:c r="M1880" s="16" t="n">
        <x:v>5</x:v>
      </x:c>
      <x:c r="N1880" s="16" t="n">
        <x:v>5</x:v>
      </x:c>
      <x:c r="O1880" s="16" t="n">
        <x:v>3</x:v>
      </x:c>
      <x:c r="P1880" s="16" t="n">
        <x:f>IF(COUNT(I1880:O1880)&lt;7,"",I1880*8+J1880*3+K1880*2+L1880*2+M1880*2+N1880*2+O1880)</x:f>
        <x:v>60</x:v>
      </x:c>
      <x:c r="Q1880" s="16" t="n">
        <x:f>IF(COUNT(J1880:O1880)&lt;6,"",J1880*5+K1880*4+M1880*4+L1880*3+N1880*2+O1880*2)</x:f>
        <x:v>87</x:v>
      </x:c>
      <x:c r="R1880" s="14" t="str">
        <x:v>high</x:v>
      </x:c>
      <x:c r="S1880" s="14" t="str">
        <x:v>official_prozorro_award_2024_2026</x:v>
      </x:c>
      <x:c r="T1880" s="14" t="str">
        <x:v>official_prozorro_api</x:v>
      </x:c>
      <x:c r="U1880" s="14" t="str">
        <x:v>Не контактували</x:v>
      </x:c>
      <x:c r="V1880" s="15" t="str">
        <x:v>Workflow-audit outreach по UA-2025-10-01-008239-a; попросити 1 пакет здачі та вимоги проєкту</x:v>
      </x:c>
      <x:c r="W1880" s="15" t="str">
        <x:v>Власник / директор; керівник ПТО; відповідальний за договори</x:v>
      </x:c>
      <x:c r="X1880" s="15" t="str">
        <x:v>1 нових підтверджених перемог/договорів у Prozorro на 322 708 грн; 0 зі строком виконання не раніше 24.08.2026.</x:v>
      </x:c>
      <x:c r="Y1880" s="15" t="str">
        <x:v>Роботи з монтажу когенераційної установки AVUS 1000 plus NG № G 6814 по об'єкту будівництва "Капітальний ремонт (технічне обслуговування) котельні по вул. Різдвяна, 35 із встановленням резервного електротехнічного обладнання (КГУ-18) в м. Черкаси" (45450000-6 Інші завершальні будівельні роботи)
; опублікований строк до 2025-10-28. Попросити один знеособлений пакет здачі за цим workflow.</x:v>
      </x:c>
      <x:c r="Z1880" s="15" t="str">
        <x:v>https://prozorro.gov.ua/tender/UA-2025-10-01-008239-a</x:v>
      </x:c>
      <x:c r="AA1880" s="14" t="str">
        <x:v>44879252</x:v>
      </x:c>
      <x:c r="AB1880" s="14" t="str">
        <x:v>2026-08-24</x:v>
      </x:c>
      <x:c r="AC1880" s="14" t="str"/>
      <x:c r="AD1880" s="20" t="str"/>
      <x:c r="AE1880" s="14" t="str"/>
      <x:c r="AF1880" s="14" t="n">
        <x:v>34</x:v>
      </x:c>
      <x:c r="AG1880" s="14" t="str">
        <x:v>I3</x:v>
      </x:c>
      <x:c r="AH1880" s="14" t="n">
        <x:v>1</x:v>
      </x:c>
      <x:c r="AI1880" s="14" t="n">
        <x:v>0</x:v>
      </x:c>
      <x:c r="AJ1880" s="18" t="n">
        <x:v>322707.6</x:v>
      </x:c>
      <x:c r="AK1880" s="14" t="str">
        <x:v>https://prozorro.gov.ua/tender/UA-2025-10-01-008239-a</x:v>
      </x:c>
      <x:c r="AL1880" s="19" t="n">
        <x:v>45931.49158692129</x:v>
      </x:c>
      <x:c r="AM1880" s="19" t="n">
        <x:v>45958</x:v>
      </x:c>
      <x:c r="AN1880" s="15" t="str">
        <x:v>Когенерація</x:v>
      </x:c>
      <x:c r="AO1880" s="15" t="str">
        <x:v>not_found_in_top_search</x:v>
      </x:c>
    </x:row>
    <x:row r="1881">
      <x:c r="A1881" s="14" t="str">
        <x:v>W6-189</x:v>
      </x:c>
      <x:c r="B1881" s="14" t="str">
        <x:v>Prozorro vertical expansion II — 24.08</x:v>
      </x:c>
      <x:c r="C1881" s="14" t="str">
        <x:v>ТОВАРИСТВО З ОБМЕЖЕНОЮ ВІДПОВІДАЛЬНІСТЮ "БУДТЕМП"</x:v>
      </x:c>
      <x:c r="D1881" s="14" t="str">
        <x:v>Підпірні конструкції</x:v>
      </x:c>
      <x:c r="E1881" s="14" t="str">
        <x:v>Expansion discovery</x:v>
      </x:c>
      <x:c r="F1881" s="17" t="str">
        <x:v>D3</x:v>
      </x:c>
      <x:c r="G1881" s="14" t="str"/>
      <x:c r="H1881" s="14" t="str">
        <x:v>Discovery розширення — 2 тижні</x:v>
      </x:c>
      <x:c r="I1881" s="16" t="n">
        <x:v>1</x:v>
      </x:c>
      <x:c r="J1881" s="16" t="n">
        <x:v>5</x:v>
      </x:c>
      <x:c r="K1881" s="16" t="n">
        <x:v>5</x:v>
      </x:c>
      <x:c r="L1881" s="16" t="n">
        <x:v>2</x:v>
      </x:c>
      <x:c r="M1881" s="16" t="n">
        <x:v>5</x:v>
      </x:c>
      <x:c r="N1881" s="16" t="n">
        <x:v>5</x:v>
      </x:c>
      <x:c r="O1881" s="16" t="n">
        <x:v>3</x:v>
      </x:c>
      <x:c r="P1881" s="16" t="n">
        <x:f>IF(COUNT(I1881:O1881)&lt;7,"",I1881*8+J1881*3+K1881*2+L1881*2+M1881*2+N1881*2+O1881)</x:f>
        <x:v>60</x:v>
      </x:c>
      <x:c r="Q1881" s="16" t="n">
        <x:f>IF(COUNT(J1881:O1881)&lt;6,"",J1881*5+K1881*4+M1881*4+L1881*3+N1881*2+O1881*2)</x:f>
        <x:v>87</x:v>
      </x:c>
      <x:c r="R1881" s="14" t="str">
        <x:v>high</x:v>
      </x:c>
      <x:c r="S1881" s="14" t="str">
        <x:v>official_prozorro_award_2024_2026</x:v>
      </x:c>
      <x:c r="T1881" s="14" t="str">
        <x:v>official_prozorro_api</x:v>
      </x:c>
      <x:c r="U1881" s="14" t="str">
        <x:v>Не контактували</x:v>
      </x:c>
      <x:c r="V1881" s="15" t="str">
        <x:v>Workflow-audit outreach по UA-2025-12-09-006841-a; попросити 1 пакет здачі та вимоги проєкту</x:v>
      </x:c>
      <x:c r="W1881" s="15" t="str">
        <x:v>Власник / директор; керівник ПТО; відповідальний за договори</x:v>
      </x:c>
      <x:c r="X1881" s="15" t="str">
        <x:v>1 нових підтверджених перемог/договорів у Prozorro на 257 466 грн; 1 зі строком виконання не раніше 24.08.2026.</x:v>
      </x:c>
      <x:c r="Y1881" s="15" t="str">
        <x:v>Нове будівництво паркану та підпірної стінки приватного житлового будинку №27 по вул. Гостомельське шосе, в м. Ірпінь Київської області, зруйнованого внаслідок агресивних дій російської федерації проти України; опублікований строк до 2026-12-31. Попросити один знеособлений пакет здачі за цим workflow.</x:v>
      </x:c>
      <x:c r="Z1881" s="15" t="str">
        <x:v>https://prozorro.gov.ua/tender/UA-2025-12-09-006841-a</x:v>
      </x:c>
      <x:c r="AA1881" s="14" t="str">
        <x:v>38855369</x:v>
      </x:c>
      <x:c r="AB1881" s="14" t="str">
        <x:v>2026-08-24</x:v>
      </x:c>
      <x:c r="AC1881" s="14" t="str"/>
      <x:c r="AD1881" s="20" t="str"/>
      <x:c r="AE1881" s="14" t="str"/>
      <x:c r="AF1881" s="14" t="n">
        <x:v>34</x:v>
      </x:c>
      <x:c r="AG1881" s="14" t="str">
        <x:v>I3</x:v>
      </x:c>
      <x:c r="AH1881" s="14" t="n">
        <x:v>1</x:v>
      </x:c>
      <x:c r="AI1881" s="14" t="n">
        <x:v>1</x:v>
      </x:c>
      <x:c r="AJ1881" s="18" t="n">
        <x:v>257465.52</x:v>
      </x:c>
      <x:c r="AK1881" s="14" t="str">
        <x:v>https://prozorro.gov.ua/tender/UA-2025-12-09-006841-a</x:v>
      </x:c>
      <x:c r="AL1881" s="19" t="n">
        <x:v>46000.40011953704</x:v>
      </x:c>
      <x:c r="AM1881" s="19" t="n">
        <x:v>46387</x:v>
      </x:c>
      <x:c r="AN1881" s="15" t="str">
        <x:v>Підпірні конструкції</x:v>
      </x:c>
      <x:c r="AO1881" s="15" t="str">
        <x:v>not_found_in_top_search</x:v>
      </x:c>
    </x:row>
    <x:row r="1882">
      <x:c r="A1882" s="14" t="str">
        <x:v>W6-190</x:v>
      </x:c>
      <x:c r="B1882" s="14" t="str">
        <x:v>Prozorro vertical expansion II — 24.08</x:v>
      </x:c>
      <x:c r="C1882" s="14" t="str">
        <x:v>ТОВ "СТАР КРАФТ"</x:v>
      </x:c>
      <x:c r="D1882" s="14" t="str">
        <x:v>Гідротехнічні споруди</x:v>
      </x:c>
      <x:c r="E1882" s="14" t="str">
        <x:v>Expansion discovery</x:v>
      </x:c>
      <x:c r="F1882" s="17" t="str">
        <x:v>D3</x:v>
      </x:c>
      <x:c r="G1882" s="14" t="str"/>
      <x:c r="H1882" s="14" t="str">
        <x:v>Discovery розширення — 2 тижні</x:v>
      </x:c>
      <x:c r="I1882" s="16" t="n">
        <x:v>1</x:v>
      </x:c>
      <x:c r="J1882" s="16" t="n">
        <x:v>5</x:v>
      </x:c>
      <x:c r="K1882" s="16" t="n">
        <x:v>5</x:v>
      </x:c>
      <x:c r="L1882" s="16" t="n">
        <x:v>2</x:v>
      </x:c>
      <x:c r="M1882" s="16" t="n">
        <x:v>5</x:v>
      </x:c>
      <x:c r="N1882" s="16" t="n">
        <x:v>5</x:v>
      </x:c>
      <x:c r="O1882" s="16" t="n">
        <x:v>3</x:v>
      </x:c>
      <x:c r="P1882" s="16" t="n">
        <x:f>IF(COUNT(I1882:O1882)&lt;7,"",I1882*8+J1882*3+K1882*2+L1882*2+M1882*2+N1882*2+O1882)</x:f>
        <x:v>60</x:v>
      </x:c>
      <x:c r="Q1882" s="16" t="n">
        <x:f>IF(COUNT(J1882:O1882)&lt;6,"",J1882*5+K1882*4+M1882*4+L1882*3+N1882*2+O1882*2)</x:f>
        <x:v>87</x:v>
      </x:c>
      <x:c r="R1882" s="14" t="str">
        <x:v>high</x:v>
      </x:c>
      <x:c r="S1882" s="14" t="str">
        <x:v>official_prozorro_award_2024_2026</x:v>
      </x:c>
      <x:c r="T1882" s="14" t="str">
        <x:v>official_prozorro_api</x:v>
      </x:c>
      <x:c r="U1882" s="14" t="str">
        <x:v>Не контактували</x:v>
      </x:c>
      <x:c r="V1882" s="15" t="str">
        <x:v>Workflow-audit outreach по UA-2025-05-08-014822-a; попросити 1 пакет здачі та вимоги проєкту</x:v>
      </x:c>
      <x:c r="W1882" s="15" t="str">
        <x:v>Власник / директор; керівник ПТО; відповідальний за договори</x:v>
      </x:c>
      <x:c r="X1882" s="15" t="str">
        <x:v>1 нових підтверджених перемог/договорів у Prozorro на 199 680 грн; 0 зі строком виконання не раніше 24.08.2026.</x:v>
      </x:c>
      <x:c r="Y1882" s="15" t="str">
        <x:v>Поточний ремонт дамби п вул.Мальовничій в с.Олексіївка Кропивницького району, Кіровоградської області; опублікований строк до 2025-05-30. Попросити один знеособлений пакет здачі за цим workflow.</x:v>
      </x:c>
      <x:c r="Z1882" s="15" t="str">
        <x:v>https://prozorro.gov.ua/tender/UA-2025-05-08-014822-a</x:v>
      </x:c>
      <x:c r="AA1882" s="14" t="str">
        <x:v>41589299</x:v>
      </x:c>
      <x:c r="AB1882" s="14" t="str">
        <x:v>2026-08-24</x:v>
      </x:c>
      <x:c r="AC1882" s="14" t="str"/>
      <x:c r="AD1882" s="20" t="str"/>
      <x:c r="AE1882" s="14" t="str"/>
      <x:c r="AF1882" s="14" t="n">
        <x:v>34</x:v>
      </x:c>
      <x:c r="AG1882" s="14" t="str">
        <x:v>I3</x:v>
      </x:c>
      <x:c r="AH1882" s="14" t="n">
        <x:v>1</x:v>
      </x:c>
      <x:c r="AI1882" s="14" t="n">
        <x:v>0</x:v>
      </x:c>
      <x:c r="AJ1882" s="18" t="n">
        <x:v>199680</x:v>
      </x:c>
      <x:c r="AK1882" s="14" t="str">
        <x:v>https://prozorro.gov.ua/tender/UA-2025-05-08-014822-a</x:v>
      </x:c>
      <x:c r="AL1882" s="19" t="n">
        <x:v>45785.85337788195</x:v>
      </x:c>
      <x:c r="AM1882" s="19" t="n">
        <x:v>45807</x:v>
      </x:c>
      <x:c r="AN1882" s="15" t="str">
        <x:v>Гідротехнічні споруди</x:v>
      </x:c>
      <x:c r="AO1882" s="15" t="str">
        <x:v>not_found_in_top_search</x:v>
      </x:c>
    </x:row>
    <x:row r="1883">
      <x:c r="A1883" s="14" t="str">
        <x:v>W6-191</x:v>
      </x:c>
      <x:c r="B1883" s="14" t="str">
        <x:v>Prozorro vertical expansion II — 24.08</x:v>
      </x:c>
      <x:c r="C1883" s="14" t="str">
        <x:v>ФОП Ших Валерій Любомирович</x:v>
      </x:c>
      <x:c r="D1883" s="14" t="str">
        <x:v>Промислова електрика / ПНР</x:v>
      </x:c>
      <x:c r="E1883" s="14" t="str">
        <x:v>Expansion discovery</x:v>
      </x:c>
      <x:c r="F1883" s="17" t="str">
        <x:v>D3</x:v>
      </x:c>
      <x:c r="G1883" s="14" t="str"/>
      <x:c r="H1883" s="14" t="str">
        <x:v>Discovery розширення — 2 тижні</x:v>
      </x:c>
      <x:c r="I1883" s="16" t="n">
        <x:v>1</x:v>
      </x:c>
      <x:c r="J1883" s="16" t="n">
        <x:v>5</x:v>
      </x:c>
      <x:c r="K1883" s="16" t="n">
        <x:v>4</x:v>
      </x:c>
      <x:c r="L1883" s="16" t="n">
        <x:v>2</x:v>
      </x:c>
      <x:c r="M1883" s="16" t="n">
        <x:v>5</x:v>
      </x:c>
      <x:c r="N1883" s="16" t="n">
        <x:v>3</x:v>
      </x:c>
      <x:c r="O1883" s="16" t="n">
        <x:v>3</x:v>
      </x:c>
      <x:c r="P1883" s="16" t="n">
        <x:f>IF(COUNT(I1883:O1883)&lt;7,"",I1883*8+J1883*3+K1883*2+L1883*2+M1883*2+N1883*2+O1883)</x:f>
        <x:v>54</x:v>
      </x:c>
      <x:c r="Q1883" s="16" t="n">
        <x:f>IF(COUNT(J1883:O1883)&lt;6,"",J1883*5+K1883*4+M1883*4+L1883*3+N1883*2+O1883*2)</x:f>
        <x:v>79</x:v>
      </x:c>
      <x:c r="R1883" s="14" t="str">
        <x:v>high</x:v>
      </x:c>
      <x:c r="S1883" s="14" t="str">
        <x:v>official_prozorro_award_2024_2026</x:v>
      </x:c>
      <x:c r="T1883" s="14" t="str">
        <x:v>official_prozorro_api</x:v>
      </x:c>
      <x:c r="U1883" s="14" t="str">
        <x:v>Не контактували</x:v>
      </x:c>
      <x:c r="V1883" s="15" t="str">
        <x:v>Workflow-audit outreach по UA-2025-11-13-016533-a; попросити 1 пакет здачі та вимоги проєкту</x:v>
      </x:c>
      <x:c r="W1883" s="15" t="str">
        <x:v>Власник / виконавець; відповідальний за договір</x:v>
      </x:c>
      <x:c r="X1883" s="15" t="str">
        <x:v>1 нових підтверджених перемог/договорів у Prozorro на 199 428 грн; 0 зі строком виконання не раніше 24.08.2026.</x:v>
      </x:c>
      <x:c r="Y1883" s="15" t="str">
        <x:v>45310000-3-Електромонтажні роботи (поточний ремонт з буріння та улаштування артезіанської свердловини за адресою: вул. Садова, 1, м. Тарасівка); опублікований строк до 2025-12-10. Попросити один знеособлений пакет здачі за цим workflow.</x:v>
      </x:c>
      <x:c r="Z1883" s="15" t="str">
        <x:v>https://prozorro.gov.ua/tender/UA-2025-11-13-016533-a</x:v>
      </x:c>
      <x:c r="AA1883" s="14" t="str">
        <x:v>2716310756</x:v>
      </x:c>
      <x:c r="AB1883" s="14" t="str">
        <x:v>2026-08-24</x:v>
      </x:c>
      <x:c r="AC1883" s="14" t="str"/>
      <x:c r="AD1883" s="20" t="str"/>
      <x:c r="AE1883" s="14" t="str"/>
      <x:c r="AF1883" s="14" t="n">
        <x:v>34</x:v>
      </x:c>
      <x:c r="AG1883" s="14" t="str">
        <x:v>I3</x:v>
      </x:c>
      <x:c r="AH1883" s="14" t="n">
        <x:v>1</x:v>
      </x:c>
      <x:c r="AI1883" s="14" t="n">
        <x:v>0</x:v>
      </x:c>
      <x:c r="AJ1883" s="18" t="n">
        <x:v>199427.88</x:v>
      </x:c>
      <x:c r="AK1883" s="14" t="str">
        <x:v>https://prozorro.gov.ua/tender/UA-2025-11-13-016533-a</x:v>
      </x:c>
      <x:c r="AL1883" s="19" t="n">
        <x:v>45974.69974548611</x:v>
      </x:c>
      <x:c r="AM1883" s="19" t="n">
        <x:v>46001</x:v>
      </x:c>
      <x:c r="AN1883" s="15" t="str">
        <x:v>Промислова електрика / ПНР; Свердловини / водозабір</x:v>
      </x:c>
      <x:c r="AO1883" s="15" t="str">
        <x:v>not_found_in_top_search</x:v>
      </x:c>
    </x:row>
    <x:row r="1884">
      <x:c r="A1884" s="14" t="str">
        <x:v>W6-192</x:v>
      </x:c>
      <x:c r="B1884" s="14" t="str">
        <x:v>Prozorro vertical expansion II — 24.08</x:v>
      </x:c>
      <x:c r="C1884" s="14" t="str">
        <x:v>ТРОФІМОВ ЄВГЕН МИКОЛАЙОВИЧ</x:v>
      </x:c>
      <x:c r="D1884" s="14" t="str">
        <x:v>Промислова електрика / ПНР</x:v>
      </x:c>
      <x:c r="E1884" s="14" t="str">
        <x:v>Expansion discovery</x:v>
      </x:c>
      <x:c r="F1884" s="17" t="str">
        <x:v>D3</x:v>
      </x:c>
      <x:c r="G1884" s="14" t="str"/>
      <x:c r="H1884" s="14" t="str">
        <x:v>Discovery розширення — 2 тижні</x:v>
      </x:c>
      <x:c r="I1884" s="16" t="n">
        <x:v>1</x:v>
      </x:c>
      <x:c r="J1884" s="16" t="n">
        <x:v>5</x:v>
      </x:c>
      <x:c r="K1884" s="16" t="n">
        <x:v>4</x:v>
      </x:c>
      <x:c r="L1884" s="16" t="n">
        <x:v>1</x:v>
      </x:c>
      <x:c r="M1884" s="16" t="n">
        <x:v>5</x:v>
      </x:c>
      <x:c r="N1884" s="16" t="n">
        <x:v>3</x:v>
      </x:c>
      <x:c r="O1884" s="16" t="n">
        <x:v>3</x:v>
      </x:c>
      <x:c r="P1884" s="16" t="n">
        <x:f>IF(COUNT(I1884:O1884)&lt;7,"",I1884*8+J1884*3+K1884*2+L1884*2+M1884*2+N1884*2+O1884)</x:f>
        <x:v>52</x:v>
      </x:c>
      <x:c r="Q1884" s="16" t="n">
        <x:f>IF(COUNT(J1884:O1884)&lt;6,"",J1884*5+K1884*4+M1884*4+L1884*3+N1884*2+O1884*2)</x:f>
        <x:v>76</x:v>
      </x:c>
      <x:c r="R1884" s="14" t="str">
        <x:v>high</x:v>
      </x:c>
      <x:c r="S1884" s="14" t="str">
        <x:v>official_prozorro_award_2024_2026</x:v>
      </x:c>
      <x:c r="T1884" s="14" t="str">
        <x:v>official_prozorro_api</x:v>
      </x:c>
      <x:c r="U1884" s="14" t="str">
        <x:v>Не контактували</x:v>
      </x:c>
      <x:c r="V1884" s="15" t="str">
        <x:v>Workflow-audit outreach по UA-2025-12-23-024028-a; попросити 1 пакет здачі та вимоги проєкту</x:v>
      </x:c>
      <x:c r="W1884" s="15" t="str">
        <x:v>Власник / виконавець; відповідальний за договір</x:v>
      </x:c>
      <x:c r="X1884" s="15" t="str">
        <x:v>1 нових підтверджених перемог/договорів у Prozorro на 68 200 грн; 0 зі строком виконання не раніше 24.08.2026.</x:v>
      </x:c>
      <x:c r="Y1884" s="15" t="str">
        <x:v>45310000-3 Електромонтажні роботи (Послуги з визначення місця пошкодження та поточного ремонту кабельної лінії електроживлення 0,4 кВ за адресою: вул. Верстатобудівна, 12А); опублікований строк до 2025-12-31. Попросити один знеособлений пакет здачі за цим workflow.</x:v>
      </x:c>
      <x:c r="Z1884" s="15" t="str">
        <x:v>https://prozorro.gov.ua/tender/UA-2025-12-23-024028-a</x:v>
      </x:c>
      <x:c r="AA1884" s="14" t="str">
        <x:v>3161015273</x:v>
      </x:c>
      <x:c r="AB1884" s="14" t="str">
        <x:v>2026-08-24</x:v>
      </x:c>
      <x:c r="AC1884" s="14" t="str"/>
      <x:c r="AD1884" s="20" t="str"/>
      <x:c r="AE1884" s="14" t="str"/>
      <x:c r="AF1884" s="14" t="n">
        <x:v>33</x:v>
      </x:c>
      <x:c r="AG1884" s="14" t="str">
        <x:v>I3</x:v>
      </x:c>
      <x:c r="AH1884" s="14" t="n">
        <x:v>1</x:v>
      </x:c>
      <x:c r="AI1884" s="14" t="n">
        <x:v>0</x:v>
      </x:c>
      <x:c r="AJ1884" s="18" t="n">
        <x:v>68200</x:v>
      </x:c>
      <x:c r="AK1884" s="14" t="str">
        <x:v>https://prozorro.gov.ua/tender/UA-2025-12-23-024028-a</x:v>
      </x:c>
      <x:c r="AL1884" s="19" t="n">
        <x:v>46014.84733106481</x:v>
      </x:c>
      <x:c r="AM1884" s="19" t="n">
        <x:v>46022</x:v>
      </x:c>
      <x:c r="AN1884" s="15" t="str">
        <x:v>Промислова електрика / ПНР; Кабельні лінії електропередачі</x:v>
      </x:c>
      <x:c r="AO1884" s="15" t="str">
        <x:v>not_found_in_top_search</x:v>
      </x:c>
    </x:row>
    <x:row r="1885">
      <x:c r="A1885" s="14" t="str">
        <x:v>W6-193</x:v>
      </x:c>
      <x:c r="B1885" s="14" t="str">
        <x:v>Prozorro vertical expansion II — 24.08</x:v>
      </x:c>
      <x:c r="C1885" s="14" t="str">
        <x:v>ТОВАРИСТВО З ОБМЕЖЕНОЮ ВІДПОВІДАЛЬНІСТЮ "СІЧ-ІНФОКОМ"</x:v>
      </x:c>
      <x:c r="D1885" s="14" t="str">
        <x:v>Промислова електрика / ПНР</x:v>
      </x:c>
      <x:c r="E1885" s="14" t="str">
        <x:v>Expansion discovery</x:v>
      </x:c>
      <x:c r="F1885" s="17" t="str">
        <x:v>D3</x:v>
      </x:c>
      <x:c r="G1885" s="14" t="str"/>
      <x:c r="H1885" s="14" t="str">
        <x:v>Discovery розширення — 2 тижні</x:v>
      </x:c>
      <x:c r="I1885" s="16" t="n">
        <x:v>1</x:v>
      </x:c>
      <x:c r="J1885" s="16" t="n">
        <x:v>5</x:v>
      </x:c>
      <x:c r="K1885" s="16" t="n">
        <x:v>4</x:v>
      </x:c>
      <x:c r="L1885" s="16" t="n">
        <x:v>1</x:v>
      </x:c>
      <x:c r="M1885" s="16" t="n">
        <x:v>5</x:v>
      </x:c>
      <x:c r="N1885" s="16" t="n">
        <x:v>5</x:v>
      </x:c>
      <x:c r="O1885" s="16" t="n">
        <x:v>3</x:v>
      </x:c>
      <x:c r="P1885" s="16" t="n">
        <x:f>IF(COUNT(I1885:O1885)&lt;7,"",I1885*8+J1885*3+K1885*2+L1885*2+M1885*2+N1885*2+O1885)</x:f>
        <x:v>56</x:v>
      </x:c>
      <x:c r="Q1885" s="16" t="n">
        <x:f>IF(COUNT(J1885:O1885)&lt;6,"",J1885*5+K1885*4+M1885*4+L1885*3+N1885*2+O1885*2)</x:f>
        <x:v>80</x:v>
      </x:c>
      <x:c r="R1885" s="14" t="str">
        <x:v>high</x:v>
      </x:c>
      <x:c r="S1885" s="14" t="str">
        <x:v>official_prozorro_award_2024_2026</x:v>
      </x:c>
      <x:c r="T1885" s="14" t="str">
        <x:v>official_prozorro_api</x:v>
      </x:c>
      <x:c r="U1885" s="14" t="str">
        <x:v>Не контактували</x:v>
      </x:c>
      <x:c r="V1885" s="15" t="str">
        <x:v>Workflow-audit outreach по UA-2025-12-23-013074-a; попросити 1 пакет здачі та вимоги проєкту</x:v>
      </x:c>
      <x:c r="W1885" s="15" t="str">
        <x:v>Власник / директор; керівник ПТО; відповідальний за договори</x:v>
      </x:c>
      <x:c r="X1885" s="15" t="str">
        <x:v>1 нових підтверджених перемог/договорів у Prozorro на 49 000 грн; 0 зі строком виконання не раніше 24.08.2026.</x:v>
      </x:c>
      <x:c r="Y1885" s="15" t="str">
        <x:v>послуги з будівництва кабельних ліній зв'язку за адресою:м. Запоріжжя, Європейська, 14-А (Запорізька гімназія №8).; опублікований строк до 2025-12-31. Попросити один знеособлений пакет здачі за цим workflow.</x:v>
      </x:c>
      <x:c r="Z1885" s="15" t="str">
        <x:v>https://prozorro.gov.ua/tender/UA-2025-12-23-013074-a</x:v>
      </x:c>
      <x:c r="AA1885" s="14" t="str">
        <x:v>30001108</x:v>
      </x:c>
      <x:c r="AB1885" s="14" t="str">
        <x:v>2026-08-24</x:v>
      </x:c>
      <x:c r="AC1885" s="14" t="str"/>
      <x:c r="AD1885" s="20" t="str"/>
      <x:c r="AE1885" s="14" t="str"/>
      <x:c r="AF1885" s="14" t="n">
        <x:v>33</x:v>
      </x:c>
      <x:c r="AG1885" s="14" t="str">
        <x:v>I3</x:v>
      </x:c>
      <x:c r="AH1885" s="14" t="n">
        <x:v>1</x:v>
      </x:c>
      <x:c r="AI1885" s="14" t="n">
        <x:v>0</x:v>
      </x:c>
      <x:c r="AJ1885" s="18" t="n">
        <x:v>49000</x:v>
      </x:c>
      <x:c r="AK1885" s="14" t="str">
        <x:v>https://prozorro.gov.ua/tender/UA-2025-12-23-013074-a</x:v>
      </x:c>
      <x:c r="AL1885" s="19" t="n">
        <x:v>46014.51818454861</x:v>
      </x:c>
      <x:c r="AM1885" s="19" t="n">
        <x:v>46022</x:v>
      </x:c>
      <x:c r="AN1885" s="15" t="str">
        <x:v>Промислова електрика / ПНР; Кабельні лінії електропередачі</x:v>
      </x:c>
      <x:c r="AO1885" s="15" t="str">
        <x:v>not_found_in_top_search</x:v>
      </x:c>
    </x:row>
    <x:row r="1886">
      <x:c r="A1886" s="14" t="str">
        <x:v>W6-194</x:v>
      </x:c>
      <x:c r="B1886" s="14" t="str">
        <x:v>Prozorro vertical expansion II — 24.08</x:v>
      </x:c>
      <x:c r="C1886" s="14" t="str">
        <x:v>ТОВАРИСТВО З ОБМЕЖЕНОЮ ВІДПОВІДАЛЬНІСТЮ "СПЕЦІАЛІЗОВАНА КОМПАНІЯ "ЕЛЕКТРОСИСТЕМА"</x:v>
      </x:c>
      <x:c r="D1886" s="14" t="str">
        <x:v>Промислова електрика / ПНР</x:v>
      </x:c>
      <x:c r="E1886" s="14" t="str">
        <x:v>Expansion discovery</x:v>
      </x:c>
      <x:c r="F1886" s="17" t="str">
        <x:v>D3</x:v>
      </x:c>
      <x:c r="G1886" s="14" t="str"/>
      <x:c r="H1886" s="14" t="str">
        <x:v>Discovery розширення — 2 тижні</x:v>
      </x:c>
      <x:c r="I1886" s="16" t="n">
        <x:v>1</x:v>
      </x:c>
      <x:c r="J1886" s="16" t="n">
        <x:v>5</x:v>
      </x:c>
      <x:c r="K1886" s="16" t="n">
        <x:v>4</x:v>
      </x:c>
      <x:c r="L1886" s="16" t="n">
        <x:v>1</x:v>
      </x:c>
      <x:c r="M1886" s="16" t="n">
        <x:v>5</x:v>
      </x:c>
      <x:c r="N1886" s="16" t="n">
        <x:v>5</x:v>
      </x:c>
      <x:c r="O1886" s="16" t="n">
        <x:v>3</x:v>
      </x:c>
      <x:c r="P1886" s="16" t="n">
        <x:f>IF(COUNT(I1886:O1886)&lt;7,"",I1886*8+J1886*3+K1886*2+L1886*2+M1886*2+N1886*2+O1886)</x:f>
        <x:v>56</x:v>
      </x:c>
      <x:c r="Q1886" s="16" t="n">
        <x:f>IF(COUNT(J1886:O1886)&lt;6,"",J1886*5+K1886*4+M1886*4+L1886*3+N1886*2+O1886*2)</x:f>
        <x:v>80</x:v>
      </x:c>
      <x:c r="R1886" s="14" t="str">
        <x:v>high</x:v>
      </x:c>
      <x:c r="S1886" s="14" t="str">
        <x:v>official_prozorro_award_2024_2026</x:v>
      </x:c>
      <x:c r="T1886" s="14" t="str">
        <x:v>official_prozorro_api</x:v>
      </x:c>
      <x:c r="U1886" s="14" t="str">
        <x:v>Не контактували</x:v>
      </x:c>
      <x:c r="V1886" s="15" t="str">
        <x:v>Workflow-audit outreach по UA-2025-08-15-003503-a; попросити 1 пакет здачі та вимоги проєкту</x:v>
      </x:c>
      <x:c r="W1886" s="15" t="str">
        <x:v>Власник / директор; керівник ПТО; відповідальний за договори</x:v>
      </x:c>
      <x:c r="X1886" s="15" t="str">
        <x:v>1 нових підтверджених перемог/договорів у Prozorro на 22 460 грн; 0 зі строком виконання не раніше 24.08.2026.</x:v>
      </x:c>
      <x:c r="Y1886" s="15" t="str">
        <x:v>Електромонтажні роботи/послуги з монтажу та встановлення шафи обліку ШО-2 укомплектованої для двох точок АСКОЕ та модему IRZ MC52iTв комплекті (для робочого місця оператора споживача); опублікований строк до 2025-12-31. Попросити один знеособлений пакет здачі за цим workflow.</x:v>
      </x:c>
      <x:c r="Z1886" s="15" t="str">
        <x:v>https://prozorro.gov.ua/tender/UA-2025-08-15-003503-a</x:v>
      </x:c>
      <x:c r="AA1886" s="14" t="str">
        <x:v>37186703</x:v>
      </x:c>
      <x:c r="AB1886" s="14" t="str">
        <x:v>2026-08-24</x:v>
      </x:c>
      <x:c r="AC1886" s="14" t="str"/>
      <x:c r="AD1886" s="20" t="str"/>
      <x:c r="AE1886" s="14" t="str"/>
      <x:c r="AF1886" s="14" t="n">
        <x:v>33</x:v>
      </x:c>
      <x:c r="AG1886" s="14" t="str">
        <x:v>I3</x:v>
      </x:c>
      <x:c r="AH1886" s="14" t="n">
        <x:v>1</x:v>
      </x:c>
      <x:c r="AI1886" s="14" t="n">
        <x:v>0</x:v>
      </x:c>
      <x:c r="AJ1886" s="18" t="n">
        <x:v>22460</x:v>
      </x:c>
      <x:c r="AK1886" s="14" t="str">
        <x:v>https://prozorro.gov.ua/tender/UA-2025-08-15-003503-a</x:v>
      </x:c>
      <x:c r="AL1886" s="19" t="n">
        <x:v>45884.34881549769</x:v>
      </x:c>
      <x:c r="AM1886" s="19" t="n">
        <x:v>46022</x:v>
      </x:c>
      <x:c r="AN1886" s="15" t="str">
        <x:v>Промислова електрика / ПНР; Комерційний облік електроенергії</x:v>
      </x:c>
      <x:c r="AO1886" s="15" t="str">
        <x:v>not_found_in_top_search</x:v>
      </x:c>
    </x:row>
    <x:row r="1887">
      <x:c r="A1887" s="14" t="str">
        <x:v>W6-195</x:v>
      </x:c>
      <x:c r="B1887" s="14" t="str">
        <x:v>Prozorro vertical expansion II — 24.08</x:v>
      </x:c>
      <x:c r="C1887" s="14" t="str">
        <x:v>РІВНЕНСЬКА ФІЛІЯ АКЦІОНЕРНОГО ТОВАРИСТВА "УКРТЕЛЕКОМ"</x:v>
      </x:c>
      <x:c r="D1887" s="14" t="str">
        <x:v>Промислова електрика / ПНР</x:v>
      </x:c>
      <x:c r="E1887" s="14" t="str">
        <x:v>Expansion discovery</x:v>
      </x:c>
      <x:c r="F1887" s="17" t="str">
        <x:v>D3</x:v>
      </x:c>
      <x:c r="G1887" s="14" t="str"/>
      <x:c r="H1887" s="14" t="str">
        <x:v>Discovery розширення — 2 тижні</x:v>
      </x:c>
      <x:c r="I1887" s="16" t="n">
        <x:v>1</x:v>
      </x:c>
      <x:c r="J1887" s="16" t="n">
        <x:v>5</x:v>
      </x:c>
      <x:c r="K1887" s="16" t="n">
        <x:v>4</x:v>
      </x:c>
      <x:c r="L1887" s="16" t="n">
        <x:v>1</x:v>
      </x:c>
      <x:c r="M1887" s="16" t="n">
        <x:v>5</x:v>
      </x:c>
      <x:c r="N1887" s="16" t="n">
        <x:v>5</x:v>
      </x:c>
      <x:c r="O1887" s="16" t="n">
        <x:v>3</x:v>
      </x:c>
      <x:c r="P1887" s="16" t="n">
        <x:f>IF(COUNT(I1887:O1887)&lt;7,"",I1887*8+J1887*3+K1887*2+L1887*2+M1887*2+N1887*2+O1887)</x:f>
        <x:v>56</x:v>
      </x:c>
      <x:c r="Q1887" s="16" t="n">
        <x:f>IF(COUNT(J1887:O1887)&lt;6,"",J1887*5+K1887*4+M1887*4+L1887*3+N1887*2+O1887*2)</x:f>
        <x:v>80</x:v>
      </x:c>
      <x:c r="R1887" s="14" t="str">
        <x:v>high</x:v>
      </x:c>
      <x:c r="S1887" s="14" t="str">
        <x:v>official_prozorro_award_2024_2026</x:v>
      </x:c>
      <x:c r="T1887" s="14" t="str">
        <x:v>official_prozorro_api</x:v>
      </x:c>
      <x:c r="U1887" s="14" t="str">
        <x:v>Не контактували</x:v>
      </x:c>
      <x:c r="V1887" s="15" t="str">
        <x:v>Workflow-audit outreach по UA-2025-12-08-014258-a; попросити 1 пакет здачі та вимоги проєкту</x:v>
      </x:c>
      <x:c r="W1887" s="15" t="str">
        <x:v>Власник / директор; керівник ПТО; відповідальний за договори</x:v>
      </x:c>
      <x:c r="X1887" s="15" t="str">
        <x:v>1 нових підтверджених перемог/договорів у Prozorro на 103 грн; 0 зі строком виконання не раніше 24.08.2026.</x:v>
      </x:c>
      <x:c r="Y1887" s="15" t="str">
        <x:v>Послуги зв'язку з надання технічних, організаційних та економічних умов прокладання кабелів електронних комунікаційних мереж в каналах кабельної каналізації електрозв'язку Укртелекому (Код за ДК 021:2015: 2015 45230000-8 - Будівництво трубопроводів, ліній зв’язку та електропередач, шосе, доріг, аеродромів і залізничних доріг; вирівнювання поверхонь); опублікований строк до 2025-12-31. Попросити один знеособлений пакет здачі за цим workflow.</x:v>
      </x:c>
      <x:c r="Z1887" s="15" t="str">
        <x:v>https://prozorro.gov.ua/tender/UA-2025-12-08-014258-a</x:v>
      </x:c>
      <x:c r="AA1887" s="14" t="str">
        <x:v>01187526</x:v>
      </x:c>
      <x:c r="AB1887" s="14" t="str">
        <x:v>2026-08-24</x:v>
      </x:c>
      <x:c r="AC1887" s="14" t="str"/>
      <x:c r="AD1887" s="20" t="str"/>
      <x:c r="AE1887" s="14" t="str"/>
      <x:c r="AF1887" s="14" t="n">
        <x:v>33</x:v>
      </x:c>
      <x:c r="AG1887" s="14" t="str">
        <x:v>I3</x:v>
      </x:c>
      <x:c r="AH1887" s="14" t="n">
        <x:v>1</x:v>
      </x:c>
      <x:c r="AI1887" s="14" t="n">
        <x:v>0</x:v>
      </x:c>
      <x:c r="AJ1887" s="18" t="n">
        <x:v>103.29</x:v>
      </x:c>
      <x:c r="AK1887" s="14" t="str">
        <x:v>https://prozorro.gov.ua/tender/UA-2025-12-08-014258-a</x:v>
      </x:c>
      <x:c r="AL1887" s="19" t="n">
        <x:v>45999.54893387731</x:v>
      </x:c>
      <x:c r="AM1887" s="19" t="n">
        <x:v>46022</x:v>
      </x:c>
      <x:c r="AN1887" s="15" t="str">
        <x:v>Промислова електрика / ПНР; Кабельні лінії електропередачі</x:v>
      </x:c>
      <x:c r="AO1887" s="15" t="str">
        <x:v>not_found_in_top_search</x:v>
      </x:c>
    </x:row>
    <x:row r="1888">
      <x:c r="A1888" s="14" t="str">
        <x:v>W6-196</x:v>
      </x:c>
      <x:c r="B1888" s="14" t="str">
        <x:v>Prozorro vertical expansion II — 24.08</x:v>
      </x:c>
      <x:c r="C1888" s="14" t="str">
        <x:v>Фізична особа- підприємець НІКОЛЮК АНАСТАСІЯ МИКОЛАЇВНА</x:v>
      </x:c>
      <x:c r="D1888" s="14" t="str">
        <x:v>Підпірні конструкції</x:v>
      </x:c>
      <x:c r="E1888" s="14" t="str">
        <x:v>Expansion discovery</x:v>
      </x:c>
      <x:c r="F1888" s="17" t="str">
        <x:v>D3</x:v>
      </x:c>
      <x:c r="G1888" s="14" t="str"/>
      <x:c r="H1888" s="14" t="str">
        <x:v>Discovery розширення — 2 тижні</x:v>
      </x:c>
      <x:c r="I1888" s="16" t="n">
        <x:v>1</x:v>
      </x:c>
      <x:c r="J1888" s="16" t="n">
        <x:v>5</x:v>
      </x:c>
      <x:c r="K1888" s="16" t="n">
        <x:v>5</x:v>
      </x:c>
      <x:c r="L1888" s="16" t="n">
        <x:v>3</x:v>
      </x:c>
      <x:c r="M1888" s="16" t="n">
        <x:v>5</x:v>
      </x:c>
      <x:c r="N1888" s="16" t="n">
        <x:v>3</x:v>
      </x:c>
      <x:c r="O1888" s="16" t="n">
        <x:v>3</x:v>
      </x:c>
      <x:c r="P1888" s="16" t="n">
        <x:f>IF(COUNT(I1888:O1888)&lt;7,"",I1888*8+J1888*3+K1888*2+L1888*2+M1888*2+N1888*2+O1888)</x:f>
        <x:v>58</x:v>
      </x:c>
      <x:c r="Q1888" s="16" t="n">
        <x:f>IF(COUNT(J1888:O1888)&lt;6,"",J1888*5+K1888*4+M1888*4+L1888*3+N1888*2+O1888*2)</x:f>
        <x:v>86</x:v>
      </x:c>
      <x:c r="R1888" s="14" t="str">
        <x:v>high</x:v>
      </x:c>
      <x:c r="S1888" s="14" t="str">
        <x:v>official_prozorro_award_2024_2026</x:v>
      </x:c>
      <x:c r="T1888" s="14" t="str">
        <x:v>official_prozorro_api</x:v>
      </x:c>
      <x:c r="U1888" s="14" t="str">
        <x:v>Не контактували</x:v>
      </x:c>
      <x:c r="V1888" s="15" t="str">
        <x:v>Workflow-audit outreach по UA-2024-10-10-012735-a; попросити 1 пакет здачі та вимоги проєкту</x:v>
      </x:c>
      <x:c r="W1888" s="15" t="str">
        <x:v>Власник / виконавець; відповідальний за договір</x:v>
      </x:c>
      <x:c r="X1888" s="15" t="str">
        <x:v>1 нових підтверджених перемог/договорів у Prozorro на 1 341 254 грн; 0 зі строком виконання не раніше 24.08.2026.</x:v>
      </x:c>
      <x:c r="Y1888" s="15" t="str">
        <x:v>Інші завершальні будівельні роботи («Капітальний ремонт приміщень 1-2 поверхів Вінницького обласного центру зайнятості з ремонтом вхідної групи та капітальним ремонтом підпірної стінки по вул. Стрілецька, 3-А  в м. Вінниці». Коригування)
; опублікований строк до 2024-12-10. Попросити один знеособлений пакет здачі за цим workflow.</x:v>
      </x:c>
      <x:c r="Z1888" s="15" t="str">
        <x:v>https://prozorro.gov.ua/tender/UA-2024-10-10-012735-a</x:v>
      </x:c>
      <x:c r="AA1888" s="14" t="str">
        <x:v>3443200868</x:v>
      </x:c>
      <x:c r="AB1888" s="14" t="str">
        <x:v>2026-08-24</x:v>
      </x:c>
      <x:c r="AC1888" s="14" t="str"/>
      <x:c r="AD1888" s="20" t="str"/>
      <x:c r="AE1888" s="14" t="str"/>
      <x:c r="AF1888" s="14" t="n">
        <x:v>31</x:v>
      </x:c>
      <x:c r="AG1888" s="14" t="str">
        <x:v>I3</x:v>
      </x:c>
      <x:c r="AH1888" s="14" t="n">
        <x:v>1</x:v>
      </x:c>
      <x:c r="AI1888" s="14" t="n">
        <x:v>0</x:v>
      </x:c>
      <x:c r="AJ1888" s="18" t="n">
        <x:v>1341254.4</x:v>
      </x:c>
      <x:c r="AK1888" s="14" t="str">
        <x:v>https://prozorro.gov.ua/tender/UA-2024-10-10-012735-a</x:v>
      </x:c>
      <x:c r="AL1888" s="19" t="n">
        <x:v>45575.55949289352</x:v>
      </x:c>
      <x:c r="AM1888" s="19" t="n">
        <x:v>45636</x:v>
      </x:c>
      <x:c r="AN1888" s="15" t="str">
        <x:v>Підпірні конструкції</x:v>
      </x:c>
      <x:c r="AO1888" s="15" t="str">
        <x:v>not_found_in_top_search</x:v>
      </x:c>
    </x:row>
    <x:row r="1889">
      <x:c r="A1889" s="14" t="str">
        <x:v>W6-197</x:v>
      </x:c>
      <x:c r="B1889" s="14" t="str">
        <x:v>Prozorro vertical expansion II — 24.08</x:v>
      </x:c>
      <x:c r="C1889" s="14" t="str">
        <x:v>ФОП ПОГОСЯН ГЕВОРГ ЛІПАРІТОВИЧ</x:v>
      </x:c>
      <x:c r="D1889" s="14" t="str">
        <x:v>Габіони / укріплення схилів</x:v>
      </x:c>
      <x:c r="E1889" s="14" t="str">
        <x:v>Expansion discovery</x:v>
      </x:c>
      <x:c r="F1889" s="17" t="str">
        <x:v>D3</x:v>
      </x:c>
      <x:c r="G1889" s="14" t="str"/>
      <x:c r="H1889" s="14" t="str">
        <x:v>Discovery розширення — 2 тижні</x:v>
      </x:c>
      <x:c r="I1889" s="16" t="n">
        <x:v>1</x:v>
      </x:c>
      <x:c r="J1889" s="16" t="n">
        <x:v>5</x:v>
      </x:c>
      <x:c r="K1889" s="16" t="n">
        <x:v>5</x:v>
      </x:c>
      <x:c r="L1889" s="16" t="n">
        <x:v>2</x:v>
      </x:c>
      <x:c r="M1889" s="16" t="n">
        <x:v>5</x:v>
      </x:c>
      <x:c r="N1889" s="16" t="n">
        <x:v>3</x:v>
      </x:c>
      <x:c r="O1889" s="16" t="n">
        <x:v>3</x:v>
      </x:c>
      <x:c r="P1889" s="16" t="n">
        <x:f>IF(COUNT(I1889:O1889)&lt;7,"",I1889*8+J1889*3+K1889*2+L1889*2+M1889*2+N1889*2+O1889)</x:f>
        <x:v>56</x:v>
      </x:c>
      <x:c r="Q1889" s="16" t="n">
        <x:f>IF(COUNT(J1889:O1889)&lt;6,"",J1889*5+K1889*4+M1889*4+L1889*3+N1889*2+O1889*2)</x:f>
        <x:v>83</x:v>
      </x:c>
      <x:c r="R1889" s="14" t="str">
        <x:v>high</x:v>
      </x:c>
      <x:c r="S1889" s="14" t="str">
        <x:v>official_prozorro_award_2024_2026</x:v>
      </x:c>
      <x:c r="T1889" s="14" t="str">
        <x:v>official_prozorro_api</x:v>
      </x:c>
      <x:c r="U1889" s="14" t="str">
        <x:v>Не контактували</x:v>
      </x:c>
      <x:c r="V1889" s="15" t="str">
        <x:v>Workflow-audit outreach по UA-2025-05-07-013214-a; попросити 1 пакет здачі та вимоги проєкту</x:v>
      </x:c>
      <x:c r="W1889" s="15" t="str">
        <x:v>Власник / виконавець; відповідальний за договір</x:v>
      </x:c>
      <x:c r="X1889" s="15" t="str">
        <x:v>1 нових підтверджених перемог/договорів у Prozorro на 295 498 грн; 0 зі строком виконання не раніше 24.08.2026.</x:v>
      </x:c>
      <x:c r="Y1889" s="15" t="str">
        <x:v>Послуги з благоустрою (Поточний ремонт об’єктів благоустрою (МАФ), підпірної стінки з укріпленням схилу по вул. Соснова, 4-А та улаштуванням екологічної парковки за адресою: вул. Юності, 15 в м. Українка Обухівського району Київської області); опублікований строк до 2025-05-31. Попросити один знеособлений пакет здачі за цим workflow.</x:v>
      </x:c>
      <x:c r="Z1889" s="15" t="str">
        <x:v>https://prozorro.gov.ua/tender/UA-2025-05-07-013214-a</x:v>
      </x:c>
      <x:c r="AA1889" s="14" t="str">
        <x:v>2798624312</x:v>
      </x:c>
      <x:c r="AB1889" s="14" t="str">
        <x:v>2026-08-24</x:v>
      </x:c>
      <x:c r="AC1889" s="14" t="str"/>
      <x:c r="AD1889" s="20" t="str"/>
      <x:c r="AE1889" s="14" t="str"/>
      <x:c r="AF1889" s="14" t="n">
        <x:v>31</x:v>
      </x:c>
      <x:c r="AG1889" s="14" t="str">
        <x:v>I3</x:v>
      </x:c>
      <x:c r="AH1889" s="14" t="n">
        <x:v>1</x:v>
      </x:c>
      <x:c r="AI1889" s="14" t="n">
        <x:v>0</x:v>
      </x:c>
      <x:c r="AJ1889" s="18" t="n">
        <x:v>295498.44</x:v>
      </x:c>
      <x:c r="AK1889" s="14" t="str">
        <x:v>https://prozorro.gov.ua/tender/UA-2025-05-07-013214-a</x:v>
      </x:c>
      <x:c r="AL1889" s="19" t="n">
        <x:v>45784.59129236111</x:v>
      </x:c>
      <x:c r="AM1889" s="19" t="n">
        <x:v>45808</x:v>
      </x:c>
      <x:c r="AN1889" s="15" t="str">
        <x:v>Габіони / укріплення схилів</x:v>
      </x:c>
      <x:c r="AO1889" s="15" t="str">
        <x:v>not_found_in_top_search</x:v>
      </x:c>
    </x:row>
    <x:row r="1890">
      <x:c r="A1890" s="14" t="str">
        <x:v>W6-198</x:v>
      </x:c>
      <x:c r="B1890" s="14" t="str">
        <x:v>Prozorro vertical expansion II — 24.08</x:v>
      </x:c>
      <x:c r="C1890" s="14" t="str">
        <x:v>ФІЗИЧНА ОСОБА-ПІДПРИЄМЕЦЬ КЛИМЕНКО КАТЕРИНА СЕРГІЇВНА</x:v>
      </x:c>
      <x:c r="D1890" s="14" t="str">
        <x:v>Релейний захист / автоматика</x:v>
      </x:c>
      <x:c r="E1890" s="14" t="str">
        <x:v>Pilot now</x:v>
      </x:c>
      <x:c r="F1890" s="17" t="str">
        <x:v>P3</x:v>
      </x:c>
      <x:c r="G1890" s="14" t="str"/>
      <x:c r="H1890" s="14" t="str">
        <x:v>Пілот зараз — Н.15 subset</x:v>
      </x:c>
      <x:c r="I1890" s="16" t="n">
        <x:v>4</x:v>
      </x:c>
      <x:c r="J1890" s="16" t="n">
        <x:v>5</x:v>
      </x:c>
      <x:c r="K1890" s="16" t="n">
        <x:v>5</x:v>
      </x:c>
      <x:c r="L1890" s="16" t="n">
        <x:v>2</x:v>
      </x:c>
      <x:c r="M1890" s="16" t="n">
        <x:v>5</x:v>
      </x:c>
      <x:c r="N1890" s="16" t="n">
        <x:v>3</x:v>
      </x:c>
      <x:c r="O1890" s="16" t="n">
        <x:v>3</x:v>
      </x:c>
      <x:c r="P1890" s="16" t="n">
        <x:f>IF(COUNT(I1890:O1890)&lt;7,"",I1890*8+J1890*3+K1890*2+L1890*2+M1890*2+N1890*2+O1890)</x:f>
        <x:v>80</x:v>
      </x:c>
      <x:c r="Q1890" s="16" t="n">
        <x:f>IF(COUNT(J1890:O1890)&lt;6,"",J1890*5+K1890*4+M1890*4+L1890*3+N1890*2+O1890*2)</x:f>
        <x:v>83</x:v>
      </x:c>
      <x:c r="R1890" s="14" t="str">
        <x:v>high</x:v>
      </x:c>
      <x:c r="S1890" s="14" t="str">
        <x:v>official_prozorro_award_2024_2026</x:v>
      </x:c>
      <x:c r="T1890" s="14" t="str">
        <x:v>official_prozorro_api</x:v>
      </x:c>
      <x:c r="U1890" s="14" t="str">
        <x:v>Не контактували</x:v>
      </x:c>
      <x:c r="V1890" s="15" t="str">
        <x:v>Персоналізований free-pilot outreach по UA-2025-10-07-008239-a; попросити 1 пакет Н.14/Н.15</x:v>
      </x:c>
      <x:c r="W1890" s="15" t="str">
        <x:v>Власник / виконавець; відповідальний за договір</x:v>
      </x:c>
      <x:c r="X1890" s="15" t="str">
        <x:v>1 нових підтверджених перемог/договорів у Prozorro на 249 600 грн; 0 зі строком виконання не раніше 24.08.2026.</x:v>
      </x:c>
      <x:c r="Y1890" s="15" t="str">
        <x:v>45330000-9 Водопровідні та санітарно-технічні роботи Послуги з монтажу кліматичних систем забезпечення роботи обладнання релейного захисту та автоматики на ПС Східного ТУОМ; опублікований строк до 2025-12-31. Попросити один знеособлений пакет здачі за цим workflow.</x:v>
      </x:c>
      <x:c r="Z1890" s="15" t="str">
        <x:v>https://prozorro.gov.ua/tender/UA-2025-10-07-008239-a</x:v>
      </x:c>
      <x:c r="AA1890" s="14" t="str">
        <x:v>3115703821</x:v>
      </x:c>
      <x:c r="AB1890" s="14" t="str">
        <x:v>2026-08-24</x:v>
      </x:c>
      <x:c r="AC1890" s="14" t="str"/>
      <x:c r="AD1890" s="20" t="str"/>
      <x:c r="AE1890" s="14" t="str"/>
      <x:c r="AF1890" s="14" t="n">
        <x:v>31</x:v>
      </x:c>
      <x:c r="AG1890" s="14" t="str">
        <x:v>I3</x:v>
      </x:c>
      <x:c r="AH1890" s="14" t="n">
        <x:v>1</x:v>
      </x:c>
      <x:c r="AI1890" s="14" t="n">
        <x:v>0</x:v>
      </x:c>
      <x:c r="AJ1890" s="18" t="n">
        <x:v>249600</x:v>
      </x:c>
      <x:c r="AK1890" s="14" t="str">
        <x:v>https://prozorro.gov.ua/tender/UA-2025-10-07-008239-a</x:v>
      </x:c>
      <x:c r="AL1890" s="19" t="n">
        <x:v>45937.46130974537</x:v>
      </x:c>
      <x:c r="AM1890" s="19" t="n">
        <x:v>46022</x:v>
      </x:c>
      <x:c r="AN1890" s="15" t="str">
        <x:v>Релейний захист / автоматика</x:v>
      </x:c>
      <x:c r="AO1890" s="15" t="str">
        <x:v>not_found_in_top_search</x:v>
      </x:c>
    </x:row>
    <x:row r="1891">
      <x:c r="A1891" s="14" t="str">
        <x:v>W6-199</x:v>
      </x:c>
      <x:c r="B1891" s="14" t="str">
        <x:v>Prozorro vertical expansion II — 24.08</x:v>
      </x:c>
      <x:c r="C1891" s="14" t="str">
        <x:v>Фізична особа-підприємець Тітов Юрій Іванович</x:v>
      </x:c>
      <x:c r="D1891" s="14" t="str">
        <x:v>Гідротехнічні споруди</x:v>
      </x:c>
      <x:c r="E1891" s="14" t="str">
        <x:v>Expansion discovery</x:v>
      </x:c>
      <x:c r="F1891" s="17" t="str">
        <x:v>D3</x:v>
      </x:c>
      <x:c r="G1891" s="14" t="str"/>
      <x:c r="H1891" s="14" t="str">
        <x:v>Discovery розширення — 2 тижні</x:v>
      </x:c>
      <x:c r="I1891" s="16" t="n">
        <x:v>1</x:v>
      </x:c>
      <x:c r="J1891" s="16" t="n">
        <x:v>5</x:v>
      </x:c>
      <x:c r="K1891" s="16" t="n">
        <x:v>5</x:v>
      </x:c>
      <x:c r="L1891" s="16" t="n">
        <x:v>2</x:v>
      </x:c>
      <x:c r="M1891" s="16" t="n">
        <x:v>5</x:v>
      </x:c>
      <x:c r="N1891" s="16" t="n">
        <x:v>3</x:v>
      </x:c>
      <x:c r="O1891" s="16" t="n">
        <x:v>3</x:v>
      </x:c>
      <x:c r="P1891" s="16" t="n">
        <x:f>IF(COUNT(I1891:O1891)&lt;7,"",I1891*8+J1891*3+K1891*2+L1891*2+M1891*2+N1891*2+O1891)</x:f>
        <x:v>56</x:v>
      </x:c>
      <x:c r="Q1891" s="16" t="n">
        <x:f>IF(COUNT(J1891:O1891)&lt;6,"",J1891*5+K1891*4+M1891*4+L1891*3+N1891*2+O1891*2)</x:f>
        <x:v>83</x:v>
      </x:c>
      <x:c r="R1891" s="14" t="str">
        <x:v>high</x:v>
      </x:c>
      <x:c r="S1891" s="14" t="str">
        <x:v>official_prozorro_award_2024_2026</x:v>
      </x:c>
      <x:c r="T1891" s="14" t="str">
        <x:v>official_prozorro_api</x:v>
      </x:c>
      <x:c r="U1891" s="14" t="str">
        <x:v>Не контактували</x:v>
      </x:c>
      <x:c r="V1891" s="15" t="str">
        <x:v>Workflow-audit outreach по UA-2025-04-15-004466-a; попросити 1 пакет здачі та вимоги проєкту</x:v>
      </x:c>
      <x:c r="W1891" s="15" t="str">
        <x:v>Власник / виконавець; відповідальний за договір</x:v>
      </x:c>
      <x:c r="X1891" s="15" t="str">
        <x:v>1 нових підтверджених перемог/договорів у Prozorro на 199 996 грн; 0 зі строком виконання не раніше 24.08.2026.</x:v>
      </x:c>
      <x:c r="Y1891" s="15" t="str">
        <x:v>«Благоустрій населених пунктів: Поточний ремонт ділянки дороги біля дамби в сел Коротич». Код ДК 021:2015-45230000-8 (Будівництво трубопроводів, ліній звʼязку та електропередач, шосе, доріг, аеродромів і залізничних доріг; вирівнювання поверхонь.); опублікований строк до 2025-12-31. Попросити один знеособлений пакет здачі за цим workflow.</x:v>
      </x:c>
      <x:c r="Z1891" s="15" t="str">
        <x:v>https://prozorro.gov.ua/tender/UA-2025-04-15-004466-a</x:v>
      </x:c>
      <x:c r="AA1891" s="14" t="str">
        <x:v>3184106033</x:v>
      </x:c>
      <x:c r="AB1891" s="14" t="str">
        <x:v>2026-08-24</x:v>
      </x:c>
      <x:c r="AC1891" s="14" t="str"/>
      <x:c r="AD1891" s="20" t="str"/>
      <x:c r="AE1891" s="14" t="str"/>
      <x:c r="AF1891" s="14" t="n">
        <x:v>31</x:v>
      </x:c>
      <x:c r="AG1891" s="14" t="str">
        <x:v>I3</x:v>
      </x:c>
      <x:c r="AH1891" s="14" t="n">
        <x:v>1</x:v>
      </x:c>
      <x:c r="AI1891" s="14" t="n">
        <x:v>0</x:v>
      </x:c>
      <x:c r="AJ1891" s="18" t="n">
        <x:v>199996.22</x:v>
      </x:c>
      <x:c r="AK1891" s="14" t="str">
        <x:v>https://prozorro.gov.ua/tender/UA-2025-04-15-004466-a</x:v>
      </x:c>
      <x:c r="AL1891" s="19" t="n">
        <x:v>45762.35047480324</x:v>
      </x:c>
      <x:c r="AM1891" s="19" t="n">
        <x:v>46022</x:v>
      </x:c>
      <x:c r="AN1891" s="15" t="str">
        <x:v>Гідротехнічні споруди</x:v>
      </x:c>
      <x:c r="AO1891" s="15" t="str">
        <x:v>not_found_in_top_search</x:v>
      </x:c>
    </x:row>
    <x:row r="1892">
      <x:c r="A1892" s="14" t="str">
        <x:v>W6-200</x:v>
      </x:c>
      <x:c r="B1892" s="14" t="str">
        <x:v>Prozorro vertical expansion II — 24.08</x:v>
      </x:c>
      <x:c r="C1892" s="14" t="str">
        <x:v>ФОП Закордонський Борис Прокопійович</x:v>
      </x:c>
      <x:c r="D1892" s="14" t="str">
        <x:v>Днопоглиблення / порти</x:v>
      </x:c>
      <x:c r="E1892" s="14" t="str">
        <x:v>Expansion discovery</x:v>
      </x:c>
      <x:c r="F1892" s="17" t="str">
        <x:v>D3</x:v>
      </x:c>
      <x:c r="G1892" s="14" t="str"/>
      <x:c r="H1892" s="14" t="str">
        <x:v>Discovery розширення — 2 тижні</x:v>
      </x:c>
      <x:c r="I1892" s="16" t="n">
        <x:v>1</x:v>
      </x:c>
      <x:c r="J1892" s="16" t="n">
        <x:v>5</x:v>
      </x:c>
      <x:c r="K1892" s="16" t="n">
        <x:v>5</x:v>
      </x:c>
      <x:c r="L1892" s="16" t="n">
        <x:v>2</x:v>
      </x:c>
      <x:c r="M1892" s="16" t="n">
        <x:v>5</x:v>
      </x:c>
      <x:c r="N1892" s="16" t="n">
        <x:v>3</x:v>
      </x:c>
      <x:c r="O1892" s="16" t="n">
        <x:v>3</x:v>
      </x:c>
      <x:c r="P1892" s="16" t="n">
        <x:f>IF(COUNT(I1892:O1892)&lt;7,"",I1892*8+J1892*3+K1892*2+L1892*2+M1892*2+N1892*2+O1892)</x:f>
        <x:v>56</x:v>
      </x:c>
      <x:c r="Q1892" s="16" t="n">
        <x:f>IF(COUNT(J1892:O1892)&lt;6,"",J1892*5+K1892*4+M1892*4+L1892*3+N1892*2+O1892*2)</x:f>
        <x:v>83</x:v>
      </x:c>
      <x:c r="R1892" s="14" t="str">
        <x:v>high</x:v>
      </x:c>
      <x:c r="S1892" s="14" t="str">
        <x:v>official_prozorro_award_2024_2026</x:v>
      </x:c>
      <x:c r="T1892" s="14" t="str">
        <x:v>official_prozorro_api</x:v>
      </x:c>
      <x:c r="U1892" s="14" t="str">
        <x:v>Не контактували</x:v>
      </x:c>
      <x:c r="V1892" s="15" t="str">
        <x:v>Workflow-audit outreach по UA-2025-11-20-004067-a; попросити 1 пакет здачі та вимоги проєкту</x:v>
      </x:c>
      <x:c r="W1892" s="15" t="str">
        <x:v>Власник / виконавець; відповідальний за договір</x:v>
      </x:c>
      <x:c r="X1892" s="15" t="str">
        <x:v>1 нових підтверджених перемог/договорів у Prozorro на 100 000 грн; 0 зі строком виконання не раніше 24.08.2026.</x:v>
      </x:c>
      <x:c r="Y1892" s="15" t="str">
        <x:v>Послуги з поточного ремонту причалу № 1 (інв. № 858) портового пункту Кілія; опублікований строк до 2025-12-31. Попросити один знеособлений пакет здачі за цим workflow.</x:v>
      </x:c>
      <x:c r="Z1892" s="15" t="str">
        <x:v>https://prozorro.gov.ua/tender/UA-2025-11-20-004067-a</x:v>
      </x:c>
      <x:c r="AA1892" s="14" t="str">
        <x:v>1855212238</x:v>
      </x:c>
      <x:c r="AB1892" s="14" t="str">
        <x:v>2026-08-24</x:v>
      </x:c>
      <x:c r="AC1892" s="14" t="str"/>
      <x:c r="AD1892" s="20" t="str"/>
      <x:c r="AE1892" s="14" t="str"/>
      <x:c r="AF1892" s="14" t="n">
        <x:v>31</x:v>
      </x:c>
      <x:c r="AG1892" s="14" t="str">
        <x:v>I3</x:v>
      </x:c>
      <x:c r="AH1892" s="14" t="n">
        <x:v>1</x:v>
      </x:c>
      <x:c r="AI1892" s="14" t="n">
        <x:v>0</x:v>
      </x:c>
      <x:c r="AJ1892" s="18" t="n">
        <x:v>100000</x:v>
      </x:c>
      <x:c r="AK1892" s="14" t="str">
        <x:v>https://prozorro.gov.ua/tender/UA-2025-11-20-004067-a</x:v>
      </x:c>
      <x:c r="AL1892" s="19" t="n">
        <x:v>45981.37138736111</x:v>
      </x:c>
      <x:c r="AM1892" s="19" t="n">
        <x:v>46022</x:v>
      </x:c>
      <x:c r="AN1892" s="15" t="str">
        <x:v>Днопоглиблення / порти</x:v>
      </x:c>
      <x:c r="AO1892" s="15" t="str">
        <x:v>not_found_in_top_search</x:v>
      </x:c>
    </x:row>
    <x:row r="1893">
      <x:c r="A1893" s="14" t="str">
        <x:v>W6-201</x:v>
      </x:c>
      <x:c r="B1893" s="14" t="str">
        <x:v>Prozorro vertical expansion II — 24.08</x:v>
      </x:c>
      <x:c r="C1893" s="14" t="str">
        <x:v>ТОВАРИСТВО З ОБМЕЖЕНОЮ ВІДПОВІДАЛЬНІСТЮ "БУДІВЕЛЬНА КОМПАНІЯ "КИЇВ-ІНДУСТРІАЛ"</x:v>
      </x:c>
      <x:c r="D1893" s="14" t="str">
        <x:v>Фальшпідлоги / спеціальні покриття</x:v>
      </x:c>
      <x:c r="E1893" s="14" t="str">
        <x:v>Expansion discovery</x:v>
      </x:c>
      <x:c r="F1893" s="17" t="str">
        <x:v>D3</x:v>
      </x:c>
      <x:c r="G1893" s="14" t="str">
        <x:v>k-i.com.ua</x:v>
      </x:c>
      <x:c r="H1893" s="14" t="str">
        <x:v>Discovery розширення — 2 тижні</x:v>
      </x:c>
      <x:c r="I1893" s="16" t="n">
        <x:v>1</x:v>
      </x:c>
      <x:c r="J1893" s="16" t="n">
        <x:v>5</x:v>
      </x:c>
      <x:c r="K1893" s="16" t="n">
        <x:v>5</x:v>
      </x:c>
      <x:c r="L1893" s="16" t="n">
        <x:v>2</x:v>
      </x:c>
      <x:c r="M1893" s="16" t="n">
        <x:v>5</x:v>
      </x:c>
      <x:c r="N1893" s="16" t="n">
        <x:v>5</x:v>
      </x:c>
      <x:c r="O1893" s="16" t="n">
        <x:v>5</x:v>
      </x:c>
      <x:c r="P1893" s="16" t="n">
        <x:f>IF(COUNT(I1893:O1893)&lt;7,"",I1893*8+J1893*3+K1893*2+L1893*2+M1893*2+N1893*2+O1893)</x:f>
        <x:v>62</x:v>
      </x:c>
      <x:c r="Q1893" s="16" t="n">
        <x:f>IF(COUNT(J1893:O1893)&lt;6,"",J1893*5+K1893*4+M1893*4+L1893*3+N1893*2+O1893*2)</x:f>
        <x:v>91</x:v>
      </x:c>
      <x:c r="R1893" s="14" t="str">
        <x:v>high</x:v>
      </x:c>
      <x:c r="S1893" s="14" t="str">
        <x:v>official_prozorro_award_2024_2026</x:v>
      </x:c>
      <x:c r="T1893" s="14" t="str">
        <x:v>official_prozorro_api</x:v>
      </x:c>
      <x:c r="U1893" s="14" t="str">
        <x:v>Не контактували</x:v>
      </x:c>
      <x:c r="V1893" s="15" t="str">
        <x:v>Workflow-audit outreach по UA-2025-02-21-010240-a; попросити 1 пакет здачі та вимоги проєкту</x:v>
      </x:c>
      <x:c r="W1893" s="15" t="str">
        <x:v>Власник / директор; керівник ПТО; відповідальний за договори</x:v>
      </x:c>
      <x:c r="X1893" s="15" t="str">
        <x:v>1 нових підтверджених перемог/договорів у Prozorro на 450 000 грн; 0 зі строком виконання не раніше 24.08.2026.</x:v>
      </x:c>
      <x:c r="Y1893" s="15" t="str">
        <x:v>Послуги поточного ремонту підлогового покриття у павільйоні №28 (оранжерея) за адресою: м. Київ, проспект Академіка Глушкова, 1 за кодом CPV за ДК 021:2015 – 45432120-1 Монтаж фальшпідлоги
; опублікований строк до 2025-03-31. Попросити один знеособлений пакет здачі за цим workflow.</x:v>
      </x:c>
      <x:c r="Z1893" s="15" t="str">
        <x:v>https://prozorro.gov.ua/tender/UA-2025-02-21-010240-a</x:v>
      </x:c>
      <x:c r="AA1893" s="14" t="str">
        <x:v>40199217</x:v>
      </x:c>
      <x:c r="AB1893" s="14" t="str">
        <x:v>2026-08-24</x:v>
      </x:c>
      <x:c r="AC1893" s="14" t="str"/>
      <x:c r="AD1893" s="20" t="str"/>
      <x:c r="AE1893" s="14" t="str"/>
      <x:c r="AF1893" s="14" t="n">
        <x:v>30</x:v>
      </x:c>
      <x:c r="AG1893" s="14" t="str">
        <x:v>I3</x:v>
      </x:c>
      <x:c r="AH1893" s="14" t="n">
        <x:v>1</x:v>
      </x:c>
      <x:c r="AI1893" s="14" t="n">
        <x:v>0</x:v>
      </x:c>
      <x:c r="AJ1893" s="18" t="n">
        <x:v>450000</x:v>
      </x:c>
      <x:c r="AK1893" s="14" t="str">
        <x:v>https://prozorro.gov.ua/tender/UA-2025-02-21-010240-a</x:v>
      </x:c>
      <x:c r="AL1893" s="19" t="n">
        <x:v>45722.54145413195</x:v>
      </x:c>
      <x:c r="AM1893" s="19" t="n">
        <x:v>45747</x:v>
      </x:c>
      <x:c r="AN1893" s="15" t="str">
        <x:v>Фальшпідлоги / спеціальні покриття</x:v>
      </x:c>
      <x:c r="AO1893" s="15" t="str">
        <x:v>supplier_provided_url</x:v>
      </x:c>
    </x:row>
    <x:row r="1894">
      <x:c r="A1894" s="14" t="str">
        <x:v>W6-202</x:v>
      </x:c>
      <x:c r="B1894" s="14" t="str">
        <x:v>Prozorro vertical expansion II — 24.08</x:v>
      </x:c>
      <x:c r="C1894" s="14" t="str">
        <x:v>ТОВАРИСТВО З ОБМЕЖЕНОЮ ВІДПОВІДАЛЬНІСТЮ "БК "ФОРТ-ПОСТ"</x:v>
      </x:c>
      <x:c r="D1894" s="14" t="str">
        <x:v>Когенерація</x:v>
      </x:c>
      <x:c r="E1894" s="14" t="str">
        <x:v>Expansion discovery</x:v>
      </x:c>
      <x:c r="F1894" s="17" t="str">
        <x:v>D3</x:v>
      </x:c>
      <x:c r="G1894" s="14" t="str"/>
      <x:c r="H1894" s="14" t="str">
        <x:v>Discovery розширення — 2 тижні</x:v>
      </x:c>
      <x:c r="I1894" s="16" t="n">
        <x:v>1</x:v>
      </x:c>
      <x:c r="J1894" s="16" t="n">
        <x:v>5</x:v>
      </x:c>
      <x:c r="K1894" s="16" t="n">
        <x:v>5</x:v>
      </x:c>
      <x:c r="L1894" s="16" t="n">
        <x:v>2</x:v>
      </x:c>
      <x:c r="M1894" s="16" t="n">
        <x:v>5</x:v>
      </x:c>
      <x:c r="N1894" s="16" t="n">
        <x:v>5</x:v>
      </x:c>
      <x:c r="O1894" s="16" t="n">
        <x:v>3</x:v>
      </x:c>
      <x:c r="P1894" s="16" t="n">
        <x:f>IF(COUNT(I1894:O1894)&lt;7,"",I1894*8+J1894*3+K1894*2+L1894*2+M1894*2+N1894*2+O1894)</x:f>
        <x:v>60</x:v>
      </x:c>
      <x:c r="Q1894" s="16" t="n">
        <x:f>IF(COUNT(J1894:O1894)&lt;6,"",J1894*5+K1894*4+M1894*4+L1894*3+N1894*2+O1894*2)</x:f>
        <x:v>87</x:v>
      </x:c>
      <x:c r="R1894" s="14" t="str">
        <x:v>high</x:v>
      </x:c>
      <x:c r="S1894" s="14" t="str">
        <x:v>official_prozorro_award_2024_2026</x:v>
      </x:c>
      <x:c r="T1894" s="14" t="str">
        <x:v>official_prozorro_api</x:v>
      </x:c>
      <x:c r="U1894" s="14" t="str">
        <x:v>Не контактували</x:v>
      </x:c>
      <x:c r="V1894" s="15" t="str">
        <x:v>Workflow-audit outreach по UA-2025-01-20-012226-a; попросити 1 пакет здачі та вимоги проєкту</x:v>
      </x:c>
      <x:c r="W1894" s="15" t="str">
        <x:v>Власник / директор; керівник ПТО; відповідальний за договори</x:v>
      </x:c>
      <x:c r="X1894" s="15" t="str">
        <x:v>1 нових підтверджених перемог/договорів у Prozorro на 440 428 грн; 0 зі строком виконання не раніше 24.08.2026.</x:v>
      </x:c>
      <x:c r="Y1894" s="15" t="str">
        <x:v>Нове будівництво (розміщення) модульних газових когенераційних установок у м. Харкові по вул. **********. Улаштування фундаментів та монтаж м/к опор під газопровід (ДК 021:2015 – 45251000-1 "Будівництво електростанцій і теплових станцій").; опублікований строк до 2025-02-25. Попросити один знеособлений пакет здачі за цим workflow.</x:v>
      </x:c>
      <x:c r="Z1894" s="15" t="str">
        <x:v>https://prozorro.gov.ua/tender/UA-2025-01-20-012226-a</x:v>
      </x:c>
      <x:c r="AA1894" s="14" t="str">
        <x:v>33412743</x:v>
      </x:c>
      <x:c r="AB1894" s="14" t="str">
        <x:v>2026-08-24</x:v>
      </x:c>
      <x:c r="AC1894" s="14" t="str"/>
      <x:c r="AD1894" s="20" t="str"/>
      <x:c r="AE1894" s="14" t="str"/>
      <x:c r="AF1894" s="14" t="n">
        <x:v>30</x:v>
      </x:c>
      <x:c r="AG1894" s="14" t="str">
        <x:v>I3</x:v>
      </x:c>
      <x:c r="AH1894" s="14" t="n">
        <x:v>1</x:v>
      </x:c>
      <x:c r="AI1894" s="14" t="n">
        <x:v>0</x:v>
      </x:c>
      <x:c r="AJ1894" s="18" t="n">
        <x:v>440428</x:v>
      </x:c>
      <x:c r="AK1894" s="14" t="str">
        <x:v>https://prozorro.gov.ua/tender/UA-2025-01-20-012226-a</x:v>
      </x:c>
      <x:c r="AL1894" s="19" t="n">
        <x:v>45677.53206758102</x:v>
      </x:c>
      <x:c r="AM1894" s="19" t="n">
        <x:v>45713</x:v>
      </x:c>
      <x:c r="AN1894" s="15" t="str">
        <x:v>Когенерація</x:v>
      </x:c>
      <x:c r="AO1894" s="15" t="str">
        <x:v>not_found_in_top_search</x:v>
      </x:c>
    </x:row>
    <x:row r="1895">
      <x:c r="A1895" s="14" t="str">
        <x:v>W6-203</x:v>
      </x:c>
      <x:c r="B1895" s="14" t="str">
        <x:v>Prozorro vertical expansion II — 24.08</x:v>
      </x:c>
      <x:c r="C1895" s="14" t="str">
        <x:v>ПП БМФ Бар′єр</x:v>
      </x:c>
      <x:c r="D1895" s="14" t="str">
        <x:v>Резервуари / промислові ємності</x:v>
      </x:c>
      <x:c r="E1895" s="14" t="str">
        <x:v>Expansion discovery</x:v>
      </x:c>
      <x:c r="F1895" s="17" t="str">
        <x:v>D3</x:v>
      </x:c>
      <x:c r="G1895" s="14" t="str">
        <x:v>0112.group</x:v>
      </x:c>
      <x:c r="H1895" s="14" t="str">
        <x:v>Discovery розширення — 2 тижні</x:v>
      </x:c>
      <x:c r="I1895" s="16" t="n">
        <x:v>1</x:v>
      </x:c>
      <x:c r="J1895" s="16" t="n">
        <x:v>5</x:v>
      </x:c>
      <x:c r="K1895" s="16" t="n">
        <x:v>5</x:v>
      </x:c>
      <x:c r="L1895" s="16" t="n">
        <x:v>2</x:v>
      </x:c>
      <x:c r="M1895" s="16" t="n">
        <x:v>5</x:v>
      </x:c>
      <x:c r="N1895" s="16" t="n">
        <x:v>5</x:v>
      </x:c>
      <x:c r="O1895" s="16" t="n">
        <x:v>5</x:v>
      </x:c>
      <x:c r="P1895" s="16" t="n">
        <x:f>IF(COUNT(I1895:O1895)&lt;7,"",I1895*8+J1895*3+K1895*2+L1895*2+M1895*2+N1895*2+O1895)</x:f>
        <x:v>62</x:v>
      </x:c>
      <x:c r="Q1895" s="16" t="n">
        <x:f>IF(COUNT(J1895:O1895)&lt;6,"",J1895*5+K1895*4+M1895*4+L1895*3+N1895*2+O1895*2)</x:f>
        <x:v>91</x:v>
      </x:c>
      <x:c r="R1895" s="14" t="str">
        <x:v>high</x:v>
      </x:c>
      <x:c r="S1895" s="14" t="str">
        <x:v>official_prozorro_award_2024_2026</x:v>
      </x:c>
      <x:c r="T1895" s="14" t="str">
        <x:v>official_prozorro_api</x:v>
      </x:c>
      <x:c r="U1895" s="14" t="str">
        <x:v>Не контактували</x:v>
      </x:c>
      <x:c r="V1895" s="15" t="str">
        <x:v>Workflow-audit outreach по UA-2024-09-16-004996-a; попросити 1 пакет здачі та вимоги проєкту</x:v>
      </x:c>
      <x:c r="W1895" s="15" t="str">
        <x:v>Власник / директор; керівник ПТО; відповідальний за договори</x:v>
      </x:c>
      <x:c r="X1895" s="15" t="str">
        <x:v>1 нових підтверджених перемог/договорів у Prozorro на 399 000 грн; 0 зі строком виконання не раніше 24.08.2026.</x:v>
      </x:c>
      <x:c r="Y1895" s="15" t="str">
        <x:v>Поточний ремонт пожежних резервуарів ( гідроізоляція пожежних резервуарів ) , код ДК:021:2015:45450000-6 Інші завершальні будівельні роботи; опублікований строк до 2024-10-30. Попросити один знеособлений пакет здачі за цим workflow.</x:v>
      </x:c>
      <x:c r="Z1895" s="15" t="str">
        <x:v>https://prozorro.gov.ua/tender/UA-2024-09-16-004996-a</x:v>
      </x:c>
      <x:c r="AA1895" s="14" t="str">
        <x:v>34774188</x:v>
      </x:c>
      <x:c r="AB1895" s="14" t="str">
        <x:v>2026-08-24</x:v>
      </x:c>
      <x:c r="AC1895" s="14" t="str"/>
      <x:c r="AD1895" s="20" t="str"/>
      <x:c r="AE1895" s="14" t="str"/>
      <x:c r="AF1895" s="14" t="n">
        <x:v>30</x:v>
      </x:c>
      <x:c r="AG1895" s="14" t="str">
        <x:v>I3</x:v>
      </x:c>
      <x:c r="AH1895" s="14" t="n">
        <x:v>1</x:v>
      </x:c>
      <x:c r="AI1895" s="14" t="n">
        <x:v>0</x:v>
      </x:c>
      <x:c r="AJ1895" s="18" t="n">
        <x:v>399000</x:v>
      </x:c>
      <x:c r="AK1895" s="14" t="str">
        <x:v>https://prozorro.gov.ua/tender/UA-2024-09-16-004996-a</x:v>
      </x:c>
      <x:c r="AL1895" s="19" t="n">
        <x:v>45562.29197962963</x:v>
      </x:c>
      <x:c r="AM1895" s="19" t="n">
        <x:v>45595</x:v>
      </x:c>
      <x:c r="AN1895" s="15" t="str">
        <x:v>Резервуари / промислові ємності</x:v>
      </x:c>
      <x:c r="AO1895" s="15" t="str">
        <x:v>supplier_provided_url</x:v>
      </x:c>
    </x:row>
    <x:row r="1896">
      <x:c r="A1896" s="14" t="str">
        <x:v>W6-204</x:v>
      </x:c>
      <x:c r="B1896" s="14" t="str">
        <x:v>Prozorro vertical expansion II — 24.08</x:v>
      </x:c>
      <x:c r="C1896" s="14" t="str">
        <x:v>ПРИВАТНЕ ПІДПРИЄМСТВО "ЮЖТРАНСПОЛІС ПЛЮС"</x:v>
      </x:c>
      <x:c r="D1896" s="14" t="str">
        <x:v>Залізнична електрифікація</x:v>
      </x:c>
      <x:c r="E1896" s="14" t="str">
        <x:v>Pilot now</x:v>
      </x:c>
      <x:c r="F1896" s="17" t="str">
        <x:v>P3</x:v>
      </x:c>
      <x:c r="G1896" s="14" t="str"/>
      <x:c r="H1896" s="14" t="str">
        <x:v>Пілот зараз — Н.15 subset</x:v>
      </x:c>
      <x:c r="I1896" s="16" t="n">
        <x:v>4</x:v>
      </x:c>
      <x:c r="J1896" s="16" t="n">
        <x:v>5</x:v>
      </x:c>
      <x:c r="K1896" s="16" t="n">
        <x:v>5</x:v>
      </x:c>
      <x:c r="L1896" s="16" t="n">
        <x:v>2</x:v>
      </x:c>
      <x:c r="M1896" s="16" t="n">
        <x:v>5</x:v>
      </x:c>
      <x:c r="N1896" s="16" t="n">
        <x:v>5</x:v>
      </x:c>
      <x:c r="O1896" s="16" t="n">
        <x:v>3</x:v>
      </x:c>
      <x:c r="P1896" s="16" t="n">
        <x:f>IF(COUNT(I1896:O1896)&lt;7,"",I1896*8+J1896*3+K1896*2+L1896*2+M1896*2+N1896*2+O1896)</x:f>
        <x:v>84</x:v>
      </x:c>
      <x:c r="Q1896" s="16" t="n">
        <x:f>IF(COUNT(J1896:O1896)&lt;6,"",J1896*5+K1896*4+M1896*4+L1896*3+N1896*2+O1896*2)</x:f>
        <x:v>87</x:v>
      </x:c>
      <x:c r="R1896" s="14" t="str">
        <x:v>high</x:v>
      </x:c>
      <x:c r="S1896" s="14" t="str">
        <x:v>official_prozorro_award_2024_2026</x:v>
      </x:c>
      <x:c r="T1896" s="14" t="str">
        <x:v>official_prozorro_api</x:v>
      </x:c>
      <x:c r="U1896" s="14" t="str">
        <x:v>Не контактували</x:v>
      </x:c>
      <x:c r="V1896" s="15" t="str">
        <x:v>Персоналізований free-pilot outreach по UA-2024-06-26-009416-a; попросити 1 пакет Н.14/Н.15</x:v>
      </x:c>
      <x:c r="W1896" s="15" t="str">
        <x:v>Власник / директор; керівник ПТО; відповідальний за договори</x:v>
      </x:c>
      <x:c r="X1896" s="15" t="str">
        <x:v>1 нових підтверджених перемог/договорів у Prozorro на 374 981 грн; 0 зі строком виконання не раніше 24.08.2026.</x:v>
      </x:c>
      <x:c r="Y1896" s="15" t="str">
        <x:v>Роботи з виготовлення та монтажу воріт промислових металевих по об’єкту: «Реконструкція будівлі району контактної мережі ЕЧК-24 Павлоград, яка розташована за адресою: Дніпропетровська обл., м. Павлоград, вул. Шосейна»; опублікований строк до 2024-12-23. Попросити один знеособлений пакет здачі за цим workflow.</x:v>
      </x:c>
      <x:c r="Z1896" s="15" t="str">
        <x:v>https://prozorro.gov.ua/tender/UA-2024-06-26-009416-a</x:v>
      </x:c>
      <x:c r="AA1896" s="14" t="str">
        <x:v>31122471</x:v>
      </x:c>
      <x:c r="AB1896" s="14" t="str">
        <x:v>2026-08-24</x:v>
      </x:c>
      <x:c r="AC1896" s="14" t="str"/>
      <x:c r="AD1896" s="20" t="str"/>
      <x:c r="AE1896" s="14" t="str"/>
      <x:c r="AF1896" s="14" t="n">
        <x:v>30</x:v>
      </x:c>
      <x:c r="AG1896" s="14" t="str">
        <x:v>I3</x:v>
      </x:c>
      <x:c r="AH1896" s="14" t="n">
        <x:v>1</x:v>
      </x:c>
      <x:c r="AI1896" s="14" t="n">
        <x:v>0</x:v>
      </x:c>
      <x:c r="AJ1896" s="18" t="n">
        <x:v>374981</x:v>
      </x:c>
      <x:c r="AK1896" s="14" t="str">
        <x:v>https://prozorro.gov.ua/tender/UA-2024-06-26-009416-a</x:v>
      </x:c>
      <x:c r="AL1896" s="19" t="n">
        <x:v>45496.25329325232</x:v>
      </x:c>
      <x:c r="AM1896" s="19" t="n">
        <x:v>45649</x:v>
      </x:c>
      <x:c r="AN1896" s="15" t="str">
        <x:v>Залізнична електрифікація</x:v>
      </x:c>
      <x:c r="AO1896" s="15" t="str">
        <x:v>not_found_in_top_search</x:v>
      </x:c>
    </x:row>
    <x:row r="1897">
      <x:c r="A1897" s="14" t="str">
        <x:v>W6-205</x:v>
      </x:c>
      <x:c r="B1897" s="14" t="str">
        <x:v>Prozorro vertical expansion II — 24.08</x:v>
      </x:c>
      <x:c r="C1897" s="14" t="str">
        <x:v>ПП "СТЕПС"</x:v>
      </x:c>
      <x:c r="D1897" s="14" t="str">
        <x:v>Підпірні конструкції</x:v>
      </x:c>
      <x:c r="E1897" s="14" t="str">
        <x:v>Expansion discovery</x:v>
      </x:c>
      <x:c r="F1897" s="17" t="str">
        <x:v>D3</x:v>
      </x:c>
      <x:c r="G1897" s="14" t="str"/>
      <x:c r="H1897" s="14" t="str">
        <x:v>Discovery розширення — 2 тижні</x:v>
      </x:c>
      <x:c r="I1897" s="16" t="n">
        <x:v>1</x:v>
      </x:c>
      <x:c r="J1897" s="16" t="n">
        <x:v>5</x:v>
      </x:c>
      <x:c r="K1897" s="16" t="n">
        <x:v>5</x:v>
      </x:c>
      <x:c r="L1897" s="16" t="n">
        <x:v>2</x:v>
      </x:c>
      <x:c r="M1897" s="16" t="n">
        <x:v>5</x:v>
      </x:c>
      <x:c r="N1897" s="16" t="n">
        <x:v>5</x:v>
      </x:c>
      <x:c r="O1897" s="16" t="n">
        <x:v>3</x:v>
      </x:c>
      <x:c r="P1897" s="16" t="n">
        <x:f>IF(COUNT(I1897:O1897)&lt;7,"",I1897*8+J1897*3+K1897*2+L1897*2+M1897*2+N1897*2+O1897)</x:f>
        <x:v>60</x:v>
      </x:c>
      <x:c r="Q1897" s="16" t="n">
        <x:f>IF(COUNT(J1897:O1897)&lt;6,"",J1897*5+K1897*4+M1897*4+L1897*3+N1897*2+O1897*2)</x:f>
        <x:v>87</x:v>
      </x:c>
      <x:c r="R1897" s="14" t="str">
        <x:v>high</x:v>
      </x:c>
      <x:c r="S1897" s="14" t="str">
        <x:v>official_prozorro_award_2024_2026</x:v>
      </x:c>
      <x:c r="T1897" s="14" t="str">
        <x:v>official_prozorro_api</x:v>
      </x:c>
      <x:c r="U1897" s="14" t="str">
        <x:v>Не контактували</x:v>
      </x:c>
      <x:c r="V1897" s="15" t="str">
        <x:v>Workflow-audit outreach по UA-2024-10-08-012715-a; попросити 1 пакет здачі та вимоги проєкту</x:v>
      </x:c>
      <x:c r="W1897" s="15" t="str">
        <x:v>Власник / директор; керівник ПТО; відповідальний за договори</x:v>
      </x:c>
      <x:c r="X1897" s="15" t="str">
        <x:v>1 нових підтверджених перемог/договорів у Prozorro на 299 954 грн; 0 зі строком виконання не раніше 24.08.2026.</x:v>
      </x:c>
      <x:c r="Y1897" s="15" t="str">
        <x:v>Робочий проект "Капітальний ремонт підпірної стінки в школі І-ІІІ ступенів №25 Шевченківського району м.Києва, вул. Володимирська, 1" (код ДК 021:2015 (CPV) 45453000-7 Капітальний ремонт і реставрація); опублікований строк до 2024-12-31. Попросити один знеособлений пакет здачі за цим workflow.</x:v>
      </x:c>
      <x:c r="Z1897" s="15" t="str">
        <x:v>https://prozorro.gov.ua/tender/UA-2024-10-08-012715-a</x:v>
      </x:c>
      <x:c r="AA1897" s="14" t="str">
        <x:v>31176003</x:v>
      </x:c>
      <x:c r="AB1897" s="14" t="str">
        <x:v>2026-08-24</x:v>
      </x:c>
      <x:c r="AC1897" s="14" t="str"/>
      <x:c r="AD1897" s="20" t="str"/>
      <x:c r="AE1897" s="14" t="str"/>
      <x:c r="AF1897" s="14" t="n">
        <x:v>30</x:v>
      </x:c>
      <x:c r="AG1897" s="14" t="str">
        <x:v>I3</x:v>
      </x:c>
      <x:c r="AH1897" s="14" t="n">
        <x:v>1</x:v>
      </x:c>
      <x:c r="AI1897" s="14" t="n">
        <x:v>0</x:v>
      </x:c>
      <x:c r="AJ1897" s="18" t="n">
        <x:v>299954.4</x:v>
      </x:c>
      <x:c r="AK1897" s="14" t="str">
        <x:v>https://prozorro.gov.ua/tender/UA-2024-10-08-012715-a</x:v>
      </x:c>
      <x:c r="AL1897" s="19" t="n">
        <x:v>45573.56299895833</x:v>
      </x:c>
      <x:c r="AM1897" s="19" t="n">
        <x:v>45657.916666655095</x:v>
      </x:c>
      <x:c r="AN1897" s="15" t="str">
        <x:v>Підпірні конструкції</x:v>
      </x:c>
      <x:c r="AO1897" s="15" t="str">
        <x:v>not_found_in_top_search</x:v>
      </x:c>
    </x:row>
    <x:row r="1898">
      <x:c r="A1898" s="14" t="str">
        <x:v>W6-206</x:v>
      </x:c>
      <x:c r="B1898" s="14" t="str">
        <x:v>Prozorro vertical expansion II — 24.08</x:v>
      </x:c>
      <x:c r="C1898" s="14" t="str">
        <x:v>ТОВ "ЛМБУД"</x:v>
      </x:c>
      <x:c r="D1898" s="14" t="str">
        <x:v>Гідротехнічні споруди</x:v>
      </x:c>
      <x:c r="E1898" s="14" t="str">
        <x:v>Expansion discovery</x:v>
      </x:c>
      <x:c r="F1898" s="17" t="str">
        <x:v>D3</x:v>
      </x:c>
      <x:c r="G1898" s="14" t="str"/>
      <x:c r="H1898" s="14" t="str">
        <x:v>Discovery розширення — 2 тижні</x:v>
      </x:c>
      <x:c r="I1898" s="16" t="n">
        <x:v>1</x:v>
      </x:c>
      <x:c r="J1898" s="16" t="n">
        <x:v>5</x:v>
      </x:c>
      <x:c r="K1898" s="16" t="n">
        <x:v>5</x:v>
      </x:c>
      <x:c r="L1898" s="16" t="n">
        <x:v>2</x:v>
      </x:c>
      <x:c r="M1898" s="16" t="n">
        <x:v>5</x:v>
      </x:c>
      <x:c r="N1898" s="16" t="n">
        <x:v>5</x:v>
      </x:c>
      <x:c r="O1898" s="16" t="n">
        <x:v>3</x:v>
      </x:c>
      <x:c r="P1898" s="16" t="n">
        <x:f>IF(COUNT(I1898:O1898)&lt;7,"",I1898*8+J1898*3+K1898*2+L1898*2+M1898*2+N1898*2+O1898)</x:f>
        <x:v>60</x:v>
      </x:c>
      <x:c r="Q1898" s="16" t="n">
        <x:f>IF(COUNT(J1898:O1898)&lt;6,"",J1898*5+K1898*4+M1898*4+L1898*3+N1898*2+O1898*2)</x:f>
        <x:v>87</x:v>
      </x:c>
      <x:c r="R1898" s="14" t="str">
        <x:v>high</x:v>
      </x:c>
      <x:c r="S1898" s="14" t="str">
        <x:v>official_prozorro_award_2024_2026</x:v>
      </x:c>
      <x:c r="T1898" s="14" t="str">
        <x:v>official_prozorro_api</x:v>
      </x:c>
      <x:c r="U1898" s="14" t="str">
        <x:v>Не контактували</x:v>
      </x:c>
      <x:c r="V1898" s="15" t="str">
        <x:v>Workflow-audit outreach по UA-2024-09-10-004754-a; попросити 1 пакет здачі та вимоги проєкту</x:v>
      </x:c>
      <x:c r="W1898" s="15" t="str">
        <x:v>Власник / директор; керівник ПТО; відповідальний за договори</x:v>
      </x:c>
      <x:c r="X1898" s="15" t="str">
        <x:v>1 нових підтверджених перемог/договорів у Prozorro на 291 171 грн; 0 зі строком виконання не раніше 24.08.2026.</x:v>
      </x:c>
      <x:c r="Y1898" s="15" t="str">
        <x:v>Капітальний ремонт – проведення заходів озеленення Дамби Тернопільського ставу в м. Тернополі; опублікований строк до 2024-12-31. Попросити один знеособлений пакет здачі за цим workflow.</x:v>
      </x:c>
      <x:c r="Z1898" s="15" t="str">
        <x:v>https://prozorro.gov.ua/tender/UA-2024-09-10-004754-a</x:v>
      </x:c>
      <x:c r="AA1898" s="14" t="str">
        <x:v>38970369</x:v>
      </x:c>
      <x:c r="AB1898" s="14" t="str">
        <x:v>2026-08-24</x:v>
      </x:c>
      <x:c r="AC1898" s="14" t="str"/>
      <x:c r="AD1898" s="20" t="str"/>
      <x:c r="AE1898" s="14" t="str"/>
      <x:c r="AF1898" s="14" t="n">
        <x:v>30</x:v>
      </x:c>
      <x:c r="AG1898" s="14" t="str">
        <x:v>I3</x:v>
      </x:c>
      <x:c r="AH1898" s="14" t="n">
        <x:v>1</x:v>
      </x:c>
      <x:c r="AI1898" s="14" t="n">
        <x:v>0</x:v>
      </x:c>
      <x:c r="AJ1898" s="18" t="n">
        <x:v>291171</x:v>
      </x:c>
      <x:c r="AK1898" s="14" t="str">
        <x:v>https://prozorro.gov.ua/tender/UA-2024-09-10-004754-a</x:v>
      </x:c>
      <x:c r="AL1898" s="19" t="n">
        <x:v>45545.360745185186</x:v>
      </x:c>
      <x:c r="AM1898" s="19" t="n">
        <x:v>45657.403287037036</x:v>
      </x:c>
      <x:c r="AN1898" s="15" t="str">
        <x:v>Гідротехнічні споруди</x:v>
      </x:c>
      <x:c r="AO1898" s="15" t="str">
        <x:v>not_found_in_top_search</x:v>
      </x:c>
    </x:row>
    <x:row r="1899">
      <x:c r="A1899" s="14" t="str">
        <x:v>W6-207</x:v>
      </x:c>
      <x:c r="B1899" s="14" t="str">
        <x:v>Prozorro vertical expansion II — 24.08</x:v>
      </x:c>
      <x:c r="C1899" s="14" t="str">
        <x:v>ІВАНЦЮК ОЛЕКСІЙ ВАСИЛЬОВИЧ</x:v>
      </x:c>
      <x:c r="D1899" s="14" t="str">
        <x:v>Гідротехнічні споруди</x:v>
      </x:c>
      <x:c r="E1899" s="14" t="str">
        <x:v>Expansion discovery</x:v>
      </x:c>
      <x:c r="F1899" s="17" t="str">
        <x:v>D3</x:v>
      </x:c>
      <x:c r="G1899" s="14" t="str"/>
      <x:c r="H1899" s="14" t="str">
        <x:v>Discovery розширення — 2 тижні</x:v>
      </x:c>
      <x:c r="I1899" s="16" t="n">
        <x:v>1</x:v>
      </x:c>
      <x:c r="J1899" s="16" t="n">
        <x:v>5</x:v>
      </x:c>
      <x:c r="K1899" s="16" t="n">
        <x:v>5</x:v>
      </x:c>
      <x:c r="L1899" s="16" t="n">
        <x:v>2</x:v>
      </x:c>
      <x:c r="M1899" s="16" t="n">
        <x:v>5</x:v>
      </x:c>
      <x:c r="N1899" s="16" t="n">
        <x:v>3</x:v>
      </x:c>
      <x:c r="O1899" s="16" t="n">
        <x:v>3</x:v>
      </x:c>
      <x:c r="P1899" s="16" t="n">
        <x:f>IF(COUNT(I1899:O1899)&lt;7,"",I1899*8+J1899*3+K1899*2+L1899*2+M1899*2+N1899*2+O1899)</x:f>
        <x:v>56</x:v>
      </x:c>
      <x:c r="Q1899" s="16" t="n">
        <x:f>IF(COUNT(J1899:O1899)&lt;6,"",J1899*5+K1899*4+M1899*4+L1899*3+N1899*2+O1899*2)</x:f>
        <x:v>83</x:v>
      </x:c>
      <x:c r="R1899" s="14" t="str">
        <x:v>high</x:v>
      </x:c>
      <x:c r="S1899" s="14" t="str">
        <x:v>official_prozorro_award_2024_2026</x:v>
      </x:c>
      <x:c r="T1899" s="14" t="str">
        <x:v>official_prozorro_api</x:v>
      </x:c>
      <x:c r="U1899" s="14" t="str">
        <x:v>Не контактували</x:v>
      </x:c>
      <x:c r="V1899" s="15" t="str">
        <x:v>Workflow-audit outreach по UA-2024-04-11-001329-a; попросити 1 пакет здачі та вимоги проєкту</x:v>
      </x:c>
      <x:c r="W1899" s="15" t="str">
        <x:v>Власник / виконавець; відповідальний за договір</x:v>
      </x:c>
      <x:c r="X1899" s="15" t="str">
        <x:v>1 нових підтверджених перемог/договорів у Prozorro на 249 787 грн; 0 зі строком виконання не раніше 24.08.2026.</x:v>
      </x:c>
      <x:c r="Y1899" s="15" t="str">
        <x:v>Капітальний ремонт огорожі (зі сторони дамби) зони санітарної охорони водозабору КП "Водоканал" Тячівської міської ради по вул. Ірпінська,19; опублікований строк до 2024-12-31. Попросити один знеособлений пакет здачі за цим workflow.</x:v>
      </x:c>
      <x:c r="Z1899" s="15" t="str">
        <x:v>https://prozorro.gov.ua/tender/UA-2024-04-11-001329-a</x:v>
      </x:c>
      <x:c r="AA1899" s="14" t="str">
        <x:v>2891401490</x:v>
      </x:c>
      <x:c r="AB1899" s="14" t="str">
        <x:v>2026-08-24</x:v>
      </x:c>
      <x:c r="AC1899" s="14" t="str"/>
      <x:c r="AD1899" s="20" t="str"/>
      <x:c r="AE1899" s="14" t="str"/>
      <x:c r="AF1899" s="14" t="n">
        <x:v>30</x:v>
      </x:c>
      <x:c r="AG1899" s="14" t="str">
        <x:v>I3</x:v>
      </x:c>
      <x:c r="AH1899" s="14" t="n">
        <x:v>1</x:v>
      </x:c>
      <x:c r="AI1899" s="14" t="n">
        <x:v>0</x:v>
      </x:c>
      <x:c r="AJ1899" s="18" t="n">
        <x:v>249787</x:v>
      </x:c>
      <x:c r="AK1899" s="14" t="str">
        <x:v>https://prozorro.gov.ua/tender/UA-2024-04-11-001329-a</x:v>
      </x:c>
      <x:c r="AL1899" s="19" t="n">
        <x:v>45393.28381832176</x:v>
      </x:c>
      <x:c r="AM1899" s="19" t="n">
        <x:v>45657</x:v>
      </x:c>
      <x:c r="AN1899" s="15" t="str">
        <x:v>Гідротехнічні споруди</x:v>
      </x:c>
      <x:c r="AO1899" s="15" t="str">
        <x:v>not_found_in_top_search</x:v>
      </x:c>
    </x:row>
    <x:row r="1900">
      <x:c r="A1900" s="14" t="str">
        <x:v>W6-208</x:v>
      </x:c>
      <x:c r="B1900" s="14" t="str">
        <x:v>Prozorro vertical expansion II — 24.08</x:v>
      </x:c>
      <x:c r="C1900" s="14" t="str">
        <x:v>ТОВАРИСТВО З ОБМЕЖЕНОЮ ВІДПОВІДАЛЬНІСТЮ "КНС-К"</x:v>
      </x:c>
      <x:c r="D1900" s="14" t="str">
        <x:v>Резервуари / промислові ємності</x:v>
      </x:c>
      <x:c r="E1900" s="14" t="str">
        <x:v>Expansion discovery</x:v>
      </x:c>
      <x:c r="F1900" s="17" t="str">
        <x:v>D3</x:v>
      </x:c>
      <x:c r="G1900" s="14" t="str"/>
      <x:c r="H1900" s="14" t="str">
        <x:v>Discovery розширення — 2 тижні</x:v>
      </x:c>
      <x:c r="I1900" s="16" t="n">
        <x:v>1</x:v>
      </x:c>
      <x:c r="J1900" s="16" t="n">
        <x:v>5</x:v>
      </x:c>
      <x:c r="K1900" s="16" t="n">
        <x:v>5</x:v>
      </x:c>
      <x:c r="L1900" s="16" t="n">
        <x:v>2</x:v>
      </x:c>
      <x:c r="M1900" s="16" t="n">
        <x:v>5</x:v>
      </x:c>
      <x:c r="N1900" s="16" t="n">
        <x:v>5</x:v>
      </x:c>
      <x:c r="O1900" s="16" t="n">
        <x:v>3</x:v>
      </x:c>
      <x:c r="P1900" s="16" t="n">
        <x:f>IF(COUNT(I1900:O1900)&lt;7,"",I1900*8+J1900*3+K1900*2+L1900*2+M1900*2+N1900*2+O1900)</x:f>
        <x:v>60</x:v>
      </x:c>
      <x:c r="Q1900" s="16" t="n">
        <x:f>IF(COUNT(J1900:O1900)&lt;6,"",J1900*5+K1900*4+M1900*4+L1900*3+N1900*2+O1900*2)</x:f>
        <x:v>87</x:v>
      </x:c>
      <x:c r="R1900" s="14" t="str">
        <x:v>high</x:v>
      </x:c>
      <x:c r="S1900" s="14" t="str">
        <x:v>official_prozorro_award_2024_2026</x:v>
      </x:c>
      <x:c r="T1900" s="14" t="str">
        <x:v>official_prozorro_api</x:v>
      </x:c>
      <x:c r="U1900" s="14" t="str">
        <x:v>Не контактували</x:v>
      </x:c>
      <x:c r="V1900" s="15" t="str">
        <x:v>Workflow-audit outreach по UA-2024-12-25-012551-a; попросити 1 пакет здачі та вимоги проєкту</x:v>
      </x:c>
      <x:c r="W1900" s="15" t="str">
        <x:v>Власник / директор; керівник ПТО; відповідальний за договори</x:v>
      </x:c>
      <x:c r="X1900" s="15" t="str">
        <x:v>1 нових підтверджених перемог/договорів у Prozorro на 199 644 грн; 0 зі строком виконання не раніше 24.08.2026.</x:v>
      </x:c>
      <x:c r="Y1900" s="15" t="str">
        <x:v>поточний ремонт резервуару очисних споруд ( код ДК 021:2015-45330000-9 Водопровідні та санітарно-технічні роботи); опублікований строк до 2024-12-31. Попросити один знеособлений пакет здачі за цим workflow.</x:v>
      </x:c>
      <x:c r="Z1900" s="15" t="str">
        <x:v>https://prozorro.gov.ua/tender/UA-2024-12-25-012551-a</x:v>
      </x:c>
      <x:c r="AA1900" s="14" t="str">
        <x:v>40694074</x:v>
      </x:c>
      <x:c r="AB1900" s="14" t="str">
        <x:v>2026-08-24</x:v>
      </x:c>
      <x:c r="AC1900" s="14" t="str"/>
      <x:c r="AD1900" s="20" t="str"/>
      <x:c r="AE1900" s="14" t="str"/>
      <x:c r="AF1900" s="14" t="n">
        <x:v>30</x:v>
      </x:c>
      <x:c r="AG1900" s="14" t="str">
        <x:v>I3</x:v>
      </x:c>
      <x:c r="AH1900" s="14" t="n">
        <x:v>1</x:v>
      </x:c>
      <x:c r="AI1900" s="14" t="n">
        <x:v>0</x:v>
      </x:c>
      <x:c r="AJ1900" s="18" t="n">
        <x:v>199644.49</x:v>
      </x:c>
      <x:c r="AK1900" s="14" t="str">
        <x:v>https://prozorro.gov.ua/tender/UA-2024-12-25-012551-a</x:v>
      </x:c>
      <x:c r="AL1900" s="19" t="n">
        <x:v>45651.61660619213</x:v>
      </x:c>
      <x:c r="AM1900" s="19" t="n">
        <x:v>45657</x:v>
      </x:c>
      <x:c r="AN1900" s="15" t="str">
        <x:v>Резервуари / промислові ємності</x:v>
      </x:c>
      <x:c r="AO1900" s="15" t="str">
        <x:v>not_found_in_top_search</x:v>
      </x:c>
    </x:row>
    <x:row r="1901">
      <x:c r="A1901" s="14" t="str">
        <x:v>W6-209</x:v>
      </x:c>
      <x:c r="B1901" s="14" t="str">
        <x:v>Prozorro vertical expansion II — 24.08</x:v>
      </x:c>
      <x:c r="C1901" s="14" t="str">
        <x:v>ТОВАРИСТВО З ОБМЕЖЕНОЮ ВІДПОВІДАЛЬНІСТЮ "ІМПУЛЬС-МД"</x:v>
      </x:c>
      <x:c r="D1901" s="14" t="str">
        <x:v>Гідротехнічні споруди</x:v>
      </x:c>
      <x:c r="E1901" s="14" t="str">
        <x:v>Expansion discovery</x:v>
      </x:c>
      <x:c r="F1901" s="17" t="str">
        <x:v>D3</x:v>
      </x:c>
      <x:c r="G1901" s="14" t="str"/>
      <x:c r="H1901" s="14" t="str">
        <x:v>Discovery розширення — 2 тижні</x:v>
      </x:c>
      <x:c r="I1901" s="16" t="n">
        <x:v>1</x:v>
      </x:c>
      <x:c r="J1901" s="16" t="n">
        <x:v>5</x:v>
      </x:c>
      <x:c r="K1901" s="16" t="n">
        <x:v>5</x:v>
      </x:c>
      <x:c r="L1901" s="16" t="n">
        <x:v>2</x:v>
      </x:c>
      <x:c r="M1901" s="16" t="n">
        <x:v>5</x:v>
      </x:c>
      <x:c r="N1901" s="16" t="n">
        <x:v>5</x:v>
      </x:c>
      <x:c r="O1901" s="16" t="n">
        <x:v>3</x:v>
      </x:c>
      <x:c r="P1901" s="16" t="n">
        <x:f>IF(COUNT(I1901:O1901)&lt;7,"",I1901*8+J1901*3+K1901*2+L1901*2+M1901*2+N1901*2+O1901)</x:f>
        <x:v>60</x:v>
      </x:c>
      <x:c r="Q1901" s="16" t="n">
        <x:f>IF(COUNT(J1901:O1901)&lt;6,"",J1901*5+K1901*4+M1901*4+L1901*3+N1901*2+O1901*2)</x:f>
        <x:v>87</x:v>
      </x:c>
      <x:c r="R1901" s="14" t="str">
        <x:v>high</x:v>
      </x:c>
      <x:c r="S1901" s="14" t="str">
        <x:v>official_prozorro_award_2024_2026</x:v>
      </x:c>
      <x:c r="T1901" s="14" t="str">
        <x:v>official_prozorro_api</x:v>
      </x:c>
      <x:c r="U1901" s="14" t="str">
        <x:v>Не контактували</x:v>
      </x:c>
      <x:c r="V1901" s="15" t="str">
        <x:v>Workflow-audit outreach по UA-2024-12-11-006989-a; попросити 1 пакет здачі та вимоги проєкту</x:v>
      </x:c>
      <x:c r="W1901" s="15" t="str">
        <x:v>Власник / директор; керівник ПТО; відповідальний за договори</x:v>
      </x:c>
      <x:c r="X1901" s="15" t="str">
        <x:v>1 нових підтверджених перемог/договорів у Prozorro на 196 262 грн; 0 зі строком виконання не раніше 24.08.2026.</x:v>
      </x:c>
      <x:c r="Y1901" s="15" t="str">
        <x:v>Послуги з поточного ремонту вуличного освітлення в населених пунктах громади: с.Солоне (вул.Соборна, вул.Б.Більченко, вул.Терентьєва, Дамба, вул.Центральна, вул.Миру, центр, вул.Українська), Аполонівка, Василівка, Новоселівка, Широке, Тритузне, Надіївка, Безбородьково, Привільне, Маяк, Гончарка (монтаж, демонтаж світильників, що вийшли з ладу, вимикачів та перемикачів пакетних, заміна запобіжників та інші роботи); опублікований строк до 2024-12-31. Попросити один знеособлений пакет здачі за цим workflow.</x:v>
      </x:c>
      <x:c r="Z1901" s="15" t="str">
        <x:v>https://prozorro.gov.ua/tender/UA-2024-12-11-006989-a</x:v>
      </x:c>
      <x:c r="AA1901" s="14" t="str">
        <x:v>42093586</x:v>
      </x:c>
      <x:c r="AB1901" s="14" t="str">
        <x:v>2026-08-24</x:v>
      </x:c>
      <x:c r="AC1901" s="14" t="str"/>
      <x:c r="AD1901" s="20" t="str"/>
      <x:c r="AE1901" s="14" t="str"/>
      <x:c r="AF1901" s="14" t="n">
        <x:v>30</x:v>
      </x:c>
      <x:c r="AG1901" s="14" t="str">
        <x:v>I3</x:v>
      </x:c>
      <x:c r="AH1901" s="14" t="n">
        <x:v>1</x:v>
      </x:c>
      <x:c r="AI1901" s="14" t="n">
        <x:v>0</x:v>
      </x:c>
      <x:c r="AJ1901" s="18" t="n">
        <x:v>196261.69</x:v>
      </x:c>
      <x:c r="AK1901" s="14" t="str">
        <x:v>https://prozorro.gov.ua/tender/UA-2024-12-11-006989-a</x:v>
      </x:c>
      <x:c r="AL1901" s="19" t="n">
        <x:v>45637.40698821759</x:v>
      </x:c>
      <x:c r="AM1901" s="19" t="n">
        <x:v>45657</x:v>
      </x:c>
      <x:c r="AN1901" s="15" t="str">
        <x:v>Гідротехнічні споруди</x:v>
      </x:c>
      <x:c r="AO1901" s="15" t="str">
        <x:v>not_found_in_top_search</x:v>
      </x:c>
    </x:row>
    <x:row r="1902">
      <x:c r="A1902" s="14" t="str">
        <x:v>W6-210</x:v>
      </x:c>
      <x:c r="B1902" s="14" t="str">
        <x:v>Prozorro vertical expansion II — 24.08</x:v>
      </x:c>
      <x:c r="C1902" s="14" t="str">
        <x:v>ТОВ "Профелектра"</x:v>
      </x:c>
      <x:c r="D1902" s="14" t="str">
        <x:v>Гідротехнічні споруди</x:v>
      </x:c>
      <x:c r="E1902" s="14" t="str">
        <x:v>Expansion discovery</x:v>
      </x:c>
      <x:c r="F1902" s="17" t="str">
        <x:v>D3</x:v>
      </x:c>
      <x:c r="G1902" s="14" t="str"/>
      <x:c r="H1902" s="14" t="str">
        <x:v>Discovery розширення — 2 тижні</x:v>
      </x:c>
      <x:c r="I1902" s="16" t="n">
        <x:v>1</x:v>
      </x:c>
      <x:c r="J1902" s="16" t="n">
        <x:v>5</x:v>
      </x:c>
      <x:c r="K1902" s="16" t="n">
        <x:v>5</x:v>
      </x:c>
      <x:c r="L1902" s="16" t="n">
        <x:v>2</x:v>
      </x:c>
      <x:c r="M1902" s="16" t="n">
        <x:v>5</x:v>
      </x:c>
      <x:c r="N1902" s="16" t="n">
        <x:v>5</x:v>
      </x:c>
      <x:c r="O1902" s="16" t="n">
        <x:v>3</x:v>
      </x:c>
      <x:c r="P1902" s="16" t="n">
        <x:f>IF(COUNT(I1902:O1902)&lt;7,"",I1902*8+J1902*3+K1902*2+L1902*2+M1902*2+N1902*2+O1902)</x:f>
        <x:v>60</x:v>
      </x:c>
      <x:c r="Q1902" s="16" t="n">
        <x:f>IF(COUNT(J1902:O1902)&lt;6,"",J1902*5+K1902*4+M1902*4+L1902*3+N1902*2+O1902*2)</x:f>
        <x:v>87</x:v>
      </x:c>
      <x:c r="R1902" s="14" t="str">
        <x:v>high</x:v>
      </x:c>
      <x:c r="S1902" s="14" t="str">
        <x:v>official_prozorro_award_2024_2026</x:v>
      </x:c>
      <x:c r="T1902" s="14" t="str">
        <x:v>official_prozorro_api</x:v>
      </x:c>
      <x:c r="U1902" s="14" t="str">
        <x:v>Не контактували</x:v>
      </x:c>
      <x:c r="V1902" s="15" t="str">
        <x:v>Workflow-audit outreach по UA-2024-06-12-005717-a; попросити 1 пакет здачі та вимоги проєкту</x:v>
      </x:c>
      <x:c r="W1902" s="15" t="str">
        <x:v>Власник / директор; керівник ПТО; відповідальний за договори</x:v>
      </x:c>
      <x:c r="X1902" s="15" t="str">
        <x:v>1 нових підтверджених перемог/договорів у Prozorro на 195 869 грн; 0 зі строком виконання не раніше 24.08.2026.</x:v>
      </x:c>
      <x:c r="Y1902" s="15" t="str">
        <x:v>Поточний ремонт ділянки зовнішнього освітлення на вул.Басівкутська в районі дамби озера Басів Кут в м.Рівне; опублікований строк до 2024-12-31. Попросити один знеособлений пакет здачі за цим workflow.</x:v>
      </x:c>
      <x:c r="Z1902" s="15" t="str">
        <x:v>https://prozorro.gov.ua/tender/UA-2024-06-12-005717-a</x:v>
      </x:c>
      <x:c r="AA1902" s="14" t="str">
        <x:v>43601820</x:v>
      </x:c>
      <x:c r="AB1902" s="14" t="str">
        <x:v>2026-08-24</x:v>
      </x:c>
      <x:c r="AC1902" s="14" t="str"/>
      <x:c r="AD1902" s="20" t="str"/>
      <x:c r="AE1902" s="14" t="str"/>
      <x:c r="AF1902" s="14" t="n">
        <x:v>30</x:v>
      </x:c>
      <x:c r="AG1902" s="14" t="str">
        <x:v>I3</x:v>
      </x:c>
      <x:c r="AH1902" s="14" t="n">
        <x:v>1</x:v>
      </x:c>
      <x:c r="AI1902" s="14" t="n">
        <x:v>0</x:v>
      </x:c>
      <x:c r="AJ1902" s="18" t="n">
        <x:v>195869.35</x:v>
      </x:c>
      <x:c r="AK1902" s="14" t="str">
        <x:v>https://prozorro.gov.ua/tender/UA-2024-06-12-005717-a</x:v>
      </x:c>
      <x:c r="AL1902" s="19" t="n">
        <x:v>45455.40809063657</x:v>
      </x:c>
      <x:c r="AM1902" s="19" t="n">
        <x:v>45657</x:v>
      </x:c>
      <x:c r="AN1902" s="15" t="str">
        <x:v>Гідротехнічні споруди</x:v>
      </x:c>
      <x:c r="AO1902" s="15" t="str">
        <x:v>not_found_in_top_search</x:v>
      </x:c>
    </x:row>
    <x:row r="1903">
      <x:c r="A1903" s="14" t="str">
        <x:v>W6-211</x:v>
      </x:c>
      <x:c r="B1903" s="14" t="str">
        <x:v>Prozorro vertical expansion II — 24.08</x:v>
      </x:c>
      <x:c r="C1903" s="14" t="str">
        <x:v>Приватне підприємство «Автобан-А.В.А.»</x:v>
      </x:c>
      <x:c r="D1903" s="14" t="str">
        <x:v>Полігони відходів</x:v>
      </x:c>
      <x:c r="E1903" s="14" t="str">
        <x:v>Expansion discovery</x:v>
      </x:c>
      <x:c r="F1903" s="17" t="str">
        <x:v>D3</x:v>
      </x:c>
      <x:c r="G1903" s="14" t="str"/>
      <x:c r="H1903" s="14" t="str">
        <x:v>Discovery розширення — 2 тижні</x:v>
      </x:c>
      <x:c r="I1903" s="16" t="n">
        <x:v>1</x:v>
      </x:c>
      <x:c r="J1903" s="16" t="n">
        <x:v>5</x:v>
      </x:c>
      <x:c r="K1903" s="16" t="n">
        <x:v>5</x:v>
      </x:c>
      <x:c r="L1903" s="16" t="n">
        <x:v>2</x:v>
      </x:c>
      <x:c r="M1903" s="16" t="n">
        <x:v>5</x:v>
      </x:c>
      <x:c r="N1903" s="16" t="n">
        <x:v>5</x:v>
      </x:c>
      <x:c r="O1903" s="16" t="n">
        <x:v>3</x:v>
      </x:c>
      <x:c r="P1903" s="16" t="n">
        <x:f>IF(COUNT(I1903:O1903)&lt;7,"",I1903*8+J1903*3+K1903*2+L1903*2+M1903*2+N1903*2+O1903)</x:f>
        <x:v>60</x:v>
      </x:c>
      <x:c r="Q1903" s="16" t="n">
        <x:f>IF(COUNT(J1903:O1903)&lt;6,"",J1903*5+K1903*4+M1903*4+L1903*3+N1903*2+O1903*2)</x:f>
        <x:v>87</x:v>
      </x:c>
      <x:c r="R1903" s="14" t="str">
        <x:v>high</x:v>
      </x:c>
      <x:c r="S1903" s="14" t="str">
        <x:v>official_prozorro_award_2024_2026</x:v>
      </x:c>
      <x:c r="T1903" s="14" t="str">
        <x:v>official_prozorro_api</x:v>
      </x:c>
      <x:c r="U1903" s="14" t="str">
        <x:v>Не контактували</x:v>
      </x:c>
      <x:c r="V1903" s="15" t="str">
        <x:v>Workflow-audit outreach по UA-2024-09-12-003175-a; попросити 1 пакет здачі та вимоги проєкту</x:v>
      </x:c>
      <x:c r="W1903" s="15" t="str">
        <x:v>Власник / директор; керівник ПТО; відповідальний за договори</x:v>
      </x:c>
      <x:c r="X1903" s="15" t="str">
        <x:v>1 нових підтверджених перемог/договорів у Prozorro на 193 201 грн; 0 зі строком виконання не раніше 24.08.2026.</x:v>
      </x:c>
      <x:c r="Y1903" s="15" t="str">
        <x:v>КОД ДК 021:2015 – 45230000-8 Будівництво трубопроводів, ліній зв’язку та електропередач, шосе, доріг, аеродромів і залізничних доріг; вирівнювання поверхонь (Поточний ремонт зовнішньої дороги об'єкту незавершеного будівництва «Реконструкція полігону твердих побутових відходів в м. Миронівка Обухівського району Київської області»); опублікований строк до 2024-12-31. Попросити один знеособлений пакет здачі за цим workflow.</x:v>
      </x:c>
      <x:c r="Z1903" s="15" t="str">
        <x:v>https://prozorro.gov.ua/tender/UA-2024-09-12-003175-a</x:v>
      </x:c>
      <x:c r="AA1903" s="14" t="str">
        <x:v>38534025</x:v>
      </x:c>
      <x:c r="AB1903" s="14" t="str">
        <x:v>2026-08-24</x:v>
      </x:c>
      <x:c r="AC1903" s="14" t="str"/>
      <x:c r="AD1903" s="20" t="str"/>
      <x:c r="AE1903" s="14" t="str"/>
      <x:c r="AF1903" s="14" t="n">
        <x:v>30</x:v>
      </x:c>
      <x:c r="AG1903" s="14" t="str">
        <x:v>I3</x:v>
      </x:c>
      <x:c r="AH1903" s="14" t="n">
        <x:v>1</x:v>
      </x:c>
      <x:c r="AI1903" s="14" t="n">
        <x:v>0</x:v>
      </x:c>
      <x:c r="AJ1903" s="18" t="n">
        <x:v>193200.58</x:v>
      </x:c>
      <x:c r="AK1903" s="14" t="str">
        <x:v>https://prozorro.gov.ua/tender/UA-2024-09-12-003175-a</x:v>
      </x:c>
      <x:c r="AL1903" s="19" t="n">
        <x:v>45547.334021759256</x:v>
      </x:c>
      <x:c r="AM1903" s="19" t="n">
        <x:v>45657.37737268519</x:v>
      </x:c>
      <x:c r="AN1903" s="15" t="str">
        <x:v>Полігони відходів</x:v>
      </x:c>
      <x:c r="AO1903" s="15" t="str">
        <x:v>not_found_in_top_search</x:v>
      </x:c>
    </x:row>
    <x:row r="1904">
      <x:c r="A1904" s="14" t="str">
        <x:v>W6-212</x:v>
      </x:c>
      <x:c r="B1904" s="14" t="str">
        <x:v>Prozorro vertical expansion II — 24.08</x:v>
      </x:c>
      <x:c r="C1904" s="14" t="str">
        <x:v>Жменя Наталія Григорівна</x:v>
      </x:c>
      <x:c r="D1904" s="14" t="str">
        <x:v>Гідротехнічні споруди</x:v>
      </x:c>
      <x:c r="E1904" s="14" t="str">
        <x:v>Expansion discovery</x:v>
      </x:c>
      <x:c r="F1904" s="17" t="str">
        <x:v>D3</x:v>
      </x:c>
      <x:c r="G1904" s="14" t="str"/>
      <x:c r="H1904" s="14" t="str">
        <x:v>Discovery розширення — 2 тижні</x:v>
      </x:c>
      <x:c r="I1904" s="16" t="n">
        <x:v>1</x:v>
      </x:c>
      <x:c r="J1904" s="16" t="n">
        <x:v>5</x:v>
      </x:c>
      <x:c r="K1904" s="16" t="n">
        <x:v>5</x:v>
      </x:c>
      <x:c r="L1904" s="16" t="n">
        <x:v>2</x:v>
      </x:c>
      <x:c r="M1904" s="16" t="n">
        <x:v>5</x:v>
      </x:c>
      <x:c r="N1904" s="16" t="n">
        <x:v>3</x:v>
      </x:c>
      <x:c r="O1904" s="16" t="n">
        <x:v>3</x:v>
      </x:c>
      <x:c r="P1904" s="16" t="n">
        <x:f>IF(COUNT(I1904:O1904)&lt;7,"",I1904*8+J1904*3+K1904*2+L1904*2+M1904*2+N1904*2+O1904)</x:f>
        <x:v>56</x:v>
      </x:c>
      <x:c r="Q1904" s="16" t="n">
        <x:f>IF(COUNT(J1904:O1904)&lt;6,"",J1904*5+K1904*4+M1904*4+L1904*3+N1904*2+O1904*2)</x:f>
        <x:v>83</x:v>
      </x:c>
      <x:c r="R1904" s="14" t="str">
        <x:v>high</x:v>
      </x:c>
      <x:c r="S1904" s="14" t="str">
        <x:v>official_prozorro_award_2024_2026</x:v>
      </x:c>
      <x:c r="T1904" s="14" t="str">
        <x:v>official_prozorro_api</x:v>
      </x:c>
      <x:c r="U1904" s="14" t="str">
        <x:v>Не контактували</x:v>
      </x:c>
      <x:c r="V1904" s="15" t="str">
        <x:v>Workflow-audit outreach по UA-2024-03-25-007880-a; попросити 1 пакет здачі та вимоги проєкту</x:v>
      </x:c>
      <x:c r="W1904" s="15" t="str">
        <x:v>Власник / виконавець; відповідальний за договір</x:v>
      </x:c>
      <x:c r="X1904" s="15" t="str">
        <x:v>1 нових підтверджених перемог/договорів у Prozorro на 186 138 грн; 0 зі строком виконання не раніше 24.08.2026.</x:v>
      </x:c>
      <x:c r="Y1904" s="15" t="str">
        <x:v>Послуги з поточного ремонту грунтових доріг (грейдерування) за адресою: Харківська область, смт. Хорошеве, вул. Фрунзе Тимура (парна, непарна сторона, біля багатоквартирних будинків до переїзду), вул. Дачна (до вул. Фрунзе Тимура і до дамби), вул. Колективна, вул. Перемоги, вул. Молодіжна, вул. Озерна, пров. Шкільний, пров. Спортивний, код ДК 021:2015: 45110000-1 Руйнування та знесення будівель і земляні роботи; опублікований строк до 2024-12-31. Попросити один знеособлений пакет здачі за цим workflow.</x:v>
      </x:c>
      <x:c r="Z1904" s="15" t="str">
        <x:v>https://prozorro.gov.ua/tender/UA-2024-03-25-007880-a</x:v>
      </x:c>
      <x:c r="AA1904" s="14" t="str">
        <x:v>2860313405</x:v>
      </x:c>
      <x:c r="AB1904" s="14" t="str">
        <x:v>2026-08-24</x:v>
      </x:c>
      <x:c r="AC1904" s="14" t="str"/>
      <x:c r="AD1904" s="20" t="str"/>
      <x:c r="AE1904" s="14" t="str"/>
      <x:c r="AF1904" s="14" t="n">
        <x:v>30</x:v>
      </x:c>
      <x:c r="AG1904" s="14" t="str">
        <x:v>I3</x:v>
      </x:c>
      <x:c r="AH1904" s="14" t="n">
        <x:v>1</x:v>
      </x:c>
      <x:c r="AI1904" s="14" t="n">
        <x:v>0</x:v>
      </x:c>
      <x:c r="AJ1904" s="18" t="n">
        <x:v>186137.89</x:v>
      </x:c>
      <x:c r="AK1904" s="14" t="str">
        <x:v>https://prozorro.gov.ua/tender/UA-2024-03-25-007880-a</x:v>
      </x:c>
      <x:c r="AL1904" s="19" t="n">
        <x:v>45376.53576800926</x:v>
      </x:c>
      <x:c r="AM1904" s="19" t="n">
        <x:v>45657</x:v>
      </x:c>
      <x:c r="AN1904" s="15" t="str">
        <x:v>Гідротехнічні споруди</x:v>
      </x:c>
      <x:c r="AO1904" s="15" t="str">
        <x:v>not_found_in_top_search</x:v>
      </x:c>
    </x:row>
    <x:row r="1905">
      <x:c r="A1905" s="14" t="str">
        <x:v>W6-213</x:v>
      </x:c>
      <x:c r="B1905" s="14" t="str">
        <x:v>Prozorro vertical expansion II — 24.08</x:v>
      </x:c>
      <x:c r="C1905" s="14" t="str">
        <x:v>ТОВ "М-СТРОЙБУД"</x:v>
      </x:c>
      <x:c r="D1905" s="14" t="str">
        <x:v>Резервуари / промислові ємності</x:v>
      </x:c>
      <x:c r="E1905" s="14" t="str">
        <x:v>Expansion discovery</x:v>
      </x:c>
      <x:c r="F1905" s="17" t="str">
        <x:v>D3</x:v>
      </x:c>
      <x:c r="G1905" s="14" t="str"/>
      <x:c r="H1905" s="14" t="str">
        <x:v>Discovery розширення — 2 тижні</x:v>
      </x:c>
      <x:c r="I1905" s="16" t="n">
        <x:v>1</x:v>
      </x:c>
      <x:c r="J1905" s="16" t="n">
        <x:v>5</x:v>
      </x:c>
      <x:c r="K1905" s="16" t="n">
        <x:v>5</x:v>
      </x:c>
      <x:c r="L1905" s="16" t="n">
        <x:v>2</x:v>
      </x:c>
      <x:c r="M1905" s="16" t="n">
        <x:v>5</x:v>
      </x:c>
      <x:c r="N1905" s="16" t="n">
        <x:v>5</x:v>
      </x:c>
      <x:c r="O1905" s="16" t="n">
        <x:v>3</x:v>
      </x:c>
      <x:c r="P1905" s="16" t="n">
        <x:f>IF(COUNT(I1905:O1905)&lt;7,"",I1905*8+J1905*3+K1905*2+L1905*2+M1905*2+N1905*2+O1905)</x:f>
        <x:v>60</x:v>
      </x:c>
      <x:c r="Q1905" s="16" t="n">
        <x:f>IF(COUNT(J1905:O1905)&lt;6,"",J1905*5+K1905*4+M1905*4+L1905*3+N1905*2+O1905*2)</x:f>
        <x:v>87</x:v>
      </x:c>
      <x:c r="R1905" s="14" t="str">
        <x:v>high</x:v>
      </x:c>
      <x:c r="S1905" s="14" t="str">
        <x:v>official_prozorro_award_2024_2026</x:v>
      </x:c>
      <x:c r="T1905" s="14" t="str">
        <x:v>official_prozorro_api</x:v>
      </x:c>
      <x:c r="U1905" s="14" t="str">
        <x:v>Не контактували</x:v>
      </x:c>
      <x:c r="V1905" s="15" t="str">
        <x:v>Workflow-audit outreach по UA-2024-03-14-010724-a; попросити 1 пакет здачі та вимоги проєкту</x:v>
      </x:c>
      <x:c r="W1905" s="15" t="str">
        <x:v>Власник / директор; керівник ПТО; відповідальний за договори</x:v>
      </x:c>
      <x:c r="X1905" s="15" t="str">
        <x:v>1 нових підтверджених перемог/договорів у Prozorro на 165 640 грн; 0 зі строком виконання не раніше 24.08.2026.</x:v>
      </x:c>
      <x:c r="Y1905" s="15" t="str">
        <x:v>Послуги з поточного ремонту пожежного резервуару у Чернівецькій гімназії №6 «Берегиня» Чернівецької міської ради за адресою: м.Чернівці, вул. І. Карбулицького,2 (ДК 021:2015: 45450000-6 Інші завершальні будівельні роботи); опублікований строк до 2024-06-30. Попросити один знеособлений пакет здачі за цим workflow.</x:v>
      </x:c>
      <x:c r="Z1905" s="15" t="str">
        <x:v>https://prozorro.gov.ua/tender/UA-2024-03-14-010724-a</x:v>
      </x:c>
      <x:c r="AA1905" s="14" t="str">
        <x:v>43444588</x:v>
      </x:c>
      <x:c r="AB1905" s="14" t="str">
        <x:v>2026-08-24</x:v>
      </x:c>
      <x:c r="AC1905" s="14" t="str"/>
      <x:c r="AD1905" s="20" t="str"/>
      <x:c r="AE1905" s="14" t="str"/>
      <x:c r="AF1905" s="14" t="n">
        <x:v>30</x:v>
      </x:c>
      <x:c r="AG1905" s="14" t="str">
        <x:v>I3</x:v>
      </x:c>
      <x:c r="AH1905" s="14" t="n">
        <x:v>1</x:v>
      </x:c>
      <x:c r="AI1905" s="14" t="n">
        <x:v>0</x:v>
      </x:c>
      <x:c r="AJ1905" s="18" t="n">
        <x:v>165640</x:v>
      </x:c>
      <x:c r="AK1905" s="14" t="str">
        <x:v>https://prozorro.gov.ua/tender/UA-2024-03-14-010724-a</x:v>
      </x:c>
      <x:c r="AL1905" s="19" t="n">
        <x:v>45378.540037280094</x:v>
      </x:c>
      <x:c r="AM1905" s="19" t="n">
        <x:v>45473</x:v>
      </x:c>
      <x:c r="AN1905" s="15" t="str">
        <x:v>Резервуари / промислові ємності</x:v>
      </x:c>
      <x:c r="AO1905" s="15" t="str">
        <x:v>not_found_in_top_search</x:v>
      </x:c>
    </x:row>
    <x:row r="1906">
      <x:c r="A1906" s="14" t="str">
        <x:v>W6-214</x:v>
      </x:c>
      <x:c r="B1906" s="14" t="str">
        <x:v>Prozorro vertical expansion II — 24.08</x:v>
      </x:c>
      <x:c r="C1906" s="14" t="str">
        <x:v>ТОВАРИСТВО З ОБМЕЖЕНОЮ ВІДПОВІДАЛЬНІСТЮ "ЛЕГОЛЕВ"</x:v>
      </x:c>
      <x:c r="D1906" s="14" t="str">
        <x:v>Резервуари / промислові ємності</x:v>
      </x:c>
      <x:c r="E1906" s="14" t="str">
        <x:v>Expansion discovery</x:v>
      </x:c>
      <x:c r="F1906" s="17" t="str">
        <x:v>D3</x:v>
      </x:c>
      <x:c r="G1906" s="14" t="str"/>
      <x:c r="H1906" s="14" t="str">
        <x:v>Discovery розширення — 2 тижні</x:v>
      </x:c>
      <x:c r="I1906" s="16" t="n">
        <x:v>1</x:v>
      </x:c>
      <x:c r="J1906" s="16" t="n">
        <x:v>5</x:v>
      </x:c>
      <x:c r="K1906" s="16" t="n">
        <x:v>5</x:v>
      </x:c>
      <x:c r="L1906" s="16" t="n">
        <x:v>2</x:v>
      </x:c>
      <x:c r="M1906" s="16" t="n">
        <x:v>5</x:v>
      </x:c>
      <x:c r="N1906" s="16" t="n">
        <x:v>5</x:v>
      </x:c>
      <x:c r="O1906" s="16" t="n">
        <x:v>3</x:v>
      </x:c>
      <x:c r="P1906" s="16" t="n">
        <x:f>IF(COUNT(I1906:O1906)&lt;7,"",I1906*8+J1906*3+K1906*2+L1906*2+M1906*2+N1906*2+O1906)</x:f>
        <x:v>60</x:v>
      </x:c>
      <x:c r="Q1906" s="16" t="n">
        <x:f>IF(COUNT(J1906:O1906)&lt;6,"",J1906*5+K1906*4+M1906*4+L1906*3+N1906*2+O1906*2)</x:f>
        <x:v>87</x:v>
      </x:c>
      <x:c r="R1906" s="14" t="str">
        <x:v>high</x:v>
      </x:c>
      <x:c r="S1906" s="14" t="str">
        <x:v>official_prozorro_award_2024_2026</x:v>
      </x:c>
      <x:c r="T1906" s="14" t="str">
        <x:v>official_prozorro_api</x:v>
      </x:c>
      <x:c r="U1906" s="14" t="str">
        <x:v>Не контактували</x:v>
      </x:c>
      <x:c r="V1906" s="15" t="str">
        <x:v>Workflow-audit outreach по UA-2024-04-22-004250-a; попросити 1 пакет здачі та вимоги проєкту</x:v>
      </x:c>
      <x:c r="W1906" s="15" t="str">
        <x:v>Власник / директор; керівник ПТО; відповідальний за договори</x:v>
      </x:c>
      <x:c r="X1906" s="15" t="str">
        <x:v>1 нових підтверджених перемог/договорів у Prozorro на 164 300 грн; 0 зі строком виконання не раніше 24.08.2026.</x:v>
      </x:c>
      <x:c r="Y1906" s="15" t="str">
        <x:v>Відновлювальні роботи шляхом поточного ремонту пожежного резервуару на території Комунального закладу "Блиставицький заклад загальної середньої освіти  І-ІІІ ступенів" № 6 Бучанської міської ради Київської області за адресою: Київська область, Бучанський район, с. Блиставиця, вул. Соборна,27.; опублікований строк до 2024-12-31. Попросити один знеособлений пакет здачі за цим workflow.</x:v>
      </x:c>
      <x:c r="Z1906" s="15" t="str">
        <x:v>https://prozorro.gov.ua/tender/UA-2024-04-22-004250-a</x:v>
      </x:c>
      <x:c r="AA1906" s="14" t="str">
        <x:v>44180658</x:v>
      </x:c>
      <x:c r="AB1906" s="14" t="str">
        <x:v>2026-08-24</x:v>
      </x:c>
      <x:c r="AC1906" s="14" t="str"/>
      <x:c r="AD1906" s="20" t="str"/>
      <x:c r="AE1906" s="14" t="str"/>
      <x:c r="AF1906" s="14" t="n">
        <x:v>30</x:v>
      </x:c>
      <x:c r="AG1906" s="14" t="str">
        <x:v>I3</x:v>
      </x:c>
      <x:c r="AH1906" s="14" t="n">
        <x:v>1</x:v>
      </x:c>
      <x:c r="AI1906" s="14" t="n">
        <x:v>0</x:v>
      </x:c>
      <x:c r="AJ1906" s="18" t="n">
        <x:v>164300</x:v>
      </x:c>
      <x:c r="AK1906" s="14" t="str">
        <x:v>https://prozorro.gov.ua/tender/UA-2024-04-22-004250-a</x:v>
      </x:c>
      <x:c r="AL1906" s="19" t="n">
        <x:v>45404.37089520833</x:v>
      </x:c>
      <x:c r="AM1906" s="19" t="n">
        <x:v>45657</x:v>
      </x:c>
      <x:c r="AN1906" s="15" t="str">
        <x:v>Резервуари / промислові ємності</x:v>
      </x:c>
      <x:c r="AO1906" s="15" t="str">
        <x:v>not_found_in_top_search</x:v>
      </x:c>
    </x:row>
    <x:row r="1907">
      <x:c r="A1907" s="14" t="str">
        <x:v>W6-215</x:v>
      </x:c>
      <x:c r="B1907" s="14" t="str">
        <x:v>Prozorro vertical expansion II — 24.08</x:v>
      </x:c>
      <x:c r="C1907" s="14" t="str">
        <x:v>ВІДОКРЕМЛЕНИЙ ПІДРОЗДІЛ КРИВОРІЗЬКА ГЕОЛОГІЧНА ЕКСПЕДИЦІЯ ДЕРЖАВНОГО ПІДПРИЄМСТВА "УКРАЇНСЬКА ГЕОЛОГІЧНА КОМПАНІЯ"</x:v>
      </x:c>
      <x:c r="D1907" s="14" t="str">
        <x:v>Свердловини / водозабір</x:v>
      </x:c>
      <x:c r="E1907" s="14" t="str">
        <x:v>Expansion discovery</x:v>
      </x:c>
      <x:c r="F1907" s="17" t="str">
        <x:v>D3</x:v>
      </x:c>
      <x:c r="G1907" s="14" t="str"/>
      <x:c r="H1907" s="14" t="str">
        <x:v>Discovery розширення — 2 тижні</x:v>
      </x:c>
      <x:c r="I1907" s="16" t="n">
        <x:v>1</x:v>
      </x:c>
      <x:c r="J1907" s="16" t="n">
        <x:v>5</x:v>
      </x:c>
      <x:c r="K1907" s="16" t="n">
        <x:v>5</x:v>
      </x:c>
      <x:c r="L1907" s="16" t="n">
        <x:v>2</x:v>
      </x:c>
      <x:c r="M1907" s="16" t="n">
        <x:v>5</x:v>
      </x:c>
      <x:c r="N1907" s="16" t="n">
        <x:v>5</x:v>
      </x:c>
      <x:c r="O1907" s="16" t="n">
        <x:v>3</x:v>
      </x:c>
      <x:c r="P1907" s="16" t="n">
        <x:f>IF(COUNT(I1907:O1907)&lt;7,"",I1907*8+J1907*3+K1907*2+L1907*2+M1907*2+N1907*2+O1907)</x:f>
        <x:v>60</x:v>
      </x:c>
      <x:c r="Q1907" s="16" t="n">
        <x:f>IF(COUNT(J1907:O1907)&lt;6,"",J1907*5+K1907*4+M1907*4+L1907*3+N1907*2+O1907*2)</x:f>
        <x:v>87</x:v>
      </x:c>
      <x:c r="R1907" s="14" t="str">
        <x:v>high</x:v>
      </x:c>
      <x:c r="S1907" s="14" t="str">
        <x:v>official_prozorro_award_2024_2026</x:v>
      </x:c>
      <x:c r="T1907" s="14" t="str">
        <x:v>official_prozorro_api</x:v>
      </x:c>
      <x:c r="U1907" s="14" t="str">
        <x:v>Не контактували</x:v>
      </x:c>
      <x:c r="V1907" s="15" t="str">
        <x:v>Workflow-audit outreach по UA-2025-01-16-005757-a; попросити 1 пакет здачі та вимоги проєкту</x:v>
      </x:c>
      <x:c r="W1907" s="15" t="str">
        <x:v>Власник / директор; керівник ПТО; відповідальний за договори</x:v>
      </x:c>
      <x:c r="X1907" s="15" t="str">
        <x:v>1 нових підтверджених перемог/договорів у Prozorro на 149 805 грн; 0 зі строком виконання не раніше 24.08.2026.</x:v>
      </x:c>
      <x:c r="Y1907" s="15" t="str">
        <x:v>роботи з буріння (будівництва) розвідувально-експлуатаційної артезіанської свердловини на території с. Девладове Криворізького району (облаштування  артезіанської свердловини); опублікований строк до 2025-02-28. Попросити один знеособлений пакет здачі за цим workflow.</x:v>
      </x:c>
      <x:c r="Z1907" s="15" t="str">
        <x:v>https://prozorro.gov.ua/tender/UA-2025-01-16-005757-a</x:v>
      </x:c>
      <x:c r="AA1907" s="14" t="str">
        <x:v>44310893</x:v>
      </x:c>
      <x:c r="AB1907" s="14" t="str">
        <x:v>2026-08-24</x:v>
      </x:c>
      <x:c r="AC1907" s="14" t="str"/>
      <x:c r="AD1907" s="20" t="str"/>
      <x:c r="AE1907" s="14" t="str"/>
      <x:c r="AF1907" s="14" t="n">
        <x:v>30</x:v>
      </x:c>
      <x:c r="AG1907" s="14" t="str">
        <x:v>I3</x:v>
      </x:c>
      <x:c r="AH1907" s="14" t="n">
        <x:v>1</x:v>
      </x:c>
      <x:c r="AI1907" s="14" t="n">
        <x:v>0</x:v>
      </x:c>
      <x:c r="AJ1907" s="18" t="n">
        <x:v>149804.6</x:v>
      </x:c>
      <x:c r="AK1907" s="14" t="str">
        <x:v>https://prozorro.gov.ua/tender/UA-2025-01-16-005757-a</x:v>
      </x:c>
      <x:c r="AL1907" s="19" t="n">
        <x:v>45673.4029274537</x:v>
      </x:c>
      <x:c r="AM1907" s="19" t="n">
        <x:v>45716</x:v>
      </x:c>
      <x:c r="AN1907" s="15" t="str">
        <x:v>Свердловини / водозабір</x:v>
      </x:c>
      <x:c r="AO1907" s="15" t="str">
        <x:v>not_found_in_top_search</x:v>
      </x:c>
    </x:row>
    <x:row r="1908">
      <x:c r="A1908" s="14" t="str">
        <x:v>W6-216</x:v>
      </x:c>
      <x:c r="B1908" s="14" t="str">
        <x:v>Prozorro vertical expansion II — 24.08</x:v>
      </x:c>
      <x:c r="C1908" s="14" t="str">
        <x:v>Проектний інститут Служби безпеки України</x:v>
      </x:c>
      <x:c r="D1908" s="14" t="str">
        <x:v>Модульні укриття</x:v>
      </x:c>
      <x:c r="E1908" s="14" t="str">
        <x:v>Expansion discovery</x:v>
      </x:c>
      <x:c r="F1908" s="17" t="str">
        <x:v>D3</x:v>
      </x:c>
      <x:c r="G1908" s="14" t="str"/>
      <x:c r="H1908" s="14" t="str">
        <x:v>Discovery розширення — 2 тижні</x:v>
      </x:c>
      <x:c r="I1908" s="16" t="n">
        <x:v>1</x:v>
      </x:c>
      <x:c r="J1908" s="16" t="n">
        <x:v>5</x:v>
      </x:c>
      <x:c r="K1908" s="16" t="n">
        <x:v>5</x:v>
      </x:c>
      <x:c r="L1908" s="16" t="n">
        <x:v>2</x:v>
      </x:c>
      <x:c r="M1908" s="16" t="n">
        <x:v>5</x:v>
      </x:c>
      <x:c r="N1908" s="16" t="n">
        <x:v>5</x:v>
      </x:c>
      <x:c r="O1908" s="16" t="n">
        <x:v>3</x:v>
      </x:c>
      <x:c r="P1908" s="16" t="n">
        <x:f>IF(COUNT(I1908:O1908)&lt;7,"",I1908*8+J1908*3+K1908*2+L1908*2+M1908*2+N1908*2+O1908)</x:f>
        <x:v>60</x:v>
      </x:c>
      <x:c r="Q1908" s="16" t="n">
        <x:f>IF(COUNT(J1908:O1908)&lt;6,"",J1908*5+K1908*4+M1908*4+L1908*3+N1908*2+O1908*2)</x:f>
        <x:v>87</x:v>
      </x:c>
      <x:c r="R1908" s="14" t="str">
        <x:v>high</x:v>
      </x:c>
      <x:c r="S1908" s="14" t="str">
        <x:v>official_prozorro_award_2024_2026</x:v>
      </x:c>
      <x:c r="T1908" s="14" t="str">
        <x:v>official_prozorro_api</x:v>
      </x:c>
      <x:c r="U1908" s="14" t="str">
        <x:v>Не контактували</x:v>
      </x:c>
      <x:c r="V1908" s="15" t="str">
        <x:v>Workflow-audit outreach по UA-2024-03-07-001284-a; попросити 1 пакет здачі та вимоги проєкту</x:v>
      </x:c>
      <x:c r="W1908" s="15" t="str">
        <x:v>Власник / директор; керівник ПТО; відповідальний за договори</x:v>
      </x:c>
      <x:c r="X1908" s="15" t="str">
        <x:v>1 нових підтверджених перемог/договорів у Prozorro на 134 628 грн; 0 зі строком виконання не раніше 24.08.2026.</x:v>
      </x:c>
      <x:c r="Y1908" s="15" t="str">
        <x:v>Коригування ПКД "Нове будівництво захисної споруди цивільного захисту модульного типу (протирадіаційного укриття) Дерев'янської гімназії Обухівської міської ради Київської області за адресою: Київська область, Обухівський район, с.Дерев'яна, вул.Шкільна, 17"; опублікований строк до 2024-04-21. Попросити один знеособлений пакет здачі за цим workflow.</x:v>
      </x:c>
      <x:c r="Z1908" s="15" t="str">
        <x:v>https://prozorro.gov.ua/tender/UA-2024-03-07-001284-a</x:v>
      </x:c>
      <x:c r="AA1908" s="14" t="str">
        <x:v>13695877</x:v>
      </x:c>
      <x:c r="AB1908" s="14" t="str">
        <x:v>2026-08-24</x:v>
      </x:c>
      <x:c r="AC1908" s="14" t="str"/>
      <x:c r="AD1908" s="20" t="str"/>
      <x:c r="AE1908" s="14" t="str"/>
      <x:c r="AF1908" s="14" t="n">
        <x:v>30</x:v>
      </x:c>
      <x:c r="AG1908" s="14" t="str">
        <x:v>I3</x:v>
      </x:c>
      <x:c r="AH1908" s="14" t="n">
        <x:v>1</x:v>
      </x:c>
      <x:c r="AI1908" s="14" t="n">
        <x:v>0</x:v>
      </x:c>
      <x:c r="AJ1908" s="18" t="n">
        <x:v>134628.44</x:v>
      </x:c>
      <x:c r="AK1908" s="14" t="str">
        <x:v>https://prozorro.gov.ua/tender/UA-2024-03-07-001284-a</x:v>
      </x:c>
      <x:c r="AL1908" s="19" t="n">
        <x:v>45358.31922273148</x:v>
      </x:c>
      <x:c r="AM1908" s="19" t="n">
        <x:v>45403</x:v>
      </x:c>
      <x:c r="AN1908" s="15" t="str">
        <x:v>Модульні укриття</x:v>
      </x:c>
      <x:c r="AO1908" s="15" t="str">
        <x:v>not_found_in_top_search</x:v>
      </x:c>
    </x:row>
    <x:row r="1909">
      <x:c r="A1909" s="14" t="str">
        <x:v>W6-217</x:v>
      </x:c>
      <x:c r="B1909" s="14" t="str">
        <x:v>Prozorro vertical expansion II — 24.08</x:v>
      </x:c>
      <x:c r="C1909" s="14" t="str">
        <x:v>ТОВАРИСТВО З ДОДАТКОВОЮ ВІДПОВІДАЛЬНІСТЮ "ХМЕЛЬНИЦЬКЗАЛІЗОБЕТОН"</x:v>
      </x:c>
      <x:c r="D1909" s="14" t="str">
        <x:v>Когенерація</x:v>
      </x:c>
      <x:c r="E1909" s="14" t="str">
        <x:v>Expansion discovery</x:v>
      </x:c>
      <x:c r="F1909" s="17" t="str">
        <x:v>D3</x:v>
      </x:c>
      <x:c r="G1909" s="14" t="str"/>
      <x:c r="H1909" s="14" t="str">
        <x:v>Discovery розширення — 2 тижні</x:v>
      </x:c>
      <x:c r="I1909" s="16" t="n">
        <x:v>1</x:v>
      </x:c>
      <x:c r="J1909" s="16" t="n">
        <x:v>5</x:v>
      </x:c>
      <x:c r="K1909" s="16" t="n">
        <x:v>5</x:v>
      </x:c>
      <x:c r="L1909" s="16" t="n">
        <x:v>1</x:v>
      </x:c>
      <x:c r="M1909" s="16" t="n">
        <x:v>5</x:v>
      </x:c>
      <x:c r="N1909" s="16" t="n">
        <x:v>5</x:v>
      </x:c>
      <x:c r="O1909" s="16" t="n">
        <x:v>3</x:v>
      </x:c>
      <x:c r="P1909" s="16" t="n">
        <x:f>IF(COUNT(I1909:O1909)&lt;7,"",I1909*8+J1909*3+K1909*2+L1909*2+M1909*2+N1909*2+O1909)</x:f>
        <x:v>58</x:v>
      </x:c>
      <x:c r="Q1909" s="16" t="n">
        <x:f>IF(COUNT(J1909:O1909)&lt;6,"",J1909*5+K1909*4+M1909*4+L1909*3+N1909*2+O1909*2)</x:f>
        <x:v>84</x:v>
      </x:c>
      <x:c r="R1909" s="14" t="str">
        <x:v>high</x:v>
      </x:c>
      <x:c r="S1909" s="14" t="str">
        <x:v>official_prozorro_award_2024_2026</x:v>
      </x:c>
      <x:c r="T1909" s="14" t="str">
        <x:v>official_prozorro_api</x:v>
      </x:c>
      <x:c r="U1909" s="14" t="str">
        <x:v>Не контактували</x:v>
      </x:c>
      <x:c r="V1909" s="15" t="str">
        <x:v>Workflow-audit outreach по UA-2025-06-13-008567-a; попросити 1 пакет здачі та вимоги проєкту</x:v>
      </x:c>
      <x:c r="W1909" s="15" t="str">
        <x:v>Власник / директор; керівник ПТО; відповідальний за договори</x:v>
      </x:c>
      <x:c r="X1909" s="15" t="str">
        <x:v>1 нових підтверджених перемог/договорів у Prozorro на 97 860 грн; 0 зі строком виконання не раніше 24.08.2026.</x:v>
      </x:c>
      <x:c r="Y1909" s="15" t="str">
        <x:v>Товари пов’язані з будівництвом когенераційної установки – Бетон В30 Р5-9 W6 F200 для монтажу фундаменту КГУ 
; опублікований строк до 2025-07-15. Попросити один знеособлений пакет здачі за цим workflow.</x:v>
      </x:c>
      <x:c r="Z1909" s="15" t="str">
        <x:v>https://prozorro.gov.ua/tender/UA-2025-06-13-008567-a</x:v>
      </x:c>
      <x:c r="AA1909" s="14" t="str">
        <x:v>01267076</x:v>
      </x:c>
      <x:c r="AB1909" s="14" t="str">
        <x:v>2026-08-24</x:v>
      </x:c>
      <x:c r="AC1909" s="14" t="str"/>
      <x:c r="AD1909" s="20" t="str"/>
      <x:c r="AE1909" s="14" t="str"/>
      <x:c r="AF1909" s="14" t="n">
        <x:v>30</x:v>
      </x:c>
      <x:c r="AG1909" s="14" t="str">
        <x:v>I3</x:v>
      </x:c>
      <x:c r="AH1909" s="14" t="n">
        <x:v>1</x:v>
      </x:c>
      <x:c r="AI1909" s="14" t="n">
        <x:v>0</x:v>
      </x:c>
      <x:c r="AJ1909" s="18" t="n">
        <x:v>97860</x:v>
      </x:c>
      <x:c r="AK1909" s="14" t="str">
        <x:v>https://prozorro.gov.ua/tender/UA-2025-06-13-008567-a</x:v>
      </x:c>
      <x:c r="AL1909" s="19" t="n">
        <x:v>45821.48958337963</x:v>
      </x:c>
      <x:c r="AM1909" s="19" t="n">
        <x:v>45853</x:v>
      </x:c>
      <x:c r="AN1909" s="15" t="str">
        <x:v>Когенерація</x:v>
      </x:c>
      <x:c r="AO1909" s="15" t="str">
        <x:v>not_found_in_top_search</x:v>
      </x:c>
    </x:row>
    <x:row r="1910">
      <x:c r="A1910" s="14" t="str">
        <x:v>W6-218</x:v>
      </x:c>
      <x:c r="B1910" s="14" t="str">
        <x:v>Prozorro vertical expansion II — 24.08</x:v>
      </x:c>
      <x:c r="C1910" s="14" t="str">
        <x:v>ТОВАРИСТВО З ОБМЕЖЕНОЮ ВІДПОВІДАЛЬНІСТЮ "АВ МЕТАЛ ГРУП"</x:v>
      </x:c>
      <x:c r="D1910" s="14" t="str">
        <x:v>Когенерація</x:v>
      </x:c>
      <x:c r="E1910" s="14" t="str">
        <x:v>Expansion discovery</x:v>
      </x:c>
      <x:c r="F1910" s="17" t="str">
        <x:v>D3</x:v>
      </x:c>
      <x:c r="G1910" s="14" t="str"/>
      <x:c r="H1910" s="14" t="str">
        <x:v>Discovery розширення — 2 тижні</x:v>
      </x:c>
      <x:c r="I1910" s="16" t="n">
        <x:v>1</x:v>
      </x:c>
      <x:c r="J1910" s="16" t="n">
        <x:v>5</x:v>
      </x:c>
      <x:c r="K1910" s="16" t="n">
        <x:v>5</x:v>
      </x:c>
      <x:c r="L1910" s="16" t="n">
        <x:v>1</x:v>
      </x:c>
      <x:c r="M1910" s="16" t="n">
        <x:v>5</x:v>
      </x:c>
      <x:c r="N1910" s="16" t="n">
        <x:v>5</x:v>
      </x:c>
      <x:c r="O1910" s="16" t="n">
        <x:v>3</x:v>
      </x:c>
      <x:c r="P1910" s="16" t="n">
        <x:f>IF(COUNT(I1910:O1910)&lt;7,"",I1910*8+J1910*3+K1910*2+L1910*2+M1910*2+N1910*2+O1910)</x:f>
        <x:v>58</x:v>
      </x:c>
      <x:c r="Q1910" s="16" t="n">
        <x:f>IF(COUNT(J1910:O1910)&lt;6,"",J1910*5+K1910*4+M1910*4+L1910*3+N1910*2+O1910*2)</x:f>
        <x:v>84</x:v>
      </x:c>
      <x:c r="R1910" s="14" t="str">
        <x:v>high</x:v>
      </x:c>
      <x:c r="S1910" s="14" t="str">
        <x:v>official_prozorro_award_2024_2026</x:v>
      </x:c>
      <x:c r="T1910" s="14" t="str">
        <x:v>official_prozorro_api</x:v>
      </x:c>
      <x:c r="U1910" s="14" t="str">
        <x:v>Не контактували</x:v>
      </x:c>
      <x:c r="V1910" s="15" t="str">
        <x:v>Workflow-audit outreach по UA-2025-06-09-010438-a; попросити 1 пакет здачі та вимоги проєкту</x:v>
      </x:c>
      <x:c r="W1910" s="15" t="str">
        <x:v>Власник / директор; керівник ПТО; відповідальний за договори</x:v>
      </x:c>
      <x:c r="X1910" s="15" t="str">
        <x:v>1 нових підтверджених перемог/договорів у Prozorro на 97 194 грн; 0 зі строком виконання не раніше 24.08.2026.</x:v>
      </x:c>
      <x:c r="Y1910" s="15" t="str">
        <x:v>Товари пов’язані з будівництвом когенераційної установки – Арматура 12 мм для монтажу фундаменту КГУ
; опублікований строк до 2025-06-20. Попросити один знеособлений пакет здачі за цим workflow.</x:v>
      </x:c>
      <x:c r="Z1910" s="15" t="str">
        <x:v>https://prozorro.gov.ua/tender/UA-2025-06-09-010438-a</x:v>
      </x:c>
      <x:c r="AA1910" s="14" t="str">
        <x:v>36441934</x:v>
      </x:c>
      <x:c r="AB1910" s="14" t="str">
        <x:v>2026-08-24</x:v>
      </x:c>
      <x:c r="AC1910" s="14" t="str"/>
      <x:c r="AD1910" s="20" t="str"/>
      <x:c r="AE1910" s="14" t="str"/>
      <x:c r="AF1910" s="14" t="n">
        <x:v>30</x:v>
      </x:c>
      <x:c r="AG1910" s="14" t="str">
        <x:v>I3</x:v>
      </x:c>
      <x:c r="AH1910" s="14" t="n">
        <x:v>1</x:v>
      </x:c>
      <x:c r="AI1910" s="14" t="n">
        <x:v>0</x:v>
      </x:c>
      <x:c r="AJ1910" s="18" t="n">
        <x:v>97193.99</x:v>
      </x:c>
      <x:c r="AK1910" s="14" t="str">
        <x:v>https://prozorro.gov.ua/tender/UA-2025-06-09-010438-a</x:v>
      </x:c>
      <x:c r="AL1910" s="19" t="n">
        <x:v>45817.55956127315</x:v>
      </x:c>
      <x:c r="AM1910" s="19" t="n">
        <x:v>45828</x:v>
      </x:c>
      <x:c r="AN1910" s="15" t="str">
        <x:v>Когенерація</x:v>
      </x:c>
      <x:c r="AO1910" s="15" t="str">
        <x:v>not_found_in_top_search</x:v>
      </x:c>
    </x:row>
    <x:row r="1911">
      <x:c r="A1911" s="14" t="str">
        <x:v>W6-219</x:v>
      </x:c>
      <x:c r="B1911" s="14" t="str">
        <x:v>Prozorro vertical expansion II — 24.08</x:v>
      </x:c>
      <x:c r="C1911" s="14" t="str">
        <x:v>ТОВ "АСБУД"</x:v>
      </x:c>
      <x:c r="D1911" s="14" t="str">
        <x:v>Гідротехнічні споруди</x:v>
      </x:c>
      <x:c r="E1911" s="14" t="str">
        <x:v>Expansion discovery</x:v>
      </x:c>
      <x:c r="F1911" s="17" t="str">
        <x:v>D3</x:v>
      </x:c>
      <x:c r="G1911" s="14" t="str"/>
      <x:c r="H1911" s="14" t="str">
        <x:v>Discovery розширення — 2 тижні</x:v>
      </x:c>
      <x:c r="I1911" s="16" t="n">
        <x:v>1</x:v>
      </x:c>
      <x:c r="J1911" s="16" t="n">
        <x:v>5</x:v>
      </x:c>
      <x:c r="K1911" s="16" t="n">
        <x:v>5</x:v>
      </x:c>
      <x:c r="L1911" s="16" t="n">
        <x:v>1</x:v>
      </x:c>
      <x:c r="M1911" s="16" t="n">
        <x:v>5</x:v>
      </x:c>
      <x:c r="N1911" s="16" t="n">
        <x:v>5</x:v>
      </x:c>
      <x:c r="O1911" s="16" t="n">
        <x:v>3</x:v>
      </x:c>
      <x:c r="P1911" s="16" t="n">
        <x:f>IF(COUNT(I1911:O1911)&lt;7,"",I1911*8+J1911*3+K1911*2+L1911*2+M1911*2+N1911*2+O1911)</x:f>
        <x:v>58</x:v>
      </x:c>
      <x:c r="Q1911" s="16" t="n">
        <x:f>IF(COUNT(J1911:O1911)&lt;6,"",J1911*5+K1911*4+M1911*4+L1911*3+N1911*2+O1911*2)</x:f>
        <x:v>84</x:v>
      </x:c>
      <x:c r="R1911" s="14" t="str">
        <x:v>high</x:v>
      </x:c>
      <x:c r="S1911" s="14" t="str">
        <x:v>official_prozorro_award_2024_2026</x:v>
      </x:c>
      <x:c r="T1911" s="14" t="str">
        <x:v>official_prozorro_api</x:v>
      </x:c>
      <x:c r="U1911" s="14" t="str">
        <x:v>Не контактували</x:v>
      </x:c>
      <x:c r="V1911" s="15" t="str">
        <x:v>Workflow-audit outreach по UA-2025-10-24-011093-a; попросити 1 пакет здачі та вимоги проєкту</x:v>
      </x:c>
      <x:c r="W1911" s="15" t="str">
        <x:v>Власник / директор; керівник ПТО; відповідальний за договори</x:v>
      </x:c>
      <x:c r="X1911" s="15" t="str">
        <x:v>1 нових підтверджених перемог/договорів у Prozorro на 93 664 грн; 0 зі строком виконання не раніше 24.08.2026.</x:v>
      </x:c>
      <x:c r="Y1911" s="15" t="str">
        <x:v>Капітальний ремонт – проведення заходів озеленення Дамби Тернопільського ставу в м. Тернополі; опублікований строк до 2025-12-31. Попросити один знеособлений пакет здачі за цим workflow.</x:v>
      </x:c>
      <x:c r="Z1911" s="15" t="str">
        <x:v>https://prozorro.gov.ua/tender/UA-2025-10-24-011093-a</x:v>
      </x:c>
      <x:c r="AA1911" s="14" t="str">
        <x:v>45892175</x:v>
      </x:c>
      <x:c r="AB1911" s="14" t="str">
        <x:v>2026-08-24</x:v>
      </x:c>
      <x:c r="AC1911" s="14" t="str"/>
      <x:c r="AD1911" s="20" t="str"/>
      <x:c r="AE1911" s="14" t="str"/>
      <x:c r="AF1911" s="14" t="n">
        <x:v>30</x:v>
      </x:c>
      <x:c r="AG1911" s="14" t="str">
        <x:v>I3</x:v>
      </x:c>
      <x:c r="AH1911" s="14" t="n">
        <x:v>1</x:v>
      </x:c>
      <x:c r="AI1911" s="14" t="n">
        <x:v>0</x:v>
      </x:c>
      <x:c r="AJ1911" s="18" t="n">
        <x:v>93664</x:v>
      </x:c>
      <x:c r="AK1911" s="14" t="str">
        <x:v>https://prozorro.gov.ua/tender/UA-2025-10-24-011093-a</x:v>
      </x:c>
      <x:c r="AL1911" s="19" t="n">
        <x:v>45954.49576283565</x:v>
      </x:c>
      <x:c r="AM1911" s="19" t="n">
        <x:v>46022.53747685185</x:v>
      </x:c>
      <x:c r="AN1911" s="15" t="str">
        <x:v>Гідротехнічні споруди</x:v>
      </x:c>
      <x:c r="AO1911" s="15" t="str">
        <x:v>not_found_in_top_search</x:v>
      </x:c>
    </x:row>
    <x:row r="1912">
      <x:c r="A1912" s="14" t="str">
        <x:v>W6-220</x:v>
      </x:c>
      <x:c r="B1912" s="14" t="str">
        <x:v>Prozorro vertical expansion II — 24.08</x:v>
      </x:c>
      <x:c r="C1912" s="14" t="str">
        <x:v>ТОВАРИСТВО З ОБМЕЖЕНОЮ ВІДПОВІДАЛЬНІСТЮ "НАУКОВО-ВИРОБНИЧЕ ПІДПРИЄМСТВО "ПРИБОРСЕРВІС"</x:v>
      </x:c>
      <x:c r="D1912" s="14" t="str">
        <x:v>Вузли обліку тепла</x:v>
      </x:c>
      <x:c r="E1912" s="14" t="str">
        <x:v>Pilot now</x:v>
      </x:c>
      <x:c r="F1912" s="17" t="str">
        <x:v>P3</x:v>
      </x:c>
      <x:c r="G1912" s="14" t="str"/>
      <x:c r="H1912" s="14" t="str">
        <x:v>Пілот зараз — Н.14 subset</x:v>
      </x:c>
      <x:c r="I1912" s="16" t="n">
        <x:v>4</x:v>
      </x:c>
      <x:c r="J1912" s="16" t="n">
        <x:v>5</x:v>
      </x:c>
      <x:c r="K1912" s="16" t="n">
        <x:v>5</x:v>
      </x:c>
      <x:c r="L1912" s="16" t="n">
        <x:v>1</x:v>
      </x:c>
      <x:c r="M1912" s="16" t="n">
        <x:v>5</x:v>
      </x:c>
      <x:c r="N1912" s="16" t="n">
        <x:v>5</x:v>
      </x:c>
      <x:c r="O1912" s="16" t="n">
        <x:v>3</x:v>
      </x:c>
      <x:c r="P1912" s="16" t="n">
        <x:f>IF(COUNT(I1912:O1912)&lt;7,"",I1912*8+J1912*3+K1912*2+L1912*2+M1912*2+N1912*2+O1912)</x:f>
        <x:v>82</x:v>
      </x:c>
      <x:c r="Q1912" s="16" t="n">
        <x:f>IF(COUNT(J1912:O1912)&lt;6,"",J1912*5+K1912*4+M1912*4+L1912*3+N1912*2+O1912*2)</x:f>
        <x:v>84</x:v>
      </x:c>
      <x:c r="R1912" s="14" t="str">
        <x:v>high</x:v>
      </x:c>
      <x:c r="S1912" s="14" t="str">
        <x:v>official_prozorro_award_2024_2026</x:v>
      </x:c>
      <x:c r="T1912" s="14" t="str">
        <x:v>official_prozorro_api</x:v>
      </x:c>
      <x:c r="U1912" s="14" t="str">
        <x:v>Не контактували</x:v>
      </x:c>
      <x:c r="V1912" s="15" t="str">
        <x:v>Персоналізований free-pilot outreach по UA-2025-10-14-014221-a; попросити 1 пакет Н.14/Н.15</x:v>
      </x:c>
      <x:c r="W1912" s="15" t="str">
        <x:v>Власник / директор; керівник ПТО; відповідальний за договори</x:v>
      </x:c>
      <x:c r="X1912" s="15" t="str">
        <x:v>1 нових підтверджених перемог/договорів у Prozorro на 70 710 грн; 0 зі строком виконання не раніше 24.08.2026.</x:v>
      </x:c>
      <x:c r="Y1912" s="15" t="str">
        <x:v>Послуги зі встановлення вимірювального обладнання: Демонтаж непридатних до експлуатації приладів, придбання, монтаж теплолічильника ультразвукового Ultraheat Ду-20 та наладка комерційного вузла обліку теплової енергії в житловому будинку за адресою: Дніпропетровська область, м. Тернівка, вул. Михайла Грушевського, 3; опублікований строк до 2025-12-31. Попросити один знеособлений пакет здачі за цим workflow.</x:v>
      </x:c>
      <x:c r="Z1912" s="15" t="str">
        <x:v>https://prozorro.gov.ua/tender/UA-2025-10-14-014221-a</x:v>
      </x:c>
      <x:c r="AA1912" s="14" t="str">
        <x:v>36205908</x:v>
      </x:c>
      <x:c r="AB1912" s="14" t="str">
        <x:v>2026-08-24</x:v>
      </x:c>
      <x:c r="AC1912" s="14" t="str"/>
      <x:c r="AD1912" s="20" t="str"/>
      <x:c r="AE1912" s="14" t="str"/>
      <x:c r="AF1912" s="14" t="n">
        <x:v>30</x:v>
      </x:c>
      <x:c r="AG1912" s="14" t="str">
        <x:v>I3</x:v>
      </x:c>
      <x:c r="AH1912" s="14" t="n">
        <x:v>1</x:v>
      </x:c>
      <x:c r="AI1912" s="14" t="n">
        <x:v>0</x:v>
      </x:c>
      <x:c r="AJ1912" s="18" t="n">
        <x:v>70709.87</x:v>
      </x:c>
      <x:c r="AK1912" s="14" t="str">
        <x:v>https://prozorro.gov.ua/tender/UA-2025-10-14-014221-a</x:v>
      </x:c>
      <x:c r="AL1912" s="19" t="n">
        <x:v>45944.56960611111</x:v>
      </x:c>
      <x:c r="AM1912" s="19" t="n">
        <x:v>46022</x:v>
      </x:c>
      <x:c r="AN1912" s="15" t="str">
        <x:v>Вузли обліку тепла</x:v>
      </x:c>
      <x:c r="AO1912" s="15" t="str">
        <x:v>not_found_in_top_search</x:v>
      </x:c>
    </x:row>
    <x:row r="1913">
      <x:c r="A1913" s="14" t="str">
        <x:v>W6-221</x:v>
      </x:c>
      <x:c r="B1913" s="14" t="str">
        <x:v>Prozorro vertical expansion II — 24.08</x:v>
      </x:c>
      <x:c r="C1913" s="14" t="str">
        <x:v>ОВЧИННИКОВ АНДРІЙ ОЛЕКСАНДРОВИЧ</x:v>
      </x:c>
      <x:c r="D1913" s="14" t="str">
        <x:v>Вузли обліку тепла</x:v>
      </x:c>
      <x:c r="E1913" s="14" t="str">
        <x:v>Pilot now</x:v>
      </x:c>
      <x:c r="F1913" s="17" t="str">
        <x:v>P3</x:v>
      </x:c>
      <x:c r="G1913" s="14" t="str"/>
      <x:c r="H1913" s="14" t="str">
        <x:v>Пілот зараз — Н.14 subset</x:v>
      </x:c>
      <x:c r="I1913" s="16" t="n">
        <x:v>4</x:v>
      </x:c>
      <x:c r="J1913" s="16" t="n">
        <x:v>5</x:v>
      </x:c>
      <x:c r="K1913" s="16" t="n">
        <x:v>5</x:v>
      </x:c>
      <x:c r="L1913" s="16" t="n">
        <x:v>1</x:v>
      </x:c>
      <x:c r="M1913" s="16" t="n">
        <x:v>5</x:v>
      </x:c>
      <x:c r="N1913" s="16" t="n">
        <x:v>3</x:v>
      </x:c>
      <x:c r="O1913" s="16" t="n">
        <x:v>3</x:v>
      </x:c>
      <x:c r="P1913" s="16" t="n">
        <x:f>IF(COUNT(I1913:O1913)&lt;7,"",I1913*8+J1913*3+K1913*2+L1913*2+M1913*2+N1913*2+O1913)</x:f>
        <x:v>78</x:v>
      </x:c>
      <x:c r="Q1913" s="16" t="n">
        <x:f>IF(COUNT(J1913:O1913)&lt;6,"",J1913*5+K1913*4+M1913*4+L1913*3+N1913*2+O1913*2)</x:f>
        <x:v>80</x:v>
      </x:c>
      <x:c r="R1913" s="14" t="str">
        <x:v>high</x:v>
      </x:c>
      <x:c r="S1913" s="14" t="str">
        <x:v>official_prozorro_award_2024_2026</x:v>
      </x:c>
      <x:c r="T1913" s="14" t="str">
        <x:v>official_prozorro_api</x:v>
      </x:c>
      <x:c r="U1913" s="14" t="str">
        <x:v>Не контактували</x:v>
      </x:c>
      <x:c r="V1913" s="15" t="str">
        <x:v>Персоналізований free-pilot outreach по UA-2025-10-02-012152-a; попросити 1 пакет Н.14/Н.15</x:v>
      </x:c>
      <x:c r="W1913" s="15" t="str">
        <x:v>Власник / виконавець; відповідальний за договір</x:v>
      </x:c>
      <x:c r="X1913" s="15" t="str">
        <x:v>1 нових підтверджених перемог/договорів у Prozorro на 55 104 грн; 0 зі строком виконання не раніше 24.08.2026.</x:v>
      </x:c>
      <x:c r="Y1913" s="15" t="str">
        <x:v>монтаж вузла комерційного обліку теплової енергії; опублікований строк до 2025-12-31. Попросити один знеособлений пакет здачі за цим workflow.</x:v>
      </x:c>
      <x:c r="Z1913" s="15" t="str">
        <x:v>https://prozorro.gov.ua/tender/UA-2025-10-02-012152-a</x:v>
      </x:c>
      <x:c r="AA1913" s="14" t="str">
        <x:v>3000912676</x:v>
      </x:c>
      <x:c r="AB1913" s="14" t="str">
        <x:v>2026-08-24</x:v>
      </x:c>
      <x:c r="AC1913" s="14" t="str"/>
      <x:c r="AD1913" s="20" t="str"/>
      <x:c r="AE1913" s="14" t="str"/>
      <x:c r="AF1913" s="14" t="n">
        <x:v>30</x:v>
      </x:c>
      <x:c r="AG1913" s="14" t="str">
        <x:v>I3</x:v>
      </x:c>
      <x:c r="AH1913" s="14" t="n">
        <x:v>1</x:v>
      </x:c>
      <x:c r="AI1913" s="14" t="n">
        <x:v>0</x:v>
      </x:c>
      <x:c r="AJ1913" s="18" t="n">
        <x:v>55103.95</x:v>
      </x:c>
      <x:c r="AK1913" s="14" t="str">
        <x:v>https://prozorro.gov.ua/tender/UA-2025-10-02-012152-a</x:v>
      </x:c>
      <x:c r="AL1913" s="19" t="n">
        <x:v>45932.57021165509</x:v>
      </x:c>
      <x:c r="AM1913" s="19" t="n">
        <x:v>46022</x:v>
      </x:c>
      <x:c r="AN1913" s="15" t="str">
        <x:v>Вузли обліку тепла</x:v>
      </x:c>
      <x:c r="AO1913" s="15" t="str">
        <x:v>not_found_in_top_search</x:v>
      </x:c>
    </x:row>
    <x:row r="1914">
      <x:c r="A1914" s="14" t="str">
        <x:v>W6-222</x:v>
      </x:c>
      <x:c r="B1914" s="14" t="str">
        <x:v>Prozorro vertical expansion II — 24.08</x:v>
      </x:c>
      <x:c r="C1914" s="14" t="str">
        <x:v>ТОВ "Квант Енерджі"</x:v>
      </x:c>
      <x:c r="D1914" s="14" t="str">
        <x:v>Комерційний облік електроенергії</x:v>
      </x:c>
      <x:c r="E1914" s="14" t="str">
        <x:v>Pilot now</x:v>
      </x:c>
      <x:c r="F1914" s="17" t="str">
        <x:v>P3</x:v>
      </x:c>
      <x:c r="G1914" s="14" t="str"/>
      <x:c r="H1914" s="14" t="str">
        <x:v>Пілот зараз — Н.15 subset</x:v>
      </x:c>
      <x:c r="I1914" s="16" t="n">
        <x:v>4</x:v>
      </x:c>
      <x:c r="J1914" s="16" t="n">
        <x:v>5</x:v>
      </x:c>
      <x:c r="K1914" s="16" t="n">
        <x:v>5</x:v>
      </x:c>
      <x:c r="L1914" s="16" t="n">
        <x:v>1</x:v>
      </x:c>
      <x:c r="M1914" s="16" t="n">
        <x:v>5</x:v>
      </x:c>
      <x:c r="N1914" s="16" t="n">
        <x:v>5</x:v>
      </x:c>
      <x:c r="O1914" s="16" t="n">
        <x:v>3</x:v>
      </x:c>
      <x:c r="P1914" s="16" t="n">
        <x:f>IF(COUNT(I1914:O1914)&lt;7,"",I1914*8+J1914*3+K1914*2+L1914*2+M1914*2+N1914*2+O1914)</x:f>
        <x:v>82</x:v>
      </x:c>
      <x:c r="Q1914" s="16" t="n">
        <x:f>IF(COUNT(J1914:O1914)&lt;6,"",J1914*5+K1914*4+M1914*4+L1914*3+N1914*2+O1914*2)</x:f>
        <x:v>84</x:v>
      </x:c>
      <x:c r="R1914" s="14" t="str">
        <x:v>high</x:v>
      </x:c>
      <x:c r="S1914" s="14" t="str">
        <x:v>official_prozorro_award_2024_2026</x:v>
      </x:c>
      <x:c r="T1914" s="14" t="str">
        <x:v>official_prozorro_api</x:v>
      </x:c>
      <x:c r="U1914" s="14" t="str">
        <x:v>Не контактували</x:v>
      </x:c>
      <x:c r="V1914" s="15" t="str">
        <x:v>Персоналізований free-pilot outreach по UA-2025-12-25-008407-a; попросити 1 пакет Н.14/Н.15</x:v>
      </x:c>
      <x:c r="W1914" s="15" t="str">
        <x:v>Власник / директор; керівник ПТО; відповідальний за договори</x:v>
      </x:c>
      <x:c r="X1914" s="15" t="str">
        <x:v>1 нових підтверджених перемог/договорів у Prozorro на 51 915 грн; 0 зі строком виконання не раніше 24.08.2026.</x:v>
      </x:c>
      <x:c r="Y1914" s="15" t="str">
        <x:v>Послуги з монтажу обладнання, яке використовується для обліку електроенергії (АСКОЕ); опублікований строк до 2025-12-31. Попросити один знеособлений пакет здачі за цим workflow.</x:v>
      </x:c>
      <x:c r="Z1914" s="15" t="str">
        <x:v>https://prozorro.gov.ua/tender/UA-2025-12-25-008407-a</x:v>
      </x:c>
      <x:c r="AA1914" s="14" t="str">
        <x:v>40853529</x:v>
      </x:c>
      <x:c r="AB1914" s="14" t="str">
        <x:v>2026-08-24</x:v>
      </x:c>
      <x:c r="AC1914" s="14" t="str"/>
      <x:c r="AD1914" s="20" t="str"/>
      <x:c r="AE1914" s="14" t="str"/>
      <x:c r="AF1914" s="14" t="n">
        <x:v>30</x:v>
      </x:c>
      <x:c r="AG1914" s="14" t="str">
        <x:v>I3</x:v>
      </x:c>
      <x:c r="AH1914" s="14" t="n">
        <x:v>1</x:v>
      </x:c>
      <x:c r="AI1914" s="14" t="n">
        <x:v>0</x:v>
      </x:c>
      <x:c r="AJ1914" s="18" t="n">
        <x:v>51915.35</x:v>
      </x:c>
      <x:c r="AK1914" s="14" t="str">
        <x:v>https://prozorro.gov.ua/tender/UA-2025-12-25-008407-a</x:v>
      </x:c>
      <x:c r="AL1914" s="19" t="n">
        <x:v>46016.48295258102</x:v>
      </x:c>
      <x:c r="AM1914" s="19" t="n">
        <x:v>46022.48479166667</x:v>
      </x:c>
      <x:c r="AN1914" s="15" t="str">
        <x:v>Комерційний облік електроенергії</x:v>
      </x:c>
      <x:c r="AO1914" s="15" t="str">
        <x:v>not_found_in_top_search</x:v>
      </x:c>
    </x:row>
    <x:row r="1915">
      <x:c r="A1915" s="14" t="str">
        <x:v>W6-223</x:v>
      </x:c>
      <x:c r="B1915" s="14" t="str">
        <x:v>Prozorro vertical expansion II — 24.08</x:v>
      </x:c>
      <x:c r="C1915" s="14" t="str">
        <x:v>РОМАНЮК ВІКТОР ОЛЕГОВИЧ</x:v>
      </x:c>
      <x:c r="D1915" s="14" t="str">
        <x:v>Гідротехнічні споруди</x:v>
      </x:c>
      <x:c r="E1915" s="14" t="str">
        <x:v>Expansion discovery</x:v>
      </x:c>
      <x:c r="F1915" s="17" t="str">
        <x:v>D3</x:v>
      </x:c>
      <x:c r="G1915" s="14" t="str"/>
      <x:c r="H1915" s="14" t="str">
        <x:v>Discovery розширення — 2 тижні</x:v>
      </x:c>
      <x:c r="I1915" s="16" t="n">
        <x:v>1</x:v>
      </x:c>
      <x:c r="J1915" s="16" t="n">
        <x:v>5</x:v>
      </x:c>
      <x:c r="K1915" s="16" t="n">
        <x:v>5</x:v>
      </x:c>
      <x:c r="L1915" s="16" t="n">
        <x:v>1</x:v>
      </x:c>
      <x:c r="M1915" s="16" t="n">
        <x:v>5</x:v>
      </x:c>
      <x:c r="N1915" s="16" t="n">
        <x:v>3</x:v>
      </x:c>
      <x:c r="O1915" s="16" t="n">
        <x:v>3</x:v>
      </x:c>
      <x:c r="P1915" s="16" t="n">
        <x:f>IF(COUNT(I1915:O1915)&lt;7,"",I1915*8+J1915*3+K1915*2+L1915*2+M1915*2+N1915*2+O1915)</x:f>
        <x:v>54</x:v>
      </x:c>
      <x:c r="Q1915" s="16" t="n">
        <x:f>IF(COUNT(J1915:O1915)&lt;6,"",J1915*5+K1915*4+M1915*4+L1915*3+N1915*2+O1915*2)</x:f>
        <x:v>80</x:v>
      </x:c>
      <x:c r="R1915" s="14" t="str">
        <x:v>high</x:v>
      </x:c>
      <x:c r="S1915" s="14" t="str">
        <x:v>official_prozorro_award_2024_2026</x:v>
      </x:c>
      <x:c r="T1915" s="14" t="str">
        <x:v>official_prozorro_api</x:v>
      </x:c>
      <x:c r="U1915" s="14" t="str">
        <x:v>Не контактували</x:v>
      </x:c>
      <x:c r="V1915" s="15" t="str">
        <x:v>Workflow-audit outreach по UA-2025-05-14-011329-a; попросити 1 пакет здачі та вимоги проєкту</x:v>
      </x:c>
      <x:c r="W1915" s="15" t="str">
        <x:v>Власник / виконавець; відповідальний за договір</x:v>
      </x:c>
      <x:c r="X1915" s="15" t="str">
        <x:v>1 нових підтверджених перемог/договорів у Prozorro на 26 700 грн; 0 зі строком виконання не раніше 24.08.2026.</x:v>
      </x:c>
      <x:c r="Y1915" s="15" t="str">
        <x:v>Коригування робочого проекту по об'єкту: "Відновлення дамб р.Стрв'яж для захисту с.с. Пиняни, Чернихів, Луки Самбірського району Львівської області" (капітальний ремонт); опублікований строк до 2025-05-29. Попросити один знеособлений пакет здачі за цим workflow.</x:v>
      </x:c>
      <x:c r="Z1915" s="15" t="str">
        <x:v>https://prozorro.gov.ua/tender/UA-2025-05-14-011329-a</x:v>
      </x:c>
      <x:c r="AA1915" s="14" t="str">
        <x:v>3140116252</x:v>
      </x:c>
      <x:c r="AB1915" s="14" t="str">
        <x:v>2026-08-24</x:v>
      </x:c>
      <x:c r="AC1915" s="14" t="str"/>
      <x:c r="AD1915" s="20" t="str"/>
      <x:c r="AE1915" s="14" t="str"/>
      <x:c r="AF1915" s="14" t="n">
        <x:v>30</x:v>
      </x:c>
      <x:c r="AG1915" s="14" t="str">
        <x:v>I3</x:v>
      </x:c>
      <x:c r="AH1915" s="14" t="n">
        <x:v>1</x:v>
      </x:c>
      <x:c r="AI1915" s="14" t="n">
        <x:v>0</x:v>
      </x:c>
      <x:c r="AJ1915" s="18" t="n">
        <x:v>26700</x:v>
      </x:c>
      <x:c r="AK1915" s="14" t="str">
        <x:v>https://prozorro.gov.ua/tender/UA-2025-05-14-011329-a</x:v>
      </x:c>
      <x:c r="AL1915" s="19" t="n">
        <x:v>45791.53403005787</x:v>
      </x:c>
      <x:c r="AM1915" s="19" t="n">
        <x:v>45806</x:v>
      </x:c>
      <x:c r="AN1915" s="15" t="str">
        <x:v>Гідротехнічні споруди</x:v>
      </x:c>
      <x:c r="AO1915" s="15" t="str">
        <x:v>not_found_in_top_search</x:v>
      </x:c>
    </x:row>
    <x:row r="1916">
      <x:c r="A1916" s="14" t="str">
        <x:v>W6-224</x:v>
      </x:c>
      <x:c r="B1916" s="14" t="str">
        <x:v>Prozorro vertical expansion II — 24.08</x:v>
      </x:c>
      <x:c r="C1916" s="14" t="str">
        <x:v>ХОМИЧ ТЕТЯНА ВОЛОДИМИРІВНА</x:v>
      </x:c>
      <x:c r="D1916" s="14" t="str">
        <x:v>Резервуари / промислові ємності</x:v>
      </x:c>
      <x:c r="E1916" s="14" t="str">
        <x:v>Expansion discovery</x:v>
      </x:c>
      <x:c r="F1916" s="17" t="str">
        <x:v>D3</x:v>
      </x:c>
      <x:c r="G1916" s="14" t="str"/>
      <x:c r="H1916" s="14" t="str">
        <x:v>Discovery розширення — 2 тижні</x:v>
      </x:c>
      <x:c r="I1916" s="16" t="n">
        <x:v>1</x:v>
      </x:c>
      <x:c r="J1916" s="16" t="n">
        <x:v>5</x:v>
      </x:c>
      <x:c r="K1916" s="16" t="n">
        <x:v>5</x:v>
      </x:c>
      <x:c r="L1916" s="16" t="n">
        <x:v>1</x:v>
      </x:c>
      <x:c r="M1916" s="16" t="n">
        <x:v>5</x:v>
      </x:c>
      <x:c r="N1916" s="16" t="n">
        <x:v>3</x:v>
      </x:c>
      <x:c r="O1916" s="16" t="n">
        <x:v>3</x:v>
      </x:c>
      <x:c r="P1916" s="16" t="n">
        <x:f>IF(COUNT(I1916:O1916)&lt;7,"",I1916*8+J1916*3+K1916*2+L1916*2+M1916*2+N1916*2+O1916)</x:f>
        <x:v>54</x:v>
      </x:c>
      <x:c r="Q1916" s="16" t="n">
        <x:f>IF(COUNT(J1916:O1916)&lt;6,"",J1916*5+K1916*4+M1916*4+L1916*3+N1916*2+O1916*2)</x:f>
        <x:v>80</x:v>
      </x:c>
      <x:c r="R1916" s="14" t="str">
        <x:v>high</x:v>
      </x:c>
      <x:c r="S1916" s="14" t="str">
        <x:v>official_prozorro_award_2024_2026</x:v>
      </x:c>
      <x:c r="T1916" s="14" t="str">
        <x:v>official_prozorro_api</x:v>
      </x:c>
      <x:c r="U1916" s="14" t="str">
        <x:v>Не контактували</x:v>
      </x:c>
      <x:c r="V1916" s="15" t="str">
        <x:v>Workflow-audit outreach по UA-2025-06-17-003491-a; попросити 1 пакет здачі та вимоги проєкту</x:v>
      </x:c>
      <x:c r="W1916" s="15" t="str">
        <x:v>Власник / виконавець; відповідальний за договір</x:v>
      </x:c>
      <x:c r="X1916" s="15" t="str">
        <x:v>1 нових підтверджених перемог/договорів у Prozorro на 21 081 грн; 0 зі строком виконання не раніше 24.08.2026.</x:v>
      </x:c>
      <x:c r="Y1916" s="15" t="str">
        <x:v>Матеріали, будівельні матеріали, інвентар та інструменти для проведення ремонтних робіт господарським способом та здійснення господарської діяльності, ремонту тепло-,водо-,електромереж, підготовки до проведення опалювального сезону, миючі та дезінфікуючі засоби, код ДК 021:2015 44610000-9 Цистерни, резервуари, контейнери та посудини високого тиску; опублікований строк до 2025-12-31. Попросити один знеособлений пакет здачі за цим workflow.</x:v>
      </x:c>
      <x:c r="Z1916" s="15" t="str">
        <x:v>https://prozorro.gov.ua/tender/UA-2025-06-17-003491-a</x:v>
      </x:c>
      <x:c r="AA1916" s="14" t="str">
        <x:v>2892906907</x:v>
      </x:c>
      <x:c r="AB1916" s="14" t="str">
        <x:v>2026-08-24</x:v>
      </x:c>
      <x:c r="AC1916" s="14" t="str"/>
      <x:c r="AD1916" s="20" t="str"/>
      <x:c r="AE1916" s="14" t="str"/>
      <x:c r="AF1916" s="14" t="n">
        <x:v>30</x:v>
      </x:c>
      <x:c r="AG1916" s="14" t="str">
        <x:v>I3</x:v>
      </x:c>
      <x:c r="AH1916" s="14" t="n">
        <x:v>1</x:v>
      </x:c>
      <x:c r="AI1916" s="14" t="n">
        <x:v>0</x:v>
      </x:c>
      <x:c r="AJ1916" s="18" t="n">
        <x:v>21081</x:v>
      </x:c>
      <x:c r="AK1916" s="14" t="str">
        <x:v>https://prozorro.gov.ua/tender/UA-2025-06-17-003491-a</x:v>
      </x:c>
      <x:c r="AL1916" s="19" t="n">
        <x:v>45825.33592037037</x:v>
      </x:c>
      <x:c r="AM1916" s="19" t="n">
        <x:v>46022</x:v>
      </x:c>
      <x:c r="AN1916" s="15" t="str">
        <x:v>Резервуари / промислові ємності</x:v>
      </x:c>
      <x:c r="AO1916" s="15" t="str">
        <x:v>not_found_in_top_search</x:v>
      </x:c>
    </x:row>
    <x:row r="1917">
      <x:c r="A1917" s="14" t="str">
        <x:v>W6-225</x:v>
      </x:c>
      <x:c r="B1917" s="14" t="str">
        <x:v>Prozorro vertical expansion II — 24.08</x:v>
      </x:c>
      <x:c r="C1917" s="14" t="str">
        <x:v>ТзОВ "Екохімсервіс ІФ"</x:v>
      </x:c>
      <x:c r="D1917" s="14" t="str">
        <x:v>Резервуари / промислові ємності</x:v>
      </x:c>
      <x:c r="E1917" s="14" t="str">
        <x:v>Expansion discovery</x:v>
      </x:c>
      <x:c r="F1917" s="17" t="str">
        <x:v>D3</x:v>
      </x:c>
      <x:c r="G1917" s="14" t="str"/>
      <x:c r="H1917" s="14" t="str">
        <x:v>Discovery розширення — 2 тижні</x:v>
      </x:c>
      <x:c r="I1917" s="16" t="n">
        <x:v>1</x:v>
      </x:c>
      <x:c r="J1917" s="16" t="n">
        <x:v>5</x:v>
      </x:c>
      <x:c r="K1917" s="16" t="n">
        <x:v>5</x:v>
      </x:c>
      <x:c r="L1917" s="16" t="n">
        <x:v>1</x:v>
      </x:c>
      <x:c r="M1917" s="16" t="n">
        <x:v>5</x:v>
      </x:c>
      <x:c r="N1917" s="16" t="n">
        <x:v>5</x:v>
      </x:c>
      <x:c r="O1917" s="16" t="n">
        <x:v>3</x:v>
      </x:c>
      <x:c r="P1917" s="16" t="n">
        <x:f>IF(COUNT(I1917:O1917)&lt;7,"",I1917*8+J1917*3+K1917*2+L1917*2+M1917*2+N1917*2+O1917)</x:f>
        <x:v>58</x:v>
      </x:c>
      <x:c r="Q1917" s="16" t="n">
        <x:f>IF(COUNT(J1917:O1917)&lt;6,"",J1917*5+K1917*4+M1917*4+L1917*3+N1917*2+O1917*2)</x:f>
        <x:v>84</x:v>
      </x:c>
      <x:c r="R1917" s="14" t="str">
        <x:v>high</x:v>
      </x:c>
      <x:c r="S1917" s="14" t="str">
        <x:v>official_prozorro_award_2024_2026</x:v>
      </x:c>
      <x:c r="T1917" s="14" t="str">
        <x:v>official_prozorro_api</x:v>
      </x:c>
      <x:c r="U1917" s="14" t="str">
        <x:v>Не контактували</x:v>
      </x:c>
      <x:c r="V1917" s="15" t="str">
        <x:v>Workflow-audit outreach по UA-2025-12-08-008705-a; попросити 1 пакет здачі та вимоги проєкту</x:v>
      </x:c>
      <x:c r="W1917" s="15" t="str">
        <x:v>Власник / директор; керівник ПТО; відповідальний за договори</x:v>
      </x:c>
      <x:c r="X1917" s="15" t="str">
        <x:v>1 нових підтверджених перемог/договорів у Prozorro на 17 043 грн; 0 зі строком виконання не раніше 24.08.2026.</x:v>
      </x:c>
      <x:c r="Y1917" s="15" t="str">
        <x:v>Роботи з інженерного проектування по об'єкту : "Капітальний ремонт  мережі водопроводу від резервуара в урочищі "Клебанія" до адмінприміщення  ДПК по вул. Підгора ,2б в с.Лани Дубовецької сільської ради Івано-Франківського району Івано-Франківської області."; опублікований строк до 2025-12-31. Попросити один знеособлений пакет здачі за цим workflow.</x:v>
      </x:c>
      <x:c r="Z1917" s="15" t="str">
        <x:v>https://prozorro.gov.ua/tender/UA-2025-12-08-008705-a</x:v>
      </x:c>
      <x:c r="AA1917" s="14" t="str">
        <x:v>43226832</x:v>
      </x:c>
      <x:c r="AB1917" s="14" t="str">
        <x:v>2026-08-24</x:v>
      </x:c>
      <x:c r="AC1917" s="14" t="str"/>
      <x:c r="AD1917" s="20" t="str"/>
      <x:c r="AE1917" s="14" t="str"/>
      <x:c r="AF1917" s="14" t="n">
        <x:v>30</x:v>
      </x:c>
      <x:c r="AG1917" s="14" t="str">
        <x:v>I3</x:v>
      </x:c>
      <x:c r="AH1917" s="14" t="n">
        <x:v>1</x:v>
      </x:c>
      <x:c r="AI1917" s="14" t="n">
        <x:v>0</x:v>
      </x:c>
      <x:c r="AJ1917" s="18" t="n">
        <x:v>17043</x:v>
      </x:c>
      <x:c r="AK1917" s="14" t="str">
        <x:v>https://prozorro.gov.ua/tender/UA-2025-12-08-008705-a</x:v>
      </x:c>
      <x:c r="AL1917" s="19" t="n">
        <x:v>45999.44363645833</x:v>
      </x:c>
      <x:c r="AM1917" s="19" t="n">
        <x:v>46022.44432870371</x:v>
      </x:c>
      <x:c r="AN1917" s="15" t="str">
        <x:v>Резервуари / промислові ємності</x:v>
      </x:c>
      <x:c r="AO1917" s="15" t="str">
        <x:v>not_found_in_top_search</x:v>
      </x:c>
    </x:row>
    <x:row r="1918">
      <x:c r="A1918" s="14" t="str">
        <x:v>W6-226</x:v>
      </x:c>
      <x:c r="B1918" s="14" t="str">
        <x:v>Prozorro vertical expansion II — 24.08</x:v>
      </x:c>
      <x:c r="C1918" s="14" t="str">
        <x:v>Підприємець СКРИПНИК МИХАЙЛО МИХАЙЛОВИЧ</x:v>
      </x:c>
      <x:c r="D1918" s="14" t="str">
        <x:v>Резервуари / промислові ємності</x:v>
      </x:c>
      <x:c r="E1918" s="14" t="str">
        <x:v>Expansion discovery</x:v>
      </x:c>
      <x:c r="F1918" s="17" t="str">
        <x:v>D3</x:v>
      </x:c>
      <x:c r="G1918" s="14" t="str"/>
      <x:c r="H1918" s="14" t="str">
        <x:v>Discovery розширення — 2 тижні</x:v>
      </x:c>
      <x:c r="I1918" s="16" t="n">
        <x:v>1</x:v>
      </x:c>
      <x:c r="J1918" s="16" t="n">
        <x:v>5</x:v>
      </x:c>
      <x:c r="K1918" s="16" t="n">
        <x:v>5</x:v>
      </x:c>
      <x:c r="L1918" s="16" t="n">
        <x:v>1</x:v>
      </x:c>
      <x:c r="M1918" s="16" t="n">
        <x:v>5</x:v>
      </x:c>
      <x:c r="N1918" s="16" t="n">
        <x:v>3</x:v>
      </x:c>
      <x:c r="O1918" s="16" t="n">
        <x:v>3</x:v>
      </x:c>
      <x:c r="P1918" s="16" t="n">
        <x:f>IF(COUNT(I1918:O1918)&lt;7,"",I1918*8+J1918*3+K1918*2+L1918*2+M1918*2+N1918*2+O1918)</x:f>
        <x:v>54</x:v>
      </x:c>
      <x:c r="Q1918" s="16" t="n">
        <x:f>IF(COUNT(J1918:O1918)&lt;6,"",J1918*5+K1918*4+M1918*4+L1918*3+N1918*2+O1918*2)</x:f>
        <x:v>80</x:v>
      </x:c>
      <x:c r="R1918" s="14" t="str">
        <x:v>high</x:v>
      </x:c>
      <x:c r="S1918" s="14" t="str">
        <x:v>official_prozorro_award_2024_2026</x:v>
      </x:c>
      <x:c r="T1918" s="14" t="str">
        <x:v>official_prozorro_api</x:v>
      </x:c>
      <x:c r="U1918" s="14" t="str">
        <x:v>Не контактували</x:v>
      </x:c>
      <x:c r="V1918" s="15" t="str">
        <x:v>Workflow-audit outreach по UA-2025-12-22-022534-a; попросити 1 пакет здачі та вимоги проєкту</x:v>
      </x:c>
      <x:c r="W1918" s="15" t="str">
        <x:v>Власник / виконавець; відповідальний за договір</x:v>
      </x:c>
      <x:c r="X1918" s="15" t="str">
        <x:v>1 нових підтверджених перемог/договорів у Prozorro на 11 157 грн; 0 зі строком виконання не раніше 24.08.2026.</x:v>
      </x:c>
      <x:c r="Y1918" s="15" t="str">
        <x:v>Роботи по технічному нагляду на об'єкті: «Капітальний ремонт мережі водопроводу  від резервуара в урочищі «Клебанія» до адмінстративного приміщення ДПК по вул. Підгора, 2б   в с. Лани Дубовецької сільської ради Івано-Франківського району Івано-Франківської області"; опублікований строк до 2025-12-31. Попросити один знеособлений пакет здачі за цим workflow.</x:v>
      </x:c>
      <x:c r="Z1918" s="15" t="str">
        <x:v>https://prozorro.gov.ua/tender/UA-2025-12-22-022534-a</x:v>
      </x:c>
      <x:c r="AA1918" s="14" t="str">
        <x:v>2745209573</x:v>
      </x:c>
      <x:c r="AB1918" s="14" t="str">
        <x:v>2026-08-24</x:v>
      </x:c>
      <x:c r="AC1918" s="14" t="str"/>
      <x:c r="AD1918" s="20" t="str"/>
      <x:c r="AE1918" s="14" t="str"/>
      <x:c r="AF1918" s="14" t="n">
        <x:v>30</x:v>
      </x:c>
      <x:c r="AG1918" s="14" t="str">
        <x:v>I3</x:v>
      </x:c>
      <x:c r="AH1918" s="14" t="n">
        <x:v>1</x:v>
      </x:c>
      <x:c r="AI1918" s="14" t="n">
        <x:v>0</x:v>
      </x:c>
      <x:c r="AJ1918" s="18" t="n">
        <x:v>11156.84</x:v>
      </x:c>
      <x:c r="AK1918" s="14" t="str">
        <x:v>https://prozorro.gov.ua/tender/UA-2025-12-22-022534-a</x:v>
      </x:c>
      <x:c r="AL1918" s="19" t="n">
        <x:v>46013.660326655096</x:v>
      </x:c>
      <x:c r="AM1918" s="19" t="n">
        <x:v>46022</x:v>
      </x:c>
      <x:c r="AN1918" s="15" t="str">
        <x:v>Резервуари / промислові ємності</x:v>
      </x:c>
      <x:c r="AO1918" s="15" t="str">
        <x:v>not_found_in_top_search</x:v>
      </x:c>
    </x:row>
    <x:row r="1919">
      <x:c r="A1919" s="14" t="str">
        <x:v>W6-227</x:v>
      </x:c>
      <x:c r="B1919" s="14" t="str">
        <x:v>Prozorro vertical expansion II — 24.08</x:v>
      </x:c>
      <x:c r="C1919" s="14" t="str">
        <x:v>ФОП ГОЛОВЧАК ЛЮБОМИР ВАСИЛЬОВИЧ</x:v>
      </x:c>
      <x:c r="D1919" s="14" t="str">
        <x:v>Підпірні конструкції</x:v>
      </x:c>
      <x:c r="E1919" s="14" t="str">
        <x:v>Expansion discovery</x:v>
      </x:c>
      <x:c r="F1919" s="17" t="str">
        <x:v>D3</x:v>
      </x:c>
      <x:c r="G1919" s="14" t="str"/>
      <x:c r="H1919" s="14" t="str">
        <x:v>Discovery розширення — 2 тижні</x:v>
      </x:c>
      <x:c r="I1919" s="16" t="n">
        <x:v>1</x:v>
      </x:c>
      <x:c r="J1919" s="16" t="n">
        <x:v>5</x:v>
      </x:c>
      <x:c r="K1919" s="16" t="n">
        <x:v>5</x:v>
      </x:c>
      <x:c r="L1919" s="16" t="n">
        <x:v>2</x:v>
      </x:c>
      <x:c r="M1919" s="16" t="n">
        <x:v>5</x:v>
      </x:c>
      <x:c r="N1919" s="16" t="n">
        <x:v>3</x:v>
      </x:c>
      <x:c r="O1919" s="16" t="n">
        <x:v>3</x:v>
      </x:c>
      <x:c r="P1919" s="16" t="n">
        <x:f>IF(COUNT(I1919:O1919)&lt;7,"",I1919*8+J1919*3+K1919*2+L1919*2+M1919*2+N1919*2+O1919)</x:f>
        <x:v>56</x:v>
      </x:c>
      <x:c r="Q1919" s="16" t="n">
        <x:f>IF(COUNT(J1919:O1919)&lt;6,"",J1919*5+K1919*4+M1919*4+L1919*3+N1919*2+O1919*2)</x:f>
        <x:v>83</x:v>
      </x:c>
      <x:c r="R1919" s="14" t="str">
        <x:v>high</x:v>
      </x:c>
      <x:c r="S1919" s="14" t="str">
        <x:v>official_prozorro_award_2024_2026</x:v>
      </x:c>
      <x:c r="T1919" s="14" t="str">
        <x:v>official_prozorro_api</x:v>
      </x:c>
      <x:c r="U1919" s="14" t="str">
        <x:v>Не контактували</x:v>
      </x:c>
      <x:c r="V1919" s="15" t="str">
        <x:v>Workflow-audit outreach по UA-2024-08-26-000139-a; попросити 1 пакет здачі та вимоги проєкту</x:v>
      </x:c>
      <x:c r="W1919" s="15" t="str">
        <x:v>Власник / виконавець; відповідальний за договір</x:v>
      </x:c>
      <x:c r="X1919" s="15" t="str">
        <x:v>1 нових підтверджених перемог/договорів у Prozorro на 355 434 грн; 0 зі строком виконання не раніше 24.08.2026.</x:v>
      </x:c>
      <x:c r="Y1919" s="15" t="str">
        <x:v>Капітальний ремонт підпірної стінки по вул. Прикарпатська в м. Яремче Надвірнянського району Івано-Франківської області ; опублікований строк до 2024-12-31. Попросити один знеособлений пакет здачі за цим workflow.</x:v>
      </x:c>
      <x:c r="Z1919" s="15" t="str">
        <x:v>https://prozorro.gov.ua/tender/UA-2024-08-26-000139-a</x:v>
      </x:c>
      <x:c r="AA1919" s="14" t="str">
        <x:v>2259117198</x:v>
      </x:c>
      <x:c r="AB1919" s="14" t="str">
        <x:v>2026-08-24</x:v>
      </x:c>
      <x:c r="AC1919" s="14" t="str"/>
      <x:c r="AD1919" s="20" t="str"/>
      <x:c r="AE1919" s="14" t="str"/>
      <x:c r="AF1919" s="14" t="n">
        <x:v>27</x:v>
      </x:c>
      <x:c r="AG1919" s="14" t="str">
        <x:v>I3</x:v>
      </x:c>
      <x:c r="AH1919" s="14" t="n">
        <x:v>1</x:v>
      </x:c>
      <x:c r="AI1919" s="14" t="n">
        <x:v>0</x:v>
      </x:c>
      <x:c r="AJ1919" s="18" t="n">
        <x:v>355434</x:v>
      </x:c>
      <x:c r="AK1919" s="14" t="str">
        <x:v>https://prozorro.gov.ua/tender/UA-2024-08-26-000139-a</x:v>
      </x:c>
      <x:c r="AL1919" s="19" t="n">
        <x:v>45530.24242782407</x:v>
      </x:c>
      <x:c r="AM1919" s="19" t="n">
        <x:v>45657</x:v>
      </x:c>
      <x:c r="AN1919" s="15" t="str">
        <x:v>Підпірні конструкції</x:v>
      </x:c>
      <x:c r="AO1919" s="15" t="str">
        <x:v>not_found_in_top_search</x:v>
      </x:c>
    </x:row>
    <x:row r="1920">
      <x:c r="A1920" s="14" t="str">
        <x:v>W6-228</x:v>
      </x:c>
      <x:c r="B1920" s="14" t="str">
        <x:v>Prozorro vertical expansion II — 24.08</x:v>
      </x:c>
      <x:c r="C1920" s="14" t="str">
        <x:v>ФОП Мирдич Ірина Володимирівна</x:v>
      </x:c>
      <x:c r="D1920" s="14" t="str">
        <x:v>Підпірні конструкції</x:v>
      </x:c>
      <x:c r="E1920" s="14" t="str">
        <x:v>Expansion discovery</x:v>
      </x:c>
      <x:c r="F1920" s="17" t="str">
        <x:v>D3</x:v>
      </x:c>
      <x:c r="G1920" s="14" t="str"/>
      <x:c r="H1920" s="14" t="str">
        <x:v>Discovery розширення — 2 тижні</x:v>
      </x:c>
      <x:c r="I1920" s="16" t="n">
        <x:v>1</x:v>
      </x:c>
      <x:c r="J1920" s="16" t="n">
        <x:v>5</x:v>
      </x:c>
      <x:c r="K1920" s="16" t="n">
        <x:v>5</x:v>
      </x:c>
      <x:c r="L1920" s="16" t="n">
        <x:v>2</x:v>
      </x:c>
      <x:c r="M1920" s="16" t="n">
        <x:v>5</x:v>
      </x:c>
      <x:c r="N1920" s="16" t="n">
        <x:v>3</x:v>
      </x:c>
      <x:c r="O1920" s="16" t="n">
        <x:v>3</x:v>
      </x:c>
      <x:c r="P1920" s="16" t="n">
        <x:f>IF(COUNT(I1920:O1920)&lt;7,"",I1920*8+J1920*3+K1920*2+L1920*2+M1920*2+N1920*2+O1920)</x:f>
        <x:v>56</x:v>
      </x:c>
      <x:c r="Q1920" s="16" t="n">
        <x:f>IF(COUNT(J1920:O1920)&lt;6,"",J1920*5+K1920*4+M1920*4+L1920*3+N1920*2+O1920*2)</x:f>
        <x:v>83</x:v>
      </x:c>
      <x:c r="R1920" s="14" t="str">
        <x:v>high</x:v>
      </x:c>
      <x:c r="S1920" s="14" t="str">
        <x:v>official_prozorro_award_2024_2026</x:v>
      </x:c>
      <x:c r="T1920" s="14" t="str">
        <x:v>official_prozorro_api</x:v>
      </x:c>
      <x:c r="U1920" s="14" t="str">
        <x:v>Не контактували</x:v>
      </x:c>
      <x:c r="V1920" s="15" t="str">
        <x:v>Workflow-audit outreach по UA-2024-09-09-009029-a; попросити 1 пакет здачі та вимоги проєкту</x:v>
      </x:c>
      <x:c r="W1920" s="15" t="str">
        <x:v>Власник / виконавець; відповідальний за договір</x:v>
      </x:c>
      <x:c r="X1920" s="15" t="str">
        <x:v>1 нових підтверджених перемог/договорів у Prozorro на 235 645 грн; 0 зі строком виконання не раніше 24.08.2026.</x:v>
      </x:c>
      <x:c r="Y1920" s="15" t="str">
        <x:v>Капітальний ремонт підпірної стінки по вул.Л.Українки в м.Старий Самбір Самбірського району Львівської області; опублікований строк до 2024-12-31. Попросити один знеособлений пакет здачі за цим workflow.</x:v>
      </x:c>
      <x:c r="Z1920" s="15" t="str">
        <x:v>https://prozorro.gov.ua/tender/UA-2024-09-09-009029-a</x:v>
      </x:c>
      <x:c r="AA1920" s="14" t="str">
        <x:v>2723306962</x:v>
      </x:c>
      <x:c r="AB1920" s="14" t="str">
        <x:v>2026-08-24</x:v>
      </x:c>
      <x:c r="AC1920" s="14" t="str"/>
      <x:c r="AD1920" s="20" t="str"/>
      <x:c r="AE1920" s="14" t="str"/>
      <x:c r="AF1920" s="14" t="n">
        <x:v>27</x:v>
      </x:c>
      <x:c r="AG1920" s="14" t="str">
        <x:v>I3</x:v>
      </x:c>
      <x:c r="AH1920" s="14" t="n">
        <x:v>1</x:v>
      </x:c>
      <x:c r="AI1920" s="14" t="n">
        <x:v>0</x:v>
      </x:c>
      <x:c r="AJ1920" s="18" t="n">
        <x:v>235645</x:v>
      </x:c>
      <x:c r="AK1920" s="14" t="str">
        <x:v>https://prozorro.gov.ua/tender/UA-2024-09-09-009029-a</x:v>
      </x:c>
      <x:c r="AL1920" s="19" t="n">
        <x:v>45544.49511982639</x:v>
      </x:c>
      <x:c r="AM1920" s="19" t="n">
        <x:v>45657</x:v>
      </x:c>
      <x:c r="AN1920" s="15" t="str">
        <x:v>Підпірні конструкції</x:v>
      </x:c>
      <x:c r="AO1920" s="15" t="str">
        <x:v>not_found_in_top_search</x:v>
      </x:c>
    </x:row>
    <x:row r="1921">
      <x:c r="A1921" s="14" t="str">
        <x:v>W6-229</x:v>
      </x:c>
      <x:c r="B1921" s="14" t="str">
        <x:v>Prozorro vertical expansion II — 24.08</x:v>
      </x:c>
      <x:c r="C1921" s="14" t="str">
        <x:v>ФОП Кульба Борис Володимирович</x:v>
      </x:c>
      <x:c r="D1921" s="14" t="str">
        <x:v>Гідротехнічні споруди</x:v>
      </x:c>
      <x:c r="E1921" s="14" t="str">
        <x:v>Expansion discovery</x:v>
      </x:c>
      <x:c r="F1921" s="17" t="str">
        <x:v>D3</x:v>
      </x:c>
      <x:c r="G1921" s="14" t="str"/>
      <x:c r="H1921" s="14" t="str">
        <x:v>Discovery розширення — 2 тижні</x:v>
      </x:c>
      <x:c r="I1921" s="16" t="n">
        <x:v>1</x:v>
      </x:c>
      <x:c r="J1921" s="16" t="n">
        <x:v>5</x:v>
      </x:c>
      <x:c r="K1921" s="16" t="n">
        <x:v>5</x:v>
      </x:c>
      <x:c r="L1921" s="16" t="n">
        <x:v>1</x:v>
      </x:c>
      <x:c r="M1921" s="16" t="n">
        <x:v>5</x:v>
      </x:c>
      <x:c r="N1921" s="16" t="n">
        <x:v>3</x:v>
      </x:c>
      <x:c r="O1921" s="16" t="n">
        <x:v>3</x:v>
      </x:c>
      <x:c r="P1921" s="16" t="n">
        <x:f>IF(COUNT(I1921:O1921)&lt;7,"",I1921*8+J1921*3+K1921*2+L1921*2+M1921*2+N1921*2+O1921)</x:f>
        <x:v>54</x:v>
      </x:c>
      <x:c r="Q1921" s="16" t="n">
        <x:f>IF(COUNT(J1921:O1921)&lt;6,"",J1921*5+K1921*4+M1921*4+L1921*3+N1921*2+O1921*2)</x:f>
        <x:v>80</x:v>
      </x:c>
      <x:c r="R1921" s="14" t="str">
        <x:v>high</x:v>
      </x:c>
      <x:c r="S1921" s="14" t="str">
        <x:v>official_prozorro_award_2024_2026</x:v>
      </x:c>
      <x:c r="T1921" s="14" t="str">
        <x:v>official_prozorro_api</x:v>
      </x:c>
      <x:c r="U1921" s="14" t="str">
        <x:v>Не контактували</x:v>
      </x:c>
      <x:c r="V1921" s="15" t="str">
        <x:v>Workflow-audit outreach по UA-2025-10-31-005838-a; попросити 1 пакет здачі та вимоги проєкту</x:v>
      </x:c>
      <x:c r="W1921" s="15" t="str">
        <x:v>Власник / виконавець; відповідальний за договір</x:v>
      </x:c>
      <x:c r="X1921" s="15" t="str">
        <x:v>1 нових підтверджених перемог/договорів у Prozorro на 54 509 грн; 0 зі строком виконання не раніше 24.08.2026.</x:v>
      </x:c>
      <x:c r="Y1921" s="15" t="str">
        <x:v>Послуги з благоустрою населених пунктів-поточний ремонт, відновлення належного стану лавок на дамбі в м. Тернополі; опублікований строк до 2025-12-31. Попросити один знеособлений пакет здачі за цим workflow.</x:v>
      </x:c>
      <x:c r="Z1921" s="15" t="str">
        <x:v>https://prozorro.gov.ua/tender/UA-2025-10-31-005838-a</x:v>
      </x:c>
      <x:c r="AA1921" s="14" t="str">
        <x:v>2419300190</x:v>
      </x:c>
      <x:c r="AB1921" s="14" t="str">
        <x:v>2026-08-24</x:v>
      </x:c>
      <x:c r="AC1921" s="14" t="str"/>
      <x:c r="AD1921" s="20" t="str"/>
      <x:c r="AE1921" s="14" t="str"/>
      <x:c r="AF1921" s="14" t="n">
        <x:v>27</x:v>
      </x:c>
      <x:c r="AG1921" s="14" t="str">
        <x:v>I3</x:v>
      </x:c>
      <x:c r="AH1921" s="14" t="n">
        <x:v>1</x:v>
      </x:c>
      <x:c r="AI1921" s="14" t="n">
        <x:v>0</x:v>
      </x:c>
      <x:c r="AJ1921" s="18" t="n">
        <x:v>54509</x:v>
      </x:c>
      <x:c r="AK1921" s="14" t="str">
        <x:v>https://prozorro.gov.ua/tender/UA-2025-10-31-005838-a</x:v>
      </x:c>
      <x:c r="AL1921" s="19" t="n">
        <x:v>45961.52226957176</x:v>
      </x:c>
      <x:c r="AM1921" s="19" t="n">
        <x:v>46022.452418981484</x:v>
      </x:c>
      <x:c r="AN1921" s="15" t="str">
        <x:v>Гідротехнічні споруди</x:v>
      </x:c>
      <x:c r="AO1921" s="15" t="str">
        <x:v>not_found_in_top_search</x:v>
      </x:c>
    </x:row>
    <x:row r="1922">
      <x:c r="A1922" s="14" t="str">
        <x:v>W6-230</x:v>
      </x:c>
      <x:c r="B1922" s="14" t="str">
        <x:v>Prozorro vertical expansion II — 24.08</x:v>
      </x:c>
      <x:c r="C1922" s="14" t="str">
        <x:v>ТОВАРИСТВО З ОБМЕЖЕНОЮ ВІДПОВІДАЛЬНІСТЮ «КС ДЕВЕЛОПМЕНТ»</x:v>
      </x:c>
      <x:c r="D1922" s="14" t="str">
        <x:v>Гідротехнічні споруди</x:v>
      </x:c>
      <x:c r="E1922" s="14" t="str">
        <x:v>Expansion discovery</x:v>
      </x:c>
      <x:c r="F1922" s="17" t="str">
        <x:v>D3</x:v>
      </x:c>
      <x:c r="G1922" s="14" t="str"/>
      <x:c r="H1922" s="14" t="str">
        <x:v>Discovery розширення — 2 тижні</x:v>
      </x:c>
      <x:c r="I1922" s="16" t="n">
        <x:v>1</x:v>
      </x:c>
      <x:c r="J1922" s="16" t="n">
        <x:v>5</x:v>
      </x:c>
      <x:c r="K1922" s="16" t="n">
        <x:v>5</x:v>
      </x:c>
      <x:c r="L1922" s="16" t="n">
        <x:v>1</x:v>
      </x:c>
      <x:c r="M1922" s="16" t="n">
        <x:v>5</x:v>
      </x:c>
      <x:c r="N1922" s="16" t="n">
        <x:v>5</x:v>
      </x:c>
      <x:c r="O1922" s="16" t="n">
        <x:v>3</x:v>
      </x:c>
      <x:c r="P1922" s="16" t="n">
        <x:f>IF(COUNT(I1922:O1922)&lt;7,"",I1922*8+J1922*3+K1922*2+L1922*2+M1922*2+N1922*2+O1922)</x:f>
        <x:v>58</x:v>
      </x:c>
      <x:c r="Q1922" s="16" t="n">
        <x:f>IF(COUNT(J1922:O1922)&lt;6,"",J1922*5+K1922*4+M1922*4+L1922*3+N1922*2+O1922*2)</x:f>
        <x:v>84</x:v>
      </x:c>
      <x:c r="R1922" s="14" t="str">
        <x:v>high</x:v>
      </x:c>
      <x:c r="S1922" s="14" t="str">
        <x:v>official_prozorro_award_2024_2026</x:v>
      </x:c>
      <x:c r="T1922" s="14" t="str">
        <x:v>official_prozorro_api</x:v>
      </x:c>
      <x:c r="U1922" s="14" t="str">
        <x:v>Не контактували</x:v>
      </x:c>
      <x:c r="V1922" s="15" t="str">
        <x:v>Workflow-audit outreach по UA-2024-07-09-008861-a; попросити 1 пакет здачі та вимоги проєкту</x:v>
      </x:c>
      <x:c r="W1922" s="15" t="str">
        <x:v>Власник / директор; керівник ПТО; відповідальний за договори</x:v>
      </x:c>
      <x:c r="X1922" s="15" t="str">
        <x:v>1 нових підтверджених перемог/договорів у Prozorro на 99 553 грн; 0 зі строком виконання не раніше 24.08.2026.</x:v>
      </x:c>
      <x:c r="Y1922" s="15" t="str">
        <x:v>Поточний ремонт пішохідної мережі на території Манжосового яру на дільниці між дамбою та питним джерелом, за адресою: вул. Метробудівників, 13 м. Харків (ДК 021:2015: 45450000-6 Інші завершальні будівельні роботи); опублікований строк до 2024-12-31. Попросити один знеособлений пакет здачі за цим workflow.</x:v>
      </x:c>
      <x:c r="Z1922" s="15" t="str">
        <x:v>https://prozorro.gov.ua/tender/UA-2024-07-09-008861-a</x:v>
      </x:c>
      <x:c r="AA1922" s="14" t="str">
        <x:v>41010776</x:v>
      </x:c>
      <x:c r="AB1922" s="14" t="str">
        <x:v>2026-08-24</x:v>
      </x:c>
      <x:c r="AC1922" s="14" t="str"/>
      <x:c r="AD1922" s="20" t="str"/>
      <x:c r="AE1922" s="14" t="str"/>
      <x:c r="AF1922" s="14" t="n">
        <x:v>26</x:v>
      </x:c>
      <x:c r="AG1922" s="14" t="str">
        <x:v>I3</x:v>
      </x:c>
      <x:c r="AH1922" s="14" t="n">
        <x:v>1</x:v>
      </x:c>
      <x:c r="AI1922" s="14" t="n">
        <x:v>0</x:v>
      </x:c>
      <x:c r="AJ1922" s="18" t="n">
        <x:v>99553.01</x:v>
      </x:c>
      <x:c r="AK1922" s="14" t="str">
        <x:v>https://prozorro.gov.ua/tender/UA-2024-07-09-008861-a</x:v>
      </x:c>
      <x:c r="AL1922" s="19" t="n">
        <x:v>45482.537386157404</x:v>
      </x:c>
      <x:c r="AM1922" s="19" t="n">
        <x:v>45657</x:v>
      </x:c>
      <x:c r="AN1922" s="15" t="str">
        <x:v>Гідротехнічні споруди</x:v>
      </x:c>
      <x:c r="AO1922" s="15" t="str">
        <x:v>not_found_in_top_search</x:v>
      </x:c>
    </x:row>
    <x:row r="1923">
      <x:c r="A1923" s="14" t="str">
        <x:v>W6-231</x:v>
      </x:c>
      <x:c r="B1923" s="14" t="str">
        <x:v>Prozorro vertical expansion II — 24.08</x:v>
      </x:c>
      <x:c r="C1923" s="14" t="str">
        <x:v>СКРАЛЬ ОЛЕНА МИКОЛАЇВНА</x:v>
      </x:c>
      <x:c r="D1923" s="14" t="str">
        <x:v>Берегоукріплення</x:v>
      </x:c>
      <x:c r="E1923" s="14" t="str">
        <x:v>Expansion discovery</x:v>
      </x:c>
      <x:c r="F1923" s="17" t="str">
        <x:v>D3</x:v>
      </x:c>
      <x:c r="G1923" s="14" t="str"/>
      <x:c r="H1923" s="14" t="str">
        <x:v>Discovery розширення — 2 тижні</x:v>
      </x:c>
      <x:c r="I1923" s="16" t="n">
        <x:v>1</x:v>
      </x:c>
      <x:c r="J1923" s="16" t="n">
        <x:v>5</x:v>
      </x:c>
      <x:c r="K1923" s="16" t="n">
        <x:v>5</x:v>
      </x:c>
      <x:c r="L1923" s="16" t="n">
        <x:v>1</x:v>
      </x:c>
      <x:c r="M1923" s="16" t="n">
        <x:v>5</x:v>
      </x:c>
      <x:c r="N1923" s="16" t="n">
        <x:v>3</x:v>
      </x:c>
      <x:c r="O1923" s="16" t="n">
        <x:v>3</x:v>
      </x:c>
      <x:c r="P1923" s="16" t="n">
        <x:f>IF(COUNT(I1923:O1923)&lt;7,"",I1923*8+J1923*3+K1923*2+L1923*2+M1923*2+N1923*2+O1923)</x:f>
        <x:v>54</x:v>
      </x:c>
      <x:c r="Q1923" s="16" t="n">
        <x:f>IF(COUNT(J1923:O1923)&lt;6,"",J1923*5+K1923*4+M1923*4+L1923*3+N1923*2+O1923*2)</x:f>
        <x:v>80</x:v>
      </x:c>
      <x:c r="R1923" s="14" t="str">
        <x:v>high</x:v>
      </x:c>
      <x:c r="S1923" s="14" t="str">
        <x:v>official_prozorro_award_2024_2026</x:v>
      </x:c>
      <x:c r="T1923" s="14" t="str">
        <x:v>official_prozorro_api</x:v>
      </x:c>
      <x:c r="U1923" s="14" t="str">
        <x:v>Не контактували</x:v>
      </x:c>
      <x:c r="V1923" s="15" t="str">
        <x:v>Workflow-audit outreach по UA-2024-05-15-011745-a; попросити 1 пакет здачі та вимоги проєкту</x:v>
      </x:c>
      <x:c r="W1923" s="15" t="str">
        <x:v>Власник / виконавець; відповідальний за договір</x:v>
      </x:c>
      <x:c r="X1923" s="15" t="str">
        <x:v>1 нових підтверджених перемог/договорів у Prozorro на 78 615 грн; 0 зі строком виконання не раніше 24.08.2026.</x:v>
      </x:c>
      <x:c r="Y1923" s="15" t="str">
        <x:v>Послуги (роботи) з відновлення (поточний ремонт) берегоукріплення на р.Ліпце в с.Липецька Поляна Довжанської територіальної громади; опублікований строк до 2024-05-31. Попросити один знеособлений пакет здачі за цим workflow.</x:v>
      </x:c>
      <x:c r="Z1923" s="15" t="str">
        <x:v>https://prozorro.gov.ua/tender/UA-2024-05-15-011745-a</x:v>
      </x:c>
      <x:c r="AA1923" s="14" t="str">
        <x:v>2767304189</x:v>
      </x:c>
      <x:c r="AB1923" s="14" t="str">
        <x:v>2026-08-24</x:v>
      </x:c>
      <x:c r="AC1923" s="14" t="str"/>
      <x:c r="AD1923" s="20" t="str"/>
      <x:c r="AE1923" s="14" t="str"/>
      <x:c r="AF1923" s="14" t="n">
        <x:v>26</x:v>
      </x:c>
      <x:c r="AG1923" s="14" t="str">
        <x:v>I3</x:v>
      </x:c>
      <x:c r="AH1923" s="14" t="n">
        <x:v>1</x:v>
      </x:c>
      <x:c r="AI1923" s="14" t="n">
        <x:v>0</x:v>
      </x:c>
      <x:c r="AJ1923" s="18" t="n">
        <x:v>78615</x:v>
      </x:c>
      <x:c r="AK1923" s="14" t="str">
        <x:v>https://prozorro.gov.ua/tender/UA-2024-05-15-011745-a</x:v>
      </x:c>
      <x:c r="AL1923" s="19" t="n">
        <x:v>45427.56860057871</x:v>
      </x:c>
      <x:c r="AM1923" s="19" t="n">
        <x:v>45443</x:v>
      </x:c>
      <x:c r="AN1923" s="15" t="str">
        <x:v>Берегоукріплення</x:v>
      </x:c>
      <x:c r="AO1923" s="15" t="str">
        <x:v>not_found_in_top_search</x:v>
      </x:c>
    </x:row>
    <x:row r="1924">
      <x:c r="A1924" s="14" t="str">
        <x:v>W6-232</x:v>
      </x:c>
      <x:c r="B1924" s="14" t="str">
        <x:v>Prozorro vertical expansion II — 24.08</x:v>
      </x:c>
      <x:c r="C1924" s="14" t="str">
        <x:v>ТОВ «ТУРБОС-ТРЕЙД»</x:v>
      </x:c>
      <x:c r="D1924" s="14" t="str">
        <x:v>Резервуари / промислові ємності</x:v>
      </x:c>
      <x:c r="E1924" s="14" t="str">
        <x:v>Expansion discovery</x:v>
      </x:c>
      <x:c r="F1924" s="17" t="str">
        <x:v>D3</x:v>
      </x:c>
      <x:c r="G1924" s="14" t="str"/>
      <x:c r="H1924" s="14" t="str">
        <x:v>Discovery розширення — 2 тижні</x:v>
      </x:c>
      <x:c r="I1924" s="16" t="n">
        <x:v>1</x:v>
      </x:c>
      <x:c r="J1924" s="16" t="n">
        <x:v>5</x:v>
      </x:c>
      <x:c r="K1924" s="16" t="n">
        <x:v>5</x:v>
      </x:c>
      <x:c r="L1924" s="16" t="n">
        <x:v>1</x:v>
      </x:c>
      <x:c r="M1924" s="16" t="n">
        <x:v>5</x:v>
      </x:c>
      <x:c r="N1924" s="16" t="n">
        <x:v>5</x:v>
      </x:c>
      <x:c r="O1924" s="16" t="n">
        <x:v>3</x:v>
      </x:c>
      <x:c r="P1924" s="16" t="n">
        <x:f>IF(COUNT(I1924:O1924)&lt;7,"",I1924*8+J1924*3+K1924*2+L1924*2+M1924*2+N1924*2+O1924)</x:f>
        <x:v>58</x:v>
      </x:c>
      <x:c r="Q1924" s="16" t="n">
        <x:f>IF(COUNT(J1924:O1924)&lt;6,"",J1924*5+K1924*4+M1924*4+L1924*3+N1924*2+O1924*2)</x:f>
        <x:v>84</x:v>
      </x:c>
      <x:c r="R1924" s="14" t="str">
        <x:v>high</x:v>
      </x:c>
      <x:c r="S1924" s="14" t="str">
        <x:v>official_prozorro_award_2024_2026</x:v>
      </x:c>
      <x:c r="T1924" s="14" t="str">
        <x:v>official_prozorro_api</x:v>
      </x:c>
      <x:c r="U1924" s="14" t="str">
        <x:v>Не контактували</x:v>
      </x:c>
      <x:c r="V1924" s="15" t="str">
        <x:v>Workflow-audit outreach по UA-2024-12-24-016670-a; попросити 1 пакет здачі та вимоги проєкту</x:v>
      </x:c>
      <x:c r="W1924" s="15" t="str">
        <x:v>Власник / директор; керівник ПТО; відповідальний за договори</x:v>
      </x:c>
      <x:c r="X1924" s="15" t="str">
        <x:v>1 нових підтверджених перемог/договорів у Prozorro на 75 015 грн; 0 зі строком виконання не раніше 24.08.2026.</x:v>
      </x:c>
      <x:c r="Y1924" s="15" t="str">
        <x:v>Ремонт зливного трубопроводу до резервуару №4 на АЗС №06/012 Закарпатська область, Мукачівський район, с. Тишів, 146 ( 45450000-6 Інші завершальні будівельні роботи); опублікований строк до 2024-12-31. Попросити один знеособлений пакет здачі за цим workflow.</x:v>
      </x:c>
      <x:c r="Z1924" s="15" t="str">
        <x:v>https://prozorro.gov.ua/tender/UA-2024-12-24-016670-a</x:v>
      </x:c>
      <x:c r="AA1924" s="14" t="str">
        <x:v>42536929</x:v>
      </x:c>
      <x:c r="AB1924" s="14" t="str">
        <x:v>2026-08-24</x:v>
      </x:c>
      <x:c r="AC1924" s="14" t="str"/>
      <x:c r="AD1924" s="20" t="str"/>
      <x:c r="AE1924" s="14" t="str"/>
      <x:c r="AF1924" s="14" t="n">
        <x:v>26</x:v>
      </x:c>
      <x:c r="AG1924" s="14" t="str">
        <x:v>I3</x:v>
      </x:c>
      <x:c r="AH1924" s="14" t="n">
        <x:v>1</x:v>
      </x:c>
      <x:c r="AI1924" s="14" t="n">
        <x:v>0</x:v>
      </x:c>
      <x:c r="AJ1924" s="18" t="n">
        <x:v>75015.36</x:v>
      </x:c>
      <x:c r="AK1924" s="14" t="str">
        <x:v>https://prozorro.gov.ua/tender/UA-2024-12-24-016670-a</x:v>
      </x:c>
      <x:c r="AL1924" s="19" t="n">
        <x:v>45650.58174299769</x:v>
      </x:c>
      <x:c r="AM1924" s="19" t="n">
        <x:v>45657</x:v>
      </x:c>
      <x:c r="AN1924" s="15" t="str">
        <x:v>Резервуари / промислові ємності</x:v>
      </x:c>
      <x:c r="AO1924" s="15" t="str">
        <x:v>not_found_in_top_search</x:v>
      </x:c>
    </x:row>
    <x:row r="1925">
      <x:c r="A1925" s="14" t="str">
        <x:v>W6-233</x:v>
      </x:c>
      <x:c r="B1925" s="14" t="str">
        <x:v>Prozorro vertical expansion II — 24.08</x:v>
      </x:c>
      <x:c r="C1925" s="14" t="str">
        <x:v>ТОВАРИСТВО З ОБМЕЖЕНОЮ ВІДПОВІДАЛЬНІСТЮ "АВІКОМ"</x:v>
      </x:c>
      <x:c r="D1925" s="14" t="str">
        <x:v>Резервуари / промислові ємності</x:v>
      </x:c>
      <x:c r="E1925" s="14" t="str">
        <x:v>Expansion discovery</x:v>
      </x:c>
      <x:c r="F1925" s="17" t="str">
        <x:v>D3</x:v>
      </x:c>
      <x:c r="G1925" s="14" t="str"/>
      <x:c r="H1925" s="14" t="str">
        <x:v>Discovery розширення — 2 тижні</x:v>
      </x:c>
      <x:c r="I1925" s="16" t="n">
        <x:v>1</x:v>
      </x:c>
      <x:c r="J1925" s="16" t="n">
        <x:v>5</x:v>
      </x:c>
      <x:c r="K1925" s="16" t="n">
        <x:v>5</x:v>
      </x:c>
      <x:c r="L1925" s="16" t="n">
        <x:v>1</x:v>
      </x:c>
      <x:c r="M1925" s="16" t="n">
        <x:v>5</x:v>
      </x:c>
      <x:c r="N1925" s="16" t="n">
        <x:v>5</x:v>
      </x:c>
      <x:c r="O1925" s="16" t="n">
        <x:v>3</x:v>
      </x:c>
      <x:c r="P1925" s="16" t="n">
        <x:f>IF(COUNT(I1925:O1925)&lt;7,"",I1925*8+J1925*3+K1925*2+L1925*2+M1925*2+N1925*2+O1925)</x:f>
        <x:v>58</x:v>
      </x:c>
      <x:c r="Q1925" s="16" t="n">
        <x:f>IF(COUNT(J1925:O1925)&lt;6,"",J1925*5+K1925*4+M1925*4+L1925*3+N1925*2+O1925*2)</x:f>
        <x:v>84</x:v>
      </x:c>
      <x:c r="R1925" s="14" t="str">
        <x:v>high</x:v>
      </x:c>
      <x:c r="S1925" s="14" t="str">
        <x:v>official_prozorro_award_2024_2026</x:v>
      </x:c>
      <x:c r="T1925" s="14" t="str">
        <x:v>official_prozorro_api</x:v>
      </x:c>
      <x:c r="U1925" s="14" t="str">
        <x:v>Не контактували</x:v>
      </x:c>
      <x:c r="V1925" s="15" t="str">
        <x:v>Workflow-audit outreach по UA-2024-09-10-012945-a; попросити 1 пакет здачі та вимоги проєкту</x:v>
      </x:c>
      <x:c r="W1925" s="15" t="str">
        <x:v>Власник / директор; керівник ПТО; відповідальний за договори</x:v>
      </x:c>
      <x:c r="X1925" s="15" t="str">
        <x:v>1 нових підтверджених перемог/договорів у Prozorro на 72 265 грн; 0 зі строком виконання не раніше 24.08.2026.</x:v>
      </x:c>
      <x:c r="Y1925" s="15" t="str">
        <x:v>Поточний ремонт покрівлі насосної станції з двома резервуарами (літ."М") згідно технічного паспорта КНП ЛОР "ЛОРЛДЦ" за адресою: м. Львів, вул. Я. Гашека, 2А(код за ДК 021:2015 - 45260000-7 Покрівельні роботи та інші спеціалізовані будівельні роботи)
; опублікований строк до 2024-12-31. Попросити один знеособлений пакет здачі за цим workflow.</x:v>
      </x:c>
      <x:c r="Z1925" s="15" t="str">
        <x:v>https://prozorro.gov.ua/tender/UA-2024-09-10-012945-a</x:v>
      </x:c>
      <x:c r="AA1925" s="14" t="str">
        <x:v>22410767</x:v>
      </x:c>
      <x:c r="AB1925" s="14" t="str">
        <x:v>2026-08-24</x:v>
      </x:c>
      <x:c r="AC1925" s="14" t="str"/>
      <x:c r="AD1925" s="20" t="str"/>
      <x:c r="AE1925" s="14" t="str"/>
      <x:c r="AF1925" s="14" t="n">
        <x:v>26</x:v>
      </x:c>
      <x:c r="AG1925" s="14" t="str">
        <x:v>I3</x:v>
      </x:c>
      <x:c r="AH1925" s="14" t="n">
        <x:v>1</x:v>
      </x:c>
      <x:c r="AI1925" s="14" t="n">
        <x:v>0</x:v>
      </x:c>
      <x:c r="AJ1925" s="18" t="n">
        <x:v>72265</x:v>
      </x:c>
      <x:c r="AK1925" s="14" t="str">
        <x:v>https://prozorro.gov.ua/tender/UA-2024-09-10-012945-a</x:v>
      </x:c>
      <x:c r="AL1925" s="19" t="n">
        <x:v>45545.57129895833</x:v>
      </x:c>
      <x:c r="AM1925" s="19" t="n">
        <x:v>45657</x:v>
      </x:c>
      <x:c r="AN1925" s="15" t="str">
        <x:v>Резервуари / промислові ємності</x:v>
      </x:c>
      <x:c r="AO1925" s="15" t="str">
        <x:v>not_found_in_top_search</x:v>
      </x:c>
    </x:row>
    <x:row r="1926">
      <x:c r="A1926" s="14" t="str">
        <x:v>W6-234</x:v>
      </x:c>
      <x:c r="B1926" s="14" t="str">
        <x:v>Prozorro vertical expansion II — 24.08</x:v>
      </x:c>
      <x:c r="C1926" s="14" t="str">
        <x:v>ТОВАРИСТВО З ОБМЕЖЕНОЮ ВІДПОВІДАЛЬНІСТЮ "БУДСПЕЦ ІНЖИНІРИНГ"</x:v>
      </x:c>
      <x:c r="D1926" s="14" t="str">
        <x:v>Підпірні конструкції</x:v>
      </x:c>
      <x:c r="E1926" s="14" t="str">
        <x:v>Expansion discovery</x:v>
      </x:c>
      <x:c r="F1926" s="17" t="str">
        <x:v>D3</x:v>
      </x:c>
      <x:c r="G1926" s="14" t="str"/>
      <x:c r="H1926" s="14" t="str">
        <x:v>Discovery розширення — 2 тижні</x:v>
      </x:c>
      <x:c r="I1926" s="16" t="n">
        <x:v>1</x:v>
      </x:c>
      <x:c r="J1926" s="16" t="n">
        <x:v>5</x:v>
      </x:c>
      <x:c r="K1926" s="16" t="n">
        <x:v>5</x:v>
      </x:c>
      <x:c r="L1926" s="16" t="n">
        <x:v>1</x:v>
      </x:c>
      <x:c r="M1926" s="16" t="n">
        <x:v>5</x:v>
      </x:c>
      <x:c r="N1926" s="16" t="n">
        <x:v>5</x:v>
      </x:c>
      <x:c r="O1926" s="16" t="n">
        <x:v>3</x:v>
      </x:c>
      <x:c r="P1926" s="16" t="n">
        <x:f>IF(COUNT(I1926:O1926)&lt;7,"",I1926*8+J1926*3+K1926*2+L1926*2+M1926*2+N1926*2+O1926)</x:f>
        <x:v>58</x:v>
      </x:c>
      <x:c r="Q1926" s="16" t="n">
        <x:f>IF(COUNT(J1926:O1926)&lt;6,"",J1926*5+K1926*4+M1926*4+L1926*3+N1926*2+O1926*2)</x:f>
        <x:v>84</x:v>
      </x:c>
      <x:c r="R1926" s="14" t="str">
        <x:v>high</x:v>
      </x:c>
      <x:c r="S1926" s="14" t="str">
        <x:v>official_prozorro_award_2024_2026</x:v>
      </x:c>
      <x:c r="T1926" s="14" t="str">
        <x:v>official_prozorro_api</x:v>
      </x:c>
      <x:c r="U1926" s="14" t="str">
        <x:v>Не контактували</x:v>
      </x:c>
      <x:c r="V1926" s="15" t="str">
        <x:v>Workflow-audit outreach по UA-2025-04-09-011783-a; попросити 1 пакет здачі та вимоги проєкту</x:v>
      </x:c>
      <x:c r="W1926" s="15" t="str">
        <x:v>Власник / директор; керівник ПТО; відповідальний за договори</x:v>
      </x:c>
      <x:c r="X1926" s="15" t="str">
        <x:v>1 нових підтверджених перемог/договорів у Prozorro на 56 960 грн; 0 зі строком виконання не раніше 24.08.2026.</x:v>
      </x:c>
      <x:c r="Y1926" s="15" t="str">
        <x:v>проектна документація "Капітальний ремонт підпірної стінки на вул. Львівське шосе, 14  в м. Хмельницькому"; опублікований строк до 2025-05-30. Попросити один знеособлений пакет здачі за цим workflow.</x:v>
      </x:c>
      <x:c r="Z1926" s="15" t="str">
        <x:v>https://prozorro.gov.ua/tender/UA-2025-04-09-011783-a</x:v>
      </x:c>
      <x:c r="AA1926" s="14" t="str">
        <x:v>43768384</x:v>
      </x:c>
      <x:c r="AB1926" s="14" t="str">
        <x:v>2026-08-24</x:v>
      </x:c>
      <x:c r="AC1926" s="14" t="str"/>
      <x:c r="AD1926" s="20" t="str"/>
      <x:c r="AE1926" s="14" t="str"/>
      <x:c r="AF1926" s="14" t="n">
        <x:v>26</x:v>
      </x:c>
      <x:c r="AG1926" s="14" t="str">
        <x:v>I3</x:v>
      </x:c>
      <x:c r="AH1926" s="14" t="n">
        <x:v>1</x:v>
      </x:c>
      <x:c r="AI1926" s="14" t="n">
        <x:v>0</x:v>
      </x:c>
      <x:c r="AJ1926" s="18" t="n">
        <x:v>56960</x:v>
      </x:c>
      <x:c r="AK1926" s="14" t="str">
        <x:v>https://prozorro.gov.ua/tender/UA-2025-04-09-011783-a</x:v>
      </x:c>
      <x:c r="AL1926" s="19" t="n">
        <x:v>45756.53807019676</x:v>
      </x:c>
      <x:c r="AM1926" s="19" t="n">
        <x:v>45807</x:v>
      </x:c>
      <x:c r="AN1926" s="15" t="str">
        <x:v>Підпірні конструкції</x:v>
      </x:c>
      <x:c r="AO1926" s="15" t="str">
        <x:v>not_found_in_top_search</x:v>
      </x:c>
    </x:row>
    <x:row r="1927">
      <x:c r="A1927" s="14" t="str">
        <x:v>W6-235</x:v>
      </x:c>
      <x:c r="B1927" s="14" t="str">
        <x:v>Prozorro vertical expansion II — 24.08</x:v>
      </x:c>
      <x:c r="C1927" s="14" t="str">
        <x:v>ТОВ "УКРТЕХІНЖИНІРІНГ"</x:v>
      </x:c>
      <x:c r="D1927" s="14" t="str">
        <x:v>Полігони відходів</x:v>
      </x:c>
      <x:c r="E1927" s="14" t="str">
        <x:v>Expansion discovery</x:v>
      </x:c>
      <x:c r="F1927" s="17" t="str">
        <x:v>D3</x:v>
      </x:c>
      <x:c r="G1927" s="14" t="str"/>
      <x:c r="H1927" s="14" t="str">
        <x:v>Discovery розширення — 2 тижні</x:v>
      </x:c>
      <x:c r="I1927" s="16" t="n">
        <x:v>1</x:v>
      </x:c>
      <x:c r="J1927" s="16" t="n">
        <x:v>5</x:v>
      </x:c>
      <x:c r="K1927" s="16" t="n">
        <x:v>5</x:v>
      </x:c>
      <x:c r="L1927" s="16" t="n">
        <x:v>1</x:v>
      </x:c>
      <x:c r="M1927" s="16" t="n">
        <x:v>5</x:v>
      </x:c>
      <x:c r="N1927" s="16" t="n">
        <x:v>5</x:v>
      </x:c>
      <x:c r="O1927" s="16" t="n">
        <x:v>3</x:v>
      </x:c>
      <x:c r="P1927" s="16" t="n">
        <x:f>IF(COUNT(I1927:O1927)&lt;7,"",I1927*8+J1927*3+K1927*2+L1927*2+M1927*2+N1927*2+O1927)</x:f>
        <x:v>58</x:v>
      </x:c>
      <x:c r="Q1927" s="16" t="n">
        <x:f>IF(COUNT(J1927:O1927)&lt;6,"",J1927*5+K1927*4+M1927*4+L1927*3+N1927*2+O1927*2)</x:f>
        <x:v>84</x:v>
      </x:c>
      <x:c r="R1927" s="14" t="str">
        <x:v>high</x:v>
      </x:c>
      <x:c r="S1927" s="14" t="str">
        <x:v>official_prozorro_award_2024_2026</x:v>
      </x:c>
      <x:c r="T1927" s="14" t="str">
        <x:v>official_prozorro_api</x:v>
      </x:c>
      <x:c r="U1927" s="14" t="str">
        <x:v>Не контактували</x:v>
      </x:c>
      <x:c r="V1927" s="15" t="str">
        <x:v>Workflow-audit outreach по UA-2024-03-12-011147-a; попросити 1 пакет здачі та вимоги проєкту</x:v>
      </x:c>
      <x:c r="W1927" s="15" t="str">
        <x:v>Власник / директор; керівник ПТО; відповідальний за договори</x:v>
      </x:c>
      <x:c r="X1927" s="15" t="str">
        <x:v>1 нових підтверджених перемог/договорів у Prozorro на 46 842 грн; 0 зі строком виконання не раніше 24.08.2026.</x:v>
      </x:c>
      <x:c r="Y1927" s="15" t="str">
        <x:v>Розроблення звіту з Стратегічно-Екологічної Оцінки до детального плану території за межами населеного пункту селі Різдвяни Бурштинської міської ради, Івано-Франківського району. Івано-Франківської області для реконструкції полігону твердих побутових відходів; опублікований строк до 2024-10-01. Попросити один знеособлений пакет здачі за цим workflow.</x:v>
      </x:c>
      <x:c r="Z1927" s="15" t="str">
        <x:v>https://prozorro.gov.ua/tender/UA-2024-03-12-011147-a</x:v>
      </x:c>
      <x:c r="AA1927" s="14" t="str">
        <x:v>41455577</x:v>
      </x:c>
      <x:c r="AB1927" s="14" t="str">
        <x:v>2026-08-24</x:v>
      </x:c>
      <x:c r="AC1927" s="14" t="str"/>
      <x:c r="AD1927" s="20" t="str"/>
      <x:c r="AE1927" s="14" t="str"/>
      <x:c r="AF1927" s="14" t="n">
        <x:v>26</x:v>
      </x:c>
      <x:c r="AG1927" s="14" t="str">
        <x:v>I3</x:v>
      </x:c>
      <x:c r="AH1927" s="14" t="n">
        <x:v>1</x:v>
      </x:c>
      <x:c r="AI1927" s="14" t="n">
        <x:v>0</x:v>
      </x:c>
      <x:c r="AJ1927" s="18" t="n">
        <x:v>46842.1</x:v>
      </x:c>
      <x:c r="AK1927" s="14" t="str">
        <x:v>https://prozorro.gov.ua/tender/UA-2024-03-12-011147-a</x:v>
      </x:c>
      <x:c r="AL1927" s="19" t="n">
        <x:v>45363.58506615741</x:v>
      </x:c>
      <x:c r="AM1927" s="19" t="n">
        <x:v>45566</x:v>
      </x:c>
      <x:c r="AN1927" s="15" t="str">
        <x:v>Полігони відходів</x:v>
      </x:c>
      <x:c r="AO1927" s="15" t="str">
        <x:v>not_found_in_top_search</x:v>
      </x:c>
    </x:row>
    <x:row r="1928">
      <x:c r="A1928" s="14" t="str">
        <x:v>W6-236</x:v>
      </x:c>
      <x:c r="B1928" s="14" t="str">
        <x:v>Prozorro vertical expansion II — 24.08</x:v>
      </x:c>
      <x:c r="C1928" s="14" t="str">
        <x:v>КОМУНАЛЬНЕ ПІДПРИЄМСТВО "ПОГРЕБИЩЕВОДОКАНАЛ" ПОГРЕБИЩЕНСЬКОЇ МІСЬКОЇ РАДИ ВІННИЦЬКОЇ ОБЛАСТІ</x:v>
      </x:c>
      <x:c r="D1928" s="14" t="str">
        <x:v>Гідротехнічні споруди</x:v>
      </x:c>
      <x:c r="E1928" s="14" t="str">
        <x:v>Expansion discovery</x:v>
      </x:c>
      <x:c r="F1928" s="17" t="str">
        <x:v>D3</x:v>
      </x:c>
      <x:c r="G1928" s="14" t="str"/>
      <x:c r="H1928" s="14" t="str">
        <x:v>Discovery розширення — 2 тижні</x:v>
      </x:c>
      <x:c r="I1928" s="16" t="n">
        <x:v>1</x:v>
      </x:c>
      <x:c r="J1928" s="16" t="n">
        <x:v>5</x:v>
      </x:c>
      <x:c r="K1928" s="16" t="n">
        <x:v>5</x:v>
      </x:c>
      <x:c r="L1928" s="16" t="n">
        <x:v>1</x:v>
      </x:c>
      <x:c r="M1928" s="16" t="n">
        <x:v>5</x:v>
      </x:c>
      <x:c r="N1928" s="16" t="n">
        <x:v>5</x:v>
      </x:c>
      <x:c r="O1928" s="16" t="n">
        <x:v>3</x:v>
      </x:c>
      <x:c r="P1928" s="16" t="n">
        <x:f>IF(COUNT(I1928:O1928)&lt;7,"",I1928*8+J1928*3+K1928*2+L1928*2+M1928*2+N1928*2+O1928)</x:f>
        <x:v>58</x:v>
      </x:c>
      <x:c r="Q1928" s="16" t="n">
        <x:f>IF(COUNT(J1928:O1928)&lt;6,"",J1928*5+K1928*4+M1928*4+L1928*3+N1928*2+O1928*2)</x:f>
        <x:v>84</x:v>
      </x:c>
      <x:c r="R1928" s="14" t="str">
        <x:v>high</x:v>
      </x:c>
      <x:c r="S1928" s="14" t="str">
        <x:v>official_prozorro_award_2024_2026</x:v>
      </x:c>
      <x:c r="T1928" s="14" t="str">
        <x:v>official_prozorro_api</x:v>
      </x:c>
      <x:c r="U1928" s="14" t="str">
        <x:v>Не контактували</x:v>
      </x:c>
      <x:c r="V1928" s="15" t="str">
        <x:v>Workflow-audit outreach по UA-2024-12-16-016818-a; попросити 1 пакет здачі та вимоги проєкту</x:v>
      </x:c>
      <x:c r="W1928" s="15" t="str">
        <x:v>Власник / директор; керівник ПТО; відповідальний за договори</x:v>
      </x:c>
      <x:c r="X1928" s="15" t="str">
        <x:v>1 нових підтверджених перемог/договорів у Prozorro на 23 200 грн; 0 зі строком виконання не раніше 24.08.2026.</x:v>
      </x:c>
      <x:c r="Y1928" s="15" t="str">
        <x:v>45240000-1 Будівництво гідротехнічних об’єктів (Поточний ремонт дамби в с. Борщагівка Вінницького району Вінницької області); опублікований строк до 2024-12-31. Попросити один знеособлений пакет здачі за цим workflow.</x:v>
      </x:c>
      <x:c r="Z1928" s="15" t="str">
        <x:v>https://prozorro.gov.ua/tender/UA-2024-12-16-016818-a</x:v>
      </x:c>
      <x:c r="AA1928" s="14" t="str">
        <x:v>43089071</x:v>
      </x:c>
      <x:c r="AB1928" s="14" t="str">
        <x:v>2026-08-24</x:v>
      </x:c>
      <x:c r="AC1928" s="14" t="str"/>
      <x:c r="AD1928" s="20" t="str"/>
      <x:c r="AE1928" s="14" t="str"/>
      <x:c r="AF1928" s="14" t="n">
        <x:v>26</x:v>
      </x:c>
      <x:c r="AG1928" s="14" t="str">
        <x:v>I3</x:v>
      </x:c>
      <x:c r="AH1928" s="14" t="n">
        <x:v>1</x:v>
      </x:c>
      <x:c r="AI1928" s="14" t="n">
        <x:v>0</x:v>
      </x:c>
      <x:c r="AJ1928" s="18" t="n">
        <x:v>23200</x:v>
      </x:c>
      <x:c r="AK1928" s="14" t="str">
        <x:v>https://prozorro.gov.ua/tender/UA-2024-12-16-016818-a</x:v>
      </x:c>
      <x:c r="AL1928" s="19" t="n">
        <x:v>45642.57738873843</x:v>
      </x:c>
      <x:c r="AM1928" s="19" t="n">
        <x:v>45657</x:v>
      </x:c>
      <x:c r="AN1928" s="15" t="str">
        <x:v>Гідротехнічні споруди</x:v>
      </x:c>
      <x:c r="AO1928" s="15" t="str">
        <x:v>not_found_in_top_search</x:v>
      </x:c>
    </x:row>
    <x:row r="1929">
      <x:c r="A1929" s="14" t="str">
        <x:v>W6-237</x:v>
      </x:c>
      <x:c r="B1929" s="14" t="str">
        <x:v>Prozorro vertical expansion II — 24.08</x:v>
      </x:c>
      <x:c r="C1929" s="14" t="str">
        <x:v>УПРАВЛІННЯ КАПІТАЛЬНОГО БУДІВНИЦТВА ВИКОНАВЧОГО КОМІТЕТУ РІВНЕНСЬКОЇ МІСЬКОЇ РАДИ</x:v>
      </x:c>
      <x:c r="D1929" s="14" t="str">
        <x:v>Спортивні покриття</x:v>
      </x:c>
      <x:c r="E1929" s="14" t="str">
        <x:v>Expansion discovery</x:v>
      </x:c>
      <x:c r="F1929" s="17" t="str">
        <x:v>D3</x:v>
      </x:c>
      <x:c r="G1929" s="14" t="str"/>
      <x:c r="H1929" s="14" t="str">
        <x:v>Discovery розширення — 2 тижні</x:v>
      </x:c>
      <x:c r="I1929" s="16" t="n">
        <x:v>1</x:v>
      </x:c>
      <x:c r="J1929" s="16" t="n">
        <x:v>5</x:v>
      </x:c>
      <x:c r="K1929" s="16" t="n">
        <x:v>5</x:v>
      </x:c>
      <x:c r="L1929" s="16" t="n">
        <x:v>1</x:v>
      </x:c>
      <x:c r="M1929" s="16" t="n">
        <x:v>5</x:v>
      </x:c>
      <x:c r="N1929" s="16" t="n">
        <x:v>5</x:v>
      </x:c>
      <x:c r="O1929" s="16" t="n">
        <x:v>3</x:v>
      </x:c>
      <x:c r="P1929" s="16" t="n">
        <x:f>IF(COUNT(I1929:O1929)&lt;7,"",I1929*8+J1929*3+K1929*2+L1929*2+M1929*2+N1929*2+O1929)</x:f>
        <x:v>58</x:v>
      </x:c>
      <x:c r="Q1929" s="16" t="n">
        <x:f>IF(COUNT(J1929:O1929)&lt;6,"",J1929*5+K1929*4+M1929*4+L1929*3+N1929*2+O1929*2)</x:f>
        <x:v>84</x:v>
      </x:c>
      <x:c r="R1929" s="14" t="str">
        <x:v>high</x:v>
      </x:c>
      <x:c r="S1929" s="14" t="str">
        <x:v>official_prozorro_award_2024_2026</x:v>
      </x:c>
      <x:c r="T1929" s="14" t="str">
        <x:v>official_prozorro_api</x:v>
      </x:c>
      <x:c r="U1929" s="14" t="str">
        <x:v>Не контактували</x:v>
      </x:c>
      <x:c r="V1929" s="15" t="str">
        <x:v>Workflow-audit outreach по UA-2024-07-03-001343-a; попросити 1 пакет здачі та вимоги проєкту</x:v>
      </x:c>
      <x:c r="W1929" s="15" t="str">
        <x:v>Власник / директор; керівник ПТО; відповідальний за договори</x:v>
      </x:c>
      <x:c r="X1929" s="15" t="str">
        <x:v>1 нових підтверджених перемог/договорів у Prozorro на 21 304 грн; 0 зі строком виконання не раніше 24.08.2026.</x:v>
      </x:c>
      <x:c r="Y1929" s="15" t="str">
        <x:v>Технагляд по об'єкту "Капітальний ремонт спортивного майданчика (влаштування багатофункціонального спортивного- ігрового поля зі штучним покриттям ) на території РГ " Гармонія РМР за адресою : просп Генерала Безручка 26 Рівне. Коригування"; опублікований строк до 2024-12-25. Попросити один знеособлений пакет здачі за цим workflow.</x:v>
      </x:c>
      <x:c r="Z1929" s="15" t="str">
        <x:v>https://prozorro.gov.ua/tender/UA-2024-07-03-001343-a</x:v>
      </x:c>
      <x:c r="AA1929" s="14" t="str">
        <x:v>05517742</x:v>
      </x:c>
      <x:c r="AB1929" s="14" t="str">
        <x:v>2026-08-24</x:v>
      </x:c>
      <x:c r="AC1929" s="14" t="str"/>
      <x:c r="AD1929" s="20" t="str"/>
      <x:c r="AE1929" s="14" t="str"/>
      <x:c r="AF1929" s="14" t="n">
        <x:v>26</x:v>
      </x:c>
      <x:c r="AG1929" s="14" t="str">
        <x:v>I3</x:v>
      </x:c>
      <x:c r="AH1929" s="14" t="n">
        <x:v>1</x:v>
      </x:c>
      <x:c r="AI1929" s="14" t="n">
        <x:v>0</x:v>
      </x:c>
      <x:c r="AJ1929" s="18" t="n">
        <x:v>21303.52</x:v>
      </x:c>
      <x:c r="AK1929" s="14" t="str">
        <x:v>https://prozorro.gov.ua/tender/UA-2024-07-03-001343-a</x:v>
      </x:c>
      <x:c r="AL1929" s="19" t="n">
        <x:v>45476.2911225</x:v>
      </x:c>
      <x:c r="AM1929" s="19" t="n">
        <x:v>45651</x:v>
      </x:c>
      <x:c r="AN1929" s="15" t="str">
        <x:v>Спортивні покриття</x:v>
      </x:c>
      <x:c r="AO1929" s="15" t="str">
        <x:v>not_found_in_top_search</x:v>
      </x:c>
    </x:row>
    <x:row r="1930">
      <x:c r="A1930" s="14" t="str">
        <x:v>W6-238</x:v>
      </x:c>
      <x:c r="B1930" s="14" t="str">
        <x:v>Prozorro vertical expansion II — 24.08</x:v>
      </x:c>
      <x:c r="C1930" s="14" t="str">
        <x:v>ФОП КОЛОМІЙЧЕНКО О.Є.</x:v>
      </x:c>
      <x:c r="D1930" s="14" t="str">
        <x:v>Повітряні лінії електропередачі</x:v>
      </x:c>
      <x:c r="E1930" s="14" t="str">
        <x:v>Pilot now</x:v>
      </x:c>
      <x:c r="F1930" s="17" t="str">
        <x:v>P3</x:v>
      </x:c>
      <x:c r="G1930" s="14" t="str"/>
      <x:c r="H1930" s="14" t="str">
        <x:v>Пілот зараз — Н.15 subset</x:v>
      </x:c>
      <x:c r="I1930" s="16" t="n">
        <x:v>4</x:v>
      </x:c>
      <x:c r="J1930" s="16" t="n">
        <x:v>5</x:v>
      </x:c>
      <x:c r="K1930" s="16" t="n">
        <x:v>5</x:v>
      </x:c>
      <x:c r="L1930" s="16" t="n">
        <x:v>1</x:v>
      </x:c>
      <x:c r="M1930" s="16" t="n">
        <x:v>5</x:v>
      </x:c>
      <x:c r="N1930" s="16" t="n">
        <x:v>3</x:v>
      </x:c>
      <x:c r="O1930" s="16" t="n">
        <x:v>3</x:v>
      </x:c>
      <x:c r="P1930" s="16" t="n">
        <x:f>IF(COUNT(I1930:O1930)&lt;7,"",I1930*8+J1930*3+K1930*2+L1930*2+M1930*2+N1930*2+O1930)</x:f>
        <x:v>78</x:v>
      </x:c>
      <x:c r="Q1930" s="16" t="n">
        <x:f>IF(COUNT(J1930:O1930)&lt;6,"",J1930*5+K1930*4+M1930*4+L1930*3+N1930*2+O1930*2)</x:f>
        <x:v>80</x:v>
      </x:c>
      <x:c r="R1930" s="14" t="str">
        <x:v>high</x:v>
      </x:c>
      <x:c r="S1930" s="14" t="str">
        <x:v>official_prozorro_award_2024_2026</x:v>
      </x:c>
      <x:c r="T1930" s="14" t="str">
        <x:v>official_prozorro_api</x:v>
      </x:c>
      <x:c r="U1930" s="14" t="str">
        <x:v>Не контактували</x:v>
      </x:c>
      <x:c r="V1930" s="15" t="str">
        <x:v>Персоналізований free-pilot outreach по UA-2024-12-10-014783-a; попросити 1 пакет Н.14/Н.15</x:v>
      </x:c>
      <x:c r="W1930" s="15" t="str">
        <x:v>Власник / виконавець; відповідальний за договір</x:v>
      </x:c>
      <x:c r="X1930" s="15" t="str">
        <x:v>1 нових підтверджених перемог/договорів у Prozorro на 69 734 грн; 0 зі строком виконання не раніше 24.08.2026.</x:v>
      </x:c>
      <x:c r="Y1930" s="15" t="str">
        <x:v>«Реконструкція мереж зовнішнього освітлення міського кладовища "Західне" за адресою: м. Одеса, Тираспольське шосе,  22-Д» (за кодом ДК 021:2015 - 45232210-7 Прокладання повітряних ліній електропередач); опублікований строк до 2024-12-31. Попросити один знеособлений пакет здачі за цим workflow.</x:v>
      </x:c>
      <x:c r="Z1930" s="15" t="str">
        <x:v>https://prozorro.gov.ua/tender/UA-2024-12-10-014783-a</x:v>
      </x:c>
      <x:c r="AA1930" s="14" t="str">
        <x:v>3159107514</x:v>
      </x:c>
      <x:c r="AB1930" s="14" t="str">
        <x:v>2026-08-24</x:v>
      </x:c>
      <x:c r="AC1930" s="14" t="str"/>
      <x:c r="AD1930" s="20" t="str"/>
      <x:c r="AE1930" s="14" t="str"/>
      <x:c r="AF1930" s="14" t="n">
        <x:v>23</x:v>
      </x:c>
      <x:c r="AG1930" s="14" t="str">
        <x:v>I3</x:v>
      </x:c>
      <x:c r="AH1930" s="14" t="n">
        <x:v>1</x:v>
      </x:c>
      <x:c r="AI1930" s="14" t="n">
        <x:v>0</x:v>
      </x:c>
      <x:c r="AJ1930" s="18" t="n">
        <x:v>69733.99</x:v>
      </x:c>
      <x:c r="AK1930" s="14" t="str">
        <x:v>https://prozorro.gov.ua/tender/UA-2024-12-10-014783-a</x:v>
      </x:c>
      <x:c r="AL1930" s="19" t="n">
        <x:v>45636.547840520834</x:v>
      </x:c>
      <x:c r="AM1930" s="19" t="n">
        <x:v>45657.916666655095</x:v>
      </x:c>
      <x:c r="AN1930" s="15" t="str">
        <x:v>Повітряні лінії електропередачі</x:v>
      </x:c>
      <x:c r="AO1930" s="15" t="str">
        <x:v>not_found_in_top_search</x:v>
      </x:c>
    </x:row>
    <x:row r="1931">
      <x:c r="A1931" s="14" t="str">
        <x:v>W6-239</x:v>
      </x:c>
      <x:c r="B1931" s="14" t="str">
        <x:v>Prozorro vertical expansion II — 24.08</x:v>
      </x:c>
      <x:c r="C1931" s="14" t="str">
        <x:v>ФОП Величко О І</x:v>
      </x:c>
      <x:c r="D1931" s="14" t="str">
        <x:v>Резервуари / промислові ємності</x:v>
      </x:c>
      <x:c r="E1931" s="14" t="str">
        <x:v>Expansion discovery</x:v>
      </x:c>
      <x:c r="F1931" s="17" t="str">
        <x:v>D3</x:v>
      </x:c>
      <x:c r="G1931" s="14" t="str"/>
      <x:c r="H1931" s="14" t="str">
        <x:v>Discovery розширення — 2 тижні</x:v>
      </x:c>
      <x:c r="I1931" s="16" t="n">
        <x:v>1</x:v>
      </x:c>
      <x:c r="J1931" s="16" t="n">
        <x:v>5</x:v>
      </x:c>
      <x:c r="K1931" s="16" t="n">
        <x:v>5</x:v>
      </x:c>
      <x:c r="L1931" s="16" t="n">
        <x:v>1</x:v>
      </x:c>
      <x:c r="M1931" s="16" t="n">
        <x:v>5</x:v>
      </x:c>
      <x:c r="N1931" s="16" t="n">
        <x:v>3</x:v>
      </x:c>
      <x:c r="O1931" s="16" t="n">
        <x:v>3</x:v>
      </x:c>
      <x:c r="P1931" s="16" t="n">
        <x:f>IF(COUNT(I1931:O1931)&lt;7,"",I1931*8+J1931*3+K1931*2+L1931*2+M1931*2+N1931*2+O1931)</x:f>
        <x:v>54</x:v>
      </x:c>
      <x:c r="Q1931" s="16" t="n">
        <x:f>IF(COUNT(J1931:O1931)&lt;6,"",J1931*5+K1931*4+M1931*4+L1931*3+N1931*2+O1931*2)</x:f>
        <x:v>80</x:v>
      </x:c>
      <x:c r="R1931" s="14" t="str">
        <x:v>high</x:v>
      </x:c>
      <x:c r="S1931" s="14" t="str">
        <x:v>official_prozorro_award_2024_2026</x:v>
      </x:c>
      <x:c r="T1931" s="14" t="str">
        <x:v>official_prozorro_api</x:v>
      </x:c>
      <x:c r="U1931" s="14" t="str">
        <x:v>Не контактували</x:v>
      </x:c>
      <x:c r="V1931" s="15" t="str">
        <x:v>Workflow-audit outreach по UA-2024-01-23-010626-a; попросити 1 пакет здачі та вимоги проєкту</x:v>
      </x:c>
      <x:c r="W1931" s="15" t="str">
        <x:v>Власник / виконавець; відповідальний за договір</x:v>
      </x:c>
      <x:c r="X1931" s="15" t="str">
        <x:v>1 нових підтверджених перемог/договорів у Prozorro на 49 980 грн; 0 зі строком виконання не раніше 24.08.2026.</x:v>
      </x:c>
      <x:c r="Y1931" s="15" t="str">
        <x:v>ДК 021-2015 (CPV)	 45000000-7 - Будівельні роботи та поточний ремонт (Поточний ремонт системи каналізації та вигрібної ями з встановленням додаткового резервуару в ЗДО "Ялинка"); опублікований строк до 2024-12-31. Попросити один знеособлений пакет здачі за цим workflow.</x:v>
      </x:c>
      <x:c r="Z1931" s="15" t="str">
        <x:v>https://prozorro.gov.ua/tender/UA-2024-01-23-010626-a</x:v>
      </x:c>
      <x:c r="AA1931" s="14" t="str">
        <x:v>2593801615</x:v>
      </x:c>
      <x:c r="AB1931" s="14" t="str">
        <x:v>2026-08-24</x:v>
      </x:c>
      <x:c r="AC1931" s="14" t="str"/>
      <x:c r="AD1931" s="20" t="str"/>
      <x:c r="AE1931" s="14" t="str"/>
      <x:c r="AF1931" s="14" t="n">
        <x:v>23</x:v>
      </x:c>
      <x:c r="AG1931" s="14" t="str">
        <x:v>I3</x:v>
      </x:c>
      <x:c r="AH1931" s="14" t="n">
        <x:v>1</x:v>
      </x:c>
      <x:c r="AI1931" s="14" t="n">
        <x:v>0</x:v>
      </x:c>
      <x:c r="AJ1931" s="18" t="n">
        <x:v>49980</x:v>
      </x:c>
      <x:c r="AK1931" s="14" t="str">
        <x:v>https://prozorro.gov.ua/tender/UA-2024-01-23-010626-a</x:v>
      </x:c>
      <x:c r="AL1931" s="19" t="n">
        <x:v>45314.51933097222</x:v>
      </x:c>
      <x:c r="AM1931" s="19" t="n">
        <x:v>45657.52164351852</x:v>
      </x:c>
      <x:c r="AN1931" s="15" t="str">
        <x:v>Резервуари / промислові ємності</x:v>
      </x:c>
      <x:c r="AO1931" s="15" t="str">
        <x:v>not_found_in_top_search</x:v>
      </x:c>
    </x:row>
    <x:row r="1932">
      <x:c r="A1932" s="14" t="str">
        <x:v>W6-240</x:v>
      </x:c>
      <x:c r="B1932" s="14" t="str">
        <x:v>Prozorro vertical expansion II — 24.08</x:v>
      </x:c>
      <x:c r="C1932" s="14" t="str">
        <x:v>ФОП Клим В.Б.</x:v>
      </x:c>
      <x:c r="D1932" s="14" t="str">
        <x:v>Вузли обліку тепла</x:v>
      </x:c>
      <x:c r="E1932" s="14" t="str">
        <x:v>Pilot now</x:v>
      </x:c>
      <x:c r="F1932" s="17" t="str">
        <x:v>P3</x:v>
      </x:c>
      <x:c r="G1932" s="14" t="str"/>
      <x:c r="H1932" s="14" t="str">
        <x:v>Пілот зараз — Н.14 subset</x:v>
      </x:c>
      <x:c r="I1932" s="16" t="n">
        <x:v>4</x:v>
      </x:c>
      <x:c r="J1932" s="16" t="n">
        <x:v>5</x:v>
      </x:c>
      <x:c r="K1932" s="16" t="n">
        <x:v>5</x:v>
      </x:c>
      <x:c r="L1932" s="16" t="n">
        <x:v>1</x:v>
      </x:c>
      <x:c r="M1932" s="16" t="n">
        <x:v>5</x:v>
      </x:c>
      <x:c r="N1932" s="16" t="n">
        <x:v>3</x:v>
      </x:c>
      <x:c r="O1932" s="16" t="n">
        <x:v>3</x:v>
      </x:c>
      <x:c r="P1932" s="16" t="n">
        <x:f>IF(COUNT(I1932:O1932)&lt;7,"",I1932*8+J1932*3+K1932*2+L1932*2+M1932*2+N1932*2+O1932)</x:f>
        <x:v>78</x:v>
      </x:c>
      <x:c r="Q1932" s="16" t="n">
        <x:f>IF(COUNT(J1932:O1932)&lt;6,"",J1932*5+K1932*4+M1932*4+L1932*3+N1932*2+O1932*2)</x:f>
        <x:v>80</x:v>
      </x:c>
      <x:c r="R1932" s="14" t="str">
        <x:v>high</x:v>
      </x:c>
      <x:c r="S1932" s="14" t="str">
        <x:v>official_prozorro_award_2024_2026</x:v>
      </x:c>
      <x:c r="T1932" s="14" t="str">
        <x:v>official_prozorro_api</x:v>
      </x:c>
      <x:c r="U1932" s="14" t="str">
        <x:v>Не контактували</x:v>
      </x:c>
      <x:c r="V1932" s="15" t="str">
        <x:v>Персоналізований free-pilot outreach по UA-2024-11-28-009029-a; попросити 1 пакет Н.14/Н.15</x:v>
      </x:c>
      <x:c r="W1932" s="15" t="str">
        <x:v>Власник / виконавець; відповідальний за договір</x:v>
      </x:c>
      <x:c r="X1932" s="15" t="str">
        <x:v>1 нових підтверджених перемог/договорів у Prozorro на 24 000 грн; 0 зі строком виконання не раніше 24.08.2026.</x:v>
      </x:c>
      <x:c r="Y1932" s="15" t="str">
        <x:v>Монтаж вузла обліку теплової енергії з встановленням теплолічильника ду50мм у/з фірми Danfoss; опублікований строк до 2024-12-31. Попросити один знеособлений пакет здачі за цим workflow.</x:v>
      </x:c>
      <x:c r="Z1932" s="15" t="str">
        <x:v>https://prozorro.gov.ua/tender/UA-2024-11-28-009029-a</x:v>
      </x:c>
      <x:c r="AA1932" s="14" t="str">
        <x:v>2815911414</x:v>
      </x:c>
      <x:c r="AB1932" s="14" t="str">
        <x:v>2026-08-24</x:v>
      </x:c>
      <x:c r="AC1932" s="14" t="str"/>
      <x:c r="AD1932" s="20" t="str"/>
      <x:c r="AE1932" s="14" t="str"/>
      <x:c r="AF1932" s="14" t="n">
        <x:v>23</x:v>
      </x:c>
      <x:c r="AG1932" s="14" t="str">
        <x:v>I3</x:v>
      </x:c>
      <x:c r="AH1932" s="14" t="n">
        <x:v>1</x:v>
      </x:c>
      <x:c r="AI1932" s="14" t="n">
        <x:v>0</x:v>
      </x:c>
      <x:c r="AJ1932" s="18" t="n">
        <x:v>24000</x:v>
      </x:c>
      <x:c r="AK1932" s="14" t="str">
        <x:v>https://prozorro.gov.ua/tender/UA-2024-11-28-009029-a</x:v>
      </x:c>
      <x:c r="AL1932" s="19" t="n">
        <x:v>45624.510060381945</x:v>
      </x:c>
      <x:c r="AM1932" s="19" t="n">
        <x:v>45657</x:v>
      </x:c>
      <x:c r="AN1932" s="15" t="str">
        <x:v>Вузли обліку тепла</x:v>
      </x:c>
      <x:c r="AO1932" s="15" t="str">
        <x:v>not_found_in_top_search</x:v>
      </x:c>
    </x:row>
    <x:row r="1933">
      <x:c r="A1933" s="14" t="str">
        <x:v>W6-241</x:v>
      </x:c>
      <x:c r="B1933" s="14" t="str">
        <x:v>Prozorro vertical expansion II — 24.08</x:v>
      </x:c>
      <x:c r="C1933" s="14" t="str">
        <x:v>ФОП Озерянський Богдан Петрович</x:v>
      </x:c>
      <x:c r="D1933" s="14" t="str">
        <x:v>Підпірні конструкції</x:v>
      </x:c>
      <x:c r="E1933" s="14" t="str">
        <x:v>Expansion discovery</x:v>
      </x:c>
      <x:c r="F1933" s="17" t="str">
        <x:v>D3</x:v>
      </x:c>
      <x:c r="G1933" s="14" t="str"/>
      <x:c r="H1933" s="14" t="str">
        <x:v>Discovery розширення — 2 тижні</x:v>
      </x:c>
      <x:c r="I1933" s="16" t="n">
        <x:v>1</x:v>
      </x:c>
      <x:c r="J1933" s="16" t="n">
        <x:v>5</x:v>
      </x:c>
      <x:c r="K1933" s="16" t="n">
        <x:v>5</x:v>
      </x:c>
      <x:c r="L1933" s="16" t="n">
        <x:v>1</x:v>
      </x:c>
      <x:c r="M1933" s="16" t="n">
        <x:v>5</x:v>
      </x:c>
      <x:c r="N1933" s="16" t="n">
        <x:v>3</x:v>
      </x:c>
      <x:c r="O1933" s="16" t="n">
        <x:v>3</x:v>
      </x:c>
      <x:c r="P1933" s="16" t="n">
        <x:f>IF(COUNT(I1933:O1933)&lt;7,"",I1933*8+J1933*3+K1933*2+L1933*2+M1933*2+N1933*2+O1933)</x:f>
        <x:v>54</x:v>
      </x:c>
      <x:c r="Q1933" s="16" t="n">
        <x:f>IF(COUNT(J1933:O1933)&lt;6,"",J1933*5+K1933*4+M1933*4+L1933*3+N1933*2+O1933*2)</x:f>
        <x:v>80</x:v>
      </x:c>
      <x:c r="R1933" s="14" t="str">
        <x:v>high</x:v>
      </x:c>
      <x:c r="S1933" s="14" t="str">
        <x:v>official_prozorro_award_2024_2026</x:v>
      </x:c>
      <x:c r="T1933" s="14" t="str">
        <x:v>official_prozorro_api</x:v>
      </x:c>
      <x:c r="U1933" s="14" t="str">
        <x:v>Не контактували</x:v>
      </x:c>
      <x:c r="V1933" s="15" t="str">
        <x:v>Workflow-audit outreach по UA-2024-11-26-006896-a; попросити 1 пакет здачі та вимоги проєкту</x:v>
      </x:c>
      <x:c r="W1933" s="15" t="str">
        <x:v>Власник / виконавець; відповідальний за договір</x:v>
      </x:c>
      <x:c r="X1933" s="15" t="str">
        <x:v>1 нових підтверджених перемог/договорів у Prozorro на 6 244 грн; 0 зі строком виконання не раніше 24.08.2026.</x:v>
      </x:c>
      <x:c r="Y1933" s="15" t="str">
        <x:v>Здійснення технічного нягляду за виконанням робіт по "Капітальному ремонту підпірної стінки ВП НУБіП України "Бережанський агротехнічний інститут" за адресою м. Бережани, вул. Академічна, 20 Тернопільський район, Тернопільська область. Коригування"; опублікований строк до 2024-12-05. Попросити один знеособлений пакет здачі за цим workflow.</x:v>
      </x:c>
      <x:c r="Z1933" s="15" t="str">
        <x:v>https://prozorro.gov.ua/tender/UA-2024-11-26-006896-a</x:v>
      </x:c>
      <x:c r="AA1933" s="14" t="str">
        <x:v>1943604471</x:v>
      </x:c>
      <x:c r="AB1933" s="14" t="str">
        <x:v>2026-08-24</x:v>
      </x:c>
      <x:c r="AC1933" s="14" t="str"/>
      <x:c r="AD1933" s="20" t="str"/>
      <x:c r="AE1933" s="14" t="str"/>
      <x:c r="AF1933" s="14" t="n">
        <x:v>23</x:v>
      </x:c>
      <x:c r="AG1933" s="14" t="str">
        <x:v>I3</x:v>
      </x:c>
      <x:c r="AH1933" s="14" t="n">
        <x:v>1</x:v>
      </x:c>
      <x:c r="AI1933" s="14" t="n">
        <x:v>0</x:v>
      </x:c>
      <x:c r="AJ1933" s="18" t="n">
        <x:v>6244</x:v>
      </x:c>
      <x:c r="AK1933" s="14" t="str">
        <x:v>https://prozorro.gov.ua/tender/UA-2024-11-26-006896-a</x:v>
      </x:c>
      <x:c r="AL1933" s="19" t="n">
        <x:v>45622.417077962964</x:v>
      </x:c>
      <x:c r="AM1933" s="19" t="n">
        <x:v>45631.41961805556</x:v>
      </x:c>
      <x:c r="AN1933" s="15" t="str">
        <x:v>Підпірні конструкції</x:v>
      </x:c>
      <x:c r="AO1933" s="15" t="str">
        <x:v>not_found_in_top_search</x:v>
      </x:c>
    </x:row>
  </x:sheetData>
  <x:mergeCells>
    <x:mergeCell ref="A1:AO1"/>
    <x:mergeCell ref="A2:AO2"/>
    <x:mergeCell ref="A3:AO3"/>
  </x:mergeCells>
  <x:conditionalFormatting sqref="F5:F1933">
    <x:cfRule type="beginsWith" dxfId="0" priority="1" operator="beginsWith" text="P"/>
    <x:cfRule type="beginsWith" dxfId="1" priority="2" operator="beginsWith" text="D"/>
    <x:cfRule type="containsText" dxfId="2" priority="3" operator="containsText" text="L"/>
  </x:conditionalFormatting>
  <x:conditionalFormatting sqref="P5:Q1933">
    <x:cfRule type="colorScale" priority="4">
      <x:colorScale>
        <x:cfvo type="min"/>
        <x:cfvo type="percentile" val="50"/>
        <x:cfvo type="max"/>
        <x:color rgb="FFFDECEC"/>
        <x:color rgb="FFFFF4D6"/>
        <x:color rgb="FFE9F7ED"/>
      </x:colorScale>
    </x:cfRule>
  </x:conditionalFormatting>
  <x:conditionalFormatting sqref="R5:R1933">
    <x:cfRule type="containsText" dxfId="3" priority="5" operator="containsText" text="high"/>
    <x:cfRule type="containsText" dxfId="4" priority="6" operator="containsText" text="low"/>
  </x:conditionalFormatting>
  <x:conditionalFormatting sqref="AF5:AF1933">
    <x:cfRule type="colorScale" priority="7">
      <x:colorScale>
        <x:cfvo type="min"/>
        <x:cfvo type="percentile" val="50"/>
        <x:cfvo type="max"/>
        <x:color rgb="FFF3F4F6"/>
        <x:color rgb="FFFFF4D6"/>
        <x:color rgb="FFE9F7ED"/>
      </x:colorScale>
    </x:cfRule>
  </x:conditionalFormatting>
  <x:conditionalFormatting sqref="AG5:AG1933">
    <x:cfRule type="containsText" dxfId="5" priority="8" operator="containsText" text="I1"/>
    <x:cfRule type="containsText" dxfId="6" priority="9" operator="containsText" text="I2"/>
  </x:conditionalFormatting>
  <x:dataValidations count="1">
    <x:dataValidation type="list" sqref="U5:U1933">
      <x:formula1>"Новий — не контактували,Потрібна повторна перевірка,Надіслано 28.07 — follow-up,Відповів,Кваліфікаційна розмова,Артефакт отримано,Пілот запропоновано,Пілот погоджено,Не зараз,Не fit"</x:formula1>
    </x:dataValidation>
  </x:dataValidations>
  <x:pageMargins left="0.7" right="0.7" top="0.75" bottom="0.75" header="0.3" footer="0.3"/>
  <x:tableParts count="1">
    <x:tablePart xmlns:r="http://schemas.openxmlformats.org/officeDocument/2006/relationships" r:id="R6ec96e271e0747ac"/>
  </x:tableParts>
</x:worksheet>
</file>

<file path=xl/worksheets/sheet3.xml><?xml version="1.0" encoding="utf-8"?>
<x:worksheet xmlns:x="http://schemas.openxmlformats.org/spreadsheetml/2006/main">
  <x:sheetFormatPr defaultRowHeight="15"/>
  <x:cols>
    <x:col min="1" max="1" width="8" hidden="0" customWidth="1"/>
    <x:col min="2" max="2" width="34" hidden="0" customWidth="1"/>
    <x:col min="3" max="3" width="13" hidden="0" customWidth="1"/>
    <x:col min="4" max="4" width="28" hidden="0" customWidth="1"/>
    <x:col min="5" max="5" width="20" hidden="0" customWidth="1"/>
    <x:col min="6" max="6" width="10" hidden="0" customWidth="1"/>
    <x:col min="7" max="7" width="9" hidden="0" customWidth="1"/>
    <x:col min="8" max="8" width="9" hidden="0" customWidth="1"/>
    <x:col min="9" max="9" width="11" hidden="0" customWidth="1"/>
    <x:col min="10" max="10" width="18" hidden="0" customWidth="1"/>
    <x:col min="11" max="11" width="14" hidden="0" customWidth="1"/>
    <x:col min="12" max="12" width="14" hidden="0" customWidth="1"/>
    <x:col min="13" max="13" width="56" hidden="0" customWidth="1"/>
    <x:col min="14" max="14" width="40" hidden="0" customWidth="1"/>
  </x:cols>
  <x:sheetData>
    <x:row r="1" ht="34" customHeight="1">
      <x:c r="A1" s="3" t="str">
        <x:v>Tender-proven shortlist — 1670 компаній</x:v>
      </x:c>
      <x:c r="B1" s="3"/>
      <x:c r="C1" s="3"/>
      <x:c r="D1" s="3"/>
      <x:c r="E1" s="3"/>
      <x:c r="F1" s="3"/>
      <x:c r="G1" s="3"/>
      <x:c r="H1" s="3"/>
      <x:c r="I1" s="3"/>
      <x:c r="J1" s="3"/>
      <x:c r="K1" s="3"/>
      <x:c r="L1" s="3"/>
      <x:c r="M1" s="3"/>
      <x:c r="N1" s="3"/>
    </x:row>
    <x:row r="2" ht="22" customHeight="1">
      <x:c r="A2" s="5" t="str">
        <x:v>241 нових у Wave 6 після дедуплікації • 931 зі строком виконання не раніше 24.08.2026 • офіційні дані Prozorro</x:v>
      </x:c>
      <x:c r="B2" s="5"/>
      <x:c r="C2" s="5"/>
      <x:c r="D2" s="5"/>
      <x:c r="E2" s="5"/>
      <x:c r="F2" s="5"/>
      <x:c r="G2" s="5"/>
      <x:c r="H2" s="5"/>
      <x:c r="I2" s="5"/>
      <x:c r="J2" s="5"/>
      <x:c r="K2" s="5"/>
      <x:c r="L2" s="5"/>
      <x:c r="M2" s="5"/>
      <x:c r="N2" s="5"/>
    </x:row>
    <x:row r="3">
      <x:c r="A3" s="8" t="str">
        <x:v>Сортування: Intent score → кількість поточних проєктів. Сума перемог використовується лише для пріоритизації: у спільних закупівлях одна сума може бути приписана кільком постачальникам.</x:v>
      </x:c>
      <x:c r="B3" s="8"/>
      <x:c r="C3" s="8"/>
      <x:c r="D3" s="8"/>
      <x:c r="E3" s="8"/>
      <x:c r="F3" s="8"/>
      <x:c r="G3" s="8"/>
      <x:c r="H3" s="8"/>
      <x:c r="I3" s="8"/>
      <x:c r="J3" s="8"/>
      <x:c r="K3" s="8"/>
      <x:c r="L3" s="8"/>
      <x:c r="M3" s="8"/>
      <x:c r="N3" s="8"/>
    </x:row>
    <x:row r="4">
      <x:c r="A4" s="12" t="str">
        <x:v>Ранг</x:v>
      </x:c>
      <x:c r="B4" s="12" t="str">
        <x:v>Компанія</x:v>
      </x:c>
      <x:c r="C4" s="12" t="str">
        <x:v>ЄДРПОУ</x:v>
      </x:c>
      <x:c r="D4" s="12" t="str">
        <x:v>Сегмент</x:v>
      </x:c>
      <x:c r="E4" s="12" t="str">
        <x:v>Lane</x:v>
      </x:c>
      <x:c r="F4" s="12" t="str">
        <x:v>Intent</x:v>
      </x:c>
      <x:c r="G4" s="12" t="str">
        <x:v>Score</x:v>
      </x:c>
      <x:c r="H4" s="12" t="str">
        <x:v>Тендерів</x:v>
      </x:c>
      <x:c r="I4" s="12" t="str">
        <x:v>Поточних</x:v>
      </x:c>
      <x:c r="J4" s="12" t="str">
        <x:v>Сума перемог, грн</x:v>
      </x:c>
      <x:c r="K4" s="12" t="str">
        <x:v>Дата перемоги</x:v>
      </x:c>
      <x:c r="L4" s="12" t="str">
        <x:v>Строк виконання</x:v>
      </x:c>
      <x:c r="M4" s="12" t="str">
        <x:v>Останній тендер</x:v>
      </x:c>
      <x:c r="N4" s="12" t="str">
        <x:v>URL тендера</x:v>
      </x:c>
    </x:row>
    <x:row r="5">
      <x:c r="A5" s="14" t="n">
        <x:v>1</x:v>
      </x:c>
      <x:c r="B5" s="14" t="str">
        <x:v>ТОВАРИСТВО З ОБМЕЖЕНОЮ ВІДПОВІДАЛЬНІСТЮ "КОМПАНІЯ "ТАРВОС"</x:v>
      </x:c>
      <x:c r="C5" s="14" t="str">
        <x:v>43136131</x:v>
      </x:c>
      <x:c r="D5" s="14" t="str">
        <x:v>Теплові мережі</x:v>
      </x:c>
      <x:c r="E5" s="14" t="str">
        <x:v>Expansion discovery</x:v>
      </x:c>
      <x:c r="F5" s="14" t="str">
        <x:v>I1</x:v>
      </x:c>
      <x:c r="G5" s="14" t="n">
        <x:v>99</x:v>
      </x:c>
      <x:c r="H5" s="14" t="n">
        <x:v>21</x:v>
      </x:c>
      <x:c r="I5" s="14" t="n">
        <x:v>16</x:v>
      </x:c>
      <x:c r="J5" s="18" t="n">
        <x:v>186761898.92</x:v>
      </x:c>
      <x:c r="K5" s="19" t="n">
        <x:v>46247.38015451389</x:v>
      </x:c>
      <x:c r="L5" s="19" t="n">
        <x:v>46376</x:v>
      </x:c>
      <x:c r="M5" s="15" t="str">
        <x:v>ДК 021:2015 - 45251000-1 Будівництво електростанцій і теплових станцій. "Нове будівництво (розміщення) модульних газових когенераційних установок у м. Харків ****. Монтаж маслобаків"
</x:v>
      </x:c>
      <x:c r="N5" s="15" t="str">
        <x:v>https://prozorro.gov.ua/tender/UA-2026-08-12-011174-a</x:v>
      </x:c>
    </x:row>
    <x:row r="6">
      <x:c r="A6" s="14" t="n">
        <x:v>2</x:v>
      </x:c>
      <x:c r="B6" s="14" t="str">
        <x:v>ТОВАРИСТВО З ОБМЕЖЕНОЮ ВІДПОВІДАЛЬНІСТЮ "ХАРКІВСЬКЕ СПЕЦІАЛІЗОВАНЕ МОНТАЖНО-ЕКСПЛУАТАЦІЙНЕ ПІДПРИЄМСТВО"</x:v>
      </x:c>
      <x:c r="C6" s="14" t="str">
        <x:v>39425391</x:v>
      </x:c>
      <x:c r="D6" s="14" t="str">
        <x:v>Теплові мережі</x:v>
      </x:c>
      <x:c r="E6" s="14" t="str">
        <x:v>Expansion discovery</x:v>
      </x:c>
      <x:c r="F6" s="14" t="str">
        <x:v>I1</x:v>
      </x:c>
      <x:c r="G6" s="14" t="n">
        <x:v>99</x:v>
      </x:c>
      <x:c r="H6" s="14" t="n">
        <x:v>14</x:v>
      </x:c>
      <x:c r="I6" s="14" t="n">
        <x:v>10</x:v>
      </x:c>
      <x:c r="J6" s="18" t="n">
        <x:v>114692808.63</x:v>
      </x:c>
      <x:c r="K6" s="19" t="n">
        <x:v>46240.483465798614</x:v>
      </x:c>
      <x:c r="L6" s="19" t="n">
        <x:v>46326</x:v>
      </x:c>
      <x:c r="M6" s="15" t="str">
        <x:v>ДК 021:2015 - 45251000-1 Будівництво електростанцій і теплових станцій. Нове будівництво (розміщення) модульних газових когенераційних установок у м. Харкові ,****. Підготовчі роботи. Демонтаж ділянки трубопроводу
</x:v>
      </x:c>
      <x:c r="N6" s="15" t="str">
        <x:v>https://prozorro.gov.ua/tender/UA-2026-08-06-007612-a</x:v>
      </x:c>
    </x:row>
    <x:row r="7">
      <x:c r="A7" s="14" t="n">
        <x:v>3</x:v>
      </x:c>
      <x:c r="B7" s="14" t="str">
        <x:v>ТОВ «ЕНЕРДЖІ ГРУП»</x:v>
      </x:c>
      <x:c r="C7" s="14" t="str">
        <x:v>40169080</x:v>
      </x:c>
      <x:c r="D7" s="14" t="str">
        <x:v>Електромонтаж</x:v>
      </x:c>
      <x:c r="E7" s="14" t="str">
        <x:v>Pilot now</x:v>
      </x:c>
      <x:c r="F7" s="14" t="str">
        <x:v>I1</x:v>
      </x:c>
      <x:c r="G7" s="14" t="n">
        <x:v>96</x:v>
      </x:c>
      <x:c r="H7" s="14" t="n">
        <x:v>12</x:v>
      </x:c>
      <x:c r="I7" s="14" t="n">
        <x:v>10</x:v>
      </x:c>
      <x:c r="J7" s="18" t="n">
        <x:v>197171196.04</x:v>
      </x:c>
      <x:c r="K7" s="19" t="n">
        <x:v>46197.61280967593</x:v>
      </x:c>
      <x:c r="L7" s="19" t="n">
        <x:v>46338</x:v>
      </x:c>
      <x:c r="M7" s="15" t="str">
        <x:v>ДК 021:2015-45251000-1 Будівництво електростанцій і теплових станцій. Нове будівництво (розміщення) модульних газових когенераційних установок за адресою: ****, м. Харків. Монтаж КРПЗ.
</x:v>
      </x:c>
      <x:c r="N7" s="15" t="str">
        <x:v>https://prozorro.gov.ua/tender/UA-2026-06-24-013058-a</x:v>
      </x:c>
    </x:row>
    <x:row r="8">
      <x:c r="A8" s="14" t="n">
        <x:v>4</x:v>
      </x:c>
      <x:c r="B8" s="14" t="str">
        <x:v>ТОВАРИСТВО З ОБМЕЖЕНОЮ ВІДПОВІДАЛЬНІСТЮ "АВТО-М"</x:v>
      </x:c>
      <x:c r="C8" s="14" t="str">
        <x:v>31575976</x:v>
      </x:c>
      <x:c r="D8" s="14" t="str">
        <x:v>ГНБ / безтраншейні роботи</x:v>
      </x:c>
      <x:c r="E8" s="14" t="str">
        <x:v>Expansion discovery</x:v>
      </x:c>
      <x:c r="F8" s="14" t="str">
        <x:v>I1</x:v>
      </x:c>
      <x:c r="G8" s="14" t="n">
        <x:v>96</x:v>
      </x:c>
      <x:c r="H8" s="14" t="n">
        <x:v>13</x:v>
      </x:c>
      <x:c r="I8" s="14" t="n">
        <x:v>9</x:v>
      </x:c>
      <x:c r="J8" s="18" t="n">
        <x:v>106634674.55000001</x:v>
      </x:c>
      <x:c r="K8" s="19" t="n">
        <x:v>46232.43847599537</x:v>
      </x:c>
      <x:c r="L8" s="19" t="n">
        <x:v>46356.47980324074</x:v>
      </x:c>
      <x:c r="M8" s="15" t="str">
        <x:v>«Капітальний ремонт (усунення аварійної ситуації) каналізаційного колектору від поворотного колодязя (ПКО) по вул. Текстильників,1 в м. Чернігові до колодязя ПК 26»  (код ДК 021:2015 – 45230000-8 Будівництво трубопроводів, ліній зв’язку та електропередач, шосе, доріг, аеродромів і залізничних доріг; вирівнювання поверхонь)</x:v>
      </x:c>
      <x:c r="N8" s="15" t="str">
        <x:v>https://prozorro.gov.ua/tender/UA-2026-07-10-006208-a</x:v>
      </x:c>
    </x:row>
    <x:row r="9">
      <x:c r="A9" s="14" t="n">
        <x:v>5</x:v>
      </x:c>
      <x:c r="B9" s="14" t="str">
        <x:v>ПРИВАТНЕ ПІДПРИЄМСТВО "ІНЖЕНЕРНО-ВИРОБНИЧИЙ ЦЕНТР "ВЕКТОР"</x:v>
      </x:c>
      <x:c r="C9" s="14" t="str">
        <x:v>37131764</x:v>
      </x:c>
      <x:c r="D9" s="14" t="str">
        <x:v>Металоконструкції</x:v>
      </x:c>
      <x:c r="E9" s="14" t="str">
        <x:v>Expansion discovery</x:v>
      </x:c>
      <x:c r="F9" s="14" t="str">
        <x:v>I1</x:v>
      </x:c>
      <x:c r="G9" s="14" t="n">
        <x:v>96</x:v>
      </x:c>
      <x:c r="H9" s="14" t="n">
        <x:v>9</x:v>
      </x:c>
      <x:c r="I9" s="14" t="n">
        <x:v>3</x:v>
      </x:c>
      <x:c r="J9" s="18" t="n">
        <x:v>267371542.41</x:v>
      </x:c>
      <x:c r="K9" s="19" t="n">
        <x:v>45987.32367417824</x:v>
      </x:c>
      <x:c r="L9" s="19" t="n">
        <x:v>46387</x:v>
      </x:c>
      <x:c r="M9" s="15" t="str">
        <x:v>«Реконструкція та технічне переоснащення полігону твердих побутових відходів № 5 в с. Підгірці Обухівського району Київської області. Рекультивація ділянки №1» (Коригування)</x:v>
      </x:c>
      <x:c r="N9" s="15" t="str">
        <x:v>https://prozorro.gov.ua/tender/UA-2025-11-10-014509-a</x:v>
      </x:c>
    </x:row>
    <x:row r="10">
      <x:c r="A10" s="14" t="n">
        <x:v>6</x:v>
      </x:c>
      <x:c r="B10" s="14" t="str">
        <x:v>ТОВАРИСТВО З ОБМЕЖЕНОЮ ВІДПОВІДАЛЬНІСТЮ "ХАРБОР ЕНЕРДЖИ"</x:v>
      </x:c>
      <x:c r="C10" s="14" t="str">
        <x:v>41705516</x:v>
      </x:c>
      <x:c r="D10" s="14" t="str">
        <x:v>Теплові мережі</x:v>
      </x:c>
      <x:c r="E10" s="14" t="str">
        <x:v>Expansion discovery</x:v>
      </x:c>
      <x:c r="F10" s="14" t="str">
        <x:v>I1</x:v>
      </x:c>
      <x:c r="G10" s="14" t="n">
        <x:v>93</x:v>
      </x:c>
      <x:c r="H10" s="14" t="n">
        <x:v>14</x:v>
      </x:c>
      <x:c r="I10" s="14" t="n">
        <x:v>14</x:v>
      </x:c>
      <x:c r="J10" s="18" t="n">
        <x:v>230882039.99</x:v>
      </x:c>
      <x:c r="K10" s="19" t="n">
        <x:v>46244.620553125</x:v>
      </x:c>
      <x:c r="L10" s="19" t="n">
        <x:v>46326</x:v>
      </x:c>
      <x:c r="M10" s="15" t="str">
        <x:v>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x:v>
      </x:c>
      <x:c r="N10" s="15" t="str">
        <x:v>https://prozorro.gov.ua/tender/UA-2026-08-10-011447-a</x:v>
      </x:c>
    </x:row>
    <x:row r="11">
      <x:c r="A11" s="14" t="n">
        <x:v>7</x:v>
      </x:c>
      <x:c r="B11" s="14" t="str">
        <x:v>ТОВ "ҐРІНТЕК"</x:v>
      </x:c>
      <x:c r="C11" s="14" t="str">
        <x:v>42820558</x:v>
      </x:c>
      <x:c r="D11" s="14" t="str">
        <x:v>Сонячна енергетика</x:v>
      </x:c>
      <x:c r="E11" s="14" t="str">
        <x:v>Expansion discovery</x:v>
      </x:c>
      <x:c r="F11" s="14" t="str">
        <x:v>I1</x:v>
      </x:c>
      <x:c r="G11" s="14" t="n">
        <x:v>93</x:v>
      </x:c>
      <x:c r="H11" s="14" t="n">
        <x:v>12</x:v>
      </x:c>
      <x:c r="I11" s="14" t="n">
        <x:v>12</x:v>
      </x:c>
      <x:c r="J11" s="18" t="n">
        <x:v>23372612.29</x:v>
      </x:c>
      <x:c r="K11" s="19" t="n">
        <x:v>46253.33849958333</x:v>
      </x:c>
      <x:c r="L11" s="19" t="n">
        <x:v>46295</x:v>
      </x:c>
      <x:c r="M11" s="15" t="str">
        <x:v> «Нове будівництво трансформаторної підстанції ТП-10/0,4 кВ №899 та відгалуження ПЛ-10 кВ за адресою с. Тисовець, Великокучурівська сільська рада, Чернівецький район, Чернівецька область» (Замовник: Коваль Л. М. ТУ 003373301225 1 24 02 1 000000 1) (КНУ «Настанова з визначення вартості будівництва") (ДК 021:2015 (E3C) 45200000-9 «Роботи, пов'язані з об'єктами завершеного чи незавершеного будівництва та об'єктів цивільного будівництва»)
</x:v>
      </x:c>
      <x:c r="N11" s="15" t="str">
        <x:v>https://prozorro.gov.ua/tender/UA-2026-08-19-003308-a</x:v>
      </x:c>
    </x:row>
    <x:row r="12">
      <x:c r="A12" s="14" t="n">
        <x:v>8</x:v>
      </x:c>
      <x:c r="B12" s="14" t="str">
        <x:v>Товариство з обмеженою відповідальністю "КМК ЕЛЕКТРО"</x:v>
      </x:c>
      <x:c r="C12" s="14" t="str">
        <x:v>40858527</x:v>
      </x:c>
      <x:c r="D12" s="14" t="str">
        <x:v>Підстанції / силові мережі</x:v>
      </x:c>
      <x:c r="E12" s="14" t="str">
        <x:v>Pilot now</x:v>
      </x:c>
      <x:c r="F12" s="14" t="str">
        <x:v>I1</x:v>
      </x:c>
      <x:c r="G12" s="14" t="n">
        <x:v>93</x:v>
      </x:c>
      <x:c r="H12" s="14" t="n">
        <x:v>16</x:v>
      </x:c>
      <x:c r="I12" s="14" t="n">
        <x:v>12</x:v>
      </x:c>
      <x:c r="J12" s="18" t="n">
        <x:v>30056163.62</x:v>
      </x:c>
      <x:c r="K12" s="19" t="n">
        <x:v>46016.59424363426</x:v>
      </x:c>
      <x:c r="L12" s="19" t="n">
        <x:v>46234</x:v>
      </x:c>
      <x:c r="M12" s="15" t="str">
        <x:v>код 45317000-2 за ДК 021:2015 «Інші електромонтажні роботи» (будівництво кабельних ліній КЛ-0,4 кВ для електропостачання житлових будинків в м. Житомир, бульвар Тетерівський, 2, 4, 6, 10, 12, 9/2)</x:v>
      </x:c>
      <x:c r="N12" s="15" t="str">
        <x:v>https://prozorro.gov.ua/tender/UA-2025-12-04-020599-a</x:v>
      </x:c>
    </x:row>
    <x:row r="13">
      <x:c r="A13" s="14" t="n">
        <x:v>9</x:v>
      </x:c>
      <x:c r="B13" s="14" t="str">
        <x:v>ДОЧІРНЄ ПІДПРИЄМСТВО "ВІННИЦЬКА МЕХАНІЗОВАНА КОЛОНА" ПРИВАТНОГО АКЦІОНЕРНОГО ТОВАРИСТВА "КИЇВСІЛЬЕЛЕКТРО"</x:v>
      </x:c>
      <x:c r="C13" s="14" t="str">
        <x:v>00132351</x:v>
      </x:c>
      <x:c r="D13" s="14" t="str">
        <x:v>Підстанції / силові мережі</x:v>
      </x:c>
      <x:c r="E13" s="14" t="str">
        <x:v>Pilot now</x:v>
      </x:c>
      <x:c r="F13" s="14" t="str">
        <x:v>I1</x:v>
      </x:c>
      <x:c r="G13" s="14" t="n">
        <x:v>93</x:v>
      </x:c>
      <x:c r="H13" s="14" t="n">
        <x:v>7</x:v>
      </x:c>
      <x:c r="I13" s="14" t="n">
        <x:v>7</x:v>
      </x:c>
      <x:c r="J13" s="18" t="n">
        <x:v>21323337.23</x:v>
      </x:c>
      <x:c r="K13" s="19" t="n">
        <x:v>46246.25897275463</x:v>
      </x:c>
      <x:c r="L13" s="19" t="n">
        <x:v>46356</x:v>
      </x:c>
      <x:c r="M13" s="15" t="str">
        <x:v>"Нове будівництво трансформаторної підстанції ТП-10/0,4 кВ №632 та відгалуження  ПЛ-10 кВ с. Давидівка, Сторожинецька міська рада Чернівецького району Чернівецької області"  (КНУ «Настанова з визначення вартості будівництва") (ДК 021:2015 (ЄЗС) 45200000-9 «Роботи, пов’язані з об’єктами завершеного чи незавершеного будівництва та об’єктів цивільного будівництва»).     </x:v>
      </x:c>
      <x:c r="N13" s="15" t="str">
        <x:v>https://prozorro.gov.ua/tender/UA-2026-07-28-006431-a</x:v>
      </x:c>
    </x:row>
    <x:row r="14">
      <x:c r="A14" s="14" t="n">
        <x:v>10</x:v>
      </x:c>
      <x:c r="B14" s="14" t="str">
        <x:v>ТОВ "КОНКРІТМІТАЛ"</x:v>
      </x:c>
      <x:c r="C14" s="14" t="str">
        <x:v>45704385</x:v>
      </x:c>
      <x:c r="D14" s="14" t="str">
        <x:v>Залізнична інфраструктура</x:v>
      </x:c>
      <x:c r="E14" s="14" t="str">
        <x:v>Expansion discovery</x:v>
      </x:c>
      <x:c r="F14" s="14" t="str">
        <x:v>I1</x:v>
      </x:c>
      <x:c r="G14" s="14" t="n">
        <x:v>93</x:v>
      </x:c>
      <x:c r="H14" s="14" t="n">
        <x:v>7</x:v>
      </x:c>
      <x:c r="I14" s="14" t="n">
        <x:v>7</x:v>
      </x:c>
      <x:c r="J14" s="18" t="n">
        <x:v>45226400</x:v>
      </x:c>
      <x:c r="K14" s="19" t="n">
        <x:v>46216.45443590278</x:v>
      </x:c>
      <x:c r="L14" s="19" t="n">
        <x:v>46387</x:v>
      </x:c>
      <x:c r="M14" s="15" t="str">
        <x:v>Капітальний ремонт колії №58 (інв. №057179) та стрілочного переводу №132 (інв. №057201) Південного парку, колії №3 (інв. №057158), стрілочного переводу №63 (інв. №057186), колії №2 причалу №4 (інв. №060149), стрілочного переводу №337 (інв. №350113), колії №19 причалу №4 (інв. №060148), колії №19а (інв. №350110), колії №1 (інв. №057156), колії №5, стрілочного переводу №315, з’єднувальної колії №17, стрілочного переводу №301, колії №6, стрілочного переводу №325, колії №7, стрілочного переводу №305, стрілочного переводу №327, колії №8, колії №8а, стрілочного переводу №329, з’єднувальної колії №329-№331, стрілочного переводу №341, з’єднувальної колії №343-№341, стрілочного переводу №343 (інв. №060026) Конюшинного парку Одеської філії ДП "АМПУ" за адресою м. Одеса, Митна площа, 1. Третій пусковий комплекс</x:v>
      </x:c>
      <x:c r="N14" s="15" t="str">
        <x:v>https://prozorro.gov.ua/tender/UA-2026-06-05-008005-a</x:v>
      </x:c>
    </x:row>
    <x:row r="15">
      <x:c r="A15" s="14" t="n">
        <x:v>11</x:v>
      </x:c>
      <x:c r="B15" s="14" t="str">
        <x:v>ПРИВАТНЕ ПІДПРИЄМСТВО "ДНЕПРОСТРОЙ"</x:v>
      </x:c>
      <x:c r="C15" s="14" t="str">
        <x:v>42032443</x:v>
      </x:c>
      <x:c r="D15" s="14" t="str">
        <x:v>Фасади та скління</x:v>
      </x:c>
      <x:c r="E15" s="14" t="str">
        <x:v>Expansion discovery</x:v>
      </x:c>
      <x:c r="F15" s="14" t="str">
        <x:v>I1</x:v>
      </x:c>
      <x:c r="G15" s="14" t="n">
        <x:v>93</x:v>
      </x:c>
      <x:c r="H15" s="14" t="n">
        <x:v>6</x:v>
      </x:c>
      <x:c r="I15" s="14" t="n">
        <x:v>6</x:v>
      </x:c>
      <x:c r="J15" s="18" t="n">
        <x:v>69577557.09</x:v>
      </x:c>
      <x:c r="K15" s="19" t="n">
        <x:v>46240.48320391204</x:v>
      </x:c>
      <x:c r="L15" s="19" t="n">
        <x:v>46387</x:v>
      </x:c>
      <x:c r="M15" s="15" t="str">
        <x:v>"Капітальний ремонт з утеплення фасадів житлової будівлі за адресою: вул. Калинова, буд.104 у м. Дніпрі" - заходи з енергозбереження. Коригування</x:v>
      </x:c>
      <x:c r="N15" s="15" t="str">
        <x:v>https://prozorro.gov.ua/tender/UA-2026-08-06-007625-a</x:v>
      </x:c>
    </x:row>
    <x:row r="16">
      <x:c r="A16" s="14" t="n">
        <x:v>12</x:v>
      </x:c>
      <x:c r="B16" s="14" t="str">
        <x:v>ТОВАРИСТВО З ОБМЕЖЕНОЮ ВІДПОВІДАЛЬНІСТЮ "ГІДРА БУД МОНТАЖ"</x:v>
      </x:c>
      <x:c r="C16" s="14" t="str">
        <x:v>44215219</x:v>
      </x:c>
      <x:c r="D16" s="14" t="str">
        <x:v>Газопостачання / котельні</x:v>
      </x:c>
      <x:c r="E16" s="14" t="str">
        <x:v>Expansion discovery</x:v>
      </x:c>
      <x:c r="F16" s="14" t="str">
        <x:v>I1</x:v>
      </x:c>
      <x:c r="G16" s="14" t="n">
        <x:v>93</x:v>
      </x:c>
      <x:c r="H16" s="14" t="n">
        <x:v>11</x:v>
      </x:c>
      <x:c r="I16" s="14" t="n">
        <x:v>5</x:v>
      </x:c>
      <x:c r="J16" s="18" t="n">
        <x:v>30908705.57</x:v>
      </x:c>
      <x:c r="K16" s="19" t="n">
        <x:v>46178.53389210648</x:v>
      </x:c>
      <x:c r="L16" s="19" t="n">
        <x:v>46265</x:v>
      </x:c>
      <x:c r="M16" s="15" t="str">
        <x:v>Нове будівництво (розміщення) модульних газових когенераційних установок у м. Харкові, проспект **********. Кабельні лінії 6 кВ ТП 20 (код ДК 021:2015 – 45251000-1 "Будівництво електростанцій і теплових станцій").</x:v>
      </x:c>
      <x:c r="N16" s="15" t="str">
        <x:v>https://prozorro.gov.ua/tender/UA-2026-06-05-010897-a</x:v>
      </x:c>
    </x:row>
    <x:row r="17">
      <x:c r="A17" s="14" t="n">
        <x:v>13</x:v>
      </x:c>
      <x:c r="B17" s="14" t="str">
        <x:v>Товариство з обмеженою відповідальністю "МІСТО ЕНЕРДЖІ"</x:v>
      </x:c>
      <x:c r="C17" s="14" t="str">
        <x:v>32735498</x:v>
      </x:c>
      <x:c r="D17" s="14" t="str">
        <x:v>Теплові пункти</x:v>
      </x:c>
      <x:c r="E17" s="14" t="str">
        <x:v>Expansion discovery</x:v>
      </x:c>
      <x:c r="F17" s="14" t="str">
        <x:v>I1</x:v>
      </x:c>
      <x:c r="G17" s="14" t="n">
        <x:v>93</x:v>
      </x:c>
      <x:c r="H17" s="14" t="n">
        <x:v>11</x:v>
      </x:c>
      <x:c r="I17" s="14" t="n">
        <x:v>5</x:v>
      </x:c>
      <x:c r="J17" s="18" t="n">
        <x:v>33437993.09</x:v>
      </x:c>
      <x:c r="K17" s="19" t="n">
        <x:v>46248.38848902778</x:v>
      </x:c>
      <x:c r="L17" s="19" t="n">
        <x:v>46377</x:v>
      </x:c>
      <x:c r="M17" s="15" t="str">
        <x:v>Реконструкція  індивідуальних теплових пунктів  з першого по четвертий ввід  житлового будинку ОСББ "НАШ ДІМ ПРИРІЧНА 5" по вул. Прирічна, буд. 5, м. Київ (код ДК 021:2015: 45454000-4 – Реконструкція )</x:v>
      </x:c>
      <x:c r="N17" s="15" t="str">
        <x:v>https://prozorro.gov.ua/tender/UA-2026-07-29-011611-a</x:v>
      </x:c>
    </x:row>
    <x:row r="18">
      <x:c r="A18" s="14" t="n">
        <x:v>14</x:v>
      </x:c>
      <x:c r="B18" s="14" t="str">
        <x:v>ТОВ "СТАРБУДКО­НТРАКТ"</x:v>
      </x:c>
      <x:c r="C18" s="14" t="str">
        <x:v>40630948</x:v>
      </x:c>
      <x:c r="D18" s="14" t="str">
        <x:v>Фасади та скління</x:v>
      </x:c>
      <x:c r="E18" s="14" t="str">
        <x:v>Expansion discovery</x:v>
      </x:c>
      <x:c r="F18" s="14" t="str">
        <x:v>I1</x:v>
      </x:c>
      <x:c r="G18" s="14" t="n">
        <x:v>93</x:v>
      </x:c>
      <x:c r="H18" s="14" t="n">
        <x:v>4</x:v>
      </x:c>
      <x:c r="I18" s="14" t="n">
        <x:v>4</x:v>
      </x:c>
      <x:c r="J18" s="18" t="n">
        <x:v>182389571.16</x:v>
      </x:c>
      <x:c r="K18" s="19" t="n">
        <x:v>46252.31335655093</x:v>
      </x:c>
      <x:c r="L18" s="19" t="n">
        <x:v>46376</x:v>
      </x:c>
      <x:c r="M18" s="15" t="str">
        <x:v>«Капітальний ремонт з утеплення фасаду, покрівлі та ремонт інших будівельних конструкцій житлового будинку за адресою: просп. Богдана Хмельницького, буд. 109  м. Дніпро»</x:v>
      </x:c>
      <x:c r="N18" s="15" t="str">
        <x:v>https://prozorro.gov.ua/tender/UA-2026-07-30-006599-a</x:v>
      </x:c>
    </x:row>
    <x:row r="19">
      <x:c r="A19" s="14" t="n">
        <x:v>15</x:v>
      </x:c>
      <x:c r="B19" s="14" t="str">
        <x:v>ТОВАРИСТВО З ОБМЕЖЕНОЮ ВІДПОВІДАЛЬНІСТЮ "АЛЬТЕКО2019"</x:v>
      </x:c>
      <x:c r="C19" s="14" t="str">
        <x:v>42749643</x:v>
      </x:c>
      <x:c r="D19" s="14" t="str">
        <x:v>Промислова електрика / ПНР</x:v>
      </x:c>
      <x:c r="E19" s="14" t="str">
        <x:v>Pilot now</x:v>
      </x:c>
      <x:c r="F19" s="14" t="str">
        <x:v>I1</x:v>
      </x:c>
      <x:c r="G19" s="14" t="n">
        <x:v>93</x:v>
      </x:c>
      <x:c r="H19" s="14" t="n">
        <x:v>4</x:v>
      </x:c>
      <x:c r="I19" s="14" t="n">
        <x:v>4</x:v>
      </x:c>
      <x:c r="J19" s="18" t="n">
        <x:v>13173295.7</x:v>
      </x:c>
      <x:c r="K19" s="19" t="n">
        <x:v>46247.34231864583</x:v>
      </x:c>
      <x:c r="L19" s="19" t="n">
        <x:v>46342</x:v>
      </x:c>
      <x:c r="M19"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нежитлової будівлі Керницького П. Р. по вул. Святослава Хороброго князя, 46 в м. Хмельницькому" (технічні умови нестандартного приєднання ТУ:003837-180925-1-22-03-2-000000-1))</x:v>
      </x:c>
      <x:c r="N19" s="15" t="str">
        <x:v>https://prozorro.gov.ua/tender/UA-2026-07-24-000935-a</x:v>
      </x:c>
    </x:row>
    <x:row r="20">
      <x:c r="A20" s="14" t="n">
        <x:v>16</x:v>
      </x:c>
      <x:c r="B20" s="14" t="str">
        <x:v>ТОВАРИСТВО З ОБМЕЖЕНОЮ ВІДПОВІДАЛЬНІСТЮ "ЕНЕРҐО-ІНВЕСТ"</x:v>
      </x:c>
      <x:c r="C20" s="14" t="str">
        <x:v>33439880</x:v>
      </x:c>
      <x:c r="D20" s="14" t="str">
        <x:v>Теплові мережі</x:v>
      </x:c>
      <x:c r="E20" s="14" t="str">
        <x:v>Expansion discovery</x:v>
      </x:c>
      <x:c r="F20" s="14" t="str">
        <x:v>I1</x:v>
      </x:c>
      <x:c r="G20" s="14" t="n">
        <x:v>93</x:v>
      </x:c>
      <x:c r="H20" s="14" t="n">
        <x:v>7</x:v>
      </x:c>
      <x:c r="I20" s="14" t="n">
        <x:v>4</x:v>
      </x:c>
      <x:c r="J20" s="18" t="n">
        <x:v>86015698.30000001</x:v>
      </x:c>
      <x:c r="K20" s="19" t="n">
        <x:v>46252.56904988426</x:v>
      </x:c>
      <x:c r="L20" s="19" t="n">
        <x:v>46377</x:v>
      </x:c>
      <x:c r="M20" s="15" t="str">
        <x:v>Реконструкція індивідуального теплового пункту за адресою: вул. Олеся Гончара, 47/49 (код ДК 021:2015: 45454000-4 – Реконструкція )</x:v>
      </x:c>
      <x:c r="N20" s="15" t="str">
        <x:v>https://prozorro.gov.ua/tender/UA-2026-07-29-011575-a</x:v>
      </x:c>
    </x:row>
    <x:row r="21">
      <x:c r="A21" s="14" t="n">
        <x:v>17</x:v>
      </x:c>
      <x:c r="B21" s="14" t="str">
        <x:v>ПРИВАТНЕ ПІДПРИЄМСТВО "УКРНАДРА-ПІВДЕНЬ"</x:v>
      </x:c>
      <x:c r="C21" s="14" t="str">
        <x:v>34994941</x:v>
      </x:c>
      <x:c r="D21" s="14" t="str">
        <x:v>Свердловини / водозабір</x:v>
      </x:c>
      <x:c r="E21" s="14" t="str">
        <x:v>Expansion discovery</x:v>
      </x:c>
      <x:c r="F21" s="14" t="str">
        <x:v>I1</x:v>
      </x:c>
      <x:c r="G21" s="14" t="n">
        <x:v>93</x:v>
      </x:c>
      <x:c r="H21" s="14" t="n">
        <x:v>12</x:v>
      </x:c>
      <x:c r="I21" s="14" t="n">
        <x:v>2</x:v>
      </x:c>
      <x:c r="J21" s="18" t="n">
        <x:v>12814780.35</x:v>
      </x:c>
      <x:c r="K21" s="19" t="n">
        <x:v>46251.49992414352</x:v>
      </x:c>
      <x:c r="L21" s="19" t="n">
        <x:v>46387</x:v>
      </x:c>
      <x:c r="M21" s="15" t="str">
        <x:v>Будівництво (буріння) артезіанської свердловини за адресою: вул. Молодіжна, с. Кулевча, Білгород-Дністровського району Одеської області</x:v>
      </x:c>
      <x:c r="N21" s="15" t="str">
        <x:v>https://prozorro.gov.ua/tender/UA-2026-08-17-008373-a</x:v>
      </x:c>
    </x:row>
    <x:row r="22">
      <x:c r="A22" s="14" t="n">
        <x:v>18</x:v>
      </x:c>
      <x:c r="B22" s="14" t="str">
        <x:v>ТОВ "ГРІНФОР ЛТД"</x:v>
      </x:c>
      <x:c r="C22" s="14" t="str">
        <x:v>41005068</x:v>
      </x:c>
      <x:c r="D22" s="14" t="str">
        <x:v>Підстанції / силові мережі</x:v>
      </x:c>
      <x:c r="E22" s="14" t="str">
        <x:v>Pilot now</x:v>
      </x:c>
      <x:c r="F22" s="14" t="str">
        <x:v>I1</x:v>
      </x:c>
      <x:c r="G22" s="14" t="n">
        <x:v>93</x:v>
      </x:c>
      <x:c r="H22" s="14" t="n">
        <x:v>6</x:v>
      </x:c>
      <x:c r="I22" s="14" t="n">
        <x:v>2</x:v>
      </x:c>
      <x:c r="J22" s="18" t="n">
        <x:v>16126609.51</x:v>
      </x:c>
      <x:c r="K22" s="19" t="n">
        <x:v>45726.61169194445</x:v>
      </x:c>
      <x:c r="L22" s="19" t="n">
        <x:v>45778.570497685185</x:v>
      </x:c>
      <x:c r="M22" s="15" t="str">
        <x:v>Реконструкція кабельної лінії КЛ-10 кВ ТП -24-ТП-22 по вул. У. Кармелюка,9 у м. Чернівці, код за ДК 021:2015  45230000-8 - Будівництво трубопроводів, ліній зв’язку та електропередач, шосе, доріг, аеродромів і залізничних доріг; вирівнювання поверхонь (45231400-9 - Прокладання ліній електропередач)</x:v>
      </x:c>
      <x:c r="N22" s="15" t="str">
        <x:v>https://prozorro.gov.ua/tender/UA-2025-03-10-012225-a</x:v>
      </x:c>
    </x:row>
    <x:row r="23">
      <x:c r="A23" s="14" t="n">
        <x:v>19</x:v>
      </x:c>
      <x:c r="B23" s="14" t="str">
        <x:v>ФІРМА "МИР" - ТОВАРИСТВО З ОБМЕЖЕНОЮ ВІДПОВІДАЛЬНІСТЮ</x:v>
      </x:c>
      <x:c r="C23" s="14" t="str">
        <x:v>23470569</x:v>
      </x:c>
      <x:c r="D23" s="14" t="str">
        <x:v>Теплові мережі</x:v>
      </x:c>
      <x:c r="E23" s="14" t="str">
        <x:v>Expansion discovery</x:v>
      </x:c>
      <x:c r="F23" s="14" t="str">
        <x:v>I1</x:v>
      </x:c>
      <x:c r="G23" s="14" t="n">
        <x:v>93</x:v>
      </x:c>
      <x:c r="H23" s="14" t="n">
        <x:v>10</x:v>
      </x:c>
      <x:c r="I23" s="14" t="n">
        <x:v>2</x:v>
      </x:c>
      <x:c r="J23" s="18" t="n">
        <x:v>28276213.77</x:v>
      </x:c>
      <x:c r="K23" s="19" t="n">
        <x:v>46258.24963394676</x:v>
      </x:c>
      <x:c r="L23" s="19" t="n">
        <x:v>46295</x:v>
      </x:c>
      <x:c r="M23" s="15" t="str">
        <x:v>Нове будівництво (розміщення) модульних газових когенераційних установок у м. Харкові за адресою: ****. Монтаж навісного обладнання (код ДК 021:2015 – 45251000-1 "Будівництво електростанцій і теплових станцій").
</x:v>
      </x:c>
      <x:c r="N23" s="15" t="str">
        <x:v>https://prozorro.gov.ua/tender/UA-2026-08-24-000354-a</x:v>
      </x:c>
    </x:row>
    <x:row r="24">
      <x:c r="A24" s="14" t="n">
        <x:v>20</x:v>
      </x:c>
      <x:c r="B24" s="14" t="str">
        <x:v>ТОВАРИСТВО З ОБМЕЖЕНОЮ ВІДПОВІДАЛЬНІСТЮ "БУДІНДУСТРІЯ"</x:v>
      </x:c>
      <x:c r="C24" s="14" t="str">
        <x:v>31996862</x:v>
      </x:c>
      <x:c r="D24" s="14" t="str">
        <x:v>Залізнична інфраструктура</x:v>
      </x:c>
      <x:c r="E24" s="14" t="str">
        <x:v>Expansion discovery</x:v>
      </x:c>
      <x:c r="F24" s="14" t="str">
        <x:v>I1</x:v>
      </x:c>
      <x:c r="G24" s="14" t="n">
        <x:v>93</x:v>
      </x:c>
      <x:c r="H24" s="14" t="n">
        <x:v>4</x:v>
      </x:c>
      <x:c r="I24" s="14" t="n">
        <x:v>1</x:v>
      </x:c>
      <x:c r="J24" s="18" t="n">
        <x:v>28185599.27</x:v>
      </x:c>
      <x:c r="K24" s="19" t="n">
        <x:v>46233.55238796296</x:v>
      </x:c>
      <x:c r="L24" s="19" t="n">
        <x:v>46387.48011574074</x:v>
      </x:c>
      <x:c r="M24" s="15" t="str">
        <x:v>ДП "СхідГЗК". ЗЦ Інгульської шахти. Поточний ремонт залізничних колій (№ 5, 6, 17, 18), задіяних при перевезенні шлаку гранульованого на естакаду для вивантаження його залізничним транспортом</x:v>
      </x:c>
      <x:c r="N24" s="15" t="str">
        <x:v>https://prozorro.gov.ua/tender/UA-2026-07-17-005954-a</x:v>
      </x:c>
    </x:row>
    <x:row r="25">
      <x:c r="A25" s="14" t="n">
        <x:v>21</x:v>
      </x:c>
      <x:c r="B25" s="14" t="str">
        <x:v>ТОВАРИСТВО З ОБМЕЖЕНОЮ ВІДПОВІДАЛЬНІСТЮ "ДКС ЕЛЕКТРИК"</x:v>
      </x:c>
      <x:c r="C25" s="14" t="str">
        <x:v>38324272</x:v>
      </x:c>
      <x:c r="D25" s="14" t="str">
        <x:v>ГНБ / безтраншейні роботи</x:v>
      </x:c>
      <x:c r="E25" s="14" t="str">
        <x:v>Expansion discovery</x:v>
      </x:c>
      <x:c r="F25" s="14" t="str">
        <x:v>I1</x:v>
      </x:c>
      <x:c r="G25" s="14" t="n">
        <x:v>92</x:v>
      </x:c>
      <x:c r="H25" s="14" t="n">
        <x:v>11</x:v>
      </x:c>
      <x:c r="I25" s="14" t="n">
        <x:v>8</x:v>
      </x:c>
      <x:c r="J25" s="18" t="n">
        <x:v>14600311.46</x:v>
      </x:c>
      <x:c r="K25" s="19" t="n">
        <x:v>46157.45898956018</x:v>
      </x:c>
      <x:c r="L25" s="19" t="n">
        <x:v>46387</x:v>
      </x:c>
      <x:c r="M25" s="15" t="str">
        <x:v>Виконання робіт з реконструкції підвищувальної водопровідної насосної станції III підйому КП ПОР «ПОЛТАВАВОДОКАНАЛ» за адресою: Полтавська область, м. Полтава, вул. Героїв АТО (Красіна), 79 в частині влаштування резервних мереж електропостачання 0,4кВ</x:v>
      </x:c>
      <x:c r="N25" s="15" t="str">
        <x:v>https://prozorro.gov.ua/tender/UA-2026-05-15-008160-a</x:v>
      </x:c>
    </x:row>
    <x:row r="26">
      <x:c r="A26" s="14" t="n">
        <x:v>22</x:v>
      </x:c>
      <x:c r="B26" s="14" t="str">
        <x:v>ТОВАРИСТВО З ОБМЕЖЕНОЮ ВІДПОВІДАЛЬНІСТЮ "АСФАЛЬТНО-БЕТОННИЙ ЗАВОД "ЄВРОБУД-АСФАЛЬТ"</x:v>
      </x:c>
      <x:c r="C26" s="14" t="str">
        <x:v>42094651</x:v>
      </x:c>
      <x:c r="D26" s="14" t="str">
        <x:v>Дорожні роботи</x:v>
      </x:c>
      <x:c r="E26" s="14" t="str">
        <x:v>Expansion discovery</x:v>
      </x:c>
      <x:c r="F26" s="14" t="str">
        <x:v>I1</x:v>
      </x:c>
      <x:c r="G26" s="14" t="n">
        <x:v>92</x:v>
      </x:c>
      <x:c r="H26" s="14" t="n">
        <x:v>4</x:v>
      </x:c>
      <x:c r="I26" s="14" t="n">
        <x:v>4</x:v>
      </x:c>
      <x:c r="J26" s="18" t="n">
        <x:v>5633601.71</x:v>
      </x:c>
      <x:c r="K26" s="19" t="n">
        <x:v>46253.30979371528</x:v>
      </x:c>
      <x:c r="L26" s="19" t="n">
        <x:v>46387.35289351852</x:v>
      </x:c>
      <x:c r="M26" s="15" t="str">
        <x:v>Капітальний ремонт дорожнього покриття вулиці Городищенська в селі Пристроми Бориспільського району Київської області</x:v>
      </x:c>
      <x:c r="N26" s="15" t="str">
        <x:v>https://prozorro.gov.ua/tender/UA-2026-08-19-002082-a</x:v>
      </x:c>
    </x:row>
    <x:row r="27">
      <x:c r="A27" s="14" t="n">
        <x:v>23</x:v>
      </x:c>
      <x:c r="B27" s="14" t="str">
        <x:v>ТОВАРИСТВО З ОБМЕЖЕНОЮ ВІДПОВІДАЛЬНІСТЮ "АРІС-КОМ"</x:v>
      </x:c>
      <x:c r="C27" s="14" t="str">
        <x:v>40538615</x:v>
      </x:c>
      <x:c r="D27" s="14" t="str">
        <x:v>Полігони відходів</x:v>
      </x:c>
      <x:c r="E27" s="14" t="str">
        <x:v>Expansion discovery</x:v>
      </x:c>
      <x:c r="F27" s="14" t="str">
        <x:v>I1</x:v>
      </x:c>
      <x:c r="G27" s="14" t="n">
        <x:v>91</x:v>
      </x:c>
      <x:c r="H27" s="14" t="n">
        <x:v>3</x:v>
      </x:c>
      <x:c r="I27" s="14" t="n">
        <x:v>3</x:v>
      </x:c>
      <x:c r="J27" s="18" t="n">
        <x:v>1187289310.38</x:v>
      </x:c>
      <x:c r="K27" s="19" t="n">
        <x:v>46251.414950011575</x:v>
      </x:c>
      <x:c r="L27" s="19" t="n">
        <x:v>47118</x:v>
      </x:c>
      <x:c r="M27" s="15" t="str">
        <x:v>«Реконструкція та технічне переоснащення полігону твердих побутових відходів № 5 в с. Підгірці Обухівського району Київської області» (Коригування)</x:v>
      </x:c>
      <x:c r="N27" s="15" t="str">
        <x:v>https://prozorro.gov.ua/tender/UA-2026-07-24-006931-a</x:v>
      </x:c>
    </x:row>
    <x:row r="28">
      <x:c r="A28" s="14" t="n">
        <x:v>24</x:v>
      </x:c>
      <x:c r="B28" s="14" t="str">
        <x:v>ТОВАРИСТВО З ОБМЕЖЕНОЮ ВІДПОВІДАЛЬНІСТЮ "ФАСАД-СЕРВІС-БУД"</x:v>
      </x:c>
      <x:c r="C28" s="14" t="str">
        <x:v>35379855</x:v>
      </x:c>
      <x:c r="D28" s="14" t="str">
        <x:v>Водоочищення / очисні споруди</x:v>
      </x:c>
      <x:c r="E28" s="14" t="str">
        <x:v>Expansion discovery</x:v>
      </x:c>
      <x:c r="F28" s="14" t="str">
        <x:v>I1</x:v>
      </x:c>
      <x:c r="G28" s="14" t="n">
        <x:v>90</x:v>
      </x:c>
      <x:c r="H28" s="14" t="n">
        <x:v>4</x:v>
      </x:c>
      <x:c r="I28" s="14" t="n">
        <x:v>4</x:v>
      </x:c>
      <x:c r="J28" s="18" t="n">
        <x:v>36673383.12</x:v>
      </x:c>
      <x:c r="K28" s="19" t="n">
        <x:v>46199.58894462963</x:v>
      </x:c>
      <x:c r="L28" s="19" t="n">
        <x:v>46752</x:v>
      </x:c>
      <x:c r="M28" s="15" t="str">
        <x:v>Реконструкція водопровідних очисних споруд з впровадженням системи автоматизованого дозування коагулянту КП «Броваритепловодоенергія» по вул. Металургів, 52 м. Бровари Броварського району Київської області   </x:v>
      </x:c>
      <x:c r="N28" s="15" t="str">
        <x:v>https://prozorro.gov.ua/tender/UA-2026-06-26-011183-a</x:v>
      </x:c>
    </x:row>
    <x:row r="29">
      <x:c r="A29" s="14" t="n">
        <x:v>25</x:v>
      </x:c>
      <x:c r="B29" s="14" t="str">
        <x:v>ТзОВ "Автомагістраль-ІФ"</x:v>
      </x:c>
      <x:c r="C29" s="14" t="str">
        <x:v>39053510</x:v>
      </x:c>
      <x:c r="D29" s="14" t="str">
        <x:v>Дорожні роботи</x:v>
      </x:c>
      <x:c r="E29" s="14" t="str">
        <x:v>Expansion discovery</x:v>
      </x:c>
      <x:c r="F29" s="14" t="str">
        <x:v>I1</x:v>
      </x:c>
      <x:c r="G29" s="14" t="n">
        <x:v>89</x:v>
      </x:c>
      <x:c r="H29" s="14" t="n">
        <x:v>8</x:v>
      </x:c>
      <x:c r="I29" s="14" t="n">
        <x:v>8</x:v>
      </x:c>
      <x:c r="J29" s="18" t="n">
        <x:v>9914811.6</x:v>
      </x:c>
      <x:c r="K29" s="19" t="n">
        <x:v>46253.526178622684</x:v>
      </x:c>
      <x:c r="L29" s="19" t="n">
        <x:v>46387</x:v>
      </x:c>
      <x:c r="M29" s="15" t="str">
        <x:v>Капітальний ремонт дорожнього покриття вул. Грушевського (від буд. № 6) в с. Майдан Ямницької сільської ради Івано-Франківської області</x:v>
      </x:c>
      <x:c r="N29" s="15" t="str">
        <x:v>https://prozorro.gov.ua/tender/UA-2026-08-19-010249-a</x:v>
      </x:c>
    </x:row>
    <x:row r="30">
      <x:c r="A30" s="14" t="n">
        <x:v>26</x:v>
      </x:c>
      <x:c r="B30" s="14" t="str">
        <x:v>КОЛЕКТИВНЕ ПІДПРИЄМСТВО "ЕЛЕКТРОМОНТАЖНАЛАДКА"</x:v>
      </x:c>
      <x:c r="C30" s="14" t="str">
        <x:v>04847816</x:v>
      </x:c>
      <x:c r="D30" s="14" t="str">
        <x:v>Електромонтаж</x:v>
      </x:c>
      <x:c r="E30" s="14" t="str">
        <x:v>Pilot now</x:v>
      </x:c>
      <x:c r="F30" s="14" t="str">
        <x:v>I1</x:v>
      </x:c>
      <x:c r="G30" s="14" t="n">
        <x:v>89</x:v>
      </x:c>
      <x:c r="H30" s="14" t="n">
        <x:v>5</x:v>
      </x:c>
      <x:c r="I30" s="14" t="n">
        <x:v>5</x:v>
      </x:c>
      <x:c r="J30" s="18" t="n">
        <x:v>3013969.46</x:v>
      </x:c>
      <x:c r="K30" s="19" t="n">
        <x:v>46230.472937164355</x:v>
      </x:c>
      <x:c r="L30" s="19" t="n">
        <x:v>46387</x:v>
      </x:c>
      <x:c r="M30" s="15" t="str">
        <x:v>Електромонтажні роботи</x:v>
      </x:c>
      <x:c r="N30" s="15" t="str">
        <x:v>https://prozorro.gov.ua/tender/UA-2026-07-27-006674-a</x:v>
      </x:c>
    </x:row>
    <x:row r="31">
      <x:c r="A31" s="14" t="n">
        <x:v>27</x:v>
      </x:c>
      <x:c r="B31" s="14" t="str">
        <x:v>ТОВАРИСТВО З ОБМЕЖЕНОЮ ВІДПОВІДАЛЬНІСТЮ "ШЛЯХОВИК-Т"</x:v>
      </x:c>
      <x:c r="C31" s="14" t="str">
        <x:v>42844920</x:v>
      </x:c>
      <x:c r="D31" s="14" t="str">
        <x:v>Дорожні роботи</x:v>
      </x:c>
      <x:c r="E31" s="14" t="str">
        <x:v>Expansion discovery</x:v>
      </x:c>
      <x:c r="F31" s="14" t="str">
        <x:v>I1</x:v>
      </x:c>
      <x:c r="G31" s="14" t="n">
        <x:v>89</x:v>
      </x:c>
      <x:c r="H31" s="14" t="n">
        <x:v>5</x:v>
      </x:c>
      <x:c r="I31" s="14" t="n">
        <x:v>4</x:v>
      </x:c>
      <x:c r="J31" s="18" t="n">
        <x:v>4301023.49</x:v>
      </x:c>
      <x:c r="K31" s="19" t="n">
        <x:v>45987.573691006946</x:v>
      </x:c>
      <x:c r="L31" s="19" t="n">
        <x:v>46022.916666655095</x:v>
      </x:c>
      <x:c r="M31" s="15" t="str">
        <x:v>Послуги з поточного ремонту шляхопроводу над залізничною колією на вул. Сяйво у м. Львові (додаткові послуги).</x:v>
      </x:c>
      <x:c r="N31" s="15" t="str">
        <x:v>https://prozorro.gov.ua/tender/UA-2025-11-26-014908-a</x:v>
      </x:c>
    </x:row>
    <x:row r="32">
      <x:c r="A32" s="14" t="n">
        <x:v>28</x:v>
      </x:c>
      <x:c r="B32" s="14" t="str">
        <x:v>Товариство з обмеженою відповідальністю  "Електротехнічна компанія"</x:v>
      </x:c>
      <x:c r="C32" s="14" t="str">
        <x:v>32346759</x:v>
      </x:c>
      <x:c r="D32" s="14" t="str">
        <x:v>Резервне живлення</x:v>
      </x:c>
      <x:c r="E32" s="14" t="str">
        <x:v>Pilot now</x:v>
      </x:c>
      <x:c r="F32" s="14" t="str">
        <x:v>I1</x:v>
      </x:c>
      <x:c r="G32" s="14" t="n">
        <x:v>89</x:v>
      </x:c>
      <x:c r="H32" s="14" t="n">
        <x:v>11</x:v>
      </x:c>
      <x:c r="I32" s="14" t="n">
        <x:v>3</x:v>
      </x:c>
      <x:c r="J32" s="18" t="n">
        <x:v>9177292.96</x:v>
      </x:c>
      <x:c r="K32" s="19" t="n">
        <x:v>46251.4519612963</x:v>
      </x:c>
      <x:c r="L32" s="19" t="n">
        <x:v>46356</x:v>
      </x:c>
      <x:c r="M32" s="15" t="str">
        <x:v>код ДК 021:2015 – 51110000-6 Послуги зі встановлення електричного обладнання (Послуги зі встановлення джерел резервного живлення (монтаж та підключення дизель-генератора) в закладах освіти Оболонського району м. Києва)</x:v>
      </x:c>
      <x:c r="N32" s="15" t="str">
        <x:v>https://prozorro.gov.ua/tender/UA-2026-08-05-010167-a</x:v>
      </x:c>
    </x:row>
    <x:row r="33">
      <x:c r="A33" s="14" t="n">
        <x:v>29</x:v>
      </x:c>
      <x:c r="B33" s="14" t="str">
        <x:v>ДНІПРОПЕТРОВСЬКА ФІЛІЯ ТОВАРИСТВА З ОБМЕЖЕНОЮ ВІДПОВІДАЛЬНІСТЮ "ГАЗОРОЗПОДІЛЬНІ МЕРЕЖІ УКРАЇНИ"</x:v>
      </x:c>
      <x:c r="C33" s="14" t="str">
        <x:v>45261177</x:v>
      </x:c>
      <x:c r="D33" s="14" t="str">
        <x:v>Газові мережі</x:v>
      </x:c>
      <x:c r="E33" s="14" t="str">
        <x:v>Expansion discovery</x:v>
      </x:c>
      <x:c r="F33" s="14" t="str">
        <x:v>I1</x:v>
      </x:c>
      <x:c r="G33" s="14" t="n">
        <x:v>89</x:v>
      </x:c>
      <x:c r="H33" s="14" t="n">
        <x:v>5</x:v>
      </x:c>
      <x:c r="I33" s="14" t="n">
        <x:v>2</x:v>
      </x:c>
      <x:c r="J33" s="18" t="n">
        <x:v>2077754.23</x:v>
      </x:c>
      <x:c r="K33" s="19" t="n">
        <x:v>46220.518606909725</x:v>
      </x:c>
      <x:c r="L33" s="19" t="n">
        <x:v>46376</x:v>
      </x:c>
      <x:c r="M33" s="15" t="str">
        <x:v>Виконання будівельних робіт по об’єкту: "Нове будівництво газопроводу для газопостачання модульних котелень загальною потужністю 12,2 МВт на земельній ділянці к.н. 1220310300:02:016:0001 вул. Садова, м. Зеленодольськ, Криворізький район, Дніпропетровська область. Газопостачання зовнішнє. Внутрішньомайданчикові мережі."</x:v>
      </x:c>
      <x:c r="N33" s="15" t="str">
        <x:v>https://prozorro.gov.ua/tender/UA-2026-07-17-008708-a</x:v>
      </x:c>
    </x:row>
    <x:row r="34">
      <x:c r="A34" s="14" t="n">
        <x:v>30</x:v>
      </x:c>
      <x:c r="B34" s="14" t="str">
        <x:v>Товариство з обмеженою відповідальністю "Енергобуд-5"</x:v>
      </x:c>
      <x:c r="C34" s="14" t="str">
        <x:v>43323126</x:v>
      </x:c>
      <x:c r="D34" s="14" t="str">
        <x:v>Внутрішні сантехнічні системи</x:v>
      </x:c>
      <x:c r="E34" s="14" t="str">
        <x:v>Pilot now</x:v>
      </x:c>
      <x:c r="F34" s="14" t="str">
        <x:v>I1</x:v>
      </x:c>
      <x:c r="G34" s="14" t="n">
        <x:v>89</x:v>
      </x:c>
      <x:c r="H34" s="14" t="n">
        <x:v>25</x:v>
      </x:c>
      <x:c r="I34" s="14" t="n">
        <x:v>1</x:v>
      </x:c>
      <x:c r="J34" s="18" t="n">
        <x:v>6597394.39</x:v>
      </x:c>
      <x:c r="K34" s="19" t="n">
        <x:v>46232.42025981481</x:v>
      </x:c>
      <x:c r="L34" s="19" t="n">
        <x:v>46265</x:v>
      </x:c>
      <x:c r="M34" s="15" t="str">
        <x:v>Послуги з поточного ремонту сантехнічних мереж (послуги з утримання в належному стані внутрішніх мереж водопостачання) з заміною трубопроводів ХВП та запірної арматури    в закладі дошкільної освіти ( яслах-садку) № 99 комбінованого типу Дарницького району   м.Києва на провулку Поліському, 5/1 (ДК 021:2015 код 45330000-9 «Водопровідні та санітарно-технічні роботи»).</x:v>
      </x:c>
      <x:c r="N34" s="15" t="str">
        <x:v>https://prozorro.gov.ua/tender/UA-2026-07-20-000458-a</x:v>
      </x:c>
    </x:row>
    <x:row r="35">
      <x:c r="A35" s="14" t="n">
        <x:v>31</x:v>
      </x:c>
      <x:c r="B35" s="14" t="str">
        <x:v>ТОВАРИСТВО З ОБМЕЖЕНОЮ ВІДПОВІДАЛЬНІСТЮ "СОЛАРС РЕ ЕНЕРДЖІ ГРУП"</x:v>
      </x:c>
      <x:c r="C35" s="14" t="str">
        <x:v>43124592</x:v>
      </x:c>
      <x:c r="D35" s="14" t="str">
        <x:v>Сонячна енергетика</x:v>
      </x:c>
      <x:c r="E35" s="14" t="str">
        <x:v>Expansion discovery</x:v>
      </x:c>
      <x:c r="F35" s="14" t="str">
        <x:v>I1</x:v>
      </x:c>
      <x:c r="G35" s="14" t="n">
        <x:v>88</x:v>
      </x:c>
      <x:c r="H35" s="14" t="n">
        <x:v>4</x:v>
      </x:c>
      <x:c r="I35" s="14" t="n">
        <x:v>4</x:v>
      </x:c>
      <x:c r="J35" s="18" t="n">
        <x:v>41710493.6</x:v>
      </x:c>
      <x:c r="K35" s="19" t="n">
        <x:v>46247.26676277778</x:v>
      </x:c>
      <x:c r="L35" s="19" t="n">
        <x:v>46387</x:v>
      </x:c>
      <x:c r="M35" s="15" t="str">
        <x:v>Реконструкція електропостачання водозабору «Минай» з будівництвом альтернативного джерела енергогенерації (сонячна електростанція) для власного споживання за адресою: Ужгородський рн. Холмківська ОТГ, урочище Кінчтар 
</x:v>
      </x:c>
      <x:c r="N35" s="15" t="str">
        <x:v>https://prozorro.gov.ua/tender/UA-2026-07-24-009062-a</x:v>
      </x:c>
    </x:row>
    <x:row r="36">
      <x:c r="A36" s="14" t="n">
        <x:v>32</x:v>
      </x:c>
      <x:c r="B36" s="14" t="str">
        <x:v>ТОВАРИСТВО З ОБМЕЖЕНОЮ ВІДПОВІДАЛЬНІСТЮ "РОУДБУДПІВДЕНЬ"</x:v>
      </x:c>
      <x:c r="C36" s="14" t="str">
        <x:v>46063475</x:v>
      </x:c>
      <x:c r="D36" s="14" t="str">
        <x:v>Дорожні роботи</x:v>
      </x:c>
      <x:c r="E36" s="14" t="str">
        <x:v>Expansion discovery</x:v>
      </x:c>
      <x:c r="F36" s="14" t="str">
        <x:v>I1</x:v>
      </x:c>
      <x:c r="G36" s="14" t="n">
        <x:v>88</x:v>
      </x:c>
      <x:c r="H36" s="14" t="n">
        <x:v>3</x:v>
      </x:c>
      <x:c r="I36" s="14" t="n">
        <x:v>3</x:v>
      </x:c>
      <x:c r="J36" s="18" t="n">
        <x:v>16991947.14</x:v>
      </x:c>
      <x:c r="K36" s="19" t="n">
        <x:v>46223.28764188657</x:v>
      </x:c>
      <x:c r="L36" s="19" t="n">
        <x:v>46418.61666666667</x:v>
      </x:c>
      <x:c r="M36" s="15" t="str">
        <x:v>Капітальний ремонт дорожнього покриття по вул. Західна в селі Фонтанка, Одеського району, Одеської області</x:v>
      </x:c>
      <x:c r="N36" s="15" t="str">
        <x:v>https://prozorro.gov.ua/tender/UA-2026-06-29-010772-a</x:v>
      </x:c>
    </x:row>
    <x:row r="37">
      <x:c r="A37" s="14" t="n">
        <x:v>33</x:v>
      </x:c>
      <x:c r="B37" s="14" t="str">
        <x:v>ТОВАРИСТВО З ОБМЕЖЕНОЮ ВІДПОВІДАЛЬНІСТЮ "ШЛЯХОВИК - МКІ"</x:v>
      </x:c>
      <x:c r="C37" s="14" t="str">
        <x:v>36928095</x:v>
      </x:c>
      <x:c r="D37" s="14" t="str">
        <x:v>Дорожні роботи</x:v>
      </x:c>
      <x:c r="E37" s="14" t="str">
        <x:v>Expansion discovery</x:v>
      </x:c>
      <x:c r="F37" s="14" t="str">
        <x:v>I1</x:v>
      </x:c>
      <x:c r="G37" s="14" t="n">
        <x:v>88</x:v>
      </x:c>
      <x:c r="H37" s="14" t="n">
        <x:v>3</x:v>
      </x:c>
      <x:c r="I37" s="14" t="n">
        <x:v>3</x:v>
      </x:c>
      <x:c r="J37" s="18" t="n">
        <x:v>11160861.03</x:v>
      </x:c>
      <x:c r="K37" s="19" t="n">
        <x:v>46254.33833980324</x:v>
      </x:c>
      <x:c r="L37" s="19" t="n">
        <x:v>46387</x:v>
      </x:c>
      <x:c r="M37" s="15" t="str">
        <x:v>Капітальний ремонт дорожнього покриття по вул.Ентузіастів в м.Іллінці Вінницької області (КОРИГУВАННЯ)</x:v>
      </x:c>
      <x:c r="N37" s="15" t="str">
        <x:v>https://prozorro.gov.ua/tender/UA-2026-08-04-009104-a</x:v>
      </x:c>
    </x:row>
    <x:row r="38">
      <x:c r="A38" s="14" t="n">
        <x:v>34</x:v>
      </x:c>
      <x:c r="B38" s="14" t="str">
        <x:v>ТОВ "ІНЕК ІНЖИНІРИНГ"</x:v>
      </x:c>
      <x:c r="C38" s="14" t="str">
        <x:v>42771802</x:v>
      </x:c>
      <x:c r="D38" s="14" t="str">
        <x:v>Теплові пункти</x:v>
      </x:c>
      <x:c r="E38" s="14" t="str">
        <x:v>Expansion discovery</x:v>
      </x:c>
      <x:c r="F38" s="14" t="str">
        <x:v>I1</x:v>
      </x:c>
      <x:c r="G38" s="14" t="n">
        <x:v>88</x:v>
      </x:c>
      <x:c r="H38" s="14" t="n">
        <x:v>3</x:v>
      </x:c>
      <x:c r="I38" s="14" t="n">
        <x:v>2</x:v>
      </x:c>
      <x:c r="J38" s="18" t="n">
        <x:v>19235967.89</x:v>
      </x:c>
      <x:c r="K38" s="19" t="n">
        <x:v>46253.69804892361</x:v>
      </x:c>
      <x:c r="L38" s="19" t="n">
        <x:v>46377</x:v>
      </x:c>
      <x:c r="M38" s="15" t="str">
        <x:v>Реконструкція індивідуального теплового пункту в житловому будинку ЖБК «ХІМІК-13» за адресою: місто Київ, вул. Беретті, буд. 5
 (код ДК 021:2015: 45454000-4 – Реконструкція )</x:v>
      </x:c>
      <x:c r="N38" s="15" t="str">
        <x:v>https://prozorro.gov.ua/tender/UA-2026-07-29-011597-a</x:v>
      </x:c>
    </x:row>
    <x:row r="39">
      <x:c r="A39" s="14" t="n">
        <x:v>35</x:v>
      </x:c>
      <x:c r="B39" s="14" t="str">
        <x:v>ТОВАРИСТВО З ОБМЕЖЕНОЮ ВІДПОВІДАЛЬНІСТЮ "Будівельно-торгова компанія "Технобуд Плюс"</x:v>
      </x:c>
      <x:c r="C39" s="14" t="str">
        <x:v>45655160</x:v>
      </x:c>
      <x:c r="D39" s="14" t="str">
        <x:v>Резервуари / промислові ємності</x:v>
      </x:c>
      <x:c r="E39" s="14" t="str">
        <x:v>Expansion discovery</x:v>
      </x:c>
      <x:c r="F39" s="14" t="str">
        <x:v>I1</x:v>
      </x:c>
      <x:c r="G39" s="14" t="n">
        <x:v>88</x:v>
      </x:c>
      <x:c r="H39" s="14" t="n">
        <x:v>3</x:v>
      </x:c>
      <x:c r="I39" s="14" t="n">
        <x:v>1</x:v>
      </x:c>
      <x:c r="J39" s="18" t="n">
        <x:v>56356151.01</x:v>
      </x:c>
      <x:c r="K39" s="19" t="n">
        <x:v>46232.40657244213</x:v>
      </x:c>
      <x:c r="L39" s="19" t="n">
        <x:v>46387</x:v>
      </x:c>
      <x:c r="M39" s="15" t="str">
        <x:v>Аварійно-відновлювані роботи (поточний ремонт) резервуарів чистої води №1 та №2 на насосній станції 3-го підйому ДДВ за адресою: м. Краматорськ, вул. Софіївська 199А (код ДК 021:2015: 50510000-3 Послуги з ремонту і технічного обслуговування насосів, клапанів, кранів і металевих контейнерів)</x:v>
      </x:c>
      <x:c r="N39" s="15" t="str">
        <x:v>https://prozorro.gov.ua/tender/UA-2026-07-20-008070-a</x:v>
      </x:c>
    </x:row>
    <x:row r="40">
      <x:c r="A40" s="14" t="n">
        <x:v>36</x:v>
      </x:c>
      <x:c r="B40" s="14" t="str">
        <x:v>Дочірнє підприємство «УкрСіверБуд» закритого акціонерного товариства «ДСК»</x:v>
      </x:c>
      <x:c r="C40" s="14" t="str">
        <x:v>30042170</x:v>
      </x:c>
      <x:c r="D40" s="14" t="str">
        <x:v>Насосні станції</x:v>
      </x:c>
      <x:c r="E40" s="14" t="str">
        <x:v>Expansion discovery</x:v>
      </x:c>
      <x:c r="F40" s="14" t="str">
        <x:v>I1</x:v>
      </x:c>
      <x:c r="G40" s="14" t="n">
        <x:v>87</x:v>
      </x:c>
      <x:c r="H40" s="14" t="n">
        <x:v>5</x:v>
      </x:c>
      <x:c r="I40" s="14" t="n">
        <x:v>5</x:v>
      </x:c>
      <x:c r="J40" s="18" t="n">
        <x:v>409810549.71000004</x:v>
      </x:c>
      <x:c r="K40" s="19" t="n">
        <x:v>46143.45762525463</x:v>
      </x:c>
      <x:c r="L40" s="19" t="n">
        <x:v>46752.49747685185</x:v>
      </x:c>
      <x:c r="M40" s="15" t="str">
        <x:v>Реконструкція електричної підстанції ПС 110/35/10 кВ ПЧ12 розміщеної на території Чернігівської області з влаштуванням II рівня інженерного захисту трансформатора Т-2 (ДК 021:2015 - 45454000-4 «Реконструкція»)</x:v>
      </x:c>
      <x:c r="N40" s="15" t="str">
        <x:v>https://prozorro.gov.ua/tender/UA-2026-05-01-007510-a</x:v>
      </x:c>
    </x:row>
    <x:row r="41">
      <x:c r="A41" s="14" t="n">
        <x:v>37</x:v>
      </x:c>
      <x:c r="B41" s="14" t="str">
        <x:v>ТОВ "ХЕРСОНСЬКИЙ АЛЬЯНС БУДІВНИЦТВА"</x:v>
      </x:c>
      <x:c r="C41" s="14" t="str">
        <x:v>42542403</x:v>
      </x:c>
      <x:c r="D41" s="14" t="str">
        <x:v>Зовнішні мережі</x:v>
      </x:c>
      <x:c r="E41" s="14" t="str">
        <x:v>Expansion discovery</x:v>
      </x:c>
      <x:c r="F41" s="14" t="str">
        <x:v>I1</x:v>
      </x:c>
      <x:c r="G41" s="14" t="n">
        <x:v>87</x:v>
      </x:c>
      <x:c r="H41" s="14" t="n">
        <x:v>4</x:v>
      </x:c>
      <x:c r="I41" s="14" t="n">
        <x:v>4</x:v>
      </x:c>
      <x:c r="J41" s="18" t="n">
        <x:v>162373364.8</x:v>
      </x:c>
      <x:c r="K41" s="19" t="n">
        <x:v>46203.277789583335</x:v>
      </x:c>
      <x:c r="L41" s="19" t="n">
        <x:v>46378</x:v>
      </x:c>
      <x:c r="M41" s="15" t="str">
        <x:v>Виконання будівельних робіт по об’єкту: «Нове будівництво зовнішніх інженерних мереж водопостачання, військове містечко № 7, с. Тетерівка, Житомирська обл.»</x:v>
      </x:c>
      <x:c r="N41" s="15" t="str">
        <x:v>https://prozorro.gov.ua/tender/UA-2026-06-18-008231-a</x:v>
      </x:c>
    </x:row>
    <x:row r="42">
      <x:c r="A42" s="14" t="n">
        <x:v>38</x:v>
      </x:c>
      <x:c r="B42" s="14" t="str">
        <x:v>ТОВАРИСТВО З ОБМЕЖЕНОЮ ВІДПОВІДАЛЬНІСТЮ "КРАФТ БУД КОМФОРТ"</x:v>
      </x:c>
      <x:c r="C42" s="14" t="str">
        <x:v>45747041</x:v>
      </x:c>
      <x:c r="D42" s="14" t="str">
        <x:v>Світлофори / дорожня автоматика</x:v>
      </x:c>
      <x:c r="E42" s="14" t="str">
        <x:v>Pilot now</x:v>
      </x:c>
      <x:c r="F42" s="14" t="str">
        <x:v>I1</x:v>
      </x:c>
      <x:c r="G42" s="14" t="n">
        <x:v>87</x:v>
      </x:c>
      <x:c r="H42" s="14" t="n">
        <x:v>5</x:v>
      </x:c>
      <x:c r="I42" s="14" t="n">
        <x:v>4</x:v>
      </x:c>
      <x:c r="J42" s="18" t="n">
        <x:v>43281758.57</x:v>
      </x:c>
      <x:c r="K42" s="19" t="n">
        <x:v>46196.55099899306</x:v>
      </x:c>
      <x:c r="L42" s="19" t="n">
        <x:v>46507</x:v>
      </x:c>
      <x:c r="M42" s="15" t="str">
        <x:v>Будівництво світлофорного об’єкту по просп. Оболонський, 28 у Оболонському районі м. Києва</x:v>
      </x:c>
      <x:c r="N42" s="15" t="str">
        <x:v>https://prozorro.gov.ua/tender/UA-2026-05-06-010998-a</x:v>
      </x:c>
    </x:row>
    <x:row r="43">
      <x:c r="A43" s="14" t="n">
        <x:v>39</x:v>
      </x:c>
      <x:c r="B43" s="14" t="str">
        <x:v>Товариство з обмеженою відповідальністю "Техно-Буд-Центр"</x:v>
      </x:c>
      <x:c r="C43" s="14" t="str">
        <x:v>33768346</x:v>
      </x:c>
      <x:c r="D43" s="14" t="str">
        <x:v>Підстанції / силові мережі</x:v>
      </x:c>
      <x:c r="E43" s="14" t="str">
        <x:v>Pilot now</x:v>
      </x:c>
      <x:c r="F43" s="14" t="str">
        <x:v>I1</x:v>
      </x:c>
      <x:c r="G43" s="14" t="n">
        <x:v>87</x:v>
      </x:c>
      <x:c r="H43" s="14" t="n">
        <x:v>5</x:v>
      </x:c>
      <x:c r="I43" s="14" t="n">
        <x:v>4</x:v>
      </x:c>
      <x:c r="J43" s="18" t="n">
        <x:v>381939410</x:v>
      </x:c>
      <x:c r="K43" s="19" t="n">
        <x:v>45911.60363625</x:v>
      </x:c>
      <x:c r="L43" s="19" t="n">
        <x:v>46234</x:v>
      </x:c>
      <x:c r="M43" s="15" t="str">
        <x:v>Реконструкція напірних каналізаційних колекторів від КНС №9 по вул. Андрея Шептицького,27 до КОС на вул. Об’їзна в м.Тернополі. 1 черга будівництва</x:v>
      </x:c>
      <x:c r="N43" s="15" t="str">
        <x:v>https://prozorro.gov.ua/tender/UA-2025-06-20-000902-a</x:v>
      </x:c>
    </x:row>
    <x:row r="44">
      <x:c r="A44" s="14" t="n">
        <x:v>40</x:v>
      </x:c>
      <x:c r="B44" s="14" t="str">
        <x:v>ТОВАРИСТВО З ОБМЕЖЕНОЮ ВІДПОВІДАЛЬНІСТЮ "СПЕЦМОНТАЖІНЖИНІРИНГ"</x:v>
      </x:c>
      <x:c r="C44" s="14" t="str">
        <x:v>37528539</x:v>
      </x:c>
      <x:c r="D44" s="14" t="str">
        <x:v>Резервуари / промислові ємності</x:v>
      </x:c>
      <x:c r="E44" s="14" t="str">
        <x:v>Expansion discovery</x:v>
      </x:c>
      <x:c r="F44" s="14" t="str">
        <x:v>I1</x:v>
      </x:c>
      <x:c r="G44" s="14" t="n">
        <x:v>87</x:v>
      </x:c>
      <x:c r="H44" s="14" t="n">
        <x:v>9</x:v>
      </x:c>
      <x:c r="I44" s="14" t="n">
        <x:v>3</x:v>
      </x:c>
      <x:c r="J44" s="18" t="n">
        <x:v>72992568.06</x:v>
      </x:c>
      <x:c r="K44" s="19" t="n">
        <x:v>46142.39569707176</x:v>
      </x:c>
      <x:c r="L44" s="19" t="n">
        <x:v>46752</x:v>
      </x:c>
      <x:c r="M44" s="15" t="str">
        <x:v>«Інженерні та будівельні роботи» (код 45220000-5 за ДК 021:2015) (Відновлення працездатності резервуара РВС ГРЛВДС  шляхом ремонту окремих металоконструкцій) </x:v>
      </x:c>
      <x:c r="N44" s="15" t="str">
        <x:v>https://prozorro.gov.ua/tender/UA-2026-04-30-005010-a</x:v>
      </x:c>
    </x:row>
    <x:row r="45">
      <x:c r="A45" s="14" t="n">
        <x:v>41</x:v>
      </x:c>
      <x:c r="B45" s="14" t="str">
        <x:v>Товариство з обмеженою відповідальністю "Анкор"</x:v>
      </x:c>
      <x:c r="C45" s="14" t="str">
        <x:v>32290523</x:v>
      </x:c>
      <x:c r="D45" s="14" t="str">
        <x:v>Днопоглиблення / порти</x:v>
      </x:c>
      <x:c r="E45" s="14" t="str">
        <x:v>Expansion discovery</x:v>
      </x:c>
      <x:c r="F45" s="14" t="str">
        <x:v>I1</x:v>
      </x:c>
      <x:c r="G45" s="14" t="n">
        <x:v>87</x:v>
      </x:c>
      <x:c r="H45" s="14" t="n">
        <x:v>4</x:v>
      </x:c>
      <x:c r="I45" s="14" t="n">
        <x:v>2</x:v>
      </x:c>
      <x:c r="J45" s="18" t="n">
        <x:v>73766632</x:v>
      </x:c>
      <x:c r="K45" s="19" t="n">
        <x:v>46205.538801712966</x:v>
      </x:c>
      <x:c r="L45" s="19" t="n">
        <x:v>46387</x:v>
      </x:c>
      <x:c r="M45" s="15" t="str">
        <x:v>Послуги з поточного ремонту причалу №16 (інв.№1783)</x:v>
      </x:c>
      <x:c r="N45" s="15" t="str">
        <x:v>https://prozorro.gov.ua/tender/UA-2026-06-23-010341-a</x:v>
      </x:c>
    </x:row>
    <x:row r="46">
      <x:c r="A46" s="14" t="n">
        <x:v>42</x:v>
      </x:c>
      <x:c r="B46" s="14" t="str">
        <x:v>ТОВАРИСТВО З ОБМЕЖЕНОЮ ВІДПОВІДАЛЬНІСТЮ "ДЖИВЕРСБУД"</x:v>
      </x:c>
      <x:c r="C46" s="14" t="str">
        <x:v>38306994</x:v>
      </x:c>
      <x:c r="D46" s="14" t="str">
        <x:v>Промислова теплоізоляція</x:v>
      </x:c>
      <x:c r="E46" s="14" t="str">
        <x:v>Expansion discovery</x:v>
      </x:c>
      <x:c r="F46" s="14" t="str">
        <x:v>I1</x:v>
      </x:c>
      <x:c r="G46" s="14" t="n">
        <x:v>87</x:v>
      </x:c>
      <x:c r="H46" s="14" t="n">
        <x:v>5</x:v>
      </x:c>
      <x:c r="I46" s="14" t="n">
        <x:v>1</x:v>
      </x:c>
      <x:c r="J46" s="18" t="n">
        <x:v>64789621.68</x:v>
      </x:c>
      <x:c r="K46" s="19" t="n">
        <x:v>46204.50575207176</x:v>
      </x:c>
      <x:c r="L46" s="19" t="n">
        <x:v>46356</x:v>
      </x:c>
      <x:c r="M46" s="15" t="str">
        <x:v>Ремонт теплоізоляції та металопокриття при ремонті обладнання, арматури та трубопроводів технологічних систем турбінного та реакторного відділень</x:v>
      </x:c>
      <x:c r="N46" s="15" t="str">
        <x:v>https://prozorro.gov.ua/tender/UA-2026-06-05-011674-a</x:v>
      </x:c>
    </x:row>
    <x:row r="47">
      <x:c r="A47" s="14" t="n">
        <x:v>43</x:v>
      </x:c>
      <x:c r="B47" s="14" t="str">
        <x:v>ПРИВАТНЕ ПІДПРИЄМСТВО "ПОЖЗАБЕЗПЕЧЕННЯ Л"</x:v>
      </x:c>
      <x:c r="C47" s="14" t="str">
        <x:v>42441853</x:v>
      </x:c>
      <x:c r="D47" s="14" t="str">
        <x:v>Пасивний вогнезахист</x:v>
      </x:c>
      <x:c r="E47" s="14" t="str">
        <x:v>Expansion discovery</x:v>
      </x:c>
      <x:c r="F47" s="14" t="str">
        <x:v>I1</x:v>
      </x:c>
      <x:c r="G47" s="14" t="n">
        <x:v>85</x:v>
      </x:c>
      <x:c r="H47" s="14" t="n">
        <x:v>6</x:v>
      </x:c>
      <x:c r="I47" s="14" t="n">
        <x:v>6</x:v>
      </x:c>
      <x:c r="J47" s="18" t="n">
        <x:v>749916.56</x:v>
      </x:c>
      <x:c r="K47" s="19" t="n">
        <x:v>46248.35216333334</x:v>
      </x:c>
      <x:c r="L47" s="19" t="n">
        <x:v>46356</x:v>
      </x:c>
      <x:c r="M47" s="15" t="str">
        <x:v>Поверхнева вогнезахисна обробка дерев'яних конструкцій дахів будівель на об’єктах Західного ТУОМ 45450000-6 Інші завершальні будівельні роботи</x:v>
      </x:c>
      <x:c r="N47" s="15" t="str">
        <x:v>https://prozorro.gov.ua/tender/UA-2026-07-21-006593-a</x:v>
      </x:c>
    </x:row>
    <x:row r="48">
      <x:c r="A48" s="14" t="n">
        <x:v>44</x:v>
      </x:c>
      <x:c r="B48" s="14" t="str">
        <x:v>ТОВАРИСТВО З ОБМЕЖЕНОЮ ВІДПОВІДАЛЬНІСТЮ "А С Е К "</x:v>
      </x:c>
      <x:c r="C48" s="14" t="str">
        <x:v>41293928</x:v>
      </x:c>
      <x:c r="D48" s="14" t="str">
        <x:v>Пасивний вогнезахист</x:v>
      </x:c>
      <x:c r="E48" s="14" t="str">
        <x:v>Expansion discovery</x:v>
      </x:c>
      <x:c r="F48" s="14" t="str">
        <x:v>I1</x:v>
      </x:c>
      <x:c r="G48" s="14" t="n">
        <x:v>85</x:v>
      </x:c>
      <x:c r="H48" s="14" t="n">
        <x:v>4</x:v>
      </x:c>
      <x:c r="I48" s="14" t="n">
        <x:v>3</x:v>
      </x:c>
      <x:c r="J48" s="18" t="n">
        <x:v>649125.6</x:v>
      </x:c>
      <x:c r="K48" s="19" t="n">
        <x:v>46255.498246296294</x:v>
      </x:c>
      <x:c r="L48" s="19" t="n">
        <x:v>46295</x:v>
      </x:c>
      <x:c r="M48" s="15" t="str">
        <x:v>Поточний ремонт: послуги з вогнезахисної обробки (просочення) дерев'яних конструкцій горищ</x:v>
      </x:c>
      <x:c r="N48" s="15" t="str">
        <x:v>https://prozorro.gov.ua/tender/UA-2026-08-21-009412-a</x:v>
      </x:c>
    </x:row>
    <x:row r="49">
      <x:c r="A49" s="14" t="n">
        <x:v>45</x:v>
      </x:c>
      <x:c r="B49" s="14" t="str">
        <x:v>УПРАВЛІННЯ ПОЛІЦІЇ ОХОРОНИ В ЧЕРНІВЕЦЬКІЙ ОБЛАСТІ</x:v>
      </x:c>
      <x:c r="C49" s="14" t="str">
        <x:v>40108976</x:v>
      </x:c>
      <x:c r="D49" s="14" t="str">
        <x:v>Пожежогасіння</x:v>
      </x:c>
      <x:c r="E49" s="14" t="str">
        <x:v>Expansion discovery</x:v>
      </x:c>
      <x:c r="F49" s="14" t="str">
        <x:v>I1</x:v>
      </x:c>
      <x:c r="G49" s="14" t="n">
        <x:v>84</x:v>
      </x:c>
      <x:c r="H49" s="14" t="n">
        <x:v>11</x:v>
      </x:c>
      <x:c r="I49" s="14" t="n">
        <x:v>8</x:v>
      </x:c>
      <x:c r="J49" s="18" t="n">
        <x:v>306641.82</x:v>
      </x:c>
      <x:c r="K49" s="19" t="n">
        <x:v>46020.597721516206</x:v>
      </x:c>
      <x:c r="L49" s="19" t="n">
        <x:v>46022.916666655095</x:v>
      </x:c>
      <x:c r="M49" s="15" t="str">
        <x:v>Монтаж, пусконалагоджування пожежної системи сигналізації</x:v>
      </x:c>
      <x:c r="N49" s="15" t="str">
        <x:v>https://prozorro.gov.ua/tender/UA-2025-12-29-009832-a</x:v>
      </x:c>
    </x:row>
    <x:row r="50">
      <x:c r="A50" s="14" t="n">
        <x:v>46</x:v>
      </x:c>
      <x:c r="B50" s="14" t="str">
        <x:v>Центр технічної охорони Управління поліції охорони у Львівській області</x:v>
      </x:c>
      <x:c r="C50" s="14" t="str">
        <x:v>40108887</x:v>
      </x:c>
      <x:c r="D50" s="14" t="str">
        <x:v>Пожежогасіння</x:v>
      </x:c>
      <x:c r="E50" s="14" t="str">
        <x:v>Expansion discovery</x:v>
      </x:c>
      <x:c r="F50" s="14" t="str">
        <x:v>I1</x:v>
      </x:c>
      <x:c r="G50" s="14" t="n">
        <x:v>84</x:v>
      </x:c>
      <x:c r="H50" s="14" t="n">
        <x:v>9</x:v>
      </x:c>
      <x:c r="I50" s="14" t="n">
        <x:v>8</x:v>
      </x:c>
      <x:c r="J50" s="18" t="n">
        <x:v>164138.75</x:v>
      </x:c>
      <x:c r="K50" s="19" t="n">
        <x:v>46213.52632453704</x:v>
      </x:c>
      <x:c r="L50" s="19" t="n">
        <x:v>46387</x:v>
      </x:c>
      <x:c r="M50" s="15" t="str">
        <x:v>Послуги з монтажу та пусконалагоджування системи пожежної сигналізації по вул. Гетьмана Мазепи, 25, м. Львів (ДК 021:2015: 51700000-9 Послуги зі встановлення протипожежного устаткування)</x:v>
      </x:c>
      <x:c r="N50" s="15" t="str">
        <x:v>https://prozorro.gov.ua/tender/UA-2026-07-10-008818-a</x:v>
      </x:c>
    </x:row>
    <x:row r="51">
      <x:c r="A51" s="14" t="n">
        <x:v>47</x:v>
      </x:c>
      <x:c r="B51" s="14" t="str">
        <x:v>ПРИВАТНЕ ПІДПРИЄМСТВО " ВЕКТОР - А "</x:v>
      </x:c>
      <x:c r="C51" s="14" t="str">
        <x:v>32995105</x:v>
      </x:c>
      <x:c r="D51" s="14" t="str">
        <x:v>Промислова електрика / ПНР</x:v>
      </x:c>
      <x:c r="E51" s="14" t="str">
        <x:v>Pilot now</x:v>
      </x:c>
      <x:c r="F51" s="14" t="str">
        <x:v>I1</x:v>
      </x:c>
      <x:c r="G51" s="14" t="n">
        <x:v>84</x:v>
      </x:c>
      <x:c r="H51" s="14" t="n">
        <x:v>3</x:v>
      </x:c>
      <x:c r="I51" s="14" t="n">
        <x:v>3</x:v>
      </x:c>
      <x:c r="J51" s="18" t="n">
        <x:v>7254135.33</x:v>
      </x:c>
      <x:c r="K51" s="19" t="n">
        <x:v>46247.50735133102</x:v>
      </x:c>
      <x:c r="L51" s="19" t="n">
        <x:v>46387</x:v>
      </x:c>
      <x:c r="M51"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сонячної електростанції "Немиринці-2" ТОВ "Немиринці Енерджі" в с. Немиринці (к.н. 6824286200:01:002:0002) Миролюбненської ОТГ Хмельницького району Хмельницької області" (технічні умови нестандартного приєднання ТУ:001225-191224-2-22-16-2-000000-1))</x:v>
      </x:c>
      <x:c r="N51" s="15" t="str">
        <x:v>https://prozorro.gov.ua/tender/UA-2026-07-27-002419-a</x:v>
      </x:c>
    </x:row>
    <x:row r="52">
      <x:c r="A52" s="14" t="n">
        <x:v>48</x:v>
      </x:c>
      <x:c r="B52" s="14" t="str">
        <x:v>ТзОВ "ЛЕВОКСС"</x:v>
      </x:c>
      <x:c r="C52" s="14" t="str">
        <x:v>41432667</x:v>
      </x:c>
      <x:c r="D52" s="14" t="str">
        <x:v>Гідротехнічні споруди</x:v>
      </x:c>
      <x:c r="E52" s="14" t="str">
        <x:v>Expansion discovery</x:v>
      </x:c>
      <x:c r="F52" s="14" t="str">
        <x:v>I1</x:v>
      </x:c>
      <x:c r="G52" s="14" t="n">
        <x:v>84</x:v>
      </x:c>
      <x:c r="H52" s="14" t="n">
        <x:v>3</x:v>
      </x:c>
      <x:c r="I52" s="14" t="n">
        <x:v>3</x:v>
      </x:c>
      <x:c r="J52" s="18" t="n">
        <x:v>3807816</x:v>
      </x:c>
      <x:c r="K52" s="19" t="n">
        <x:v>46253.46978462963</x:v>
      </x:c>
      <x:c r="L52" s="19" t="n">
        <x:v>46387</x:v>
      </x:c>
      <x:c r="M52" s="15" t="str">
        <x:v>Капітальний ремонт укріплення укосу дамби по вулиці урочище Солонюха в с. Ямниця Ямницької сільської ради Івано-Франківської області</x:v>
      </x:c>
      <x:c r="N52" s="15" t="str">
        <x:v>https://prozorro.gov.ua/tender/UA-2026-08-19-007793-a</x:v>
      </x:c>
    </x:row>
    <x:row r="53">
      <x:c r="A53" s="14" t="n">
        <x:v>49</x:v>
      </x:c>
      <x:c r="B53" s="14" t="str">
        <x:v>ТОВАРИСТВО З ОБМЕЖЕНОЮ ВІДПОВІДАЛЬНІСТЮ "ТЕХНОЕЛІТСЕРВІС"</x:v>
      </x:c>
      <x:c r="C53" s="14" t="str">
        <x:v>46150714</x:v>
      </x:c>
      <x:c r="D53" s="14" t="str">
        <x:v>Пожежогасіння</x:v>
      </x:c>
      <x:c r="E53" s="14" t="str">
        <x:v>Expansion discovery</x:v>
      </x:c>
      <x:c r="F53" s="14" t="str">
        <x:v>I1</x:v>
      </x:c>
      <x:c r="G53" s="14" t="n">
        <x:v>84</x:v>
      </x:c>
      <x:c r="H53" s="14" t="n">
        <x:v>4</x:v>
      </x:c>
      <x:c r="I53" s="14" t="n">
        <x:v>3</x:v>
      </x:c>
      <x:c r="J53" s="18" t="n">
        <x:v>3892537.33</x:v>
      </x:c>
      <x:c r="K53" s="19" t="n">
        <x:v>46254.559983796295</x:v>
      </x:c>
      <x:c r="L53" s="19" t="n">
        <x:v>46381</x:v>
      </x:c>
      <x:c r="M53" s="15" t="str">
        <x:v>«ДК 021:2015  - 77220000-8 -Послуги з просочування деревини (Послуги з протипожежних заходів (проведення вогнезахисної обробки (просочення) дерев’яних конструкцій горищ)»</x:v>
      </x:c>
      <x:c r="N53" s="15" t="str">
        <x:v>https://prozorro.gov.ua/tender/UA-2026-08-05-011338-a</x:v>
      </x:c>
    </x:row>
    <x:row r="54">
      <x:c r="A54" s="14" t="n">
        <x:v>50</x:v>
      </x:c>
      <x:c r="B54" s="14" t="str">
        <x:v>ТОВАРИСТВО З ОБМЕЖЕНОЮ ВІДПОВІДАЛЬНІСТЮ "ТМП ТРАНСБУД"</x:v>
      </x:c>
      <x:c r="C54" s="14" t="str">
        <x:v>43019994</x:v>
      </x:c>
      <x:c r="D54" s="14" t="str">
        <x:v>Дорожні роботи</x:v>
      </x:c>
      <x:c r="E54" s="14" t="str">
        <x:v>Expansion discovery</x:v>
      </x:c>
      <x:c r="F54" s="14" t="str">
        <x:v>I1</x:v>
      </x:c>
      <x:c r="G54" s="14" t="n">
        <x:v>84</x:v>
      </x:c>
      <x:c r="H54" s="14" t="n">
        <x:v>3</x:v>
      </x:c>
      <x:c r="I54" s="14" t="n">
        <x:v>3</x:v>
      </x:c>
      <x:c r="J54" s="18" t="n">
        <x:v>7843300.94</x:v>
      </x:c>
      <x:c r="K54" s="19" t="n">
        <x:v>46245.47782792824</x:v>
      </x:c>
      <x:c r="L54" s="19" t="n">
        <x:v>46356</x:v>
      </x:c>
      <x:c r="M54" s="15" t="str">
        <x:v>Капітальний ремонт вул. Панаса Мирного в с. Чайки (капітальний ремонт дорожнього покриття, встановлення знаків, нанесення дорожньої розмітки, відновлення тротуарів, ремонт вуличного освітлення). Коригування (додаткові роботи)</x:v>
      </x:c>
      <x:c r="N54" s="15" t="str">
        <x:v>https://prozorro.gov.ua/tender/UA-2026-08-11-007824-a</x:v>
      </x:c>
    </x:row>
    <x:row r="55">
      <x:c r="A55" s="14" t="n">
        <x:v>51</x:v>
      </x:c>
      <x:c r="B55" s="14" t="str">
        <x:v>Підприємство об'єднання громадян "Цитадель" громадської організації "Спілка осіб з інвалідністю, ветеранів пожежної охорони та служби цивільного захисту"</x:v>
      </x:c>
      <x:c r="C55" s="14" t="str">
        <x:v>43674679</x:v>
      </x:c>
      <x:c r="D55" s="14" t="str">
        <x:v>Пасивний вогнезахист</x:v>
      </x:c>
      <x:c r="E55" s="14" t="str">
        <x:v>Expansion discovery</x:v>
      </x:c>
      <x:c r="F55" s="14" t="str">
        <x:v>I1</x:v>
      </x:c>
      <x:c r="G55" s="14" t="n">
        <x:v>84</x:v>
      </x:c>
      <x:c r="H55" s="14" t="n">
        <x:v>6</x:v>
      </x:c>
      <x:c r="I55" s="14" t="n">
        <x:v>2</x:v>
      </x:c>
      <x:c r="J55" s="18" t="n">
        <x:v>338001.7</x:v>
      </x:c>
      <x:c r="K55" s="19" t="n">
        <x:v>46233.59981547454</x:v>
      </x:c>
      <x:c r="L55" s="19" t="n">
        <x:v>46265.58628472222</x:v>
      </x:c>
      <x:c r="M55" s="15" t="str">
        <x:v>Послуги та заходи із захисту приміщення, а саме проведення вогнезахисної обробки дерев’яних конструкцій горищних приміщень</x:v>
      </x:c>
      <x:c r="N55" s="15" t="str">
        <x:v>https://prozorro.gov.ua/tender/UA-2026-07-30-010044-a</x:v>
      </x:c>
    </x:row>
    <x:row r="56">
      <x:c r="A56" s="14" t="n">
        <x:v>52</x:v>
      </x:c>
      <x:c r="B56" s="14" t="str">
        <x:v>ТОВ «ГОЛОВНИЙ ПОЖЕЖНИЙ ОФІС»</x:v>
      </x:c>
      <x:c r="C56" s="14" t="str">
        <x:v>45147564</x:v>
      </x:c>
      <x:c r="D56" s="14" t="str">
        <x:v>Пожежні системи</x:v>
      </x:c>
      <x:c r="E56" s="14" t="str">
        <x:v>Expansion discovery</x:v>
      </x:c>
      <x:c r="F56" s="14" t="str">
        <x:v>I1</x:v>
      </x:c>
      <x:c r="G56" s="14" t="n">
        <x:v>84</x:v>
      </x:c>
      <x:c r="H56" s="14" t="n">
        <x:v>4</x:v>
      </x:c>
      <x:c r="I56" s="14" t="n">
        <x:v>2</x:v>
      </x:c>
      <x:c r="J56" s="18" t="n">
        <x:v>453676.3</x:v>
      </x:c>
      <x:c r="K56" s="19" t="n">
        <x:v>46245.33691287037</x:v>
      </x:c>
      <x:c r="L56" s="19" t="n">
        <x:v>46387</x:v>
      </x:c>
      <x:c r="M56" s="15" t="str">
        <x:v>Роботи з нового будівництва системи пожежної сигналізації, системи керування евакуюванням, системи центрального пожежного спостерігання в Швидкоспоруджувальній захисній споруді цивільного захисту модульного типу для укриття на 100 осіб згідно ДСТУ 9195:2022 за адресою: Одеська область, Одеський район, м. Біляївка, вул. Шевченко, 29.</x:v>
      </x:c>
      <x:c r="N56" s="15" t="str">
        <x:v>https://prozorro.gov.ua/tender/UA-2026-08-11-003291-a</x:v>
      </x:c>
    </x:row>
    <x:row r="57">
      <x:c r="A57" s="14" t="n">
        <x:v>53</x:v>
      </x:c>
      <x:c r="B57" s="14" t="str">
        <x:v>ТОВАРИСТВО З ОБМЕЖЕНОЮ ВІДПОВІДАЛЬНІСТЮ "УКРПРОМТРАНСБУД"</x:v>
      </x:c>
      <x:c r="C57" s="14" t="str">
        <x:v>41775616</x:v>
      </x:c>
      <x:c r="D57" s="14" t="str">
        <x:v>Залізнична інфраструктура</x:v>
      </x:c>
      <x:c r="E57" s="14" t="str">
        <x:v>Expansion discovery</x:v>
      </x:c>
      <x:c r="F57" s="14" t="str">
        <x:v>I1</x:v>
      </x:c>
      <x:c r="G57" s="14" t="n">
        <x:v>84</x:v>
      </x:c>
      <x:c r="H57" s="14" t="n">
        <x:v>3</x:v>
      </x:c>
      <x:c r="I57" s="14" t="n">
        <x:v>2</x:v>
      </x:c>
      <x:c r="J57" s="18" t="n">
        <x:v>4216359.43</x:v>
      </x:c>
      <x:c r="K57" s="19" t="n">
        <x:v>46241.531548796294</x:v>
      </x:c>
      <x:c r="L57" s="19" t="n">
        <x:v>46387</x:v>
      </x:c>
      <x:c r="M57" s="15" t="str">
        <x:v>Послуги з ремонту внутрішньозаводських залізничних колій та стрілочних переводів  ПрАТ «ДТРЗ»</x:v>
      </x:c>
      <x:c r="N57" s="15" t="str">
        <x:v>https://prozorro.gov.ua/tender/UA-2026-07-17-005987-a</x:v>
      </x:c>
    </x:row>
    <x:row r="58">
      <x:c r="A58" s="14" t="n">
        <x:v>54</x:v>
      </x:c>
      <x:c r="B58" s="14" t="str">
        <x:v>ТОВ "ВД ХОЛДИНГ"</x:v>
      </x:c>
      <x:c r="C58" s="14" t="str">
        <x:v>43127504</x:v>
      </x:c>
      <x:c r="D58" s="14" t="str">
        <x:v>ВОЛЗ / телеком</x:v>
      </x:c>
      <x:c r="E58" s="14" t="str">
        <x:v>Expansion discovery</x:v>
      </x:c>
      <x:c r="F58" s="14" t="str">
        <x:v>I1</x:v>
      </x:c>
      <x:c r="G58" s="14" t="n">
        <x:v>84</x:v>
      </x:c>
      <x:c r="H58" s="14" t="n">
        <x:v>3</x:v>
      </x:c>
      <x:c r="I58" s="14" t="n">
        <x:v>1</x:v>
      </x:c>
      <x:c r="J58" s="18" t="n">
        <x:v>5192066</x:v>
      </x:c>
      <x:c r="K58" s="19" t="n">
        <x:v>46223.561013900464</x:v>
      </x:c>
      <x:c r="L58" s="19" t="n">
        <x:v>46387</x:v>
      </x:c>
      <x:c r="M58" s="15" t="str">
        <x:v>Роботи на об'єкті «Нове будівництво волоконно-оптичних ліній зв’язку від будівлі за адресою: м. Київ, вул. Дениса Монастирського, 3, до будівель за адресами: м. Київ, вул. Леонтовича, 9; м. Київ, вул. Вишгородська, 21; м. Київ, вул. Сім’ї Бродських, 31/33»  (код 45230000-8 національного класифікатора України ДК 021:2015 «Єдиний закупівельний словник»)</x:v>
      </x:c>
      <x:c r="N58" s="15" t="str">
        <x:v>https://prozorro.gov.ua/tender/UA-2026-06-29-010864-a</x:v>
      </x:c>
    </x:row>
    <x:row r="59">
      <x:c r="A59" s="14" t="n">
        <x:v>55</x:v>
      </x:c>
      <x:c r="B59" s="14" t="str">
        <x:v>ПРИВАТНЕ ПІДПРИЄМСТВО "БУДІВЕЛЬНИК ПЛЮС"</x:v>
      </x:c>
      <x:c r="C59" s="14" t="str">
        <x:v>40499241</x:v>
      </x:c>
      <x:c r="D59" s="14" t="str">
        <x:v>Зливова каналізація / дренаж</x:v>
      </x:c>
      <x:c r="E59" s="14" t="str">
        <x:v>Expansion discovery</x:v>
      </x:c>
      <x:c r="F59" s="14" t="str">
        <x:v>I1</x:v>
      </x:c>
      <x:c r="G59" s="14" t="n">
        <x:v>83</x:v>
      </x:c>
      <x:c r="H59" s="14" t="n">
        <x:v>37</x:v>
      </x:c>
      <x:c r="I59" s="14" t="n">
        <x:v>28</x:v>
      </x:c>
      <x:c r="J59" s="18" t="n">
        <x:v>7090749.44</x:v>
      </x:c>
      <x:c r="K59" s="19" t="n">
        <x:v>46184.333747268516</x:v>
      </x:c>
      <x:c r="L59" s="19" t="n">
        <x:v>46387</x:v>
      </x:c>
      <x:c r="M59" s="15" t="str">
        <x:v>Поточний ремонт мереж зливової каналізації вул. Сінна в м. Черкаси (ДК 021:2015 - 45230000-8 Будівництво трубопроводів, ліній зв’язку та електропередач, шосе, доріг, аеродромів і залізничних доріг; вирівнювання поверхонь)</x:v>
      </x:c>
      <x:c r="N59" s="15" t="str">
        <x:v>https://prozorro.gov.ua/tender/UA-2026-06-11-003374-a</x:v>
      </x:c>
    </x:row>
    <x:row r="60">
      <x:c r="A60" s="14" t="n">
        <x:v>56</x:v>
      </x:c>
      <x:c r="B60" s="14" t="str">
        <x:v>ТОВАРИСТВО З ОБМЕЖЕНОЮ ВІДПОВІДАЛЬНІСТЮ "РСУ-СХІД"</x:v>
      </x:c>
      <x:c r="C60" s="14" t="str">
        <x:v>44743360</x:v>
      </x:c>
      <x:c r="D60" s="14" t="str">
        <x:v>ВОЛЗ / телеком</x:v>
      </x:c>
      <x:c r="E60" s="14" t="str">
        <x:v>Expansion discovery</x:v>
      </x:c>
      <x:c r="F60" s="14" t="str">
        <x:v>I1</x:v>
      </x:c>
      <x:c r="G60" s="14" t="n">
        <x:v>83</x:v>
      </x:c>
      <x:c r="H60" s="14" t="n">
        <x:v>5</x:v>
      </x:c>
      <x:c r="I60" s="14" t="n">
        <x:v>4</x:v>
      </x:c>
      <x:c r="J60" s="18" t="n">
        <x:v>3031084.48</x:v>
      </x:c>
      <x:c r="K60" s="19" t="n">
        <x:v>46162.31323571759</x:v>
      </x:c>
      <x:c r="L60" s="19" t="n">
        <x:v>46568</x:v>
      </x:c>
      <x:c r="M60" s="15" t="str">
        <x:v>Будівництво ВОЛЗ ПС Харківська -ПС Селекційна у м. Харкові</x:v>
      </x:c>
      <x:c r="N60" s="15" t="str">
        <x:v>https://prozorro.gov.ua/tender/UA-2026-05-20-002590-a</x:v>
      </x:c>
    </x:row>
    <x:row r="61">
      <x:c r="A61" s="14" t="n">
        <x:v>57</x:v>
      </x:c>
      <x:c r="B61" s="14" t="str">
        <x:v>ТОВАРИСТВО З ОБМЕЖЕНОЮ ВІДПОВІДАЛЬНІСТЮ "ТРАФІК МЕНЕДЖМЕНТ ГРУП"</x:v>
      </x:c>
      <x:c r="C61" s="14" t="str">
        <x:v>39612538</x:v>
      </x:c>
      <x:c r="D61" s="14" t="str">
        <x:v>Світлофори / дорожня автоматика</x:v>
      </x:c>
      <x:c r="E61" s="14" t="str">
        <x:v>Pilot now</x:v>
      </x:c>
      <x:c r="F61" s="14" t="str">
        <x:v>I1</x:v>
      </x:c>
      <x:c r="G61" s="14" t="n">
        <x:v>83</x:v>
      </x:c>
      <x:c r="H61" s="14" t="n">
        <x:v>4</x:v>
      </x:c>
      <x:c r="I61" s="14" t="n">
        <x:v>3</x:v>
      </x:c>
      <x:c r="J61" s="18" t="n">
        <x:v>4227223.96</x:v>
      </x:c>
      <x:c r="K61" s="19" t="n">
        <x:v>46142.737099907405</x:v>
      </x:c>
      <x:c r="L61" s="19" t="n">
        <x:v>46387</x:v>
      </x:c>
      <x:c r="M61" s="15" t="str">
        <x:v>«Будівництво світлофорного об’єкту з кнопкою виклику пішохода на пішохідному переході біля ліцею «Невицький замок» по вул.Головній в с.Оноківці, Оноківська територіальна громада,  Ужгородський район, Закарпатська область»</x:v>
      </x:c>
      <x:c r="N61" s="15" t="str">
        <x:v>https://prozorro.gov.ua/tender/UA-2026-04-30-011616-a</x:v>
      </x:c>
    </x:row>
    <x:row r="62">
      <x:c r="A62" s="14" t="n">
        <x:v>58</x:v>
      </x:c>
      <x:c r="B62" s="14" t="str">
        <x:v>ФОП Костійчук Олександр Володимирович</x:v>
      </x:c>
      <x:c r="C62" s="14" t="str">
        <x:v>2598502379</x:v>
      </x:c>
      <x:c r="D62" s="14" t="str">
        <x:v>Газопостачання / котельні</x:v>
      </x:c>
      <x:c r="E62" s="14" t="str">
        <x:v>Expansion discovery</x:v>
      </x:c>
      <x:c r="F62" s="14" t="str">
        <x:v>I1</x:v>
      </x:c>
      <x:c r="G62" s="14" t="n">
        <x:v>82</x:v>
      </x:c>
      <x:c r="H62" s="14" t="n">
        <x:v>6</x:v>
      </x:c>
      <x:c r="I62" s="14" t="n">
        <x:v>5</x:v>
      </x:c>
      <x:c r="J62" s="18" t="n">
        <x:v>672949.0800000001</x:v>
      </x:c>
      <x:c r="K62" s="19" t="n">
        <x:v>46009.41698357639</x:v>
      </x:c>
      <x:c r="L62" s="19" t="n">
        <x:v>46022</x:v>
      </x:c>
      <x:c r="M62" s="15" t="str">
        <x:v>45340000-2 Зведення огорож, монтаж поручнів і захисних засобів (Поточний ремонт (облаштування дизель генератора огорожою з накриттям) Комунального закладу "Софіївсько-Борщагівський заклад дошкільної освіти "Дивосвіт" Борщагівської сільської ради Бучанського району Київської області»)</x:v>
      </x:c>
      <x:c r="N62" s="15" t="str">
        <x:v>https://prozorro.gov.ua/tender/UA-2025-12-18-008855-a</x:v>
      </x:c>
    </x:row>
    <x:row r="63">
      <x:c r="A63" s="14" t="n">
        <x:v>59</x:v>
      </x:c>
      <x:c r="B63" s="14" t="str">
        <x:v>ПРИВАТНЕ ПІДПРИЄМСТВО "ЕЛІТБУД-1"</x:v>
      </x:c>
      <x:c r="C63" s="14" t="str">
        <x:v>33555092</x:v>
      </x:c>
      <x:c r="D63" s="14" t="str">
        <x:v>Підстанції / силові мережі</x:v>
      </x:c>
      <x:c r="E63" s="14" t="str">
        <x:v>Pilot now</x:v>
      </x:c>
      <x:c r="F63" s="14" t="str">
        <x:v>I1</x:v>
      </x:c>
      <x:c r="G63" s="14" t="n">
        <x:v>82</x:v>
      </x:c>
      <x:c r="H63" s="14" t="n">
        <x:v>3</x:v>
      </x:c>
      <x:c r="I63" s="14" t="n">
        <x:v>3</x:v>
      </x:c>
      <x:c r="J63" s="18" t="n">
        <x:v>204750000</x:v>
      </x:c>
      <x:c r="K63" s="19" t="n">
        <x:v>46143.615071342596</x:v>
      </x:c>
      <x:c r="L63" s="19" t="n">
        <x:v>46477</x:v>
      </x:c>
      <x:c r="M63" s="15" t="str">
        <x:v>ДК 021:2015-45450000-6 «Інші завершальні будівельні роботи»  Проектування та виконання робіт по об'єкту «Реконструкція електричної підстанції та інші інженерно-технічні заходи із захисту об’єкта критичної інфраструктури з влаштуванням ІІ рівня інженерного захисту трансформатора   (Об’єкт 6)»   </x:v>
      </x:c>
      <x:c r="N63" s="15" t="str">
        <x:v>https://prozorro.gov.ua/tender/UA-2026-05-01-011583-a</x:v>
      </x:c>
    </x:row>
    <x:row r="64">
      <x:c r="A64" s="14" t="n">
        <x:v>60</x:v>
      </x:c>
      <x:c r="B64" s="14" t="str">
        <x:v>ТОВ МОРБУДПРОЕКТ</x:v>
      </x:c>
      <x:c r="C64" s="14" t="str">
        <x:v>38295459</x:v>
      </x:c>
      <x:c r="D64" s="14" t="str">
        <x:v>Залізнична інфраструктура</x:v>
      </x:c>
      <x:c r="E64" s="14" t="str">
        <x:v>Expansion discovery</x:v>
      </x:c>
      <x:c r="F64" s="14" t="str">
        <x:v>I1</x:v>
      </x:c>
      <x:c r="G64" s="14" t="n">
        <x:v>82</x:v>
      </x:c>
      <x:c r="H64" s="14" t="n">
        <x:v>4</x:v>
      </x:c>
      <x:c r="I64" s="14" t="n">
        <x:v>3</x:v>
      </x:c>
      <x:c r="J64" s="18" t="n">
        <x:v>15730167.87</x:v>
      </x:c>
      <x:c r="K64" s="19" t="n">
        <x:v>46149.52169878472</x:v>
      </x:c>
      <x:c r="L64" s="19" t="n">
        <x:v>46752</x:v>
      </x:c>
      <x:c r="M64" s="15" t="str">
        <x:v>Послуги з поточного ремонту причалу № 16 (інв. № 063555) Одеської філії ДП «АМПУ»</x:v>
      </x:c>
      <x:c r="N64" s="15" t="str">
        <x:v>https://prozorro.gov.ua/tender/UA-2026-04-02-006170-a</x:v>
      </x:c>
    </x:row>
    <x:row r="65">
      <x:c r="A65" s="14" t="n">
        <x:v>61</x:v>
      </x:c>
      <x:c r="B65" s="14" t="str">
        <x:v>ТОВАРИСТВО З ОБМЕЖЕНОЮ ВІДПОВІДАЛЬНІСТЮ "БОГАРТ БУД"</x:v>
      </x:c>
      <x:c r="C65" s="14" t="str">
        <x:v>35987296</x:v>
      </x:c>
      <x:c r="D65" s="14" t="str">
        <x:v>Підстанції / силові мережі</x:v>
      </x:c>
      <x:c r="E65" s="14" t="str">
        <x:v>Pilot now</x:v>
      </x:c>
      <x:c r="F65" s="14" t="str">
        <x:v>I1</x:v>
      </x:c>
      <x:c r="G65" s="14" t="n">
        <x:v>82</x:v>
      </x:c>
      <x:c r="H65" s="14" t="n">
        <x:v>3</x:v>
      </x:c>
      <x:c r="I65" s="14" t="n">
        <x:v>3</x:v>
      </x:c>
      <x:c r="J65" s="18" t="n">
        <x:v>346065428.8</x:v>
      </x:c>
      <x:c r="K65" s="19" t="n">
        <x:v>46167.53875150463</x:v>
      </x:c>
      <x:c r="L65" s="19" t="n">
        <x:v>46752</x:v>
      </x:c>
      <x:c r="M65" s="15" t="str">
        <x:v>Реконструкція електричної підстанції №2 АТ “ДТЕК Дніпровські електромережі” у Дніпропетровській області (ДК 021:2015: 45454000-4 - Реконструкція)</x:v>
      </x:c>
      <x:c r="N65" s="15" t="str">
        <x:v>https://prozorro.gov.ua/tender/UA-2026-05-25-011121-a</x:v>
      </x:c>
    </x:row>
    <x:row r="66">
      <x:c r="A66" s="14" t="n">
        <x:v>62</x:v>
      </x:c>
      <x:c r="B66" s="14" t="str">
        <x:v>ТОВАРИСТВО З ОБМЕЖЕНОЮ ВІДПОВІДАЛЬНІСТЮ "ДОРІНВЕСТКАПІТАЛ"</x:v>
      </x:c>
      <x:c r="C66" s="14" t="str">
        <x:v>40946419</x:v>
      </x:c>
      <x:c r="D66" s="14" t="str">
        <x:v>Підстанції / силові мережі</x:v>
      </x:c>
      <x:c r="E66" s="14" t="str">
        <x:v>Pilot now</x:v>
      </x:c>
      <x:c r="F66" s="14" t="str">
        <x:v>I1</x:v>
      </x:c>
      <x:c r="G66" s="14" t="n">
        <x:v>82</x:v>
      </x:c>
      <x:c r="H66" s="14" t="n">
        <x:v>3</x:v>
      </x:c>
      <x:c r="I66" s="14" t="n">
        <x:v>3</x:v>
      </x:c>
      <x:c r="J66" s="18" t="n">
        <x:v>204750000</x:v>
      </x:c>
      <x:c r="K66" s="19" t="n">
        <x:v>46143.57805596065</x:v>
      </x:c>
      <x:c r="L66" s="19" t="n">
        <x:v>46477</x:v>
      </x:c>
      <x:c r="M66" s="15" t="str">
        <x:v>ДК 021:2015-45450000-6 «Інші завершальні будівельні роботи»  Проектування та виконання робіт по об'єкту «Реконструкція електричної підстанції та інші інженерно-технічні заходи із захисту об’єкта критичної інфраструктури з влаштуванням ІІ рівня інженерного захисту трансформатора   (Об’єкт 1)»   </x:v>
      </x:c>
      <x:c r="N66" s="15" t="str">
        <x:v>https://prozorro.gov.ua/tender/UA-2026-05-01-010622-a</x:v>
      </x:c>
    </x:row>
    <x:row r="67">
      <x:c r="A67" s="14" t="n">
        <x:v>63</x:v>
      </x:c>
      <x:c r="B67" s="14" t="str">
        <x:v>ТОВАРИСТВО З ОБМЕЖЕНОЮ ВІДПОВІДАЛЬНІСТЮ "ЕНЕРГОКАНАЛ"</x:v>
      </x:c>
      <x:c r="C67" s="14" t="str">
        <x:v>45678552</x:v>
      </x:c>
      <x:c r="D67" s="14" t="str">
        <x:v>Теплові мережі</x:v>
      </x:c>
      <x:c r="E67" s="14" t="str">
        <x:v>Expansion discovery</x:v>
      </x:c>
      <x:c r="F67" s="14" t="str">
        <x:v>I1</x:v>
      </x:c>
      <x:c r="G67" s="14" t="n">
        <x:v>82</x:v>
      </x:c>
      <x:c r="H67" s="14" t="n">
        <x:v>4</x:v>
      </x:c>
      <x:c r="I67" s="14" t="n">
        <x:v>3</x:v>
      </x:c>
      <x:c r="J67" s="18" t="n">
        <x:v>42977416.9</x:v>
      </x:c>
      <x:c r="K67" s="19" t="n">
        <x:v>45974.653170300924</x:v>
      </x:c>
      <x:c r="L67" s="19" t="n">
        <x:v>46010</x:v>
      </x:c>
      <x:c r="M67" s="15" t="str">
        <x:v>ДК 021-2015 45251000-1 Будівництво електростанцій і теплових станцій. Нове будівництво модульної транспортабельної котельні у м.Харкові за адресою **** (резервне живлення). Зовнішні мережі, водопостачання і каналізації</x:v>
      </x:c>
      <x:c r="N67" s="15" t="str">
        <x:v>https://prozorro.gov.ua/tender/UA-2025-11-13-016060-a</x:v>
      </x:c>
    </x:row>
    <x:row r="68">
      <x:c r="A68" s="14" t="n">
        <x:v>64</x:v>
      </x:c>
      <x:c r="B68" s="14" t="str">
        <x:v>ТОВАРИСТВО З ОБМЕЖЕНОЮ ВІДПОВІДАЛЬНІСТЮ "САБ-КОНСТРАКШН"</x:v>
      </x:c>
      <x:c r="C68" s="14" t="str">
        <x:v>42506391</x:v>
      </x:c>
      <x:c r="D68" s="14" t="str">
        <x:v>Зовнішні мережі</x:v>
      </x:c>
      <x:c r="E68" s="14" t="str">
        <x:v>Expansion discovery</x:v>
      </x:c>
      <x:c r="F68" s="14" t="str">
        <x:v>I1</x:v>
      </x:c>
      <x:c r="G68" s="14" t="n">
        <x:v>82</x:v>
      </x:c>
      <x:c r="H68" s="14" t="n">
        <x:v>3</x:v>
      </x:c>
      <x:c r="I68" s="14" t="n">
        <x:v>3</x:v>
      </x:c>
      <x:c r="J68" s="18" t="n">
        <x:v>105402698.29</x:v>
      </x:c>
      <x:c r="K68" s="19" t="n">
        <x:v>46210.58118918981</x:v>
      </x:c>
      <x:c r="L68" s="19" t="n">
        <x:v>46433</x:v>
      </x:c>
      <x:c r="M68" s="15" t="str">
        <x:v>Виконання будівельних робіт по об’єкту: «Нове будівництво зовнішніх інженерних мереж електропостачання, військове містечко № 25, с. Старичі, Львівська обл.»</x:v>
      </x:c>
      <x:c r="N68" s="15" t="str">
        <x:v>https://prozorro.gov.ua/tender/UA-2026-06-26-010217-a</x:v>
      </x:c>
    </x:row>
    <x:row r="69">
      <x:c r="A69" s="14" t="n">
        <x:v>65</x:v>
      </x:c>
      <x:c r="B69" s="14" t="str">
        <x:v>Товариство з обмеженою відповідальністю «БУДІВЕЛЬНА КОМПАНІЯ «ВОЛМАКС»</x:v>
      </x:c>
      <x:c r="C69" s="14" t="str">
        <x:v>42740436</x:v>
      </x:c>
      <x:c r="D69" s="14" t="str">
        <x:v>Підстанції / силові мережі</x:v>
      </x:c>
      <x:c r="E69" s="14" t="str">
        <x:v>Pilot now</x:v>
      </x:c>
      <x:c r="F69" s="14" t="str">
        <x:v>I1</x:v>
      </x:c>
      <x:c r="G69" s="14" t="n">
        <x:v>82</x:v>
      </x:c>
      <x:c r="H69" s="14" t="n">
        <x:v>3</x:v>
      </x:c>
      <x:c r="I69" s="14" t="n">
        <x:v>3</x:v>
      </x:c>
      <x:c r="J69" s="18" t="n">
        <x:v>218793622.46</x:v>
      </x:c>
      <x:c r="K69" s="19" t="n">
        <x:v>46143.50153450231</x:v>
      </x:c>
      <x:c r="L69" s="19" t="n">
        <x:v>46752.54452546296</x:v>
      </x:c>
      <x:c r="M69" s="15" t="str">
        <x:v>Реконструкція електричної підстанції ПС 110/35/10 кВ ПЧ7 розміщеної на території Чернігівської області з влаштуванням II рівня інженерного захисту трансформатора Т-1 (ДК 021:2015 - 45454000-4 «Реконструкція»)</x:v>
      </x:c>
      <x:c r="N69" s="15" t="str">
        <x:v>https://prozorro.gov.ua/tender/UA-2026-05-01-009188-a</x:v>
      </x:c>
    </x:row>
    <x:row r="70">
      <x:c r="A70" s="14" t="n">
        <x:v>66</x:v>
      </x:c>
      <x:c r="B70" s="14" t="str">
        <x:v>ТОВ "НГХ СЕРВІС"</x:v>
      </x:c>
      <x:c r="C70" s="14" t="str">
        <x:v>38781431</x:v>
      </x:c>
      <x:c r="D70" s="14" t="str">
        <x:v>Технологічні трубопроводи</x:v>
      </x:c>
      <x:c r="E70" s="14" t="str">
        <x:v>Expansion discovery</x:v>
      </x:c>
      <x:c r="F70" s="14" t="str">
        <x:v>I1</x:v>
      </x:c>
      <x:c r="G70" s="14" t="n">
        <x:v>82</x:v>
      </x:c>
      <x:c r="H70" s="14" t="n">
        <x:v>4</x:v>
      </x:c>
      <x:c r="I70" s="14" t="n">
        <x:v>1</x:v>
      </x:c>
      <x:c r="J70" s="18" t="n">
        <x:v>284892709.98</x:v>
      </x:c>
      <x:c r="K70" s="19" t="n">
        <x:v>46185.545990659724</x:v>
      </x:c>
      <x:c r="L70" s="19" t="n">
        <x:v>46265</x:v>
      </x:c>
      <x:c r="M70" s="15" t="str">
        <x:v>Реконструкція загальностанційної системи керування головного щита управління-1 та систем автоматичного керування газоперекачувальними агрегатами № 2, 7 компресорного цеху №1 дотискувальної компресорної станції «Більче-Волиця» Стрийського виробничого управління підземного зберігання газу (додаткові роботи) (Будівельні роботи та поточний ремонт)</x:v>
      </x:c>
      <x:c r="N70" s="15" t="str">
        <x:v>https://prozorro.gov.ua/tender/UA-2026-06-12-011530-a</x:v>
      </x:c>
    </x:row>
    <x:row r="71">
      <x:c r="A71" s="14" t="n">
        <x:v>67</x:v>
      </x:c>
      <x:c r="B71" s="14" t="str">
        <x:v>2 ДЕРЖАВНИЙ ПОЖЕЖНО-РЯТУВАЛЬНИЙ ЗАГІН ГОЛОВНОГО УПРАВЛІННЯ ДЕРЖАВНОЇ СЛУЖБИ УКРАЇНИ З НАДЗВИЧАЙНИХ СИТУАЦІЙ У ВОЛИНСЬКІЙ ОБЛАСТІ</x:v>
      </x:c>
      <x:c r="C71" s="14" t="str">
        <x:v>38079323</x:v>
      </x:c>
      <x:c r="D71" s="14" t="str">
        <x:v>Блискавкозахист / заземлення</x:v>
      </x:c>
      <x:c r="E71" s="14" t="str">
        <x:v>Requalify</x:v>
      </x:c>
      <x:c r="F71" s="14" t="str">
        <x:v>I1</x:v>
      </x:c>
      <x:c r="G71" s="14" t="n">
        <x:v>81</x:v>
      </x:c>
      <x:c r="H71" s="14" t="n">
        <x:v>19</x:v>
      </x:c>
      <x:c r="I71" s="14" t="n">
        <x:v>12</x:v>
      </x:c>
      <x:c r="J71" s="18" t="n">
        <x:v>273932.42</x:v>
      </x:c>
      <x:c r="K71" s="19" t="n">
        <x:v>46217.58265238426</x:v>
      </x:c>
      <x:c r="L71" s="19" t="n">
        <x:v>46371.62321759259</x:v>
      </x:c>
      <x:c r="M71" s="15" t="str">
        <x:v>Монтаж, ремонт і перевірка надійності блискавкозахисту та замірювання опору ізоляції електромереж і електроустаткування</x:v>
      </x:c>
      <x:c r="N71" s="15" t="str">
        <x:v>https://prozorro.gov.ua/tender/UA-2026-07-14-011287-a</x:v>
      </x:c>
    </x:row>
    <x:row r="72">
      <x:c r="A72" s="14" t="n">
        <x:v>68</x:v>
      </x:c>
      <x:c r="B72" s="14" t="str">
        <x:v>АВАРІЙНО-РЯТУВАЛЬНИЙ ЗАГІН СПЕЦІАЛЬНОГО ПРИЗНАЧЕННЯ ГОЛОВНОГО УПРАВЛІННЯ ДЕРЖАВНОЇ СЛУЖБИ УКРАЇНИ З НАДЗВИЧАЙНИХ СИТУАЦІЙ У ЖИТОМИРСЬКІЙ ОБЛАСТІ</x:v>
      </x:c>
      <x:c r="C72" s="14" t="str">
        <x:v>35099609</x:v>
      </x:c>
      <x:c r="D72" s="14" t="str">
        <x:v>Блискавкозахист / заземлення</x:v>
      </x:c>
      <x:c r="E72" s="14" t="str">
        <x:v>Requalify</x:v>
      </x:c>
      <x:c r="F72" s="14" t="str">
        <x:v>I1</x:v>
      </x:c>
      <x:c r="G72" s="14" t="n">
        <x:v>81</x:v>
      </x:c>
      <x:c r="H72" s="14" t="n">
        <x:v>11</x:v>
      </x:c>
      <x:c r="I72" s="14" t="n">
        <x:v>8</x:v>
      </x:c>
      <x:c r="J72" s="18" t="n">
        <x:v>150227.13</x:v>
      </x:c>
      <x:c r="K72" s="19" t="n">
        <x:v>46227.52032413195</x:v>
      </x:c>
      <x:c r="L72" s="19" t="n">
        <x:v>46387</x:v>
      </x:c>
      <x:c r="M72" s="15" t="str">
        <x:v>Послуги перевірки надійності блискавкозахисту та замірювання опору ізоляції електромереж і електроустаткування (код послуги 4060034 - Монтаж, ремонт і перевірка надійності блискавкозахисту та замірювання опору ізоляції електромереж і електроустаткування) на об'єктах у відповідності з переліком (Додаток №1)</x:v>
      </x:c>
      <x:c r="N72" s="15" t="str">
        <x:v>https://prozorro.gov.ua/tender/UA-2026-07-24-002575-a</x:v>
      </x:c>
    </x:row>
    <x:row r="73">
      <x:c r="A73" s="14" t="n">
        <x:v>69</x:v>
      </x:c>
      <x:c r="B73" s="14" t="str">
        <x:v>1 ДЕРЖАВНИЙ ПОЖЕЖНО-РЯТУВАЛЬНИЙ ЗАГІН ГОЛОВНОГО УПРАВЛІННЯ ДЕРЖАВНОЇ СЛУЖБИ УКРАЇНИ З НАДЗВИЧАЙНИХ СИТУАЦІЙ У ВОЛИНСЬКІЙ ОБЛАСТІ</x:v>
      </x:c>
      <x:c r="C73" s="14" t="str">
        <x:v>38131220</x:v>
      </x:c>
      <x:c r="D73" s="14" t="str">
        <x:v>Блискавкозахист / заземлення</x:v>
      </x:c>
      <x:c r="E73" s="14" t="str">
        <x:v>Requalify</x:v>
      </x:c>
      <x:c r="F73" s="14" t="str">
        <x:v>I1</x:v>
      </x:c>
      <x:c r="G73" s="14" t="n">
        <x:v>81</x:v>
      </x:c>
      <x:c r="H73" s="14" t="n">
        <x:v>17</x:v>
      </x:c>
      <x:c r="I73" s="14" t="n">
        <x:v>7</x:v>
      </x:c>
      <x:c r="J73" s="18" t="n">
        <x:v>192863.06</x:v>
      </x:c>
      <x:c r="K73" s="19" t="n">
        <x:v>46252.48331174769</x:v>
      </x:c>
      <x:c r="L73" s="19" t="n">
        <x:v>46387</x:v>
      </x:c>
      <x:c r="M73" s="15" t="str">
        <x:v>Монтаж, ремонт і перевірка надійності блискавкозахисту та замірювання опору ізоляції електромереж і електроустаткування</x:v>
      </x:c>
      <x:c r="N73" s="15" t="str">
        <x:v>https://prozorro.gov.ua/tender/UA-2026-08-18-008189-a</x:v>
      </x:c>
    </x:row>
    <x:row r="74">
      <x:c r="A74" s="14" t="n">
        <x:v>70</x:v>
      </x:c>
      <x:c r="B74" s="14" t="str">
        <x:v>МПП "Агроенергосервіс"</x:v>
      </x:c>
      <x:c r="C74" s="14" t="str">
        <x:v>23628267</x:v>
      </x:c>
      <x:c r="D74" s="14" t="str">
        <x:v>Електромонтаж</x:v>
      </x:c>
      <x:c r="E74" s="14" t="str">
        <x:v>Pilot now</x:v>
      </x:c>
      <x:c r="F74" s="14" t="str">
        <x:v>I1</x:v>
      </x:c>
      <x:c r="G74" s="14" t="n">
        <x:v>81</x:v>
      </x:c>
      <x:c r="H74" s="14" t="n">
        <x:v>5</x:v>
      </x:c>
      <x:c r="I74" s="14" t="n">
        <x:v>5</x:v>
      </x:c>
      <x:c r="J74" s="18" t="n">
        <x:v>113401</x:v>
      </x:c>
      <x:c r="K74" s="19" t="n">
        <x:v>46258.40389858796</x:v>
      </x:c>
      <x:c r="L74" s="19" t="n">
        <x:v>46387.446435185186</x:v>
      </x:c>
      <x:c r="M74" s="15" t="str">
        <x:v>Електромонтажні роботи електропроводки та електроарматури укриття Калузького СБК,(ДК 021-2015-45310000-3 - Електромонтажні роботи)</x:v>
      </x:c>
      <x:c r="N74" s="15" t="str">
        <x:v>https://prozorro.gov.ua/tender/UA-2026-08-24-004736-a</x:v>
      </x:c>
    </x:row>
    <x:row r="75">
      <x:c r="A75" s="14" t="n">
        <x:v>71</x:v>
      </x:c>
      <x:c r="B75" s="14" t="str">
        <x:v>ФОП Сироїжко Катерина Вікторівна</x:v>
      </x:c>
      <x:c r="C75" s="14" t="str">
        <x:v>3575202082</x:v>
      </x:c>
      <x:c r="D75" s="14" t="str">
        <x:v>Пасивний вогнезахист</x:v>
      </x:c>
      <x:c r="E75" s="14" t="str">
        <x:v>Expansion discovery</x:v>
      </x:c>
      <x:c r="F75" s="14" t="str">
        <x:v>I1</x:v>
      </x:c>
      <x:c r="G75" s="14" t="n">
        <x:v>81</x:v>
      </x:c>
      <x:c r="H75" s="14" t="n">
        <x:v>6</x:v>
      </x:c>
      <x:c r="I75" s="14" t="n">
        <x:v>5</x:v>
      </x:c>
      <x:c r="J75" s="18" t="n">
        <x:v>446050.58999999997</x:v>
      </x:c>
      <x:c r="K75" s="19" t="n">
        <x:v>45924.54095519676</x:v>
      </x:c>
      <x:c r="L75" s="19" t="n">
        <x:v>46022</x:v>
      </x:c>
      <x:c r="M75" s="15" t="str">
        <x:v>Послуги монтажу системи блискавкозахисту</x:v>
      </x:c>
      <x:c r="N75" s="15" t="str">
        <x:v>https://prozorro.gov.ua/tender/UA-2025-09-24-012605-a</x:v>
      </x:c>
    </x:row>
    <x:row r="76">
      <x:c r="A76" s="14" t="n">
        <x:v>72</x:v>
      </x:c>
      <x:c r="B76" s="14" t="str">
        <x:v>ТОВ "ПП ВІВ"</x:v>
      </x:c>
      <x:c r="C76" s="14" t="str">
        <x:v>37323736</x:v>
      </x:c>
      <x:c r="D76" s="14" t="str">
        <x:v>Електромонтаж</x:v>
      </x:c>
      <x:c r="E76" s="14" t="str">
        <x:v>Pilot now</x:v>
      </x:c>
      <x:c r="F76" s="14" t="str">
        <x:v>I1</x:v>
      </x:c>
      <x:c r="G76" s="14" t="n">
        <x:v>81</x:v>
      </x:c>
      <x:c r="H76" s="14" t="n">
        <x:v>4</x:v>
      </x:c>
      <x:c r="I76" s="14" t="n">
        <x:v>4</x:v>
      </x:c>
      <x:c r="J76" s="18" t="n">
        <x:v>447452.4</x:v>
      </x:c>
      <x:c r="K76" s="19" t="n">
        <x:v>46224.334973287034</x:v>
      </x:c>
      <x:c r="L76" s="19" t="n">
        <x:v>46387</x:v>
      </x:c>
      <x:c r="M76" s="15" t="str">
        <x:v>Електромонтажні роботи</x:v>
      </x:c>
      <x:c r="N76" s="15" t="str">
        <x:v>https://prozorro.gov.ua/tender/UA-2026-07-21-003036-a</x:v>
      </x:c>
    </x:row>
    <x:row r="77">
      <x:c r="A77" s="14" t="n">
        <x:v>73</x:v>
      </x:c>
      <x:c r="B77" s="14" t="str">
        <x:v>ТОВАРИСТВО З ОБМЕЖЕНОЮ ВІДПОВІДАЛЬНІСТЮ "ЕКОВЕНТ-КОМПЛЕКТ"</x:v>
      </x:c>
      <x:c r="C77" s="14" t="str">
        <x:v>35089695</x:v>
      </x:c>
      <x:c r="D77" s="14" t="str">
        <x:v>HVAC / ОВіК</x:v>
      </x:c>
      <x:c r="E77" s="14" t="str">
        <x:v>Pilot now</x:v>
      </x:c>
      <x:c r="F77" s="14" t="str">
        <x:v>I1</x:v>
      </x:c>
      <x:c r="G77" s="14" t="n">
        <x:v>81</x:v>
      </x:c>
      <x:c r="H77" s="14" t="n">
        <x:v>4</x:v>
      </x:c>
      <x:c r="I77" s="14" t="n">
        <x:v>3</x:v>
      </x:c>
      <x:c r="J77" s="18" t="n">
        <x:v>184055.5</x:v>
      </x:c>
      <x:c r="K77" s="19" t="n">
        <x:v>46240.36383484954</x:v>
      </x:c>
      <x:c r="L77" s="19" t="n">
        <x:v>46387</x:v>
      </x:c>
      <x:c r="M77" s="15" t="str">
        <x:v>Роботи по монтажу систем вентиляції</x:v>
      </x:c>
      <x:c r="N77" s="15" t="str">
        <x:v>https://prozorro.gov.ua/tender/UA-2026-08-06-004132-a</x:v>
      </x:c>
    </x:row>
    <x:row r="78">
      <x:c r="A78" s="14" t="n">
        <x:v>74</x:v>
      </x:c>
      <x:c r="B78" s="14" t="str">
        <x:v>ТОВАРИСТВО З ОБМЕЖЕНОЮ ВІДПОВІДАЛЬНІСТЮ "ТЕХЕКС-ГАЗ"</x:v>
      </x:c>
      <x:c r="C78" s="14" t="str">
        <x:v>34630463</x:v>
      </x:c>
      <x:c r="D78" s="14" t="str">
        <x:v>Насосні станції</x:v>
      </x:c>
      <x:c r="E78" s="14" t="str">
        <x:v>Expansion discovery</x:v>
      </x:c>
      <x:c r="F78" s="14" t="str">
        <x:v>I1</x:v>
      </x:c>
      <x:c r="G78" s="14" t="n">
        <x:v>81</x:v>
      </x:c>
      <x:c r="H78" s="14" t="n">
        <x:v>8</x:v>
      </x:c>
      <x:c r="I78" s="14" t="n">
        <x:v>2</x:v>
      </x:c>
      <x:c r="J78" s="18" t="n">
        <x:v>107373477.16</x:v>
      </x:c>
      <x:c r="K78" s="19" t="n">
        <x:v>46051.62271481482</x:v>
      </x:c>
      <x:c r="L78" s="19" t="n">
        <x:v>46142</x:v>
      </x:c>
      <x:c r="M78" s="15" t="str">
        <x:v>Код ДК 021:2015-45454000-4 Реконструкція. Реконструкція ЗРУ-10 кВ будівлі насосної станції з підвалом (інв. №258501) шляхом розміщення та підключення когенераційних газових установок (КГУ) за адресою: ****. Монтаж обладнання. Пуско-налагоджувальні роботи 
</x:v>
      </x:c>
      <x:c r="N78" s="15" t="str">
        <x:v>https://prozorro.gov.ua/tender/UA-2026-01-29-016797-a</x:v>
      </x:c>
    </x:row>
    <x:row r="79">
      <x:c r="A79" s="14" t="n">
        <x:v>75</x:v>
      </x:c>
      <x:c r="B79" s="14" t="str">
        <x:v>ТОВАРИСТВО З ОБМЕЖЕНОЮ ВІДПОВІДАЛЬНІСТЮ "ГЕРБОР-ХОЛДІНГ"</x:v>
      </x:c>
      <x:c r="C79" s="14" t="str">
        <x:v>30088756</x:v>
      </x:c>
      <x:c r="D79" s="14" t="str">
        <x:v>Металоконструкції</x:v>
      </x:c>
      <x:c r="E79" s="14" t="str">
        <x:v>Expansion discovery</x:v>
      </x:c>
      <x:c r="F79" s="14" t="str">
        <x:v>I1</x:v>
      </x:c>
      <x:c r="G79" s="14" t="n">
        <x:v>81</x:v>
      </x:c>
      <x:c r="H79" s="14" t="n">
        <x:v>4</x:v>
      </x:c>
      <x:c r="I79" s="14" t="n">
        <x:v>1</x:v>
      </x:c>
      <x:c r="J79" s="18" t="n">
        <x:v>216616.6</x:v>
      </x:c>
      <x:c r="K79" s="19" t="n">
        <x:v>46251.36031866898</x:v>
      </x:c>
      <x:c r="L79" s="19" t="n">
        <x:v>46387</x:v>
      </x:c>
      <x:c r="M79" s="15" t="str">
        <x:v>Послуги з благоустрою міста: «Монтаж та встановлення металоконструкції Дошки пам’яті»</x:v>
      </x:c>
      <x:c r="N79" s="15" t="str">
        <x:v>https://prozorro.gov.ua/tender/UA-2026-08-17-003676-a</x:v>
      </x:c>
    </x:row>
    <x:row r="80">
      <x:c r="A80" s="14" t="n">
        <x:v>76</x:v>
      </x:c>
      <x:c r="B80" s="14" t="str">
        <x:v>УПРАВЛІННЯ ПОЛІЦІЇ ОХОРОНИ В ТЕРНОПІЛЬСЬКІЙ ОБЛАСТІ</x:v>
      </x:c>
      <x:c r="C80" s="14" t="str">
        <x:v>40108819</x:v>
      </x:c>
      <x:c r="D80" s="14" t="str">
        <x:v>Електромонтаж</x:v>
      </x:c>
      <x:c r="E80" s="14" t="str">
        <x:v>Pilot now</x:v>
      </x:c>
      <x:c r="F80" s="14" t="str">
        <x:v>I1</x:v>
      </x:c>
      <x:c r="G80" s="14" t="n">
        <x:v>80</x:v>
      </x:c>
      <x:c r="H80" s="14" t="n">
        <x:v>8</x:v>
      </x:c>
      <x:c r="I80" s="14" t="n">
        <x:v>6</x:v>
      </x:c>
      <x:c r="J80" s="18" t="n">
        <x:v>134681.3</x:v>
      </x:c>
      <x:c r="K80" s="19" t="n">
        <x:v>46241.52298458333</x:v>
      </x:c>
      <x:c r="L80" s="19" t="n">
        <x:v>46387</x:v>
      </x:c>
      <x:c r="M80" s="15" t="str">
        <x:v>ДК 021:2015;45310000-3 Електромонтажні роботи</x:v>
      </x:c>
      <x:c r="N80" s="15" t="str">
        <x:v>https://prozorro.gov.ua/tender/UA-2026-08-07-009701-a</x:v>
      </x:c>
    </x:row>
    <x:row r="81">
      <x:c r="A81" s="14" t="n">
        <x:v>77</x:v>
      </x:c>
      <x:c r="B81" s="14" t="str">
        <x:v>УПРАВЛІННЯ ПОЛІЦІЇ ОХОРОНИ В РІВНЕНСЬКІЙ ОБЛАСТІ</x:v>
      </x:c>
      <x:c r="C81" s="14" t="str">
        <x:v>40108908</x:v>
      </x:c>
      <x:c r="D81" s="14" t="str">
        <x:v>Електромонтаж</x:v>
      </x:c>
      <x:c r="E81" s="14" t="str">
        <x:v>Pilot now</x:v>
      </x:c>
      <x:c r="F81" s="14" t="str">
        <x:v>I1</x:v>
      </x:c>
      <x:c r="G81" s="14" t="n">
        <x:v>80</x:v>
      </x:c>
      <x:c r="H81" s="14" t="n">
        <x:v>6</x:v>
      </x:c>
      <x:c r="I81" s="14" t="n">
        <x:v>4</x:v>
      </x:c>
      <x:c r="J81" s="18" t="n">
        <x:v>168758.94</x:v>
      </x:c>
      <x:c r="K81" s="19" t="n">
        <x:v>46031.77146405093</x:v>
      </x:c>
      <x:c r="L81" s="19" t="n">
        <x:v>46022</x:v>
      </x:c>
      <x:c r="M81" s="15" t="str">
        <x:v>Послуги з монтажу системи пожежної сигналізації</x:v>
      </x:c>
      <x:c r="N81" s="15" t="str">
        <x:v>https://prozorro.gov.ua/tender/UA-2026-01-09-008593-a</x:v>
      </x:c>
    </x:row>
    <x:row r="82">
      <x:c r="A82" s="14" t="n">
        <x:v>78</x:v>
      </x:c>
      <x:c r="B82" s="14" t="str">
        <x:v>ТОВАРИСТВО З ОБМЕЖЕНОЮ ВІД­ПО­ВІД­АЛЬ­НІ­СТЮ «ГА­ЗО­РОЗ­ПО­ДІЛЬ­НІ МЕРЕЖІ УКРАЇНИ»</x:v>
      </x:c>
      <x:c r="C82" s="14" t="str">
        <x:v>44907200</x:v>
      </x:c>
      <x:c r="D82" s="14" t="str">
        <x:v>Газові мережі</x:v>
      </x:c>
      <x:c r="E82" s="14" t="str">
        <x:v>Expansion discovery</x:v>
      </x:c>
      <x:c r="F82" s="14" t="str">
        <x:v>I1</x:v>
      </x:c>
      <x:c r="G82" s="14" t="n">
        <x:v>80</x:v>
      </x:c>
      <x:c r="H82" s="14" t="n">
        <x:v>3</x:v>
      </x:c>
      <x:c r="I82" s="14" t="n">
        <x:v>3</x:v>
      </x:c>
      <x:c r="J82" s="18" t="n">
        <x:v>1174771.06</x:v>
      </x:c>
      <x:c r="K82" s="19" t="n">
        <x:v>46240.22657821759</x:v>
      </x:c>
      <x:c r="L82" s="19" t="n">
        <x:v>46387.916655092595</x:v>
      </x:c>
      <x:c r="M82" s="15" t="str">
        <x:v>Послуги з приєднання (врізання) і пуску газу у збудований газопровід за об’єктом: «Приєднання об’єкта Замовника до ГРМ за адресою: м. Харків, *****(будівництво та введення в експлуатацію газових мереж зовнішнього газопостачання від місця забезпечення потужності до точки приєднання) у зв`язку з реконструкцією системи електропостачання Холодногірсько-заводської лінії метрополітену в частині підключення газопоршневої установки на тягових підстанціях Т-5 (інв. №Е01030121), Т-3 (інв. №Е01030119) та ЛЕП-6 кВ Холодногірсько-заводської лінії (інв. №Е0314059)»</x:v>
      </x:c>
      <x:c r="N82" s="15" t="str">
        <x:v>https://prozorro.gov.ua/tender/UA-2026-08-06-000198-a</x:v>
      </x:c>
    </x:row>
    <x:row r="83">
      <x:c r="A83" s="14" t="n">
        <x:v>79</x:v>
      </x:c>
      <x:c r="B83" s="14" t="str">
        <x:v>ТОВАРИСТВО З ОБМЕЖЕНОЮ ВІДПОВІДАЛЬНІСТЮ "ЕПІЦЕНТР К"</x:v>
      </x:c>
      <x:c r="C83" s="14" t="str">
        <x:v>32490244</x:v>
      </x:c>
      <x:c r="D83" s="14" t="str">
        <x:v>Покрівлі та гідроізоляція</x:v>
      </x:c>
      <x:c r="E83" s="14" t="str">
        <x:v>Expansion discovery</x:v>
      </x:c>
      <x:c r="F83" s="14" t="str">
        <x:v>I1</x:v>
      </x:c>
      <x:c r="G83" s="14" t="n">
        <x:v>80</x:v>
      </x:c>
      <x:c r="H83" s="14" t="n">
        <x:v>6</x:v>
      </x:c>
      <x:c r="I83" s="14" t="n">
        <x:v>2</x:v>
      </x:c>
      <x:c r="J83" s="18" t="n">
        <x:v>59298.92</x:v>
      </x:c>
      <x:c r="K83" s="19" t="n">
        <x:v>46230.248755243054</x:v>
      </x:c>
      <x:c r="L83" s="19" t="n">
        <x:v>46387</x:v>
      </x:c>
      <x:c r="M83" s="15" t="str">
        <x:v>Матеріали для проведення ремонтних робіт господарським способом (Клей для плитки, Суміш гідроізоляційна )</x:v>
      </x:c>
      <x:c r="N83" s="15" t="str">
        <x:v>https://prozorro.gov.ua/tender/UA-2026-07-23-003074-a</x:v>
      </x:c>
    </x:row>
    <x:row r="84">
      <x:c r="A84" s="14" t="n">
        <x:v>80</x:v>
      </x:c>
      <x:c r="B84" s="14" t="str">
        <x:v>ТОВ "ЗАХІД БУДІНЖИНІРИНГ"</x:v>
      </x:c>
      <x:c r="C84" s="14" t="str">
        <x:v>44782373</x:v>
      </x:c>
      <x:c r="D84" s="14" t="str">
        <x:v>Спортивні покриття</x:v>
      </x:c>
      <x:c r="E84" s="14" t="str">
        <x:v>Expansion discovery</x:v>
      </x:c>
      <x:c r="F84" s="14" t="str">
        <x:v>I1</x:v>
      </x:c>
      <x:c r="G84" s="14" t="n">
        <x:v>79</x:v>
      </x:c>
      <x:c r="H84" s="14" t="n">
        <x:v>7</x:v>
      </x:c>
      <x:c r="I84" s="14" t="n">
        <x:v>6</x:v>
      </x:c>
      <x:c r="J84" s="18" t="n">
        <x:v>31088609.42</x:v>
      </x:c>
      <x:c r="K84" s="19" t="n">
        <x:v>46121.502516863424</x:v>
      </x:c>
      <x:c r="L84" s="19" t="n">
        <x:v>46387</x:v>
      </x:c>
      <x:c r="M84" s="15" t="str">
        <x:v>«Реконструкція дитячого та спортивного майданчиків з влаштуванням штучного покриття для благоустрою населеного пункту с. Вовків (біля адмінбудівлі) Львівського району Львівської області. Коригування» </x:v>
      </x:c>
      <x:c r="N84" s="15" t="str">
        <x:v>https://prozorro.gov.ua/tender/UA-2026-03-17-012117-a</x:v>
      </x:c>
    </x:row>
    <x:row r="85">
      <x:c r="A85" s="14" t="n">
        <x:v>81</x:v>
      </x:c>
      <x:c r="B85" s="14" t="str">
        <x:v>ПРИВАТНЕ ПІДПРИЄМСТВО "ПОЖЕЖНИЙ СЕРВІС"</x:v>
      </x:c>
      <x:c r="C85" s="14" t="str">
        <x:v>42324108</x:v>
      </x:c>
      <x:c r="D85" s="14" t="str">
        <x:v>Пожежогасіння</x:v>
      </x:c>
      <x:c r="E85" s="14" t="str">
        <x:v>Expansion discovery</x:v>
      </x:c>
      <x:c r="F85" s="14" t="str">
        <x:v>I1</x:v>
      </x:c>
      <x:c r="G85" s="14" t="n">
        <x:v>79</x:v>
      </x:c>
      <x:c r="H85" s="14" t="n">
        <x:v>5</x:v>
      </x:c>
      <x:c r="I85" s="14" t="n">
        <x:v>5</x:v>
      </x:c>
      <x:c r="J85" s="18" t="n">
        <x:v>1435958.64</x:v>
      </x:c>
      <x:c r="K85" s="19" t="n">
        <x:v>46203.31821943287</x:v>
      </x:c>
      <x:c r="L85" s="19" t="n">
        <x:v>46356</x:v>
      </x:c>
      <x:c r="M85" s="15" t="str">
        <x:v>Монтаж системи пожежної сигналізації, системи керування евакуюванням, системи централізованого пожежного спостерігання на об’єкті: Будівля літ. «Я» за адресою: м. Одеса, 1-й Польовий провулок, 1. згідно коду ДК 021:2015: 45310000-3 Електромонтажні роботи </x:v>
      </x:c>
      <x:c r="N85" s="15" t="str">
        <x:v>https://prozorro.gov.ua/tender/UA-2026-06-30-002541-a</x:v>
      </x:c>
    </x:row>
    <x:row r="86">
      <x:c r="A86" s="14" t="n">
        <x:v>82</x:v>
      </x:c>
      <x:c r="B86" s="14" t="str">
        <x:v>ПРИВАТНЕ ПІДПРИЄМСТВО "ГРІН ТАУН"</x:v>
      </x:c>
      <x:c r="C86" s="14" t="str">
        <x:v>43281170</x:v>
      </x:c>
      <x:c r="D86" s="14" t="str">
        <x:v>Благоустрій</x:v>
      </x:c>
      <x:c r="E86" s="14" t="str">
        <x:v>Expansion discovery</x:v>
      </x:c>
      <x:c r="F86" s="14" t="str">
        <x:v>I1</x:v>
      </x:c>
      <x:c r="G86" s="14" t="n">
        <x:v>79</x:v>
      </x:c>
      <x:c r="H86" s="14" t="n">
        <x:v>15</x:v>
      </x:c>
      <x:c r="I86" s="14" t="n">
        <x:v>1</x:v>
      </x:c>
      <x:c r="J86" s="18" t="n">
        <x:v>19213823</x:v>
      </x:c>
      <x:c r="K86" s="19" t="n">
        <x:v>46045.608558125</x:v>
      </x:c>
      <x:c r="L86" s="19" t="n">
        <x:v>46265</x:v>
      </x:c>
      <x:c r="M86" s="15" t="str">
        <x:v>Послуги з комплексного прибирання  та утримання об’єктів благоустрою території населених пунктів Золотоніської МТГ Черкаської області (тротуарів, майданчиків відпочинку, зелених зон, площ  тощо ) (ДК 021:2015:90610000-6 Послуги з прибирання та підмітання вулиць) </x:v>
      </x:c>
      <x:c r="N86" s="15" t="str">
        <x:v>https://prozorro.gov.ua/tender/UA-2026-01-15-000258-a</x:v>
      </x:c>
    </x:row>
    <x:row r="87">
      <x:c r="A87" s="14" t="n">
        <x:v>83</x:v>
      </x:c>
      <x:c r="B87" s="14" t="str">
        <x:v>ТОВАРИСТВО З ОБМЕЖЕНОЮ ВІДПОВІДАЛЬНІСТЮ "БУДІВЕЛЬНА КОМПАНІЯ "АСКОН"</x:v>
      </x:c>
      <x:c r="C87" s="14" t="str">
        <x:v>40981378</x:v>
      </x:c>
      <x:c r="D87" s="14" t="str">
        <x:v>Ремонт і підсилення бетону</x:v>
      </x:c>
      <x:c r="E87" s="14" t="str">
        <x:v>Expansion discovery</x:v>
      </x:c>
      <x:c r="F87" s="14" t="str">
        <x:v>I1</x:v>
      </x:c>
      <x:c r="G87" s="14" t="n">
        <x:v>79</x:v>
      </x:c>
      <x:c r="H87" s="14" t="n">
        <x:v>5</x:v>
      </x:c>
      <x:c r="I87" s="14" t="n">
        <x:v>1</x:v>
      </x:c>
      <x:c r="J87" s="18" t="n">
        <x:v>11477794.8</x:v>
      </x:c>
      <x:c r="K87" s="19" t="n">
        <x:v>46120.25809859954</x:v>
      </x:c>
      <x:c r="L87" s="19" t="n">
        <x:v>46173</x:v>
      </x:c>
      <x:c r="M87" s="15" t="str">
        <x:v>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"Відновлювальні роботи (капітальний ремонт) на багатоквартирному житловому будинку вул. Гната Хоткевича,8 у м. Києві пошкодженому внаслідок воєнних дій (код CPV за ДК 021:2015: 45450000-6 — Інші завершальні будівельні роботи)</x:v>
      </x:c>
      <x:c r="N87" s="15" t="str">
        <x:v>https://prozorro.gov.ua/tender/UA-2026-04-08-000612-a</x:v>
      </x:c>
    </x:row>
    <x:row r="88">
      <x:c r="A88" s="14" t="n">
        <x:v>84</x:v>
      </x:c>
      <x:c r="B88" s="14" t="str">
        <x:v>Управління поліції охорони в Одеській області</x:v>
      </x:c>
      <x:c r="C88" s="14" t="str">
        <x:v>40108934</x:v>
      </x:c>
      <x:c r="D88" s="14" t="str">
        <x:v>Електромонтаж</x:v>
      </x:c>
      <x:c r="E88" s="14" t="str">
        <x:v>Pilot now</x:v>
      </x:c>
      <x:c r="F88" s="14" t="str">
        <x:v>I1</x:v>
      </x:c>
      <x:c r="G88" s="14" t="n">
        <x:v>78</x:v>
      </x:c>
      <x:c r="H88" s="14" t="n">
        <x:v>13</x:v>
      </x:c>
      <x:c r="I88" s="14" t="n">
        <x:v>12</x:v>
      </x:c>
      <x:c r="J88" s="18" t="n">
        <x:v>231183.00000000003</x:v>
      </x:c>
      <x:c r="K88" s="19" t="n">
        <x:v>46186.411788136575</x:v>
      </x:c>
      <x:c r="L88" s="19" t="n">
        <x:v>46387</x:v>
      </x:c>
      <x:c r="M88" s="15" t="str">
        <x:v>Монтаж та комплекс пусконалагоджувальних робіт системи охоронно-тривожної сигналізації 45310000-3 Електромонтажні роботи</x:v>
      </x:c>
      <x:c r="N88" s="15" t="str">
        <x:v>https://prozorro.gov.ua/tender/UA-2026-06-13-000282-a</x:v>
      </x:c>
    </x:row>
    <x:row r="89">
      <x:c r="A89" s="14" t="n">
        <x:v>85</x:v>
      </x:c>
      <x:c r="B89" s="14" t="str">
        <x:v>Фізична особа підприємець Лісовий Анатолій Миколайович</x:v>
      </x:c>
      <x:c r="C89" s="14" t="str">
        <x:v>2273504439</x:v>
      </x:c>
      <x:c r="D89" s="14" t="str">
        <x:v>Пасивний вогнезахист</x:v>
      </x:c>
      <x:c r="E89" s="14" t="str">
        <x:v>Expansion discovery</x:v>
      </x:c>
      <x:c r="F89" s="14" t="str">
        <x:v>I1</x:v>
      </x:c>
      <x:c r="G89" s="14" t="n">
        <x:v>78</x:v>
      </x:c>
      <x:c r="H89" s="14" t="n">
        <x:v>5</x:v>
      </x:c>
      <x:c r="I89" s="14" t="n">
        <x:v>5</x:v>
      </x:c>
      <x:c r="J89" s="18" t="n">
        <x:v>382556</x:v>
      </x:c>
      <x:c r="K89" s="19" t="n">
        <x:v>46219.64207666666</x:v>
      </x:c>
      <x:c r="L89" s="19" t="n">
        <x:v>46387.68547453704</x:v>
      </x:c>
      <x:c r="M89" s="15" t="str">
        <x:v>Послуги з вогнезахисної обробки дерев*яних конструкцій горища на об*єкті: Сошниківський ліцей (3 будівлі окремостоячі)</x:v>
      </x:c>
      <x:c r="N89" s="15" t="str">
        <x:v>https://prozorro.gov.ua/tender/UA-2026-07-16-010389-a</x:v>
      </x:c>
    </x:row>
    <x:row r="90">
      <x:c r="A90" s="14" t="n">
        <x:v>86</x:v>
      </x:c>
      <x:c r="B90" s="14" t="str">
        <x:v>ФОП Яковлева Олена Юріївна</x:v>
      </x:c>
      <x:c r="C90" s="14" t="str">
        <x:v>3224411667</x:v>
      </x:c>
      <x:c r="D90" s="14" t="str">
        <x:v>Електромонтаж</x:v>
      </x:c>
      <x:c r="E90" s="14" t="str">
        <x:v>Pilot now</x:v>
      </x:c>
      <x:c r="F90" s="14" t="str">
        <x:v>I1</x:v>
      </x:c>
      <x:c r="G90" s="14" t="n">
        <x:v>78</x:v>
      </x:c>
      <x:c r="H90" s="14" t="n">
        <x:v>5</x:v>
      </x:c>
      <x:c r="I90" s="14" t="n">
        <x:v>4</x:v>
      </x:c>
      <x:c r="J90" s="18" t="n">
        <x:v>303559.2</x:v>
      </x:c>
      <x:c r="K90" s="19" t="n">
        <x:v>46244.46695519676</x:v>
      </x:c>
      <x:c r="L90" s="19" t="n">
        <x:v>46266.437002314815</x:v>
      </x:c>
      <x:c r="M90" s="15" t="str">
        <x:v>Роботи з виготовлення проєктно-кошторисної документації: "Реконструкція електричних мереж ГКНС "Синяківська" КП "НУВКГ" шляхом монтажу електрогенеруючої установки для заміщення власного споживання електроенергії номінальною потужністю по інвертору 100 кВт з АКБ 500 кВт"</x:v>
      </x:c>
      <x:c r="N90" s="15" t="str">
        <x:v>https://prozorro.gov.ua/tender/UA-2026-08-10-005395-a</x:v>
      </x:c>
    </x:row>
    <x:row r="91">
      <x:c r="A91" s="14" t="n">
        <x:v>87</x:v>
      </x:c>
      <x:c r="B91" s="14" t="str">
        <x:v>ТОВ МІСТОСПЕЦБУДРОЕКТ</x:v>
      </x:c>
      <x:c r="C91" s="14" t="str">
        <x:v>45342931</x:v>
      </x:c>
      <x:c r="D91" s="14" t="str">
        <x:v>Зовнішні мережі</x:v>
      </x:c>
      <x:c r="E91" s="14" t="str">
        <x:v>Expansion discovery</x:v>
      </x:c>
      <x:c r="F91" s="14" t="str">
        <x:v>I1</x:v>
      </x:c>
      <x:c r="G91" s="14" t="n">
        <x:v>78</x:v>
      </x:c>
      <x:c r="H91" s="14" t="n">
        <x:v>4</x:v>
      </x:c>
      <x:c r="I91" s="14" t="n">
        <x:v>2</x:v>
      </x:c>
      <x:c r="J91" s="18" t="n">
        <x:v>56049871.28</x:v>
      </x:c>
      <x:c r="K91" s="19" t="n">
        <x:v>45954.345291840276</x:v>
      </x:c>
      <x:c r="L91" s="19" t="n">
        <x:v>46233</x:v>
      </x:c>
      <x:c r="M91" s="15" t="str">
        <x:v>«Будівництво багатоквартирних житлових будинків соціального призначення та дошкільного навчального закладу в другому мікрорайоні житлового району "Масани" у м. Чернігів на земельних ділянках, які перебувають в постійному користуванні: зовнішні інженерні мережі водопостачання та водовідведення»</x:v>
      </x:c>
      <x:c r="N91" s="15" t="str">
        <x:v>https://prozorro.gov.ua/tender/UA-2025-10-03-005375-a</x:v>
      </x:c>
    </x:row>
    <x:row r="92">
      <x:c r="A92" s="14" t="n">
        <x:v>88</x:v>
      </x:c>
      <x:c r="B92" s="14" t="str">
        <x:v>ТОВАРИСТВО З ОБМЕЖЕНОЮ ВІДПОВІДАЛЬНІСТЮ "БУДІВЕЛЬНА КОМПАНІЯ "МІСТОБУДІВНИК"</x:v>
      </x:c>
      <x:c r="C92" s="14" t="str">
        <x:v>42593196</x:v>
      </x:c>
      <x:c r="D92" s="14" t="str">
        <x:v>Газопостачання / котельні</x:v>
      </x:c>
      <x:c r="E92" s="14" t="str">
        <x:v>Expansion discovery</x:v>
      </x:c>
      <x:c r="F92" s="14" t="str">
        <x:v>I1</x:v>
      </x:c>
      <x:c r="G92" s="14" t="n">
        <x:v>78</x:v>
      </x:c>
      <x:c r="H92" s="14" t="n">
        <x:v>2</x:v>
      </x:c>
      <x:c r="I92" s="14" t="n">
        <x:v>2</x:v>
      </x:c>
      <x:c r="J92" s="18" t="n">
        <x:v>16966547.87</x:v>
      </x:c>
      <x:c r="K92" s="19" t="n">
        <x:v>46255.331701828705</x:v>
      </x:c>
      <x:c r="L92" s="19" t="n">
        <x:v>46387</x:v>
      </x:c>
      <x:c r="M92" s="15" t="str">
        <x:v>«Нове будівництво модульної транспортабельної котельні в м. Харкові за адресою: вул. *** (резервного живлення). Монтаж блочно-модульної котельні, теплових мереж, зовнішнього водопроводу та дренажів» (по ДК 021:2015 – 45251000-1 – Будівництво електростанцій і теплових станцій)</x:v>
      </x:c>
      <x:c r="N92" s="15" t="str">
        <x:v>https://prozorro.gov.ua/tender/UA-2026-08-21-003258-a</x:v>
      </x:c>
    </x:row>
    <x:row r="93">
      <x:c r="A93" s="14" t="n">
        <x:v>89</x:v>
      </x:c>
      <x:c r="B93" s="14" t="str">
        <x:v>ТОВАРИСТВО З ОБМЕЖЕНОЮ ВІДПОВІДАЛЬНІСТЮ "ЗАВОД ЄВРОФОРМАТ"</x:v>
      </x:c>
      <x:c r="C93" s="14" t="str">
        <x:v>31724919</x:v>
      </x:c>
      <x:c r="D93" s="14" t="str">
        <x:v>Ліфти та підйомники</x:v>
      </x:c>
      <x:c r="E93" s="14" t="str">
        <x:v>Expansion discovery</x:v>
      </x:c>
      <x:c r="F93" s="14" t="str">
        <x:v>I1</x:v>
      </x:c>
      <x:c r="G93" s="14" t="n">
        <x:v>78</x:v>
      </x:c>
      <x:c r="H93" s="14" t="n">
        <x:v>2</x:v>
      </x:c>
      <x:c r="I93" s="14" t="n">
        <x:v>2</x:v>
      </x:c>
      <x:c r="J93" s="18" t="n">
        <x:v>12550734.34</x:v>
      </x:c>
      <x:c r="K93" s="19" t="n">
        <x:v>46220.55030538194</x:v>
      </x:c>
      <x:c r="L93" s="19" t="n">
        <x:v>46382</x:v>
      </x:c>
      <x:c r="M93" s="15" t="str">
        <x:v>Капітальний ремонт (заміна ліфтів) в будівлі Терапевтичного корпусу КНП КОР «Київський обласний онкологічний диспансер» за адресою: вул. Загорівська, 1 у м. Києві  (код згідно ДК 021:2015 - 45313000-4- Монтаж ліфтів та ескалаторів)</x:v>
      </x:c>
      <x:c r="N93" s="15" t="str">
        <x:v>https://prozorro.gov.ua/tender/UA-2026-06-19-007993-a</x:v>
      </x:c>
    </x:row>
    <x:row r="94">
      <x:c r="A94" s="14" t="n">
        <x:v>90</x:v>
      </x:c>
      <x:c r="B94" s="14" t="str">
        <x:v>ТОВАРИСТВО З ОБМЕЖЕНОЮ ВІДПОВІДАЛЬНІСТЮ "ШЛЯХБУДСЕРВІС - Д"</x:v>
      </x:c>
      <x:c r="C94" s="14" t="str">
        <x:v>03580920</x:v>
      </x:c>
      <x:c r="D94" s="14" t="str">
        <x:v>Зовнішні мережі</x:v>
      </x:c>
      <x:c r="E94" s="14" t="str">
        <x:v>Expansion discovery</x:v>
      </x:c>
      <x:c r="F94" s="14" t="str">
        <x:v>I1</x:v>
      </x:c>
      <x:c r="G94" s="14" t="n">
        <x:v>78</x:v>
      </x:c>
      <x:c r="H94" s="14" t="n">
        <x:v>2</x:v>
      </x:c>
      <x:c r="I94" s="14" t="n">
        <x:v>2</x:v>
      </x:c>
      <x:c r="J94" s="18" t="n">
        <x:v>24046028</x:v>
      </x:c>
      <x:c r="K94" s="19" t="n">
        <x:v>46253.45096638889</x:v>
      </x:c>
      <x:c r="L94" s="19" t="n">
        <x:v>46752.58230324074</x:v>
      </x:c>
      <x:c r="M94" s="15" t="str">
        <x:v>«Нове будівництво каналізаційного колектора по вул. Черемшини в с. Сокільники Львівського району Львівської області» (коригування) (Код ДК 021:2015: 45232400-6 — Будівництво каналізаційних колекторів)</x:v>
      </x:c>
      <x:c r="N94" s="15" t="str">
        <x:v>https://prozorro.gov.ua/tender/UA-2026-07-27-009075-a</x:v>
      </x:c>
    </x:row>
    <x:row r="95">
      <x:c r="A95" s="14" t="n">
        <x:v>91</x:v>
      </x:c>
      <x:c r="B95" s="14" t="str">
        <x:v>Товариство з обмеженою відповідальністю «БК АШЕР»</x:v>
      </x:c>
      <x:c r="C95" s="14" t="str">
        <x:v>45800665</x:v>
      </x:c>
      <x:c r="D95" s="14" t="str">
        <x:v>Дорожні роботи</x:v>
      </x:c>
      <x:c r="E95" s="14" t="str">
        <x:v>Expansion discovery</x:v>
      </x:c>
      <x:c r="F95" s="14" t="str">
        <x:v>I1</x:v>
      </x:c>
      <x:c r="G95" s="14" t="n">
        <x:v>78</x:v>
      </x:c>
      <x:c r="H95" s="14" t="n">
        <x:v>2</x:v>
      </x:c>
      <x:c r="I95" s="14" t="n">
        <x:v>2</x:v>
      </x:c>
      <x:c r="J95" s="18" t="n">
        <x:v>17222862.4</x:v>
      </x:c>
      <x:c r="K95" s="19" t="n">
        <x:v>46231.51664258102</x:v>
      </x:c>
      <x:c r="L95" s="19" t="n">
        <x:v>46387</x:v>
      </x:c>
      <x:c r="M95" s="15" t="str">
        <x:v>Капітальний ремонт дорожнього покриття (частково) по вулиці Благовіщенській міста Валки Богодухівського району Харківської області</x:v>
      </x:c>
      <x:c r="N95" s="15" t="str">
        <x:v>https://prozorro.gov.ua/tender/UA-2026-07-07-005091-a</x:v>
      </x:c>
    </x:row>
    <x:row r="96">
      <x:c r="A96" s="14" t="n">
        <x:v>92</x:v>
      </x:c>
      <x:c r="B96" s="14" t="str">
        <x:v>ПрАТ Юженергобуд</x:v>
      </x:c>
      <x:c r="C96" s="14" t="str">
        <x:v>04630809</x:v>
      </x:c>
      <x:c r="D96" s="14" t="str">
        <x:v>Покрівлі та гідроізоляція</x:v>
      </x:c>
      <x:c r="E96" s="14" t="str">
        <x:v>Expansion discovery</x:v>
      </x:c>
      <x:c r="F96" s="14" t="str">
        <x:v>I1</x:v>
      </x:c>
      <x:c r="G96" s="14" t="n">
        <x:v>78</x:v>
      </x:c>
      <x:c r="H96" s="14" t="n">
        <x:v>3</x:v>
      </x:c>
      <x:c r="I96" s="14" t="n">
        <x:v>1</x:v>
      </x:c>
      <x:c r="J96" s="18" t="n">
        <x:v>68742978.66</x:v>
      </x:c>
      <x:c r="K96" s="19" t="n">
        <x:v>46233.463287847226</x:v>
      </x:c>
      <x:c r="L96" s="19" t="n">
        <x:v>46377</x:v>
      </x:c>
      <x:c r="M96" s="15" t="str">
        <x:v>Код CPV 45260000-7 по ДК 021:2015 Покрівельні роботи та інші спеціалізовані будівельні роботи (Поточний ремонт технологічних естакад трубопроводів та антикорозійний захист металоконструкцій). РПЗ - 2.23</x:v>
      </x:c>
      <x:c r="N96" s="15" t="str">
        <x:v>https://prozorro.gov.ua/tender/UA-2026-06-30-000754-a</x:v>
      </x:c>
    </x:row>
    <x:row r="97">
      <x:c r="A97" s="14" t="n">
        <x:v>93</x:v>
      </x:c>
      <x:c r="B97" s="14" t="str">
        <x:v>ПРИВАТНЕ ПІДПРИЄМСТВО "ВЕСТІНВЕСТБУД"</x:v>
      </x:c>
      <x:c r="C97" s="14" t="str">
        <x:v>36771058</x:v>
      </x:c>
      <x:c r="D97" s="14" t="str">
        <x:v>Зрошення / меліорація</x:v>
      </x:c>
      <x:c r="E97" s="14" t="str">
        <x:v>Expansion discovery</x:v>
      </x:c>
      <x:c r="F97" s="14" t="str">
        <x:v>I1</x:v>
      </x:c>
      <x:c r="G97" s="14" t="n">
        <x:v>78</x:v>
      </x:c>
      <x:c r="H97" s="14" t="n">
        <x:v>2</x:v>
      </x:c>
      <x:c r="I97" s="14" t="n">
        <x:v>1</x:v>
      </x:c>
      <x:c r="J97" s="18" t="n">
        <x:v>55582321.6</x:v>
      </x:c>
      <x:c r="K97" s="19" t="n">
        <x:v>46230.55350069444</x:v>
      </x:c>
      <x:c r="L97" s="19" t="n">
        <x:v>46265</x:v>
      </x:c>
      <x:c r="M97" s="15" t="str">
        <x:v>«Реконструкція магістрального каналу Нагірнянської зрошувальної системи Ізмаїльського району Одеської області. Коригування»</x:v>
      </x:c>
      <x:c r="N97" s="15" t="str">
        <x:v>https://prozorro.gov.ua/tender/UA-2026-07-27-009648-a</x:v>
      </x:c>
    </x:row>
    <x:row r="98">
      <x:c r="A98" s="14" t="n">
        <x:v>94</x:v>
      </x:c>
      <x:c r="B98" s="14" t="str">
        <x:v>ПРИВАТНЕ ПІДПРИЄМСТВО "ВЛАДІКОС"</x:v>
      </x:c>
      <x:c r="C98" s="14" t="str">
        <x:v>34689669</x:v>
      </x:c>
      <x:c r="D98" s="14" t="str">
        <x:v>Залізнична інфраструктура</x:v>
      </x:c>
      <x:c r="E98" s="14" t="str">
        <x:v>Expansion discovery</x:v>
      </x:c>
      <x:c r="F98" s="14" t="str">
        <x:v>I1</x:v>
      </x:c>
      <x:c r="G98" s="14" t="n">
        <x:v>78</x:v>
      </x:c>
      <x:c r="H98" s="14" t="n">
        <x:v>2</x:v>
      </x:c>
      <x:c r="I98" s="14" t="n">
        <x:v>1</x:v>
      </x:c>
      <x:c r="J98" s="18" t="n">
        <x:v>11781946.16</x:v>
      </x:c>
      <x:c r="K98" s="19" t="n">
        <x:v>46227.49484383102</x:v>
      </x:c>
      <x:c r="L98" s="19" t="n">
        <x:v>46356.57748842592</x:v>
      </x:c>
      <x:c r="M98" s="15" t="str">
        <x:v>ДП "СхідГЗК".   Поточний ремонт залізничних колій ЗЦ Інгульської шахти ПК110+15 - ПК141</x:v>
      </x:c>
      <x:c r="N98" s="15" t="str">
        <x:v>https://prozorro.gov.ua/tender/UA-2026-07-10-009539-a</x:v>
      </x:c>
    </x:row>
    <x:row r="99">
      <x:c r="A99" s="14" t="n">
        <x:v>95</x:v>
      </x:c>
      <x:c r="B99" s="14" t="str">
        <x:v>ТОВАРИСТВО З ОБМЕЖЕНОЮ ВІД­ПО­ВІД­АЛЬ­НІ­СТЮ «РУБІКОН УКРАЇНА»</x:v>
      </x:c>
      <x:c r="C99" s="14" t="str">
        <x:v>44966837</x:v>
      </x:c>
      <x:c r="D99" s="14" t="str">
        <x:v>Електромонтаж</x:v>
      </x:c>
      <x:c r="E99" s="14" t="str">
        <x:v>Pilot now</x:v>
      </x:c>
      <x:c r="F99" s="14" t="str">
        <x:v>I1</x:v>
      </x:c>
      <x:c r="G99" s="14" t="n">
        <x:v>77</x:v>
      </x:c>
      <x:c r="H99" s="14" t="n">
        <x:v>9</x:v>
      </x:c>
      <x:c r="I99" s="14" t="n">
        <x:v>9</x:v>
      </x:c>
      <x:c r="J99" s="18" t="n">
        <x:v>58000</x:v>
      </x:c>
      <x:c r="K99" s="19" t="n">
        <x:v>46213.52580490741</x:v>
      </x:c>
      <x:c r="L99" s="19" t="n">
        <x:v>46387</x:v>
      </x:c>
      <x:c r="M99" s="15" t="str">
        <x:v>Електромонтажні роботи</x:v>
      </x:c>
      <x:c r="N99" s="15" t="str">
        <x:v>https://prozorro.gov.ua/tender/UA-2026-07-10-009308-a</x:v>
      </x:c>
    </x:row>
    <x:row r="100">
      <x:c r="A100" s="14" t="n">
        <x:v>96</x:v>
      </x:c>
      <x:c r="B100" s="14" t="str">
        <x:v>ТОВ УКРТРАНСЗВ’ЯЗОК</x:v>
      </x:c>
      <x:c r="C100" s="14" t="str">
        <x:v>37401452</x:v>
      </x:c>
      <x:c r="D100" s="14" t="str">
        <x:v>Промислова автоматизація / SCADA</x:v>
      </x:c>
      <x:c r="E100" s="14" t="str">
        <x:v>Expansion discovery</x:v>
      </x:c>
      <x:c r="F100" s="14" t="str">
        <x:v>I1</x:v>
      </x:c>
      <x:c r="G100" s="14" t="n">
        <x:v>77</x:v>
      </x:c>
      <x:c r="H100" s="14" t="n">
        <x:v>6</x:v>
      </x:c>
      <x:c r="I100" s="14" t="n">
        <x:v>6</x:v>
      </x:c>
      <x:c r="J100" s="18" t="n">
        <x:v>221924335.65</x:v>
      </x:c>
      <x:c r="K100" s="19" t="n">
        <x:v>46015.54651150463</x:v>
      </x:c>
      <x:c r="L100" s="19" t="n">
        <x:v>46568</x:v>
      </x:c>
      <x:c r="M100" s="15" t="str">
        <x:v>(ДК 021:2015 код 45310000-3 Електромонтажні роботи)  Реконструкція  систем раннього виявлення загрози виникнення надзвичайних ситуацій з метою створення комплексу централізованого моніторингу та розширення засобів систем оповіщення на гідротехнічних спорудах Дніпровського і Дністровського каскадів ПрАТ "Укргідроенерго". Філія "Дирекція з будівництва Дністровської ГАЕС" ПрАТ "Укргідроенерго" за адресою: Чернівецька обл., Дністровський район, с. Василівка, вул. Центральна, 71</x:v>
      </x:c>
      <x:c r="N100" s="15" t="str">
        <x:v>https://prozorro.gov.ua/tender/UA-2025-11-24-015002-a</x:v>
      </x:c>
    </x:row>
    <x:row r="101">
      <x:c r="A101" s="14" t="n">
        <x:v>97</x:v>
      </x:c>
      <x:c r="B101" s="14" t="str">
        <x:v>АВАРІЙНО-РЯТУВАЛЬНИЙ ЗАГІН СПЕЦІАЛЬНОГО ПРИЗНАЧЕННЯ ГОЛОВНОГО УПРАВЛІННЯ ДЕРЖАВНОЇ СЛУЖБИ УКРАЇНИ З НАДЗВИЧАЙНИХ СИТУАЦІЙ У ХМЕЛЬНИЦЬКІЙ ОБЛАСТІ (АРЗ СП ГУ ДСНС УКРАЇНИ У ХМЕЛЬНИЦЬКІЙ ОБЛАСТІ)</x:v>
      </x:c>
      <x:c r="C101" s="14" t="str">
        <x:v>23312469</x:v>
      </x:c>
      <x:c r="D101" s="14" t="str">
        <x:v>Блискавкозахист / заземлення</x:v>
      </x:c>
      <x:c r="E101" s="14" t="str">
        <x:v>Requalify</x:v>
      </x:c>
      <x:c r="F101" s="14" t="str">
        <x:v>I1</x:v>
      </x:c>
      <x:c r="G101" s="14" t="n">
        <x:v>77</x:v>
      </x:c>
      <x:c r="H101" s="14" t="n">
        <x:v>6</x:v>
      </x:c>
      <x:c r="I101" s="14" t="n">
        <x:v>5</x:v>
      </x:c>
      <x:c r="J101" s="18" t="n">
        <x:v>88646.12</x:v>
      </x:c>
      <x:c r="K101" s="19" t="n">
        <x:v>46240.24186371528</x:v>
      </x:c>
      <x:c r="L101" s="19" t="n">
        <x:v>46387</x:v>
      </x:c>
      <x:c r="M101" s="15" t="str">
        <x:v>ДК 021:2015 71630000-3 Послуги з технічного огляду та випробувань (монтаж, ремонт і перевірка надійності блискавкозахисту та замірування опору ізоляції електромереж у електроустаткувань)</x:v>
      </x:c>
      <x:c r="N101" s="15" t="str">
        <x:v>https://prozorro.gov.ua/tender/UA-2026-08-06-000352-a</x:v>
      </x:c>
    </x:row>
    <x:row r="102">
      <x:c r="A102" s="14" t="n">
        <x:v>98</x:v>
      </x:c>
      <x:c r="B102" s="14" t="str">
        <x:v>ТОВ "МЕРЕЖА М"</x:v>
      </x:c>
      <x:c r="C102" s="14" t="str">
        <x:v>33873646</x:v>
      </x:c>
      <x:c r="D102" s="14" t="str">
        <x:v>Металоконструкції</x:v>
      </x:c>
      <x:c r="E102" s="14" t="str">
        <x:v>Expansion discovery</x:v>
      </x:c>
      <x:c r="F102" s="14" t="str">
        <x:v>I1</x:v>
      </x:c>
      <x:c r="G102" s="14" t="n">
        <x:v>77</x:v>
      </x:c>
      <x:c r="H102" s="14" t="n">
        <x:v>5</x:v>
      </x:c>
      <x:c r="I102" s="14" t="n">
        <x:v>1</x:v>
      </x:c>
      <x:c r="J102" s="18" t="n">
        <x:v>33600</x:v>
      </x:c>
      <x:c r="K102" s="19" t="n">
        <x:v>46246.49559135416</x:v>
      </x:c>
      <x:c r="L102" s="19" t="n">
        <x:v>46275.483773148146</x:v>
      </x:c>
      <x:c r="M102" s="15" t="str">
        <x:v>монтаж металоконструкцій з двосторонніми інформаційними стендами, код ДК 021-2015: 45220000-5 Інженерні та будівельні роботи</x:v>
      </x:c>
      <x:c r="N102" s="15" t="str">
        <x:v>https://prozorro.gov.ua/tender/UA-2026-08-12-007416-a</x:v>
      </x:c>
    </x:row>
    <x:row r="103">
      <x:c r="A103" s="14" t="n">
        <x:v>99</x:v>
      </x:c>
      <x:c r="B103" s="14" t="str">
        <x:v>ТОВ "ОПАЛ"</x:v>
      </x:c>
      <x:c r="C103" s="14" t="str">
        <x:v>22346348</x:v>
      </x:c>
      <x:c r="D103" s="14" t="str">
        <x:v>Сонячна енергетика</x:v>
      </x:c>
      <x:c r="E103" s="14" t="str">
        <x:v>Expansion discovery</x:v>
      </x:c>
      <x:c r="F103" s="14" t="str">
        <x:v>I1</x:v>
      </x:c>
      <x:c r="G103" s="14" t="n">
        <x:v>77</x:v>
      </x:c>
      <x:c r="H103" s="14" t="n">
        <x:v>3</x:v>
      </x:c>
      <x:c r="I103" s="14" t="n">
        <x:v>1</x:v>
      </x:c>
      <x:c r="J103" s="18" t="n">
        <x:v>2544900</x:v>
      </x:c>
      <x:c r="K103" s="19" t="n">
        <x:v>46219.47636990741</x:v>
      </x:c>
      <x:c r="L103" s="19" t="n">
        <x:v>46265</x:v>
      </x:c>
      <x:c r="M103" s="15" t="str">
        <x:v>Реконструкція електромереж головної каналізаційної насосної станції ДП «Рогатин-Водоканал» шляхом встановлення гібридної сонячної електростанції за адресою: вулиця Драгоманова 41,місто Рогатин, Івано-Франківського району, Івано-Франківської області</x:v>
      </x:c>
      <x:c r="N103" s="15" t="str">
        <x:v>https://prozorro.gov.ua/tender/UA-2026-06-23-009106-a</x:v>
      </x:c>
    </x:row>
    <x:row r="104">
      <x:c r="A104" s="14" t="n">
        <x:v>100</x:v>
      </x:c>
      <x:c r="B104" s="14" t="str">
        <x:v>ТОВ "ПБВ-ЕЛЕКТРО"</x:v>
      </x:c>
      <x:c r="C104" s="14" t="str">
        <x:v>37037256</x:v>
      </x:c>
      <x:c r="D104" s="14" t="str">
        <x:v>Стиснене повітря / компресорні</x:v>
      </x:c>
      <x:c r="E104" s="14" t="str">
        <x:v>Expansion discovery</x:v>
      </x:c>
      <x:c r="F104" s="14" t="str">
        <x:v>I1</x:v>
      </x:c>
      <x:c r="G104" s="14" t="n">
        <x:v>77</x:v>
      </x:c>
      <x:c r="H104" s="14" t="n">
        <x:v>2</x:v>
      </x:c>
      <x:c r="I104" s="14" t="n">
        <x:v>0</x:v>
      </x:c>
      <x:c r="J104" s="18" t="n">
        <x:v>3628900</x:v>
      </x:c>
      <x:c r="K104" s="19" t="n">
        <x:v>46251.574391435184</x:v>
      </x:c>
      <x:c r="L104" s="19" t="n">
        <x:v>46256</x:v>
      </x:c>
      <x:c r="M104" s="15" t="str">
        <x:v>Монтаж системи блискавкозахисту на об'єкті: Могилівський ліцей ім. І.М.Шишканя Могилівської сільської ради за адресою: Дніпропетровська область, с. Могилів, вул. Костичева, 1-А (за кодом ДК 021:2015: 45310000-3: Електромонтажні роботи)
</x:v>
      </x:c>
      <x:c r="N104" s="15" t="str">
        <x:v>https://prozorro.gov.ua/tender/UA-2026-07-22-009800-a</x:v>
      </x:c>
    </x:row>
    <x:row r="105">
      <x:c r="A105" s="14" t="n">
        <x:v>101</x:v>
      </x:c>
      <x:c r="B105" s="14" t="str">
        <x:v>СААКЯН РОМІК РАЗМІКОВИЧ</x:v>
      </x:c>
      <x:c r="C105" s="14" t="str">
        <x:v>2605919656</x:v>
      </x:c>
      <x:c r="D105" s="14" t="str">
        <x:v>Мости / інфраструктура</x:v>
      </x:c>
      <x:c r="E105" s="14" t="str">
        <x:v>Expansion discovery</x:v>
      </x:c>
      <x:c r="F105" s="14" t="str">
        <x:v>I1</x:v>
      </x:c>
      <x:c r="G105" s="14" t="n">
        <x:v>76</x:v>
      </x:c>
      <x:c r="H105" s="14" t="n">
        <x:v>4</x:v>
      </x:c>
      <x:c r="I105" s="14" t="n">
        <x:v>4</x:v>
      </x:c>
      <x:c r="J105" s="18" t="n">
        <x:v>697176.93</x:v>
      </x:c>
      <x:c r="K105" s="19" t="n">
        <x:v>46209.28749259259</x:v>
      </x:c>
      <x:c r="L105" s="19" t="n">
        <x:v>46387</x:v>
      </x:c>
      <x:c r="M105" s="15" t="str">
        <x:v>Поточний ремонт дорожнього покриття ділянки дороги до мосту № 2 через річку Південний Буг в місті Первомайськ миколаївської області</x:v>
      </x:c>
      <x:c r="N105" s="15" t="str">
        <x:v>https://prozorro.gov.ua/tender/UA-2026-07-06-000973-a</x:v>
      </x:c>
    </x:row>
    <x:row r="106">
      <x:c r="A106" s="14" t="n">
        <x:v>102</x:v>
      </x:c>
      <x:c r="B106" s="14" t="str">
        <x:v>ПРИВАТНЕ ПІДПРИЄМСТВО "ЮТА"</x:v>
      </x:c>
      <x:c r="C106" s="14" t="str">
        <x:v>30821160</x:v>
      </x:c>
      <x:c r="D106" s="14" t="str">
        <x:v>Електромонтаж</x:v>
      </x:c>
      <x:c r="E106" s="14" t="str">
        <x:v>Pilot now</x:v>
      </x:c>
      <x:c r="F106" s="14" t="str">
        <x:v>I1</x:v>
      </x:c>
      <x:c r="G106" s="14" t="n">
        <x:v>76</x:v>
      </x:c>
      <x:c r="H106" s="14" t="n">
        <x:v>3</x:v>
      </x:c>
      <x:c r="I106" s="14" t="n">
        <x:v>3</x:v>
      </x:c>
      <x:c r="J106" s="18" t="n">
        <x:v>189231</x:v>
      </x:c>
      <x:c r="K106" s="19" t="n">
        <x:v>46238.36984387731</x:v>
      </x:c>
      <x:c r="L106" s="19" t="n">
        <x:v>46387</x:v>
      </x:c>
      <x:c r="M106" s="15" t="str">
        <x:v>45310000-3 Електромонтажні роботи</x:v>
      </x:c>
      <x:c r="N106" s="15" t="str">
        <x:v>https://prozorro.gov.ua/tender/UA-2026-08-04-004312-a</x:v>
      </x:c>
    </x:row>
    <x:row r="107">
      <x:c r="A107" s="14" t="n">
        <x:v>103</x:v>
      </x:c>
      <x:c r="B107" s="14" t="str">
        <x:v>МВКПП "Опечень"</x:v>
      </x:c>
      <x:c r="C107" s="14" t="str">
        <x:v>16402798</x:v>
      </x:c>
      <x:c r="D107" s="14" t="str">
        <x:v>ВОЛЗ / телеком</x:v>
      </x:c>
      <x:c r="E107" s="14" t="str">
        <x:v>Expansion discovery</x:v>
      </x:c>
      <x:c r="F107" s="14" t="str">
        <x:v>I1</x:v>
      </x:c>
      <x:c r="G107" s="14" t="n">
        <x:v>76</x:v>
      </x:c>
      <x:c r="H107" s="14" t="n">
        <x:v>3</x:v>
      </x:c>
      <x:c r="I107" s="14" t="n">
        <x:v>1</x:v>
      </x:c>
      <x:c r="J107" s="18" t="n">
        <x:v>210637.66</x:v>
      </x:c>
      <x:c r="K107" s="19" t="n">
        <x:v>46251.52719847222</x:v>
      </x:c>
      <x:c r="L107" s="19" t="n">
        <x:v>46265</x:v>
      </x:c>
      <x:c r="M107" s="15" t="str">
        <x:v>Послугу з підключення, монтажу обладнання згідно переліку наданого Замовником в телекомунікаційній мережі об'єктів Замовника за адресою: 04159, м.Київ, вул. Юрія Кондратюка, 8</x:v>
      </x:c>
      <x:c r="N107" s="15" t="str">
        <x:v>https://prozorro.gov.ua/tender/UA-2026-08-17-009635-a</x:v>
      </x:c>
    </x:row>
    <x:row r="108">
      <x:c r="A108" s="14" t="n">
        <x:v>104</x:v>
      </x:c>
      <x:c r="B108" s="14" t="str">
        <x:v>ТОВАРИСТВО З ОБМЕЖЕНОЮ ВІДПОВІДАЛЬНІСТЮ "УКРСІТІСТРОЙ"</x:v>
      </x:c>
      <x:c r="C108" s="14" t="str">
        <x:v>41398137</x:v>
      </x:c>
      <x:c r="D108" s="14" t="str">
        <x:v>ГНБ / безтраншейні роботи</x:v>
      </x:c>
      <x:c r="E108" s="14" t="str">
        <x:v>Expansion discovery</x:v>
      </x:c>
      <x:c r="F108" s="14" t="str">
        <x:v>I1</x:v>
      </x:c>
      <x:c r="G108" s="14" t="n">
        <x:v>76</x:v>
      </x:c>
      <x:c r="H108" s="14" t="n">
        <x:v>3</x:v>
      </x:c>
      <x:c r="I108" s="14" t="n">
        <x:v>1</x:v>
      </x:c>
      <x:c r="J108" s="18" t="n">
        <x:v>64451767.4</x:v>
      </x:c>
      <x:c r="K108" s="19" t="n">
        <x:v>45624.50828342592</x:v>
      </x:c>
      <x:c r="L108" s="19" t="n">
        <x:v>45777</x:v>
      </x:c>
      <x:c r="M108" s="15" t="str">
        <x:v>45230000-8 Будівництво трубопроводів, ліній зв’язку та електропередач, шосе, доріг, аеродромів і залізничних доріг; вирівнювання поверхонь(виконання робіт з улаштування трубопроводів методом ГНБ (горизонтально направлене буріння))</x:v>
      </x:c>
      <x:c r="N108" s="15" t="str">
        <x:v>https://prozorro.gov.ua/tender/UA-2024-11-28-008930-a</x:v>
      </x:c>
    </x:row>
    <x:row r="109">
      <x:c r="A109" s="14" t="n">
        <x:v>105</x:v>
      </x:c>
      <x:c r="B109" s="14" t="str">
        <x:v>ТОВ «ЕЛЕКТРОПОЛЮС-ІФ»</x:v>
      </x:c>
      <x:c r="C109" s="14" t="str">
        <x:v>34084649</x:v>
      </x:c>
      <x:c r="D109" s="14" t="str">
        <x:v>Електромонтаж</x:v>
      </x:c>
      <x:c r="E109" s="14" t="str">
        <x:v>Pilot now</x:v>
      </x:c>
      <x:c r="F109" s="14" t="str">
        <x:v>I1</x:v>
      </x:c>
      <x:c r="G109" s="14" t="n">
        <x:v>75</x:v>
      </x:c>
      <x:c r="H109" s="14" t="n">
        <x:v>6</x:v>
      </x:c>
      <x:c r="I109" s="14" t="n">
        <x:v>6</x:v>
      </x:c>
      <x:c r="J109" s="18" t="n">
        <x:v>4826112</x:v>
      </x:c>
      <x:c r="K109" s="19" t="n">
        <x:v>46055.59493230324</x:v>
      </x:c>
      <x:c r="L109" s="19" t="n">
        <x:v>46387.59721064815</x:v>
      </x:c>
      <x:c r="M109" s="15" t="str">
        <x:v>Виконання робіт з будівництва лінії зв’язку з ПС за технологією ВОЛЗ: ПС 110/6 кВ «Сільмаш» - ПС 110/35/6 кВ «Коломия» в Івано-Франківській області (Інвестиційна програма ПрАТ «Прикарпаттяобленерго» на 2026 рік, розділ 5, пункт п.5.3.1.6)</x:v>
      </x:c>
      <x:c r="N109" s="15" t="str">
        <x:v>https://prozorro.gov.ua/tender/UA-2026-02-02-012243-a</x:v>
      </x:c>
    </x:row>
    <x:row r="110">
      <x:c r="A110" s="14" t="n">
        <x:v>106</x:v>
      </x:c>
      <x:c r="B110" s="14" t="str">
        <x:v>Управління поліції охорони в Чернігівській області</x:v>
      </x:c>
      <x:c r="C110" s="14" t="str">
        <x:v>40109021</x:v>
      </x:c>
      <x:c r="D110" s="14" t="str">
        <x:v>Промислова електрика / ПНР</x:v>
      </x:c>
      <x:c r="E110" s="14" t="str">
        <x:v>Requalify</x:v>
      </x:c>
      <x:c r="F110" s="14" t="str">
        <x:v>I1</x:v>
      </x:c>
      <x:c r="G110" s="14" t="n">
        <x:v>75</x:v>
      </x:c>
      <x:c r="H110" s="14" t="n">
        <x:v>4</x:v>
      </x:c>
      <x:c r="I110" s="14" t="n">
        <x:v>4</x:v>
      </x:c>
      <x:c r="J110" s="18" t="n">
        <x:v>123825.64</x:v>
      </x:c>
      <x:c r="K110" s="19" t="n">
        <x:v>46210.255968935184</x:v>
      </x:c>
      <x:c r="L110" s="19" t="n">
        <x:v>46387</x:v>
      </x:c>
      <x:c r="M110" s="15" t="str">
        <x:v>Монтажні та пусконалагоджувальні послуги, код ДК 021:2015  45310000-3 "Електромонтажні роботи"
</x:v>
      </x:c>
      <x:c r="N110" s="15" t="str">
        <x:v>https://prozorro.gov.ua/tender/UA-2026-07-07-000393-a</x:v>
      </x:c>
    </x:row>
    <x:row r="111">
      <x:c r="A111" s="14" t="n">
        <x:v>107</x:v>
      </x:c>
      <x:c r="B111" s="14" t="str">
        <x:v>ПП "ЗЕЛЕНА КРАЇНА"</x:v>
      </x:c>
      <x:c r="C111" s="14" t="str">
        <x:v>36390906</x:v>
      </x:c>
      <x:c r="D111" s="14" t="str">
        <x:v>Благоустрій</x:v>
      </x:c>
      <x:c r="E111" s="14" t="str">
        <x:v>Expansion discovery</x:v>
      </x:c>
      <x:c r="F111" s="14" t="str">
        <x:v>I1</x:v>
      </x:c>
      <x:c r="G111" s="14" t="n">
        <x:v>75</x:v>
      </x:c>
      <x:c r="H111" s="14" t="n">
        <x:v>5</x:v>
      </x:c>
      <x:c r="I111" s="14" t="n">
        <x:v>3</x:v>
      </x:c>
      <x:c r="J111" s="18" t="n">
        <x:v>6218406</x:v>
      </x:c>
      <x:c r="K111" s="19" t="n">
        <x:v>46094.512283634256</x:v>
      </x:c>
      <x:c r="L111" s="19" t="n">
        <x:v>46387.4303125</x:v>
      </x:c>
      <x:c r="M111"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x:v>
      </x:c>
      <x:c r="N111" s="15" t="str">
        <x:v>https://prozorro.gov.ua/tender/UA-2026-03-03-006192-a</x:v>
      </x:c>
    </x:row>
    <x:row r="112">
      <x:c r="A112" s="14" t="n">
        <x:v>108</x:v>
      </x:c>
      <x:c r="B112" s="14" t="str">
        <x:v>ТОВАРИСТВО З ОБМЕЖЕНОЮ ВІДПОВІДАЛЬНІСТЮ "НОВИЙ СВІТ"</x:v>
      </x:c>
      <x:c r="C112" s="14" t="str">
        <x:v>00688634</x:v>
      </x:c>
      <x:c r="D112" s="14" t="str">
        <x:v>HVAC / ОВіК</x:v>
      </x:c>
      <x:c r="E112" s="14" t="str">
        <x:v>Pilot now</x:v>
      </x:c>
      <x:c r="F112" s="14" t="str">
        <x:v>I1</x:v>
      </x:c>
      <x:c r="G112" s="14" t="n">
        <x:v>75</x:v>
      </x:c>
      <x:c r="H112" s="14" t="n">
        <x:v>5</x:v>
      </x:c>
      <x:c r="I112" s="14" t="n">
        <x:v>3</x:v>
      </x:c>
      <x:c r="J112" s="18" t="n">
        <x:v>446408.41</x:v>
      </x:c>
      <x:c r="K112" s="19" t="n">
        <x:v>46210.43461802083</x:v>
      </x:c>
      <x:c r="L112" s="19" t="n">
        <x:v>46387</x:v>
      </x:c>
      <x:c r="M112" s="15" t="str">
        <x:v>послуги з монтажу систем опалення, а саме: - послуги з поточного ремонту частини внутрішньої системи опалення Підвисоцького ліцею імені Т.Г.Шевченка Підвисоцької сільської ради Голованівського за адресою: 26122, Кіровоградська область, Голованівський район, село Підвисоке, вулиця Миру, будинок 13 (ДК 021:2015 50720000-8 Послуги з ремонту і технічного обслуговування</x:v>
      </x:c>
      <x:c r="N112" s="15" t="str">
        <x:v>https://prozorro.gov.ua/tender/UA-2026-07-07-005581-a</x:v>
      </x:c>
    </x:row>
    <x:row r="113">
      <x:c r="A113" s="14" t="n">
        <x:v>109</x:v>
      </x:c>
      <x:c r="B113" s="14" t="str">
        <x:v>ТОВАРИСТВО З ОБМЕЖЕНОЮ ВІДПОВІДАЛЬНІСТЮ "ПРОСТІР+"</x:v>
      </x:c>
      <x:c r="C113" s="14" t="str">
        <x:v>43990005</x:v>
      </x:c>
      <x:c r="D113" s="14" t="str">
        <x:v>Благоустрій</x:v>
      </x:c>
      <x:c r="E113" s="14" t="str">
        <x:v>Expansion discovery</x:v>
      </x:c>
      <x:c r="F113" s="14" t="str">
        <x:v>I1</x:v>
      </x:c>
      <x:c r="G113" s="14" t="n">
        <x:v>75</x:v>
      </x:c>
      <x:c r="H113" s="14" t="n">
        <x:v>5</x:v>
      </x:c>
      <x:c r="I113" s="14" t="n">
        <x:v>3</x:v>
      </x:c>
      <x:c r="J113" s="18" t="n">
        <x:v>3640250</x:v>
      </x:c>
      <x:c r="K113" s="19" t="n">
        <x:v>46094.51964327546</x:v>
      </x:c>
      <x:c r="L113" s="19" t="n">
        <x:v>46387.4303125</x:v>
      </x:c>
      <x:c r="M113"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x:v>
      </x:c>
      <x:c r="N113" s="15" t="str">
        <x:v>https://prozorro.gov.ua/tender/UA-2026-03-03-006192-a</x:v>
      </x:c>
    </x:row>
    <x:row r="114">
      <x:c r="A114" s="14" t="n">
        <x:v>110</x:v>
      </x:c>
      <x:c r="B114" s="14" t="str">
        <x:v>ТОВАРИСТВО З ОБМЕЖЕНОЮ ВІДПОВІДАЛЬНІСТЮ "КАРІД"</x:v>
      </x:c>
      <x:c r="C114" s="14" t="str">
        <x:v>44549133</x:v>
      </x:c>
      <x:c r="D114" s="14" t="str">
        <x:v>Внутрішні сантехнічні системи</x:v>
      </x:c>
      <x:c r="E114" s="14" t="str">
        <x:v>Pilot now</x:v>
      </x:c>
      <x:c r="F114" s="14" t="str">
        <x:v>I1</x:v>
      </x:c>
      <x:c r="G114" s="14" t="n">
        <x:v>75</x:v>
      </x:c>
      <x:c r="H114" s="14" t="n">
        <x:v>8</x:v>
      </x:c>
      <x:c r="I114" s="14" t="n">
        <x:v>0</x:v>
      </x:c>
      <x:c r="J114" s="18" t="n">
        <x:v>164564.1</x:v>
      </x:c>
      <x:c r="K114" s="19" t="n">
        <x:v>46156.2769825</x:v>
      </x:c>
      <x:c r="L114" s="19" t="n">
        <x:v>46200</x:v>
      </x:c>
      <x:c r="M114" s="15" t="str">
        <x:v>Поточний  ремонт внутрішніх мереж водопостачання та водовідведення харчоблоку в  Миколаївській гімназії № 50  м. Миколаєва. Код ДК 021:2015 45330000-9 - Водопровідні та санітарно-технічні роботи</x:v>
      </x:c>
      <x:c r="N114" s="15" t="str">
        <x:v>https://prozorro.gov.ua/tender/UA-2026-05-14-001152-a</x:v>
      </x:c>
    </x:row>
    <x:row r="115">
      <x:c r="A115" s="14" t="n">
        <x:v>111</x:v>
      </x:c>
      <x:c r="B115" s="14" t="str">
        <x:v>АТ "ІВП "ВНІПІТРАНСГАЗ"</x:v>
      </x:c>
      <x:c r="C115" s="14" t="str">
        <x:v>00158652</x:v>
      </x:c>
      <x:c r="D115" s="14" t="str">
        <x:v>Газові мережі</x:v>
      </x:c>
      <x:c r="E115" s="14" t="str">
        <x:v>Expansion discovery</x:v>
      </x:c>
      <x:c r="F115" s="14" t="str">
        <x:v>I2</x:v>
      </x:c>
      <x:c r="G115" s="14" t="n">
        <x:v>74</x:v>
      </x:c>
      <x:c r="H115" s="14" t="n">
        <x:v>3</x:v>
      </x:c>
      <x:c r="I115" s="14" t="n">
        <x:v>3</x:v>
      </x:c>
      <x:c r="J115" s="18" t="n">
        <x:v>5625950</x:v>
      </x:c>
      <x:c r="K115" s="19" t="n">
        <x:v>46226.57400741898</x:v>
      </x:c>
      <x:c r="L115" s="19" t="n">
        <x:v>46643</x:v>
      </x:c>
      <x:c r="M115" s="15" t="str">
        <x:v>Проектно-вишукувальні роботи по об’єкту: «Реконструкція технологічної перемички між магістральним газопроводом «Єлець – Курськ – Київ» та вхідним шлейфом компресорної станції КС-33П «Гребінківська» шляхом улаштування вузла редукування в Миргородському районі Полтавської області» (Стадії «Проект» та «Робоча документація») (Будівельні роботи та поточний ремонт)</x:v>
      </x:c>
      <x:c r="N115" s="15" t="str">
        <x:v>https://prozorro.gov.ua/tender/UA-2026-07-23-011171-a</x:v>
      </x:c>
    </x:row>
    <x:row r="116">
      <x:c r="A116" s="14" t="n">
        <x:v>112</x:v>
      </x:c>
      <x:c r="B116" s="14" t="str">
        <x:v>ПрАТ Уманський "Агрошляхбуд"</x:v>
      </x:c>
      <x:c r="C116" s="14" t="str">
        <x:v>03582422</x:v>
      </x:c>
      <x:c r="D116" s="14" t="str">
        <x:v>Дорожні роботи</x:v>
      </x:c>
      <x:c r="E116" s="14" t="str">
        <x:v>Expansion discovery</x:v>
      </x:c>
      <x:c r="F116" s="14" t="str">
        <x:v>I2</x:v>
      </x:c>
      <x:c r="G116" s="14" t="n">
        <x:v>74</x:v>
      </x:c>
      <x:c r="H116" s="14" t="n">
        <x:v>2</x:v>
      </x:c>
      <x:c r="I116" s="14" t="n">
        <x:v>2</x:v>
      </x:c>
      <x:c r="J116" s="18" t="n">
        <x:v>4663324.27</x:v>
      </x:c>
      <x:c r="K116" s="19" t="n">
        <x:v>46240.3182280787</x:v>
      </x:c>
      <x:c r="L116" s="19" t="n">
        <x:v>46387</x:v>
      </x:c>
      <x:c r="M116" s="15" t="str">
        <x:v>Капітальний ремонт дорожнього покриття по вул. Вишнева в с. Дмитрушки Уманського району Черкаської області (Коригування)</x:v>
      </x:c>
      <x:c r="N116" s="15" t="str">
        <x:v>https://prozorro.gov.ua/tender/UA-2026-07-17-007487-a</x:v>
      </x:c>
    </x:row>
    <x:row r="117">
      <x:c r="A117" s="14" t="n">
        <x:v>113</x:v>
      </x:c>
      <x:c r="B117" s="14" t="str">
        <x:v>ТОВ "АСФАЛЬТ ПЛЮС"</x:v>
      </x:c>
      <x:c r="C117" s="14" t="str">
        <x:v>41198416</x:v>
      </x:c>
      <x:c r="D117" s="14" t="str">
        <x:v>Дорожні роботи</x:v>
      </x:c>
      <x:c r="E117" s="14" t="str">
        <x:v>Expansion discovery</x:v>
      </x:c>
      <x:c r="F117" s="14" t="str">
        <x:v>I2</x:v>
      </x:c>
      <x:c r="G117" s="14" t="n">
        <x:v>74</x:v>
      </x:c>
      <x:c r="H117" s="14" t="n">
        <x:v>2</x:v>
      </x:c>
      <x:c r="I117" s="14" t="n">
        <x:v>2</x:v>
      </x:c>
      <x:c r="J117" s="18" t="n">
        <x:v>4626947.17</x:v>
      </x:c>
      <x:c r="K117" s="19" t="n">
        <x:v>46213.350110520834</x:v>
      </x:c>
      <x:c r="L117" s="19" t="n">
        <x:v>46356</x:v>
      </x:c>
      <x:c r="M117" s="15" t="str">
        <x:v>Капітальний ремонт дорожнього покриття пров. Дмитра Пилипчука в с. Глибочиця Житомирського району Житомирської області</x:v>
      </x:c>
      <x:c r="N117" s="15" t="str">
        <x:v>https://prozorro.gov.ua/tender/UA-2026-06-17-013679-a</x:v>
      </x:c>
    </x:row>
    <x:row r="118">
      <x:c r="A118" s="14" t="n">
        <x:v>114</x:v>
      </x:c>
      <x:c r="B118" s="14" t="str">
        <x:v>ТОВ "ЕНЕРГО ЛАЙН"</x:v>
      </x:c>
      <x:c r="C118" s="14" t="str">
        <x:v>40334879</x:v>
      </x:c>
      <x:c r="D118" s="14" t="str">
        <x:v>Промислова електрика / ПНР</x:v>
      </x:c>
      <x:c r="E118" s="14" t="str">
        <x:v>Pilot now</x:v>
      </x:c>
      <x:c r="F118" s="14" t="str">
        <x:v>I2</x:v>
      </x:c>
      <x:c r="G118" s="14" t="n">
        <x:v>74</x:v>
      </x:c>
      <x:c r="H118" s="14" t="n">
        <x:v>2</x:v>
      </x:c>
      <x:c r="I118" s="14" t="n">
        <x:v>2</x:v>
      </x:c>
      <x:c r="J118" s="18" t="n">
        <x:v>2928270.13</x:v>
      </x:c>
      <x:c r="K118" s="19" t="n">
        <x:v>46240.47479039352</x:v>
      </x:c>
      <x:c r="L118" s="19" t="n">
        <x:v>46282</x:v>
      </x:c>
      <x:c r="M118"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зарядної станції для електромобілів ФОП Кузів Б.Б. по вул. Савіцького Юрія, 100 в с-щі Летичів Хмельницького району Хмельницької області" (технічні умови нестандартного приєднання ТУ:004602-251125-1-22-04-2-000000-1))</x:v>
      </x:c>
      <x:c r="N118" s="15" t="str">
        <x:v>https://prozorro.gov.ua/tender/UA-2026-07-15-005851-a</x:v>
      </x:c>
    </x:row>
    <x:row r="119">
      <x:c r="A119" s="14" t="n">
        <x:v>115</x:v>
      </x:c>
      <x:c r="B119" s="14" t="str">
        <x:v>ТОВ "ХЕРСОН ФЛОТ СЕРВІС"</x:v>
      </x:c>
      <x:c r="C119" s="14" t="str">
        <x:v>43421492</x:v>
      </x:c>
      <x:c r="D119" s="14" t="str">
        <x:v>Днопоглиблення / порти</x:v>
      </x:c>
      <x:c r="E119" s="14" t="str">
        <x:v>Expansion discovery</x:v>
      </x:c>
      <x:c r="F119" s="14" t="str">
        <x:v>I2</x:v>
      </x:c>
      <x:c r="G119" s="14" t="n">
        <x:v>74</x:v>
      </x:c>
      <x:c r="H119" s="14" t="n">
        <x:v>3</x:v>
      </x:c>
      <x:c r="I119" s="14" t="n">
        <x:v>2</x:v>
      </x:c>
      <x:c r="J119" s="18" t="n">
        <x:v>22340000</x:v>
      </x:c>
      <x:c r="K119" s="19" t="n">
        <x:v>46092.5063596412</x:v>
      </x:c>
      <x:c r="L119" s="19" t="n">
        <x:v>46295</x:v>
      </x:c>
      <x:c r="M119" s="15" t="str">
        <x:v>Послуги з ремонту за технічним станом причального понтону (плаваючого причалу) спеціального призначення</x:v>
      </x:c>
      <x:c r="N119" s="15" t="str">
        <x:v>https://prozorro.gov.ua/tender/UA-2026-02-16-010493-a</x:v>
      </x:c>
    </x:row>
    <x:row r="120">
      <x:c r="A120" s="14" t="n">
        <x:v>116</x:v>
      </x:c>
      <x:c r="B120" s="14" t="str">
        <x:v>ТОВАРИСТВО З ОБМЕЖЕНОЮ ВІДПОВІДАЛЬНІСТЮ "СЕРВІСЕНЕРГОГРУП"</x:v>
      </x:c>
      <x:c r="C120" s="14" t="str">
        <x:v>31524371</x:v>
      </x:c>
      <x:c r="D120" s="14" t="str">
        <x:v>Газові мережі</x:v>
      </x:c>
      <x:c r="E120" s="14" t="str">
        <x:v>Expansion discovery</x:v>
      </x:c>
      <x:c r="F120" s="14" t="str">
        <x:v>I2</x:v>
      </x:c>
      <x:c r="G120" s="14" t="n">
        <x:v>74</x:v>
      </x:c>
      <x:c r="H120" s="14" t="n">
        <x:v>2</x:v>
      </x:c>
      <x:c r="I120" s="14" t="n">
        <x:v>2</x:v>
      </x:c>
      <x:c r="J120" s="18" t="n">
        <x:v>4790000</x:v>
      </x:c>
      <x:c r="K120" s="19" t="n">
        <x:v>46252.259784131944</x:v>
      </x:c>
      <x:c r="L120" s="19" t="n">
        <x:v>46751</x:v>
      </x:c>
      <x:c r="M120" s="15" t="str">
        <x:v>Проектно-вишукувальні роботи по об’єкту: «Будівництво газопроводу-перемички між магістральним газопроводом «Торжок – Долина» та магістральним газопроводом «Київ – Захід України 2 нитка» в Тернопільському районі Тернопільської області» (Стадії «Проект» та «Робоча документація») (Будівельні роботи та поточний ремонт)</x:v>
      </x:c>
      <x:c r="N120" s="15" t="str">
        <x:v>https://prozorro.gov.ua/tender/UA-2026-07-28-009537-a</x:v>
      </x:c>
    </x:row>
    <x:row r="121">
      <x:c r="A121" s="14" t="n">
        <x:v>117</x:v>
      </x:c>
      <x:c r="B121" s="14" t="str">
        <x:v>ХАРКІВСЬКА МІСЬКА ФІЛІЯ ТОВАРИСТВА З ОБМЕЖЕНОЮ ВІДПОВІДАЛЬНІСТЮ «ГАЗОРОЗПОДІЛЬНІ МЕРЕЖІ УКРАЇНИ»</x:v>
      </x:c>
      <x:c r="C121" s="14" t="str">
        <x:v>45141068</x:v>
      </x:c>
      <x:c r="D121" s="14" t="str">
        <x:v>Насосні станції</x:v>
      </x:c>
      <x:c r="E121" s="14" t="str">
        <x:v>Expansion discovery</x:v>
      </x:c>
      <x:c r="F121" s="14" t="str">
        <x:v>I2</x:v>
      </x:c>
      <x:c r="G121" s="14" t="n">
        <x:v>74</x:v>
      </x:c>
      <x:c r="H121" s="14" t="n">
        <x:v>2</x:v>
      </x:c>
      <x:c r="I121" s="14" t="n">
        <x:v>2</x:v>
      </x:c>
      <x:c r="J121" s="18" t="n">
        <x:v>4963081.18</x:v>
      </x:c>
      <x:c r="K121" s="19" t="n">
        <x:v>46231.544807418984</x:v>
      </x:c>
      <x:c r="L121" s="19" t="n">
        <x:v>46265</x:v>
      </x:c>
      <x:c r="M121" s="15" t="str">
        <x:v>ДК 021:2015-45220000-5 Інженерні та будівельні роботи. Реконструкція РП-6кВ головної насосної станції (інв. №723) шляхом розміщення та підключення когенераційних газопоршневих установок (КГПУ) за адресою : м. Харків, ****. Приєднання до ГРМ.
</x:v>
      </x:c>
      <x:c r="N121" s="15" t="str">
        <x:v>https://prozorro.gov.ua/tender/UA-2026-07-28-009128-a</x:v>
      </x:c>
    </x:row>
    <x:row r="122">
      <x:c r="A122" s="14" t="n">
        <x:v>118</x:v>
      </x:c>
      <x:c r="B122" s="14" t="str">
        <x:v>ТОВ "ВЕЛЬТ КАПІТАЛ"</x:v>
      </x:c>
      <x:c r="C122" s="14" t="str">
        <x:v>40266233</x:v>
      </x:c>
      <x:c r="D122" s="14" t="str">
        <x:v>Водоочищення / очисні споруди</x:v>
      </x:c>
      <x:c r="E122" s="14" t="str">
        <x:v>Expansion discovery</x:v>
      </x:c>
      <x:c r="F122" s="14" t="str">
        <x:v>I2</x:v>
      </x:c>
      <x:c r="G122" s="14" t="n">
        <x:v>74</x:v>
      </x:c>
      <x:c r="H122" s="14" t="n">
        <x:v>6</x:v>
      </x:c>
      <x:c r="I122" s="14" t="n">
        <x:v>1</x:v>
      </x:c>
      <x:c r="J122" s="18" t="n">
        <x:v>56664892.66</x:v>
      </x:c>
      <x:c r="K122" s="19" t="n">
        <x:v>45810.29435224537</x:v>
      </x:c>
      <x:c r="L122" s="19" t="n">
        <x:v>45991</x:v>
      </x:c>
      <x:c r="M122" s="15" t="str">
        <x:v>Відновлення правобережної дамби р.Болозівка в районі с.Чернихів Самбірського району Львівської області (капітальний ремонт)" коригування</x:v>
      </x:c>
      <x:c r="N122" s="15" t="str">
        <x:v>https://prozorro.gov.ua/tender/UA-2025-05-13-014372-a</x:v>
      </x:c>
    </x:row>
    <x:row r="123">
      <x:c r="A123" s="14" t="n">
        <x:v>119</x:v>
      </x:c>
      <x:c r="B123" s="14" t="str">
        <x:v>ТОВ «2ВКОМ»</x:v>
      </x:c>
      <x:c r="C123" s="14" t="str">
        <x:v>44486283</x:v>
      </x:c>
      <x:c r="D123" s="14" t="str">
        <x:v>СКС / BMS / слаботочка</x:v>
      </x:c>
      <x:c r="E123" s="14" t="str">
        <x:v>Expansion discovery</x:v>
      </x:c>
      <x:c r="F123" s="14" t="str">
        <x:v>I2</x:v>
      </x:c>
      <x:c r="G123" s="14" t="n">
        <x:v>74</x:v>
      </x:c>
      <x:c r="H123" s="14" t="n">
        <x:v>2</x:v>
      </x:c>
      <x:c r="I123" s="14" t="n">
        <x:v>1</x:v>
      </x:c>
      <x:c r="J123" s="18" t="n">
        <x:v>2886004</x:v>
      </x:c>
      <x:c r="K123" s="19" t="n">
        <x:v>46223.591051261574</x:v>
      </x:c>
      <x:c r="L123" s="19" t="n">
        <x:v>46581</x:v>
      </x:c>
      <x:c r="M123" s="15" t="str">
        <x:v>Послуги з монтажу/демонтажу структурованих кабельних систем (резервний постачальник) (ID тендера на "tender.privatbank.ua":PB-2026-05-19-3069701)  (Звіт про укладення договору)</x:v>
      </x:c>
      <x:c r="N123" s="15" t="str">
        <x:v>https://prozorro.gov.ua/tender/UA-2026-07-20-010471-a</x:v>
      </x:c>
    </x:row>
    <x:row r="124">
      <x:c r="A124" s="14" t="n">
        <x:v>120</x:v>
      </x:c>
      <x:c r="B124" s="14" t="str">
        <x:v>Товариство з обмеженою відповідальністю "Інвест-ВІ"</x:v>
      </x:c>
      <x:c r="C124" s="14" t="str">
        <x:v>44233751</x:v>
      </x:c>
      <x:c r="D124" s="14" t="str">
        <x:v>Вузли обліку тепла</x:v>
      </x:c>
      <x:c r="E124" s="14" t="str">
        <x:v>Pilot now</x:v>
      </x:c>
      <x:c r="F124" s="14" t="str">
        <x:v>I2</x:v>
      </x:c>
      <x:c r="G124" s="14" t="n">
        <x:v>74</x:v>
      </x:c>
      <x:c r="H124" s="14" t="n">
        <x:v>3</x:v>
      </x:c>
      <x:c r="I124" s="14" t="n">
        <x:v>1</x:v>
      </x:c>
      <x:c r="J124" s="18" t="n">
        <x:v>519015.4</x:v>
      </x:c>
      <x:c r="K124" s="19" t="n">
        <x:v>46184.343907372684</x:v>
      </x:c>
      <x:c r="L124" s="19" t="n">
        <x:v>46387.385405092595</x:v>
      </x:c>
      <x:c r="M124" s="15" t="str">
        <x:v>послуги по монтажу комерційних вузлів обліку теплової енергії</x:v>
      </x:c>
      <x:c r="N124" s="15" t="str">
        <x:v>https://prozorro.gov.ua/tender/UA-2026-06-11-003709-a</x:v>
      </x:c>
    </x:row>
    <x:row r="125">
      <x:c r="A125" s="14" t="n">
        <x:v>121</x:v>
      </x:c>
      <x:c r="B125" s="14" t="str">
        <x:v>Приватне підприємство "НАКО ІНВЕСТ"</x:v>
      </x:c>
      <x:c r="C125" s="14" t="str">
        <x:v>41087308</x:v>
      </x:c>
      <x:c r="D125" s="14" t="str">
        <x:v>Підпірні конструкції</x:v>
      </x:c>
      <x:c r="E125" s="14" t="str">
        <x:v>Expansion discovery</x:v>
      </x:c>
      <x:c r="F125" s="14" t="str">
        <x:v>I2</x:v>
      </x:c>
      <x:c r="G125" s="14" t="n">
        <x:v>74</x:v>
      </x:c>
      <x:c r="H125" s="14" t="n">
        <x:v>5</x:v>
      </x:c>
      <x:c r="I125" s="14" t="n">
        <x:v>0</x:v>
      </x:c>
      <x:c r="J125" s="18" t="n">
        <x:v>31116630</x:v>
      </x:c>
      <x:c r="K125" s="19" t="n">
        <x:v>45968.45237398148</x:v>
      </x:c>
      <x:c r="L125" s="19" t="n">
        <x:v>46022.45243055555</x:v>
      </x:c>
      <x:c r="M125" s="15" t="str">
        <x:v>Нове будівництво підпірної стінки в кв. 13 вид. 34 Ямнянського природоохоронного науково-дослідного відділення Карпатського національного природного парку</x:v>
      </x:c>
      <x:c r="N125" s="15" t="str">
        <x:v>https://prozorro.gov.ua/tender/UA-2025-11-07-007432-a</x:v>
      </x:c>
    </x:row>
    <x:row r="126">
      <x:c r="A126" s="14" t="n">
        <x:v>122</x:v>
      </x:c>
      <x:c r="B126" s="14" t="str">
        <x:v>ТОВАРИСТВО З ОБМЕЖЕНОЮ ВІДПОВІДАЛЬНІСТЮ "ТЕПЛОСПЕЦСЕРВІС"</x:v>
      </x:c>
      <x:c r="C126" s="14" t="str">
        <x:v>40171972</x:v>
      </x:c>
      <x:c r="D126" s="14" t="str">
        <x:v>Внутрішні сантехнічні системи</x:v>
      </x:c>
      <x:c r="E126" s="14" t="str">
        <x:v>Pilot now</x:v>
      </x:c>
      <x:c r="F126" s="14" t="str">
        <x:v>I2</x:v>
      </x:c>
      <x:c r="G126" s="14" t="n">
        <x:v>74</x:v>
      </x:c>
      <x:c r="H126" s="14" t="n">
        <x:v>3</x:v>
      </x:c>
      <x:c r="I126" s="14" t="n">
        <x:v>0</x:v>
      </x:c>
      <x:c r="J126" s="18" t="n">
        <x:v>1233242.4</x:v>
      </x:c>
      <x:c r="K126" s="19" t="n">
        <x:v>46171.340794930555</x:v>
      </x:c>
      <x:c r="L126" s="19" t="n">
        <x:v>46204</x:v>
      </x:c>
      <x:c r="M126" s="15" t="str">
        <x:v>45330000-9 - Водопровідні та санітарно-технічні роботи (Поточний ремонт внутрішніх інженерних мереж (водопостачання та теплопостачання) з заміною приладів обліку та радіаторів у Чернігівському дошкільному навчальному закладі №10 Чернігівської міської ради Чернігівської області, що знаходиться за адресою: м. Чернігів, вул. Д. Самоквасова, 14 (для реалізації заходів з енергозбереження)</x:v>
      </x:c>
      <x:c r="N126" s="15" t="str">
        <x:v>https://prozorro.gov.ua/tender/UA-2026-05-29-002929-a</x:v>
      </x:c>
    </x:row>
    <x:row r="127">
      <x:c r="A127" s="14" t="n">
        <x:v>123</x:v>
      </x:c>
      <x:c r="B127" s="14" t="str">
        <x:v>Управління поліції охорони в Херсонській області</x:v>
      </x:c>
      <x:c r="C127" s="14" t="str">
        <x:v>40108850</x:v>
      </x:c>
      <x:c r="D127" s="14" t="str">
        <x:v>Пожежогасіння</x:v>
      </x:c>
      <x:c r="E127" s="14" t="str">
        <x:v>Expansion discovery</x:v>
      </x:c>
      <x:c r="F127" s="14" t="str">
        <x:v>I2</x:v>
      </x:c>
      <x:c r="G127" s="14" t="n">
        <x:v>73</x:v>
      </x:c>
      <x:c r="H127" s="14" t="n">
        <x:v>6</x:v>
      </x:c>
      <x:c r="I127" s="14" t="n">
        <x:v>5</x:v>
      </x:c>
      <x:c r="J127" s="18" t="n">
        <x:v>808756.15</x:v>
      </x:c>
      <x:c r="K127" s="19" t="n">
        <x:v>46073.34966835648</x:v>
      </x:c>
      <x:c r="L127" s="19" t="n">
        <x:v>46387.458333333336</x:v>
      </x:c>
      <x:c r="M127" s="15" t="str">
        <x:v>Монтаж системи охоронно-пожежної сигналізації</x:v>
      </x:c>
      <x:c r="N127" s="15" t="str">
        <x:v>https://prozorro.gov.ua/tender/UA-2026-02-20-001905-a</x:v>
      </x:c>
    </x:row>
    <x:row r="128">
      <x:c r="A128" s="14" t="n">
        <x:v>124</x:v>
      </x:c>
      <x:c r="B128" s="14" t="str">
        <x:v>ФРІД ЯРОСЛАВ ЙОСИПОВИЧ</x:v>
      </x:c>
      <x:c r="C128" s="14" t="str">
        <x:v>2818517395</x:v>
      </x:c>
      <x:c r="D128" s="14" t="str">
        <x:v>Пожежогасіння</x:v>
      </x:c>
      <x:c r="E128" s="14" t="str">
        <x:v>Expansion discovery</x:v>
      </x:c>
      <x:c r="F128" s="14" t="str">
        <x:v>I2</x:v>
      </x:c>
      <x:c r="G128" s="14" t="n">
        <x:v>73</x:v>
      </x:c>
      <x:c r="H128" s="14" t="n">
        <x:v>4</x:v>
      </x:c>
      <x:c r="I128" s="14" t="n">
        <x:v>4</x:v>
      </x:c>
      <x:c r="J128" s="18" t="n">
        <x:v>283000</x:v>
      </x:c>
      <x:c r="K128" s="19" t="n">
        <x:v>46248.311482337966</x:v>
      </x:c>
      <x:c r="L128" s="19" t="n">
        <x:v>46387.35512731481</x:v>
      </x:c>
      <x:c r="M128" s="15" t="str">
        <x:v>Послуги з монтажу системи блискавкозахисту адміністративної будівлі Тарнівецького старостинського округу по вул. Велика Капушанська, 107А в с.Тарнівці Ужгородського району</x:v>
      </x:c>
      <x:c r="N128" s="15" t="str">
        <x:v>https://prozorro.gov.ua/tender/UA-2026-08-14-002245-a</x:v>
      </x:c>
    </x:row>
    <x:row r="129">
      <x:c r="A129" s="14" t="n">
        <x:v>125</x:v>
      </x:c>
      <x:c r="B129" s="14" t="str">
        <x:v>Товариство з обмеженою відповідальністю "ОМЕГА ВЕСТ ТРЕЙД"</x:v>
      </x:c>
      <x:c r="C129" s="14" t="str">
        <x:v>42418604</x:v>
      </x:c>
      <x:c r="D129" s="14" t="str">
        <x:v>Водоочищення / очисні споруди</x:v>
      </x:c>
      <x:c r="E129" s="14" t="str">
        <x:v>Expansion discovery</x:v>
      </x:c>
      <x:c r="F129" s="14" t="str">
        <x:v>I2</x:v>
      </x:c>
      <x:c r="G129" s="14" t="n">
        <x:v>73</x:v>
      </x:c>
      <x:c r="H129" s="14" t="n">
        <x:v>3</x:v>
      </x:c>
      <x:c r="I129" s="14" t="n">
        <x:v>3</x:v>
      </x:c>
      <x:c r="J129" s="18" t="n">
        <x:v>909987.01</x:v>
      </x:c>
      <x:c r="K129" s="19" t="n">
        <x:v>46248.510890405094</x:v>
      </x:c>
      <x:c r="L129" s="19" t="n">
        <x:v>46387</x:v>
      </x:c>
      <x:c r="M129" s="15" t="str">
        <x:v>Коригування кошторисної документації по об’єкту: «Будівництво каналізаційних мереж, каналізаційних насосних станцій та очисних споруд в м. Яворів Львівської області» (Коригування)</x:v>
      </x:c>
      <x:c r="N129" s="15" t="str">
        <x:v>https://prozorro.gov.ua/tender/UA-2026-08-14-009077-a</x:v>
      </x:c>
    </x:row>
    <x:row r="130">
      <x:c r="A130" s="14" t="n">
        <x:v>126</x:v>
      </x:c>
      <x:c r="B130" s="14" t="str">
        <x:v>ПОДОЛЯКА АНАТОЛІЙ МИКОЛАЙОВИЧ</x:v>
      </x:c>
      <x:c r="C130" s="14" t="str">
        <x:v>2099304597</x:v>
      </x:c>
      <x:c r="D130" s="14" t="str">
        <x:v>Електромонтаж</x:v>
      </x:c>
      <x:c r="E130" s="14" t="str">
        <x:v>Pilot now</x:v>
      </x:c>
      <x:c r="F130" s="14" t="str">
        <x:v>I2</x:v>
      </x:c>
      <x:c r="G130" s="14" t="n">
        <x:v>73</x:v>
      </x:c>
      <x:c r="H130" s="14" t="n">
        <x:v>4</x:v>
      </x:c>
      <x:c r="I130" s="14" t="n">
        <x:v>2</x:v>
      </x:c>
      <x:c r="J130" s="18" t="n">
        <x:v>731456.22</x:v>
      </x:c>
      <x:c r="K130" s="19" t="n">
        <x:v>46251.53373239583</x:v>
      </x:c>
      <x:c r="L130" s="19" t="n">
        <x:v>46295</x:v>
      </x:c>
      <x:c r="M130" s="15" t="str">
        <x:v>ДК 021:2015: 45310000-3 Електромонтажні роботи (реконструкція електричних мереж 10кВт з метою приєднання полігону твердих побутових відходів міста Бахмач, розташованого на території Курінської сільської ради, Ніжинського району, Чернігівської області)</x:v>
      </x:c>
      <x:c r="N130" s="15" t="str">
        <x:v>https://prozorro.gov.ua/tender/UA-2026-08-17-006717-a</x:v>
      </x:c>
    </x:row>
    <x:row r="131">
      <x:c r="A131" s="14" t="n">
        <x:v>127</x:v>
      </x:c>
      <x:c r="B131" s="14" t="str">
        <x:v>ТОВ "Українські технологічні продукти"</x:v>
      </x:c>
      <x:c r="C131" s="14" t="str">
        <x:v>25498828</x:v>
      </x:c>
      <x:c r="D131" s="14" t="str">
        <x:v>Електромонтаж</x:v>
      </x:c>
      <x:c r="E131" s="14" t="str">
        <x:v>Pilot now</x:v>
      </x:c>
      <x:c r="F131" s="14" t="str">
        <x:v>I2</x:v>
      </x:c>
      <x:c r="G131" s="14" t="n">
        <x:v>73</x:v>
      </x:c>
      <x:c r="H131" s="14" t="n">
        <x:v>4</x:v>
      </x:c>
      <x:c r="I131" s="14" t="n">
        <x:v>2</x:v>
      </x:c>
      <x:c r="J131" s="18" t="n">
        <x:v>885394.9</x:v>
      </x:c>
      <x:c r="K131" s="19" t="n">
        <x:v>46210.72770519676</x:v>
      </x:c>
      <x:c r="L131" s="19" t="n">
        <x:v>46254</x:v>
      </x:c>
      <x:c r="M131" s="15" t="str">
        <x:v>Послуги з «Монтажу та встановлення ЛУЗОД (АСКОЕ) в **, військове містечко №**, військова частина А**, с. **»</x:v>
      </x:c>
      <x:c r="N131" s="15" t="str">
        <x:v>https://prozorro.gov.ua/tender/UA-2026-07-07-011308-a</x:v>
      </x:c>
    </x:row>
    <x:row r="132">
      <x:c r="A132" s="14" t="n">
        <x:v>128</x:v>
      </x:c>
      <x:c r="B132" s="14" t="str">
        <x:v>ТОВ «Пожежний Захист»</x:v>
      </x:c>
      <x:c r="C132" s="14" t="str">
        <x:v>38717610</x:v>
      </x:c>
      <x:c r="D132" s="14" t="str">
        <x:v>Слаботочні системи</x:v>
      </x:c>
      <x:c r="E132" s="14" t="str">
        <x:v>Requalify</x:v>
      </x:c>
      <x:c r="F132" s="14" t="str">
        <x:v>I2</x:v>
      </x:c>
      <x:c r="G132" s="14" t="n">
        <x:v>73</x:v>
      </x:c>
      <x:c r="H132" s="14" t="n">
        <x:v>2</x:v>
      </x:c>
      <x:c r="I132" s="14" t="n">
        <x:v>2</x:v>
      </x:c>
      <x:c r="J132" s="18" t="n">
        <x:v>1155038.66</x:v>
      </x:c>
      <x:c r="K132" s="19" t="n">
        <x:v>46234.5221496875</x:v>
      </x:c>
      <x:c r="L132" s="19" t="n">
        <x:v>46387</x:v>
      </x:c>
      <x:c r="M132" s="15" t="str">
        <x:v>Роботи з вогнезахисної обробки дерев"яних конструкцій горищного приміщення</x:v>
      </x:c>
      <x:c r="N132" s="15" t="str">
        <x:v>https://prozorro.gov.ua/tender/UA-2026-07-31-007548-a</x:v>
      </x:c>
    </x:row>
    <x:row r="133">
      <x:c r="A133" s="14" t="n">
        <x:v>129</x:v>
      </x:c>
      <x:c r="B133" s="14" t="str">
        <x:v>ПРИВАТНЕ АКЦІОНЕРНЕ ТОВАРИСТВО "КІРОВОГРАДОБЛЕНЕРГО"</x:v>
      </x:c>
      <x:c r="C133" s="14" t="str">
        <x:v>23226362</x:v>
      </x:c>
      <x:c r="D133" s="14" t="str">
        <x:v>Електромонтаж</x:v>
      </x:c>
      <x:c r="E133" s="14" t="str">
        <x:v>Pilot now</x:v>
      </x:c>
      <x:c r="F133" s="14" t="str">
        <x:v>I2</x:v>
      </x:c>
      <x:c r="G133" s="14" t="n">
        <x:v>72</x:v>
      </x:c>
      <x:c r="H133" s="14" t="n">
        <x:v>5</x:v>
      </x:c>
      <x:c r="I133" s="14" t="n">
        <x:v>4</x:v>
      </x:c>
      <x:c r="J133" s="18" t="n">
        <x:v>459990.56999999995</x:v>
      </x:c>
      <x:c r="K133" s="19" t="n">
        <x:v>45398.55489033565</x:v>
      </x:c>
      <x:c r="L133" s="19" t="n">
        <x:v>45657</x:v>
      </x:c>
      <x:c r="M133" s="15" t="str">
        <x:v>Нестандартне приєднання до електричних мереж системи розподілу  «під ключ» по об'єкту "Реконструкція операційного блоку КНП "Кіровоградська міська лікарня швидкої медичної допомоги" по вул. Короленка 56 в м Кропивницький </x:v>
      </x:c>
      <x:c r="N133" s="15" t="str">
        <x:v>https://prozorro.gov.ua/tender/UA-2024-04-16-011626-a</x:v>
      </x:c>
    </x:row>
    <x:row r="134">
      <x:c r="A134" s="14" t="n">
        <x:v>130</x:v>
      </x:c>
      <x:c r="B134" s="14" t="str">
        <x:v>УПРАВЛІННЯ ПОЛІЦІЇ ОХОРОНИ В ХМЕЛЬНИЦЬКІЙ ОБЛАСТІ</x:v>
      </x:c>
      <x:c r="C134" s="14" t="str">
        <x:v>40108929</x:v>
      </x:c>
      <x:c r="D134" s="14" t="str">
        <x:v>Електромонтаж</x:v>
      </x:c>
      <x:c r="E134" s="14" t="str">
        <x:v>Pilot now</x:v>
      </x:c>
      <x:c r="F134" s="14" t="str">
        <x:v>I2</x:v>
      </x:c>
      <x:c r="G134" s="14" t="n">
        <x:v>72</x:v>
      </x:c>
      <x:c r="H134" s="14" t="n">
        <x:v>3</x:v>
      </x:c>
      <x:c r="I134" s="14" t="n">
        <x:v>3</x:v>
      </x:c>
      <x:c r="J134" s="18" t="n">
        <x:v>6454.46</x:v>
      </x:c>
      <x:c r="K134" s="19" t="n">
        <x:v>46237.567040277776</x:v>
      </x:c>
      <x:c r="L134" s="19" t="n">
        <x:v>46387.60917824074</x:v>
      </x:c>
      <x:c r="M134" s="15" t="str">
        <x:v>Електромонтажні роботи (Встановлення системи охоронної сигналізації).</x:v>
      </x:c>
      <x:c r="N134" s="15" t="str">
        <x:v>https://prozorro.gov.ua/tender/UA-2026-08-03-010215-a</x:v>
      </x:c>
    </x:row>
    <x:row r="135">
      <x:c r="A135" s="14" t="n">
        <x:v>131</x:v>
      </x:c>
      <x:c r="B135" s="14" t="str">
        <x:v>ФОП БИКОВ ДМИТРО МИКОЛАЙОВИЧ</x:v>
      </x:c>
      <x:c r="C135" s="14" t="str">
        <x:v>2697801834</x:v>
      </x:c>
      <x:c r="D135" s="14" t="str">
        <x:v>Благоустрій</x:v>
      </x:c>
      <x:c r="E135" s="14" t="str">
        <x:v>Expansion discovery</x:v>
      </x:c>
      <x:c r="F135" s="14" t="str">
        <x:v>I2</x:v>
      </x:c>
      <x:c r="G135" s="14" t="n">
        <x:v>72</x:v>
      </x:c>
      <x:c r="H135" s="14" t="n">
        <x:v>4</x:v>
      </x:c>
      <x:c r="I135" s="14" t="n">
        <x:v>3</x:v>
      </x:c>
      <x:c r="J135" s="18" t="n">
        <x:v>3081700</x:v>
      </x:c>
      <x:c r="K135" s="19" t="n">
        <x:v>46094.51776982639</x:v>
      </x:c>
      <x:c r="L135" s="19" t="n">
        <x:v>46387.4303125</x:v>
      </x:c>
      <x:c r="M135"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x:v>
      </x:c>
      <x:c r="N135" s="15" t="str">
        <x:v>https://prozorro.gov.ua/tender/UA-2026-03-03-006192-a</x:v>
      </x:c>
    </x:row>
    <x:row r="136">
      <x:c r="A136" s="14" t="n">
        <x:v>132</x:v>
      </x:c>
      <x:c r="B136" s="14" t="str">
        <x:v>Комунальне підприємство "Комплекс з експлуатації об`єктів водозниження і зливової каналізації"</x:v>
      </x:c>
      <x:c r="C136" s="14" t="str">
        <x:v>34953769</x:v>
      </x:c>
      <x:c r="D136" s="14" t="str">
        <x:v>Зливова каналізація / дренаж</x:v>
      </x:c>
      <x:c r="E136" s="14" t="str">
        <x:v>Expansion discovery</x:v>
      </x:c>
      <x:c r="F136" s="14" t="str">
        <x:v>I2</x:v>
      </x:c>
      <x:c r="G136" s="14" t="n">
        <x:v>72</x:v>
      </x:c>
      <x:c r="H136" s="14" t="n">
        <x:v>2</x:v>
      </x:c>
      <x:c r="I136" s="14" t="n">
        <x:v>2</x:v>
      </x:c>
      <x:c r="J136" s="18" t="n">
        <x:v>57653913.6</x:v>
      </x:c>
      <x:c r="K136" s="19" t="n">
        <x:v>46175.46733432871</x:v>
      </x:c>
      <x:c r="L136" s="19" t="n">
        <x:v>46752.916655092595</x:v>
      </x:c>
      <x:c r="M136" s="15" t="str">
        <x:v>послуги з поточного ремонту об’єктів зливової каналізації та дощоприймальних колодязів (за відповідним кодом ЄЗС: ДК 021:2015: 45230000-8 - Будівництво трубопроводів, ліній зв’язку та електропередач, шосе, доріг, аеродромів і залізничних доріг; вирівнювання поверхонь)</x:v>
      </x:c>
      <x:c r="N136" s="15" t="str">
        <x:v>https://prozorro.gov.ua/tender/UA-2026-05-15-003630-a</x:v>
      </x:c>
    </x:row>
    <x:row r="137">
      <x:c r="A137" s="14" t="n">
        <x:v>133</x:v>
      </x:c>
      <x:c r="B137" s="14" t="str">
        <x:v>Консорціум «РЕНЕСАНС УКРАЇНА»</x:v>
      </x:c>
      <x:c r="C137" s="14" t="str">
        <x:v>45823902</x:v>
      </x:c>
      <x:c r="D137" s="14" t="str">
        <x:v>Підстанції / силові мережі</x:v>
      </x:c>
      <x:c r="E137" s="14" t="str">
        <x:v>Pilot now</x:v>
      </x:c>
      <x:c r="F137" s="14" t="str">
        <x:v>I2</x:v>
      </x:c>
      <x:c r="G137" s="14" t="n">
        <x:v>72</x:v>
      </x:c>
      <x:c r="H137" s="14" t="n">
        <x:v>2</x:v>
      </x:c>
      <x:c r="I137" s="14" t="n">
        <x:v>2</x:v>
      </x:c>
      <x:c r="J137" s="18" t="n">
        <x:v>150765380.66</x:v>
      </x:c>
      <x:c r="K137" s="19" t="n">
        <x:v>46143.473261377316</x:v>
      </x:c>
      <x:c r="L137" s="19" t="n">
        <x:v>46752.50622685185</x:v>
      </x:c>
      <x:c r="M137" s="15" t="str">
        <x:v>Реконструкція електричної підстанції ПС 110/35/10 кВ ПЧ6 розміщеної на території Чернігівської області з влаштуванням II рівня інженерного захисту трансформатора Т-2 (ДК 021:2015 - 45454000-4 «Реконструкція»)</x:v>
      </x:c>
      <x:c r="N137" s="15" t="str">
        <x:v>https://prozorro.gov.ua/tender/UA-2026-05-01-007791-a</x:v>
      </x:c>
    </x:row>
    <x:row r="138">
      <x:c r="A138" s="14" t="n">
        <x:v>134</x:v>
      </x:c>
      <x:c r="B138" s="14" t="str">
        <x:v>ТОВ "СІД-АВТОМАТИКА"</x:v>
      </x:c>
      <x:c r="C138" s="14" t="str">
        <x:v>37002951</x:v>
      </x:c>
      <x:c r="D138" s="14" t="str">
        <x:v>Газові мережі</x:v>
      </x:c>
      <x:c r="E138" s="14" t="str">
        <x:v>Expansion discovery</x:v>
      </x:c>
      <x:c r="F138" s="14" t="str">
        <x:v>I2</x:v>
      </x:c>
      <x:c r="G138" s="14" t="n">
        <x:v>72</x:v>
      </x:c>
      <x:c r="H138" s="14" t="n">
        <x:v>2</x:v>
      </x:c>
      <x:c r="I138" s="14" t="n">
        <x:v>2</x:v>
      </x:c>
      <x:c r="J138" s="18" t="n">
        <x:v>427740909.2</x:v>
      </x:c>
      <x:c r="K138" s="19" t="n">
        <x:v>46139.310971099534</x:v>
      </x:c>
      <x:c r="L138" s="19" t="n">
        <x:v>46928</x:v>
      </x:c>
      <x:c r="M138" s="15" t="str">
        <x:v>Будівництво системи лінійної телемеханіки Кременчуцького лінійного виробничого управління магістральних газопроводів на території Полтавської, Кіровоградської, Черкаської та Миколаївської областей (Будівельні роботи та поточний ремонт)</x:v>
      </x:c>
      <x:c r="N138" s="15" t="str">
        <x:v>https://prozorro.gov.ua/tender/UA-2026-02-25-011863-a</x:v>
      </x:c>
    </x:row>
    <x:row r="139">
      <x:c r="A139" s="14" t="n">
        <x:v>135</x:v>
      </x:c>
      <x:c r="B139" s="14" t="str">
        <x:v>ТОВ «СБК САРГОН»</x:v>
      </x:c>
      <x:c r="C139" s="14" t="str">
        <x:v>44549311</x:v>
      </x:c>
      <x:c r="D139" s="14" t="str">
        <x:v>Зовнішні мережі</x:v>
      </x:c>
      <x:c r="E139" s="14" t="str">
        <x:v>Later / requirements</x:v>
      </x:c>
      <x:c r="F139" s="14" t="str">
        <x:v>I2</x:v>
      </x:c>
      <x:c r="G139" s="14" t="n">
        <x:v>72</x:v>
      </x:c>
      <x:c r="H139" s="14" t="n">
        <x:v>2</x:v>
      </x:c>
      <x:c r="I139" s="14" t="n">
        <x:v>2</x:v>
      </x:c>
      <x:c r="J139" s="18" t="n">
        <x:v>228263190.39</x:v>
      </x:c>
      <x:c r="K139" s="19" t="n">
        <x:v>46170.30998877315</x:v>
      </x:c>
      <x:c r="L139" s="19" t="n">
        <x:v>46752</x:v>
      </x:c>
      <x:c r="M139" s="15" t="str">
        <x:v>Реконструкція електричної підстанції №12 АТ “ДТЕК Дніпровські електромережі” у Дніпропетровській області (ДК 021:2015: 45454000-4 - Реконструкція)</x:v>
      </x:c>
      <x:c r="N139" s="15" t="str">
        <x:v>https://prozorro.gov.ua/tender/UA-2026-05-28-002111-a</x:v>
      </x:c>
    </x:row>
    <x:row r="140">
      <x:c r="A140" s="14" t="n">
        <x:v>136</x:v>
      </x:c>
      <x:c r="B140" s="14" t="str">
        <x:v>ТОВАРИСТВО З ОБМЕЖЕНОЮ ВІДПОВІДАЛЬНІСТЮ "СПЕЦБУД-3 ЛТД"</x:v>
      </x:c>
      <x:c r="C140" s="14" t="str">
        <x:v>43130685</x:v>
      </x:c>
      <x:c r="D140" s="14" t="str">
        <x:v>Теплові мережі</x:v>
      </x:c>
      <x:c r="E140" s="14" t="str">
        <x:v>Expansion discovery</x:v>
      </x:c>
      <x:c r="F140" s="14" t="str">
        <x:v>I2</x:v>
      </x:c>
      <x:c r="G140" s="14" t="n">
        <x:v>72</x:v>
      </x:c>
      <x:c r="H140" s="14" t="n">
        <x:v>2</x:v>
      </x:c>
      <x:c r="I140" s="14" t="n">
        <x:v>2</x:v>
      </x:c>
      <x:c r="J140" s="18" t="n">
        <x:v>37054823.95</x:v>
      </x:c>
      <x:c r="K140" s="19" t="n">
        <x:v>46206.53805685185</x:v>
      </x:c>
      <x:c r="L140" s="19" t="n">
        <x:v>46326</x:v>
      </x:c>
      <x:c r="M140" s="15" t="str">
        <x:v>Реконструкція (відновлення) теплових мереж на ділянці від ТЕЦ-3 до МК 9501ВСК1 по просп. Л. Ландау, 179 в м. Харкові. Ділянка від МК 9501А до Н4 (код ДК 021:2015 – 45454000-4 "Реконструкція").
</x:v>
      </x:c>
      <x:c r="N140" s="15" t="str">
        <x:v>https://prozorro.gov.ua/tender/UA-2026-07-03-009034-a</x:v>
      </x:c>
    </x:row>
    <x:row r="141">
      <x:c r="A141" s="14" t="n">
        <x:v>137</x:v>
      </x:c>
      <x:c r="B141" s="14" t="str">
        <x:v>ТОВАРИСТВО З ОБМЕЖЕНОЮ ВІДПОВІДАЛЬНІСТЮ «ФІРМА «МЖК-СЕРВІС»</x:v>
      </x:c>
      <x:c r="C141" s="14" t="str">
        <x:v>14239928</x:v>
      </x:c>
      <x:c r="D141" s="14" t="str">
        <x:v>Підстанції / силові мережі</x:v>
      </x:c>
      <x:c r="E141" s="14" t="str">
        <x:v>Pilot now</x:v>
      </x:c>
      <x:c r="F141" s="14" t="str">
        <x:v>I2</x:v>
      </x:c>
      <x:c r="G141" s="14" t="n">
        <x:v>72</x:v>
      </x:c>
      <x:c r="H141" s="14" t="n">
        <x:v>2</x:v>
      </x:c>
      <x:c r="I141" s="14" t="n">
        <x:v>2</x:v>
      </x:c>
      <x:c r="J141" s="18" t="n">
        <x:v>143991260.62</x:v>
      </x:c>
      <x:c r="K141" s="19" t="n">
        <x:v>46143.52077792824</x:v>
      </x:c>
      <x:c r="L141" s="19" t="n">
        <x:v>46752.563564814816</x:v>
      </x:c>
      <x:c r="M141" s="15" t="str">
        <x:v>Реконструкція електричної підстанції ПС 110/35/10 кВ ПЧ9 розміщеної на території Чернігівської області з влаштуванням II рівня інженерного захисту трансформатора Т-1 (ДК 021:2015 - 45454000-4 «Реконструкція»)</x:v>
      </x:c>
      <x:c r="N141" s="15" t="str">
        <x:v>https://prozorro.gov.ua/tender/UA-2026-05-01-009896-a</x:v>
      </x:c>
    </x:row>
    <x:row r="142">
      <x:c r="A142" s="14" t="n">
        <x:v>138</x:v>
      </x:c>
      <x:c r="B142" s="14" t="str">
        <x:v>Фізична особа-підприємець Бересток Олександр Юрійович</x:v>
      </x:c>
      <x:c r="C142" s="14" t="str">
        <x:v>2979700512</x:v>
      </x:c>
      <x:c r="D142" s="14" t="str">
        <x:v>Пасивний вогнезахист</x:v>
      </x:c>
      <x:c r="E142" s="14" t="str">
        <x:v>Expansion discovery</x:v>
      </x:c>
      <x:c r="F142" s="14" t="str">
        <x:v>I2</x:v>
      </x:c>
      <x:c r="G142" s="14" t="n">
        <x:v>72</x:v>
      </x:c>
      <x:c r="H142" s="14" t="n">
        <x:v>3</x:v>
      </x:c>
      <x:c r="I142" s="14" t="n">
        <x:v>2</x:v>
      </x:c>
      <x:c r="J142" s="18" t="n">
        <x:v>55375.8</x:v>
      </x:c>
      <x:c r="K142" s="19" t="n">
        <x:v>46213.54082267361</x:v>
      </x:c>
      <x:c r="L142" s="19" t="n">
        <x:v>46387.583333333336</x:v>
      </x:c>
      <x:c r="M142" s="15" t="str">
        <x:v>Проведення вогнезахисної обробки (просочення) дерев'яних конструкцій</x:v>
      </x:c>
      <x:c r="N142" s="15" t="str">
        <x:v>https://prozorro.gov.ua/tender/UA-2026-07-10-009730-a</x:v>
      </x:c>
    </x:row>
    <x:row r="143">
      <x:c r="A143" s="14" t="n">
        <x:v>139</x:v>
      </x:c>
      <x:c r="B143" s="14" t="str">
        <x:v>ФОП КРАСОВСЬКИЙ АНАТОЛІЙ ФЕДОРОВИЧ</x:v>
      </x:c>
      <x:c r="C143" s="14" t="str">
        <x:v>1925715017</x:v>
      </x:c>
      <x:c r="D143" s="14" t="str">
        <x:v>Благоустрій</x:v>
      </x:c>
      <x:c r="E143" s="14" t="str">
        <x:v>Expansion discovery</x:v>
      </x:c>
      <x:c r="F143" s="14" t="str">
        <x:v>I2</x:v>
      </x:c>
      <x:c r="G143" s="14" t="n">
        <x:v>72</x:v>
      </x:c>
      <x:c r="H143" s="14" t="n">
        <x:v>4</x:v>
      </x:c>
      <x:c r="I143" s="14" t="n">
        <x:v>2</x:v>
      </x:c>
      <x:c r="J143" s="18" t="n">
        <x:v>5844750</x:v>
      </x:c>
      <x:c r="K143" s="19" t="n">
        <x:v>46069.48929460648</x:v>
      </x:c>
      <x:c r="L143" s="19" t="n">
        <x:v>46356.583761574075</x:v>
      </x:c>
      <x:c r="M143" s="15" t="str">
        <x:v>ДК 021:2015 – 77310000-6 Послуги з озеленення територій та утримання зелених насаджень  (Лот № 1  – Утримання зелених насаджень на перехрестях та вздовж доріг міста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Комплексне косіння зелених зон на в’їздах в місто Черкаси - послуги із благоустрою населених пунктів; Лот № 4 – Озеленення територій та утримання зелених насаджень на території Cоснівського району міста Черкаси  - послуги із благоустрою населених пунктів; Лот № 5 - Озеленення територій та утримання зелених насаджень на території Придніпровського району міста Черкаси  - послуги із благоустрою населених пунктів; Лот № 6 - Утримання (догляд)  зелених насаджень на території міста Черкаси  - послуги із благоустрою населених пунктів)</x:v>
      </x:c>
      <x:c r="N143" s="15" t="str">
        <x:v>https://prozorro.gov.ua/tender/UA-2026-02-02-011636-a</x:v>
      </x:c>
    </x:row>
    <x:row r="144">
      <x:c r="A144" s="14" t="n">
        <x:v>140</x:v>
      </x:c>
      <x:c r="B144" s="14" t="str">
        <x:v>ТОВАРИСТВО З ОБМЕЖЕНОЮ ВІДПОВІДАЛЬНІСТЮ "ГІРАЗОЛЬ"</x:v>
      </x:c>
      <x:c r="C144" s="14" t="str">
        <x:v>46227802</x:v>
      </x:c>
      <x:c r="D144" s="14" t="str">
        <x:v>Електромонтаж</x:v>
      </x:c>
      <x:c r="E144" s="14" t="str">
        <x:v>Pilot now</x:v>
      </x:c>
      <x:c r="F144" s="14" t="str">
        <x:v>I2</x:v>
      </x:c>
      <x:c r="G144" s="14" t="n">
        <x:v>72</x:v>
      </x:c>
      <x:c r="H144" s="14" t="n">
        <x:v>2</x:v>
      </x:c>
      <x:c r="I144" s="14" t="n">
        <x:v>1</x:v>
      </x:c>
      <x:c r="J144" s="18" t="n">
        <x:v>3779044</x:v>
      </x:c>
      <x:c r="K144" s="19" t="n">
        <x:v>46247.2484425</x:v>
      </x:c>
      <x:c r="L144" s="19" t="n">
        <x:v>46275</x:v>
      </x:c>
      <x:c r="M144" s="15" t="str">
        <x:v>Монтаж, пусконалагоджувальні роботи сонячної електростанції (СЕС) з системою накопичення енергії з використанням матеріалів, обладнання та комплектуючих, наданих Замовником</x:v>
      </x:c>
      <x:c r="N144" s="15" t="str">
        <x:v>https://prozorro.gov.ua/tender/UA-2026-08-13-000458-a</x:v>
      </x:c>
    </x:row>
    <x:row r="145">
      <x:c r="A145" s="14" t="n">
        <x:v>141</x:v>
      </x:c>
      <x:c r="B145" s="14" t="str">
        <x:v>ФОП Білак М. М.</x:v>
      </x:c>
      <x:c r="C145" s="14" t="str">
        <x:v>3356200378</x:v>
      </x:c>
      <x:c r="D145" s="14" t="str">
        <x:v>Електромонтаж</x:v>
      </x:c>
      <x:c r="E145" s="14" t="str">
        <x:v>Pilot now</x:v>
      </x:c>
      <x:c r="F145" s="14" t="str">
        <x:v>I2</x:v>
      </x:c>
      <x:c r="G145" s="14" t="n">
        <x:v>72</x:v>
      </x:c>
      <x:c r="H145" s="14" t="n">
        <x:v>5</x:v>
      </x:c>
      <x:c r="I145" s="14" t="n">
        <x:v>1</x:v>
      </x:c>
      <x:c r="J145" s="18" t="n">
        <x:v>240222</x:v>
      </x:c>
      <x:c r="K145" s="19" t="n">
        <x:v>46154.89117909722</x:v>
      </x:c>
      <x:c r="L145" s="19" t="n">
        <x:v>46387</x:v>
      </x:c>
      <x:c r="M145" s="15" t="str">
        <x:v>Монтаж системи блискавкозахисту на будівлі КП Дитячий оздоровчий табір "Зачарована долина" Шевченківського району м.Києва</x:v>
      </x:c>
      <x:c r="N145" s="15" t="str">
        <x:v>https://prozorro.gov.ua/tender/UA-2026-05-13-000013-a</x:v>
      </x:c>
    </x:row>
    <x:row r="146">
      <x:c r="A146" s="14" t="n">
        <x:v>142</x:v>
      </x:c>
      <x:c r="B146" s="14" t="str">
        <x:v>Підсадний Андрій Васильович</x:v>
      </x:c>
      <x:c r="C146" s="14" t="str">
        <x:v>3358210931</x:v>
      </x:c>
      <x:c r="D146" s="14" t="str">
        <x:v>Електромонтаж</x:v>
      </x:c>
      <x:c r="E146" s="14" t="str">
        <x:v>Pilot now</x:v>
      </x:c>
      <x:c r="F146" s="14" t="str">
        <x:v>I2</x:v>
      </x:c>
      <x:c r="G146" s="14" t="n">
        <x:v>72</x:v>
      </x:c>
      <x:c r="H146" s="14" t="n">
        <x:v>3</x:v>
      </x:c>
      <x:c r="I146" s="14" t="n">
        <x:v>0</x:v>
      </x:c>
      <x:c r="J146" s="18" t="n">
        <x:v>48311.68</x:v>
      </x:c>
      <x:c r="K146" s="19" t="n">
        <x:v>46223.24819734954</x:v>
      </x:c>
      <x:c r="L146" s="19" t="n">
        <x:v>46234.25100694445</x:v>
      </x:c>
      <x:c r="M146" s="15" t="str">
        <x:v>Електромонтажні роботи</x:v>
      </x:c>
      <x:c r="N146" s="15" t="str">
        <x:v>https://prozorro.gov.ua/tender/UA-2026-07-20-000344-a</x:v>
      </x:c>
    </x:row>
    <x:row r="147">
      <x:c r="A147" s="14" t="n">
        <x:v>143</x:v>
      </x:c>
      <x:c r="B147" s="14" t="str">
        <x:v>ПРИВАТНЕ ПІДПРИЄМСТВО "ЄВРОБУД 2018"</x:v>
      </x:c>
      <x:c r="C147" s="14" t="str">
        <x:v>42381606</x:v>
      </x:c>
      <x:c r="D147" s="14" t="str">
        <x:v>Резервне живлення</x:v>
      </x:c>
      <x:c r="E147" s="14" t="str">
        <x:v>Pilot now</x:v>
      </x:c>
      <x:c r="F147" s="14" t="str">
        <x:v>I2</x:v>
      </x:c>
      <x:c r="G147" s="14" t="n">
        <x:v>71</x:v>
      </x:c>
      <x:c r="H147" s="14" t="n">
        <x:v>7</x:v>
      </x:c>
      <x:c r="I147" s="14" t="n">
        <x:v>5</x:v>
      </x:c>
      <x:c r="J147" s="18" t="n">
        <x:v>847259.05</x:v>
      </x:c>
      <x:c r="K147" s="19" t="n">
        <x:v>46073.4573871875</x:v>
      </x:c>
      <x:c r="L147" s="19" t="n">
        <x:v>46387</x:v>
      </x:c>
      <x:c r="M147" s="15" t="str">
        <x:v>Послуги з поточного ремонту по монтажу і підключенню резервного живлення (дизель-генератора) (Код за ДК 021:2015-51110000-6 Послуги зі встановлення електричного обладнання) Місце надання послуг: Вінницька область,Гайсинський район, с.Красносілка, вул. Шкільна,1В, що здійснюється в 2026 році</x:v>
      </x:c>
      <x:c r="N147" s="15" t="str">
        <x:v>https://prozorro.gov.ua/tender/UA-2026-02-20-006766-a</x:v>
      </x:c>
    </x:row>
    <x:row r="148">
      <x:c r="A148" s="14" t="n">
        <x:v>144</x:v>
      </x:c>
      <x:c r="B148" s="14" t="str">
        <x:v>АКЦІОНЕРНЕ ТОВАРИСТВО "ЧЕРКАСИОБЛЕНЕРГО"</x:v>
      </x:c>
      <x:c r="C148" s="14" t="str">
        <x:v>22800735</x:v>
      </x:c>
      <x:c r="D148" s="14" t="str">
        <x:v>Комерційний облік електроенергії</x:v>
      </x:c>
      <x:c r="E148" s="14" t="str">
        <x:v>Pilot now</x:v>
      </x:c>
      <x:c r="F148" s="14" t="str">
        <x:v>I2</x:v>
      </x:c>
      <x:c r="G148" s="14" t="n">
        <x:v>71</x:v>
      </x:c>
      <x:c r="H148" s="14" t="n">
        <x:v>4</x:v>
      </x:c>
      <x:c r="I148" s="14" t="n">
        <x:v>4</x:v>
      </x:c>
      <x:c r="J148" s="18" t="n">
        <x:v>21848.3</x:v>
      </x:c>
      <x:c r="K148" s="19" t="n">
        <x:v>46202.57566725695</x:v>
      </x:c>
      <x:c r="L148" s="19" t="n">
        <x:v>46387</x:v>
      </x:c>
      <x:c r="M148" s="15" t="str">
        <x:v>Заміна трифазного комерційного вузла обліку, монтаж модему та налагодження каналу зв'язку АСКОЕ</x:v>
      </x:c>
      <x:c r="N148" s="15" t="str">
        <x:v>https://prozorro.gov.ua/tender/UA-2026-06-29-010871-a</x:v>
      </x:c>
    </x:row>
    <x:row r="149">
      <x:c r="A149" s="14" t="n">
        <x:v>145</x:v>
      </x:c>
      <x:c r="B149" s="14" t="str">
        <x:v>ТОВАРИСТВО З ОБМЕЖЕНОЮ ВІДПОВІДАЛЬНІСТЮ "НЕЗАЛЕЖНИЙ АУДИТ ТА ІНСПЕКТУВАННЯ СФЕРИ БЕЗПЕКИ"</x:v>
      </x:c>
      <x:c r="C149" s="14" t="str">
        <x:v>43658374</x:v>
      </x:c>
      <x:c r="D149" s="14" t="str">
        <x:v>Пожежогасіння</x:v>
      </x:c>
      <x:c r="E149" s="14" t="str">
        <x:v>Expansion discovery</x:v>
      </x:c>
      <x:c r="F149" s="14" t="str">
        <x:v>I2</x:v>
      </x:c>
      <x:c r="G149" s="14" t="n">
        <x:v>71</x:v>
      </x:c>
      <x:c r="H149" s="14" t="n">
        <x:v>4</x:v>
      </x:c>
      <x:c r="I149" s="14" t="n">
        <x:v>4</x:v>
      </x:c>
      <x:c r="J149" s="18" t="n">
        <x:v>68000</x:v>
      </x:c>
      <x:c r="K149" s="19" t="n">
        <x:v>46203.33663611111</x:v>
      </x:c>
      <x:c r="L149" s="19" t="n">
        <x:v>46356</x:v>
      </x:c>
      <x:c r="M149" s="15" t="str">
        <x:v>Інспектування об’єкту: «Монтаж системи пожежної сигналізації, системи керування евакуюванням, системи централізованого пожежного спостерігання на об’єкті: «Будівля літ. «Я» за адресою: м. Одеса, 1-й Польовий провулок, 1» згідно  коду ДК 021:2015: 71330000-0 – Інженерні послуги різні</x:v>
      </x:c>
      <x:c r="N149" s="15" t="str">
        <x:v>https://prozorro.gov.ua/tender/UA-2026-06-30-003263-a</x:v>
      </x:c>
    </x:row>
    <x:row r="150">
      <x:c r="A150" s="14" t="n">
        <x:v>146</x:v>
      </x:c>
      <x:c r="B150" s="14" t="str">
        <x:v>ТОВ "ТОП ФАЄР"</x:v>
      </x:c>
      <x:c r="C150" s="14" t="str">
        <x:v>42082117</x:v>
      </x:c>
      <x:c r="D150" s="14" t="str">
        <x:v>Пожежогасіння</x:v>
      </x:c>
      <x:c r="E150" s="14" t="str">
        <x:v>Expansion discovery</x:v>
      </x:c>
      <x:c r="F150" s="14" t="str">
        <x:v>I2</x:v>
      </x:c>
      <x:c r="G150" s="14" t="n">
        <x:v>71</x:v>
      </x:c>
      <x:c r="H150" s="14" t="n">
        <x:v>3</x:v>
      </x:c>
      <x:c r="I150" s="14" t="n">
        <x:v>2</x:v>
      </x:c>
      <x:c r="J150" s="18" t="n">
        <x:v>19299685.78</x:v>
      </x:c>
      <x:c r="K150" s="19" t="n">
        <x:v>46136.47898063657</x:v>
      </x:c>
      <x:c r="L150" s="19" t="n">
        <x:v>46296</x:v>
      </x:c>
      <x:c r="M150" s="15" t="str">
        <x:v>«Нове будівництво наземної сонячної електростанції на території Обласного комунального підприємства "Миколаївоблтеплоенерго" за адресою: м. Миколаїв, вул. Водопійна, 36» (45251100-2 Будівництво електростанцій) 45250000-4 Будівництво заводів / установок, гірничодобувних і переробних об’єктів та об’єктів нафтогазової інфраструктури</x:v>
      </x:c>
      <x:c r="N150" s="15" t="str">
        <x:v>https://prozorro.gov.ua/tender/UA-2026-03-31-003010-a</x:v>
      </x:c>
    </x:row>
    <x:row r="151">
      <x:c r="A151" s="14" t="n">
        <x:v>147</x:v>
      </x:c>
      <x:c r="B151" s="14" t="str">
        <x:v>ФОП Бут Андрій Борисович</x:v>
      </x:c>
      <x:c r="C151" s="14" t="str">
        <x:v>3140413794</x:v>
      </x:c>
      <x:c r="D151" s="14" t="str">
        <x:v>Дорожні роботи</x:v>
      </x:c>
      <x:c r="E151" s="14" t="str">
        <x:v>Expansion discovery</x:v>
      </x:c>
      <x:c r="F151" s="14" t="str">
        <x:v>I2</x:v>
      </x:c>
      <x:c r="G151" s="14" t="n">
        <x:v>71</x:v>
      </x:c>
      <x:c r="H151" s="14" t="n">
        <x:v>2</x:v>
      </x:c>
      <x:c r="I151" s="14" t="n">
        <x:v>2</x:v>
      </x:c>
      <x:c r="J151" s="18" t="n">
        <x:v>2830345</x:v>
      </x:c>
      <x:c r="K151" s="19" t="n">
        <x:v>46253.329425219905</x:v>
      </x:c>
      <x:c r="L151" s="19" t="n">
        <x:v>46507.32910879629</x:v>
      </x:c>
      <x:c r="M151" s="15" t="str">
        <x:v>Капітальний ремонт дорожнього покриття частини вул. Зелена в с. Білогородка Бучанського району Київської області</x:v>
      </x:c>
      <x:c r="N151" s="15" t="str">
        <x:v>https://prozorro.gov.ua/tender/UA-2026-08-19-002810-a</x:v>
      </x:c>
    </x:row>
    <x:row r="152">
      <x:c r="A152" s="14" t="n">
        <x:v>148</x:v>
      </x:c>
      <x:c r="B152" s="14" t="str">
        <x:v>ТОВ ЗНАКИ.ЮА</x:v>
      </x:c>
      <x:c r="C152" s="14" t="str">
        <x:v>42556039</x:v>
      </x:c>
      <x:c r="D152" s="14" t="str">
        <x:v>Світлофори / дорожня автоматика</x:v>
      </x:c>
      <x:c r="E152" s="14" t="str">
        <x:v>Pilot now</x:v>
      </x:c>
      <x:c r="F152" s="14" t="str">
        <x:v>I2</x:v>
      </x:c>
      <x:c r="G152" s="14" t="n">
        <x:v>71</x:v>
      </x:c>
      <x:c r="H152" s="14" t="n">
        <x:v>4</x:v>
      </x:c>
      <x:c r="I152" s="14" t="n">
        <x:v>0</x:v>
      </x:c>
      <x:c r="J152" s="18" t="n">
        <x:v>17595640.25</x:v>
      </x:c>
      <x:c r="K152" s="19" t="n">
        <x:v>45812.553442349534</x:v>
      </x:c>
      <x:c r="L152" s="19" t="n">
        <x:v>45991</x:v>
      </x:c>
      <x:c r="M152" s="15" t="str">
        <x:v>Будівництво світлофорного об’єкту по вул. Михайла Максимовича, 7, 9, у Голосіївському районі м. Києва (коригування)</x:v>
      </x:c>
      <x:c r="N152" s="15" t="str">
        <x:v>https://prozorro.gov.ua/tender/UA-2025-05-16-006831-a</x:v>
      </x:c>
    </x:row>
    <x:row r="153">
      <x:c r="A153" s="14" t="n">
        <x:v>149</x:v>
      </x:c>
      <x:c r="B153" s="14" t="str">
        <x:v>ТОВАРИСТВО З ОБМЕЖЕНОЮ ВІДПОВІДАЛЬНІСТЮ "СКС-БУД"</x:v>
      </x:c>
      <x:c r="C153" s="14" t="str">
        <x:v>34585505</x:v>
      </x:c>
      <x:c r="D153" s="14" t="str">
        <x:v>Резервне живлення</x:v>
      </x:c>
      <x:c r="E153" s="14" t="str">
        <x:v>Pilot now</x:v>
      </x:c>
      <x:c r="F153" s="14" t="str">
        <x:v>I2</x:v>
      </x:c>
      <x:c r="G153" s="14" t="n">
        <x:v>71</x:v>
      </x:c>
      <x:c r="H153" s="14" t="n">
        <x:v>5</x:v>
      </x:c>
      <x:c r="I153" s="14" t="n">
        <x:v>0</x:v>
      </x:c>
      <x:c r="J153" s="18" t="n">
        <x:v>22222805.6</x:v>
      </x:c>
      <x:c r="K153" s="19" t="n">
        <x:v>45903.31129690972</x:v>
      </x:c>
      <x:c r="L153" s="19" t="n">
        <x:v>46011</x:v>
      </x:c>
      <x:c r="M153" s="15" t="str">
        <x:v>ДК 021:2015 – 45310000-3 (Поточний ремонт електромереж з підключенням джерел резервного живлення (монтаж та підключення дизель-генератора) за адресою: вул. Гаванська,15)</x:v>
      </x:c>
      <x:c r="N153" s="15" t="str">
        <x:v>https://prozorro.gov.ua/tender/UA-2025-09-03-002551-a</x:v>
      </x:c>
    </x:row>
    <x:row r="154">
      <x:c r="A154" s="14" t="n">
        <x:v>150</x:v>
      </x:c>
      <x:c r="B154" s="14" t="str">
        <x:v>Товариство з обмеженою відповідальністю "ФЕНІКС БУДСТРОЙ"</x:v>
      </x:c>
      <x:c r="C154" s="14" t="str">
        <x:v>39572223</x:v>
      </x:c>
      <x:c r="D154" s="14" t="str">
        <x:v>Модульні укриття</x:v>
      </x:c>
      <x:c r="E154" s="14" t="str">
        <x:v>Expansion discovery</x:v>
      </x:c>
      <x:c r="F154" s="14" t="str">
        <x:v>I2</x:v>
      </x:c>
      <x:c r="G154" s="14" t="n">
        <x:v>71</x:v>
      </x:c>
      <x:c r="H154" s="14" t="n">
        <x:v>7</x:v>
      </x:c>
      <x:c r="I154" s="14" t="n">
        <x:v>0</x:v>
      </x:c>
      <x:c r="J154" s="18" t="n">
        <x:v>29483297.76</x:v>
      </x:c>
      <x:c r="K154" s="19" t="n">
        <x:v>45924.797639375</x:v>
      </x:c>
      <x:c r="L154" s="19" t="n">
        <x:v>45976</x:v>
      </x:c>
      <x:c r="M154" s="15" t="str">
        <x:v>Нове будівництво модульного укриття заводського виготовлення до 50 осіб з гідроізоляцією та встановленням допоміжних модулей заводського виготовлення в гімназії № 13 за адресою: вул. Спаська, 42-а, м. Новомосковськ Дніпропетровської області. Коригування</x:v>
      </x:c>
      <x:c r="N154" s="15" t="str">
        <x:v>https://prozorro.gov.ua/tender/UA-2025-09-09-014491-a</x:v>
      </x:c>
    </x:row>
    <x:row r="155">
      <x:c r="A155" s="14" t="n">
        <x:v>151</x:v>
      </x:c>
      <x:c r="B155" s="14" t="str">
        <x:v>ФОП "КОНОВАЛЕНКО СЕРГІЙ ВОЛОДИМИРОВИЧ"</x:v>
      </x:c>
      <x:c r="C155" s="14" t="str">
        <x:v>2037114754</x:v>
      </x:c>
      <x:c r="D155" s="14" t="str">
        <x:v>Промислові підлоги та бетон</x:v>
      </x:c>
      <x:c r="E155" s="14" t="str">
        <x:v>Expansion discovery</x:v>
      </x:c>
      <x:c r="F155" s="14" t="str">
        <x:v>I2</x:v>
      </x:c>
      <x:c r="G155" s="14" t="n">
        <x:v>71</x:v>
      </x:c>
      <x:c r="H155" s="14" t="n">
        <x:v>5</x:v>
      </x:c>
      <x:c r="I155" s="14" t="n">
        <x:v>0</x:v>
      </x:c>
      <x:c r="J155" s="18" t="n">
        <x:v>364000</x:v>
      </x:c>
      <x:c r="K155" s="19" t="n">
        <x:v>46162.53526408565</x:v>
      </x:c>
      <x:c r="L155" s="19" t="n">
        <x:v>46173</x:v>
      </x:c>
      <x:c r="M155" s="15" t="str">
        <x:v>Електромонтажні та пусконалагоджувальні роботи з підключення гібридного інвертора;Монтаж та складання електрощита (встановлення автоматики, реле захисту, перемикача навантаження та обмежувача перенапруг)
(ДК 021:2015:45310000-3 Електромонтажні роботи)</x:v>
      </x:c>
      <x:c r="N155" s="15" t="str">
        <x:v>https://prozorro.gov.ua/tender/UA-2026-05-20-011414-a</x:v>
      </x:c>
    </x:row>
    <x:row r="156">
      <x:c r="A156" s="14" t="n">
        <x:v>152</x:v>
      </x:c>
      <x:c r="B156" s="14" t="str">
        <x:v>ПОНОМАРЕНКО ОЛЕКСАНДР РОМАНОВИЧ</x:v>
      </x:c>
      <x:c r="C156" s="14" t="str">
        <x:v>2262116093</x:v>
      </x:c>
      <x:c r="D156" s="14" t="str">
        <x:v>Пасивний вогнезахист</x:v>
      </x:c>
      <x:c r="E156" s="14" t="str">
        <x:v>Expansion discovery</x:v>
      </x:c>
      <x:c r="F156" s="14" t="str">
        <x:v>I2</x:v>
      </x:c>
      <x:c r="G156" s="14" t="n">
        <x:v>70</x:v>
      </x:c>
      <x:c r="H156" s="14" t="n">
        <x:v>3</x:v>
      </x:c>
      <x:c r="I156" s="14" t="n">
        <x:v>3</x:v>
      </x:c>
      <x:c r="J156" s="18" t="n">
        <x:v>132204</x:v>
      </x:c>
      <x:c r="K156" s="19" t="n">
        <x:v>46170.41308081018</x:v>
      </x:c>
      <x:c r="L156" s="19" t="n">
        <x:v>46387</x:v>
      </x:c>
      <x:c r="M156" s="15" t="str">
        <x:v>Вогнезахисна обробка будівельних конструкцій горища</x:v>
      </x:c>
      <x:c r="N156" s="15" t="str">
        <x:v>https://prozorro.gov.ua/tender/UA-2026-05-28-006068-a</x:v>
      </x:c>
    </x:row>
    <x:row r="157">
      <x:c r="A157" s="14" t="n">
        <x:v>153</x:v>
      </x:c>
      <x:c r="B157" s="14" t="str">
        <x:v>ТОВАРИСТВО З ОБМЕЖЕНОЮ ВІДПОВІДАЛЬНІСТЮ "КОМФОРТ-ЕКО"</x:v>
      </x:c>
      <x:c r="C157" s="14" t="str">
        <x:v>31830396</x:v>
      </x:c>
      <x:c r="D157" s="14" t="str">
        <x:v>Водоочищення / очисні споруди</x:v>
      </x:c>
      <x:c r="E157" s="14" t="str">
        <x:v>Expansion discovery</x:v>
      </x:c>
      <x:c r="F157" s="14" t="str">
        <x:v>I2</x:v>
      </x:c>
      <x:c r="G157" s="14" t="n">
        <x:v>70</x:v>
      </x:c>
      <x:c r="H157" s="14" t="n">
        <x:v>4</x:v>
      </x:c>
      <x:c r="I157" s="14" t="n">
        <x:v>3</x:v>
      </x:c>
      <x:c r="J157" s="18" t="n">
        <x:v>970951.2</x:v>
      </x:c>
      <x:c r="K157" s="19" t="n">
        <x:v>46051.62307699074</x:v>
      </x:c>
      <x:c r="L157" s="19" t="n">
        <x:v>46387</x:v>
      </x:c>
      <x:c r="M157" s="15" t="str">
        <x:v>Коригування робочого проекту:"Реконструкція очисних каналізаційних споруд повної біологічної очистки м. Арциз Одеської області.Коригування"</x:v>
      </x:c>
      <x:c r="N157" s="15" t="str">
        <x:v>https://prozorro.gov.ua/tender/UA-2026-01-29-000491-a</x:v>
      </x:c>
    </x:row>
    <x:row r="158">
      <x:c r="A158" s="14" t="n">
        <x:v>154</x:v>
      </x:c>
      <x:c r="B158" s="14" t="str">
        <x:v>ТОВАРИСТВО З ОБМЕЖЕНОЮ ВІДПОВІДАЛЬНІСТЮ "НАГЛЯД ІНЖИНІРИНГ ПРОЕКТ"</x:v>
      </x:c>
      <x:c r="C158" s="14" t="str">
        <x:v>45394450</x:v>
      </x:c>
      <x:c r="D158" s="14" t="str">
        <x:v>Теплові мережі</x:v>
      </x:c>
      <x:c r="E158" s="14" t="str">
        <x:v>Expansion discovery</x:v>
      </x:c>
      <x:c r="F158" s="14" t="str">
        <x:v>I2</x:v>
      </x:c>
      <x:c r="G158" s="14" t="n">
        <x:v>70</x:v>
      </x:c>
      <x:c r="H158" s="14" t="n">
        <x:v>3</x:v>
      </x:c>
      <x:c r="I158" s="14" t="n">
        <x:v>3</x:v>
      </x:c>
      <x:c r="J158" s="18" t="n">
        <x:v>198418.8</x:v>
      </x:c>
      <x:c r="K158" s="19" t="n">
        <x:v>46199.27758047454</x:v>
      </x:c>
      <x:c r="L158" s="19" t="n">
        <x:v>46265</x:v>
      </x:c>
      <x:c r="M158" s="15" t="str">
        <x:v>Технічний нагляд по об'єкту: 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x:v>
      </x:c>
      <x:c r="N158" s="15" t="str">
        <x:v>https://prozorro.gov.ua/tender/UA-2026-06-26-001164-a</x:v>
      </x:c>
    </x:row>
    <x:row r="159">
      <x:c r="A159" s="14" t="n">
        <x:v>155</x:v>
      </x:c>
      <x:c r="B159" s="14" t="str">
        <x:v>ФОП Пліш Микола Іванович (у відповідності до ЗУ № 361-IX від 06.12.2019 та ст. 5-1 ЗУ № 361-IX від 06.12.2019 немає кінцевого бенефіціарного власника, що підтверджується інформацією з «ЄДР юросіб, ФОП та ГФ»)</x:v>
      </x:c>
      <x:c r="C159" s="14" t="str">
        <x:v>3082908695</x:v>
      </x:c>
      <x:c r="D159" s="14" t="str">
        <x:v>Пасивний вогнезахист</x:v>
      </x:c>
      <x:c r="E159" s="14" t="str">
        <x:v>Expansion discovery</x:v>
      </x:c>
      <x:c r="F159" s="14" t="str">
        <x:v>I2</x:v>
      </x:c>
      <x:c r="G159" s="14" t="n">
        <x:v>70</x:v>
      </x:c>
      <x:c r="H159" s="14" t="n">
        <x:v>3</x:v>
      </x:c>
      <x:c r="I159" s="14" t="n">
        <x:v>3</x:v>
      </x:c>
      <x:c r="J159" s="18" t="n">
        <x:v>180000</x:v>
      </x:c>
      <x:c r="K159" s="19" t="n">
        <x:v>46212.33465424769</x:v>
      </x:c>
      <x:c r="L159" s="19" t="n">
        <x:v>46387</x:v>
      </x:c>
      <x:c r="M159" s="15" t="str">
        <x:v>послуга з вогнезахисної  обробки дерев'яних конструкцій даху </x:v>
      </x:c>
      <x:c r="N159" s="15" t="str">
        <x:v>https://prozorro.gov.ua/tender/UA-2026-07-09-002848-a</x:v>
      </x:c>
    </x:row>
    <x:row r="160">
      <x:c r="A160" s="14" t="n">
        <x:v>156</x:v>
      </x:c>
      <x:c r="B160" s="14" t="str">
        <x:v>ПП "БУДСТАР-ПЛЮС"</x:v>
      </x:c>
      <x:c r="C160" s="14" t="str">
        <x:v>32602607</x:v>
      </x:c>
      <x:c r="D160" s="14" t="str">
        <x:v>Резервне живлення</x:v>
      </x:c>
      <x:c r="E160" s="14" t="str">
        <x:v>Pilot now</x:v>
      </x:c>
      <x:c r="F160" s="14" t="str">
        <x:v>I2</x:v>
      </x:c>
      <x:c r="G160" s="14" t="n">
        <x:v>70</x:v>
      </x:c>
      <x:c r="H160" s="14" t="n">
        <x:v>2</x:v>
      </x:c>
      <x:c r="I160" s="14" t="n">
        <x:v>2</x:v>
      </x:c>
      <x:c r="J160" s="18" t="n">
        <x:v>503747.79</x:v>
      </x:c>
      <x:c r="K160" s="19" t="n">
        <x:v>46227.35085289352</x:v>
      </x:c>
      <x:c r="L160" s="19" t="n">
        <x:v>46387.53319444445</x:v>
      </x:c>
      <x:c r="M160" s="15" t="str">
        <x:v>Монтаж та підключення  дизель-генератора потужністю 44 кВт за адресою:  Сумська область, м. Суми, вул. Шкільна, буд. 17</x:v>
      </x:c>
      <x:c r="N160" s="15" t="str">
        <x:v>https://prozorro.gov.ua/tender/UA-2026-07-13-007118-a</x:v>
      </x:c>
    </x:row>
    <x:row r="161">
      <x:c r="A161" s="14" t="n">
        <x:v>157</x:v>
      </x:c>
      <x:c r="B161" s="14" t="str">
        <x:v>ПРИВАТНЕ ПІДПРИЄМСТВО «ЕЛЕ­КТРО­ПРОМ­ТЕХ»</x:v>
      </x:c>
      <x:c r="C161" s="14" t="str">
        <x:v>32489197</x:v>
      </x:c>
      <x:c r="D161" s="14" t="str">
        <x:v>Електромонтаж</x:v>
      </x:c>
      <x:c r="E161" s="14" t="str">
        <x:v>Pilot now</x:v>
      </x:c>
      <x:c r="F161" s="14" t="str">
        <x:v>I2</x:v>
      </x:c>
      <x:c r="G161" s="14" t="n">
        <x:v>70</x:v>
      </x:c>
      <x:c r="H161" s="14" t="n">
        <x:v>5</x:v>
      </x:c>
      <x:c r="I161" s="14" t="n">
        <x:v>2</x:v>
      </x:c>
      <x:c r="J161" s="18" t="n">
        <x:v>349658</x:v>
      </x:c>
      <x:c r="K161" s="19" t="n">
        <x:v>46142.528413622684</x:v>
      </x:c>
      <x:c r="L161" s="19" t="n">
        <x:v>46173.530625</x:v>
      </x:c>
      <x:c r="M161" s="15" t="str">
        <x:v>Послуги по монтажу та підключенню до електричної мережі світлодіодних світильників у школі І-ІІІ ступенів №282 Деснянського району міста Києва</x:v>
      </x:c>
      <x:c r="N161" s="15" t="str">
        <x:v>https://prozorro.gov.ua/tender/UA-2026-04-30-008926-a</x:v>
      </x:c>
    </x:row>
    <x:row r="162">
      <x:c r="A162" s="14" t="n">
        <x:v>158</x:v>
      </x:c>
      <x:c r="B162" s="14" t="str">
        <x:v>ТОВ Амструд</x:v>
      </x:c>
      <x:c r="C162" s="14" t="str">
        <x:v>39865269</x:v>
      </x:c>
      <x:c r="D162" s="14" t="str">
        <x:v>Дорожні роботи</x:v>
      </x:c>
      <x:c r="E162" s="14" t="str">
        <x:v>Expansion discovery</x:v>
      </x:c>
      <x:c r="F162" s="14" t="str">
        <x:v>I2</x:v>
      </x:c>
      <x:c r="G162" s="14" t="n">
        <x:v>70</x:v>
      </x:c>
      <x:c r="H162" s="14" t="n">
        <x:v>2</x:v>
      </x:c>
      <x:c r="I162" s="14" t="n">
        <x:v>2</x:v>
      </x:c>
      <x:c r="J162" s="18" t="n">
        <x:v>1688063.54</x:v>
      </x:c>
      <x:c r="K162" s="19" t="n">
        <x:v>46246.42828355324</x:v>
      </x:c>
      <x:c r="L162" s="19" t="n">
        <x:v>46387.47287037037</x:v>
      </x:c>
      <x:c r="M162" s="15" t="str">
        <x:v>Капітальний ремонт дорожнього покриття по вул. Благовісна в с. Щасливе Бориспільського району Київської області</x:v>
      </x:c>
      <x:c r="N162" s="15" t="str">
        <x:v>https://prozorro.gov.ua/tender/UA-2026-08-12-005710-a</x:v>
      </x:c>
    </x:row>
    <x:row r="163">
      <x:c r="A163" s="14" t="n">
        <x:v>159</x:v>
      </x:c>
      <x:c r="B163" s="14" t="str">
        <x:v>ТОВАРИСТВО З ОБМЕЖЕНОЮ ВІДПОВІДАЛЬНІСТЮ "АРБОРИСТ ЕКО"</x:v>
      </x:c>
      <x:c r="C163" s="14" t="str">
        <x:v>44939929</x:v>
      </x:c>
      <x:c r="D163" s="14" t="str">
        <x:v>Благоустрій</x:v>
      </x:c>
      <x:c r="E163" s="14" t="str">
        <x:v>Expansion discovery</x:v>
      </x:c>
      <x:c r="F163" s="14" t="str">
        <x:v>I2</x:v>
      </x:c>
      <x:c r="G163" s="14" t="n">
        <x:v>70</x:v>
      </x:c>
      <x:c r="H163" s="14" t="n">
        <x:v>3</x:v>
      </x:c>
      <x:c r="I163" s="14" t="n">
        <x:v>2</x:v>
      </x:c>
      <x:c r="J163" s="18" t="n">
        <x:v>3001700</x:v>
      </x:c>
      <x:c r="K163" s="19" t="n">
        <x:v>46094.520546493055</x:v>
      </x:c>
      <x:c r="L163" s="19" t="n">
        <x:v>46387.4303125</x:v>
      </x:c>
      <x:c r="M163"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x:v>
      </x:c>
      <x:c r="N163" s="15" t="str">
        <x:v>https://prozorro.gov.ua/tender/UA-2026-03-03-006192-a</x:v>
      </x:c>
    </x:row>
    <x:row r="164">
      <x:c r="A164" s="14" t="n">
        <x:v>160</x:v>
      </x:c>
      <x:c r="B164" s="14" t="str">
        <x:v>ТОВАРИСТВО З ОБМЕЖЕНОЮ ВІДПОВІДАЛЬНІСТЮ "ДІВАЙС"</x:v>
      </x:c>
      <x:c r="C164" s="14" t="str">
        <x:v>30357952</x:v>
      </x:c>
      <x:c r="D164" s="14" t="str">
        <x:v>Газопостачання / котельні</x:v>
      </x:c>
      <x:c r="E164" s="14" t="str">
        <x:v>Expansion discovery</x:v>
      </x:c>
      <x:c r="F164" s="14" t="str">
        <x:v>I2</x:v>
      </x:c>
      <x:c r="G164" s="14" t="n">
        <x:v>70</x:v>
      </x:c>
      <x:c r="H164" s="14" t="n">
        <x:v>3</x:v>
      </x:c>
      <x:c r="I164" s="14" t="n">
        <x:v>2</x:v>
      </x:c>
      <x:c r="J164" s="18" t="n">
        <x:v>46495410.35</x:v>
      </x:c>
      <x:c r="K164" s="19" t="n">
        <x:v>46154.27752568287</x:v>
      </x:c>
      <x:c r="L164" s="19" t="n">
        <x:v>46356.916655092595</x:v>
      </x:c>
      <x:c r="M164" s="15" t="str">
        <x:v>Реконструкція (відновлення) теплових мереж на ділянці від ТЕЦ-3 до МК 9501ВСК1 по просп. Л.Ландау, 179 в м.Харкові. Ділянка від МК 9500СК1 до КП9 (код ДК: 021:2015-45454000-4-Реконструкція )</x:v>
      </x:c>
      <x:c r="N164" s="15" t="str">
        <x:v>https://prozorro.gov.ua/tender/UA-2026-04-22-015117-a</x:v>
      </x:c>
    </x:row>
    <x:row r="165">
      <x:c r="A165" s="14" t="n">
        <x:v>161</x:v>
      </x:c>
      <x:c r="B165" s="14" t="str">
        <x:v>ПП "СК-ПОДІЛЛЯ"</x:v>
      </x:c>
      <x:c r="C165" s="14" t="str">
        <x:v>43108790</x:v>
      </x:c>
      <x:c r="D165" s="14" t="str">
        <x:v>Електромонтаж</x:v>
      </x:c>
      <x:c r="E165" s="14" t="str">
        <x:v>Pilot now</x:v>
      </x:c>
      <x:c r="F165" s="14" t="str">
        <x:v>I2</x:v>
      </x:c>
      <x:c r="G165" s="14" t="n">
        <x:v>70</x:v>
      </x:c>
      <x:c r="H165" s="14" t="n">
        <x:v>3</x:v>
      </x:c>
      <x:c r="I165" s="14" t="n">
        <x:v>1</x:v>
      </x:c>
      <x:c r="J165" s="18" t="n">
        <x:v>1337935.6</x:v>
      </x:c>
      <x:c r="K165" s="19" t="n">
        <x:v>46127.41543148148</x:v>
      </x:c>
      <x:c r="L165" s="19" t="n">
        <x:v>46387</x:v>
      </x:c>
      <x:c r="M165" s="15" t="str">
        <x:v>Капітальний ремонт даху стаціонару, поліклініки та дитячого відділення (посилення несучих конструкцій) КНП «Біляївська Багатопрофільна лікарня» за адресою: Одеська обл., Одеський район,  м.Біляївка, вул. Харківська, буд. 30-Б, код за  ДК 021:2015  45260000-7 - Покрівельні роботи та інші спеціалізовані будівельні роботи (ДК 021:2015  45261910-6  - Ремонт дахів)</x:v>
      </x:c>
      <x:c r="N165" s="15" t="str">
        <x:v>https://prozorro.gov.ua/tender/UA-2026-04-15-005950-a</x:v>
      </x:c>
    </x:row>
    <x:row r="166">
      <x:c r="A166" s="14" t="n">
        <x:v>162</x:v>
      </x:c>
      <x:c r="B166" s="14" t="str">
        <x:v>ТОВАРИСТВО З ОБМЕЖЕНОЮ ВІДПОВІДАЛЬНІСТЮ "ОЛІР"</x:v>
      </x:c>
      <x:c r="C166" s="14" t="str">
        <x:v>32263898</x:v>
      </x:c>
      <x:c r="D166" s="14" t="str">
        <x:v>Газопостачання / котельні</x:v>
      </x:c>
      <x:c r="E166" s="14" t="str">
        <x:v>Expansion discovery</x:v>
      </x:c>
      <x:c r="F166" s="14" t="str">
        <x:v>I2</x:v>
      </x:c>
      <x:c r="G166" s="14" t="n">
        <x:v>70</x:v>
      </x:c>
      <x:c r="H166" s="14" t="n">
        <x:v>2</x:v>
      </x:c>
      <x:c r="I166" s="14" t="n">
        <x:v>1</x:v>
      </x:c>
      <x:c r="J166" s="18" t="n">
        <x:v>47369224.31</x:v>
      </x:c>
      <x:c r="K166" s="19" t="n">
        <x:v>46203.48953586806</x:v>
      </x:c>
      <x:c r="L166" s="19" t="n">
        <x:v>46280</x:v>
      </x:c>
      <x:c r="M166" s="15" t="str">
        <x:v>Монтаж комплектного обладнання установки водопідготовки для підживлення водогрійних котлів та теплових мереж продуктивністю 100 м3/год для котельні КМК в приміщенні котельні по вулиці Криворіжсталі, 2м, з розробкою технічної документації, м. Кривий Ріг, Дніпропетровська область</x:v>
      </x:c>
      <x:c r="N166" s="15" t="str">
        <x:v>https://prozorro.gov.ua/tender/UA-2026-06-30-009204-a</x:v>
      </x:c>
    </x:row>
    <x:row r="167">
      <x:c r="A167" s="14" t="n">
        <x:v>163</x:v>
      </x:c>
      <x:c r="B167" s="14" t="str">
        <x:v>ТОВАРИСТВО З ОБМЕЖЕНОЮ ВІДПОВІДАЛЬНІСТЮ "СПЕЦПРОМСИСТЕМА"</x:v>
      </x:c>
      <x:c r="C167" s="14" t="str">
        <x:v>38771175</x:v>
      </x:c>
      <x:c r="D167" s="14" t="str">
        <x:v>Стиснене повітря / компресорні</x:v>
      </x:c>
      <x:c r="E167" s="14" t="str">
        <x:v>Expansion discovery</x:v>
      </x:c>
      <x:c r="F167" s="14" t="str">
        <x:v>I2</x:v>
      </x:c>
      <x:c r="G167" s="14" t="n">
        <x:v>70</x:v>
      </x:c>
      <x:c r="H167" s="14" t="n">
        <x:v>3</x:v>
      </x:c>
      <x:c r="I167" s="14" t="n">
        <x:v>1</x:v>
      </x:c>
      <x:c r="J167" s="18" t="n">
        <x:v>2142912</x:v>
      </x:c>
      <x:c r="K167" s="19" t="n">
        <x:v>46125.36080469908</x:v>
      </x:c>
      <x:c r="L167" s="19" t="n">
        <x:v>46559</x:v>
      </x:c>
      <x:c r="M167" s="15" t="str">
        <x:v>Проектно-вишукувальні роботи по об’єкту: «Реконструкція автоматичної системи газового пожежогасіння газоперекачувальних агрегатів типу ГТК-10І та турбогенераторів «Solar» на компресорній станції КС-20 «Гусятин» в Чортківському районі Тернопільської області» (Стадії «Проект» та «Робоча документація») (Будівельні роботи та поточний ремонт)</x:v>
      </x:c>
      <x:c r="N167" s="15" t="str">
        <x:v>https://prozorro.gov.ua/tender/UA-2026-03-18-013044-a</x:v>
      </x:c>
    </x:row>
    <x:row r="168">
      <x:c r="A168" s="14" t="n">
        <x:v>164</x:v>
      </x:c>
      <x:c r="B168" s="14" t="str">
        <x:v>ТОВАРИСТВО З ОБМЕЖЕНОЮ ВІДПОВІДАЛЬНІСТЮ "СТРОГАЗ"</x:v>
      </x:c>
      <x:c r="C168" s="14" t="str">
        <x:v>39958735</x:v>
      </x:c>
      <x:c r="D168" s="14" t="str">
        <x:v>Газові мережі</x:v>
      </x:c>
      <x:c r="E168" s="14" t="str">
        <x:v>Expansion discovery</x:v>
      </x:c>
      <x:c r="F168" s="14" t="str">
        <x:v>I2</x:v>
      </x:c>
      <x:c r="G168" s="14" t="n">
        <x:v>70</x:v>
      </x:c>
      <x:c r="H168" s="14" t="n">
        <x:v>3</x:v>
      </x:c>
      <x:c r="I168" s="14" t="n">
        <x:v>1</x:v>
      </x:c>
      <x:c r="J168" s="18" t="n">
        <x:v>3178017.22</x:v>
      </x:c>
      <x:c r="K168" s="19" t="n">
        <x:v>46105.46075315972</x:v>
      </x:c>
      <x:c r="L168" s="19" t="n">
        <x:v>46387</x:v>
      </x:c>
      <x:c r="M168" s="15" t="str">
        <x:v>«Нове будівництво газопроводу по вул. Абрикосовій в с. Хортиця Запорізького району Запорізької області</x:v>
      </x:c>
      <x:c r="N168" s="15" t="str">
        <x:v>https://prozorro.gov.ua/tender/UA-2026-02-23-006403-a</x:v>
      </x:c>
    </x:row>
    <x:row r="169">
      <x:c r="A169" s="14" t="n">
        <x:v>165</x:v>
      </x:c>
      <x:c r="B169" s="14" t="str">
        <x:v>ТОВАРИСТВО З ОБМЕЖЕНОЮ ВІДПОВІДАЛЬНІСТЮ "ЮРСЬКИЙ ГОРИЗОНТ"</x:v>
      </x:c>
      <x:c r="C169" s="14" t="str">
        <x:v>35727474</x:v>
      </x:c>
      <x:c r="D169" s="14" t="str">
        <x:v>Свердловини / водозабір</x:v>
      </x:c>
      <x:c r="E169" s="14" t="str">
        <x:v>Expansion discovery</x:v>
      </x:c>
      <x:c r="F169" s="14" t="str">
        <x:v>I2</x:v>
      </x:c>
      <x:c r="G169" s="14" t="n">
        <x:v>70</x:v>
      </x:c>
      <x:c r="H169" s="14" t="n">
        <x:v>3</x:v>
      </x:c>
      <x:c r="I169" s="14" t="n">
        <x:v>1</x:v>
      </x:c>
      <x:c r="J169" s="18" t="n">
        <x:v>3965224.86</x:v>
      </x:c>
      <x:c r="K169" s="19" t="n">
        <x:v>46024.343415856485</x:v>
      </x:c>
      <x:c r="L169" s="19" t="n">
        <x:v>46387</x:v>
      </x:c>
      <x:c r="M169" s="15" t="str">
        <x:v>Розвідувальне буріння 2-х артезіанських свердловин №№1,2 на території ТЕЦ-1 по вулиці Немирівське шосе, 26 в м. Вінниця.</x:v>
      </x:c>
      <x:c r="N169" s="15" t="str">
        <x:v>https://prozorro.gov.ua/tender/UA-2026-01-02-000948-a</x:v>
      </x:c>
    </x:row>
    <x:row r="170">
      <x:c r="A170" s="14" t="n">
        <x:v>166</x:v>
      </x:c>
      <x:c r="B170" s="14" t="str">
        <x:v>ЯГУБЕЦЬ ЮЛІЯ МИКОЛАЇВНА</x:v>
      </x:c>
      <x:c r="C170" s="14" t="str">
        <x:v>2869718888</x:v>
      </x:c>
      <x:c r="D170" s="14" t="str">
        <x:v>Резервуари / промислові ємності</x:v>
      </x:c>
      <x:c r="E170" s="14" t="str">
        <x:v>Expansion discovery</x:v>
      </x:c>
      <x:c r="F170" s="14" t="str">
        <x:v>I2</x:v>
      </x:c>
      <x:c r="G170" s="14" t="n">
        <x:v>70</x:v>
      </x:c>
      <x:c r="H170" s="14" t="n">
        <x:v>3</x:v>
      </x:c>
      <x:c r="I170" s="14" t="n">
        <x:v>1</x:v>
      </x:c>
      <x:c r="J170" s="18" t="n">
        <x:v>132282.12</x:v>
      </x:c>
      <x:c r="K170" s="19" t="n">
        <x:v>46141.54396174769</x:v>
      </x:c>
      <x:c r="L170" s="19" t="n">
        <x:v>46203</x:v>
      </x:c>
      <x:c r="M170" s="15" t="str">
        <x:v>Поточний ремонт резервуару № 3 на майданчику 3-го підняття (інв. № 1560) в частині заміни вікон за адресою: провулок 3-й Травневий 18б м.Кам'янське  (ДК 021:2015-45420000-7— Столярні та теслярні роботи)</x:v>
      </x:c>
      <x:c r="N170" s="15" t="str">
        <x:v>https://prozorro.gov.ua/tender/UA-2026-04-29-010450-a</x:v>
      </x:c>
    </x:row>
    <x:row r="171">
      <x:c r="A171" s="14" t="n">
        <x:v>167</x:v>
      </x:c>
      <x:c r="B171" s="14" t="str">
        <x:v>ІВАНЬКОВИЧ ВЛАДИСЛАВ ВІКТОРОВИЧ</x:v>
      </x:c>
      <x:c r="C171" s="14" t="str">
        <x:v>2559121578</x:v>
      </x:c>
      <x:c r="D171" s="14" t="str">
        <x:v>Промислова електрика / ПНР</x:v>
      </x:c>
      <x:c r="E171" s="14" t="str">
        <x:v>Expansion discovery</x:v>
      </x:c>
      <x:c r="F171" s="14" t="str">
        <x:v>I2</x:v>
      </x:c>
      <x:c r="G171" s="14" t="n">
        <x:v>70</x:v>
      </x:c>
      <x:c r="H171" s="14" t="n">
        <x:v>9</x:v>
      </x:c>
      <x:c r="I171" s="14" t="n">
        <x:v>0</x:v>
      </x:c>
      <x:c r="J171" s="18" t="n">
        <x:v>3350554.6</x:v>
      </x:c>
      <x:c r="K171" s="19" t="n">
        <x:v>45908.38543701389</x:v>
      </x:c>
      <x:c r="L171" s="19" t="n">
        <x:v>46022</x:v>
      </x:c>
      <x:c r="M171" s="15" t="str">
        <x:v>Будівництво кабельної лінії 0,4 кВ для електропостачання захисної споруди - протирадіаційного укриття за адресою: Одеська область, Одеський р-н, с. Іллінка, вул. Міжлиманська 6Б</x:v>
      </x:c>
      <x:c r="N171" s="15" t="str">
        <x:v>https://prozorro.gov.ua/tender/UA-2025-09-08-004971-a</x:v>
      </x:c>
    </x:row>
    <x:row r="172">
      <x:c r="A172" s="14" t="n">
        <x:v>168</x:v>
      </x:c>
      <x:c r="B172" s="14" t="str">
        <x:v>ТзОВ "Будпроект ІФ"</x:v>
      </x:c>
      <x:c r="C172" s="14" t="str">
        <x:v>39372551</x:v>
      </x:c>
      <x:c r="D172" s="14" t="str">
        <x:v>Берегоукріплення</x:v>
      </x:c>
      <x:c r="E172" s="14" t="str">
        <x:v>Expansion discovery</x:v>
      </x:c>
      <x:c r="F172" s="14" t="str">
        <x:v>I2</x:v>
      </x:c>
      <x:c r="G172" s="14" t="n">
        <x:v>70</x:v>
      </x:c>
      <x:c r="H172" s="14" t="n">
        <x:v>6</x:v>
      </x:c>
      <x:c r="I172" s="14" t="n">
        <x:v>0</x:v>
      </x:c>
      <x:c r="J172" s="18" t="n">
        <x:v>6945178</x:v>
      </x:c>
      <x:c r="K172" s="19" t="n">
        <x:v>46014.587114560185</x:v>
      </x:c>
      <x:c r="L172" s="19" t="n">
        <x:v>46022</x:v>
      </x:c>
      <x:c r="M172" s="15" t="str">
        <x:v>Відновлення берегоукріплення на р.Павельче по вулиці Франка в с.Павлівка Ямницької сільської ради Івано-Франківського району, Івано-Франківської області (Капітальний ремонт).Додаткові роботи</x:v>
      </x:c>
      <x:c r="N172" s="15" t="str">
        <x:v>https://prozorro.gov.ua/tender/UA-2025-12-23-018365-a</x:v>
      </x:c>
    </x:row>
    <x:row r="173">
      <x:c r="A173" s="14" t="n">
        <x:v>169</x:v>
      </x:c>
      <x:c r="B173" s="14" t="str">
        <x:v>ТОВАРИСТВО З ОБМЕЖЕНОЮ ВІДПОВІДАЛЬНІСТЮ "НАДІЙНА ОСЕЛЯ В"</x:v>
      </x:c>
      <x:c r="C173" s="14" t="str">
        <x:v>39337866</x:v>
      </x:c>
      <x:c r="D173" s="14" t="str">
        <x:v>Металоконструкції</x:v>
      </x:c>
      <x:c r="E173" s="14" t="str">
        <x:v>Expansion discovery</x:v>
      </x:c>
      <x:c r="F173" s="14" t="str">
        <x:v>I2</x:v>
      </x:c>
      <x:c r="G173" s="14" t="n">
        <x:v>70</x:v>
      </x:c>
      <x:c r="H173" s="14" t="n">
        <x:v>2</x:v>
      </x:c>
      <x:c r="I173" s="14" t="n">
        <x:v>0</x:v>
      </x:c>
      <x:c r="J173" s="18" t="n">
        <x:v>848115.66</x:v>
      </x:c>
      <x:c r="K173" s="19" t="n">
        <x:v>46213.415942893516</x:v>
      </x:c>
      <x:c r="L173" s="19" t="n">
        <x:v>46217</x:v>
      </x:c>
      <x:c r="M173" s="15" t="str">
        <x:v>виготовлення,збирання та монтаж металоконструкцій  складу для зберігання пелетів у Зорянському ліцеї</x:v>
      </x:c>
      <x:c r="N173" s="15" t="str">
        <x:v>https://prozorro.gov.ua/tender/UA-2026-07-10-005670-a</x:v>
      </x:c>
    </x:row>
    <x:row r="174">
      <x:c r="A174" s="14" t="n">
        <x:v>170</x:v>
      </x:c>
      <x:c r="B174" s="14" t="str">
        <x:v>ФОП Струк Сергій Васильович</x:v>
      </x:c>
      <x:c r="C174" s="14" t="str">
        <x:v>2984501813</x:v>
      </x:c>
      <x:c r="D174" s="14" t="str">
        <x:v>HVAC / ОВіК</x:v>
      </x:c>
      <x:c r="E174" s="14" t="str">
        <x:v>Pilot now</x:v>
      </x:c>
      <x:c r="F174" s="14" t="str">
        <x:v>I2</x:v>
      </x:c>
      <x:c r="G174" s="14" t="n">
        <x:v>69</x:v>
      </x:c>
      <x:c r="H174" s="14" t="n">
        <x:v>3</x:v>
      </x:c>
      <x:c r="I174" s="14" t="n">
        <x:v>3</x:v>
      </x:c>
      <x:c r="J174" s="18" t="n">
        <x:v>44060</x:v>
      </x:c>
      <x:c r="K174" s="19" t="n">
        <x:v>46224.505549525464</x:v>
      </x:c>
      <x:c r="L174" s="19" t="n">
        <x:v>46387</x:v>
      </x:c>
      <x:c r="M174" s="15" t="str">
        <x:v>Послуги монтажу систем кондиціювання та вентиляції</x:v>
      </x:c>
      <x:c r="N174" s="15" t="str">
        <x:v>https://prozorro.gov.ua/tender/UA-2026-07-21-008345-a</x:v>
      </x:c>
    </x:row>
    <x:row r="175">
      <x:c r="A175" s="14" t="n">
        <x:v>171</x:v>
      </x:c>
      <x:c r="B175" s="14" t="str">
        <x:v>ТОВАРИСТВО З ОБМЕЖЕНОЮ ВІДПОВІДАЛЬНІСТЮ "ТДС БУД ІНВЕСТ"</x:v>
      </x:c>
      <x:c r="C175" s="14" t="str">
        <x:v>37432564</x:v>
      </x:c>
      <x:c r="D175" s="14" t="str">
        <x:v>ГНБ / безтраншейні роботи</x:v>
      </x:c>
      <x:c r="E175" s="14" t="str">
        <x:v>Expansion discovery</x:v>
      </x:c>
      <x:c r="F175" s="14" t="str">
        <x:v>I2</x:v>
      </x:c>
      <x:c r="G175" s="14" t="n">
        <x:v>69</x:v>
      </x:c>
      <x:c r="H175" s="14" t="n">
        <x:v>9</x:v>
      </x:c>
      <x:c r="I175" s="14" t="n">
        <x:v>1</x:v>
      </x:c>
      <x:c r="J175" s="18" t="n">
        <x:v>7772550.99</x:v>
      </x:c>
      <x:c r="K175" s="19" t="n">
        <x:v>45478.447927824076</x:v>
      </x:c>
      <x:c r="L175" s="19" t="n">
        <x:v>45492</x:v>
      </x:c>
      <x:c r="M175" s="15" t="str">
        <x:v>Реконструкція каналізаційної мережі К1 методом горизонтально-направленого буріння на площі Рекунова в м. Гостомель Бучанського району Київської області.</x:v>
      </x:c>
      <x:c r="N175" s="15" t="str">
        <x:v>https://prozorro.gov.ua/tender/UA-2024-07-05-006290-a</x:v>
      </x:c>
    </x:row>
    <x:row r="176">
      <x:c r="A176" s="14" t="n">
        <x:v>172</x:v>
      </x:c>
      <x:c r="B176" s="14" t="str">
        <x:v>Товариство з обмеженою відповідальністю «БК Домінант»</x:v>
      </x:c>
      <x:c r="C176" s="14" t="str">
        <x:v>40442698</x:v>
      </x:c>
      <x:c r="D176" s="14" t="str">
        <x:v>Насосні станції</x:v>
      </x:c>
      <x:c r="E176" s="14" t="str">
        <x:v>Expansion discovery</x:v>
      </x:c>
      <x:c r="F176" s="14" t="str">
        <x:v>I2</x:v>
      </x:c>
      <x:c r="G176" s="14" t="n">
        <x:v>68</x:v>
      </x:c>
      <x:c r="H176" s="14" t="n">
        <x:v>3</x:v>
      </x:c>
      <x:c r="I176" s="14" t="n">
        <x:v>3</x:v>
      </x:c>
      <x:c r="J176" s="18" t="n">
        <x:v>80242712.66</x:v>
      </x:c>
      <x:c r="K176" s="19" t="n">
        <x:v>46224.54783775463</x:v>
      </x:c>
      <x:c r="L176" s="19" t="n">
        <x:v>46752.588900462964</x:v>
      </x:c>
      <x:c r="M176" s="15" t="str">
        <x:v>Виконання робіт по об'єкту: "Реконструкція електричної мережі водопровідної насосної станції №3 "Бобровиця", розташованої на землях Киселівської ТГ Чернігівського р-ну комплекс будівель та споруд №1 з встановленням когенераційної установки як альтернативного джерела електроживлення" (ДК 021:2015: 45000000-7 - Будівельні роботи та поточний ремонт)</x:v>
      </x:c>
      <x:c r="N176" s="15" t="str">
        <x:v>https://prozorro.gov.ua/tender/UA-2026-07-21-009878-a</x:v>
      </x:c>
    </x:row>
    <x:row r="177">
      <x:c r="A177" s="14" t="n">
        <x:v>173</x:v>
      </x:c>
      <x:c r="B177" s="14" t="str">
        <x:v>КОМУНАЛЬНЕ ПІДПРИЄМСТВО "ІРПІНЬЖИТЛОІНВЕСТБУД"</x:v>
      </x:c>
      <x:c r="C177" s="14" t="str">
        <x:v>35023634</x:v>
      </x:c>
      <x:c r="D177" s="14" t="str">
        <x:v>ГНБ / безтраншейні роботи</x:v>
      </x:c>
      <x:c r="E177" s="14" t="str">
        <x:v>Expansion discovery</x:v>
      </x:c>
      <x:c r="F177" s="14" t="str">
        <x:v>I2</x:v>
      </x:c>
      <x:c r="G177" s="14" t="n">
        <x:v>68</x:v>
      </x:c>
      <x:c r="H177" s="14" t="n">
        <x:v>4</x:v>
      </x:c>
      <x:c r="I177" s="14" t="n">
        <x:v>2</x:v>
      </x:c>
      <x:c r="J177" s="18" t="n">
        <x:v>302160.6</x:v>
      </x:c>
      <x:c r="K177" s="19" t="n">
        <x:v>45965.28031122685</x:v>
      </x:c>
      <x:c r="L177" s="19" t="n">
        <x:v>46013</x:v>
      </x:c>
      <x:c r="M177" s="15" t="str">
        <x:v>Часткове виконання функцій замовника по об’єкту: «Капітальний ремонт елементів благоустрою (місток, причал для човнів) на набережній по вул. Підгірна в м. Ірпінь, Бучанського району, Київської області»</x:v>
      </x:c>
      <x:c r="N177" s="15" t="str">
        <x:v>https://prozorro.gov.ua/tender/UA-2025-11-04-000336-a</x:v>
      </x:c>
    </x:row>
    <x:row r="178">
      <x:c r="A178" s="14" t="n">
        <x:v>174</x:v>
      </x:c>
      <x:c r="B178" s="14" t="str">
        <x:v>ПРИВАТНЕ АКЦІОНЕРНЕ ТОВАРИСТВО "БРОВАРСЬКЕ ШЛЯХОВО-БУДІВЕЛЬНЕ УПРАВЛІННЯ № 50"</x:v>
      </x:c>
      <x:c r="C178" s="14" t="str">
        <x:v>05408668</x:v>
      </x:c>
      <x:c r="D178" s="14" t="str">
        <x:v>Мости / інфраструктура</x:v>
      </x:c>
      <x:c r="E178" s="14" t="str">
        <x:v>Expansion discovery</x:v>
      </x:c>
      <x:c r="F178" s="14" t="str">
        <x:v>I2</x:v>
      </x:c>
      <x:c r="G178" s="14" t="n">
        <x:v>68</x:v>
      </x:c>
      <x:c r="H178" s="14" t="n">
        <x:v>2</x:v>
      </x:c>
      <x:c r="I178" s="14" t="n">
        <x:v>2</x:v>
      </x:c>
      <x:c r="J178" s="18" t="n">
        <x:v>174840000</x:v>
      </x:c>
      <x:c r="K178" s="19" t="n">
        <x:v>45966.61163511574</x:v>
      </x:c>
      <x:c r="L178" s="19" t="n">
        <x:v>46387</x:v>
      </x:c>
      <x:c r="M178" s="15" t="str">
        <x:v>«Реконструкція мостового переходу через р. Лисогір на автомобільній дорозі державного значення Н-07 Київ - Суми - Юнаківка (на м. Курськ) на ділянці км 188+562 - км 188+962, Чернігівська область» (45221000-2) Будівництво мостів і тунелів, шахт і метрополітенів</x:v>
      </x:c>
      <x:c r="N178" s="15" t="str">
        <x:v>https://prozorro.gov.ua/tender/UA-2025-10-14-011605-a</x:v>
      </x:c>
    </x:row>
    <x:row r="179">
      <x:c r="A179" s="14" t="n">
        <x:v>175</x:v>
      </x:c>
      <x:c r="B179" s="14" t="str">
        <x:v>ТОВ "ЮІСіЕй"</x:v>
      </x:c>
      <x:c r="C179" s="14" t="str">
        <x:v>37139449</x:v>
      </x:c>
      <x:c r="D179" s="14" t="str">
        <x:v>Насосні станції</x:v>
      </x:c>
      <x:c r="E179" s="14" t="str">
        <x:v>Expansion discovery</x:v>
      </x:c>
      <x:c r="F179" s="14" t="str">
        <x:v>I2</x:v>
      </x:c>
      <x:c r="G179" s="14" t="n">
        <x:v>68</x:v>
      </x:c>
      <x:c r="H179" s="14" t="n">
        <x:v>2</x:v>
      </x:c>
      <x:c r="I179" s="14" t="n">
        <x:v>2</x:v>
      </x:c>
      <x:c r="J179" s="18" t="n">
        <x:v>90044977.97999999</x:v>
      </x:c>
      <x:c r="K179" s="19" t="n">
        <x:v>46162.418928796294</x:v>
      </x:c>
      <x:c r="L179" s="19" t="n">
        <x:v>46752.46193287037</x:v>
      </x:c>
      <x:c r="M179" s="15" t="str">
        <x:v>Реконструкція електричної підстанції ПС 110/35/10 кВ ПЧ3 розміщеної на території Чернігівської області з влаштуванням II рівня інженерного захисту трансформатора Т-2 (ДК 021:2015 - 45454000-4 «Реконструкція»)</x:v>
      </x:c>
      <x:c r="N179" s="15" t="str">
        <x:v>https://prozorro.gov.ua/tender/UA-2026-05-20-006751-a</x:v>
      </x:c>
    </x:row>
    <x:row r="180">
      <x:c r="A180" s="14" t="n">
        <x:v>176</x:v>
      </x:c>
      <x:c r="B180" s="14" t="str">
        <x:v>ТОВАРИСТВО З ОБМЕЖЕНОЮ ВІДПОВІДАЛЬНІСТЮ "ЕНЕРГОБУДПРОЕКТ-2"</x:v>
      </x:c>
      <x:c r="C180" s="14" t="str">
        <x:v>34724556</x:v>
      </x:c>
      <x:c r="D180" s="14" t="str">
        <x:v>Сонячна енергетика</x:v>
      </x:c>
      <x:c r="E180" s="14" t="str">
        <x:v>Pilot now</x:v>
      </x:c>
      <x:c r="F180" s="14" t="str">
        <x:v>I2</x:v>
      </x:c>
      <x:c r="G180" s="14" t="n">
        <x:v>68</x:v>
      </x:c>
      <x:c r="H180" s="14" t="n">
        <x:v>3</x:v>
      </x:c>
      <x:c r="I180" s="14" t="n">
        <x:v>2</x:v>
      </x:c>
      <x:c r="J180" s="18" t="n">
        <x:v>5295290.12</x:v>
      </x:c>
      <x:c r="K180" s="19" t="n">
        <x:v>45925.580563634256</x:v>
      </x:c>
      <x:c r="L180" s="19" t="n">
        <x:v>46022</x:v>
      </x:c>
      <x:c r="M180" s="15" t="str">
        <x:v>Будівництво КЛ-0,4 кВ Л-6, Л-25 ТП-498 оп.№1 (дві кабельні лінії) в м. Кропивницький для зовнішнього електропостачання блочно-модульної котельні "Джерельна" КП "Теплоенергетик" КМР" по вул. Джерельна" (приєднання) </x:v>
      </x:c>
      <x:c r="N180" s="15" t="str">
        <x:v>https://prozorro.gov.ua/tender/UA-2025-09-25-013964-a</x:v>
      </x:c>
    </x:row>
    <x:row r="181">
      <x:c r="A181" s="14" t="n">
        <x:v>177</x:v>
      </x:c>
      <x:c r="B181" s="14" t="str">
        <x:v>ТОВАРИСТВО З ОБМЕЖЕНОЮ ВІДПОВІДАЛЬНІСТЮ "ІНЖЕНЕРНО-ТЕХНІЧНИЙ ЦЕНТР РЕМБУДСЕРВІС"</x:v>
      </x:c>
      <x:c r="C181" s="14" t="str">
        <x:v>32360202</x:v>
      </x:c>
      <x:c r="D181" s="14" t="str">
        <x:v>Газові мережі</x:v>
      </x:c>
      <x:c r="E181" s="14" t="str">
        <x:v>Expansion discovery</x:v>
      </x:c>
      <x:c r="F181" s="14" t="str">
        <x:v>I2</x:v>
      </x:c>
      <x:c r="G181" s="14" t="n">
        <x:v>68</x:v>
      </x:c>
      <x:c r="H181" s="14" t="n">
        <x:v>2</x:v>
      </x:c>
      <x:c r="I181" s="14" t="n">
        <x:v>2</x:v>
      </x:c>
      <x:c r="J181" s="18" t="n">
        <x:v>5550563</x:v>
      </x:c>
      <x:c r="K181" s="19" t="n">
        <x:v>46184.378605335645</x:v>
      </x:c>
      <x:c r="L181" s="19" t="n">
        <x:v>46340</x:v>
      </x:c>
      <x:c r="M181" s="15" t="str">
        <x:v>Будівництво технологічної перемички між магістральним газопроводом «Івацевичі - Долина 3н.» і газопроводом-відводом до газорозподільної станції «Локачі» у Володимир-Волинському районі Волинської області (Будівельні роботи та поточний ремонт)</x:v>
      </x:c>
      <x:c r="N181" s="15" t="str">
        <x:v>https://prozorro.gov.ua/tender/UA-2026-05-11-011932-a</x:v>
      </x:c>
    </x:row>
    <x:row r="182">
      <x:c r="A182" s="14" t="n">
        <x:v>178</x:v>
      </x:c>
      <x:c r="B182" s="14" t="str">
        <x:v>КОНСОРЦІУМ "ІНФРАБУД"</x:v>
      </x:c>
      <x:c r="C182" s="14" t="str">
        <x:v>45901299</x:v>
      </x:c>
      <x:c r="D182" s="14" t="str">
        <x:v>Промисловий демонтаж</x:v>
      </x:c>
      <x:c r="E182" s="14" t="str">
        <x:v>Expansion discovery</x:v>
      </x:c>
      <x:c r="F182" s="14" t="str">
        <x:v>I2</x:v>
      </x:c>
      <x:c r="G182" s="14" t="n">
        <x:v>68</x:v>
      </x:c>
      <x:c r="H182" s="14" t="n">
        <x:v>1</x:v>
      </x:c>
      <x:c r="I182" s="14" t="n">
        <x:v>1</x:v>
      </x:c>
      <x:c r="J182" s="18" t="n">
        <x:v>53752882.51</x:v>
      </x:c>
      <x:c r="K182" s="19" t="n">
        <x:v>46224.57604762731</x:v>
      </x:c>
      <x:c r="L182" s="19" t="n">
        <x:v>46387</x:v>
      </x:c>
      <x:c r="M182" s="15" t="str">
        <x:v>Додаткові роботи на об'єкті: "Нове будівництво комплексу будівлі крематорію зі знесенням існуючих споруд на території Голосківського цвинтаря у м.Львові.(ДК 021:2015: 45215300-0 Будівництво крематоріїв),</x:v>
      </x:c>
      <x:c r="N182" s="15" t="str">
        <x:v>https://prozorro.gov.ua/tender/UA-2026-07-21-011014-a</x:v>
      </x:c>
    </x:row>
    <x:row r="183">
      <x:c r="A183" s="14" t="n">
        <x:v>179</x:v>
      </x:c>
      <x:c r="B183" s="14" t="str">
        <x:v>ПП "Кабекслайн"</x:v>
      </x:c>
      <x:c r="C183" s="14" t="str">
        <x:v>38095345</x:v>
      </x:c>
      <x:c r="D183" s="14" t="str">
        <x:v>Чисті приміщення</x:v>
      </x:c>
      <x:c r="E183" s="14" t="str">
        <x:v>Expansion discovery</x:v>
      </x:c>
      <x:c r="F183" s="14" t="str">
        <x:v>I2</x:v>
      </x:c>
      <x:c r="G183" s="14" t="n">
        <x:v>68</x:v>
      </x:c>
      <x:c r="H183" s="14" t="n">
        <x:v>1</x:v>
      </x:c>
      <x:c r="I183" s="14" t="n">
        <x:v>1</x:v>
      </x:c>
      <x:c r="J183" s="18" t="n">
        <x:v>212439072.8</x:v>
      </x:c>
      <x:c r="K183" s="19" t="n">
        <x:v>46251.34231299769</x:v>
      </x:c>
      <x:c r="L183" s="19" t="n">
        <x:v>46752</x:v>
      </x:c>
      <x:c r="M183" s="15" t="str">
        <x:v>Реконструкція операційного блоку комунального некомерційного підприємства "Кіровоградська обласна лікарня Кіровоградської обласної ради" за адресою: проспект Університетський, 2/5, м.Кропивницький. Коригування</x:v>
      </x:c>
      <x:c r="N183" s="15" t="str">
        <x:v>https://prozorro.gov.ua/tender/UA-2026-07-08-011140-a</x:v>
      </x:c>
    </x:row>
    <x:row r="184">
      <x:c r="A184" s="14" t="n">
        <x:v>180</x:v>
      </x:c>
      <x:c r="B184" s="14" t="str">
        <x:v>ПП "МЕГАПРОМБУДІМПЕКС"</x:v>
      </x:c>
      <x:c r="C184" s="14" t="str">
        <x:v>41275610</x:v>
      </x:c>
      <x:c r="D184" s="14" t="str">
        <x:v>Дорожні роботи</x:v>
      </x:c>
      <x:c r="E184" s="14" t="str">
        <x:v>Expansion discovery</x:v>
      </x:c>
      <x:c r="F184" s="14" t="str">
        <x:v>I2</x:v>
      </x:c>
      <x:c r="G184" s="14" t="n">
        <x:v>68</x:v>
      </x:c>
      <x:c r="H184" s="14" t="n">
        <x:v>1</x:v>
      </x:c>
      <x:c r="I184" s="14" t="n">
        <x:v>1</x:v>
      </x:c>
      <x:c r="J184" s="18" t="n">
        <x:v>22506444.58</x:v>
      </x:c>
      <x:c r="K184" s="19" t="n">
        <x:v>46225.36542894676</x:v>
      </x:c>
      <x:c r="L184" s="19" t="n">
        <x:v>46752</x:v>
      </x:c>
      <x:c r="M184" s="15" t="str">
        <x:v>Капітальний ремонт дорожнього покриття для благоустрою населеного пункту с.Ямпіль Львівського району Львівської області</x:v>
      </x:c>
      <x:c r="N184" s="15" t="str">
        <x:v>https://prozorro.gov.ua/tender/UA-2026-07-03-008401-a</x:v>
      </x:c>
    </x:row>
    <x:row r="185">
      <x:c r="A185" s="14" t="n">
        <x:v>181</x:v>
      </x:c>
      <x:c r="B185" s="14" t="str">
        <x:v>ПП Полтава Будкомплекс</x:v>
      </x:c>
      <x:c r="C185" s="14" t="str">
        <x:v>40154823</x:v>
      </x:c>
      <x:c r="D185" s="14" t="str">
        <x:v>Теплові мережі</x:v>
      </x:c>
      <x:c r="E185" s="14" t="str">
        <x:v>Expansion discovery</x:v>
      </x:c>
      <x:c r="F185" s="14" t="str">
        <x:v>I2</x:v>
      </x:c>
      <x:c r="G185" s="14" t="n">
        <x:v>68</x:v>
      </x:c>
      <x:c r="H185" s="14" t="n">
        <x:v>1</x:v>
      </x:c>
      <x:c r="I185" s="14" t="n">
        <x:v>1</x:v>
      </x:c>
      <x:c r="J185" s="18" t="n">
        <x:v>10943185</x:v>
      </x:c>
      <x:c r="K185" s="19" t="n">
        <x:v>46231.50997222222</x:v>
      </x:c>
      <x:c r="L185" s="19" t="n">
        <x:v>46327.56765046297</x:v>
      </x:c>
      <x:c r="M185" s="15" t="str">
        <x:v>Реконструкція з’єднувальної ділянки теплової мережі ТК4-ТК5-ТК6-ТК8-ТК13 між котельнями по  вул. Покровська, 2-А та вул. Покровська, 37 в м. Решетилівка Полтавської області.</x:v>
      </x:c>
      <x:c r="N185" s="15" t="str">
        <x:v>https://prozorro.gov.ua/tender/UA-2026-07-09-008782-a</x:v>
      </x:c>
    </x:row>
    <x:row r="186">
      <x:c r="A186" s="14" t="n">
        <x:v>182</x:v>
      </x:c>
      <x:c r="B186" s="14" t="str">
        <x:v>ПРИВАТНЕ ПІДПРИЄМСТВО "СІНТА - СЕРВІС"</x:v>
      </x:c>
      <x:c r="C186" s="14" t="str">
        <x:v>33542869</x:v>
      </x:c>
      <x:c r="D186" s="14" t="str">
        <x:v>Зовнішні мережі</x:v>
      </x:c>
      <x:c r="E186" s="14" t="str">
        <x:v>Expansion discovery</x:v>
      </x:c>
      <x:c r="F186" s="14" t="str">
        <x:v>I2</x:v>
      </x:c>
      <x:c r="G186" s="14" t="n">
        <x:v>68</x:v>
      </x:c>
      <x:c r="H186" s="14" t="n">
        <x:v>1</x:v>
      </x:c>
      <x:c r="I186" s="14" t="n">
        <x:v>1</x:v>
      </x:c>
      <x:c r="J186" s="18" t="n">
        <x:v>76970000</x:v>
      </x:c>
      <x:c r="K186" s="19" t="n">
        <x:v>46231.56358947916</x:v>
      </x:c>
      <x:c r="L186" s="19" t="n">
        <x:v>46746</x:v>
      </x:c>
      <x:c r="M186" s="15" t="str">
        <x:v>Нове будівництво зовнішніх інженерних мереж з підключенням до збірно-розбірних комплексних споруд Закарпатської області</x:v>
      </x:c>
      <x:c r="N186" s="15" t="str">
        <x:v>https://prozorro.gov.ua/tender/UA-2026-07-14-000809-a</x:v>
      </x:c>
    </x:row>
    <x:row r="187">
      <x:c r="A187" s="14" t="n">
        <x:v>183</x:v>
      </x:c>
      <x:c r="B187" s="14" t="str">
        <x:v>ТОВ "ВАЛЕОБУД"</x:v>
      </x:c>
      <x:c r="C187" s="14" t="str">
        <x:v>42591801</x:v>
      </x:c>
      <x:c r="D187" s="14" t="str">
        <x:v>Зовнішні мережі</x:v>
      </x:c>
      <x:c r="E187" s="14" t="str">
        <x:v>Expansion discovery</x:v>
      </x:c>
      <x:c r="F187" s="14" t="str">
        <x:v>I2</x:v>
      </x:c>
      <x:c r="G187" s="14" t="n">
        <x:v>68</x:v>
      </x:c>
      <x:c r="H187" s="14" t="n">
        <x:v>1</x:v>
      </x:c>
      <x:c r="I187" s="14" t="n">
        <x:v>1</x:v>
      </x:c>
      <x:c r="J187" s="18" t="n">
        <x:v>30262320.8</x:v>
      </x:c>
      <x:c r="K187" s="19" t="n">
        <x:v>46225.34587831019</x:v>
      </x:c>
      <x:c r="L187" s="19" t="n">
        <x:v>46387</x:v>
      </x:c>
      <x:c r="M187" s="15" t="str">
        <x:v>Будівництво багатоквартирних житлових будинків соціального призначення та дошкільного навчального закладу в другому мікрорайоні житлового району «Масани» у м. Чернігів на земельних ділянках, які перебувають в постійному користуванні: зовнішні інженерні мережі електропостачання</x:v>
      </x:c>
      <x:c r="N187" s="15" t="str">
        <x:v>https://prozorro.gov.ua/tender/UA-2026-07-07-006705-a</x:v>
      </x:c>
    </x:row>
    <x:row r="188">
      <x:c r="A188" s="14" t="n">
        <x:v>184</x:v>
      </x:c>
      <x:c r="B188" s="14" t="str">
        <x:v>ТОВ "ОДЕСАГРОГАЗ"</x:v>
      </x:c>
      <x:c r="C188" s="14" t="str">
        <x:v>35205975</x:v>
      </x:c>
      <x:c r="D188" s="14" t="str">
        <x:v>Теплові мережі</x:v>
      </x:c>
      <x:c r="E188" s="14" t="str">
        <x:v>Expansion discovery</x:v>
      </x:c>
      <x:c r="F188" s="14" t="str">
        <x:v>I2</x:v>
      </x:c>
      <x:c r="G188" s="14" t="n">
        <x:v>68</x:v>
      </x:c>
      <x:c r="H188" s="14" t="n">
        <x:v>1</x:v>
      </x:c>
      <x:c r="I188" s="14" t="n">
        <x:v>1</x:v>
      </x:c>
      <x:c r="J188" s="18" t="n">
        <x:v>10977744</x:v>
      </x:c>
      <x:c r="K188" s="19" t="n">
        <x:v>46216.2145549537</x:v>
      </x:c>
      <x:c r="L188" s="19" t="n">
        <x:v>46326</x:v>
      </x:c>
      <x:c r="M188" s="15" t="str">
        <x:v>Реконструкція теплової мережі на ділянці від камери К1 (вул.Торгова, 2А) до камери К-9 (вул.Шевченка, 10)  в м.Чорноморськ Одеського району Одеської області. Коригування.</x:v>
      </x:c>
      <x:c r="N188" s="15" t="str">
        <x:v>https://prozorro.gov.ua/tender/UA-2026-06-22-007158-a</x:v>
      </x:c>
    </x:row>
    <x:row r="189">
      <x:c r="A189" s="14" t="n">
        <x:v>185</x:v>
      </x:c>
      <x:c r="B189" s="14" t="str">
        <x:v>ТОВ "ПІДПРИЄМСТВО "МАСТ-БУД"</x:v>
      </x:c>
      <x:c r="C189" s="14" t="str">
        <x:v>33653812</x:v>
      </x:c>
      <x:c r="D189" s="14" t="str">
        <x:v>Залізнична інфраструктура</x:v>
      </x:c>
      <x:c r="E189" s="14" t="str">
        <x:v>Expansion discovery</x:v>
      </x:c>
      <x:c r="F189" s="14" t="str">
        <x:v>I2</x:v>
      </x:c>
      <x:c r="G189" s="14" t="n">
        <x:v>68</x:v>
      </x:c>
      <x:c r="H189" s="14" t="n">
        <x:v>1</x:v>
      </x:c>
      <x:c r="I189" s="14" t="n">
        <x:v>1</x:v>
      </x:c>
      <x:c r="J189" s="18" t="n">
        <x:v>114650000</x:v>
      </x:c>
      <x:c r="K189" s="19" t="n">
        <x:v>46219.30874043982</x:v>
      </x:c>
      <x:c r="L189" s="19" t="n">
        <x:v>46752</x:v>
      </x:c>
      <x:c r="M189" s="15" t="str">
        <x:v>Капітальний ремонт причалу №14 (інв. № 063550), залізничної колії № 44 (інв. 057174), залізничної колії №45 (інв. № 057175) Одеської філії ДП «АМПУ» за адресою м. Одеса, Митна площа, 1/2</x:v>
      </x:c>
      <x:c r="N189" s="15" t="str">
        <x:v>https://prozorro.gov.ua/tender/UA-2026-05-28-012075-a</x:v>
      </x:c>
    </x:row>
    <x:row r="190">
      <x:c r="A190" s="14" t="n">
        <x:v>186</x:v>
      </x:c>
      <x:c r="B190" s="14" t="str">
        <x:v>ТОВ Брот</x:v>
      </x:c>
      <x:c r="C190" s="14" t="str">
        <x:v>38712319</x:v>
      </x:c>
      <x:c r="D190" s="14" t="str">
        <x:v>Зовнішні мережі</x:v>
      </x:c>
      <x:c r="E190" s="14" t="str">
        <x:v>Expansion discovery</x:v>
      </x:c>
      <x:c r="F190" s="14" t="str">
        <x:v>I2</x:v>
      </x:c>
      <x:c r="G190" s="14" t="n">
        <x:v>68</x:v>
      </x:c>
      <x:c r="H190" s="14" t="n">
        <x:v>1</x:v>
      </x:c>
      <x:c r="I190" s="14" t="n">
        <x:v>1</x:v>
      </x:c>
      <x:c r="J190" s="18" t="n">
        <x:v>14307849</x:v>
      </x:c>
      <x:c r="K190" s="19" t="n">
        <x:v>46230.5999233912</x:v>
      </x:c>
      <x:c r="L190" s="19" t="n">
        <x:v>46387</x:v>
      </x:c>
      <x:c r="M190" s="15" t="str">
        <x:v>Нове будівництво котельні та зовнішніх інженерних мереж для дитячого садка в мікрорайоні «Каскад» у м. Івано-Франківську</x:v>
      </x:c>
      <x:c r="N190" s="15" t="str">
        <x:v>https://prozorro.gov.ua/tender/UA-2026-07-01-008648-a</x:v>
      </x:c>
    </x:row>
    <x:row r="191">
      <x:c r="A191" s="14" t="n">
        <x:v>187</x:v>
      </x:c>
      <x:c r="B191" s="14" t="str">
        <x:v>ТОВАРИСТВО З ОБМЕЖЕНОЮ ВІДПОВІДАЛЬНІСТЮ " ЕНЕРГЕТИЧНО - ДОРОЖНЄ БУДІВНИЦТВО "</x:v>
      </x:c>
      <x:c r="C191" s="14" t="str">
        <x:v>33757711</x:v>
      </x:c>
      <x:c r="D191" s="14" t="str">
        <x:v>Підпірні конструкції</x:v>
      </x:c>
      <x:c r="E191" s="14" t="str">
        <x:v>Expansion discovery</x:v>
      </x:c>
      <x:c r="F191" s="14" t="str">
        <x:v>I2</x:v>
      </x:c>
      <x:c r="G191" s="14" t="n">
        <x:v>68</x:v>
      </x:c>
      <x:c r="H191" s="14" t="n">
        <x:v>2</x:v>
      </x:c>
      <x:c r="I191" s="14" t="n">
        <x:v>1</x:v>
      </x:c>
      <x:c r="J191" s="18" t="n">
        <x:v>6030383.72</x:v>
      </x:c>
      <x:c r="K191" s="19" t="n">
        <x:v>46192.45131269676</x:v>
      </x:c>
      <x:c r="L191" s="19" t="n">
        <x:v>46341</x:v>
      </x:c>
      <x:c r="M191" s="15" t="str">
        <x:v>Капітальний ремонт підпірної стінки на вул. Руській, 75-77 в м.Чернівці</x:v>
      </x:c>
      <x:c r="N191" s="15" t="str">
        <x:v>https://prozorro.gov.ua/tender/UA-2026-06-01-007873-a</x:v>
      </x:c>
    </x:row>
    <x:row r="192">
      <x:c r="A192" s="14" t="n">
        <x:v>188</x:v>
      </x:c>
      <x:c r="B192" s="14" t="str">
        <x:v>ТОВАРИСТВО З ОБМЕЖЕНОЮ ВІДПОВІДАЛЬНІСТЮ "Б.С.ГРУП"</x:v>
      </x:c>
      <x:c r="C192" s="14" t="str">
        <x:v>41348332</x:v>
      </x:c>
      <x:c r="D192" s="14" t="str">
        <x:v>Мости / інфраструктура</x:v>
      </x:c>
      <x:c r="E192" s="14" t="str">
        <x:v>Expansion discovery</x:v>
      </x:c>
      <x:c r="F192" s="14" t="str">
        <x:v>I2</x:v>
      </x:c>
      <x:c r="G192" s="14" t="n">
        <x:v>68</x:v>
      </x:c>
      <x:c r="H192" s="14" t="n">
        <x:v>1</x:v>
      </x:c>
      <x:c r="I192" s="14" t="n">
        <x:v>1</x:v>
      </x:c>
      <x:c r="J192" s="18" t="n">
        <x:v>43825744.84</x:v>
      </x:c>
      <x:c r="K192" s="19" t="n">
        <x:v>46253.45469856481</x:v>
      </x:c>
      <x:c r="L192" s="19" t="n">
        <x:v>46752</x:v>
      </x:c>
      <x:c r="M192"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(послуги з поточного ремонту Південного мосту через р. Дніпро, правобережної естакади “В” Південного мостового переходу (з боку мосту ім. Є. О. Патона) та правобережної естакади “Н” Південного мостового переходу (з боку с. Корчувате), а саме на Південному мосту через р. Дніпро»)</x:v>
      </x:c>
      <x:c r="N192" s="15" t="str">
        <x:v>https://prozorro.gov.ua/tender/UA-2026-08-06-011717-a</x:v>
      </x:c>
    </x:row>
    <x:row r="193">
      <x:c r="A193" s="14" t="n">
        <x:v>189</x:v>
      </x:c>
      <x:c r="B193" s="14" t="str">
        <x:v>ТОВАРИСТВО З ОБМЕЖЕНОЮ ВІДПОВІДАЛЬНІСТЮ "ДВА Т ГРУП"</x:v>
      </x:c>
      <x:c r="C193" s="14" t="str">
        <x:v>43280292</x:v>
      </x:c>
      <x:c r="D193" s="14" t="str">
        <x:v>Зовнішні мережі</x:v>
      </x:c>
      <x:c r="E193" s="14" t="str">
        <x:v>Expansion discovery</x:v>
      </x:c>
      <x:c r="F193" s="14" t="str">
        <x:v>I2</x:v>
      </x:c>
      <x:c r="G193" s="14" t="n">
        <x:v>68</x:v>
      </x:c>
      <x:c r="H193" s="14" t="n">
        <x:v>1</x:v>
      </x:c>
      <x:c r="I193" s="14" t="n">
        <x:v>1</x:v>
      </x:c>
      <x:c r="J193" s="18" t="n">
        <x:v>26495193.6</x:v>
      </x:c>
      <x:c r="K193" s="19" t="n">
        <x:v>46216.38532724537</x:v>
      </x:c>
      <x:c r="L193" s="19" t="n">
        <x:v>46434</x:v>
      </x:c>
      <x:c r="M193" s="15" t="str">
        <x:v>Виконання будівельних робіт по об’єкту: «Нове будівництво зовнішніх інженерних мереж водовідведення, військове містечко № 20, с. Немирів, Львівська обл.» </x:v>
      </x:c>
      <x:c r="N193" s="15" t="str">
        <x:v>https://prozorro.gov.ua/tender/UA-2026-06-30-003598-a</x:v>
      </x:c>
    </x:row>
    <x:row r="194">
      <x:c r="A194" s="14" t="n">
        <x:v>190</x:v>
      </x:c>
      <x:c r="B194" s="14" t="str">
        <x:v>Товариство з обмеженою відповідальністю "Еверест-С"</x:v>
      </x:c>
      <x:c r="C194" s="14" t="str">
        <x:v>33526166</x:v>
      </x:c>
      <x:c r="D194" s="14" t="str">
        <x:v>Насосні станції</x:v>
      </x:c>
      <x:c r="E194" s="14" t="str">
        <x:v>Expansion discovery</x:v>
      </x:c>
      <x:c r="F194" s="14" t="str">
        <x:v>I2</x:v>
      </x:c>
      <x:c r="G194" s="14" t="n">
        <x:v>68</x:v>
      </x:c>
      <x:c r="H194" s="14" t="n">
        <x:v>1</x:v>
      </x:c>
      <x:c r="I194" s="14" t="n">
        <x:v>1</x:v>
      </x:c>
      <x:c r="J194" s="18" t="n">
        <x:v>12049878</x:v>
      </x:c>
      <x:c r="K194" s="19" t="n">
        <x:v>46217.39329100694</x:v>
      </x:c>
      <x:c r="L194" s="19" t="n">
        <x:v>46356.60386574074</x:v>
      </x:c>
      <x:c r="M194" s="15" t="str">
        <x:v>за кодом ДК 021:2015 (CPV): 45450000-6 - Інші завершальні будівельні роботи («Реконструкція каналізаційної насосної станції КНС-2 по вул. Романа Шухевича, 1а в м. Конотоп Сумської області (Коригування)")</x:v>
      </x:c>
      <x:c r="N194" s="15" t="str">
        <x:v>https://prozorro.gov.ua/tender/UA-2026-06-26-010661-a</x:v>
      </x:c>
    </x:row>
    <x:row r="195">
      <x:c r="A195" s="14" t="n">
        <x:v>191</x:v>
      </x:c>
      <x:c r="B195" s="14" t="str">
        <x:v>ТОВАРИСТВО З ОБМЕЖЕНОЮ ВІДПОВІДАЛЬНІСТЮ "ІНВЕНТУМ УКРАЇНА"</x:v>
      </x:c>
      <x:c r="C195" s="14" t="str">
        <x:v>36437713</x:v>
      </x:c>
      <x:c r="D195" s="14" t="str">
        <x:v>Теплові мережі</x:v>
      </x:c>
      <x:c r="E195" s="14" t="str">
        <x:v>Expansion discovery</x:v>
      </x:c>
      <x:c r="F195" s="14" t="str">
        <x:v>I2</x:v>
      </x:c>
      <x:c r="G195" s="14" t="n">
        <x:v>68</x:v>
      </x:c>
      <x:c r="H195" s="14" t="n">
        <x:v>1</x:v>
      </x:c>
      <x:c r="I195" s="14" t="n">
        <x:v>1</x:v>
      </x:c>
      <x:c r="J195" s="18" t="n">
        <x:v>22132444.68</x:v>
      </x:c>
      <x:c r="K195" s="19" t="n">
        <x:v>46245.56234253472</x:v>
      </x:c>
      <x:c r="L195" s="19" t="n">
        <x:v>46386</x:v>
      </x:c>
      <x:c r="M195"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м. Київ, *** ». Архітектурні рішення. Генеральний план.</x:v>
      </x:c>
      <x:c r="N195" s="15" t="str">
        <x:v>https://prozorro.gov.ua/tender/UA-2026-08-11-011450-a</x:v>
      </x:c>
    </x:row>
    <x:row r="196">
      <x:c r="A196" s="14" t="n">
        <x:v>192</x:v>
      </x:c>
      <x:c r="B196" s="14" t="str">
        <x:v>ТОВАРИСТВО З ОБМЕЖЕНОЮ ВІДПОВІДАЛЬНІСТЮ "ПОЛІМЕРТЕПЛО-ХАРКІВ"</x:v>
      </x:c>
      <x:c r="C196" s="14" t="str">
        <x:v>36224810</x:v>
      </x:c>
      <x:c r="D196" s="14" t="str">
        <x:v>Когенерація</x:v>
      </x:c>
      <x:c r="E196" s="14" t="str">
        <x:v>Expansion discovery</x:v>
      </x:c>
      <x:c r="F196" s="14" t="str">
        <x:v>I2</x:v>
      </x:c>
      <x:c r="G196" s="14" t="n">
        <x:v>68</x:v>
      </x:c>
      <x:c r="H196" s="14" t="n">
        <x:v>1</x:v>
      </x:c>
      <x:c r="I196" s="14" t="n">
        <x:v>1</x:v>
      </x:c>
      <x:c r="J196" s="18" t="n">
        <x:v>11450328.11</x:v>
      </x:c>
      <x:c r="K196" s="19" t="n">
        <x:v>46247.5431512963</x:v>
      </x:c>
      <x:c r="L196" s="19" t="n">
        <x:v>46290</x:v>
      </x:c>
      <x:c r="M196" s="15" t="str">
        <x:v>ДК 021:2015 45251000-1 Будівництво електростанцій і теплових станцій. "Нове будівництво (розміщення) модульних газових когенераційних установок у м. Харкові, ****. Монтаж ІТП"
</x:v>
      </x:c>
      <x:c r="N196" s="15" t="str">
        <x:v>https://prozorro.gov.ua/tender/UA-2026-08-13-010339-a</x:v>
      </x:c>
    </x:row>
    <x:row r="197">
      <x:c r="A197" s="14" t="n">
        <x:v>193</x:v>
      </x:c>
      <x:c r="B197" s="14" t="str">
        <x:v>ТОВАРИСТВО З ОБМЕЖЕНОЮ ВІДПОВІДАЛЬНІСТЮ "ПРОМАТОМ"</x:v>
      </x:c>
      <x:c r="C197" s="14" t="str">
        <x:v>24932636</x:v>
      </x:c>
      <x:c r="D197" s="14" t="str">
        <x:v>Підстанції / силові мережі</x:v>
      </x:c>
      <x:c r="E197" s="14" t="str">
        <x:v>Pilot now</x:v>
      </x:c>
      <x:c r="F197" s="14" t="str">
        <x:v>I2</x:v>
      </x:c>
      <x:c r="G197" s="14" t="n">
        <x:v>68</x:v>
      </x:c>
      <x:c r="H197" s="14" t="n">
        <x:v>1</x:v>
      </x:c>
      <x:c r="I197" s="14" t="n">
        <x:v>1</x:v>
      </x:c>
      <x:c r="J197" s="18" t="n">
        <x:v>11281352</x:v>
      </x:c>
      <x:c r="K197" s="19" t="n">
        <x:v>46253.475685625</x:v>
      </x:c>
      <x:c r="L197" s="19" t="n">
        <x:v>46387</x:v>
      </x:c>
      <x:c r="M197" s="15" t="str">
        <x:v>Реконструкція підстанції з заміною МВ-150 кВ на елегазові вимикачі 150 кВ на ПС 150/10/6 кВ «ПЛМ» м. Дніпро 3 черга згідно проєкту змін до Інвестиційної програми 2026 року</x:v>
      </x:c>
      <x:c r="N197" s="15" t="str">
        <x:v>https://prozorro.gov.ua/tender/UA-2026-07-30-009707-a</x:v>
      </x:c>
    </x:row>
    <x:row r="198">
      <x:c r="A198" s="14" t="n">
        <x:v>194</x:v>
      </x:c>
      <x:c r="B198" s="14" t="str">
        <x:v>ТОВАРИСТВО З ОБМЕЖЕНОЮ ВІДПОВІДАЛЬНІСТЮ "РЕГДОРСТРОЙ"</x:v>
      </x:c>
      <x:c r="C198" s="14" t="str">
        <x:v>39391847</x:v>
      </x:c>
      <x:c r="D198" s="14" t="str">
        <x:v>Дорожні роботи</x:v>
      </x:c>
      <x:c r="E198" s="14" t="str">
        <x:v>Expansion discovery</x:v>
      </x:c>
      <x:c r="F198" s="14" t="str">
        <x:v>I2</x:v>
      </x:c>
      <x:c r="G198" s="14" t="n">
        <x:v>68</x:v>
      </x:c>
      <x:c r="H198" s="14" t="n">
        <x:v>1</x:v>
      </x:c>
      <x:c r="I198" s="14" t="n">
        <x:v>1</x:v>
      </x:c>
      <x:c r="J198" s="18" t="n">
        <x:v>43155678.8</x:v>
      </x:c>
      <x:c r="K198" s="19" t="n">
        <x:v>46241.351182314815</x:v>
      </x:c>
      <x:c r="L198" s="19" t="n">
        <x:v>46356</x:v>
      </x:c>
      <x:c r="M198" s="15" t="str">
        <x:v>Капітальний ремонт вул. Каштанова с. Петропавлівська Борщагівка Бучанського району Київської області (капітальний ремонт дорожнього покриття, облаштування пішохідних доріжок)</x:v>
      </x:c>
      <x:c r="N198" s="15" t="str">
        <x:v>https://prozorro.gov.ua/tender/UA-2026-07-22-001836-a</x:v>
      </x:c>
    </x:row>
    <x:row r="199">
      <x:c r="A199" s="14" t="n">
        <x:v>195</x:v>
      </x:c>
      <x:c r="B199" s="14" t="str">
        <x:v>ТОВАРИСТВО З ОБМЕЖЕНОЮ ВІДПОВІДАЛЬНІСТЮ "СТАЛЬКОНСТРУКЦІЯ ЛТД"</x:v>
      </x:c>
      <x:c r="C199" s="14" t="str">
        <x:v>38158090</x:v>
      </x:c>
      <x:c r="D199" s="14" t="str">
        <x:v>Теплові мережі</x:v>
      </x:c>
      <x:c r="E199" s="14" t="str">
        <x:v>Expansion discovery</x:v>
      </x:c>
      <x:c r="F199" s="14" t="str">
        <x:v>I2</x:v>
      </x:c>
      <x:c r="G199" s="14" t="n">
        <x:v>68</x:v>
      </x:c>
      <x:c r="H199" s="14" t="n">
        <x:v>3</x:v>
      </x:c>
      <x:c r="I199" s="14" t="n">
        <x:v>1</x:v>
      </x:c>
      <x:c r="J199" s="18" t="n">
        <x:v>94731410.63</x:v>
      </x:c>
      <x:c r="K199" s="19" t="n">
        <x:v>45964.61639196759</x:v>
      </x:c>
      <x:c r="L199" s="19" t="n">
        <x:v>46142.87498842592</x:v>
      </x:c>
      <x:c r="M199" s="15" t="str">
        <x:v>"Реконструкція каналізаційних очисних споруд та лінії по обробці мулу у м. Харків. Міські очисні споруди водовідведення №1. Комплекс "Харківводовідведення", вул. Біологічна, 1, м. Харків за адресою: 61030, вул. Біологічна, 1, м. Харків" (Коригування), (ПК7). Вторинний радіальний відстійник діаметром 40 м №11.</x:v>
      </x:c>
      <x:c r="N199" s="15" t="str">
        <x:v>https://prozorro.gov.ua/tender/UA-2025-10-15-014778-a</x:v>
      </x:c>
    </x:row>
    <x:row r="200">
      <x:c r="A200" s="14" t="n">
        <x:v>196</x:v>
      </x:c>
      <x:c r="B200" s="14" t="str">
        <x:v>ТОВАРИСТВО З ОБМЕЖЕНОЮ ВІДПОВІДАЛЬНІСТЮ "УБПГ ПРОМІНЬ"</x:v>
      </x:c>
      <x:c r="C200" s="14" t="str">
        <x:v>42706856</x:v>
      </x:c>
      <x:c r="D200" s="14" t="str">
        <x:v>Зовнішнє освітлення</x:v>
      </x:c>
      <x:c r="E200" s="14" t="str">
        <x:v>Pilot now</x:v>
      </x:c>
      <x:c r="F200" s="14" t="str">
        <x:v>I2</x:v>
      </x:c>
      <x:c r="G200" s="14" t="n">
        <x:v>68</x:v>
      </x:c>
      <x:c r="H200" s="14" t="n">
        <x:v>1</x:v>
      </x:c>
      <x:c r="I200" s="14" t="n">
        <x:v>1</x:v>
      </x:c>
      <x:c r="J200" s="18" t="n">
        <x:v>20827560.93</x:v>
      </x:c>
      <x:c r="K200" s="19" t="n">
        <x:v>46240.565397175924</x:v>
      </x:c>
      <x:c r="L200" s="19" t="n">
        <x:v>46374</x:v>
      </x:c>
      <x:c r="M200" s="15" t="str">
        <x:v>Будівництво мережі зовнішнього освітлення вулиці Труханівської у Дніпровському та Деснянському районах міста Києва згідно з КНУ «Настанова з визначення вартості будівництва» (ДК 021:2015 «Єдиний закупівельний словник» - 45300000-0- Будівельно-монтажні роботи)</x:v>
      </x:c>
      <x:c r="N200" s="15" t="str">
        <x:v>https://prozorro.gov.ua/tender/UA-2026-07-16-006271-a</x:v>
      </x:c>
    </x:row>
    <x:row r="201">
      <x:c r="A201" s="14" t="n">
        <x:v>197</x:v>
      </x:c>
      <x:c r="B201" s="14" t="str">
        <x:v>ТОВАРИСТВО З ОБМЕЖЕНОЮ ВІДПОВІДАЛЬНІСТЮ «БУДІВЕЛЬНО-МОНТАЖНЕ УПРАВЛІННЯ № 460»</x:v>
      </x:c>
      <x:c r="C201" s="14" t="str">
        <x:v>42316673</x:v>
      </x:c>
      <x:c r="D201" s="14" t="str">
        <x:v>Теплові мережі</x:v>
      </x:c>
      <x:c r="E201" s="14" t="str">
        <x:v>Expansion discovery</x:v>
      </x:c>
      <x:c r="F201" s="14" t="str">
        <x:v>I2</x:v>
      </x:c>
      <x:c r="G201" s="14" t="n">
        <x:v>68</x:v>
      </x:c>
      <x:c r="H201" s="14" t="n">
        <x:v>1</x:v>
      </x:c>
      <x:c r="I201" s="14" t="n">
        <x:v>1</x:v>
      </x:c>
      <x:c r="J201" s="18" t="n">
        <x:v>57926867.77</x:v>
      </x:c>
      <x:c r="K201" s="19" t="n">
        <x:v>46226.34141623843</x:v>
      </x:c>
      <x:c r="L201" s="19" t="n">
        <x:v>46386</x:v>
      </x:c>
      <x:c r="M201"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 Архітектурні рішення. Генеральний план</x:v>
      </x:c>
      <x:c r="N201" s="15" t="str">
        <x:v>https://prozorro.gov.ua/tender/UA-2026-07-23-003234-a</x:v>
      </x:c>
    </x:row>
    <x:row r="202">
      <x:c r="A202" s="14" t="n">
        <x:v>198</x:v>
      </x:c>
      <x:c r="B202" s="14" t="str">
        <x:v>ТОМАКОВА НАТАЛІЯ ОЛЕКСАНДРІВНА</x:v>
      </x:c>
      <x:c r="C202" s="14" t="str">
        <x:v>2702929704</x:v>
      </x:c>
      <x:c r="D202" s="14" t="str">
        <x:v>Теплові мережі</x:v>
      </x:c>
      <x:c r="E202" s="14" t="str">
        <x:v>Expansion discovery</x:v>
      </x:c>
      <x:c r="F202" s="14" t="str">
        <x:v>I2</x:v>
      </x:c>
      <x:c r="G202" s="14" t="n">
        <x:v>67</x:v>
      </x:c>
      <x:c r="H202" s="14" t="n">
        <x:v>3</x:v>
      </x:c>
      <x:c r="I202" s="14" t="n">
        <x:v>3</x:v>
      </x:c>
      <x:c r="J202" s="18" t="n">
        <x:v>165540</x:v>
      </x:c>
      <x:c r="K202" s="19" t="n">
        <x:v>46203.33054814815</x:v>
      </x:c>
      <x:c r="L202" s="19" t="n">
        <x:v>46387</x:v>
      </x:c>
      <x:c r="M202" s="15" t="str">
        <x:v>Роботи по розробці проектно-коштторисної документації  по обєкту "Реконструкція ділянки теплової мережі аварійного теплопостачання  споживачів шляхом кільцевого зєднання  між тепловими мережами котельні інв. № 26 та котельні інв № 19м.Біла Церква Київської області </x:v>
      </x:c>
      <x:c r="N202" s="15" t="str">
        <x:v>https://prozorro.gov.ua/tender/UA-2026-06-30-003014-a</x:v>
      </x:c>
    </x:row>
    <x:row r="203">
      <x:c r="A203" s="14" t="n">
        <x:v>199</x:v>
      </x:c>
      <x:c r="B203" s="14" t="str">
        <x:v>КАПАРНИК АНДРІЙ ІГОРОВИЧ</x:v>
      </x:c>
      <x:c r="C203" s="14" t="str">
        <x:v>2257106876</x:v>
      </x:c>
      <x:c r="D203" s="14" t="str">
        <x:v>Водоочищення / очисні споруди</x:v>
      </x:c>
      <x:c r="E203" s="14" t="str">
        <x:v>Expansion discovery</x:v>
      </x:c>
      <x:c r="F203" s="14" t="str">
        <x:v>I2</x:v>
      </x:c>
      <x:c r="G203" s="14" t="n">
        <x:v>67</x:v>
      </x:c>
      <x:c r="H203" s="14" t="n">
        <x:v>2</x:v>
      </x:c>
      <x:c r="I203" s="14" t="n">
        <x:v>2</x:v>
      </x:c>
      <x:c r="J203" s="18" t="n">
        <x:v>1480096.54</x:v>
      </x:c>
      <x:c r="K203" s="19" t="n">
        <x:v>46217.52279150463</x:v>
      </x:c>
      <x:c r="L203" s="19" t="n">
        <x:v>46387</x:v>
      </x:c>
      <x:c r="M203" s="15" t="str">
        <x:v>Послуги з інженерного проектування, роботи по виготовленню проектно-кошторисної документації по об’єкту «Реконструкція очисних споруд продуктивність 300 м3/добу в м. Монастириська, вул. Грушевського, 8-Д, Чортківського району Тернопільської області»</x:v>
      </x:c>
      <x:c r="N203" s="15" t="str">
        <x:v>https://prozorro.gov.ua/tender/UA-2026-07-14-009316-a</x:v>
      </x:c>
    </x:row>
    <x:row r="204">
      <x:c r="A204" s="14" t="n">
        <x:v>200</x:v>
      </x:c>
      <x:c r="B204" s="14" t="str">
        <x:v>ТОВ "Техенергохім"</x:v>
      </x:c>
      <x:c r="C204" s="14" t="str">
        <x:v>22161169</x:v>
      </x:c>
      <x:c r="D204" s="14" t="str">
        <x:v>Водоочищення / очисні споруди</x:v>
      </x:c>
      <x:c r="E204" s="14" t="str">
        <x:v>Expansion discovery</x:v>
      </x:c>
      <x:c r="F204" s="14" t="str">
        <x:v>I2</x:v>
      </x:c>
      <x:c r="G204" s="14" t="n">
        <x:v>67</x:v>
      </x:c>
      <x:c r="H204" s="14" t="n">
        <x:v>2</x:v>
      </x:c>
      <x:c r="I204" s="14" t="n">
        <x:v>2</x:v>
      </x:c>
      <x:c r="J204" s="18" t="n">
        <x:v>1865665</x:v>
      </x:c>
      <x:c r="K204" s="19" t="n">
        <x:v>46182.49519430556</x:v>
      </x:c>
      <x:c r="L204" s="19" t="n">
        <x:v>46419</x:v>
      </x:c>
      <x:c r="M204" s="15" t="str">
        <x:v>ДК 021:2015- 71320000– 7  Послуги  з  розробки проєктно — кошторисної документації  а  саме :   «Реконструкція насосної станції водопостачання мкрн. «Північний» за адресою: м. Миколаїв, вул. Архітектора Старова, 3/1»</x:v>
      </x:c>
      <x:c r="N204" s="15" t="str">
        <x:v>https://prozorro.gov.ua/tender/UA-2026-05-21-003112-a</x:v>
      </x:c>
    </x:row>
    <x:row r="205">
      <x:c r="A205" s="14" t="n">
        <x:v>201</x:v>
      </x:c>
      <x:c r="B205" s="14" t="str">
        <x:v>ТОВАРИСТВО З ОБМЕЖЕНОЮ ВІДПОВІДАЛЬНІСТЮ "ЕНЕРГОЕКСПЛУАТАЦІЯ"</x:v>
      </x:c>
      <x:c r="C205" s="14" t="str">
        <x:v>39090788</x:v>
      </x:c>
      <x:c r="D205" s="14" t="str">
        <x:v>Електромонтаж</x:v>
      </x:c>
      <x:c r="E205" s="14" t="str">
        <x:v>Pilot now</x:v>
      </x:c>
      <x:c r="F205" s="14" t="str">
        <x:v>I2</x:v>
      </x:c>
      <x:c r="G205" s="14" t="n">
        <x:v>67</x:v>
      </x:c>
      <x:c r="H205" s="14" t="n">
        <x:v>3</x:v>
      </x:c>
      <x:c r="I205" s="14" t="n">
        <x:v>2</x:v>
      </x:c>
      <x:c r="J205" s="18" t="n">
        <x:v>74550</x:v>
      </x:c>
      <x:c r="K205" s="19" t="n">
        <x:v>46244.53717113426</x:v>
      </x:c>
      <x:c r="L205" s="19" t="n">
        <x:v>46295</x:v>
      </x:c>
      <x:c r="M205" s="15" t="str">
        <x:v>ДК 021:2015: 653200002 - Експлуатація електричних установок
(Електровимірювальні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
</x:v>
      </x:c>
      <x:c r="N205" s="15" t="str">
        <x:v>https://prozorro.gov.ua/tender/UA-2026-07-30-009341-a</x:v>
      </x:c>
    </x:row>
    <x:row r="206">
      <x:c r="A206" s="14" t="n">
        <x:v>202</x:v>
      </x:c>
      <x:c r="B206" s="14" t="str">
        <x:v>Фізична особа- підприємець Лукащук Роман Віталійович</x:v>
      </x:c>
      <x:c r="C206" s="14" t="str">
        <x:v>3003213534</x:v>
      </x:c>
      <x:c r="D206" s="14" t="str">
        <x:v>Сонячна енергетика</x:v>
      </x:c>
      <x:c r="E206" s="14" t="str">
        <x:v>Expansion discovery</x:v>
      </x:c>
      <x:c r="F206" s="14" t="str">
        <x:v>I2</x:v>
      </x:c>
      <x:c r="G206" s="14" t="n">
        <x:v>67</x:v>
      </x:c>
      <x:c r="H206" s="14" t="n">
        <x:v>2</x:v>
      </x:c>
      <x:c r="I206" s="14" t="n">
        <x:v>2</x:v>
      </x:c>
      <x:c r="J206" s="18" t="n">
        <x:v>680000</x:v>
      </x:c>
      <x:c r="K206" s="19" t="n">
        <x:v>46230.407862685184</x:v>
      </x:c>
      <x:c r="L206" s="19" t="n">
        <x:v>46280</x:v>
      </x:c>
      <x:c r="M206" s="15" t="str">
        <x:v>Роботи з виготовлення проектно-кошторисної документації на: Капітальний ремонт будівлі навчального корпусу № 1, на вул. Соборна, 11 у м. Рівне (Монтаж сонячної електростанції)</x:v>
      </x:c>
      <x:c r="N206" s="15" t="str">
        <x:v>https://prozorro.gov.ua/tender/UA-2026-07-27-004982-a</x:v>
      </x:c>
    </x:row>
    <x:row r="207">
      <x:c r="A207" s="14" t="n">
        <x:v>203</x:v>
      </x:c>
      <x:c r="B207" s="14" t="str">
        <x:v>ФОП ЗАВАЛКО МИКОЛА МИКОЛАЙОВИЧ</x:v>
      </x:c>
      <x:c r="C207" s="14" t="str">
        <x:v>2904306973</x:v>
      </x:c>
      <x:c r="D207" s="14" t="str">
        <x:v>Металоконструкції</x:v>
      </x:c>
      <x:c r="E207" s="14" t="str">
        <x:v>Expansion discovery</x:v>
      </x:c>
      <x:c r="F207" s="14" t="str">
        <x:v>I2</x:v>
      </x:c>
      <x:c r="G207" s="14" t="n">
        <x:v>67</x:v>
      </x:c>
      <x:c r="H207" s="14" t="n">
        <x:v>3</x:v>
      </x:c>
      <x:c r="I207" s="14" t="n">
        <x:v>2</x:v>
      </x:c>
      <x:c r="J207" s="18" t="n">
        <x:v>254000</x:v>
      </x:c>
      <x:c r="K207" s="19" t="n">
        <x:v>46192.51492900463</x:v>
      </x:c>
      <x:c r="L207" s="19" t="n">
        <x:v>46387</x:v>
      </x:c>
      <x:c r="M207" s="15" t="str">
        <x:v>Монтаж частини пішохідної зони, встановлення підпірних стійок основи пішохідної зони, заміна металоконструкцій мосту по вулиці Перемоги м. Новомиргород (ДК 021:2015:45220000-5: Інженерні та будівельні роботи)</x:v>
      </x:c>
      <x:c r="N207" s="15" t="str">
        <x:v>https://prozorro.gov.ua/tender/UA-2026-06-19-010393-a</x:v>
      </x:c>
    </x:row>
    <x:row r="208">
      <x:c r="A208" s="14" t="n">
        <x:v>204</x:v>
      </x:c>
      <x:c r="B208" s="14" t="str">
        <x:v>МАЛЕ ПРИВАТНЕ ПІДПРИЄМСТВО "ЕЛЕКТРОСЕРВІС"</x:v>
      </x:c>
      <x:c r="C208" s="14" t="str">
        <x:v>22051653</x:v>
      </x:c>
      <x:c r="D208" s="14" t="str">
        <x:v>Електромонтаж</x:v>
      </x:c>
      <x:c r="E208" s="14" t="str">
        <x:v>Pilot now</x:v>
      </x:c>
      <x:c r="F208" s="14" t="str">
        <x:v>I2</x:v>
      </x:c>
      <x:c r="G208" s="14" t="n">
        <x:v>67</x:v>
      </x:c>
      <x:c r="H208" s="14" t="n">
        <x:v>5</x:v>
      </x:c>
      <x:c r="I208" s="14" t="n">
        <x:v>1</x:v>
      </x:c>
      <x:c r="J208" s="18" t="n">
        <x:v>69846</x:v>
      </x:c>
      <x:c r="K208" s="19" t="n">
        <x:v>46231.54679755787</x:v>
      </x:c>
      <x:c r="L208" s="19" t="n">
        <x:v>46265</x:v>
      </x:c>
      <x:c r="M208" s="15" t="str">
        <x:v>Послуги з технічного огляду та випробувань - електровимірювальних робіт - вимірювання опору заземлюючих пристроїв, вимірювання перехідного опору між заземлюючим пристроєм та заземленими елементами, вимірювання повного опору ланцюга петлі "фаза-нуль", вимірювання опору ізоляції кабелів, проводів, силової та освітлювальної електропроводки, ізоляції електрообладнання до 1 кВ приміщень: Ліцею №1 імені Лесі Українки Звягельської міської ради</x:v>
      </x:c>
      <x:c r="N208" s="15" t="str">
        <x:v>https://prozorro.gov.ua/tender/UA-2026-07-28-010186-a</x:v>
      </x:c>
    </x:row>
    <x:row r="209">
      <x:c r="A209" s="14" t="n">
        <x:v>205</x:v>
      </x:c>
      <x:c r="B209" s="14" t="str">
        <x:v>ПРИВАТНЕ ПІДПРИЄМСТВО "ЕНЕРГО-СЕРВІС ПРОЕКТ"</x:v>
      </x:c>
      <x:c r="C209" s="14" t="str">
        <x:v>34417433</x:v>
      </x:c>
      <x:c r="D209" s="14" t="str">
        <x:v>Електромонтаж</x:v>
      </x:c>
      <x:c r="E209" s="14" t="str">
        <x:v>Pilot now</x:v>
      </x:c>
      <x:c r="F209" s="14" t="str">
        <x:v>I2</x:v>
      </x:c>
      <x:c r="G209" s="14" t="n">
        <x:v>67</x:v>
      </x:c>
      <x:c r="H209" s="14" t="n">
        <x:v>4</x:v>
      </x:c>
      <x:c r="I209" s="14" t="n">
        <x:v>1</x:v>
      </x:c>
      <x:c r="J209" s="18" t="n">
        <x:v>32465.5</x:v>
      </x:c>
      <x:c r="K209" s="19" t="n">
        <x:v>46258.25709982639</x:v>
      </x:c>
      <x:c r="L209" s="19" t="n">
        <x:v>46295</x:v>
      </x:c>
      <x:c r="M209" s="15" t="str">
        <x:v>Вимірювання опору розтікання струму заземлюючих пристроїв (блискавкозахистів), вимір опору розтікання струму основних заземлювачів (контур заземлення), перевірка наявності металічного зв'язку між заземлювачами та заземлюючими елементами (опір перехідних контактів, мережі, захисних пристроїв), вимір опору ізоляції кабелів, електричних проводок і ізоляції апаратів, занесення даних по результатам проведення електровимірювальних та випробувальних робіт на об’єкти до “Технічного звіту» з відповідними висновками в протоколах, передбачених правилами «ПБЕЕС»</x:v>
      </x:c>
      <x:c r="N209" s="15" t="str">
        <x:v>https://prozorro.gov.ua/tender/UA-2026-08-24-000441-a</x:v>
      </x:c>
    </x:row>
    <x:row r="210">
      <x:c r="A210" s="14" t="n">
        <x:v>206</x:v>
      </x:c>
      <x:c r="B210" s="14" t="str">
        <x:v>ТОВ "МБК СІНЕРГІЯ"</x:v>
      </x:c>
      <x:c r="C210" s="14" t="str">
        <x:v>38897076</x:v>
      </x:c>
      <x:c r="D210" s="14" t="str">
        <x:v>Промислова електрика / ПНР</x:v>
      </x:c>
      <x:c r="E210" s="14" t="str">
        <x:v>Expansion discovery</x:v>
      </x:c>
      <x:c r="F210" s="14" t="str">
        <x:v>I2</x:v>
      </x:c>
      <x:c r="G210" s="14" t="n">
        <x:v>67</x:v>
      </x:c>
      <x:c r="H210" s="14" t="n">
        <x:v>2</x:v>
      </x:c>
      <x:c r="I210" s="14" t="n">
        <x:v>1</x:v>
      </x:c>
      <x:c r="J210" s="18" t="n">
        <x:v>56887259.24</x:v>
      </x:c>
      <x:c r="K210" s="19" t="n">
        <x:v>46028.37797436343</x:v>
      </x:c>
      <x:c r="L210" s="19" t="n">
        <x:v>46295</x:v>
      </x:c>
      <x:c r="M210" s="15" t="str">
        <x:v>Будівельно-монтажні роботи згідно з КНУ «Настанова з визначення вартості будівництва», затверджених Наказом Міністерства розвитку громад та територій України «Про затвердження кошторисних норм України у будівництві» від 01 листопада 2021 року № 281 «Реконструкція кабельної лінії 6 кВ ПС 110/10/6 кВ «Південно-Західна»: РП-3 в м. Полтаві Полтавської області» (Інвестиційна програма АТ «ПОЛТАВАОБЛЕНЕРГО» -  2026 рік (проєкт), 1 розділ, п. 1.2.3.2)</x:v>
      </x:c>
      <x:c r="N210" s="15" t="str">
        <x:v>https://prozorro.gov.ua/tender/UA-2025-12-09-006870-a</x:v>
      </x:c>
    </x:row>
    <x:row r="211">
      <x:c r="A211" s="14" t="n">
        <x:v>207</x:v>
      </x:c>
      <x:c r="B211" s="14" t="str">
        <x:v>ЗАЙКО КАТЕРИНА МИКОЛАЇВНА</x:v>
      </x:c>
      <x:c r="C211" s="14" t="str">
        <x:v>3284809749</x:v>
      </x:c>
      <x:c r="D211" s="14" t="str">
        <x:v>Фасади та скління</x:v>
      </x:c>
      <x:c r="E211" s="14" t="str">
        <x:v>Expansion discovery</x:v>
      </x:c>
      <x:c r="F211" s="14" t="str">
        <x:v>I2</x:v>
      </x:c>
      <x:c r="G211" s="14" t="n">
        <x:v>67</x:v>
      </x:c>
      <x:c r="H211" s="14" t="n">
        <x:v>13</x:v>
      </x:c>
      <x:c r="I211" s="14" t="n">
        <x:v>0</x:v>
      </x:c>
      <x:c r="J211" s="18" t="n">
        <x:v>389474.49</x:v>
      </x:c>
      <x:c r="K211" s="19" t="n">
        <x:v>46121.46168209491</x:v>
      </x:c>
      <x:c r="L211" s="19" t="n">
        <x:v>46131</x:v>
      </x:c>
      <x:c r="M211" s="15" t="str">
        <x:v>Матеріали, будівельні матеріали, інвентар та інструменти для утеплення фасаду (проведення заходів з енергозбереження)</x:v>
      </x:c>
      <x:c r="N211" s="15" t="str">
        <x:v>https://prozorro.gov.ua/tender/UA-2026-04-09-007443-a</x:v>
      </x:c>
    </x:row>
    <x:row r="212">
      <x:c r="A212" s="14" t="n">
        <x:v>208</x:v>
      </x:c>
      <x:c r="B212" s="14" t="str">
        <x:v>ТОВ   «Компанія «Скайлайн  Телеком»</x:v>
      </x:c>
      <x:c r="C212" s="14" t="str">
        <x:v>33140052</x:v>
      </x:c>
      <x:c r="D212" s="14" t="str">
        <x:v>ВОЛЗ / телеком</x:v>
      </x:c>
      <x:c r="E212" s="14" t="str">
        <x:v>Expansion discovery</x:v>
      </x:c>
      <x:c r="F212" s="14" t="str">
        <x:v>I2</x:v>
      </x:c>
      <x:c r="G212" s="14" t="n">
        <x:v>67</x:v>
      </x:c>
      <x:c r="H212" s="14" t="n">
        <x:v>13</x:v>
      </x:c>
      <x:c r="I212" s="14" t="n">
        <x:v>0</x:v>
      </x:c>
      <x:c r="J212" s="18" t="n">
        <x:v>2391688.62</x:v>
      </x:c>
      <x:c r="K212" s="19" t="n">
        <x:v>45873.62188140046</x:v>
      </x:c>
      <x:c r="L212" s="19" t="n">
        <x:v>46022</x:v>
      </x:c>
      <x:c r="M212" s="15" t="str">
        <x:v>роботи з утримання світлофорних об'єктів (Будівництво волоконно-оптичної лінії зв’язку для керування світлофорним об’єктом, розташованим за адресою: м. Одеса, Адміральський проспект – вул. Суднобудівна),  згідно коду ДК 021:2015 45310000-3 Електромонтажні роботи</x:v>
      </x:c>
      <x:c r="N212" s="15" t="str">
        <x:v>https://prozorro.gov.ua/tender/UA-2025-08-04-011641-a</x:v>
      </x:c>
    </x:row>
    <x:row r="213">
      <x:c r="A213" s="14" t="n">
        <x:v>209</x:v>
      </x:c>
      <x:c r="B213" s="14" t="str">
        <x:v>ТОВАРИСТВО З ОБМЕЖЕНОЮ ВІДПОВІДАЛЬНІСТЮ "ВИРОБНИЧА ФІРМА "ЛЬВІВ-ТЕЛЕКОМ"</x:v>
      </x:c>
      <x:c r="C213" s="14" t="str">
        <x:v>31803912</x:v>
      </x:c>
      <x:c r="D213" s="14" t="str">
        <x:v>ВОЛЗ / телеком</x:v>
      </x:c>
      <x:c r="E213" s="14" t="str">
        <x:v>Expansion discovery</x:v>
      </x:c>
      <x:c r="F213" s="14" t="str">
        <x:v>I2</x:v>
      </x:c>
      <x:c r="G213" s="14" t="n">
        <x:v>67</x:v>
      </x:c>
      <x:c r="H213" s="14" t="n">
        <x:v>4</x:v>
      </x:c>
      <x:c r="I213" s="14" t="n">
        <x:v>0</x:v>
      </x:c>
      <x:c r="J213" s="18" t="n">
        <x:v>6251915.64</x:v>
      </x:c>
      <x:c r="K213" s="19" t="n">
        <x:v>45952.450905868056</x:v>
      </x:c>
      <x:c r="L213" s="19" t="n">
        <x:v>46016</x:v>
      </x:c>
      <x:c r="M213" s="15" t="str">
        <x:v>Будівництво волоконно-оптичної лінії зв’язку спеціального призначення між об'єктами військової частини А4150</x:v>
      </x:c>
      <x:c r="N213" s="15" t="str">
        <x:v>https://prozorro.gov.ua/tender/UA-2025-09-29-009471-a</x:v>
      </x:c>
    </x:row>
    <x:row r="214">
      <x:c r="A214" s="14" t="n">
        <x:v>210</x:v>
      </x:c>
      <x:c r="B214" s="14" t="str">
        <x:v>ТОВАРИСТВО З ОБМЕЖЕНОЮ ВІДПОВІДАЛЬНІСТЮ "ЛІФТ-ЕКО"</x:v>
      </x:c>
      <x:c r="C214" s="14" t="str">
        <x:v>31658533</x:v>
      </x:c>
      <x:c r="D214" s="14" t="str">
        <x:v>Ліфти та підйомники</x:v>
      </x:c>
      <x:c r="E214" s="14" t="str">
        <x:v>Expansion discovery</x:v>
      </x:c>
      <x:c r="F214" s="14" t="str">
        <x:v>I2</x:v>
      </x:c>
      <x:c r="G214" s="14" t="n">
        <x:v>67</x:v>
      </x:c>
      <x:c r="H214" s="14" t="n">
        <x:v>15</x:v>
      </x:c>
      <x:c r="I214" s="14" t="n">
        <x:v>0</x:v>
      </x:c>
      <x:c r="J214" s="18" t="n">
        <x:v>3370799.9</x:v>
      </x:c>
      <x:c r="K214" s="19" t="n">
        <x:v>45981.39438121528</x:v>
      </x:c>
      <x:c r="L214" s="19" t="n">
        <x:v>46022.916666655095</x:v>
      </x:c>
      <x:c r="M214" s="15" t="str">
        <x:v>ДК 021:2015- 45313000-4- Монтаж ліфтів та ескалаторів- Капітальний ремонт та заміна  основних вузлів пасажирського ліфта в житловому будинку № 69 (1 під’їзд) на просп. Червоної Калини у м. Львові</x:v>
      </x:c>
      <x:c r="N214" s="15" t="str">
        <x:v>https://prozorro.gov.ua/tender/UA-2025-11-20-005399-a</x:v>
      </x:c>
    </x:row>
    <x:row r="215">
      <x:c r="A215" s="14" t="n">
        <x:v>211</x:v>
      </x:c>
      <x:c r="B215" s="14" t="str">
        <x:v>ТОВАРИСТВО З ОБМЕЖЕНОЮ ВІДПОВІДАЛЬНІСТЮ "МЕДСЕРВІСГРУП"</x:v>
      </x:c>
      <x:c r="C215" s="14" t="str">
        <x:v>38606078</x:v>
      </x:c>
      <x:c r="D215" s="14" t="str">
        <x:v>Чисті приміщення</x:v>
      </x:c>
      <x:c r="E215" s="14" t="str">
        <x:v>Expansion discovery</x:v>
      </x:c>
      <x:c r="F215" s="14" t="str">
        <x:v>I2</x:v>
      </x:c>
      <x:c r="G215" s="14" t="n">
        <x:v>67</x:v>
      </x:c>
      <x:c r="H215" s="14" t="n">
        <x:v>5</x:v>
      </x:c>
      <x:c r="I215" s="14" t="n">
        <x:v>0</x:v>
      </x:c>
      <x:c r="J215" s="18" t="n">
        <x:v>22547563.4</x:v>
      </x:c>
      <x:c r="K215" s="19" t="n">
        <x:v>45566.28666597222</x:v>
      </x:c>
      <x:c r="L215" s="19" t="n">
        <x:v>45575</x:v>
      </x:c>
      <x:c r="M215" s="15" t="str">
        <x:v>Медичне обладнання по об’єкту: 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 С. Лучанського» - Дефібрилятор-монітор PRIMEDIC DefiMonitor XD.</x:v>
      </x:c>
      <x:c r="N215" s="15" t="str">
        <x:v>https://prozorro.gov.ua/tender/UA-2024-10-01-001490-a</x:v>
      </x:c>
    </x:row>
    <x:row r="216">
      <x:c r="A216" s="14" t="n">
        <x:v>212</x:v>
      </x:c>
      <x:c r="B216" s="14" t="str">
        <x:v>ТОВАРИСТВО З ОБМЕЖЕНОЮ ВІДПОВІДАЛЬНІСТЮ "МЕДХОЛДІНГ"</x:v>
      </x:c>
      <x:c r="C216" s="14" t="str">
        <x:v>38406011</x:v>
      </x:c>
      <x:c r="D216" s="14" t="str">
        <x:v>Чисті приміщення</x:v>
      </x:c>
      <x:c r="E216" s="14" t="str">
        <x:v>Expansion discovery</x:v>
      </x:c>
      <x:c r="F216" s="14" t="str">
        <x:v>I2</x:v>
      </x:c>
      <x:c r="G216" s="14" t="n">
        <x:v>67</x:v>
      </x:c>
      <x:c r="H216" s="14" t="n">
        <x:v>11</x:v>
      </x:c>
      <x:c r="I216" s="14" t="n">
        <x:v>0</x:v>
      </x:c>
      <x:c r="J216" s="18" t="n">
        <x:v>10571377.51</x:v>
      </x:c>
      <x:c r="K216" s="19" t="n">
        <x:v>45653.52120915509</x:v>
      </x:c>
      <x:c r="L216" s="19" t="n">
        <x:v>45657</x:v>
      </x:c>
      <x:c r="M216" s="15" t="str">
        <x:v>Медичне обладнання по об’єкту: «Реконструкція сховища з влаштуванням споруди подвійного призначення (пологово операційний блок) з властивостями сховища КОМУНАЛЬНОГО НЕКОМЕРЦІЙНОГО ПІДПРИЄМСТВА «ХЕРСОНСЬКИЙ МІСЬКИЙ ПЕРИНАТАЛЬНИЙ ЦЕНТР II РІВНЯ ім. З. С. КЛИМЕНКО» ХЕРСОНСЬКОЇ МІСЬКОЇ РАДИ, м.Херсон, вул. Гоголя 1 ЄЗС ДК 021:2015 45454000-4 – Реконструкція»</x:v>
      </x:c>
      <x:c r="N216" s="15" t="str">
        <x:v>https://prozorro.gov.ua/tender/UA-2024-12-27-008132-a</x:v>
      </x:c>
    </x:row>
    <x:row r="217">
      <x:c r="A217" s="14" t="n">
        <x:v>213</x:v>
      </x:c>
      <x:c r="B217" s="14" t="str">
        <x:v>Товариство з обмеженою відповідальністю «Вентресурс»</x:v>
      </x:c>
      <x:c r="C217" s="14" t="str">
        <x:v>37850973</x:v>
      </x:c>
      <x:c r="D217" s="14" t="str">
        <x:v>HVAC / ОВіК</x:v>
      </x:c>
      <x:c r="E217" s="14" t="str">
        <x:v>Pilot now</x:v>
      </x:c>
      <x:c r="F217" s="14" t="str">
        <x:v>I2</x:v>
      </x:c>
      <x:c r="G217" s="14" t="n">
        <x:v>67</x:v>
      </x:c>
      <x:c r="H217" s="14" t="n">
        <x:v>6</x:v>
      </x:c>
      <x:c r="I217" s="14" t="n">
        <x:v>0</x:v>
      </x:c>
      <x:c r="J217" s="18" t="n">
        <x:v>675443.21</x:v>
      </x:c>
      <x:c r="K217" s="19" t="n">
        <x:v>46119.49289219907</x:v>
      </x:c>
      <x:c r="L217" s="19" t="n">
        <x:v>46140.482256944444</x:v>
      </x:c>
      <x:c r="M217" s="15" t="str">
        <x:v>Додаткові роботи з монтажу приточно- витяжної системи вентиляції П-1, В-1 в приміщенні укриття КЗ КМР "Шубівська гімназія", що знаходиться за адресою: с.Шубівка Обухівського району Київської області по вулиці Воробчук,6</x:v>
      </x:c>
      <x:c r="N217" s="15" t="str">
        <x:v>https://prozorro.gov.ua/tender/UA-2026-04-07-008920-a</x:v>
      </x:c>
    </x:row>
    <x:row r="218">
      <x:c r="A218" s="14" t="n">
        <x:v>214</x:v>
      </x:c>
      <x:c r="B218" s="14" t="str">
        <x:v>ТОВ  "Охорона-Комплекс-Придунав'є"</x:v>
      </x:c>
      <x:c r="C218" s="14" t="str">
        <x:v>32370184</x:v>
      </x:c>
      <x:c r="D218" s="14" t="str">
        <x:v>Пожежогасіння</x:v>
      </x:c>
      <x:c r="E218" s="14" t="str">
        <x:v>Expansion discovery</x:v>
      </x:c>
      <x:c r="F218" s="14" t="str">
        <x:v>I2</x:v>
      </x:c>
      <x:c r="G218" s="14" t="n">
        <x:v>66</x:v>
      </x:c>
      <x:c r="H218" s="14" t="n">
        <x:v>3</x:v>
      </x:c>
      <x:c r="I218" s="14" t="n">
        <x:v>3</x:v>
      </x:c>
      <x:c r="J218" s="18" t="n">
        <x:v>218315.32</x:v>
      </x:c>
      <x:c r="K218" s="19" t="n">
        <x:v>46065.318843472225</x:v>
      </x:c>
      <x:c r="L218" s="19" t="n">
        <x:v>46387</x:v>
      </x:c>
      <x:c r="M218" s="15" t="str">
        <x:v>Монтаж та пусконалагоджувальні послуги системи пожежної сигналізації</x:v>
      </x:c>
      <x:c r="N218" s="15" t="str">
        <x:v>https://prozorro.gov.ua/tender/UA-2026-02-12-001327-a</x:v>
      </x:c>
    </x:row>
    <x:row r="219">
      <x:c r="A219" s="14" t="n">
        <x:v>215</x:v>
      </x:c>
      <x:c r="B219" s="14" t="str">
        <x:v>ТОВ "Гранд інжиніринг Україна"</x:v>
      </x:c>
      <x:c r="C219" s="14" t="str">
        <x:v>36577370</x:v>
      </x:c>
      <x:c r="D219" s="14" t="str">
        <x:v>Газопостачання / котельні</x:v>
      </x:c>
      <x:c r="E219" s="14" t="str">
        <x:v>Expansion discovery</x:v>
      </x:c>
      <x:c r="F219" s="14" t="str">
        <x:v>I2</x:v>
      </x:c>
      <x:c r="G219" s="14" t="n">
        <x:v>66</x:v>
      </x:c>
      <x:c r="H219" s="14" t="n">
        <x:v>3</x:v>
      </x:c>
      <x:c r="I219" s="14" t="n">
        <x:v>3</x:v>
      </x:c>
      <x:c r="J219" s="18" t="n">
        <x:v>69010</x:v>
      </x:c>
      <x:c r="K219" s="19" t="n">
        <x:v>46156.48084564815</x:v>
      </x:c>
      <x:c r="L219" s="19" t="n">
        <x:v>46296.4825</x:v>
      </x:c>
      <x:c r="M219" s="15" t="str">
        <x:v>Роботи по демонтажу, державній повірці у відповідній лабораторії  та монтажу  лічильника газу, GPRS модему  ТКБ  в котельні  №2 ліцею.</x:v>
      </x:c>
      <x:c r="N219" s="15" t="str">
        <x:v>https://prozorro.gov.ua/tender/UA-2026-05-14-009008-a</x:v>
      </x:c>
    </x:row>
    <x:row r="220">
      <x:c r="A220" s="14" t="n">
        <x:v>216</x:v>
      </x:c>
      <x:c r="B220" s="14" t="str">
        <x:v>АТ " Тернопільобленерго" Підволочиський РЕМ</x:v>
      </x:c>
      <x:c r="C220" s="14" t="str">
        <x:v>00130725</x:v>
      </x:c>
      <x:c r="D220" s="14" t="str">
        <x:v>Електромонтаж</x:v>
      </x:c>
      <x:c r="E220" s="14" t="str">
        <x:v>Pilot now</x:v>
      </x:c>
      <x:c r="F220" s="14" t="str">
        <x:v>I2</x:v>
      </x:c>
      <x:c r="G220" s="14" t="n">
        <x:v>66</x:v>
      </x:c>
      <x:c r="H220" s="14" t="n">
        <x:v>3</x:v>
      </x:c>
      <x:c r="I220" s="14" t="n">
        <x:v>2</x:v>
      </x:c>
      <x:c r="J220" s="18" t="n">
        <x:v>1085985.38</x:v>
      </x:c>
      <x:c r="K220" s="19" t="n">
        <x:v>45726.624984699076</x:v>
      </x:c>
      <x:c r="L220" s="19" t="n">
        <x:v>46022.916666655095</x:v>
      </x:c>
      <x:c r="M220" s="15" t="str">
        <x:v>Послуги з приєднання електроустановок будівництва гідротехнічних споруд веслувального каналу центру веслування та водних видів спорту з інфраструктурою ,,Водна арена Тернопіль” в Тернопільському районі, Білецької ОТГ с. Біла, (будівництво, реконструкція, технічне переоснащення та введення в експлуатацію електричних мереж зовнішнього електрозабезпечення об’єкта замовника від точки забезпечення потужності до точки приєднання)</x:v>
      </x:c>
      <x:c r="N220" s="15" t="str">
        <x:v>https://prozorro.gov.ua/tender/UA-2025-03-10-012701-a</x:v>
      </x:c>
    </x:row>
    <x:row r="221">
      <x:c r="A221" s="14" t="n">
        <x:v>217</x:v>
      </x:c>
      <x:c r="B221" s="14" t="str">
        <x:v>ГАВАЖУК МИХАЙЛО ПИЛИПОВИЧ</x:v>
      </x:c>
      <x:c r="C221" s="14" t="str">
        <x:v>1931213575</x:v>
      </x:c>
      <x:c r="D221" s="14" t="str">
        <x:v>Пасивний вогнезахист</x:v>
      </x:c>
      <x:c r="E221" s="14" t="str">
        <x:v>Expansion discovery</x:v>
      </x:c>
      <x:c r="F221" s="14" t="str">
        <x:v>I2</x:v>
      </x:c>
      <x:c r="G221" s="14" t="n">
        <x:v>66</x:v>
      </x:c>
      <x:c r="H221" s="14" t="n">
        <x:v>2</x:v>
      </x:c>
      <x:c r="I221" s="14" t="n">
        <x:v>2</x:v>
      </x:c>
      <x:c r="J221" s="18" t="n">
        <x:v>199993</x:v>
      </x:c>
      <x:c r="K221" s="19" t="n">
        <x:v>46258.33028866898</x:v>
      </x:c>
      <x:c r="L221" s="19" t="n">
        <x:v>46387</x:v>
      </x:c>
      <x:c r="M221" s="15" t="str">
        <x:v>Поточний ремонт (вогнезахисна обробка дерев"яних конструкцій горища) Будинку культури за адресою: с.Зарічани, провул.Шкільний,6-В  Житомирського району Житомирської області</x:v>
      </x:c>
      <x:c r="N221" s="15" t="str">
        <x:v>https://prozorro.gov.ua/tender/UA-2026-08-24-001381-a</x:v>
      </x:c>
    </x:row>
    <x:row r="222">
      <x:c r="A222" s="14" t="n">
        <x:v>218</x:v>
      </x:c>
      <x:c r="B222" s="14" t="str">
        <x:v>ПІНЧУК НАТАЛІЯ МИКОЛАЇВНА</x:v>
      </x:c>
      <x:c r="C222" s="14" t="str">
        <x:v>3018600866</x:v>
      </x:c>
      <x:c r="D222" s="14" t="str">
        <x:v>Дорожні роботи</x:v>
      </x:c>
      <x:c r="E222" s="14" t="str">
        <x:v>Expansion discovery</x:v>
      </x:c>
      <x:c r="F222" s="14" t="str">
        <x:v>I2</x:v>
      </x:c>
      <x:c r="G222" s="14" t="n">
        <x:v>66</x:v>
      </x:c>
      <x:c r="H222" s="14" t="n">
        <x:v>2</x:v>
      </x:c>
      <x:c r="I222" s="14" t="n">
        <x:v>2</x:v>
      </x:c>
      <x:c r="J222" s="18" t="n">
        <x:v>180922.48</x:v>
      </x:c>
      <x:c r="K222" s="19" t="n">
        <x:v>46252.515171203704</x:v>
      </x:c>
      <x:c r="L222" s="19" t="n">
        <x:v>46387</x:v>
      </x:c>
      <x:c r="M222" s="15" t="str">
        <x:v>Капітальний ремонт дорожнього покриття по вул. Лугова в м.Чуднів Житомирського району Житомирської області (Проектно- кошторисна документація )</x:v>
      </x:c>
      <x:c r="N222" s="15" t="str">
        <x:v>https://prozorro.gov.ua/tender/UA-2026-08-18-009613-a</x:v>
      </x:c>
    </x:row>
    <x:row r="223">
      <x:c r="A223" s="14" t="n">
        <x:v>219</x:v>
      </x:c>
      <x:c r="B223" s="14" t="str">
        <x:v>ТзОВ " Е.Т.Е.ПРО"</x:v>
      </x:c>
      <x:c r="C223" s="14" t="str">
        <x:v>41868819</x:v>
      </x:c>
      <x:c r="D223" s="14" t="str">
        <x:v>Водоочищення / очисні споруди</x:v>
      </x:c>
      <x:c r="E223" s="14" t="str">
        <x:v>Expansion discovery</x:v>
      </x:c>
      <x:c r="F223" s="14" t="str">
        <x:v>I2</x:v>
      </x:c>
      <x:c r="G223" s="14" t="n">
        <x:v>66</x:v>
      </x:c>
      <x:c r="H223" s="14" t="n">
        <x:v>2</x:v>
      </x:c>
      <x:c r="I223" s="14" t="n">
        <x:v>2</x:v>
      </x:c>
      <x:c r="J223" s="18" t="n">
        <x:v>274295.9</x:v>
      </x:c>
      <x:c r="K223" s="19" t="n">
        <x:v>46237.51469081019</x:v>
      </x:c>
      <x:c r="L223" s="19" t="n">
        <x:v>46387.5571412037</x:v>
      </x:c>
      <x:c r="M223" s="15" t="str">
        <x:v>Виготовлення проектно-кошторисної документації по об’єкту: « Реконструкція каналізаційних очисних споруд селища Дашава Стрийського району Львівської області. Коригування.»</x:v>
      </x:c>
      <x:c r="N223" s="15" t="str">
        <x:v>https://prozorro.gov.ua/tender/UA-2026-08-03-008135-a</x:v>
      </x:c>
    </x:row>
    <x:row r="224">
      <x:c r="A224" s="14" t="n">
        <x:v>220</x:v>
      </x:c>
      <x:c r="B224" s="14" t="str">
        <x:v>ТОВ"СПЕЦ-КЛІМАТ-КОНТРОЛЬ"</x:v>
      </x:c>
      <x:c r="C224" s="14" t="str">
        <x:v>38017969</x:v>
      </x:c>
      <x:c r="D224" s="14" t="str">
        <x:v>HVAC / ОВіК</x:v>
      </x:c>
      <x:c r="E224" s="14" t="str">
        <x:v>Pilot now</x:v>
      </x:c>
      <x:c r="F224" s="14" t="str">
        <x:v>I2</x:v>
      </x:c>
      <x:c r="G224" s="14" t="n">
        <x:v>66</x:v>
      </x:c>
      <x:c r="H224" s="14" t="n">
        <x:v>3</x:v>
      </x:c>
      <x:c r="I224" s="14" t="n">
        <x:v>2</x:v>
      </x:c>
      <x:c r="J224" s="18" t="n">
        <x:v>295682.28</x:v>
      </x:c>
      <x:c r="K224" s="19" t="n">
        <x:v>45848.34645511574</x:v>
      </x:c>
      <x:c r="L224" s="19" t="n">
        <x:v>45879</x:v>
      </x:c>
      <x:c r="M224" s="15" t="str">
        <x:v>Кондиціонери з комлектом для монтажу і монтажем за кодом ДК 021:2015 42510000-4 Теплообмінники, кондиціонери повітря, холодильне обладнання та фільтрувальні пристрої</x:v>
      </x:c>
      <x:c r="N224" s="15" t="str">
        <x:v>https://prozorro.gov.ua/tender/UA-2025-07-10-003153-a</x:v>
      </x:c>
    </x:row>
    <x:row r="225">
      <x:c r="A225" s="14" t="n">
        <x:v>221</x:v>
      </x:c>
      <x:c r="B225" s="14" t="str">
        <x:v>ТОВАРИСТВО З ОБМЕЖЕНОЮ ВІДПОВІДАЛЬНІСТЮ "АЛЬТІУС-ПРОМ"</x:v>
      </x:c>
      <x:c r="C225" s="14" t="str">
        <x:v>41481664</x:v>
      </x:c>
      <x:c r="D225" s="14" t="str">
        <x:v>Мости / інфраструктура</x:v>
      </x:c>
      <x:c r="E225" s="14" t="str">
        <x:v>Expansion discovery</x:v>
      </x:c>
      <x:c r="F225" s="14" t="str">
        <x:v>I2</x:v>
      </x:c>
      <x:c r="G225" s="14" t="n">
        <x:v>66</x:v>
      </x:c>
      <x:c r="H225" s="14" t="n">
        <x:v>3</x:v>
      </x:c>
      <x:c r="I225" s="14" t="n">
        <x:v>2</x:v>
      </x:c>
      <x:c r="J225" s="18" t="n">
        <x:v>652012.05</x:v>
      </x:c>
      <x:c r="K225" s="19" t="n">
        <x:v>45910.25705181713</x:v>
      </x:c>
      <x:c r="L225" s="19" t="n">
        <x:v>45961</x:v>
      </x:c>
      <x:c r="M225" s="15" t="str">
        <x:v>Поточний ремонт з антикорозійного захисту металоконструкцій водонапірної башти, за адресою: вул. Ярослава Мудрого, 120, м. Корсунь-Шевченківський Черкаського району Черкаської області
</x:v>
      </x:c>
      <x:c r="N225" s="15" t="str">
        <x:v>https://prozorro.gov.ua/tender/UA-2025-08-26-004596-a</x:v>
      </x:c>
    </x:row>
    <x:row r="226">
      <x:c r="A226" s="14" t="n">
        <x:v>222</x:v>
      </x:c>
      <x:c r="B226" s="14" t="str">
        <x:v>Товариство з обмеженою відповідальністю "АСТОН СЕФЕТІ"</x:v>
      </x:c>
      <x:c r="C226" s="14" t="str">
        <x:v>42009021</x:v>
      </x:c>
      <x:c r="D226" s="14" t="str">
        <x:v>Блискавкозахист / заземлення</x:v>
      </x:c>
      <x:c r="E226" s="14" t="str">
        <x:v>Pilot now</x:v>
      </x:c>
      <x:c r="F226" s="14" t="str">
        <x:v>I2</x:v>
      </x:c>
      <x:c r="G226" s="14" t="n">
        <x:v>66</x:v>
      </x:c>
      <x:c r="H226" s="14" t="n">
        <x:v>2</x:v>
      </x:c>
      <x:c r="I226" s="14" t="n">
        <x:v>2</x:v>
      </x:c>
      <x:c r="J226" s="18" t="n">
        <x:v>427892</x:v>
      </x:c>
      <x:c r="K226" s="19" t="n">
        <x:v>46226.54548550926</x:v>
      </x:c>
      <x:c r="L226" s="19" t="n">
        <x:v>46387</x:v>
      </x:c>
      <x:c r="M226" s="15" t="str">
        <x:v>Капітальний ремонт приміщень Комунального закладу "Ліцей №39" Кам'янської міської ради за адресою: 51939, Дніпропетровська область, м. Кам'янське, Дніпровський район, б-р Будівельників, 15 (монтаж системи блискавкозахисту)</x:v>
      </x:c>
      <x:c r="N226" s="15" t="str">
        <x:v>https://prozorro.gov.ua/tender/UA-2026-07-23-010189-a</x:v>
      </x:c>
    </x:row>
    <x:row r="227">
      <x:c r="A227" s="14" t="n">
        <x:v>223</x:v>
      </x:c>
      <x:c r="B227" s="14" t="str">
        <x:v>ТОВАРИСТВО З ОБМЕЖЕНОЮ ВІДПОВІДАЛЬНІСТЮ "ВИРОБНИЧО-КОМЕРЦІЙНЕ ПІДПРИЄМСТВО "СУЧАСНІ ЕНЕРГЕТИЧНІ ТЕХНОЛОГІЇ"</x:v>
      </x:c>
      <x:c r="C227" s="14" t="str">
        <x:v>40395711</x:v>
      </x:c>
      <x:c r="D227" s="14" t="str">
        <x:v>Сонячна енергетика</x:v>
      </x:c>
      <x:c r="E227" s="14" t="str">
        <x:v>Expansion discovery</x:v>
      </x:c>
      <x:c r="F227" s="14" t="str">
        <x:v>I2</x:v>
      </x:c>
      <x:c r="G227" s="14" t="n">
        <x:v>66</x:v>
      </x:c>
      <x:c r="H227" s="14" t="n">
        <x:v>2</x:v>
      </x:c>
      <x:c r="I227" s="14" t="n">
        <x:v>2</x:v>
      </x:c>
      <x:c r="J227" s="18" t="n">
        <x:v>120852</x:v>
      </x:c>
      <x:c r="K227" s="19" t="n">
        <x:v>46219.321427800925</x:v>
      </x:c>
      <x:c r="L227" s="19" t="n">
        <x:v>46387</x:v>
      </x:c>
      <x:c r="M227" s="15" t="str">
        <x:v>монтаж сонячної електростанції</x:v>
      </x:c>
      <x:c r="N227" s="15" t="str">
        <x:v>https://prozorro.gov.ua/tender/UA-2026-07-16-002118-a</x:v>
      </x:c>
    </x:row>
    <x:row r="228">
      <x:c r="A228" s="14" t="n">
        <x:v>224</x:v>
      </x:c>
      <x:c r="B228" s="14" t="str">
        <x:v>ТОВАРИСТВО З ОБМЕЖЕНОЮ ВІДПОВІДАЛЬНІСТЮ "КОВАТЕХБУД"</x:v>
      </x:c>
      <x:c r="C228" s="14" t="str">
        <x:v>33925714</x:v>
      </x:c>
      <x:c r="D228" s="14" t="str">
        <x:v>Зрошення / меліорація</x:v>
      </x:c>
      <x:c r="E228" s="14" t="str">
        <x:v>Expansion discovery</x:v>
      </x:c>
      <x:c r="F228" s="14" t="str">
        <x:v>I2</x:v>
      </x:c>
      <x:c r="G228" s="14" t="n">
        <x:v>66</x:v>
      </x:c>
      <x:c r="H228" s="14" t="n">
        <x:v>3</x:v>
      </x:c>
      <x:c r="I228" s="14" t="n">
        <x:v>2</x:v>
      </x:c>
      <x:c r="J228" s="18" t="n">
        <x:v>24400132.6</x:v>
      </x:c>
      <x:c r="K228" s="19" t="n">
        <x:v>46017.63651512731</x:v>
      </x:c>
      <x:c r="L228" s="19" t="n">
        <x:v>46022</x:v>
      </x:c>
      <x:c r="M228" s="15" t="str">
        <x:v>Звіт про укладений Договір № 24-12/2025 ДР від 26.12.2025р. ТОВ "КОВАТЕХБУД" Роботи по об’єкту: «Реконструкція каналу Старий Батар, Батарської меліоративної системи, біля с.Неветленфолу – с.Дюла, Пийтерфолвівська ОТГ, Берегівського район, Закарпатської області». I-ша Черга будівництва. Коригування. (ДОДАТКОВІ РОЬБОТИ). (джерело фінансування - кошти державного бюджету України - дольова участь української сторони у співфінансуванні Проекту МТД ЄС «Адаптація до кліматичних змін шляхом гармонізації водогосподарських заходів і попередження паводкового ризику в транскордонному басейні річок Батар-Паладь-Тур» (AdaptWater). Субсидійний контракт № HUSKROUA/23/RI/1.1/005 від 13.12.2024р.)(ДК 021:2015: 45240000-1 — Будівництво гідротехнічних об’єктів).</x:v>
      </x:c>
      <x:c r="N228" s="15" t="str">
        <x:v>https://prozorro.gov.ua/tender/UA-2025-12-26-014112-a</x:v>
      </x:c>
    </x:row>
    <x:row r="229">
      <x:c r="A229" s="14" t="n">
        <x:v>225</x:v>
      </x:c>
      <x:c r="B229" s="14" t="str">
        <x:v>ТОВАРИСТВО З ОБМЕЖЕНОЮ ВІДПОВІДАЛЬНІСТЮ "КОВЧЕГ ІНЖЕНЕРИНГ"</x:v>
      </x:c>
      <x:c r="C229" s="14" t="str">
        <x:v>42743490</x:v>
      </x:c>
      <x:c r="D229" s="14" t="str">
        <x:v>Зовнішні мережі</x:v>
      </x:c>
      <x:c r="E229" s="14" t="str">
        <x:v>Expansion discovery</x:v>
      </x:c>
      <x:c r="F229" s="14" t="str">
        <x:v>I2</x:v>
      </x:c>
      <x:c r="G229" s="14" t="n">
        <x:v>66</x:v>
      </x:c>
      <x:c r="H229" s="14" t="n">
        <x:v>2</x:v>
      </x:c>
      <x:c r="I229" s="14" t="n">
        <x:v>2</x:v>
      </x:c>
      <x:c r="J229" s="18" t="n">
        <x:v>147264</x:v>
      </x:c>
      <x:c r="K229" s="19" t="n">
        <x:v>46240.50336412037</x:v>
      </x:c>
      <x:c r="L229" s="19" t="n">
        <x:v>46381</x:v>
      </x:c>
      <x:c r="M229" s="15" t="str">
        <x:v>Авторський нагляд за роботами на об’єкті: "Нове будівництво зовнішніх інженерних мереж водовідведення, військове містечко № 20, с. Немирів, Львівська обл."</x:v>
      </x:c>
      <x:c r="N229" s="15" t="str">
        <x:v>https://prozorro.gov.ua/tender/UA-2026-08-06-008231-a</x:v>
      </x:c>
    </x:row>
    <x:row r="230">
      <x:c r="A230" s="14" t="n">
        <x:v>226</x:v>
      </x:c>
      <x:c r="B230" s="14" t="str">
        <x:v>ТОВАРИСТВО З ОБМЕЖЕНОЮ ВІДПОВІДАЛЬНІСТЮ "ОХТИРКАПРОМЕНЕРГО"</x:v>
      </x:c>
      <x:c r="C230" s="14" t="str">
        <x:v>42563329</x:v>
      </x:c>
      <x:c r="D230" s="14" t="str">
        <x:v>Сонячна енергетика</x:v>
      </x:c>
      <x:c r="E230" s="14" t="str">
        <x:v>Expansion discovery</x:v>
      </x:c>
      <x:c r="F230" s="14" t="str">
        <x:v>I2</x:v>
      </x:c>
      <x:c r="G230" s="14" t="n">
        <x:v>66</x:v>
      </x:c>
      <x:c r="H230" s="14" t="n">
        <x:v>4</x:v>
      </x:c>
      <x:c r="I230" s="14" t="n">
        <x:v>2</x:v>
      </x:c>
      <x:c r="J230" s="18" t="n">
        <x:v>625800</x:v>
      </x:c>
      <x:c r="K230" s="19" t="n">
        <x:v>45924.21830760417</x:v>
      </x:c>
      <x:c r="L230" s="19" t="n">
        <x:v>46022</x:v>
      </x:c>
      <x:c r="M230" s="15" t="str">
        <x:v>Послуги з утримання та обслуговування зовнішніх електромереж - Послуги з монтажу інформаційно-технічного комплексу "Автоматизованої системи комерційного обліку електроенергії" (АСКОЕ)</x:v>
      </x:c>
      <x:c r="N230" s="15" t="str">
        <x:v>https://prozorro.gov.ua/tender/UA-2025-09-24-000172-a</x:v>
      </x:c>
    </x:row>
    <x:row r="231">
      <x:c r="A231" s="14" t="n">
        <x:v>227</x:v>
      </x:c>
      <x:c r="B231" s="14" t="str">
        <x:v>ТОВАРИСТВО З ОБМЕЖЕНОЮ ВІДПОВІДАЛЬНІСТЮ "СПЕЦМОНТАЖ-2"</x:v>
      </x:c>
      <x:c r="C231" s="14" t="str">
        <x:v>13440054</x:v>
      </x:c>
      <x:c r="D231" s="14" t="str">
        <x:v>Пасивний вогнезахист</x:v>
      </x:c>
      <x:c r="E231" s="14" t="str">
        <x:v>Expansion discovery</x:v>
      </x:c>
      <x:c r="F231" s="14" t="str">
        <x:v>I2</x:v>
      </x:c>
      <x:c r="G231" s="14" t="n">
        <x:v>66</x:v>
      </x:c>
      <x:c r="H231" s="14" t="n">
        <x:v>2</x:v>
      </x:c>
      <x:c r="I231" s="14" t="n">
        <x:v>2</x:v>
      </x:c>
      <x:c r="J231" s="18" t="n">
        <x:v>164943.87</x:v>
      </x:c>
      <x:c r="K231" s="19" t="n">
        <x:v>46245.52364234954</x:v>
      </x:c>
      <x:c r="L231" s="19" t="n">
        <x:v>46387</x:v>
      </x:c>
      <x:c r="M231" s="15" t="str">
        <x:v>Послуги з вогнезахисної обробки дерев'яних конструкцій</x:v>
      </x:c>
      <x:c r="N231" s="15" t="str">
        <x:v>https://prozorro.gov.ua/tender/UA-2026-08-11-009839-a</x:v>
      </x:c>
    </x:row>
    <x:row r="232">
      <x:c r="A232" s="14" t="n">
        <x:v>228</x:v>
      </x:c>
      <x:c r="B232" s="14" t="str">
        <x:v>ТОВАРИСТВО З ОБМЕЖЕНОЮ ВІДПОВІДАЛЬНІСТЮ "ТЕРМОСТАНДАРТ"</x:v>
      </x:c>
      <x:c r="C232" s="14" t="str">
        <x:v>33165192</x:v>
      </x:c>
      <x:c r="D232" s="14" t="str">
        <x:v>HVAC / ОВіК</x:v>
      </x:c>
      <x:c r="E232" s="14" t="str">
        <x:v>Pilot now</x:v>
      </x:c>
      <x:c r="F232" s="14" t="str">
        <x:v>I2</x:v>
      </x:c>
      <x:c r="G232" s="14" t="n">
        <x:v>66</x:v>
      </x:c>
      <x:c r="H232" s="14" t="n">
        <x:v>2</x:v>
      </x:c>
      <x:c r="I232" s="14" t="n">
        <x:v>2</x:v>
      </x:c>
      <x:c r="J232" s="18" t="n">
        <x:v>318161.67</x:v>
      </x:c>
      <x:c r="K232" s="19" t="n">
        <x:v>46251.33581399306</x:v>
      </x:c>
      <x:c r="L232" s="19" t="n">
        <x:v>46376</x:v>
      </x:c>
      <x:c r="M232" s="15" t="str">
        <x:v>Послуги з поточного ремонту систем припливно - витяжної вентиляції (кондиціювання) , демонтажу -монтажу та технічному обслуговуванню кондиціонерів за кодом ДК 021:2015 - 50730000-1 «Послуги з ремонту і технічного обслуговування охолоджувальних установок»</x:v>
      </x:c>
      <x:c r="N232" s="15" t="str">
        <x:v>https://prozorro.gov.ua/tender/UA-2026-08-04-003638-a</x:v>
      </x:c>
    </x:row>
    <x:row r="233">
      <x:c r="A233" s="14" t="n">
        <x:v>229</x:v>
      </x:c>
      <x:c r="B233" s="14" t="str">
        <x:v>ТОВАРИСТВО З ОБМЕЖЕНОЮ ВІДПОВІДАЛЬНІСТЮ «КОМПАНІЯ «СЕРВІСГРУПП ПЛЮС»</x:v>
      </x:c>
      <x:c r="C233" s="14" t="str">
        <x:v>43774597</x:v>
      </x:c>
      <x:c r="D233" s="14" t="str">
        <x:v>Зовнішні мережі</x:v>
      </x:c>
      <x:c r="E233" s="14" t="str">
        <x:v>Expansion discovery</x:v>
      </x:c>
      <x:c r="F233" s="14" t="str">
        <x:v>I2</x:v>
      </x:c>
      <x:c r="G233" s="14" t="n">
        <x:v>66</x:v>
      </x:c>
      <x:c r="H233" s="14" t="n">
        <x:v>2</x:v>
      </x:c>
      <x:c r="I233" s="14" t="n">
        <x:v>2</x:v>
      </x:c>
      <x:c r="J233" s="18" t="n">
        <x:v>201822</x:v>
      </x:c>
      <x:c r="K233" s="19" t="n">
        <x:v>46254.35159587963</x:v>
      </x:c>
      <x:c r="L233" s="19" t="n">
        <x:v>46433</x:v>
      </x:c>
      <x:c r="M233" s="15" t="str">
        <x:v>Авторський нагляд за роботами на об’єкті: "Нове будівництво зовнішніх інженерних мереж електропостачання, військове містечко № 20, с. Немирів, Львівська обл."</x:v>
      </x:c>
      <x:c r="N233" s="15" t="str">
        <x:v>https://prozorro.gov.ua/tender/UA-2026-08-20-003924-a</x:v>
      </x:c>
    </x:row>
    <x:row r="234">
      <x:c r="A234" s="14" t="n">
        <x:v>230</x:v>
      </x:c>
      <x:c r="B234" s="14" t="str">
        <x:v>Товариство з обмеженою відповідальністю «Обслуговування Будівництво Експлуатація Споруд Зв’язку»</x:v>
      </x:c>
      <x:c r="C234" s="14" t="str">
        <x:v>34167688</x:v>
      </x:c>
      <x:c r="D234" s="14" t="str">
        <x:v>ГНБ / безтраншейні роботи</x:v>
      </x:c>
      <x:c r="E234" s="14" t="str">
        <x:v>Expansion discovery</x:v>
      </x:c>
      <x:c r="F234" s="14" t="str">
        <x:v>I2</x:v>
      </x:c>
      <x:c r="G234" s="14" t="n">
        <x:v>66</x:v>
      </x:c>
      <x:c r="H234" s="14" t="n">
        <x:v>3</x:v>
      </x:c>
      <x:c r="I234" s="14" t="n">
        <x:v>2</x:v>
      </x:c>
      <x:c r="J234" s="18" t="n">
        <x:v>282680</x:v>
      </x:c>
      <x:c r="K234" s="19" t="n">
        <x:v>45518.48122037037</x:v>
      </x:c>
      <x:c r="L234" s="19" t="n">
        <x:v>45535</x:v>
      </x:c>
      <x:c r="M234" s="15" t="str">
        <x:v>Комплекс робіт з виконання скритого переходу методом ГНБ (горизонтально направлене буріння) за адресою: вул. Молодики, м. Шепетівка, Хмельницької обл.</x:v>
      </x:c>
      <x:c r="N234" s="15" t="str">
        <x:v>https://prozorro.gov.ua/tender/UA-2024-08-14-007368-a</x:v>
      </x:c>
    </x:row>
    <x:row r="235">
      <x:c r="A235" s="14" t="n">
        <x:v>231</x:v>
      </x:c>
      <x:c r="B235" s="14" t="str">
        <x:v>Управління капітального будівництва Чернігівської міської ради</x:v>
      </x:c>
      <x:c r="C235" s="14" t="str">
        <x:v>05517729</x:v>
      </x:c>
      <x:c r="D235" s="14" t="str">
        <x:v>Насосні станції</x:v>
      </x:c>
      <x:c r="E235" s="14" t="str">
        <x:v>Expansion discovery</x:v>
      </x:c>
      <x:c r="F235" s="14" t="str">
        <x:v>I2</x:v>
      </x:c>
      <x:c r="G235" s="14" t="n">
        <x:v>66</x:v>
      </x:c>
      <x:c r="H235" s="14" t="n">
        <x:v>2</x:v>
      </x:c>
      <x:c r="I235" s="14" t="n">
        <x:v>2</x:v>
      </x:c>
      <x:c r="J235" s="18" t="n">
        <x:v>485745.09</x:v>
      </x:c>
      <x:c r="K235" s="19" t="n">
        <x:v>46240.36500672454</x:v>
      </x:c>
      <x:c r="L235" s="19" t="n">
        <x:v>46752.40704861111</x:v>
      </x:c>
      <x:c r="M235" s="15" t="str">
        <x:v>Здійснення технічного нагляду за виконанням будівельних робіт на об"єкті будівництва: "Реконструкція електричної мережі водопровідної насосної станції №3 "Бобровиця", розташованої на землях Киселівської ТГ Чернігівського р-ну комплекс будівель та споруд №1 з встановленням когенераційної установки як альтернативного джерела електроживлення"</x:v>
      </x:c>
      <x:c r="N235" s="15" t="str">
        <x:v>https://prozorro.gov.ua/tender/UA-2026-08-06-004070-a</x:v>
      </x:c>
    </x:row>
    <x:row r="236">
      <x:c r="A236" s="14" t="n">
        <x:v>232</x:v>
      </x:c>
      <x:c r="B236" s="14" t="str">
        <x:v>Фізична особа підприємець Гречаниченко Микола Миколайович</x:v>
      </x:c>
      <x:c r="C236" s="14" t="str">
        <x:v>3086618552</x:v>
      </x:c>
      <x:c r="D236" s="14" t="str">
        <x:v>Сонячна енергетика</x:v>
      </x:c>
      <x:c r="E236" s="14" t="str">
        <x:v>Expansion discovery</x:v>
      </x:c>
      <x:c r="F236" s="14" t="str">
        <x:v>I2</x:v>
      </x:c>
      <x:c r="G236" s="14" t="n">
        <x:v>66</x:v>
      </x:c>
      <x:c r="H236" s="14" t="n">
        <x:v>2</x:v>
      </x:c>
      <x:c r="I236" s="14" t="n">
        <x:v>2</x:v>
      </x:c>
      <x:c r="J236" s="18" t="n">
        <x:v>135044</x:v>
      </x:c>
      <x:c r="K236" s="19" t="n">
        <x:v>46248.4419971875</x:v>
      </x:c>
      <x:c r="L236" s="19" t="n">
        <x:v>46387</x:v>
      </x:c>
      <x:c r="M236" s="15" t="str">
        <x:v>Послуги з розробки проектно - кошторисної документації по об'єкту "Монтаж та встановлення резервного джерела живлення сонячної електростанції (СЕС) на покрівлях будівлі корпусу №4 та покрівлі поліклінічного корпусу, за адресою: м. Суми, вул. Марка Вовчка, 2"</x:v>
      </x:c>
      <x:c r="N236" s="15" t="str">
        <x:v>https://prozorro.gov.ua/tender/UA-2026-08-14-006586-a</x:v>
      </x:c>
    </x:row>
    <x:row r="237">
      <x:c r="A237" s="14" t="n">
        <x:v>233</x:v>
      </x:c>
      <x:c r="B237" s="14" t="str">
        <x:v>Фізична особа-підприємець Кремінський Владислав Олександрович</x:v>
      </x:c>
      <x:c r="C237" s="14" t="str">
        <x:v>3164514254</x:v>
      </x:c>
      <x:c r="D237" s="14" t="str">
        <x:v>Водоочищення / очисні споруди</x:v>
      </x:c>
      <x:c r="E237" s="14" t="str">
        <x:v>Expansion discovery</x:v>
      </x:c>
      <x:c r="F237" s="14" t="str">
        <x:v>I2</x:v>
      </x:c>
      <x:c r="G237" s="14" t="n">
        <x:v>66</x:v>
      </x:c>
      <x:c r="H237" s="14" t="n">
        <x:v>2</x:v>
      </x:c>
      <x:c r="I237" s="14" t="n">
        <x:v>2</x:v>
      </x:c>
      <x:c r="J237" s="18" t="n">
        <x:v>499262.47</x:v>
      </x:c>
      <x:c r="K237" s="19" t="n">
        <x:v>46245.59813092592</x:v>
      </x:c>
      <x:c r="L237" s="19" t="n">
        <x:v>46265</x:v>
      </x:c>
      <x:c r="M237" s="15" t="str">
        <x:v>Роботи з коригування проектно-кошторисної документації по об’єкту: «Реконструкція КНС на території очисних споруд, розташованих за адресою: Одеська обл., Одеський район, Таїровська територіальна громада, смт. Таїрове, вулиця Набережна, б.16. Коригування» (згідно з показником четвертого знаку національного класифікатора України ДК 021:2015: 71320000-7 Послуги з інженерного проектування)  </x:v>
      </x:c>
      <x:c r="N237" s="15" t="str">
        <x:v>https://prozorro.gov.ua/tender/UA-2026-08-11-012301-a</x:v>
      </x:c>
    </x:row>
    <x:row r="238">
      <x:c r="A238" s="14" t="n">
        <x:v>234</x:v>
      </x:c>
      <x:c r="B238" s="14" t="str">
        <x:v>ФОП Ламбурх Михайло Іванович</x:v>
      </x:c>
      <x:c r="C238" s="14" t="str">
        <x:v>2198622773</x:v>
      </x:c>
      <x:c r="D238" s="14" t="str">
        <x:v>Пасивний вогнезахист</x:v>
      </x:c>
      <x:c r="E238" s="14" t="str">
        <x:v>Expansion discovery</x:v>
      </x:c>
      <x:c r="F238" s="14" t="str">
        <x:v>I2</x:v>
      </x:c>
      <x:c r="G238" s="14" t="n">
        <x:v>66</x:v>
      </x:c>
      <x:c r="H238" s="14" t="n">
        <x:v>2</x:v>
      </x:c>
      <x:c r="I238" s="14" t="n">
        <x:v>2</x:v>
      </x:c>
      <x:c r="J238" s="18" t="n">
        <x:v>150534.9</x:v>
      </x:c>
      <x:c r="K238" s="19" t="n">
        <x:v>46218.373037488425</x:v>
      </x:c>
      <x:c r="L238" s="19" t="n">
        <x:v>46387</x:v>
      </x:c>
      <x:c r="M238" s="15" t="str">
        <x:v>Вогнезахисна обробка дерев'яних конструкцій покрівлі даху</x:v>
      </x:c>
      <x:c r="N238" s="15" t="str">
        <x:v>https://prozorro.gov.ua/tender/UA-2026-07-15-004041-a</x:v>
      </x:c>
    </x:row>
    <x:row r="239">
      <x:c r="A239" s="14" t="n">
        <x:v>235</x:v>
      </x:c>
      <x:c r="B239" s="14" t="str">
        <x:v>ПРИВАТНЕ ПІДПРИЄМСТВО "СПЕЦСЕРВІС"</x:v>
      </x:c>
      <x:c r="C239" s="14" t="str">
        <x:v>30518990</x:v>
      </x:c>
      <x:c r="D239" s="14" t="str">
        <x:v>HVAC / ОВіК</x:v>
      </x:c>
      <x:c r="E239" s="14" t="str">
        <x:v>Pilot now</x:v>
      </x:c>
      <x:c r="F239" s="14" t="str">
        <x:v>I2</x:v>
      </x:c>
      <x:c r="G239" s="14" t="n">
        <x:v>66</x:v>
      </x:c>
      <x:c r="H239" s="14" t="n">
        <x:v>2</x:v>
      </x:c>
      <x:c r="I239" s="14" t="n">
        <x:v>1</x:v>
      </x:c>
      <x:c r="J239" s="18" t="n">
        <x:v>2386825</x:v>
      </x:c>
      <x:c r="K239" s="19" t="n">
        <x:v>46163.54218483796</x:v>
      </x:c>
      <x:c r="L239" s="19" t="n">
        <x:v>46367.51802083333</x:v>
      </x:c>
      <x:c r="M239" s="15" t="str">
        <x:v>Послуги з технічного обслуговування систем вентиляції (технічне обслуговування, демонтаж, переміщення, монтаж та пусконалагодження кондиціонерів) для забезпечення належних умов функціонування об’єктів Головного управління ДПС у Запорізькій області</x:v>
      </x:c>
      <x:c r="N239" s="15" t="str">
        <x:v>https://prozorro.gov.ua/tender/UA-2026-05-06-008852-a</x:v>
      </x:c>
    </x:row>
    <x:row r="240">
      <x:c r="A240" s="14" t="n">
        <x:v>236</x:v>
      </x:c>
      <x:c r="B240" s="14" t="str">
        <x:v>ТОВАРИСТВО З ОБМЕЖЕНОЮ ВІДПОВІДАЛЬНІСТЮ "АЛЬБА - ТЕХСЕРВІС"</x:v>
      </x:c>
      <x:c r="C240" s="14" t="str">
        <x:v>34744043</x:v>
      </x:c>
      <x:c r="D240" s="14" t="str">
        <x:v>Пожежогасіння</x:v>
      </x:c>
      <x:c r="E240" s="14" t="str">
        <x:v>Expansion discovery</x:v>
      </x:c>
      <x:c r="F240" s="14" t="str">
        <x:v>I2</x:v>
      </x:c>
      <x:c r="G240" s="14" t="n">
        <x:v>66</x:v>
      </x:c>
      <x:c r="H240" s="14" t="n">
        <x:v>2</x:v>
      </x:c>
      <x:c r="I240" s="14" t="n">
        <x:v>1</x:v>
      </x:c>
      <x:c r="J240" s="18" t="n">
        <x:v>478579.68</x:v>
      </x:c>
      <x:c r="K240" s="19" t="n">
        <x:v>46253.50338994213</x:v>
      </x:c>
      <x:c r="L240" s="19" t="n">
        <x:v>46325</x:v>
      </x:c>
      <x:c r="M240" s="15" t="str">
        <x:v>Капітальний ремонт. Монтаж системи автоматичної пожежної сигналізації та оповіщення про пожежу на об’єкті: «Прибудова до відділення лікарні та гаражі і складські приміщення ЦМЛ за адресою: м. Суми, вул. Сумської артбригади, 13. Будівля стаціонару» (код ДК 021:2015 - «45450000-6 Інші завершальні будівельні роботи»)</x:v>
      </x:c>
      <x:c r="N240" s="15" t="str">
        <x:v>https://prozorro.gov.ua/tender/UA-2026-08-19-009214-a</x:v>
      </x:c>
    </x:row>
    <x:row r="241">
      <x:c r="A241" s="14" t="n">
        <x:v>237</x:v>
      </x:c>
      <x:c r="B241" s="14" t="str">
        <x:v>ТОВАРИСТВО З ОБМЕЖЕНОЮ ВІДПОВІДАЛЬНІСТЮ "ІНТЕХ СК"</x:v>
      </x:c>
      <x:c r="C241" s="14" t="str">
        <x:v>44312686</x:v>
      </x:c>
      <x:c r="D241" s="14" t="str">
        <x:v>Зовнішні мережі</x:v>
      </x:c>
      <x:c r="E241" s="14" t="str">
        <x:v>Expansion discovery</x:v>
      </x:c>
      <x:c r="F241" s="14" t="str">
        <x:v>I2</x:v>
      </x:c>
      <x:c r="G241" s="14" t="n">
        <x:v>66</x:v>
      </x:c>
      <x:c r="H241" s="14" t="n">
        <x:v>4</x:v>
      </x:c>
      <x:c r="I241" s="14" t="n">
        <x:v>1</x:v>
      </x:c>
      <x:c r="J241" s="18" t="n">
        <x:v>32680664.020000003</x:v>
      </x:c>
      <x:c r="K241" s="19" t="n">
        <x:v>45947.42495894676</x:v>
      </x:c>
      <x:c r="L241" s="19" t="n">
        <x:v>46022</x:v>
      </x:c>
      <x:c r="M241" s="15" t="str">
        <x:v>ДК 021:2015-45251000-1 Будівництво електростанцій і теплових станцій. Нове будівництво (розміщення) модульної  газової когенераційної установки у м.Харкові по ****. Тепломеханічна частина, монтаж КГУ</x:v>
      </x:c>
      <x:c r="N241" s="15" t="str">
        <x:v>https://prozorro.gov.ua/tender/UA-2025-10-17-005741-a</x:v>
      </x:c>
    </x:row>
    <x:row r="242">
      <x:c r="A242" s="14" t="n">
        <x:v>238</x:v>
      </x:c>
      <x:c r="B242" s="14" t="str">
        <x:v>ТОВАРИСТВО З ОБМЕЖЕНОЮ ВІДПОВІДАЛЬНІСТЮ "ПОЖЕЖНА БЕЗПЕКА-ЦЕНТР"</x:v>
      </x:c>
      <x:c r="C242" s="14" t="str">
        <x:v>44930287</x:v>
      </x:c>
      <x:c r="D242" s="14" t="str">
        <x:v>Пожежогасіння</x:v>
      </x:c>
      <x:c r="E242" s="14" t="str">
        <x:v>Expansion discovery</x:v>
      </x:c>
      <x:c r="F242" s="14" t="str">
        <x:v>I2</x:v>
      </x:c>
      <x:c r="G242" s="14" t="n">
        <x:v>66</x:v>
      </x:c>
      <x:c r="H242" s="14" t="n">
        <x:v>4</x:v>
      </x:c>
      <x:c r="I242" s="14" t="n">
        <x:v>1</x:v>
      </x:c>
      <x:c r="J242" s="18" t="n">
        <x:v>305726.35</x:v>
      </x:c>
      <x:c r="K242" s="19" t="n">
        <x:v>45986.28103888889</x:v>
      </x:c>
      <x:c r="L242" s="19" t="n">
        <x:v>46022.28202546296</x:v>
      </x:c>
      <x:c r="M242" s="15" t="str">
        <x:v>Послуги зі встановлення протипожежного устаткування (монтаж системи  блискавкозахисту</x:v>
      </x:c>
      <x:c r="N242" s="15" t="str">
        <x:v>https://prozorro.gov.ua/tender/UA-2025-11-25-000459-a</x:v>
      </x:c>
    </x:row>
    <x:row r="243">
      <x:c r="A243" s="14" t="n">
        <x:v>239</x:v>
      </x:c>
      <x:c r="B243" s="14" t="str">
        <x:v>ФОП Мітла Олександр Вікторович</x:v>
      </x:c>
      <x:c r="C243" s="14" t="str">
        <x:v>2199615492</x:v>
      </x:c>
      <x:c r="D243" s="14" t="str">
        <x:v>Пасивний вогнезахист</x:v>
      </x:c>
      <x:c r="E243" s="14" t="str">
        <x:v>Expansion discovery</x:v>
      </x:c>
      <x:c r="F243" s="14" t="str">
        <x:v>I2</x:v>
      </x:c>
      <x:c r="G243" s="14" t="n">
        <x:v>66</x:v>
      </x:c>
      <x:c r="H243" s="14" t="n">
        <x:v>2</x:v>
      </x:c>
      <x:c r="I243" s="14" t="n">
        <x:v>1</x:v>
      </x:c>
      <x:c r="J243" s="18" t="n">
        <x:v>101886.4</x:v>
      </x:c>
      <x:c r="K243" s="19" t="n">
        <x:v>46239.244112789354</x:v>
      </x:c>
      <x:c r="L243" s="19" t="n">
        <x:v>46387.28613425926</x:v>
      </x:c>
      <x:c r="M243" s="15" t="str">
        <x:v>Послуги з вогнезахисної обробки дерев'яних конструкцій</x:v>
      </x:c>
      <x:c r="N243" s="15" t="str">
        <x:v>https://prozorro.gov.ua/tender/UA-2026-08-05-000369-a</x:v>
      </x:c>
    </x:row>
    <x:row r="244">
      <x:c r="A244" s="14" t="n">
        <x:v>240</x:v>
      </x:c>
      <x:c r="B244" s="14" t="str">
        <x:v>ІВАШУТА РОМАН СТАНІСЛАВОВИЧ</x:v>
      </x:c>
      <x:c r="C244" s="14" t="str">
        <x:v>3314608572</x:v>
      </x:c>
      <x:c r="D244" s="14" t="str">
        <x:v>Металоконструкції</x:v>
      </x:c>
      <x:c r="E244" s="14" t="str">
        <x:v>Expansion discovery</x:v>
      </x:c>
      <x:c r="F244" s="14" t="str">
        <x:v>I2</x:v>
      </x:c>
      <x:c r="G244" s="14" t="n">
        <x:v>66</x:v>
      </x:c>
      <x:c r="H244" s="14" t="n">
        <x:v>2</x:v>
      </x:c>
      <x:c r="I244" s="14" t="n">
        <x:v>0</x:v>
      </x:c>
      <x:c r="J244" s="18" t="n">
        <x:v>126880</x:v>
      </x:c>
      <x:c r="K244" s="19" t="n">
        <x:v>46244.47195049768</x:v>
      </x:c>
      <x:c r="L244" s="19" t="n">
        <x:v>46240</x:v>
      </x:c>
      <x:c r="M244" s="15" t="str">
        <x:v>Виготовлення та монтаж алюмінієво композитних панелей (АКП) на металоконструкції стендів Алеї Слави, габаритним розміром 1160мм.*1500мм.</x:v>
      </x:c>
      <x:c r="N244" s="15" t="str">
        <x:v>https://prozorro.gov.ua/tender/UA-2026-08-10-006518-a</x:v>
      </x:c>
    </x:row>
    <x:row r="245">
      <x:c r="A245" s="14" t="n">
        <x:v>241</x:v>
      </x:c>
      <x:c r="B245" s="14" t="str">
        <x:v>ТОВАРИСТВО З ОБМЕЖЕНОЮ ВІДПОВІДАЛЬНІСТЮ "АКАДО ДНІПРО"</x:v>
      </x:c>
      <x:c r="C245" s="14" t="str">
        <x:v>44269327</x:v>
      </x:c>
      <x:c r="D245" s="14" t="str">
        <x:v>Світлофори / дорожня автоматика</x:v>
      </x:c>
      <x:c r="E245" s="14" t="str">
        <x:v>Pilot now</x:v>
      </x:c>
      <x:c r="F245" s="14" t="str">
        <x:v>I2</x:v>
      </x:c>
      <x:c r="G245" s="14" t="n">
        <x:v>66</x:v>
      </x:c>
      <x:c r="H245" s="14" t="n">
        <x:v>3</x:v>
      </x:c>
      <x:c r="I245" s="14" t="n">
        <x:v>0</x:v>
      </x:c>
      <x:c r="J245" s="18" t="n">
        <x:v>10099365</x:v>
      </x:c>
      <x:c r="K245" s="19" t="n">
        <x:v>45972.62011287037</x:v>
      </x:c>
      <x:c r="L245" s="19" t="n">
        <x:v>46142</x:v>
      </x:c>
      <x:c r="M245" s="15" t="str">
        <x:v>Будівництво об'єкта інженерно-транспортної інфраструктури: Будівництво світлофорного об'єкту за адресою вул. Калинова - вул. Вітчизняна в м. Дніпро</x:v>
      </x:c>
      <x:c r="N245" s="15" t="str">
        <x:v>https://prozorro.gov.ua/tender/UA-2025-10-17-007774-a</x:v>
      </x:c>
    </x:row>
    <x:row r="246">
      <x:c r="A246" s="14" t="n">
        <x:v>242</x:v>
      </x:c>
      <x:c r="B246" s="14" t="str">
        <x:v>ТОВАРИСТВО З ОБМЕЖЕНОЮ ВІДПОВІДАЛЬНІСТЮ "Науково-виробниче підприємство "Еко-моніторинг"</x:v>
      </x:c>
      <x:c r="C246" s="14" t="str">
        <x:v>45857381</x:v>
      </x:c>
      <x:c r="D246" s="14" t="str">
        <x:v>Зливова каналізація / дренаж</x:v>
      </x:c>
      <x:c r="E246" s="14" t="str">
        <x:v>Expansion discovery</x:v>
      </x:c>
      <x:c r="F246" s="14" t="str">
        <x:v>I2</x:v>
      </x:c>
      <x:c r="G246" s="14" t="n">
        <x:v>66</x:v>
      </x:c>
      <x:c r="H246" s="14" t="n">
        <x:v>2</x:v>
      </x:c>
      <x:c r="I246" s="14" t="n">
        <x:v>0</x:v>
      </x:c>
      <x:c r="J246" s="18" t="n">
        <x:v>171900</x:v>
      </x:c>
      <x:c r="K246" s="19" t="n">
        <x:v>46224.51214429398</x:v>
      </x:c>
      <x:c r="L246" s="19" t="n">
        <x:v>46254</x:v>
      </x:c>
      <x:c r="M246" s="15" t="str">
        <x:v>Розробка «Матеріалів обгрунтування достатності існуючого розміру санітарно-захисної зони промислових майданчиків очисних каналізаційних споруд (3 од.)», а також «Матеріалів обгрунтування достатності існуючого розміру зон санітарної охорони поверхневих водозаборів (3 од.)», по проекту Замовника: «Нове будівництво централізованого господарського питного водопостачання, централізованого каналізування та зливової каналізації з влаштуванням каналізаційних очисних споруд в с. Пилипець, с. Подобовець, Хустського району Закарпатської області»</x:v>
      </x:c>
      <x:c r="N246" s="15" t="str">
        <x:v>https://prozorro.gov.ua/tender/UA-2026-07-21-008580-a</x:v>
      </x:c>
    </x:row>
    <x:row r="247">
      <x:c r="A247" s="14" t="n">
        <x:v>243</x:v>
      </x:c>
      <x:c r="B247" s="14" t="str">
        <x:v>УПРАВЛІННЯ ПОЛІЦІЇ ОХОРОНИ У ВОЛИНСЬКІЙ ОБЛАСТІ</x:v>
      </x:c>
      <x:c r="C247" s="14" t="str">
        <x:v>40108803</x:v>
      </x:c>
      <x:c r="D247" s="14" t="str">
        <x:v>Пожежогасіння</x:v>
      </x:c>
      <x:c r="E247" s="14" t="str">
        <x:v>Expansion discovery</x:v>
      </x:c>
      <x:c r="F247" s="14" t="str">
        <x:v>I2</x:v>
      </x:c>
      <x:c r="G247" s="14" t="n">
        <x:v>65</x:v>
      </x:c>
      <x:c r="H247" s="14" t="n">
        <x:v>3</x:v>
      </x:c>
      <x:c r="I247" s="14" t="n">
        <x:v>3</x:v>
      </x:c>
      <x:c r="J247" s="18" t="n">
        <x:v>166184.47</x:v>
      </x:c>
      <x:c r="K247" s="19" t="n">
        <x:v>46247.39649629629</x:v>
      </x:c>
      <x:c r="L247" s="19" t="n">
        <x:v>46387</x:v>
      </x:c>
      <x:c r="M247" s="15" t="str">
        <x:v>45310000-3 Електромонтажні роботи</x:v>
      </x:c>
      <x:c r="N247" s="15" t="str">
        <x:v>https://prozorro.gov.ua/tender/UA-2026-08-13-005541-a</x:v>
      </x:c>
    </x:row>
    <x:row r="248">
      <x:c r="A248" s="14" t="n">
        <x:v>244</x:v>
      </x:c>
      <x:c r="B248" s="14" t="str">
        <x:v>ПРИВАТНЕ ПІДПРИЄМСТВО "ЕКОХІМСЕРВІС"</x:v>
      </x:c>
      <x:c r="C248" s="14" t="str">
        <x:v>39365715</x:v>
      </x:c>
      <x:c r="D248" s="14" t="str">
        <x:v>Водоочищення / очисні споруди</x:v>
      </x:c>
      <x:c r="E248" s="14" t="str">
        <x:v>Expansion discovery</x:v>
      </x:c>
      <x:c r="F248" s="14" t="str">
        <x:v>I2</x:v>
      </x:c>
      <x:c r="G248" s="14" t="n">
        <x:v>65</x:v>
      </x:c>
      <x:c r="H248" s="14" t="n">
        <x:v>2</x:v>
      </x:c>
      <x:c r="I248" s="14" t="n">
        <x:v>1</x:v>
      </x:c>
      <x:c r="J248" s="18" t="n">
        <x:v>1534517.03</x:v>
      </x:c>
      <x:c r="K248" s="19" t="n">
        <x:v>46254.59984137731</x:v>
      </x:c>
      <x:c r="L248" s="19" t="n">
        <x:v>46387</x:v>
      </x:c>
      <x:c r="M248" s="15" t="str">
        <x:v>Розробка проектно-кошторисної документації з отриманням позитивного експертного звіту по об’єкту: «Реконструкція каналізаційних очисних споруд КП ПОР «ПОЛТАВАВОДОКАНАЛ» по вул. Івана Посяди в м. Зіньків Полтавського району Полтавської області»</x:v>
      </x:c>
      <x:c r="N248" s="15" t="str">
        <x:v>https://prozorro.gov.ua/tender/UA-2026-08-20-012943-a</x:v>
      </x:c>
    </x:row>
    <x:row r="249">
      <x:c r="A249" s="14" t="n">
        <x:v>245</x:v>
      </x:c>
      <x:c r="B249" s="14" t="str">
        <x:v>Фізична особа - підприємець Мінцис Михайло Борисович</x:v>
      </x:c>
      <x:c r="C249" s="14" t="str">
        <x:v>1928320134</x:v>
      </x:c>
      <x:c r="D249" s="14" t="str">
        <x:v>Підпірні конструкції</x:v>
      </x:c>
      <x:c r="E249" s="14" t="str">
        <x:v>Expansion discovery</x:v>
      </x:c>
      <x:c r="F249" s="14" t="str">
        <x:v>I2</x:v>
      </x:c>
      <x:c r="G249" s="14" t="n">
        <x:v>65</x:v>
      </x:c>
      <x:c r="H249" s="14" t="n">
        <x:v>2</x:v>
      </x:c>
      <x:c r="I249" s="14" t="n">
        <x:v>1</x:v>
      </x:c>
      <x:c r="J249" s="18" t="n">
        <x:v>6264606.18</x:v>
      </x:c>
      <x:c r="K249" s="19" t="n">
        <x:v>46211.191035219905</x:v>
      </x:c>
      <x:c r="L249" s="19" t="n">
        <x:v>46371</x:v>
      </x:c>
      <x:c r="M249" s="15" t="str">
        <x:v>Виконання заходів з ліквідації наслідків стихійного лиха, а саме: Капітальний ремонт підпірної стінки між житловими будинками за адресою: м. Одеса, пров. Рульовий, буд. 6/8 та буд. 10 (залишок робіт на 2026р. – друга черга)</x:v>
      </x:c>
      <x:c r="N249" s="15" t="str">
        <x:v>https://prozorro.gov.ua/tender/UA-2026-06-15-013004-a</x:v>
      </x:c>
    </x:row>
    <x:row r="250">
      <x:c r="A250" s="14" t="n">
        <x:v>246</x:v>
      </x:c>
      <x:c r="B250" s="14" t="str">
        <x:v>ГРИГОРУК АНДРІЙ ВАЛЕНТИНОВИЧ</x:v>
      </x:c>
      <x:c r="C250" s="14" t="str">
        <x:v>3030017093</x:v>
      </x:c>
      <x:c r="D250" s="14" t="str">
        <x:v>Теплові мережі</x:v>
      </x:c>
      <x:c r="E250" s="14" t="str">
        <x:v>Expansion discovery</x:v>
      </x:c>
      <x:c r="F250" s="14" t="str">
        <x:v>I2</x:v>
      </x:c>
      <x:c r="G250" s="14" t="n">
        <x:v>64</x:v>
      </x:c>
      <x:c r="H250" s="14" t="n">
        <x:v>2</x:v>
      </x:c>
      <x:c r="I250" s="14" t="n">
        <x:v>2</x:v>
      </x:c>
      <x:c r="J250" s="18" t="n">
        <x:v>1909757.92</x:v>
      </x:c>
      <x:c r="K250" s="19" t="n">
        <x:v>46147.60100513889</x:v>
      </x:c>
      <x:c r="L250" s="19" t="n">
        <x:v>46295</x:v>
      </x:c>
      <x:c r="M250" s="15" t="str">
        <x:v>Розробка робочого проекту по об’єкту: «Реконструкція ділянки теплової мережі вул. Академіка Філатова від ТК1019 до ТК3024, м. Одеса» </x:v>
      </x:c>
      <x:c r="N250" s="15" t="str">
        <x:v>https://prozorro.gov.ua/tender/UA-2026-05-05-014439-a</x:v>
      </x:c>
    </x:row>
    <x:row r="251">
      <x:c r="A251" s="14" t="n">
        <x:v>247</x:v>
      </x:c>
      <x:c r="B251" s="14" t="str">
        <x:v>ТОВАРИСТВО З ОБМЕЖЕНОЮ ВІДПОВІДАЛЬНІСТЮ "БУДІВЕЛЬНО-МОНТАЖНЕ ПІДПРИЄМСТВО-164"</x:v>
      </x:c>
      <x:c r="C251" s="14" t="str">
        <x:v>33608607</x:v>
      </x:c>
      <x:c r="D251" s="14" t="str">
        <x:v>Теплові мережі</x:v>
      </x:c>
      <x:c r="E251" s="14" t="str">
        <x:v>Expansion discovery</x:v>
      </x:c>
      <x:c r="F251" s="14" t="str">
        <x:v>I2</x:v>
      </x:c>
      <x:c r="G251" s="14" t="n">
        <x:v>64</x:v>
      </x:c>
      <x:c r="H251" s="14" t="n">
        <x:v>2</x:v>
      </x:c>
      <x:c r="I251" s="14" t="n">
        <x:v>2</x:v>
      </x:c>
      <x:c r="J251" s="18" t="n">
        <x:v>7271000</x:v>
      </x:c>
      <x:c r="K251" s="19" t="n">
        <x:v>46098.61959248842</x:v>
      </x:c>
      <x:c r="L251" s="19" t="n">
        <x:v>46568</x:v>
      </x:c>
      <x:c r="M251" s="15" t="str">
        <x:v>С_26П-150_50220000-3 Послуги з ремонту, технічного обслуговування залізничного транспорту і пов’язаного обладнання та супутні послуги (Послуги з поточного утримання під’їзних колій)
</x:v>
      </x:c>
      <x:c r="N251" s="15" t="str">
        <x:v>https://prozorro.gov.ua/tender/UA-2026-02-26-011757-a</x:v>
      </x:c>
    </x:row>
    <x:row r="252">
      <x:c r="A252" s="14" t="n">
        <x:v>248</x:v>
      </x:c>
      <x:c r="B252" s="14" t="str">
        <x:v>ТОВАРИСТВО З ОБМЕЖЕНОЮ ВІДПОВІДАЛЬНІСТЮ "ВІКТОРІЯ-ФЕЛІЗ"</x:v>
      </x:c>
      <x:c r="C252" s="14" t="str">
        <x:v>31146326</x:v>
      </x:c>
      <x:c r="D252" s="14" t="str">
        <x:v>ВОЛЗ / телеком</x:v>
      </x:c>
      <x:c r="E252" s="14" t="str">
        <x:v>Expansion discovery</x:v>
      </x:c>
      <x:c r="F252" s="14" t="str">
        <x:v>I2</x:v>
      </x:c>
      <x:c r="G252" s="14" t="n">
        <x:v>64</x:v>
      </x:c>
      <x:c r="H252" s="14" t="n">
        <x:v>3</x:v>
      </x:c>
      <x:c r="I252" s="14" t="n">
        <x:v>2</x:v>
      </x:c>
      <x:c r="J252" s="18" t="n">
        <x:v>2145964</x:v>
      </x:c>
      <x:c r="K252" s="19" t="n">
        <x:v>45775.33975831018</x:v>
      </x:c>
      <x:c r="L252" s="19" t="n">
        <x:v>45976</x:v>
      </x:c>
      <x:c r="M252" s="15" t="str">
        <x:v>Будівництво волоконно-оптичної лінії зв'язку спеціального призначення</x:v>
      </x:c>
      <x:c r="N252" s="15" t="str">
        <x:v>https://prozorro.gov.ua/tender/UA-2025-04-28-003033-a</x:v>
      </x:c>
    </x:row>
    <x:row r="253">
      <x:c r="A253" s="14" t="n">
        <x:v>249</x:v>
      </x:c>
      <x:c r="B253" s="14" t="str">
        <x:v>ТОВАРИСТВО З ОБМЕЖЕНОЮ ВІДПОВІДАЛЬНІСТЮ "ОПТІМА СЕРВІСБУД"</x:v>
      </x:c>
      <x:c r="C253" s="14" t="str">
        <x:v>46051810</x:v>
      </x:c>
      <x:c r="D253" s="14" t="str">
        <x:v>Пожежогасіння</x:v>
      </x:c>
      <x:c r="E253" s="14" t="str">
        <x:v>Expansion discovery</x:v>
      </x:c>
      <x:c r="F253" s="14" t="str">
        <x:v>I2</x:v>
      </x:c>
      <x:c r="G253" s="14" t="n">
        <x:v>64</x:v>
      </x:c>
      <x:c r="H253" s="14" t="n">
        <x:v>2</x:v>
      </x:c>
      <x:c r="I253" s="14" t="n">
        <x:v>2</x:v>
      </x:c>
      <x:c r="J253" s="18" t="n">
        <x:v>846300.66</x:v>
      </x:c>
      <x:c r="K253" s="19" t="n">
        <x:v>46209.55905646991</x:v>
      </x:c>
      <x:c r="L253" s="19" t="n">
        <x:v>46387</x:v>
      </x:c>
      <x:c r="M253" s="15" t="str">
        <x:v>Встановлення модульної системи автоматичного пожежогасіння над варочними поверхнями у харчоблоці їдальні в будівлі Спеціалізованої школи І-ІІІ ступенів № 320 з поглибленим вивченням української мови (код ДК 021:2015: 45340000-2 - Зведення огорож, монтаж поручнів і захисних засобів, а саме: 45343000-3 - Встановлення протипожежного обладнання)
</x:v>
      </x:c>
      <x:c r="N253" s="15" t="str">
        <x:v>https://prozorro.gov.ua/tender/UA-2026-06-26-001296-a</x:v>
      </x:c>
    </x:row>
    <x:row r="254">
      <x:c r="A254" s="14" t="n">
        <x:v>250</x:v>
      </x:c>
      <x:c r="B254" s="14" t="str">
        <x:v>ТОВАРИСТВО З ОБМЕЖЕНОЮ ВІДПОВІДАЛЬНІСТЮ «ПРОЕКТНО-КОНСТРУКТОРСЬКИЙ, НАУКОВО-ДОСЛІДНИЙ ІНСТИТУТ «ЕНЕРГОТЕХПРОЕКТ»</x:v>
      </x:c>
      <x:c r="C254" s="14" t="str">
        <x:v>13679387</x:v>
      </x:c>
      <x:c r="D254" s="14" t="str">
        <x:v>Теплові мережі</x:v>
      </x:c>
      <x:c r="E254" s="14" t="str">
        <x:v>Expansion discovery</x:v>
      </x:c>
      <x:c r="F254" s="14" t="str">
        <x:v>I2</x:v>
      </x:c>
      <x:c r="G254" s="14" t="n">
        <x:v>64</x:v>
      </x:c>
      <x:c r="H254" s="14" t="n">
        <x:v>2</x:v>
      </x:c>
      <x:c r="I254" s="14" t="n">
        <x:v>2</x:v>
      </x:c>
      <x:c r="J254" s="18" t="n">
        <x:v>10176377.76</x:v>
      </x:c>
      <x:c r="K254" s="19" t="n">
        <x:v>46248.32728450232</x:v>
      </x:c>
      <x:c r="L254" s="19" t="n">
        <x:v>46386</x:v>
      </x:c>
      <x:c r="M254" s="15" t="str">
        <x:v>Виконання робіт з розробки проєктної документації за об’єктом: Нове будівництво *** в межах перетину *** м. Києва. Зовнішні мережі теплопостачання. Зовнішні мережі газопостачання. Зовнішні мережі водопостачання та каналізації.</x:v>
      </x:c>
      <x:c r="N254" s="15" t="str">
        <x:v>https://prozorro.gov.ua/tender/UA-2026-08-14-002902-a</x:v>
      </x:c>
    </x:row>
    <x:row r="255">
      <x:c r="A255" s="14" t="n">
        <x:v>251</x:v>
      </x:c>
      <x:c r="B255" s="14" t="str">
        <x:v>ПП "КОМФОРТ-СКОЛЕ"</x:v>
      </x:c>
      <x:c r="C255" s="14" t="str">
        <x:v>41425076</x:v>
      </x:c>
      <x:c r="D255" s="14" t="str">
        <x:v>Фасади та скління</x:v>
      </x:c>
      <x:c r="E255" s="14" t="str">
        <x:v>Expansion discovery</x:v>
      </x:c>
      <x:c r="F255" s="14" t="str">
        <x:v>I2</x:v>
      </x:c>
      <x:c r="G255" s="14" t="n">
        <x:v>64</x:v>
      </x:c>
      <x:c r="H255" s="14" t="n">
        <x:v>1</x:v>
      </x:c>
      <x:c r="I255" s="14" t="n">
        <x:v>1</x:v>
      </x:c>
      <x:c r="J255" s="18" t="n">
        <x:v>3135909.6</x:v>
      </x:c>
      <x:c r="K255" s="19" t="n">
        <x:v>46220.49480984954</x:v>
      </x:c>
      <x:c r="L255" s="19" t="n">
        <x:v>46371</x:v>
      </x:c>
      <x:c r="M255" s="15" t="str">
        <x:v>Капітальний ремонт з утепленням фасаду (впровадження енергоефективних заходів) закладу дошкільної освіти № 5 Сколівської міської ради за адресою: с. Підгородці, вул. Івана Франка, 13 Стрийського району Львівської області</x:v>
      </x:c>
      <x:c r="N255" s="15" t="str">
        <x:v>https://prozorro.gov.ua/tender/UA-2026-06-26-000900-a</x:v>
      </x:c>
    </x:row>
    <x:row r="256">
      <x:c r="A256" s="14" t="n">
        <x:v>252</x:v>
      </x:c>
      <x:c r="B256" s="14" t="str">
        <x:v>ПРИВАТНЕ АКЦІОНЕРНЕ ТОВАРИСТВО «УКРГІДРОПРОЕКТ»</x:v>
      </x:c>
      <x:c r="C256" s="14" t="str">
        <x:v>00114117</x:v>
      </x:c>
      <x:c r="D256" s="14" t="str">
        <x:v>Ремонт і підсилення бетону</x:v>
      </x:c>
      <x:c r="E256" s="14" t="str">
        <x:v>Expansion discovery</x:v>
      </x:c>
      <x:c r="F256" s="14" t="str">
        <x:v>I2</x:v>
      </x:c>
      <x:c r="G256" s="14" t="n">
        <x:v>64</x:v>
      </x:c>
      <x:c r="H256" s="14" t="n">
        <x:v>3</x:v>
      </x:c>
      <x:c r="I256" s="14" t="n">
        <x:v>1</x:v>
      </x:c>
      <x:c r="J256" s="18" t="n">
        <x:v>16181326.8</x:v>
      </x:c>
      <x:c r="K256" s="19" t="n">
        <x:v>46063.44981295139</x:v>
      </x:c>
      <x:c r="L256" s="19" t="n">
        <x:v>46203</x:v>
      </x:c>
      <x:c r="M256" s="15" t="str">
        <x:v>ДК 021:2015 код 71310000-4 Консультаційні послуги у галузях інженерії та будівництва (Проведення експертизи проєкту: «Протидроновий захист будівлі ГЕС. Підсилення залізобетонних конструкцій філії "Кременчуцька ГЕС" ПрАТ "Укргідроенерго". Реконструкція»)</x:v>
      </x:c>
      <x:c r="N256" s="15" t="str">
        <x:v>https://prozorro.gov.ua/tender/UA-2026-02-10-007738-a</x:v>
      </x:c>
    </x:row>
    <x:row r="257">
      <x:c r="A257" s="14" t="n">
        <x:v>253</x:v>
      </x:c>
      <x:c r="B257" s="14" t="str">
        <x:v>ПРИВАТНЕ ПІДПРИЄМСТВО "ВІК-2000"</x:v>
      </x:c>
      <x:c r="C257" s="14" t="str">
        <x:v>32138084</x:v>
      </x:c>
      <x:c r="D257" s="14" t="str">
        <x:v>Фасади та скління</x:v>
      </x:c>
      <x:c r="E257" s="14" t="str">
        <x:v>Expansion discovery</x:v>
      </x:c>
      <x:c r="F257" s="14" t="str">
        <x:v>I2</x:v>
      </x:c>
      <x:c r="G257" s="14" t="n">
        <x:v>64</x:v>
      </x:c>
      <x:c r="H257" s="14" t="n">
        <x:v>1</x:v>
      </x:c>
      <x:c r="I257" s="14" t="n">
        <x:v>1</x:v>
      </x:c>
      <x:c r="J257" s="18" t="n">
        <x:v>4700000</x:v>
      </x:c>
      <x:c r="K257" s="19" t="n">
        <x:v>46226.56429509259</x:v>
      </x:c>
      <x:c r="L257" s="19" t="n">
        <x:v>46318.46420138889</x:v>
      </x:c>
      <x:c r="M257" s="15" t="str">
        <x:v>Капітальний ремонт конструкцій стіни головного фасаду навчального корпусу з укріпленням та утепленням частини цокольного поверху за адресою: м. Київ, вул. Святослава Хороброго, 9</x:v>
      </x:c>
      <x:c r="N257" s="15" t="str">
        <x:v>https://prozorro.gov.ua/tender/UA-2026-06-24-007551-a</x:v>
      </x:c>
    </x:row>
    <x:row r="258">
      <x:c r="A258" s="14" t="n">
        <x:v>254</x:v>
      </x:c>
      <x:c r="B258" s="14" t="str">
        <x:v>ПРИВАТНЕ ПІДПРИЄМСТВО "ЕЛЕКТРОМОНТАЖ-СЕРВІС ПЛЮС"</x:v>
      </x:c>
      <x:c r="C258" s="14" t="str">
        <x:v>39285406</x:v>
      </x:c>
      <x:c r="D258" s="14" t="str">
        <x:v>Промислова електрика / ПНР</x:v>
      </x:c>
      <x:c r="E258" s="14" t="str">
        <x:v>Pilot now</x:v>
      </x:c>
      <x:c r="F258" s="14" t="str">
        <x:v>I2</x:v>
      </x:c>
      <x:c r="G258" s="14" t="n">
        <x:v>64</x:v>
      </x:c>
      <x:c r="H258" s="14" t="n">
        <x:v>2</x:v>
      </x:c>
      <x:c r="I258" s="14" t="n">
        <x:v>1</x:v>
      </x:c>
      <x:c r="J258" s="18" t="n">
        <x:v>6500837.0600000005</x:v>
      </x:c>
      <x:c r="K258" s="19" t="n">
        <x:v>45819.47160462963</x:v>
      </x:c>
      <x:c r="L258" s="19" t="n">
        <x:v>46022.50987268519</x:v>
      </x:c>
      <x:c r="M258" s="15" t="str">
        <x:v>Електромонтажні роботи з будівництва кабельної лінії 10кВ резервного живлення Комунального некомерційного підприємства "Ярмолинецька багатопрофільна лікарня" Ярмолинецької селищної ради, в смт.Ярмолинці, вул.Шевченка 41</x:v>
      </x:c>
      <x:c r="N258" s="15" t="str">
        <x:v>https://prozorro.gov.ua/tender/UA-2025-06-11-007626-a</x:v>
      </x:c>
    </x:row>
    <x:row r="259">
      <x:c r="A259" s="14" t="n">
        <x:v>255</x:v>
      </x:c>
      <x:c r="B259" s="14" t="str">
        <x:v>Приватне підприємство "Спорт-прогрес"</x:v>
      </x:c>
      <x:c r="C259" s="14" t="str">
        <x:v>40759107</x:v>
      </x:c>
      <x:c r="D259" s="14" t="str">
        <x:v>Сонячна енергетика</x:v>
      </x:c>
      <x:c r="E259" s="14" t="str">
        <x:v>Pilot now</x:v>
      </x:c>
      <x:c r="F259" s="14" t="str">
        <x:v>I2</x:v>
      </x:c>
      <x:c r="G259" s="14" t="n">
        <x:v>64</x:v>
      </x:c>
      <x:c r="H259" s="14" t="n">
        <x:v>1</x:v>
      </x:c>
      <x:c r="I259" s="14" t="n">
        <x:v>1</x:v>
      </x:c>
      <x:c r="J259" s="18" t="n">
        <x:v>2746484.52</x:v>
      </x:c>
      <x:c r="K259" s="19" t="n">
        <x:v>46240.54510621528</x:v>
      </x:c>
      <x:c r="L259" s="19" t="n">
        <x:v>46387.588159722225</x:v>
      </x:c>
      <x:c r="M259" s="15" t="str">
        <x:v>«Нове будівництво сонячної електростанції для забезпечення альтернативного джерела живлення на власні потреби хірургічного корпусу КНП «Городоцька міська багатопрофільна лікарня» Городоцької міської ради Хмельницької області за адресою: вул. Шевченка, 40, м. Городок, Хмельницька область (коригування)»</x:v>
      </x:c>
      <x:c r="N259" s="15" t="str">
        <x:v>https://prozorro.gov.ua/tender/UA-2026-08-06-009831-a</x:v>
      </x:c>
    </x:row>
    <x:row r="260">
      <x:c r="A260" s="14" t="n">
        <x:v>256</x:v>
      </x:c>
      <x:c r="B260" s="14" t="str">
        <x:v>ТОВ "БЕРГ ГРУПП"</x:v>
      </x:c>
      <x:c r="C260" s="14" t="str">
        <x:v>44980668</x:v>
      </x:c>
      <x:c r="D260" s="14" t="str">
        <x:v>ГНБ / безтраншейні роботи</x:v>
      </x:c>
      <x:c r="E260" s="14" t="str">
        <x:v>Expansion discovery</x:v>
      </x:c>
      <x:c r="F260" s="14" t="str">
        <x:v>I2</x:v>
      </x:c>
      <x:c r="G260" s="14" t="n">
        <x:v>64</x:v>
      </x:c>
      <x:c r="H260" s="14" t="n">
        <x:v>1</x:v>
      </x:c>
      <x:c r="I260" s="14" t="n">
        <x:v>1</x:v>
      </x:c>
      <x:c r="J260" s="18" t="n">
        <x:v>4801000</x:v>
      </x:c>
      <x:c r="K260" s="19" t="n">
        <x:v>46246.239263993055</x:v>
      </x:c>
      <x:c r="L260" s="19" t="n">
        <x:v>46752</x:v>
      </x:c>
      <x:c r="M260" s="15" t="str">
        <x:v>26П-299_45230000-8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(ЛОТ №1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Харківської, Полтавської та Дніпропетровської областей)); (ЛОТ №2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Львівської та Івано-Франківської областей))</x:v>
      </x:c>
      <x:c r="N260" s="15" t="str">
        <x:v>https://prozorro.gov.ua/tender/UA-2026-07-01-004063-a</x:v>
      </x:c>
    </x:row>
    <x:row r="261">
      <x:c r="A261" s="14" t="n">
        <x:v>257</x:v>
      </x:c>
      <x:c r="B261" s="14" t="str">
        <x:v>ТОВ "БІОАЛЬЯНС-ЕНЕРГІЯ"</x:v>
      </x:c>
      <x:c r="C261" s="14" t="str">
        <x:v>41809596</x:v>
      </x:c>
      <x:c r="D261" s="14" t="str">
        <x:v>Насосні станції</x:v>
      </x:c>
      <x:c r="E261" s="14" t="str">
        <x:v>Expansion discovery</x:v>
      </x:c>
      <x:c r="F261" s="14" t="str">
        <x:v>I2</x:v>
      </x:c>
      <x:c r="G261" s="14" t="n">
        <x:v>64</x:v>
      </x:c>
      <x:c r="H261" s="14" t="n">
        <x:v>1</x:v>
      </x:c>
      <x:c r="I261" s="14" t="n">
        <x:v>1</x:v>
      </x:c>
      <x:c r="J261" s="18" t="n">
        <x:v>2047572</x:v>
      </x:c>
      <x:c r="K261" s="19" t="n">
        <x:v>46255.48288792824</x:v>
      </x:c>
      <x:c r="L261" s="19" t="n">
        <x:v>46310.74144675926</x:v>
      </x:c>
      <x:c r="M261" s="15" t="str">
        <x:v>«Реконструкція системи електропостачання насосної станції 2-го підйому КП «Сквир-водоканал» по вул. Залізничній, 57 в м. Сквира з додатковим встановленням системи альтернативного електропостачання (сонячні панелі, інвертор і акумуляторні батареї)" ДК 021:2015 – 45310000-3 — Електромонтажні роботи</x:v>
      </x:c>
      <x:c r="N261" s="15" t="str">
        <x:v>https://prozorro.gov.ua/tender/UA-2026-07-30-010966-a</x:v>
      </x:c>
    </x:row>
    <x:row r="262">
      <x:c r="A262" s="14" t="n">
        <x:v>258</x:v>
      </x:c>
      <x:c r="B262" s="14" t="str">
        <x:v>ТОВ "БК ГРАНІТ ЛТД"</x:v>
      </x:c>
      <x:c r="C262" s="14" t="str">
        <x:v>43514340</x:v>
      </x:c>
      <x:c r="D262" s="14" t="str">
        <x:v>Гідротехнічні споруди</x:v>
      </x:c>
      <x:c r="E262" s="14" t="str">
        <x:v>Expansion discovery</x:v>
      </x:c>
      <x:c r="F262" s="14" t="str">
        <x:v>I2</x:v>
      </x:c>
      <x:c r="G262" s="14" t="n">
        <x:v>64</x:v>
      </x:c>
      <x:c r="H262" s="14" t="n">
        <x:v>1</x:v>
      </x:c>
      <x:c r="I262" s="14" t="n">
        <x:v>1</x:v>
      </x:c>
      <x:c r="J262" s="18" t="n">
        <x:v>3435893.21</x:v>
      </x:c>
      <x:c r="K262" s="19" t="n">
        <x:v>46227.57162121528</x:v>
      </x:c>
      <x:c r="L262" s="19" t="n">
        <x:v>46387</x:v>
      </x:c>
      <x:c r="M262" s="15" t="str">
        <x:v>Послуги з благоустрою населених пунктів-поточний ремонт зливового колектору в балці Аптекарській від буд. 18-Б по вул. Незалежності до дамби Аульського водоводу</x:v>
      </x:c>
      <x:c r="N262" s="15" t="str">
        <x:v>https://prozorro.gov.ua/tender/UA-2026-07-07-010031-a</x:v>
      </x:c>
    </x:row>
    <x:row r="263">
      <x:c r="A263" s="14" t="n">
        <x:v>259</x:v>
      </x:c>
      <x:c r="B263" s="14" t="str">
        <x:v>ТОВ "БК ЕНЕРГО-МОНТАЖ"</x:v>
      </x:c>
      <x:c r="C263" s="14" t="str">
        <x:v>40833701</x:v>
      </x:c>
      <x:c r="D263" s="14" t="str">
        <x:v>Промислова електрика / ПНР</x:v>
      </x:c>
      <x:c r="E263" s="14" t="str">
        <x:v>Pilot now</x:v>
      </x:c>
      <x:c r="F263" s="14" t="str">
        <x:v>I2</x:v>
      </x:c>
      <x:c r="G263" s="14" t="n">
        <x:v>64</x:v>
      </x:c>
      <x:c r="H263" s="14" t="n">
        <x:v>1</x:v>
      </x:c>
      <x:c r="I263" s="14" t="n">
        <x:v>1</x:v>
      </x:c>
      <x:c r="J263" s="18" t="n">
        <x:v>2848816</x:v>
      </x:c>
      <x:c r="K263" s="19" t="n">
        <x:v>46226.28386040509</x:v>
      </x:c>
      <x:c r="L263" s="19" t="n">
        <x:v>46296</x:v>
      </x:c>
      <x:c r="M263"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багатоквартирного житлового будинку з вбудовано-прибудованими приміщеннями ПОСП "Злагода" по вул. Садова, 11 в м. Дунаївці Кам’янець-Подільського району Хмельницької області" (технічні умови нестандартного приєднання ТУ:000413:190924:1:22:4:2:000000:1))</x:v>
      </x:c>
      <x:c r="N263" s="15" t="str">
        <x:v>https://prozorro.gov.ua/tender/UA-2026-07-01-006317-a</x:v>
      </x:c>
    </x:row>
    <x:row r="264">
      <x:c r="A264" s="14" t="n">
        <x:v>260</x:v>
      </x:c>
      <x:c r="B264" s="14" t="str">
        <x:v>ТОВ "БУДІВЕЛЬНА КОМПАНІЯ "МЕГА СТАЙЛ""</x:v>
      </x:c>
      <x:c r="C264" s="14" t="str">
        <x:v>41235604</x:v>
      </x:c>
      <x:c r="D264" s="14" t="str">
        <x:v>Фасади та скління</x:v>
      </x:c>
      <x:c r="E264" s="14" t="str">
        <x:v>Expansion discovery</x:v>
      </x:c>
      <x:c r="F264" s="14" t="str">
        <x:v>I2</x:v>
      </x:c>
      <x:c r="G264" s="14" t="n">
        <x:v>64</x:v>
      </x:c>
      <x:c r="H264" s="14" t="n">
        <x:v>1</x:v>
      </x:c>
      <x:c r="I264" s="14" t="n">
        <x:v>1</x:v>
      </x:c>
      <x:c r="J264" s="18" t="n">
        <x:v>2388705.13</x:v>
      </x:c>
      <x:c r="K264" s="19" t="n">
        <x:v>46241.527910439814</x:v>
      </x:c>
      <x:c r="L264" s="19" t="n">
        <x:v>46356</x:v>
      </x:c>
      <x:c r="M264" s="15" t="str">
        <x:v>Капітальний ремонт та утеплення фасадів житлового будинку ОСББ "Буревісник-плюс" за адресою: просп. Романа Шухевича, 30, Дніпровський район м. Київ (код ДК 021:2015: 45453000-7 – Капітальний ремонт і реставрація)</x:v>
      </x:c>
      <x:c r="N264" s="15" t="str">
        <x:v>https://prozorro.gov.ua/tender/UA-2026-07-22-012021-a</x:v>
      </x:c>
    </x:row>
    <x:row r="265">
      <x:c r="A265" s="14" t="n">
        <x:v>261</x:v>
      </x:c>
      <x:c r="B265" s="14" t="str">
        <x:v>ТОВ "ВВС-ЛТД"</x:v>
      </x:c>
      <x:c r="C265" s="14" t="str">
        <x:v>39555742</x:v>
      </x:c>
      <x:c r="D265" s="14" t="str">
        <x:v>Мости / інфраструктура</x:v>
      </x:c>
      <x:c r="E265" s="14" t="str">
        <x:v>Expansion discovery</x:v>
      </x:c>
      <x:c r="F265" s="14" t="str">
        <x:v>I2</x:v>
      </x:c>
      <x:c r="G265" s="14" t="n">
        <x:v>64</x:v>
      </x:c>
      <x:c r="H265" s="14" t="n">
        <x:v>1</x:v>
      </x:c>
      <x:c r="I265" s="14" t="n">
        <x:v>1</x:v>
      </x:c>
      <x:c r="J265" s="18" t="n">
        <x:v>2111844.12</x:v>
      </x:c>
      <x:c r="K265" s="19" t="n">
        <x:v>46241.47802741898</x:v>
      </x:c>
      <x:c r="L265" s="19" t="n">
        <x:v>46745</x:v>
      </x:c>
      <x:c r="M265" s="15" t="str">
        <x:v>«Капітальний ремонт пішохідного мосту через річку Устя в районі стадіону "Авангард" у місті Рівному»</x:v>
      </x:c>
      <x:c r="N265" s="15" t="str">
        <x:v>https://prozorro.gov.ua/tender/UA-2026-07-23-009360-a</x:v>
      </x:c>
    </x:row>
    <x:row r="266">
      <x:c r="A266" s="14" t="n">
        <x:v>262</x:v>
      </x:c>
      <x:c r="B266" s="14" t="str">
        <x:v>ТОВ "Енергія Львів"</x:v>
      </x:c>
      <x:c r="C266" s="14" t="str">
        <x:v>40303222</x:v>
      </x:c>
      <x:c r="D266" s="14" t="str">
        <x:v>Сонячна енергетика</x:v>
      </x:c>
      <x:c r="E266" s="14" t="str">
        <x:v>Pilot now</x:v>
      </x:c>
      <x:c r="F266" s="14" t="str">
        <x:v>I2</x:v>
      </x:c>
      <x:c r="G266" s="14" t="n">
        <x:v>64</x:v>
      </x:c>
      <x:c r="H266" s="14" t="n">
        <x:v>1</x:v>
      </x:c>
      <x:c r="I266" s="14" t="n">
        <x:v>1</x:v>
      </x:c>
      <x:c r="J266" s="18" t="n">
        <x:v>2694448</x:v>
      </x:c>
      <x:c r="K266" s="19" t="n">
        <x:v>46247.650599849534</x:v>
      </x:c>
      <x:c r="L266" s="19" t="n">
        <x:v>46387</x:v>
      </x:c>
      <x:c r="M266" s="15" t="str">
        <x:v>«Будівництво гібридної сонячної електростанції потужністю 50кВт на даху КНП ЛОР «Львівський обласний клінічний діагностичний центр» по вул. Пекарській, 69Б у м. Львові»</x:v>
      </x:c>
      <x:c r="N266" s="15" t="str">
        <x:v>https://prozorro.gov.ua/tender/UA-2026-07-02-010774-a</x:v>
      </x:c>
    </x:row>
    <x:row r="267">
      <x:c r="A267" s="14" t="n">
        <x:v>263</x:v>
      </x:c>
      <x:c r="B267" s="14" t="str">
        <x:v>ТОВ "МЕТПРОЕКТ"</x:v>
      </x:c>
      <x:c r="C267" s="14" t="str">
        <x:v>38598104</x:v>
      </x:c>
      <x:c r="D267" s="14" t="str">
        <x:v>Днопоглиблення / порти</x:v>
      </x:c>
      <x:c r="E267" s="14" t="str">
        <x:v>Expansion discovery</x:v>
      </x:c>
      <x:c r="F267" s="14" t="str">
        <x:v>I2</x:v>
      </x:c>
      <x:c r="G267" s="14" t="n">
        <x:v>64</x:v>
      </x:c>
      <x:c r="H267" s="14" t="n">
        <x:v>2</x:v>
      </x:c>
      <x:c r="I267" s="14" t="n">
        <x:v>1</x:v>
      </x:c>
      <x:c r="J267" s="18" t="n">
        <x:v>16485000</x:v>
      </x:c>
      <x:c r="K267" s="19" t="n">
        <x:v>46104.27526138889</x:v>
      </x:c>
      <x:c r="L267" s="19" t="n">
        <x:v>46384</x:v>
      </x:c>
      <x:c r="M267" s="15" t="str">
        <x:v>Послуги з поточного ремонту причалу №19 (інв.№11/408), вул. Дунайська, 2</x:v>
      </x:c>
      <x:c r="N267" s="15" t="str">
        <x:v>https://prozorro.gov.ua/tender/UA-2026-03-09-001907-a</x:v>
      </x:c>
    </x:row>
    <x:row r="268">
      <x:c r="A268" s="14" t="n">
        <x:v>264</x:v>
      </x:c>
      <x:c r="B268" s="14" t="str">
        <x:v>ТОВ "МОМОТ-БЕТОН"</x:v>
      </x:c>
      <x:c r="C268" s="14" t="str">
        <x:v>33608856</x:v>
      </x:c>
      <x:c r="D268" s="14" t="str">
        <x:v>Промислові підлоги та бетон</x:v>
      </x:c>
      <x:c r="E268" s="14" t="str">
        <x:v>Expansion discovery</x:v>
      </x:c>
      <x:c r="F268" s="14" t="str">
        <x:v>I2</x:v>
      </x:c>
      <x:c r="G268" s="14" t="n">
        <x:v>64</x:v>
      </x:c>
      <x:c r="H268" s="14" t="n">
        <x:v>1</x:v>
      </x:c>
      <x:c r="I268" s="14" t="n">
        <x:v>1</x:v>
      </x:c>
      <x:c r="J268" s="18" t="n">
        <x:v>7015693.56</x:v>
      </x:c>
      <x:c r="K268" s="19" t="n">
        <x:v>46252.52768299769</x:v>
      </x:c>
      <x:c r="L268" s="19" t="n">
        <x:v>46295</x:v>
      </x:c>
      <x:c r="M268" s="15" t="str">
        <x:v>44110000-5 Конструкційні матеріали (Комплексна послуга з технологічного супроводу улаштування промислових підлог площею 8595 м.кв., що виконується з використанням полідисперсного багатокомпонентного фібробетону, класу міцності С35/40 (М500) П4, W12, F250, об’ємом 940,7м.куб., який постачається тим самим виконавцем в рамках єдиного технологічного процесу)</x:v>
      </x:c>
      <x:c r="N268" s="15" t="str">
        <x:v>https://prozorro.gov.ua/tender/UA-2026-08-04-009701-a</x:v>
      </x:c>
    </x:row>
    <x:row r="269">
      <x:c r="A269" s="14" t="n">
        <x:v>265</x:v>
      </x:c>
      <x:c r="B269" s="14" t="str">
        <x:v>ТОВ "НОВЕ СТОЛІТТЯ ХХІ"</x:v>
      </x:c>
      <x:c r="C269" s="14" t="str">
        <x:v>42015229</x:v>
      </x:c>
      <x:c r="D269" s="14" t="str">
        <x:v>Сонячна енергетика</x:v>
      </x:c>
      <x:c r="E269" s="14" t="str">
        <x:v>Pilot now</x:v>
      </x:c>
      <x:c r="F269" s="14" t="str">
        <x:v>I2</x:v>
      </x:c>
      <x:c r="G269" s="14" t="n">
        <x:v>64</x:v>
      </x:c>
      <x:c r="H269" s="14" t="n">
        <x:v>1</x:v>
      </x:c>
      <x:c r="I269" s="14" t="n">
        <x:v>1</x:v>
      </x:c>
      <x:c r="J269" s="18" t="n">
        <x:v>2716841.83</x:v>
      </x:c>
      <x:c r="K269" s="19" t="n">
        <x:v>46232.30303659722</x:v>
      </x:c>
      <x:c r="L269" s="19" t="n">
        <x:v>46326.54423611111</x:v>
      </x:c>
      <x:c r="M269" s="15" t="str">
        <x:v>«Будівництво сонячної електростанції на покрівлях будівель на території КП «Чернігівводоканал», розташованій по вул. Жабинського, 15 в м. Чернігів» (код ДК 021:2015 – 45000000-7 Будівельні роботи та поточний ремонт)</x:v>
      </x:c>
      <x:c r="N269" s="15" t="str">
        <x:v>https://prozorro.gov.ua/tender/UA-2026-07-09-007901-a</x:v>
      </x:c>
    </x:row>
    <x:row r="270">
      <x:c r="A270" s="14" t="n">
        <x:v>266</x:v>
      </x:c>
      <x:c r="B270" s="14" t="str">
        <x:v>ТОВ "ФДС БУД"</x:v>
      </x:c>
      <x:c r="C270" s="14" t="str">
        <x:v>43459201</x:v>
      </x:c>
      <x:c r="D270" s="14" t="str">
        <x:v>Фасади та скління</x:v>
      </x:c>
      <x:c r="E270" s="14" t="str">
        <x:v>Expansion discovery</x:v>
      </x:c>
      <x:c r="F270" s="14" t="str">
        <x:v>I2</x:v>
      </x:c>
      <x:c r="G270" s="14" t="n">
        <x:v>64</x:v>
      </x:c>
      <x:c r="H270" s="14" t="n">
        <x:v>1</x:v>
      </x:c>
      <x:c r="I270" s="14" t="n">
        <x:v>1</x:v>
      </x:c>
      <x:c r="J270" s="18" t="n">
        <x:v>4580350.8</x:v>
      </x:c>
      <x:c r="K270" s="19" t="n">
        <x:v>46219.5630991088</x:v>
      </x:c>
      <x:c r="L270" s="19" t="n">
        <x:v>46374</x:v>
      </x:c>
      <x:c r="M270" s="15" t="str">
        <x:v>Капітальний ремонт з утеплення фасадів будівлі та ремонт ганків поліклінічного відділення 
за адресою :вул. Миколи Пирогова, 16, селище Куликівка, 
Чернігівський район, Чернігівська область
</x:v>
      </x:c>
      <x:c r="N270" s="15" t="str">
        <x:v>https://prozorro.gov.ua/tender/UA-2026-06-22-006983-a</x:v>
      </x:c>
    </x:row>
    <x:row r="271">
      <x:c r="A271" s="14" t="n">
        <x:v>267</x:v>
      </x:c>
      <x:c r="B271" s="14" t="str">
        <x:v>ТОВ «ОЛІМП-БЕЗПЕКА СЕРВІС»</x:v>
      </x:c>
      <x:c r="C271" s="14" t="str">
        <x:v>39171573</x:v>
      </x:c>
      <x:c r="D271" s="14" t="str">
        <x:v>СКС / BMS / слаботочка</x:v>
      </x:c>
      <x:c r="E271" s="14" t="str">
        <x:v>Expansion discovery</x:v>
      </x:c>
      <x:c r="F271" s="14" t="str">
        <x:v>I2</x:v>
      </x:c>
      <x:c r="G271" s="14" t="n">
        <x:v>64</x:v>
      </x:c>
      <x:c r="H271" s="14" t="n">
        <x:v>1</x:v>
      </x:c>
      <x:c r="I271" s="14" t="n">
        <x:v>1</x:v>
      </x:c>
      <x:c r="J271" s="18" t="n">
        <x:v>7544016</x:v>
      </x:c>
      <x:c r="K271" s="19" t="n">
        <x:v>46223.57894912037</x:v>
      </x:c>
      <x:c r="L271" s="19" t="n">
        <x:v>46580</x:v>
      </x:c>
      <x:c r="M271" s="15" t="str">
        <x:v>Послуги з монтажу/демонтажу структурованих кабельних систем (основний постачальник) (ID тендера на "tender.privatbank.ua": PB-2026-05-19-3069701)  (Звіт про укладення договору)</x:v>
      </x:c>
      <x:c r="N271" s="15" t="str">
        <x:v>https://prozorro.gov.ua/tender/UA-2026-07-20-010204-a</x:v>
      </x:c>
    </x:row>
    <x:row r="272">
      <x:c r="A272" s="14" t="n">
        <x:v>268</x:v>
      </x:c>
      <x:c r="B272" s="14" t="str">
        <x:v>ТОВ СК ГРУПС</x:v>
      </x:c>
      <x:c r="C272" s="14" t="str">
        <x:v>37621413</x:v>
      </x:c>
      <x:c r="D272" s="14" t="str">
        <x:v>Насосні станції</x:v>
      </x:c>
      <x:c r="E272" s="14" t="str">
        <x:v>Expansion discovery</x:v>
      </x:c>
      <x:c r="F272" s="14" t="str">
        <x:v>I2</x:v>
      </x:c>
      <x:c r="G272" s="14" t="n">
        <x:v>64</x:v>
      </x:c>
      <x:c r="H272" s="14" t="n">
        <x:v>1</x:v>
      </x:c>
      <x:c r="I272" s="14" t="n">
        <x:v>1</x:v>
      </x:c>
      <x:c r="J272" s="18" t="n">
        <x:v>9893727.4</x:v>
      </x:c>
      <x:c r="K272" s="19" t="n">
        <x:v>46223.48230456019</x:v>
      </x:c>
      <x:c r="L272" s="19" t="n">
        <x:v>46387</x:v>
      </x:c>
      <x:c r="M272" s="15" t="str">
        <x:v>Реконструкція будівлі хлораторної  (літ. Б-1) під цех з виробництва низькоконцентрованого  гіпохлориту натрію на території водопровідної насосної станції "Ігрень" КП "Дніпроводоканал" по вул. Кокчетавській, 60 Н у м. Дніпрі (Код ДК 021:2015 45450000-6 – Інші завершальні будівельні роботи)</x:v>
      </x:c>
      <x:c r="N272" s="15" t="str">
        <x:v>https://prozorro.gov.ua/tender/UA-2026-06-26-004632-a</x:v>
      </x:c>
    </x:row>
    <x:row r="273">
      <x:c r="A273" s="14" t="n">
        <x:v>269</x:v>
      </x:c>
      <x:c r="B273" s="14" t="str">
        <x:v>ТОВАРИСТВО З ОБМЕЖЕНОЮ  ВІДПОВІДАЛЬНІСТЮ «ЕКНІС»</x:v>
      </x:c>
      <x:c r="C273" s="14" t="str">
        <x:v>43860921</x:v>
      </x:c>
      <x:c r="D273" s="14" t="str">
        <x:v>Промислова автоматизація / SCADA</x:v>
      </x:c>
      <x:c r="E273" s="14" t="str">
        <x:v>Expansion discovery</x:v>
      </x:c>
      <x:c r="F273" s="14" t="str">
        <x:v>I2</x:v>
      </x:c>
      <x:c r="G273" s="14" t="n">
        <x:v>64</x:v>
      </x:c>
      <x:c r="H273" s="14" t="n">
        <x:v>2</x:v>
      </x:c>
      <x:c r="I273" s="14" t="n">
        <x:v>1</x:v>
      </x:c>
      <x:c r="J273" s="18" t="n">
        <x:v>12194612.17</x:v>
      </x:c>
      <x:c r="K273" s="19" t="n">
        <x:v>46111.58530576389</x:v>
      </x:c>
      <x:c r="L273" s="19" t="n">
        <x:v>46325</x:v>
      </x:c>
      <x:c r="M273"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м. Київ,  *** ». Автоматизована система управління технологічними процесами (телемеханіка) електричної частини АСУ ТП ЕЧ</x:v>
      </x:c>
      <x:c r="N273" s="15" t="str">
        <x:v>https://prozorro.gov.ua/tender/UA-2026-03-30-011292-a</x:v>
      </x:c>
    </x:row>
    <x:row r="274">
      <x:c r="A274" s="14" t="n">
        <x:v>270</x:v>
      </x:c>
      <x:c r="B274" s="14" t="str">
        <x:v>ТОВАРИСТВО З ОБМЕЖЕНОЮ ВІДПОВІДАЛЬНІСТЮ "А ГРУП ІНЖИНІРІНГ"</x:v>
      </x:c>
      <x:c r="C274" s="14" t="str">
        <x:v>45071726</x:v>
      </x:c>
      <x:c r="D274" s="14" t="str">
        <x:v>Теплові мережі</x:v>
      </x:c>
      <x:c r="E274" s="14" t="str">
        <x:v>Expansion discovery</x:v>
      </x:c>
      <x:c r="F274" s="14" t="str">
        <x:v>I2</x:v>
      </x:c>
      <x:c r="G274" s="14" t="n">
        <x:v>64</x:v>
      </x:c>
      <x:c r="H274" s="14" t="n">
        <x:v>1</x:v>
      </x:c>
      <x:c r="I274" s="14" t="n">
        <x:v>1</x:v>
      </x:c>
      <x:c r="J274" s="18" t="n">
        <x:v>9781586.62</x:v>
      </x:c>
      <x:c r="K274" s="19" t="n">
        <x:v>46217.562367893515</x:v>
      </x:c>
      <x:c r="L274" s="19" t="n">
        <x:v>46315</x:v>
      </x:c>
      <x:c r="M274" s="15" t="str">
        <x:v>Реконструкція котельні та теплових мереж **** Миколаївської міської ради, за адресою: м. Миколаїв, ***** 45230000-8 Будівництво трубопроводів, ліній зв’язку та електропередач, шосе, доріг, аеродромів і залізничних доріг; вирівнювання поверхонь </x:v>
      </x:c>
      <x:c r="N274" s="15" t="str">
        <x:v>https://prozorro.gov.ua/tender/UA-2026-07-14-010455-a</x:v>
      </x:c>
    </x:row>
    <x:row r="275">
      <x:c r="A275" s="14" t="n">
        <x:v>271</x:v>
      </x:c>
      <x:c r="B275" s="14" t="str">
        <x:v>ТОВАРИСТВО З ОБМЕЖЕНОЮ ВІДПОВІДАЛЬНІСТЮ "БУДІВЕЛЬНА КОМПАНІЯ "ПРАЙД"</x:v>
      </x:c>
      <x:c r="C275" s="14" t="str">
        <x:v>41081903</x:v>
      </x:c>
      <x:c r="D275" s="14" t="str">
        <x:v>Ремонт і підсилення бетону</x:v>
      </x:c>
      <x:c r="E275" s="14" t="str">
        <x:v>Expansion discovery</x:v>
      </x:c>
      <x:c r="F275" s="14" t="str">
        <x:v>I2</x:v>
      </x:c>
      <x:c r="G275" s="14" t="n">
        <x:v>64</x:v>
      </x:c>
      <x:c r="H275" s="14" t="n">
        <x:v>1</x:v>
      </x:c>
      <x:c r="I275" s="14" t="n">
        <x:v>1</x:v>
      </x:c>
      <x:c r="J275" s="18" t="n">
        <x:v>4198259.76</x:v>
      </x:c>
      <x:c r="K275" s="19" t="n">
        <x:v>46238.42048876157</x:v>
      </x:c>
      <x:c r="L275" s="19" t="n">
        <x:v>46295</x:v>
      </x:c>
      <x:c r="M275" s="15" t="str">
        <x:v>"Демонтаж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«Відновлення багатоквартирного житлового будинку на вул. Зоологічна, 6 у Шевченківському районі міста Києва, пошкодженого внаслідок збройної агресії Російської Федерації, шляхом капітального ремонту (без зміни функціонального призначення)" в частині виконання робіт з відновлення покрівлі. (код CPV за ДК 021:2015: 45450000-6 — Інші завершальні будівельні роботи)</x:v>
      </x:c>
      <x:c r="N275" s="15" t="str">
        <x:v>https://prozorro.gov.ua/tender/UA-2026-08-04-005804-a</x:v>
      </x:c>
    </x:row>
    <x:row r="276">
      <x:c r="A276" s="14" t="n">
        <x:v>272</x:v>
      </x:c>
      <x:c r="B276" s="14" t="str">
        <x:v>ТОВАРИСТВО З ОБМЕЖЕНОЮ ВІДПОВІДАЛЬНІСТЮ "БУДІВЕЛЬНА ФІРМА ПАРИТЕТБУДІНВЕСТ"</x:v>
      </x:c>
      <x:c r="C276" s="14" t="str">
        <x:v>42846767</x:v>
      </x:c>
      <x:c r="D276" s="14" t="str">
        <x:v>Днопоглиблення / порти</x:v>
      </x:c>
      <x:c r="E276" s="14" t="str">
        <x:v>Expansion discovery</x:v>
      </x:c>
      <x:c r="F276" s="14" t="str">
        <x:v>I2</x:v>
      </x:c>
      <x:c r="G276" s="14" t="n">
        <x:v>64</x:v>
      </x:c>
      <x:c r="H276" s="14" t="n">
        <x:v>1</x:v>
      </x:c>
      <x:c r="I276" s="14" t="n">
        <x:v>1</x:v>
      </x:c>
      <x:c r="J276" s="18" t="n">
        <x:v>4810000</x:v>
      </x:c>
      <x:c r="K276" s="19" t="n">
        <x:v>46246.32569787037</x:v>
      </x:c>
      <x:c r="L276" s="19" t="n">
        <x:v>46387</x:v>
      </x:c>
      <x:c r="M276" s="15" t="str">
        <x:v>Послуги з поточного ремонту асфальтобетонного покриття транспортної мережі (інв. № 072558, 200005, 072150, 068545, 101986, 060159), інженерних мереж (інв. № 100618, 070280, 070396, 070057, 070397), причалів (інв. № 057154, 062514) Одеської філії ДП «АМПУ»</x:v>
      </x:c>
      <x:c r="N276" s="15" t="str">
        <x:v>https://prozorro.gov.ua/tender/UA-2026-07-10-008986-a</x:v>
      </x:c>
    </x:row>
    <x:row r="277">
      <x:c r="A277" s="14" t="n">
        <x:v>273</x:v>
      </x:c>
      <x:c r="B277" s="14" t="str">
        <x:v>ТОВАРИСТВО З ОБМЕЖЕНОЮ ВІДПОВІДАЛЬНІСТЮ "ГАРАНТБУД 2020"</x:v>
      </x:c>
      <x:c r="C277" s="14" t="str">
        <x:v>44035205</x:v>
      </x:c>
      <x:c r="D277" s="14" t="str">
        <x:v>Сонячна енергетика</x:v>
      </x:c>
      <x:c r="E277" s="14" t="str">
        <x:v>Pilot now</x:v>
      </x:c>
      <x:c r="F277" s="14" t="str">
        <x:v>I2</x:v>
      </x:c>
      <x:c r="G277" s="14" t="n">
        <x:v>64</x:v>
      </x:c>
      <x:c r="H277" s="14" t="n">
        <x:v>1</x:v>
      </x:c>
      <x:c r="I277" s="14" t="n">
        <x:v>1</x:v>
      </x:c>
      <x:c r="J277" s="18" t="n">
        <x:v>2397016.74</x:v>
      </x:c>
      <x:c r="K277" s="19" t="n">
        <x:v>46245.50031773148</x:v>
      </x:c>
      <x:c r="L277" s="19" t="n">
        <x:v>46387</x:v>
      </x:c>
      <x:c r="M277" s="15" t="str">
        <x:v>«Будівництво гібридної сонячної електростанції (для забезпечення альтернативного джерела живлення сонячними фотомодулями (на власні потреби)) на даху будівлі КЗ «Степанецький ліцей – опорний заклад загальної середньої освіти» Степанецької сільської ради об'єднаної територіальної громади Черкаської області, за адресою: вул. Богдана Хмельницького, 2, с. Степанці, Черкаський район, Черкаська область»
ДК 021: 2015: 45250000-4 - Будівництво заводів / установок, гірничодобувних і переробних об’єктів та об’єктів нафтогазової інфраструктури</x:v>
      </x:c>
      <x:c r="N277" s="15" t="str">
        <x:v>https://prozorro.gov.ua/tender/UA-2026-07-17-010277-a</x:v>
      </x:c>
    </x:row>
    <x:row r="278">
      <x:c r="A278" s="14" t="n">
        <x:v>274</x:v>
      </x:c>
      <x:c r="B278" s="14" t="str">
        <x:v>ТОВАРИСТВО З ОБМЕЖЕНОЮ ВІДПОВІДАЛЬНІСТЮ "ІНЖ-БУД КОМПАНІ"</x:v>
      </x:c>
      <x:c r="C278" s="14" t="str">
        <x:v>45166828</x:v>
      </x:c>
      <x:c r="D278" s="14" t="str">
        <x:v>Свердловини / водозабір</x:v>
      </x:c>
      <x:c r="E278" s="14" t="str">
        <x:v>Expansion discovery</x:v>
      </x:c>
      <x:c r="F278" s="14" t="str">
        <x:v>I2</x:v>
      </x:c>
      <x:c r="G278" s="14" t="n">
        <x:v>64</x:v>
      </x:c>
      <x:c r="H278" s="14" t="n">
        <x:v>1</x:v>
      </x:c>
      <x:c r="I278" s="14" t="n">
        <x:v>1</x:v>
      </x:c>
      <x:c r="J278" s="18" t="n">
        <x:v>3164709.6</x:v>
      </x:c>
      <x:c r="K278" s="19" t="n">
        <x:v>46216.395411087964</x:v>
      </x:c>
      <x:c r="L278" s="19" t="n">
        <x:v>46387</x:v>
      </x:c>
      <x:c r="M278" s="15" t="str">
        <x:v>Будівництво артезіанської свердловини для додаткового «аварійного» водопостачання КНП «Медичний центр міста Києва», що знаходиться за адресою: м. Київ, вул. Гетьмана Полуботка, 36 (45262220-9 - Буріння водних свердловин)</x:v>
      </x:c>
      <x:c r="N278" s="15" t="str">
        <x:v>https://prozorro.gov.ua/tender/UA-2026-06-16-000852-a</x:v>
      </x:c>
    </x:row>
    <x:row r="279">
      <x:c r="A279" s="14" t="n">
        <x:v>275</x:v>
      </x:c>
      <x:c r="B279" s="14" t="str">
        <x:v>Товариство з обмеженою відповідальністю "Інтеграл БУД"</x:v>
      </x:c>
      <x:c r="C279" s="14" t="str">
        <x:v>45615290</x:v>
      </x:c>
      <x:c r="D279" s="14" t="str">
        <x:v>Металоконструкції</x:v>
      </x:c>
      <x:c r="E279" s="14" t="str">
        <x:v>Expansion discovery</x:v>
      </x:c>
      <x:c r="F279" s="14" t="str">
        <x:v>I2</x:v>
      </x:c>
      <x:c r="G279" s="14" t="n">
        <x:v>64</x:v>
      </x:c>
      <x:c r="H279" s="14" t="n">
        <x:v>1</x:v>
      </x:c>
      <x:c r="I279" s="14" t="n">
        <x:v>1</x:v>
      </x:c>
      <x:c r="J279" s="18" t="n">
        <x:v>3315242.86</x:v>
      </x:c>
      <x:c r="K279" s="19" t="n">
        <x:v>46258.48974554398</x:v>
      </x:c>
      <x:c r="L279" s="19" t="n">
        <x:v>46568</x:v>
      </x:c>
      <x:c r="M279" s="15" t="str">
        <x:v>Аварійно-відновлювальні роботи з проведення демонтажу, прибирання, навантаження, вивезення металоконструкцій та елементів будівельних конструкцій з головного корпусу (45450000-6 — Інші завершальні будівельні роботи)</x:v>
      </x:c>
      <x:c r="N279" s="15" t="str">
        <x:v>https://prozorro.gov.ua/tender/UA-2026-08-24-007022-a</x:v>
      </x:c>
    </x:row>
    <x:row r="280">
      <x:c r="A280" s="14" t="n">
        <x:v>276</x:v>
      </x:c>
      <x:c r="B280" s="14" t="str">
        <x:v>ТОВАРИСТВО З ОБМЕЖЕНОЮ ВІДПОВІДАЛЬНІСТЮ "МЕШ ІНВЕСТ"</x:v>
      </x:c>
      <x:c r="C280" s="14" t="str">
        <x:v>33358131</x:v>
      </x:c>
      <x:c r="D280" s="14" t="str">
        <x:v>Підпірні конструкції</x:v>
      </x:c>
      <x:c r="E280" s="14" t="str">
        <x:v>Expansion discovery</x:v>
      </x:c>
      <x:c r="F280" s="14" t="str">
        <x:v>I2</x:v>
      </x:c>
      <x:c r="G280" s="14" t="n">
        <x:v>64</x:v>
      </x:c>
      <x:c r="H280" s="14" t="n">
        <x:v>2</x:v>
      </x:c>
      <x:c r="I280" s="14" t="n">
        <x:v>1</x:v>
      </x:c>
      <x:c r="J280" s="18" t="n">
        <x:v>799758.8</x:v>
      </x:c>
      <x:c r="K280" s="19" t="n">
        <x:v>46203.46681828704</x:v>
      </x:c>
      <x:c r="L280" s="19" t="n">
        <x:v>46295</x:v>
      </x:c>
      <x:c r="M280" s="15" t="str">
        <x:v>«Капітальний ремонт підпірної стінки по вул. С.Бандери ( координати:1- X=5423517.6200,Y=1364410.0262;                                                  2- X=5423524.4142,Y=1364450.6197) в м. Калуш Івано-Франківської області»                                                                                                    </x:v>
      </x:c>
      <x:c r="N280" s="15" t="str">
        <x:v>https://prozorro.gov.ua/tender/UA-2026-06-30-008008-a</x:v>
      </x:c>
    </x:row>
    <x:row r="281">
      <x:c r="A281" s="14" t="n">
        <x:v>277</x:v>
      </x:c>
      <x:c r="B281" s="14" t="str">
        <x:v>ТОВАРИСТВО З ОБМЕЖЕНОЮ ВІДПОВІДАЛЬНІСТЮ "ПЕРША ДОРОЖНЬО-БУДІВЕЛЬНА КОМПАНІЯ "ЦЕНТР"</x:v>
      </x:c>
      <x:c r="C281" s="14" t="str">
        <x:v>42525676</x:v>
      </x:c>
      <x:c r="D281" s="14" t="str">
        <x:v>Покрівлі та гідроізоляція</x:v>
      </x:c>
      <x:c r="E281" s="14" t="str">
        <x:v>Expansion discovery</x:v>
      </x:c>
      <x:c r="F281" s="14" t="str">
        <x:v>I2</x:v>
      </x:c>
      <x:c r="G281" s="14" t="n">
        <x:v>64</x:v>
      </x:c>
      <x:c r="H281" s="14" t="n">
        <x:v>1</x:v>
      </x:c>
      <x:c r="I281" s="14" t="n">
        <x:v>1</x:v>
      </x:c>
      <x:c r="J281" s="18" t="n">
        <x:v>4272060</x:v>
      </x:c>
      <x:c r="K281" s="19" t="n">
        <x:v>46231.673560208335</x:v>
      </x:c>
      <x:c r="L281" s="19" t="n">
        <x:v>46356</x:v>
      </x:c>
      <x:c r="M281" s="15" t="str">
        <x:v>45260000-7: «Покрівельні роботи та інші спеціалізовані будівельні роботи» (Послуги з поточного ремонту покрівлі адміністративної будівлі Антимонопольного комітету України)</x:v>
      </x:c>
      <x:c r="N281" s="15" t="str">
        <x:v>https://prozorro.gov.ua/tender/UA-2026-07-16-010739-a</x:v>
      </x:c>
    </x:row>
    <x:row r="282">
      <x:c r="A282" s="14" t="n">
        <x:v>278</x:v>
      </x:c>
      <x:c r="B282" s="14" t="str">
        <x:v>ТОВАРИСТВО З ОБМЕЖЕНОЮ ВІДПОВІДАЛЬНІСТЮ "ПРОЕКТ-ВР"</x:v>
      </x:c>
      <x:c r="C282" s="14" t="str">
        <x:v>42711080</x:v>
      </x:c>
      <x:c r="D282" s="14" t="str">
        <x:v>Дорожні роботи</x:v>
      </x:c>
      <x:c r="E282" s="14" t="str">
        <x:v>Expansion discovery</x:v>
      </x:c>
      <x:c r="F282" s="14" t="str">
        <x:v>I2</x:v>
      </x:c>
      <x:c r="G282" s="14" t="n">
        <x:v>64</x:v>
      </x:c>
      <x:c r="H282" s="14" t="n">
        <x:v>1</x:v>
      </x:c>
      <x:c r="I282" s="14" t="n">
        <x:v>1</x:v>
      </x:c>
      <x:c r="J282" s="18" t="n">
        <x:v>7465121</x:v>
      </x:c>
      <x:c r="K282" s="19" t="n">
        <x:v>46240.300790381945</x:v>
      </x:c>
      <x:c r="L282" s="19" t="n">
        <x:v>46356</x:v>
      </x:c>
      <x:c r="M282" s="15" t="str">
        <x:v>Капітальний ремонт дорожнього покриття вул. Лесі Українки в с. Чайки Бучанського району Київської області (на ділянці від культової споруди до примикання з вул. Грушевського) (капітальний ремонт дорожнього покриття, улаштування місць паркування)</x:v>
      </x:c>
      <x:c r="N282" s="15" t="str">
        <x:v>https://prozorro.gov.ua/tender/UA-2026-07-21-011349-a</x:v>
      </x:c>
    </x:row>
    <x:row r="283">
      <x:c r="A283" s="14" t="n">
        <x:v>279</x:v>
      </x:c>
      <x:c r="B283" s="14" t="str">
        <x:v>ТОВАРИСТВО З ОБМЕЖЕНОЮ ВІДПОВІДАЛЬНІСТЮ «БОРОДЯНСЬКА СПЕЦІАЛІЗОВАНА ПЕРЕСУВНА МЕХАНІЗОВАНА КОЛОНА -15»</x:v>
      </x:c>
      <x:c r="C283" s="14" t="str">
        <x:v>24216271</x:v>
      </x:c>
      <x:c r="D283" s="14" t="str">
        <x:v>Насосні станції</x:v>
      </x:c>
      <x:c r="E283" s="14" t="str">
        <x:v>Expansion discovery</x:v>
      </x:c>
      <x:c r="F283" s="14" t="str">
        <x:v>I2</x:v>
      </x:c>
      <x:c r="G283" s="14" t="n">
        <x:v>64</x:v>
      </x:c>
      <x:c r="H283" s="14" t="n">
        <x:v>2</x:v>
      </x:c>
      <x:c r="I283" s="14" t="n">
        <x:v>1</x:v>
      </x:c>
      <x:c r="J283" s="18" t="n">
        <x:v>1269122.01</x:v>
      </x:c>
      <x:c r="K283" s="19" t="n">
        <x:v>46209.334593831016</x:v>
      </x:c>
      <x:c r="L283" s="19" t="n">
        <x:v>46387</x:v>
      </x:c>
      <x:c r="M283" s="15" t="str">
        <x:v>Будівництво каналізаційної насосної станції по вул. Технологічна в м. Ірпінь Київської області (в т.ч.проєктування)
</x:v>
      </x:c>
      <x:c r="N283" s="15" t="str">
        <x:v>https://prozorro.gov.ua/tender/UA-2026-07-06-002354-a</x:v>
      </x:c>
    </x:row>
    <x:row r="284">
      <x:c r="A284" s="14" t="n">
        <x:v>280</x:v>
      </x:c>
      <x:c r="B284" s="14" t="str">
        <x:v>Товариство з обмеженою відповідальністю «БУДІВЕЛЬНА КОМПАНІЯ «АДАМАНТ»</x:v>
      </x:c>
      <x:c r="C284" s="14" t="str">
        <x:v>36972558</x:v>
      </x:c>
      <x:c r="D284" s="14" t="str">
        <x:v>Стиснене повітря / компресорні</x:v>
      </x:c>
      <x:c r="E284" s="14" t="str">
        <x:v>Expansion discovery</x:v>
      </x:c>
      <x:c r="F284" s="14" t="str">
        <x:v>I2</x:v>
      </x:c>
      <x:c r="G284" s="14" t="n">
        <x:v>64</x:v>
      </x:c>
      <x:c r="H284" s="14" t="n">
        <x:v>1</x:v>
      </x:c>
      <x:c r="I284" s="14" t="n">
        <x:v>1</x:v>
      </x:c>
      <x:c r="J284" s="18" t="n">
        <x:v>7001657.04</x:v>
      </x:c>
      <x:c r="K284" s="19" t="n">
        <x:v>46232.54145887731</x:v>
      </x:c>
      <x:c r="L284" s="19" t="n">
        <x:v>46444</x:v>
      </x:c>
      <x:c r="M284" s="15" t="str">
        <x:v>Проєктно-вишукувальні роботи по об’єкту: «Реконструкція цеху №1А з посиленням захисних властивостей дотискувальної компресорної станції Більче-Волиця Стрийського виробничого управління підземного зберігання газу» (Будівельні роботи та поточний ремонт)</x:v>
      </x:c>
      <x:c r="N284" s="15" t="str">
        <x:v>https://prozorro.gov.ua/tender/UA-2026-07-29-009197-a</x:v>
      </x:c>
    </x:row>
    <x:row r="285">
      <x:c r="A285" s="14" t="n">
        <x:v>281</x:v>
      </x:c>
      <x:c r="B285" s="14" t="str">
        <x:v>ТОВАРИСТВО З ОБМЕЖЕНОЮ ВІД­ПО­ВІД­АЛЬ­НІ­СТЮ «ВИРОБНИЧО-КОМЕРЦІЙНА ФІРМА „УРАРТУ“»</x:v>
      </x:c>
      <x:c r="C285" s="14" t="str">
        <x:v>13577250</x:v>
      </x:c>
      <x:c r="D285" s="14" t="str">
        <x:v>Дорожні роботи</x:v>
      </x:c>
      <x:c r="E285" s="14" t="str">
        <x:v>Expansion discovery</x:v>
      </x:c>
      <x:c r="F285" s="14" t="str">
        <x:v>I2</x:v>
      </x:c>
      <x:c r="G285" s="14" t="n">
        <x:v>64</x:v>
      </x:c>
      <x:c r="H285" s="14" t="n">
        <x:v>1</x:v>
      </x:c>
      <x:c r="I285" s="14" t="n">
        <x:v>1</x:v>
      </x:c>
      <x:c r="J285" s="18" t="n">
        <x:v>6000672</x:v>
      </x:c>
      <x:c r="K285" s="19" t="n">
        <x:v>46257.83594481481</x:v>
      </x:c>
      <x:c r="L285" s="19" t="n">
        <x:v>46387</x:v>
      </x:c>
      <x:c r="M285" s="15" t="str">
        <x:v>«Капітальний ремонт дорожнього покриття по вул. Свободи в селищі Черняхів Житомирського району Житомирської області. Коригування»</x:v>
      </x:c>
      <x:c r="N285" s="15" t="str">
        <x:v>https://prozorro.gov.ua/tender/UA-2026-08-04-000010-a</x:v>
      </x:c>
    </x:row>
    <x:row r="286">
      <x:c r="A286" s="14" t="n">
        <x:v>282</x:v>
      </x:c>
      <x:c r="B286" s="14" t="str">
        <x:v>Товариство з обмеженою відповідальністю «Конкріт-К»</x:v>
      </x:c>
      <x:c r="C286" s="14" t="str">
        <x:v>40790176</x:v>
      </x:c>
      <x:c r="D286" s="14" t="str">
        <x:v>Підстанції / силові мережі</x:v>
      </x:c>
      <x:c r="E286" s="14" t="str">
        <x:v>Pilot now</x:v>
      </x:c>
      <x:c r="F286" s="14" t="str">
        <x:v>I2</x:v>
      </x:c>
      <x:c r="G286" s="14" t="n">
        <x:v>64</x:v>
      </x:c>
      <x:c r="H286" s="14" t="n">
        <x:v>1</x:v>
      </x:c>
      <x:c r="I286" s="14" t="n">
        <x:v>1</x:v>
      </x:c>
      <x:c r="J286" s="18" t="n">
        <x:v>3078000</x:v>
      </x:c>
      <x:c r="K286" s="19" t="n">
        <x:v>46255.23443013889</x:v>
      </x:c>
      <x:c r="L286" s="19" t="n">
        <x:v>46326</x:v>
      </x:c>
      <x:c r="M286" s="15" t="str">
        <x:v>послуги з оренди автомобільного крана з машиністом  (крана на автомобільному ходу) вантажопідйомністю до 50 т для виконання робіт на об’єкті будівництва «Захист щитових тягових трансформаторних підстанцій»</x:v>
      </x:c>
      <x:c r="N286" s="15" t="str">
        <x:v>https://prozorro.gov.ua/tender/UA-2026-08-21-000282-a</x:v>
      </x:c>
    </x:row>
    <x:row r="287">
      <x:c r="A287" s="14" t="n">
        <x:v>283</x:v>
      </x:c>
      <x:c r="B287" s="14" t="str">
        <x:v>ТОВАРИСТВО З ОБМЕЖЕНОЮ ВІДПОВІДАЛЬНІСТЮ «ТЕП КЕПІТАЛ»</x:v>
      </x:c>
      <x:c r="C287" s="14" t="str">
        <x:v>45795996</x:v>
      </x:c>
      <x:c r="D287" s="14" t="str">
        <x:v>Ремонт і підсилення бетону</x:v>
      </x:c>
      <x:c r="E287" s="14" t="str">
        <x:v>Expansion discovery</x:v>
      </x:c>
      <x:c r="F287" s="14" t="str">
        <x:v>I2</x:v>
      </x:c>
      <x:c r="G287" s="14" t="n">
        <x:v>64</x:v>
      </x:c>
      <x:c r="H287" s="14" t="n">
        <x:v>1</x:v>
      </x:c>
      <x:c r="I287" s="14" t="n">
        <x:v>1</x:v>
      </x:c>
      <x:c r="J287" s="18" t="n">
        <x:v>4200716.4</x:v>
      </x:c>
      <x:c r="K287" s="19" t="n">
        <x:v>46245.4083037963</x:v>
      </x:c>
      <x:c r="L287" s="19" t="n">
        <x:v>46326</x:v>
      </x:c>
      <x:c r="M287" s="15" t="str">
        <x:v>Виконання протиаварійних робіт "Демонтаж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«Відновлення багатоквартирного житлового будинку на вул. Білоруській, 17-А у Шевченківському районі міста Києва, пошкодженого внаслідок збройної агресії Російської Федерації, шляхом капітального ремонту (без зміни функціонального призначення)» в частині виконання робіт з відновлення покрівлі (код CPV за ДК 021:2015: 45450000-6 — Інші завершальні будівельні роботи)</x:v>
      </x:c>
      <x:c r="N287" s="15" t="str">
        <x:v>https://prozorro.gov.ua/tender/UA-2026-08-11-005748-a</x:v>
      </x:c>
    </x:row>
    <x:row r="288">
      <x:c r="A288" s="14" t="n">
        <x:v>284</x:v>
      </x:c>
      <x:c r="B288" s="14" t="str">
        <x:v>Товариство з обмеженою відповідальністю «ЧЕРКАСИ ІНВЕСТ ГРУП»</x:v>
      </x:c>
      <x:c r="C288" s="14" t="str">
        <x:v>45970582</x:v>
      </x:c>
      <x:c r="D288" s="14" t="str">
        <x:v>Водоочищення / очисні споруди</x:v>
      </x:c>
      <x:c r="E288" s="14" t="str">
        <x:v>Expansion discovery</x:v>
      </x:c>
      <x:c r="F288" s="14" t="str">
        <x:v>I2</x:v>
      </x:c>
      <x:c r="G288" s="14" t="n">
        <x:v>64</x:v>
      </x:c>
      <x:c r="H288" s="14" t="n">
        <x:v>1</x:v>
      </x:c>
      <x:c r="I288" s="14" t="n">
        <x:v>1</x:v>
      </x:c>
      <x:c r="J288" s="18" t="n">
        <x:v>3126183.07</x:v>
      </x:c>
      <x:c r="K288" s="19" t="n">
        <x:v>46248.494667569445</x:v>
      </x:c>
      <x:c r="L288" s="19" t="n">
        <x:v>46387.53597222222</x:v>
      </x:c>
      <x:c r="M288" s="15" t="str">
        <x:v>Реконструкція з влаштуванням гідроізоляції очисних споруд стаціонару Шполянської центральної районної лікарні імені братів М. С. і О. С. Коломійченків по вул. Амосова, 10 в м. Шпола Черкаської області</x:v>
      </x:c>
      <x:c r="N288" s="15" t="str">
        <x:v>https://prozorro.gov.ua/tender/UA-2026-08-14-008241-a</x:v>
      </x:c>
    </x:row>
    <x:row r="289">
      <x:c r="A289" s="14" t="n">
        <x:v>285</x:v>
      </x:c>
      <x:c r="B289" s="14" t="str">
        <x:v>ТОВАРИСТВО З ОБМЕЖЕНОЮ ВІДПОВІДАЛЬНІСТЮ БУДІВЕЛЬНЕ УПРАВЛІННЯ 150 ТРЕСТУ "ПІВДЕНЗАХІДТРАНСБУД"</x:v>
      </x:c>
      <x:c r="C289" s="14" t="str">
        <x:v>39733628</x:v>
      </x:c>
      <x:c r="D289" s="14" t="str">
        <x:v>Залізнична інфраструктура</x:v>
      </x:c>
      <x:c r="E289" s="14" t="str">
        <x:v>Expansion discovery</x:v>
      </x:c>
      <x:c r="F289" s="14" t="str">
        <x:v>I2</x:v>
      </x:c>
      <x:c r="G289" s="14" t="n">
        <x:v>64</x:v>
      </x:c>
      <x:c r="H289" s="14" t="n">
        <x:v>2</x:v>
      </x:c>
      <x:c r="I289" s="14" t="n">
        <x:v>1</x:v>
      </x:c>
      <x:c r="J289" s="18" t="n">
        <x:v>22256859.77</x:v>
      </x:c>
      <x:c r="K289" s="19" t="n">
        <x:v>46052.33413581018</x:v>
      </x:c>
      <x:c r="L289" s="19" t="n">
        <x:v>46096</x:v>
      </x:c>
      <x:c r="M289" s="15" t="str">
        <x:v>Поточний середній ремонт під'їзних залізничних колій філії Погребище</x:v>
      </x:c>
      <x:c r="N289" s="15" t="str">
        <x:v>https://prozorro.gov.ua/tender/UA-2026-01-12-008194-a</x:v>
      </x:c>
    </x:row>
    <x:row r="290">
      <x:c r="A290" s="14" t="n">
        <x:v>286</x:v>
      </x:c>
      <x:c r="B290" s="14" t="str">
        <x:v>Фізична особа-підприємець Ткаченко Микола Григорович </x:v>
      </x:c>
      <x:c r="C290" s="14" t="str">
        <x:v>2832903953</x:v>
      </x:c>
      <x:c r="D290" s="14" t="str">
        <x:v>Електромонтаж</x:v>
      </x:c>
      <x:c r="E290" s="14" t="str">
        <x:v>Pilot now</x:v>
      </x:c>
      <x:c r="F290" s="14" t="str">
        <x:v>I2</x:v>
      </x:c>
      <x:c r="G290" s="14" t="n">
        <x:v>64</x:v>
      </x:c>
      <x:c r="H290" s="14" t="n">
        <x:v>7</x:v>
      </x:c>
      <x:c r="I290" s="14" t="n">
        <x:v>1</x:v>
      </x:c>
      <x:c r="J290" s="18" t="n">
        <x:v>98516</x:v>
      </x:c>
      <x:c r="K290" s="19" t="n">
        <x:v>46196.53508284722</x:v>
      </x:c>
      <x:c r="L290" s="19" t="n">
        <x:v>46234</x:v>
      </x:c>
      <x:c r="M290" s="15" t="str">
        <x:v>Електромонтажні роботи</x:v>
      </x:c>
      <x:c r="N290" s="15" t="str">
        <x:v>https://prozorro.gov.ua/tender/UA-2026-06-23-011454-a</x:v>
      </x:c>
    </x:row>
    <x:row r="291">
      <x:c r="A291" s="14" t="n">
        <x:v>287</x:v>
      </x:c>
      <x:c r="B291" s="14" t="str">
        <x:v>ТОВ "ПІВНІЧ-БУДПОСТАЧ"</x:v>
      </x:c>
      <x:c r="C291" s="14" t="str">
        <x:v>38423262</x:v>
      </x:c>
      <x:c r="D291" s="14" t="str">
        <x:v>Внутрішні сантехнічні системи</x:v>
      </x:c>
      <x:c r="E291" s="14" t="str">
        <x:v>Pilot now</x:v>
      </x:c>
      <x:c r="F291" s="14" t="str">
        <x:v>I2</x:v>
      </x:c>
      <x:c r="G291" s="14" t="n">
        <x:v>64</x:v>
      </x:c>
      <x:c r="H291" s="14" t="n">
        <x:v>2</x:v>
      </x:c>
      <x:c r="I291" s="14" t="n">
        <x:v>0</x:v>
      </x:c>
      <x:c r="J291" s="18" t="n">
        <x:v>716569.4</x:v>
      </x:c>
      <x:c r="K291" s="19" t="n">
        <x:v>46173.617653229165</x:v>
      </x:c>
      <x:c r="L291" s="19" t="n">
        <x:v>46223</x:v>
      </x:c>
      <x:c r="M291" s="15" t="str">
        <x:v>45330000-9 - Водопровідні та санітарно-технічні роботи (Поточний ремонт внутрішніх інженерних мереж (водопостачання та теплопостачання) в Чернігівському дошкільному навчальному закладі № 32 «Веселка», центр активного фізичного та духовного розвитку, Чернігівської міської ради Чернігівської області, що знаходиться за адресою: м. Чернігів, вул. Івана Богуна, 27 (для реалізації заходів з енергозбереження)</x:v>
      </x:c>
      <x:c r="N291" s="15" t="str">
        <x:v>https://prozorro.gov.ua/tender/UA-2026-05-21-008427-a</x:v>
      </x:c>
    </x:row>
    <x:row r="292">
      <x:c r="A292" s="14" t="n">
        <x:v>288</x:v>
      </x:c>
      <x:c r="B292" s="14" t="str">
        <x:v>Товариство з обмеженою відповідальністю «УкрМонтажБудІнвест»</x:v>
      </x:c>
      <x:c r="C292" s="14" t="str">
        <x:v>44176751</x:v>
      </x:c>
      <x:c r="D292" s="14" t="str">
        <x:v>ГНБ / безтраншейні роботи</x:v>
      </x:c>
      <x:c r="E292" s="14" t="str">
        <x:v>Expansion discovery</x:v>
      </x:c>
      <x:c r="F292" s="14" t="str">
        <x:v>I2</x:v>
      </x:c>
      <x:c r="G292" s="14" t="n">
        <x:v>64</x:v>
      </x:c>
      <x:c r="H292" s="14" t="n">
        <x:v>6</x:v>
      </x:c>
      <x:c r="I292" s="14" t="n">
        <x:v>0</x:v>
      </x:c>
      <x:c r="J292" s="18" t="n">
        <x:v>28901700.31</x:v>
      </x:c>
      <x:c r="K292" s="19" t="n">
        <x:v>46107.36592069444</x:v>
      </x:c>
      <x:c r="L292" s="19" t="n">
        <x:v>46142.32439814815</x:v>
      </x:c>
      <x:c r="M292" s="15" t="str">
        <x:v>Послуги з заміни  трубопроводу із поліетиленових труб ПЕ100, SDR-17, діаметром 90 мм та діаметром 110 мм, загальною протяжністю 245м методом горизонтально направленого буріння при реконструкції ділянки водопровідної мережі по  вул. Карбана протяжністю 1100 м в м. Миргород, Полтавської області</x:v>
      </x:c>
      <x:c r="N292" s="15" t="str">
        <x:v>https://prozorro.gov.ua/tender/UA-2026-03-26-003194-a</x:v>
      </x:c>
    </x:row>
    <x:row r="293">
      <x:c r="A293" s="14" t="n">
        <x:v>289</x:v>
      </x:c>
      <x:c r="B293" s="14" t="str">
        <x:v>УПРАВЛІННЯ ПОЛІЦІЇ ОХОРОНИ У ВІННИЦЬКІЙ ОБЛАСТІ</x:v>
      </x:c>
      <x:c r="C293" s="14" t="str">
        <x:v>40109131</x:v>
      </x:c>
      <x:c r="D293" s="14" t="str">
        <x:v>Пожежогасіння</x:v>
      </x:c>
      <x:c r="E293" s="14" t="str">
        <x:v>Expansion discovery</x:v>
      </x:c>
      <x:c r="F293" s="14" t="str">
        <x:v>I2</x:v>
      </x:c>
      <x:c r="G293" s="14" t="n">
        <x:v>63</x:v>
      </x:c>
      <x:c r="H293" s="14" t="n">
        <x:v>4</x:v>
      </x:c>
      <x:c r="I293" s="14" t="n">
        <x:v>4</x:v>
      </x:c>
      <x:c r="J293" s="18" t="n">
        <x:v>124973.85</x:v>
      </x:c>
      <x:c r="K293" s="19" t="n">
        <x:v>46219.54624082176</x:v>
      </x:c>
      <x:c r="L293" s="19" t="n">
        <x:v>46387</x:v>
      </x:c>
      <x:c r="M293" s="15" t="str">
        <x:v>45310000-3 Електромонтажні роботи</x:v>
      </x:c>
      <x:c r="N293" s="15" t="str">
        <x:v>https://prozorro.gov.ua/tender/UA-2026-07-16-008865-a</x:v>
      </x:c>
    </x:row>
    <x:row r="294">
      <x:c r="A294" s="14" t="n">
        <x:v>290</x:v>
      </x:c>
      <x:c r="B294" s="14" t="str">
        <x:v>ПЕРЕМА ОЛЕКСАНДР ГЕННАДІЙОВИЧ</x:v>
      </x:c>
      <x:c r="C294" s="14" t="str">
        <x:v>3048600754</x:v>
      </x:c>
      <x:c r="D294" s="14" t="str">
        <x:v>Електромонтаж</x:v>
      </x:c>
      <x:c r="E294" s="14" t="str">
        <x:v>Pilot now</x:v>
      </x:c>
      <x:c r="F294" s="14" t="str">
        <x:v>I2</x:v>
      </x:c>
      <x:c r="G294" s="14" t="n">
        <x:v>63</x:v>
      </x:c>
      <x:c r="H294" s="14" t="n">
        <x:v>2</x:v>
      </x:c>
      <x:c r="I294" s="14" t="n">
        <x:v>2</x:v>
      </x:c>
      <x:c r="J294" s="18" t="n">
        <x:v>174140</x:v>
      </x:c>
      <x:c r="K294" s="19" t="n">
        <x:v>46244.416225</x:v>
      </x:c>
      <x:c r="L294" s="19" t="n">
        <x:v>46387</x:v>
      </x:c>
      <x:c r="M294" s="15" t="str">
        <x:v>Електромонтажні роботи</x:v>
      </x:c>
      <x:c r="N294" s="15" t="str">
        <x:v>https://prozorro.gov.ua/tender/UA-2026-08-10-005042-a</x:v>
      </x:c>
    </x:row>
    <x:row r="295">
      <x:c r="A295" s="14" t="n">
        <x:v>291</x:v>
      </x:c>
      <x:c r="B295" s="14" t="str">
        <x:v>ФОП Іщенко Олександр Олександрович</x:v>
      </x:c>
      <x:c r="C295" s="14" t="str">
        <x:v>3844609655</x:v>
      </x:c>
      <x:c r="D295" s="14" t="str">
        <x:v>Безпека / СКУД / CCTV</x:v>
      </x:c>
      <x:c r="E295" s="14" t="str">
        <x:v>Expansion discovery</x:v>
      </x:c>
      <x:c r="F295" s="14" t="str">
        <x:v>I2</x:v>
      </x:c>
      <x:c r="G295" s="14" t="n">
        <x:v>63</x:v>
      </x:c>
      <x:c r="H295" s="14" t="n">
        <x:v>2</x:v>
      </x:c>
      <x:c r="I295" s="14" t="n">
        <x:v>2</x:v>
      </x:c>
      <x:c r="J295" s="18" t="n">
        <x:v>156078.6</x:v>
      </x:c>
      <x:c r="K295" s="19" t="n">
        <x:v>46258.25381439815</x:v>
      </x:c>
      <x:c r="L295" s="19" t="n">
        <x:v>46387</x:v>
      </x:c>
      <x:c r="M295" s="15" t="str">
        <x:v>Облаштування споруди цивільного захисту в підвальному приміщенні житлового будинку за адресою: просп. Свободи, буд. 94/28 у м. Кременчуці Полтавської області (придбання та монтаж обладнання для встановлення системи контролю доступу)</x:v>
      </x:c>
      <x:c r="N295" s="15" t="str">
        <x:v>https://prozorro.gov.ua/tender/UA-2026-08-24-000407-a</x:v>
      </x:c>
    </x:row>
    <x:row r="296">
      <x:c r="A296" s="14" t="n">
        <x:v>292</x:v>
      </x:c>
      <x:c r="B296" s="14" t="str">
        <x:v>ФОП СІБЕЛЕВ ДМИТРО ПАВЛОВИЧ</x:v>
      </x:c>
      <x:c r="C296" s="14" t="str">
        <x:v>1999921033</x:v>
      </x:c>
      <x:c r="D296" s="14" t="str">
        <x:v>HVAC / ОВіК</x:v>
      </x:c>
      <x:c r="E296" s="14" t="str">
        <x:v>Pilot now</x:v>
      </x:c>
      <x:c r="F296" s="14" t="str">
        <x:v>I2</x:v>
      </x:c>
      <x:c r="G296" s="14" t="n">
        <x:v>63</x:v>
      </x:c>
      <x:c r="H296" s="14" t="n">
        <x:v>2</x:v>
      </x:c>
      <x:c r="I296" s="14" t="n">
        <x:v>2</x:v>
      </x:c>
      <x:c r="J296" s="18" t="n">
        <x:v>194076.12</x:v>
      </x:c>
      <x:c r="K296" s="19" t="n">
        <x:v>46244.39313237269</x:v>
      </x:c>
      <x:c r="L296" s="19" t="n">
        <x:v>46387</x:v>
      </x:c>
      <x:c r="M296" s="15" t="str">
        <x:v>Послуги з монтажу системи вентиляції на харчоблоці Хмельницького закладу дошкільної освіти № 43 "Горобинка" за адресою: м.Хмельницький, вул.Молодіжна б.5/2 (додаткові послуги)</x:v>
      </x:c>
      <x:c r="N296" s="15" t="str">
        <x:v>https://prozorro.gov.ua/tender/UA-2026-08-10-004460-a</x:v>
      </x:c>
    </x:row>
    <x:row r="297">
      <x:c r="A297" s="14" t="n">
        <x:v>293</x:v>
      </x:c>
      <x:c r="B297" s="14" t="str">
        <x:v>ПРИВАТНЕ ПІДПРИЄМСТВО "БУДПРАЙМ"</x:v>
      </x:c>
      <x:c r="C297" s="14" t="str">
        <x:v>34943504</x:v>
      </x:c>
      <x:c r="D297" s="14" t="str">
        <x:v>Накопичення енергії / BESS</x:v>
      </x:c>
      <x:c r="E297" s="14" t="str">
        <x:v>Expansion discovery</x:v>
      </x:c>
      <x:c r="F297" s="14" t="str">
        <x:v>I2</x:v>
      </x:c>
      <x:c r="G297" s="14" t="n">
        <x:v>63</x:v>
      </x:c>
      <x:c r="H297" s="14" t="n">
        <x:v>23</x:v>
      </x:c>
      <x:c r="I297" s="14" t="n">
        <x:v>0</x:v>
      </x:c>
      <x:c r="J297" s="18" t="n">
        <x:v>7171988.78</x:v>
      </x:c>
      <x:c r="K297" s="19" t="n">
        <x:v>45639.40027814815</x:v>
      </x:c>
      <x:c r="L297" s="19" t="n">
        <x:v>45657</x:v>
      </x:c>
      <x:c r="M297" s="15" t="str">
        <x:v>Монтаж системи резервного живлення на основі однофазного гібридного інвертора потужністю 4,0 кВт з системою накопичення електричної енергії з встановленням додаткової однофазної циркуляційної помпи .
Підстава : Протокол технічної ради від 03 вересня 2024 р. </x:v>
      </x:c>
      <x:c r="N297" s="15" t="str">
        <x:v>https://prozorro.gov.ua/tender/UA-2024-12-13-006026-a</x:v>
      </x:c>
    </x:row>
    <x:row r="298">
      <x:c r="A298" s="14" t="n">
        <x:v>294</x:v>
      </x:c>
      <x:c r="B298" s="14" t="str">
        <x:v>ПРИВАТНЕ ПІДПРИЄМСТВО "ДОРОЖНЬО-КАНАЛІЗАЦІЙНЕ УПРАВЛІННЯ"</x:v>
      </x:c>
      <x:c r="C298" s="14" t="str">
        <x:v>31948190</x:v>
      </x:c>
      <x:c r="D298" s="14" t="str">
        <x:v>Зливова каналізація / дренаж</x:v>
      </x:c>
      <x:c r="E298" s="14" t="str">
        <x:v>Expansion discovery</x:v>
      </x:c>
      <x:c r="F298" s="14" t="str">
        <x:v>I2</x:v>
      </x:c>
      <x:c r="G298" s="14" t="n">
        <x:v>63</x:v>
      </x:c>
      <x:c r="H298" s="14" t="n">
        <x:v>9</x:v>
      </x:c>
      <x:c r="I298" s="14" t="n">
        <x:v>0</x:v>
      </x:c>
      <x:c r="J298" s="18" t="n">
        <x:v>1359004.28</x:v>
      </x:c>
      <x:c r="K298" s="19" t="n">
        <x:v>45961.59212631945</x:v>
      </x:c>
      <x:c r="L298" s="19" t="n">
        <x:v>46022.59478009259</x:v>
      </x:c>
      <x:c r="M298" s="15" t="str">
        <x:v>Поточний ремонт мереж зливової каналізації вул. Портова в м. Черкаси (ДК 021-2015 - 45230000-8 - Будівництво трубопроводів, ліній зв’язку та електропередач, шосе, доріг, аеродромів і залізничних доріг; вирівнювання поверхонь)</x:v>
      </x:c>
      <x:c r="N298" s="15" t="str">
        <x:v>https://prozorro.gov.ua/tender/UA-2025-10-31-010457-a</x:v>
      </x:c>
    </x:row>
    <x:row r="299">
      <x:c r="A299" s="14" t="n">
        <x:v>295</x:v>
      </x:c>
      <x:c r="B299" s="14" t="str">
        <x:v>Приватне підприємство "Компанія "Астра"</x:v>
      </x:c>
      <x:c r="C299" s="14" t="str">
        <x:v>30477310</x:v>
      </x:c>
      <x:c r="D299" s="14" t="str">
        <x:v>Ліфти та підйомники</x:v>
      </x:c>
      <x:c r="E299" s="14" t="str">
        <x:v>Expansion discovery</x:v>
      </x:c>
      <x:c r="F299" s="14" t="str">
        <x:v>I2</x:v>
      </x:c>
      <x:c r="G299" s="14" t="n">
        <x:v>63</x:v>
      </x:c>
      <x:c r="H299" s="14" t="n">
        <x:v>6</x:v>
      </x:c>
      <x:c r="I299" s="14" t="n">
        <x:v>0</x:v>
      </x:c>
      <x:c r="J299" s="18" t="n">
        <x:v>1489761.31</x:v>
      </x:c>
      <x:c r="K299" s="19" t="n">
        <x:v>45982.544711759256</x:v>
      </x:c>
      <x:c r="L299" s="19" t="n">
        <x:v>46022.916666655095</x:v>
      </x:c>
      <x:c r="M299" s="15" t="str">
        <x:v>ДК 021:2015- 45313000-4- Монтаж ліфтів та ескалаторів- Капітальний ремонт та заміна  основних вузлів пасажирського ліфта в житловому будинку № 4 на вул. Коломийській (5 під’їзд) у м. Львові</x:v>
      </x:c>
      <x:c r="N299" s="15" t="str">
        <x:v>https://prozorro.gov.ua/tender/UA-2025-11-21-012362-a</x:v>
      </x:c>
    </x:row>
    <x:row r="300">
      <x:c r="A300" s="14" t="n">
        <x:v>296</x:v>
      </x:c>
      <x:c r="B300" s="14" t="str">
        <x:v>Товариство з обмеженою відповідальністю «Миколаїв ТелекомБуд»</x:v>
      </x:c>
      <x:c r="C300" s="14" t="str">
        <x:v>38087051</x:v>
      </x:c>
      <x:c r="D300" s="14" t="str">
        <x:v>Промислова електрика / ПНР</x:v>
      </x:c>
      <x:c r="E300" s="14" t="str">
        <x:v>Expansion discovery</x:v>
      </x:c>
      <x:c r="F300" s="14" t="str">
        <x:v>I2</x:v>
      </x:c>
      <x:c r="G300" s="14" t="n">
        <x:v>63</x:v>
      </x:c>
      <x:c r="H300" s="14" t="n">
        <x:v>2</x:v>
      </x:c>
      <x:c r="I300" s="14" t="n">
        <x:v>0</x:v>
      </x:c>
      <x:c r="J300" s="18" t="n">
        <x:v>8519895.6</x:v>
      </x:c>
      <x:c r="K300" s="19" t="n">
        <x:v>46079.28097074074</x:v>
      </x:c>
      <x:c r="L300" s="19" t="n">
        <x:v>46203</x:v>
      </x:c>
      <x:c r="M300" s="15" t="str">
        <x:v>Нове будівництво кабельної лінії 35кВ для забезпечення можливості підключення електрогенеруючих установок потужністю 4950 кВт ТОВ «ЛІДЕР» що розташована в межах території Ольшанської селищної ради Миколаївського району Миколаївської області</x:v>
      </x:c>
      <x:c r="N300" s="15" t="str">
        <x:v>https://prozorro.gov.ua/tender/UA-2026-02-03-001811-a</x:v>
      </x:c>
    </x:row>
    <x:row r="301">
      <x:c r="A301" s="14" t="n">
        <x:v>297</x:v>
      </x:c>
      <x:c r="B301" s="14" t="str">
        <x:v>ТОВАРИСТВО З ОБМЕЖЕНОЮ ВІДПОВІДАЛЬНІСТЮ «ФІРМА «ГАЗКОМПЛЕКС»</x:v>
      </x:c>
      <x:c r="C301" s="14" t="str">
        <x:v>44013967</x:v>
      </x:c>
      <x:c r="D301" s="14" t="str">
        <x:v>Медичні гази</x:v>
      </x:c>
      <x:c r="E301" s="14" t="str">
        <x:v>Expansion discovery</x:v>
      </x:c>
      <x:c r="F301" s="14" t="str">
        <x:v>I2</x:v>
      </x:c>
      <x:c r="G301" s="14" t="n">
        <x:v>63</x:v>
      </x:c>
      <x:c r="H301" s="14" t="n">
        <x:v>8</x:v>
      </x:c>
      <x:c r="I301" s="14" t="n">
        <x:v>0</x:v>
      </x:c>
      <x:c r="J301" s="18" t="n">
        <x:v>620366</x:v>
      </x:c>
      <x:c r="K301" s="19" t="n">
        <x:v>45999.33428824074</x:v>
      </x:c>
      <x:c r="L301" s="19" t="n">
        <x:v>46022</x:v>
      </x:c>
      <x:c r="M301" s="15" t="str">
        <x:v>Поточний ремонт кисневої системи в об'єднаному хірургічно-гінекологічному відділенні</x:v>
      </x:c>
      <x:c r="N301" s="15" t="str">
        <x:v>https://prozorro.gov.ua/tender/UA-2025-12-08-002235-a</x:v>
      </x:c>
    </x:row>
    <x:row r="302">
      <x:c r="A302" s="14" t="n">
        <x:v>298</x:v>
      </x:c>
      <x:c r="B302" s="14" t="str">
        <x:v>ТОВ "ПСК Енергобуд"</x:v>
      </x:c>
      <x:c r="C302" s="14" t="str">
        <x:v>36191288</x:v>
      </x:c>
      <x:c r="D302" s="14" t="str">
        <x:v>Насосні станції</x:v>
      </x:c>
      <x:c r="E302" s="14" t="str">
        <x:v>Expansion discovery</x:v>
      </x:c>
      <x:c r="F302" s="14" t="str">
        <x:v>I2</x:v>
      </x:c>
      <x:c r="G302" s="14" t="n">
        <x:v>62</x:v>
      </x:c>
      <x:c r="H302" s="14" t="n">
        <x:v>4</x:v>
      </x:c>
      <x:c r="I302" s="14" t="n">
        <x:v>3</x:v>
      </x:c>
      <x:c r="J302" s="18" t="n">
        <x:v>57525178.01</x:v>
      </x:c>
      <x:c r="K302" s="19" t="n">
        <x:v>46105.46868428241</x:v>
      </x:c>
      <x:c r="L302" s="19" t="n">
        <x:v>46387</x:v>
      </x:c>
      <x:c r="M302" s="15" t="str">
        <x:v>“Електромонтажні роботи з капітального ремонту об`єктів електричних мереж. Виконання підземних прихованих переходів методом горизонтального буріння в м. Харкові”  код за ДК 021:2015 - 45230000-8 Будівництво трубопроводів, ліній зв’язку та електропередач, шосе, доріг, аеродромів і залізничних доріг; вирівнювання поверхонь.</x:v>
      </x:c>
      <x:c r="N302" s="15" t="str">
        <x:v>https://prozorro.gov.ua/tender/UA-2026-03-07-000540-a</x:v>
      </x:c>
    </x:row>
    <x:row r="303">
      <x:c r="A303" s="14" t="n">
        <x:v>299</x:v>
      </x:c>
      <x:c r="B303" s="14" t="str">
        <x:v>ТОВАРИСТВО З ОБМЕЖЕНОЮ ВІДПОВІДАЛЬНІСТЮ "ВЕНБЕСТ"</x:v>
      </x:c>
      <x:c r="C303" s="14" t="str">
        <x:v>30310579</x:v>
      </x:c>
      <x:c r="D303" s="14" t="str">
        <x:v>Пожежогасіння</x:v>
      </x:c>
      <x:c r="E303" s="14" t="str">
        <x:v>Expansion discovery</x:v>
      </x:c>
      <x:c r="F303" s="14" t="str">
        <x:v>I2</x:v>
      </x:c>
      <x:c r="G303" s="14" t="n">
        <x:v>62</x:v>
      </x:c>
      <x:c r="H303" s="14" t="n">
        <x:v>3</x:v>
      </x:c>
      <x:c r="I303" s="14" t="n">
        <x:v>3</x:v>
      </x:c>
      <x:c r="J303" s="18" t="n">
        <x:v>12426</x:v>
      </x:c>
      <x:c r="K303" s="19" t="n">
        <x:v>46100.558564652776</x:v>
      </x:c>
      <x:c r="L303" s="19" t="n">
        <x:v>46387</x:v>
      </x:c>
      <x:c r="M303" s="15" t="str">
        <x:v>Послуги монтажу комплекта безперебійного живлення</x:v>
      </x:c>
      <x:c r="N303" s="15" t="str">
        <x:v>https://prozorro.gov.ua/tender/UA-2026-03-19-011029-a</x:v>
      </x:c>
    </x:row>
    <x:row r="304">
      <x:c r="A304" s="14" t="n">
        <x:v>300</x:v>
      </x:c>
      <x:c r="B304" s="14" t="str">
        <x:v>Управління поліції охорони в м. Києві</x:v>
      </x:c>
      <x:c r="C304" s="14" t="str">
        <x:v>40109147</x:v>
      </x:c>
      <x:c r="D304" s="14" t="str">
        <x:v>Пожежогасіння</x:v>
      </x:c>
      <x:c r="E304" s="14" t="str">
        <x:v>Expansion discovery</x:v>
      </x:c>
      <x:c r="F304" s="14" t="str">
        <x:v>I2</x:v>
      </x:c>
      <x:c r="G304" s="14" t="n">
        <x:v>62</x:v>
      </x:c>
      <x:c r="H304" s="14" t="n">
        <x:v>4</x:v>
      </x:c>
      <x:c r="I304" s="14" t="n">
        <x:v>3</x:v>
      </x:c>
      <x:c r="J304" s="18" t="n">
        <x:v>79623.5</x:v>
      </x:c>
      <x:c r="K304" s="19" t="n">
        <x:v>46126.50468167824</x:v>
      </x:c>
      <x:c r="L304" s="19" t="n">
        <x:v>46387.547002314815</x:v>
      </x:c>
      <x:c r="M304" s="15" t="str">
        <x:v>Послуги з монтажу та налагодження протипожежного обладнання системи автоматичної пожежної сигналізації</x:v>
      </x:c>
      <x:c r="N304" s="15" t="str">
        <x:v>https://prozorro.gov.ua/tender/UA-2026-04-14-008111-a</x:v>
      </x:c>
    </x:row>
    <x:row r="305">
      <x:c r="A305" s="14" t="n">
        <x:v>301</x:v>
      </x:c>
      <x:c r="B305" s="14" t="str">
        <x:v>АВАРІЙНО-РЯТУВАЛЬНИЙ ЗАГІН СПЕЦІАЛЬНОГО ПРИЗНАЧЕННЯ ГОЛОВНОГО УПРАВЛІННЯ ДЕРЖАВНОЇ СЛУЖБИ УКРАЇНИ З НАДЗВИЧАЙНИХ СИТУАЦІЙ У ХЕРСОНСЬКІЙ ОБЛАСТІ</x:v>
      </x:c>
      <x:c r="C305" s="14" t="str">
        <x:v>08588990</x:v>
      </x:c>
      <x:c r="D305" s="14" t="str">
        <x:v>Блискавкозахист / заземлення</x:v>
      </x:c>
      <x:c r="E305" s="14" t="str">
        <x:v>Requalify</x:v>
      </x:c>
      <x:c r="F305" s="14" t="str">
        <x:v>I2</x:v>
      </x:c>
      <x:c r="G305" s="14" t="n">
        <x:v>62</x:v>
      </x:c>
      <x:c r="H305" s="14" t="n">
        <x:v>2</x:v>
      </x:c>
      <x:c r="I305" s="14" t="n">
        <x:v>2</x:v>
      </x:c>
      <x:c r="J305" s="18" t="n">
        <x:v>17488.47</x:v>
      </x:c>
      <x:c r="K305" s="19" t="n">
        <x:v>46240.407988287036</x:v>
      </x:c>
      <x:c r="L305" s="19" t="n">
        <x:v>46387.45177083334</x:v>
      </x:c>
      <x:c r="M305" s="15" t="str">
        <x:v>Послуги з вимірювання опору ізоляції електромережі та заземлення (4060034-Монтаж, ремонт і перевірка надійності блискавкозахисту та замірювання опору ізоляції електромереж і електроустаткування) на об"єкті:Опорний заклад "Орлівський навчально-виховний комплекс "Загальноосвітня школа І-ІІІ ступенів - дитячий садок" Кочубеївської сільської ради ОТГ Херсонської області Кочубеївського освітнього округу</x:v>
      </x:c>
      <x:c r="N305" s="15" t="str">
        <x:v>https://prozorro.gov.ua/tender/UA-2026-08-06-005432-a</x:v>
      </x:c>
    </x:row>
    <x:row r="306">
      <x:c r="A306" s="14" t="n">
        <x:v>302</x:v>
      </x:c>
      <x:c r="B306" s="14" t="str">
        <x:v>ЗАХОЖАЙ АНДРІЙ ОЛЕКСАНДРОВИЧ</x:v>
      </x:c>
      <x:c r="C306" s="14" t="str">
        <x:v>2833015472</x:v>
      </x:c>
      <x:c r="D306" s="14" t="str">
        <x:v>СКС / BMS / слаботочка</x:v>
      </x:c>
      <x:c r="E306" s="14" t="str">
        <x:v>Expansion discovery</x:v>
      </x:c>
      <x:c r="F306" s="14" t="str">
        <x:v>I2</x:v>
      </x:c>
      <x:c r="G306" s="14" t="n">
        <x:v>62</x:v>
      </x:c>
      <x:c r="H306" s="14" t="n">
        <x:v>2</x:v>
      </x:c>
      <x:c r="I306" s="14" t="n">
        <x:v>2</x:v>
      </x:c>
      <x:c r="J306" s="18" t="n">
        <x:v>68042</x:v>
      </x:c>
      <x:c r="K306" s="19" t="n">
        <x:v>46246.47007652778</x:v>
      </x:c>
      <x:c r="L306" s="19" t="n">
        <x:v>46387</x:v>
      </x:c>
      <x:c r="M306" s="15" t="str">
        <x:v>Послуги з монтажу (подовження) структурованої кабельної системи локальної мережі</x:v>
      </x:c>
      <x:c r="N306" s="15" t="str">
        <x:v>https://prozorro.gov.ua/tender/UA-2026-08-12-006997-a</x:v>
      </x:c>
    </x:row>
    <x:row r="307">
      <x:c r="A307" s="14" t="n">
        <x:v>303</x:v>
      </x:c>
      <x:c r="B307" s="14" t="str">
        <x:v>КОМУНАЛЬНЕ ПІДПРИЄМСТВО "ТЕХНАГЛЯД"</x:v>
      </x:c>
      <x:c r="C307" s="14" t="str">
        <x:v>35883420</x:v>
      </x:c>
      <x:c r="D307" s="14" t="str">
        <x:v>HVAC / ОВіК</x:v>
      </x:c>
      <x:c r="E307" s="14" t="str">
        <x:v>Pilot now</x:v>
      </x:c>
      <x:c r="F307" s="14" t="str">
        <x:v>I2</x:v>
      </x:c>
      <x:c r="G307" s="14" t="n">
        <x:v>62</x:v>
      </x:c>
      <x:c r="H307" s="14" t="n">
        <x:v>2</x:v>
      </x:c>
      <x:c r="I307" s="14" t="n">
        <x:v>2</x:v>
      </x:c>
      <x:c r="J307" s="18" t="n">
        <x:v>3279.05</x:v>
      </x:c>
      <x:c r="K307" s="19" t="n">
        <x:v>46246.282276770835</x:v>
      </x:c>
      <x:c r="L307" s="19" t="n">
        <x:v>46387</x:v>
      </x:c>
      <x:c r="M307" s="15" t="str">
        <x:v>Технічного нагляду та контролю за наданням послуг на об'єкті: "Послуги з монтажу системи вентиляції на харчоблоці Хмельницького закладу дошкільної освіти №43 "Горобинка" за адресою : м. Хмельницький, вул. Молодіжна 5/2 " згідно договору підряду №28  від 31.03.2026 року </x:v>
      </x:c>
      <x:c r="N307" s="15" t="str">
        <x:v>https://prozorro.gov.ua/tender/UA-2026-08-12-001207-a</x:v>
      </x:c>
    </x:row>
    <x:row r="308">
      <x:c r="A308" s="14" t="n">
        <x:v>304</x:v>
      </x:c>
      <x:c r="B308" s="14" t="str">
        <x:v>Товариство з обмеженою відповідальністю  "ЕКОСФЕРА-ЗАХІД"</x:v>
      </x:c>
      <x:c r="C308" s="14" t="str">
        <x:v>44184736</x:v>
      </x:c>
      <x:c r="D308" s="14" t="str">
        <x:v>HVAC / ОВіК</x:v>
      </x:c>
      <x:c r="E308" s="14" t="str">
        <x:v>Pilot now</x:v>
      </x:c>
      <x:c r="F308" s="14" t="str">
        <x:v>I2</x:v>
      </x:c>
      <x:c r="G308" s="14" t="n">
        <x:v>62</x:v>
      </x:c>
      <x:c r="H308" s="14" t="n">
        <x:v>4</x:v>
      </x:c>
      <x:c r="I308" s="14" t="n">
        <x:v>2</x:v>
      </x:c>
      <x:c r="J308" s="18" t="n">
        <x:v>52790</x:v>
      </x:c>
      <x:c r="K308" s="19" t="n">
        <x:v>46016.58815099537</x:v>
      </x:c>
      <x:c r="L308" s="19" t="n">
        <x:v>46022</x:v>
      </x:c>
      <x:c r="M308" s="15" t="str">
        <x:v>Послуги з монтажу та сервісного обслуговування систем кондиціонування в тренажерному залі</x:v>
      </x:c>
      <x:c r="N308" s="15" t="str">
        <x:v>https://prozorro.gov.ua/tender/UA-2025-12-25-012650-a</x:v>
      </x:c>
    </x:row>
    <x:row r="309">
      <x:c r="A309" s="14" t="n">
        <x:v>305</x:v>
      </x:c>
      <x:c r="B309" s="14" t="str">
        <x:v>ТОВАРИСТВО З ОБМЕЖЕНОЮ ВІДПОВІДАЛЬНІСТЮ "БЕЗПЕКА 2017"</x:v>
      </x:c>
      <x:c r="C309" s="14" t="str">
        <x:v>41481392</x:v>
      </x:c>
      <x:c r="D309" s="14" t="str">
        <x:v>Безпека / СКУД / CCTV</x:v>
      </x:c>
      <x:c r="E309" s="14" t="str">
        <x:v>Expansion discovery</x:v>
      </x:c>
      <x:c r="F309" s="14" t="str">
        <x:v>I2</x:v>
      </x:c>
      <x:c r="G309" s="14" t="n">
        <x:v>62</x:v>
      </x:c>
      <x:c r="H309" s="14" t="n">
        <x:v>2</x:v>
      </x:c>
      <x:c r="I309" s="14" t="n">
        <x:v>2</x:v>
      </x:c>
      <x:c r="J309" s="18" t="n">
        <x:v>51236.91</x:v>
      </x:c>
      <x:c r="K309" s="19" t="n">
        <x:v>46238.461832719906</x:v>
      </x:c>
      <x:c r="L309" s="19" t="n">
        <x:v>46387</x:v>
      </x:c>
      <x:c r="M309" s="15" t="str">
        <x:v>Монтаж систем відеоспостереження</x:v>
      </x:c>
      <x:c r="N309" s="15" t="str">
        <x:v>https://prozorro.gov.ua/tender/UA-2026-08-04-007032-a</x:v>
      </x:c>
    </x:row>
    <x:row r="310">
      <x:c r="A310" s="14" t="n">
        <x:v>306</x:v>
      </x:c>
      <x:c r="B310" s="14" t="str">
        <x:v>ТОВАРИСТВО З ОБМЕЖЕНОЮ ВІДПОВІДАЛЬНІСТЮ "БУДІВЕЛЬНА ФІРМА "БУД ГРУПП"</x:v>
      </x:c>
      <x:c r="C310" s="14" t="str">
        <x:v>40703020</x:v>
      </x:c>
      <x:c r="D310" s="14" t="str">
        <x:v>Теплові мережі</x:v>
      </x:c>
      <x:c r="E310" s="14" t="str">
        <x:v>Expansion discovery</x:v>
      </x:c>
      <x:c r="F310" s="14" t="str">
        <x:v>I2</x:v>
      </x:c>
      <x:c r="G310" s="14" t="n">
        <x:v>62</x:v>
      </x:c>
      <x:c r="H310" s="14" t="n">
        <x:v>2</x:v>
      </x:c>
      <x:c r="I310" s="14" t="n">
        <x:v>2</x:v>
      </x:c>
      <x:c r="J310" s="18" t="n">
        <x:v>22486492.53</x:v>
      </x:c>
      <x:c r="K310" s="19" t="n">
        <x:v>46154.606024305554</x:v>
      </x:c>
      <x:c r="L310" s="19" t="n">
        <x:v>46356.916655092595</x:v>
      </x:c>
      <x:c r="M310" s="15" t="str">
        <x:v>Реконструкція (відновлення) теплових мереж на ділянці від ТЕЦ-4 до МК 3400 по вул. Північна в м. Харкові. Коригування (код ДК: 021:2015-45454000-4-Реконструкція) 
</x:v>
      </x:c>
      <x:c r="N310" s="15" t="str">
        <x:v>https://prozorro.gov.ua/tender/UA-2026-04-22-015319-a</x:v>
      </x:c>
    </x:row>
    <x:row r="311">
      <x:c r="A311" s="14" t="n">
        <x:v>307</x:v>
      </x:c>
      <x:c r="B311" s="14" t="str">
        <x:v>ФОП Ступак Олексій Олександрович</x:v>
      </x:c>
      <x:c r="C311" s="14" t="str">
        <x:v>2961310955</x:v>
      </x:c>
      <x:c r="D311" s="14" t="str">
        <x:v>Безпека / СКУД / CCTV</x:v>
      </x:c>
      <x:c r="E311" s="14" t="str">
        <x:v>Expansion discovery</x:v>
      </x:c>
      <x:c r="F311" s="14" t="str">
        <x:v>I2</x:v>
      </x:c>
      <x:c r="G311" s="14" t="n">
        <x:v>62</x:v>
      </x:c>
      <x:c r="H311" s="14" t="n">
        <x:v>2</x:v>
      </x:c>
      <x:c r="I311" s="14" t="n">
        <x:v>2</x:v>
      </x:c>
      <x:c r="J311" s="18" t="n">
        <x:v>20404.4</x:v>
      </x:c>
      <x:c r="K311" s="19" t="n">
        <x:v>46231.32512318287</x:v>
      </x:c>
      <x:c r="L311" s="19" t="n">
        <x:v>46387</x:v>
      </x:c>
      <x:c r="M311" s="15" t="str">
        <x:v>Монтаж системи вентиляції</x:v>
      </x:c>
      <x:c r="N311" s="15" t="str">
        <x:v>https://prozorro.gov.ua/tender/UA-2026-07-28-002616-a</x:v>
      </x:c>
    </x:row>
    <x:row r="312">
      <x:c r="A312" s="14" t="n">
        <x:v>308</x:v>
      </x:c>
      <x:c r="B312" s="14" t="str">
        <x:v>ЯКИМЧУК ОЛЕГ ВІКТОРОВИЧ</x:v>
      </x:c>
      <x:c r="C312" s="14" t="str">
        <x:v>2959416133</x:v>
      </x:c>
      <x:c r="D312" s="14" t="str">
        <x:v>Електромонтаж</x:v>
      </x:c>
      <x:c r="E312" s="14" t="str">
        <x:v>Pilot now</x:v>
      </x:c>
      <x:c r="F312" s="14" t="str">
        <x:v>I2</x:v>
      </x:c>
      <x:c r="G312" s="14" t="n">
        <x:v>62</x:v>
      </x:c>
      <x:c r="H312" s="14" t="n">
        <x:v>2</x:v>
      </x:c>
      <x:c r="I312" s="14" t="n">
        <x:v>2</x:v>
      </x:c>
      <x:c r="J312" s="18" t="n">
        <x:v>74700</x:v>
      </x:c>
      <x:c r="K312" s="19" t="n">
        <x:v>46223.315741342594</x:v>
      </x:c>
      <x:c r="L312" s="19" t="n">
        <x:v>46387</x:v>
      </x:c>
      <x:c r="M312" s="15" t="str">
        <x:v>Електромонтажні роботи</x:v>
      </x:c>
      <x:c r="N312" s="15" t="str">
        <x:v>https://prozorro.gov.ua/tender/UA-2026-07-20-001774-a</x:v>
      </x:c>
    </x:row>
    <x:row r="313">
      <x:c r="A313" s="14" t="n">
        <x:v>309</x:v>
      </x:c>
      <x:c r="B313" s="14" t="str">
        <x:v>Погорєлов Юрій Вікторович</x:v>
      </x:c>
      <x:c r="C313" s="14" t="str">
        <x:v>3087603899</x:v>
      </x:c>
      <x:c r="D313" s="14" t="str">
        <x:v>Свердловини / водозабір</x:v>
      </x:c>
      <x:c r="E313" s="14" t="str">
        <x:v>Expansion discovery</x:v>
      </x:c>
      <x:c r="F313" s="14" t="str">
        <x:v>I2</x:v>
      </x:c>
      <x:c r="G313" s="14" t="n">
        <x:v>62</x:v>
      </x:c>
      <x:c r="H313" s="14" t="n">
        <x:v>3</x:v>
      </x:c>
      <x:c r="I313" s="14" t="n">
        <x:v>1</x:v>
      </x:c>
      <x:c r="J313" s="18" t="n">
        <x:v>3829992.16</x:v>
      </x:c>
      <x:c r="K313" s="19" t="n">
        <x:v>45987.42685991898</x:v>
      </x:c>
      <x:c r="L313" s="19" t="n">
        <x:v>46387</x:v>
      </x:c>
      <x:c r="M313" s="15" t="str">
        <x:v>«Будівництво (буріння) артезіанської свердловини за адресою: Одеська область, Одеський район, с.Дачне, вулиця Новоселів, 1-а» </x:v>
      </x:c>
      <x:c r="N313" s="15" t="str">
        <x:v>https://prozorro.gov.ua/tender/UA-2025-11-26-007608-a</x:v>
      </x:c>
    </x:row>
    <x:row r="314">
      <x:c r="A314" s="14" t="n">
        <x:v>310</x:v>
      </x:c>
      <x:c r="B314" s="14" t="str">
        <x:v>ПП "БУДІНЖИНІРИНГ-ТМ"</x:v>
      </x:c>
      <x:c r="C314" s="14" t="str">
        <x:v>42844123</x:v>
      </x:c>
      <x:c r="D314" s="14" t="str">
        <x:v>Зовнішні мережі</x:v>
      </x:c>
      <x:c r="E314" s="14" t="str">
        <x:v>Expansion discovery</x:v>
      </x:c>
      <x:c r="F314" s="14" t="str">
        <x:v>I2</x:v>
      </x:c>
      <x:c r="G314" s="14" t="n">
        <x:v>62</x:v>
      </x:c>
      <x:c r="H314" s="14" t="n">
        <x:v>1</x:v>
      </x:c>
      <x:c r="I314" s="14" t="n">
        <x:v>1</x:v>
      </x:c>
      <x:c r="J314" s="18" t="n">
        <x:v>34616809.79</x:v>
      </x:c>
      <x:c r="K314" s="19" t="n">
        <x:v>46202.257042094905</x:v>
      </x:c>
      <x:c r="L314" s="19" t="n">
        <x:v>46745.42921296296</x:v>
      </x:c>
      <x:c r="M314" s="15" t="str">
        <x:v>Нове будівництво зовнішніх мереж водопостачання та каналізації, споруди системи водопідготовки, резервуара чистої води за адресою: с. Сімер, Ужгородський район, Закарпатська область. Розділ 45230000-8 Будівництво трубопроводів, ліній зв’язку та електропередач, шосе, доріг, аеродромів і залізничних доріг; вирівнювання поверхонь за ДК 021:2015 Єдиного закупівельного словника.</x:v>
      </x:c>
      <x:c r="N314" s="15" t="str">
        <x:v>https://prozorro.gov.ua/tender/UA-2026-06-09-005787-a</x:v>
      </x:c>
    </x:row>
    <x:row r="315">
      <x:c r="A315" s="14" t="n">
        <x:v>311</x:v>
      </x:c>
      <x:c r="B315" s="14" t="str">
        <x:v>ПП "ЛЕС"</x:v>
      </x:c>
      <x:c r="C315" s="14" t="str">
        <x:v>36828486</x:v>
      </x:c>
      <x:c r="D315" s="14" t="str">
        <x:v>Зовнішні мережі</x:v>
      </x:c>
      <x:c r="E315" s="14" t="str">
        <x:v>Expansion discovery</x:v>
      </x:c>
      <x:c r="F315" s="14" t="str">
        <x:v>I2</x:v>
      </x:c>
      <x:c r="G315" s="14" t="n">
        <x:v>62</x:v>
      </x:c>
      <x:c r="H315" s="14" t="n">
        <x:v>1</x:v>
      </x:c>
      <x:c r="I315" s="14" t="n">
        <x:v>1</x:v>
      </x:c>
      <x:c r="J315" s="18" t="n">
        <x:v>29630025.76</x:v>
      </x:c>
      <x:c r="K315" s="19" t="n">
        <x:v>46197.37506895833</x:v>
      </x:c>
      <x:c r="L315" s="19" t="n">
        <x:v>46508</x:v>
      </x:c>
      <x:c r="M315" s="15" t="str">
        <x:v>Виконання будівельно-монтажних робіт по об’єкту: 
“Нове будівництво зовнішніх інженерних мереж електропостачання військового містечка №50, село Мала Любаша, Рівненська область” (І черга)</x:v>
      </x:c>
      <x:c r="N315" s="15" t="str">
        <x:v>https://prozorro.gov.ua/tender/UA-2026-05-20-013626-a</x:v>
      </x:c>
    </x:row>
    <x:row r="316">
      <x:c r="A316" s="14" t="n">
        <x:v>312</x:v>
      </x:c>
      <x:c r="B316" s="14" t="str">
        <x:v>ПрАТ Агробудмеханізація</x:v>
      </x:c>
      <x:c r="C316" s="14" t="str">
        <x:v>13708491</x:v>
      </x:c>
      <x:c r="D316" s="14" t="str">
        <x:v>Зовнішні мережі</x:v>
      </x:c>
      <x:c r="E316" s="14" t="str">
        <x:v>Expansion discovery</x:v>
      </x:c>
      <x:c r="F316" s="14" t="str">
        <x:v>I2</x:v>
      </x:c>
      <x:c r="G316" s="14" t="n">
        <x:v>62</x:v>
      </x:c>
      <x:c r="H316" s="14" t="n">
        <x:v>1</x:v>
      </x:c>
      <x:c r="I316" s="14" t="n">
        <x:v>1</x:v>
      </x:c>
      <x:c r="J316" s="18" t="n">
        <x:v>24229978</x:v>
      </x:c>
      <x:c r="K316" s="19" t="n">
        <x:v>46209.46728862268</x:v>
      </x:c>
      <x:c r="L316" s="19" t="n">
        <x:v>46539</x:v>
      </x:c>
      <x:c r="M316" s="15" t="str">
        <x:v>Нове будівництво зовнішніх інженерних мереж з підключенням збірно-розбірних комплексних споруд в Київській області</x:v>
      </x:c>
      <x:c r="N316" s="15" t="str">
        <x:v>https://prozorro.gov.ua/tender/UA-2026-06-22-012842-a</x:v>
      </x:c>
    </x:row>
    <x:row r="317">
      <x:c r="A317" s="14" t="n">
        <x:v>313</x:v>
      </x:c>
      <x:c r="B317" s="14" t="str">
        <x:v>Приватне акціонерне товариство «Шляхове ремонтно-будівельне управління № 82»</x:v>
      </x:c>
      <x:c r="C317" s="14" t="str">
        <x:v>03448244</x:v>
      </x:c>
      <x:c r="D317" s="14" t="str">
        <x:v>Підстанції / силові мережі</x:v>
      </x:c>
      <x:c r="E317" s="14" t="str">
        <x:v>Pilot now</x:v>
      </x:c>
      <x:c r="F317" s="14" t="str">
        <x:v>I2</x:v>
      </x:c>
      <x:c r="G317" s="14" t="n">
        <x:v>62</x:v>
      </x:c>
      <x:c r="H317" s="14" t="n">
        <x:v>1</x:v>
      </x:c>
      <x:c r="I317" s="14" t="n">
        <x:v>1</x:v>
      </x:c>
      <x:c r="J317" s="18" t="n">
        <x:v>74440938</x:v>
      </x:c>
      <x:c r="K317" s="19" t="n">
        <x:v>46146.382662268516</x:v>
      </x:c>
      <x:c r="L317" s="19" t="n">
        <x:v>46752.42422453704</x:v>
      </x:c>
      <x:c r="M317" s="15" t="str">
        <x:v>Реконструкція електричної підстанції ПС 110/35/10 кВ ПЧ8 розміщеної на території Чернігівської області з влаштуванням II рівня інженерного захисту трансформатора Т-2 (ДК 021:2015 - 45454000-4 «Реконструкція»)</x:v>
      </x:c>
      <x:c r="N317" s="15" t="str">
        <x:v>https://prozorro.gov.ua/tender/UA-2026-05-04-005146-a</x:v>
      </x:c>
    </x:row>
    <x:row r="318">
      <x:c r="A318" s="14" t="n">
        <x:v>314</x:v>
      </x:c>
      <x:c r="B318" s="14" t="str">
        <x:v>ТОВ "БУДІВЕЛЬНА КОМПАНІЯ "СТАНДАРТ ІНВЕСТ"</x:v>
      </x:c>
      <x:c r="C318" s="14" t="str">
        <x:v>45651742</x:v>
      </x:c>
      <x:c r="D318" s="14" t="str">
        <x:v>Фасади та скління</x:v>
      </x:c>
      <x:c r="E318" s="14" t="str">
        <x:v>Expansion discovery</x:v>
      </x:c>
      <x:c r="F318" s="14" t="str">
        <x:v>I2</x:v>
      </x:c>
      <x:c r="G318" s="14" t="n">
        <x:v>62</x:v>
      </x:c>
      <x:c r="H318" s="14" t="n">
        <x:v>1</x:v>
      </x:c>
      <x:c r="I318" s="14" t="n">
        <x:v>1</x:v>
      </x:c>
      <x:c r="J318" s="18" t="n">
        <x:v>10712686.16</x:v>
      </x:c>
      <x:c r="K318" s="19" t="n">
        <x:v>46182.43734564815</x:v>
      </x:c>
      <x:c r="L318" s="19" t="n">
        <x:v>46752</x:v>
      </x:c>
      <x:c r="M318" s="15" t="str">
        <x:v>"Капітальний ремонт з утеплення фасадів житлової будівлі за адресою: ж/м Пaрус, буд. 6 у м. Днiпрi" - заходи з енергозбереження</x:v>
      </x:c>
      <x:c r="N318" s="15" t="str">
        <x:v>https://prozorro.gov.ua/tender/UA-2026-05-22-006255-a</x:v>
      </x:c>
    </x:row>
    <x:row r="319">
      <x:c r="A319" s="14" t="n">
        <x:v>315</x:v>
      </x:c>
      <x:c r="B319" s="14" t="str">
        <x:v>ТОВ "Будівельне Підприємство "Регіонбудмонтаж"</x:v>
      </x:c>
      <x:c r="C319" s="14" t="str">
        <x:v>40113394</x:v>
      </x:c>
      <x:c r="D319" s="14" t="str">
        <x:v>Теплові мережі</x:v>
      </x:c>
      <x:c r="E319" s="14" t="str">
        <x:v>Expansion discovery</x:v>
      </x:c>
      <x:c r="F319" s="14" t="str">
        <x:v>I2</x:v>
      </x:c>
      <x:c r="G319" s="14" t="n">
        <x:v>62</x:v>
      </x:c>
      <x:c r="H319" s="14" t="n">
        <x:v>1</x:v>
      </x:c>
      <x:c r="I319" s="14" t="n">
        <x:v>1</x:v>
      </x:c>
      <x:c r="J319" s="18" t="n">
        <x:v>31470734</x:v>
      </x:c>
      <x:c r="K319" s="19" t="n">
        <x:v>46172.33759278935</x:v>
      </x:c>
      <x:c r="L319" s="19" t="n">
        <x:v>46356.916655092595</x:v>
      </x:c>
      <x:c r="M319" s="15" t="str">
        <x:v>Реконструкція (відновлення) теплових мереж на ділянці від ТЕЦ-3 до МК 9501ВСК1 по просп. Л. Ландау,179 в м. Харкові. Ділянка від ТЕЦ-3 (КП1) до МК 9500СК1 (включно) (код ДК 021:2015 – 45454000 -4 - Реконструкція)
</x:v>
      </x:c>
      <x:c r="N319" s="15" t="str">
        <x:v>https://prozorro.gov.ua/tender/UA-2026-05-08-007865-a</x:v>
      </x:c>
    </x:row>
    <x:row r="320">
      <x:c r="A320" s="14" t="n">
        <x:v>316</x:v>
      </x:c>
      <x:c r="B320" s="14" t="str">
        <x:v>ТОВ "ДНІПРО - БУДСЕРВІС"</x:v>
      </x:c>
      <x:c r="C320" s="14" t="str">
        <x:v>40594397</x:v>
      </x:c>
      <x:c r="D320" s="14" t="str">
        <x:v>Фасади та скління</x:v>
      </x:c>
      <x:c r="E320" s="14" t="str">
        <x:v>Expansion discovery</x:v>
      </x:c>
      <x:c r="F320" s="14" t="str">
        <x:v>I2</x:v>
      </x:c>
      <x:c r="G320" s="14" t="n">
        <x:v>62</x:v>
      </x:c>
      <x:c r="H320" s="14" t="n">
        <x:v>1</x:v>
      </x:c>
      <x:c r="I320" s="14" t="n">
        <x:v>1</x:v>
      </x:c>
      <x:c r="J320" s="18" t="n">
        <x:v>11288824.29</x:v>
      </x:c>
      <x:c r="K320" s="19" t="n">
        <x:v>46182.38914377315</x:v>
      </x:c>
      <x:c r="L320" s="19" t="n">
        <x:v>46752</x:v>
      </x:c>
      <x:c r="M320" s="15" t="str">
        <x:v>«Капітальний ремонт з утеплення фасадів житлової будівлі за адресою: вул. Нaбeрeжнa Заводська, буд. 143-А у м. Дніпрі» - заходи з енергозбереження</x:v>
      </x:c>
      <x:c r="N320" s="15" t="str">
        <x:v>https://prozorro.gov.ua/tender/UA-2026-05-25-013338-a</x:v>
      </x:c>
    </x:row>
    <x:row r="321">
      <x:c r="A321" s="14" t="n">
        <x:v>317</x:v>
      </x:c>
      <x:c r="B321" s="14" t="str">
        <x:v>ТОВ "ЕДС-ПІДСТАНЦІЯ"</x:v>
      </x:c>
      <x:c r="C321" s="14" t="str">
        <x:v>42914860</x:v>
      </x:c>
      <x:c r="D321" s="14" t="str">
        <x:v>Сонячна енергетика</x:v>
      </x:c>
      <x:c r="E321" s="14" t="str">
        <x:v>Pilot now</x:v>
      </x:c>
      <x:c r="F321" s="14" t="str">
        <x:v>I2</x:v>
      </x:c>
      <x:c r="G321" s="14" t="n">
        <x:v>62</x:v>
      </x:c>
      <x:c r="H321" s="14" t="n">
        <x:v>1</x:v>
      </x:c>
      <x:c r="I321" s="14" t="n">
        <x:v>1</x:v>
      </x:c>
      <x:c r="J321" s="18" t="n">
        <x:v>19391493</x:v>
      </x:c>
      <x:c r="K321" s="19" t="n">
        <x:v>46191.43037732639</x:v>
      </x:c>
      <x:c r="L321" s="19" t="n">
        <x:v>46387</x:v>
      </x:c>
      <x:c r="M321" s="15" t="str">
        <x:v>Технічне завдання на виконання робіт по проекту: «Нове будівництво ЛЕП-10 кВ від ПС 110/35/10 кВ «Бершадь» до РП-10 кВ сонячної електростанції ТОВ «ФОРТІС СОЛАР» (ТОВ «ФОРТІС СОЛАР») </x:v>
      </x:c>
      <x:c r="N321" s="15" t="str">
        <x:v>https://prozorro.gov.ua/tender/UA-2026-06-02-008852-a</x:v>
      </x:c>
    </x:row>
    <x:row r="322">
      <x:c r="A322" s="14" t="n">
        <x:v>318</x:v>
      </x:c>
      <x:c r="B322" s="14" t="str">
        <x:v>ТОВ "Енергосервісна компанія "Адамсон""</x:v>
      </x:c>
      <x:c r="C322" s="14" t="str">
        <x:v>39314325</x:v>
      </x:c>
      <x:c r="D322" s="14" t="str">
        <x:v>Теплові мережі</x:v>
      </x:c>
      <x:c r="E322" s="14" t="str">
        <x:v>Expansion discovery</x:v>
      </x:c>
      <x:c r="F322" s="14" t="str">
        <x:v>I2</x:v>
      </x:c>
      <x:c r="G322" s="14" t="n">
        <x:v>62</x:v>
      </x:c>
      <x:c r="H322" s="14" t="n">
        <x:v>1</x:v>
      </x:c>
      <x:c r="I322" s="14" t="n">
        <x:v>1</x:v>
      </x:c>
      <x:c r="J322" s="18" t="n">
        <x:v>40016067.22</x:v>
      </x:c>
      <x:c r="K322" s="19" t="n">
        <x:v>46162.57350153935</x:v>
      </x:c>
      <x:c r="L322" s="19" t="n">
        <x:v>46295</x:v>
      </x:c>
      <x:c r="M322" s="15" t="str">
        <x:v>Реконструкція ЦТП в котельню із встановленням газових котлів та реконструкцією теплових мереж на вул. Сахарова, 30-А у м. Івано-Франківську</x:v>
      </x:c>
      <x:c r="N322" s="15" t="str">
        <x:v>https://prozorro.gov.ua/tender/UA-2026-04-29-006326-a</x:v>
      </x:c>
    </x:row>
    <x:row r="323">
      <x:c r="A323" s="14" t="n">
        <x:v>319</x:v>
      </x:c>
      <x:c r="B323" s="14" t="str">
        <x:v>ТОВ "МОРАДА"</x:v>
      </x:c>
      <x:c r="C323" s="14" t="str">
        <x:v>46063758</x:v>
      </x:c>
      <x:c r="D323" s="14" t="str">
        <x:v>Мости / інфраструктура</x:v>
      </x:c>
      <x:c r="E323" s="14" t="str">
        <x:v>Expansion discovery</x:v>
      </x:c>
      <x:c r="F323" s="14" t="str">
        <x:v>I2</x:v>
      </x:c>
      <x:c r="G323" s="14" t="n">
        <x:v>62</x:v>
      </x:c>
      <x:c r="H323" s="14" t="n">
        <x:v>1</x:v>
      </x:c>
      <x:c r="I323" s="14" t="n">
        <x:v>1</x:v>
      </x:c>
      <x:c r="J323" s="18" t="n">
        <x:v>11160113.51</x:v>
      </x:c>
      <x:c r="K323" s="19" t="n">
        <x:v>46161.63035443287</x:v>
      </x:c>
      <x:c r="L323" s="19" t="n">
        <x:v>46387</x:v>
      </x:c>
      <x:c r="M323" s="15" t="str">
        <x:v>Послуги з благоустрою - поточний ремонт мостів та шляхопроводів</x:v>
      </x:c>
      <x:c r="N323" s="15" t="str">
        <x:v>https://prozorro.gov.ua/tender/UA-2026-05-08-013164-a</x:v>
      </x:c>
    </x:row>
    <x:row r="324">
      <x:c r="A324" s="14" t="n">
        <x:v>320</x:v>
      </x:c>
      <x:c r="B324" s="14" t="str">
        <x:v>ТОВ "СТЕЙДЖ АЛЬЯНС"</x:v>
      </x:c>
      <x:c r="C324" s="14" t="str">
        <x:v>43209597</x:v>
      </x:c>
      <x:c r="D324" s="14" t="str">
        <x:v>Насосні станції</x:v>
      </x:c>
      <x:c r="E324" s="14" t="str">
        <x:v>Expansion discovery</x:v>
      </x:c>
      <x:c r="F324" s="14" t="str">
        <x:v>I2</x:v>
      </x:c>
      <x:c r="G324" s="14" t="n">
        <x:v>62</x:v>
      </x:c>
      <x:c r="H324" s="14" t="n">
        <x:v>1</x:v>
      </x:c>
      <x:c r="I324" s="14" t="n">
        <x:v>1</x:v>
      </x:c>
      <x:c r="J324" s="18" t="n">
        <x:v>45473135</x:v>
      </x:c>
      <x:c r="K324" s="19" t="n">
        <x:v>46189.52603324074</x:v>
      </x:c>
      <x:c r="L324" s="19" t="n">
        <x:v>46382</x:v>
      </x:c>
      <x:c r="M324" s="15" t="str">
        <x:v>Реконструкція систем водопостачання та водовідведення м. Дніпро. Водопровідна насосна станція №4, вул. Кутузова, 6Н. (Код ДК 021:2015 45230000-8 - Будівництво трубопроводів, ліній зв’язку та електропередач, шосе, доріг, аеродромів і залізничних доріг; вирівнювання поверхонь)</x:v>
      </x:c>
      <x:c r="N324" s="15" t="str">
        <x:v>https://prozorro.gov.ua/tender/UA-2026-05-15-008760-a</x:v>
      </x:c>
    </x:row>
    <x:row r="325">
      <x:c r="A325" s="14" t="n">
        <x:v>321</x:v>
      </x:c>
      <x:c r="B325" s="14" t="str">
        <x:v>ТОВ Інвестиційна Компанія Укрбудсервіс</x:v>
      </x:c>
      <x:c r="C325" s="14" t="str">
        <x:v>40433945</x:v>
      </x:c>
      <x:c r="D325" s="14" t="str">
        <x:v>Зовнішні мережі</x:v>
      </x:c>
      <x:c r="E325" s="14" t="str">
        <x:v>Expansion discovery</x:v>
      </x:c>
      <x:c r="F325" s="14" t="str">
        <x:v>I2</x:v>
      </x:c>
      <x:c r="G325" s="14" t="n">
        <x:v>62</x:v>
      </x:c>
      <x:c r="H325" s="14" t="n">
        <x:v>3</x:v>
      </x:c>
      <x:c r="I325" s="14" t="n">
        <x:v>1</x:v>
      </x:c>
      <x:c r="J325" s="18" t="n">
        <x:v>32056438.93</x:v>
      </x:c>
      <x:c r="K325" s="19" t="n">
        <x:v>45583.329435694446</x:v>
      </x:c>
      <x:c r="L325" s="19" t="n">
        <x:v>46022.60270833333</x:v>
      </x:c>
      <x:c r="M325" s="15" t="str">
        <x:v>Аварійно-відновлювальні роботи по об’єкту “Берегоукріплення і регулювання р.Східничанка в смт.Східниця, вул.Шевченка, 112-132, Дрогобицького району Львівської області” (Капітальний ремонт) Корегування</x:v>
      </x:c>
      <x:c r="N325" s="15" t="str">
        <x:v>https://prozorro.gov.ua/tender/UA-2024-09-27-010935-a</x:v>
      </x:c>
    </x:row>
    <x:row r="326">
      <x:c r="A326" s="14" t="n">
        <x:v>322</x:v>
      </x:c>
      <x:c r="B326" s="14" t="str">
        <x:v>ТОВ Прогрес-92</x:v>
      </x:c>
      <x:c r="C326" s="14" t="str">
        <x:v>19117928</x:v>
      </x:c>
      <x:c r="D326" s="14" t="str">
        <x:v>Теплові мережі</x:v>
      </x:c>
      <x:c r="E326" s="14" t="str">
        <x:v>Expansion discovery</x:v>
      </x:c>
      <x:c r="F326" s="14" t="str">
        <x:v>I2</x:v>
      </x:c>
      <x:c r="G326" s="14" t="n">
        <x:v>62</x:v>
      </x:c>
      <x:c r="H326" s="14" t="n">
        <x:v>1</x:v>
      </x:c>
      <x:c r="I326" s="14" t="n">
        <x:v>1</x:v>
      </x:c>
      <x:c r="J326" s="18" t="n">
        <x:v>21059157.6</x:v>
      </x:c>
      <x:c r="K326" s="19" t="n">
        <x:v>46139.53436651621</x:v>
      </x:c>
      <x:c r="L326" s="19" t="n">
        <x:v>46387</x:v>
      </x:c>
      <x:c r="M326" s="15" t="str">
        <x:v>Реконструкція теплових мереж котельні РК-11 від РК-11 по вул. Отаманів Соколовських, 6 до ТК-1 в м.Житомирі (коригування)</x:v>
      </x:c>
      <x:c r="N326" s="15" t="str">
        <x:v>https://prozorro.gov.ua/tender/UA-2026-04-07-012294-a</x:v>
      </x:c>
    </x:row>
    <x:row r="327">
      <x:c r="A327" s="14" t="n">
        <x:v>323</x:v>
      </x:c>
      <x:c r="B327" s="14" t="str">
        <x:v>ТОВАРИСТВО З ОБМЕЖЕНОЮ ВІДПОВІДАЛЬНІСТЮ "ЄВРО БУД СІСТЕМ"</x:v>
      </x:c>
      <x:c r="C327" s="14" t="str">
        <x:v>42508467</x:v>
      </x:c>
      <x:c r="D327" s="14" t="str">
        <x:v>Підстанції / силові мережі</x:v>
      </x:c>
      <x:c r="E327" s="14" t="str">
        <x:v>Pilot now</x:v>
      </x:c>
      <x:c r="F327" s="14" t="str">
        <x:v>I2</x:v>
      </x:c>
      <x:c r="G327" s="14" t="n">
        <x:v>62</x:v>
      </x:c>
      <x:c r="H327" s="14" t="n">
        <x:v>1</x:v>
      </x:c>
      <x:c r="I327" s="14" t="n">
        <x:v>1</x:v>
      </x:c>
      <x:c r="J327" s="18" t="n">
        <x:v>110966458.8</x:v>
      </x:c>
      <x:c r="K327" s="19" t="n">
        <x:v>46177.508375694444</x:v>
      </x:c>
      <x:c r="L327" s="19" t="n">
        <x:v>46752</x:v>
      </x:c>
      <x:c r="M327" s="15" t="str">
        <x:v>Реконструкція електричної підстанції №8 АТ “ДТЕК Дніпровські електромережі” у Дніпропетровській області (ДК 021:2015: 45454000-4 - Реконструкція)</x:v>
      </x:c>
      <x:c r="N327" s="15" t="str">
        <x:v>https://prozorro.gov.ua/tender/UA-2026-06-04-010000-a</x:v>
      </x:c>
    </x:row>
    <x:row r="328">
      <x:c r="A328" s="14" t="n">
        <x:v>324</x:v>
      </x:c>
      <x:c r="B328" s="14" t="str">
        <x:v>ТОВАРИСТВО З ОБМЕЖЕНОЮ ВІДПОВІДАЛЬНІСТЮ "ЄВРОБУД ПЛЮС"</x:v>
      </x:c>
      <x:c r="C328" s="14" t="str">
        <x:v>34898640</x:v>
      </x:c>
      <x:c r="D328" s="14" t="str">
        <x:v>Підстанції / силові мережі</x:v>
      </x:c>
      <x:c r="E328" s="14" t="str">
        <x:v>Pilot now</x:v>
      </x:c>
      <x:c r="F328" s="14" t="str">
        <x:v>I2</x:v>
      </x:c>
      <x:c r="G328" s="14" t="n">
        <x:v>62</x:v>
      </x:c>
      <x:c r="H328" s="14" t="n">
        <x:v>1</x:v>
      </x:c>
      <x:c r="I328" s="14" t="n">
        <x:v>1</x:v>
      </x:c>
      <x:c r="J328" s="18" t="n">
        <x:v>94312294.8</x:v>
      </x:c>
      <x:c r="K328" s="19" t="n">
        <x:v>46163.30135616898</x:v>
      </x:c>
      <x:c r="L328" s="19" t="n">
        <x:v>46752</x:v>
      </x:c>
      <x:c r="M328" s="15" t="str">
        <x:v>Реконструкція електричної підстанції №5 ПрАТ “ДТЕК Павлоградвугілля” у Дніпропетровській області (ДК 021:2015: 45454000-4 - Реконструкція)</x:v>
      </x:c>
      <x:c r="N328" s="15" t="str">
        <x:v>https://prozorro.gov.ua/tender/UA-2026-05-21-001610-a</x:v>
      </x:c>
    </x:row>
    <x:row r="329">
      <x:c r="A329" s="14" t="n">
        <x:v>325</x:v>
      </x:c>
      <x:c r="B329" s="14" t="str">
        <x:v>ТОВАРИСТВО З ОБМЕЖЕНОЮ ВІДПОВІДАЛЬНІСТЮ "ІВП "ІНТОП"</x:v>
      </x:c>
      <x:c r="C329" s="14" t="str">
        <x:v>35808343</x:v>
      </x:c>
      <x:c r="D329" s="14" t="str">
        <x:v>Підстанції / силові мережі</x:v>
      </x:c>
      <x:c r="E329" s="14" t="str">
        <x:v>Pilot now</x:v>
      </x:c>
      <x:c r="F329" s="14" t="str">
        <x:v>I2</x:v>
      </x:c>
      <x:c r="G329" s="14" t="n">
        <x:v>62</x:v>
      </x:c>
      <x:c r="H329" s="14" t="n">
        <x:v>1</x:v>
      </x:c>
      <x:c r="I329" s="14" t="n">
        <x:v>1</x:v>
      </x:c>
      <x:c r="J329" s="18" t="n">
        <x:v>102808656</x:v>
      </x:c>
      <x:c r="K329" s="19" t="n">
        <x:v>46163.58369450232</x:v>
      </x:c>
      <x:c r="L329" s="19" t="n">
        <x:v>46752</x:v>
      </x:c>
      <x:c r="M329" s="15" t="str">
        <x:v>Реконструкція електричної підстанції №9 АТ “ДТЕК Дніпровські електромережі” у Дніпропетровській області (ДК 021:2015: 45454000-4 - Реконструкція)</x:v>
      </x:c>
      <x:c r="N329" s="15" t="str">
        <x:v>https://prozorro.gov.ua/tender/UA-2026-05-21-012686-a</x:v>
      </x:c>
    </x:row>
    <x:row r="330">
      <x:c r="A330" s="14" t="n">
        <x:v>326</x:v>
      </x:c>
      <x:c r="B330" s="14" t="str">
        <x:v>ТОВАРИСТВО З ОБМЕЖЕНОЮ ВІДПОВІДАЛЬНІСТЮ "КОМПАНІЯ ПОДІЛЬСЬКА ДОРОЖНЯ"</x:v>
      </x:c>
      <x:c r="C330" s="14" t="str">
        <x:v>42598058</x:v>
      </x:c>
      <x:c r="D330" s="14" t="str">
        <x:v>Підстанції / силові мережі</x:v>
      </x:c>
      <x:c r="E330" s="14" t="str">
        <x:v>Pilot now</x:v>
      </x:c>
      <x:c r="F330" s="14" t="str">
        <x:v>I2</x:v>
      </x:c>
      <x:c r="G330" s="14" t="n">
        <x:v>62</x:v>
      </x:c>
      <x:c r="H330" s="14" t="n">
        <x:v>1</x:v>
      </x:c>
      <x:c r="I330" s="14" t="n">
        <x:v>1</x:v>
      </x:c>
      <x:c r="J330" s="18" t="n">
        <x:v>14549996.65</x:v>
      </x:c>
      <x:c r="K330" s="19" t="n">
        <x:v>46146.22212475695</x:v>
      </x:c>
      <x:c r="L330" s="19" t="n">
        <x:v>46387</x:v>
      </x:c>
      <x:c r="M330" s="15" t="str">
        <x:v>Нове будівництво електричної розподільчої лінії середньої напруги 10 кВ від ПС "Промислова" та трансформаторної підстанції за адресою: м. Вінниця, вул. 600-річчя,  уд. 21 А (Міське комунальне підприємство «Вінницький фонд муніципальних інвестицій»)</x:v>
      </x:c>
      <x:c r="N330" s="15" t="str">
        <x:v>https://prozorro.gov.ua/tender/UA-2026-04-16-008559-a</x:v>
      </x:c>
    </x:row>
    <x:row r="331">
      <x:c r="A331" s="14" t="n">
        <x:v>327</x:v>
      </x:c>
      <x:c r="B331" s="14" t="str">
        <x:v>Товариство з обмеженою відповідальністю "МІСТПРОЕКТ"</x:v>
      </x:c>
      <x:c r="C331" s="14" t="str">
        <x:v>31483723</x:v>
      </x:c>
      <x:c r="D331" s="14" t="str">
        <x:v>Мости / інфраструктура</x:v>
      </x:c>
      <x:c r="E331" s="14" t="str">
        <x:v>Expansion discovery</x:v>
      </x:c>
      <x:c r="F331" s="14" t="str">
        <x:v>I2</x:v>
      </x:c>
      <x:c r="G331" s="14" t="n">
        <x:v>62</x:v>
      </x:c>
      <x:c r="H331" s="14" t="n">
        <x:v>1</x:v>
      </x:c>
      <x:c r="I331" s="14" t="n">
        <x:v>1</x:v>
      </x:c>
      <x:c r="J331" s="18" t="n">
        <x:v>11483640</x:v>
      </x:c>
      <x:c r="K331" s="19" t="n">
        <x:v>46161.51756497685</x:v>
      </x:c>
      <x:c r="L331" s="19" t="n">
        <x:v>46387</x:v>
      </x:c>
      <x:c r="M331" s="15" t="str">
        <x:v>Архітектурні, інженерні та планувальні послуги за кодом ДК 021:2015 - 71240000-2 (послуги з проєктування об’єкту: «Поточний ремонт тротуарів Північного мосту через р. Дніпро та мосту через р. Десенка»)</x:v>
      </x:c>
      <x:c r="N331" s="15" t="str">
        <x:v>https://prozorro.gov.ua/tender/UA-2026-05-08-009065-a</x:v>
      </x:c>
    </x:row>
    <x:row r="332">
      <x:c r="A332" s="14" t="n">
        <x:v>328</x:v>
      </x:c>
      <x:c r="B332" s="14" t="str">
        <x:v>ТОВАРИСТВО З ОБМЕЖЕНОЮ ВІДПОВІДАЛЬНІСТЮ "ПОЖСЕРВІС"</x:v>
      </x:c>
      <x:c r="C332" s="14" t="str">
        <x:v>33020041</x:v>
      </x:c>
      <x:c r="D332" s="14" t="str">
        <x:v>Пожежогасіння</x:v>
      </x:c>
      <x:c r="E332" s="14" t="str">
        <x:v>Expansion discovery</x:v>
      </x:c>
      <x:c r="F332" s="14" t="str">
        <x:v>I2</x:v>
      </x:c>
      <x:c r="G332" s="14" t="n">
        <x:v>62</x:v>
      </x:c>
      <x:c r="H332" s="14" t="n">
        <x:v>3</x:v>
      </x:c>
      <x:c r="I332" s="14" t="n">
        <x:v>1</x:v>
      </x:c>
      <x:c r="J332" s="18" t="n">
        <x:v>116359</x:v>
      </x:c>
      <x:c r="K332" s="19" t="n">
        <x:v>46213.57172638889</x:v>
      </x:c>
      <x:c r="L332" s="19" t="n">
        <x:v>46253.572384259256</x:v>
      </x:c>
      <x:c r="M332" s="15" t="str">
        <x:v>вогнезахисна обробка дерев’яних конструкцій горищних приміщень господарської будівлі вогнезахисною сумішю ДСА за адресою м. Житомир вул. Східна, 65</x:v>
      </x:c>
      <x:c r="N332" s="15" t="str">
        <x:v>https://prozorro.gov.ua/tender/UA-2026-07-10-010380-a</x:v>
      </x:c>
    </x:row>
    <x:row r="333">
      <x:c r="A333" s="14" t="n">
        <x:v>329</x:v>
      </x:c>
      <x:c r="B333" s="14" t="str">
        <x:v>ТОВАРИСТВО З ОБМЕЖЕНОЮ ВІДПОВІДАЛЬНІСТЮ "РІТЕЙЛЕР КОМПАНІ"</x:v>
      </x:c>
      <x:c r="C333" s="14" t="str">
        <x:v>39889714</x:v>
      </x:c>
      <x:c r="D333" s="14" t="str">
        <x:v>Підстанції / силові мережі</x:v>
      </x:c>
      <x:c r="E333" s="14" t="str">
        <x:v>Pilot now</x:v>
      </x:c>
      <x:c r="F333" s="14" t="str">
        <x:v>I2</x:v>
      </x:c>
      <x:c r="G333" s="14" t="n">
        <x:v>62</x:v>
      </x:c>
      <x:c r="H333" s="14" t="n">
        <x:v>1</x:v>
      </x:c>
      <x:c r="I333" s="14" t="n">
        <x:v>1</x:v>
      </x:c>
      <x:c r="J333" s="18" t="n">
        <x:v>111056928</x:v>
      </x:c>
      <x:c r="K333" s="19" t="n">
        <x:v>46175.327697939814</x:v>
      </x:c>
      <x:c r="L333" s="19" t="n">
        <x:v>46752</x:v>
      </x:c>
      <x:c r="M333" s="15" t="str">
        <x:v>Реконструкція електричної підстанції №3 ПрАТ “ДТЕК Павлоградвугілля” у Дніпропетровській області (ДК 021:2015: 45454000-4 - Реконструкція)</x:v>
      </x:c>
      <x:c r="N333" s="15" t="str">
        <x:v>https://prozorro.gov.ua/tender/UA-2026-06-02-002857-a</x:v>
      </x:c>
    </x:row>
    <x:row r="334">
      <x:c r="A334" s="14" t="n">
        <x:v>330</x:v>
      </x:c>
      <x:c r="B334" s="14" t="str">
        <x:v>Товариство з обмеженою відповідальністю "СПЕЦМОТАЖСЕРВІС К"</x:v>
      </x:c>
      <x:c r="C334" s="14" t="str">
        <x:v>39235474</x:v>
      </x:c>
      <x:c r="D334" s="14" t="str">
        <x:v>Електромонтаж</x:v>
      </x:c>
      <x:c r="E334" s="14" t="str">
        <x:v>Pilot now</x:v>
      </x:c>
      <x:c r="F334" s="14" t="str">
        <x:v>I2</x:v>
      </x:c>
      <x:c r="G334" s="14" t="n">
        <x:v>62</x:v>
      </x:c>
      <x:c r="H334" s="14" t="n">
        <x:v>2</x:v>
      </x:c>
      <x:c r="I334" s="14" t="n">
        <x:v>1</x:v>
      </x:c>
      <x:c r="J334" s="18" t="n">
        <x:v>68282</x:v>
      </x:c>
      <x:c r="K334" s="19" t="n">
        <x:v>46223.82915002315</x:v>
      </x:c>
      <x:c r="L334" s="19" t="n">
        <x:v>46234</x:v>
      </x:c>
      <x:c r="M334" s="15" t="str">
        <x:v>Електромонтажні роботи (підключення ДБЖ)</x:v>
      </x:c>
      <x:c r="N334" s="15" t="str">
        <x:v>https://prozorro.gov.ua/tender/UA-2026-07-20-011438-a</x:v>
      </x:c>
    </x:row>
    <x:row r="335">
      <x:c r="A335" s="14" t="n">
        <x:v>331</x:v>
      </x:c>
      <x:c r="B335" s="14" t="str">
        <x:v>Товариство з обмеженою відповідальністю «АРТІФІКС»</x:v>
      </x:c>
      <x:c r="C335" s="14" t="str">
        <x:v>45209295</x:v>
      </x:c>
      <x:c r="D335" s="14" t="str">
        <x:v>Промисловий демонтаж</x:v>
      </x:c>
      <x:c r="E335" s="14" t="str">
        <x:v>Expansion discovery</x:v>
      </x:c>
      <x:c r="F335" s="14" t="str">
        <x:v>I2</x:v>
      </x:c>
      <x:c r="G335" s="14" t="n">
        <x:v>62</x:v>
      </x:c>
      <x:c r="H335" s="14" t="n">
        <x:v>1</x:v>
      </x:c>
      <x:c r="I335" s="14" t="n">
        <x:v>1</x:v>
      </x:c>
      <x:c r="J335" s="18" t="n">
        <x:v>12857866.97</x:v>
      </x:c>
      <x:c r="K335" s="19" t="n">
        <x:v>46210.331540046296</x:v>
      </x:c>
      <x:c r="L335" s="19" t="n">
        <x:v>46264</x:v>
      </x:c>
      <x:c r="M335" s="15" t="str">
        <x:v>45110000-1  Руйнування та знесення будівель і земляні роботи (Аварійно-відновлювальні роботи (капітальний ремонт) будівлі Головного корпусу Зміївської ТЕС ПАТ"Центренерго". Демонтажні роботи ряди Б, В, Г вісі 12-20. (Додаткові роботи))</x:v>
      </x:c>
      <x:c r="N335" s="15" t="str">
        <x:v>https://prozorro.gov.ua/tender/UA-2026-07-07-002687-a</x:v>
      </x:c>
    </x:row>
    <x:row r="336">
      <x:c r="A336" s="14" t="n">
        <x:v>332</x:v>
      </x:c>
      <x:c r="B336" s="14" t="str">
        <x:v>Товариство з обмеженою відповідальністю «Бахмачгазбудсервіс»</x:v>
      </x:c>
      <x:c r="C336" s="14" t="str">
        <x:v>35800585</x:v>
      </x:c>
      <x:c r="D336" s="14" t="str">
        <x:v>Підстанції / силові мережі</x:v>
      </x:c>
      <x:c r="E336" s="14" t="str">
        <x:v>Pilot now</x:v>
      </x:c>
      <x:c r="F336" s="14" t="str">
        <x:v>I2</x:v>
      </x:c>
      <x:c r="G336" s="14" t="n">
        <x:v>62</x:v>
      </x:c>
      <x:c r="H336" s="14" t="n">
        <x:v>1</x:v>
      </x:c>
      <x:c r="I336" s="14" t="n">
        <x:v>1</x:v>
      </x:c>
      <x:c r="J336" s="18" t="n">
        <x:v>76387907</x:v>
      </x:c>
      <x:c r="K336" s="19" t="n">
        <x:v>46142.638039722224</x:v>
      </x:c>
      <x:c r="L336" s="19" t="n">
        <x:v>46752.67875</x:v>
      </x:c>
      <x:c r="M336" s="15" t="str">
        <x:v>Реконструкція електричної підстанції ПС 110/35/10 кВ ПЧ4 розміщеної на території Чернігівської області з влаштуванням II рівня інженерного захисту трансформатора Т-1 (ДК 021:2015 - 45454000-4 «Реконструкція»)</x:v>
      </x:c>
      <x:c r="N336" s="15" t="str">
        <x:v>https://prozorro.gov.ua/tender/UA-2026-04-30-011256-a</x:v>
      </x:c>
    </x:row>
    <x:row r="337">
      <x:c r="A337" s="14" t="n">
        <x:v>333</x:v>
      </x:c>
      <x:c r="B337" s="14" t="str">
        <x:v>Товариство з обмеженою відповідальністю «Ростдорстрой» (ТОВ «РДС»)</x:v>
      </x:c>
      <x:c r="C337" s="14" t="str">
        <x:v>33658865</x:v>
      </x:c>
      <x:c r="D337" s="14" t="str">
        <x:v>Підстанції / силові мережі</x:v>
      </x:c>
      <x:c r="E337" s="14" t="str">
        <x:v>Pilot now</x:v>
      </x:c>
      <x:c r="F337" s="14" t="str">
        <x:v>I2</x:v>
      </x:c>
      <x:c r="G337" s="14" t="n">
        <x:v>62</x:v>
      </x:c>
      <x:c r="H337" s="14" t="n">
        <x:v>2</x:v>
      </x:c>
      <x:c r="I337" s="14" t="n">
        <x:v>1</x:v>
      </x:c>
      <x:c r="J337" s="18" t="n">
        <x:v>503518201.5</x:v>
      </x:c>
      <x:c r="K337" s="19" t="n">
        <x:v>45831.53050621528</x:v>
      </x:c>
      <x:c r="L337" s="19" t="n">
        <x:v>46173</x:v>
      </x:c>
      <x:c r="M337" s="15" t="str">
        <x:v>«Першочерговi заходи з капiтального ремонту та стабiлiзацii стану аварiйних дiлянок дамби Хаджибейського лиману у м. Одесi. Коригування»</x:v>
      </x:c>
      <x:c r="N337" s="15" t="str">
        <x:v>https://prozorro.gov.ua/tender/UA-2025-06-23-010387-a</x:v>
      </x:c>
    </x:row>
    <x:row r="338">
      <x:c r="A338" s="14" t="n">
        <x:v>334</x:v>
      </x:c>
      <x:c r="B338" s="14" t="str">
        <x:v>ТОВАРИСТВО З ОБМЕЖЕНОЮ ВІДПОВІДАЛЬНІСТЮ ФІРМА "ЕНЕРГІЯ"
</x:v>
      </x:c>
      <x:c r="C338" s="14" t="str">
        <x:v>23059622</x:v>
      </x:c>
      <x:c r="D338" s="14" t="str">
        <x:v>Підстанції / силові мережі</x:v>
      </x:c>
      <x:c r="E338" s="14" t="str">
        <x:v>Pilot now</x:v>
      </x:c>
      <x:c r="F338" s="14" t="str">
        <x:v>I2</x:v>
      </x:c>
      <x:c r="G338" s="14" t="n">
        <x:v>62</x:v>
      </x:c>
      <x:c r="H338" s="14" t="n">
        <x:v>1</x:v>
      </x:c>
      <x:c r="I338" s="14" t="n">
        <x:v>1</x:v>
      </x:c>
      <x:c r="J338" s="18" t="n">
        <x:v>12870100.22</x:v>
      </x:c>
      <x:c r="K338" s="19" t="n">
        <x:v>46196.351273402775</x:v>
      </x:c>
      <x:c r="L338" s="19" t="n">
        <x:v>46387</x:v>
      </x:c>
      <x:c r="M338" s="15" t="str">
        <x:v>код 45317000-2 за ДК 021:2015 «Інші електромонтажні роботи» (нове будівництво будівлі закритої трансформаторної підстанції 10/0,4 кВ за адресою: м. Житомир, вул. І. Сльоти 49)</x:v>
      </x:c>
      <x:c r="N338" s="15" t="str">
        <x:v>https://prozorro.gov.ua/tender/UA-2026-06-04-014139-a</x:v>
      </x:c>
    </x:row>
    <x:row r="339">
      <x:c r="A339" s="14" t="n">
        <x:v>335</x:v>
      </x:c>
      <x:c r="B339" s="14" t="str">
        <x:v>ВИРОБНИЧО-СЕРВІСНА ФІРМА "ГІДРОГЕОСЕРВІС" В ВИГЛЯДІ ТОВАРИСТВА З ОБМЕЖЕНОЮ ВІДПОВІДАЛЬНІСТЮ</x:v>
      </x:c>
      <x:c r="C339" s="14" t="str">
        <x:v>20925295</x:v>
      </x:c>
      <x:c r="D339" s="14" t="str">
        <x:v>Свердловини / водозабір</x:v>
      </x:c>
      <x:c r="E339" s="14" t="str">
        <x:v>Expansion discovery</x:v>
      </x:c>
      <x:c r="F339" s="14" t="str">
        <x:v>I2</x:v>
      </x:c>
      <x:c r="G339" s="14" t="n">
        <x:v>62</x:v>
      </x:c>
      <x:c r="H339" s="14" t="n">
        <x:v>3</x:v>
      </x:c>
      <x:c r="I339" s="14" t="n">
        <x:v>0</x:v>
      </x:c>
      <x:c r="J339" s="18" t="n">
        <x:v>3826314.23</x:v>
      </x:c>
      <x:c r="K339" s="19" t="n">
        <x:v>45805.34453918981</x:v>
      </x:c>
      <x:c r="L339" s="19" t="n">
        <x:v>45838.338842592595</x:v>
      </x:c>
      <x:c r="M339" s="15" t="str">
        <x:v>Нове будівництво (буріння) артезіанської свердловини по вул.Ярослава Мудрого в с.Вигода Одеського району Одеської області. КОРИГУВАННЯ.</x:v>
      </x:c>
      <x:c r="N339" s="15" t="str">
        <x:v>https://prozorro.gov.ua/tender/UA-2025-05-28-003396-a</x:v>
      </x:c>
    </x:row>
    <x:row r="340">
      <x:c r="A340" s="14" t="n">
        <x:v>336</x:v>
      </x:c>
      <x:c r="B340" s="14" t="str">
        <x:v>Комунальне підприємство "Луцьке електротехнічне підприємство - Луцьксвітло"</x:v>
      </x:c>
      <x:c r="C340" s="14" t="str">
        <x:v>30555550</x:v>
      </x:c>
      <x:c r="D340" s="14" t="str">
        <x:v>Світлофори / дорожня автоматика</x:v>
      </x:c>
      <x:c r="E340" s="14" t="str">
        <x:v>Pilot now</x:v>
      </x:c>
      <x:c r="F340" s="14" t="str">
        <x:v>I2</x:v>
      </x:c>
      <x:c r="G340" s="14" t="n">
        <x:v>62</x:v>
      </x:c>
      <x:c r="H340" s="14" t="n">
        <x:v>3</x:v>
      </x:c>
      <x:c r="I340" s="14" t="n">
        <x:v>0</x:v>
      </x:c>
      <x:c r="J340" s="18" t="n">
        <x:v>2814411.92</x:v>
      </x:c>
      <x:c r="K340" s="19" t="n">
        <x:v>45770.59292166667</x:v>
      </x:c>
      <x:c r="L340" s="19" t="n">
        <x:v>45657</x:v>
      </x:c>
      <x:c r="M340" s="15" t="str">
        <x:v>Нове будівництво світлофорного об'єкта на вулиці Володимирській, в районі буд. 48-50 в місті Луцьку Волинської області (коригування)</x:v>
      </x:c>
      <x:c r="N340" s="15" t="str">
        <x:v>https://prozorro.gov.ua/tender/UA-2025-04-23-012085-a</x:v>
      </x:c>
    </x:row>
    <x:row r="341">
      <x:c r="A341" s="14" t="n">
        <x:v>337</x:v>
      </x:c>
      <x:c r="B341" s="14" t="str">
        <x:v>ТОВАРИСТВО З ОБМЕЖЕНОЮ ВІДПОВІДАЛЬНІСТЮ "БК АЛЬТБУД"</x:v>
      </x:c>
      <x:c r="C341" s="14" t="str">
        <x:v>41112412</x:v>
      </x:c>
      <x:c r="D341" s="14" t="str">
        <x:v>Теплові пункти</x:v>
      </x:c>
      <x:c r="E341" s="14" t="str">
        <x:v>Expansion discovery</x:v>
      </x:c>
      <x:c r="F341" s="14" t="str">
        <x:v>I2</x:v>
      </x:c>
      <x:c r="G341" s="14" t="n">
        <x:v>62</x:v>
      </x:c>
      <x:c r="H341" s="14" t="n">
        <x:v>3</x:v>
      </x:c>
      <x:c r="I341" s="14" t="n">
        <x:v>0</x:v>
      </x:c>
      <x:c r="J341" s="18" t="n">
        <x:v>7896000</x:v>
      </x:c>
      <x:c r="K341" s="19" t="n">
        <x:v>45813.541943668984</x:v>
      </x:c>
      <x:c r="L341" s="19" t="n">
        <x:v>45931</x:v>
      </x:c>
      <x:c r="M341" s="15" t="str">
        <x:v>Реконструкція системи опалення і ГВП з влаштуванням індивідуального теплового пункту в житловому будинку за адресою: м. Львів вул. Ярошинської, 6 за ДК 021:2015 45454000-4 – Реконструкція</x:v>
      </x:c>
      <x:c r="N341" s="15" t="str">
        <x:v>https://prozorro.gov.ua/tender/UA-2025-05-09-010564-a</x:v>
      </x:c>
    </x:row>
    <x:row r="342">
      <x:c r="A342" s="14" t="n">
        <x:v>338</x:v>
      </x:c>
      <x:c r="B342" s="14" t="str">
        <x:v>ТОВАРИСТВО З ОБМЕЖЕНОЮ ВІДПОВІДАЛЬНІСТЮ "СМЕО"</x:v>
      </x:c>
      <x:c r="C342" s="14" t="str">
        <x:v>38501811</x:v>
      </x:c>
      <x:c r="D342" s="14" t="str">
        <x:v>Світлофори / дорожня автоматика</x:v>
      </x:c>
      <x:c r="E342" s="14" t="str">
        <x:v>Pilot now</x:v>
      </x:c>
      <x:c r="F342" s="14" t="str">
        <x:v>I2</x:v>
      </x:c>
      <x:c r="G342" s="14" t="n">
        <x:v>62</x:v>
      </x:c>
      <x:c r="H342" s="14" t="n">
        <x:v>3</x:v>
      </x:c>
      <x:c r="I342" s="14" t="n">
        <x:v>0</x:v>
      </x:c>
      <x:c r="J342" s="18" t="n">
        <x:v>3579433.2</x:v>
      </x:c>
      <x:c r="K342" s="19" t="n">
        <x:v>45974.48110454861</x:v>
      </x:c>
      <x:c r="L342" s="19" t="n">
        <x:v>46022.40777777778</x:v>
      </x:c>
      <x:c r="M342" s="15" t="str">
        <x:v>Код національного класифікатора України ДК 021:2015 "45230000-8 - Будівництво трубопроводів, ліній зв'язку та електропередач, шосе, доріг, аеродромів і залізничних доріг; вирівнювання поверхонь" (Поточний ремонт світлофорного об'єкту на перехресті вулиць Пилипа Орлика - Лесі Українки в м. Дрогобич, Львівської області)</x:v>
      </x:c>
      <x:c r="N342" s="15" t="str">
        <x:v>https://prozorro.gov.ua/tender/UA-2025-11-13-005874-a</x:v>
      </x:c>
    </x:row>
    <x:row r="343">
      <x:c r="A343" s="14" t="n">
        <x:v>339</x:v>
      </x:c>
      <x:c r="B343" s="14" t="str">
        <x:v>Фізична особа-підприємець Луганський Віктор Леонідович</x:v>
      </x:c>
      <x:c r="C343" s="14" t="str">
        <x:v>3280316436</x:v>
      </x:c>
      <x:c r="D343" s="14" t="str">
        <x:v>Підпірні конструкції</x:v>
      </x:c>
      <x:c r="E343" s="14" t="str">
        <x:v>Expansion discovery</x:v>
      </x:c>
      <x:c r="F343" s="14" t="str">
        <x:v>I2</x:v>
      </x:c>
      <x:c r="G343" s="14" t="n">
        <x:v>62</x:v>
      </x:c>
      <x:c r="H343" s="14" t="n">
        <x:v>3</x:v>
      </x:c>
      <x:c r="I343" s="14" t="n">
        <x:v>0</x:v>
      </x:c>
      <x:c r="J343" s="18" t="n">
        <x:v>3903140.11</x:v>
      </x:c>
      <x:c r="K343" s="19" t="n">
        <x:v>45971.580068587966</x:v>
      </x:c>
      <x:c r="L343" s="19" t="n">
        <x:v>46022</x:v>
      </x:c>
      <x:c r="M343" s="15" t="str">
        <x:v>Благоустрій населених пунктів: Капітальний ремонт обʼєктів благоустрою населеного пункту із укріпленням схилу та забезпеченням безбарʼєрного доступу до громадських приміщень в межах рекреаційної зони (ДК 021:2015 - 45450000-6 Інші завершальні будівельні роботи)</x:v>
      </x:c>
      <x:c r="N343" s="15" t="str">
        <x:v>https://prozorro.gov.ua/tender/UA-2025-11-10-012746-a</x:v>
      </x:c>
    </x:row>
    <x:row r="344">
      <x:c r="A344" s="14" t="n">
        <x:v>340</x:v>
      </x:c>
      <x:c r="B344" s="14" t="str">
        <x:v>Фізична особа-підприємець Панич Олександр Олександрович</x:v>
      </x:c>
      <x:c r="C344" s="14" t="str">
        <x:v>2514306479</x:v>
      </x:c>
      <x:c r="D344" s="14" t="str">
        <x:v>Фасади та скління</x:v>
      </x:c>
      <x:c r="E344" s="14" t="str">
        <x:v>Expansion discovery</x:v>
      </x:c>
      <x:c r="F344" s="14" t="str">
        <x:v>I2</x:v>
      </x:c>
      <x:c r="G344" s="14" t="n">
        <x:v>61</x:v>
      </x:c>
      <x:c r="H344" s="14" t="n">
        <x:v>2</x:v>
      </x:c>
      <x:c r="I344" s="14" t="n">
        <x:v>2</x:v>
      </x:c>
      <x:c r="J344" s="18" t="n">
        <x:v>828124</x:v>
      </x:c>
      <x:c r="K344" s="19" t="n">
        <x:v>46176.68069144676</x:v>
      </x:c>
      <x:c r="L344" s="19" t="n">
        <x:v>46387</x:v>
      </x:c>
      <x:c r="M344" s="15" t="str">
        <x:v>Поточний ремонт з утеплення фасаду Новофедорівського ліцею, який знаходиться за адресою: Миколаївська область, Миколаївський район, с. Новофедорівка, вул. Приморська, 30</x:v>
      </x:c>
      <x:c r="N344" s="15" t="str">
        <x:v>https://prozorro.gov.ua/tender/UA-2026-06-03-014079-a</x:v>
      </x:c>
    </x:row>
    <x:row r="345">
      <x:c r="A345" s="14" t="n">
        <x:v>341</x:v>
      </x:c>
      <x:c r="B345" s="14" t="str">
        <x:v>ТОВАРИСТВО З ОБМЕЖЕНОЮ ВІДПОВІДАЛЬНІСТЮ "УКРАЇНСЬКА МІЖРЕГІОНАЛЬНА БУДІВЕЛЬНА ЕКСПЕРТИЗА"</x:v>
      </x:c>
      <x:c r="C345" s="14" t="str">
        <x:v>39330499</x:v>
      </x:c>
      <x:c r="D345" s="14" t="str">
        <x:v>Водоочищення / очисні споруди</x:v>
      </x:c>
      <x:c r="E345" s="14" t="str">
        <x:v>Expansion discovery</x:v>
      </x:c>
      <x:c r="F345" s="14" t="str">
        <x:v>I2</x:v>
      </x:c>
      <x:c r="G345" s="14" t="n">
        <x:v>61</x:v>
      </x:c>
      <x:c r="H345" s="14" t="n">
        <x:v>2</x:v>
      </x:c>
      <x:c r="I345" s="14" t="n">
        <x:v>1</x:v>
      </x:c>
      <x:c r="J345" s="18" t="n">
        <x:v>246427.23</x:v>
      </x:c>
      <x:c r="K345" s="19" t="n">
        <x:v>46251.394478125</x:v>
      </x:c>
      <x:c r="L345" s="19" t="n">
        <x:v>46270</x:v>
      </x:c>
      <x:c r="M345" s="15" t="str">
        <x:v>Проведення експертизи проекту: Реконструкція очисних споруд каналізації с. Біла Криниця Рівненського району, Рівненської області </x:v>
      </x:c>
      <x:c r="N345" s="15" t="str">
        <x:v>https://prozorro.gov.ua/tender/UA-2026-08-17-002380-a</x:v>
      </x:c>
    </x:row>
    <x:row r="346">
      <x:c r="A346" s="14" t="n">
        <x:v>342</x:v>
      </x:c>
      <x:c r="B346" s="14" t="str">
        <x:v>ТОВ СПЕЦІАЛЬНИЙ ТЕХНОЛОГІЧНИЙ МОНІТОРИНГ</x:v>
      </x:c>
      <x:c r="C346" s="14" t="str">
        <x:v>38782590</x:v>
      </x:c>
      <x:c r="D346" s="14" t="str">
        <x:v>Гідротехнічні споруди</x:v>
      </x:c>
      <x:c r="E346" s="14" t="str">
        <x:v>Expansion discovery</x:v>
      </x:c>
      <x:c r="F346" s="14" t="str">
        <x:v>I2</x:v>
      </x:c>
      <x:c r="G346" s="14" t="n">
        <x:v>61</x:v>
      </x:c>
      <x:c r="H346" s="14" t="n">
        <x:v>3</x:v>
      </x:c>
      <x:c r="I346" s="14" t="n">
        <x:v>0</x:v>
      </x:c>
      <x:c r="J346" s="18" t="n">
        <x:v>265948249.01</x:v>
      </x:c>
      <x:c r="K346" s="19" t="n">
        <x:v>45820.43630587963</x:v>
      </x:c>
      <x:c r="L346" s="19" t="n">
        <x:v>46203</x:v>
      </x:c>
      <x:c r="M346" s="15" t="str">
        <x:v>(ДК 021:2015 код 45220000-5 Інженерні та будівельні роботи)  Реконструкція стаціонарної системи моніторингу просторових зміщень гідротехнічних споруд (ССМПЗ ГТС) для філії "Дністровська ГЕС" ПрАТ "Укргідроенерго"</x:v>
      </x:c>
      <x:c r="N346" s="15" t="str">
        <x:v>https://prozorro.gov.ua/tender/UA-2025-05-08-012409-a</x:v>
      </x:c>
    </x:row>
    <x:row r="347">
      <x:c r="A347" s="14" t="n">
        <x:v>343</x:v>
      </x:c>
      <x:c r="B347" s="14" t="str">
        <x:v>ТОВ "НВП УКРЕКСПЕРТПРОЕКТ"</x:v>
      </x:c>
      <x:c r="C347" s="14" t="str">
        <x:v>43697785</x:v>
      </x:c>
      <x:c r="D347" s="14" t="str">
        <x:v>Газові мережі</x:v>
      </x:c>
      <x:c r="E347" s="14" t="str">
        <x:v>Expansion discovery</x:v>
      </x:c>
      <x:c r="F347" s="14" t="str">
        <x:v>I2</x:v>
      </x:c>
      <x:c r="G347" s="14" t="n">
        <x:v>60</x:v>
      </x:c>
      <x:c r="H347" s="14" t="n">
        <x:v>3</x:v>
      </x:c>
      <x:c r="I347" s="14" t="n">
        <x:v>3</x:v>
      </x:c>
      <x:c r="J347" s="18" t="n">
        <x:v>6796599</x:v>
      </x:c>
      <x:c r="K347" s="19" t="n">
        <x:v>46121.242313807874</x:v>
      </x:c>
      <x:c r="L347" s="19" t="n">
        <x:v>46559</x:v>
      </x:c>
      <x:c r="M347" s="15" t="str">
        <x:v>Проектно-вишукувальні роботи по об’єкту: «Реконструкція автоматичної системи газового пожежогасіння газоперекачувальних агрегатів типу ГТК-10І та турбогенераторів «Solar» на компресорній станції КС-22 «Хуст» в Хустському районі Закарпатської області» (Стадії «Проект» та «Робоча документація») (Будівельні роботи та поточний ремонт)</x:v>
      </x:c>
      <x:c r="N347" s="15" t="str">
        <x:v>https://prozorro.gov.ua/tender/UA-2026-03-18-006041-a</x:v>
      </x:c>
    </x:row>
    <x:row r="348">
      <x:c r="A348" s="14" t="n">
        <x:v>344</x:v>
      </x:c>
      <x:c r="B348" s="14" t="str">
        <x:v>ГАЦУЛЯ ВОЛОДИМИР ОЛЕКСІЙОВИЧ</x:v>
      </x:c>
      <x:c r="C348" s="14" t="str">
        <x:v>2852217952</x:v>
      </x:c>
      <x:c r="D348" s="14" t="str">
        <x:v>Промислова електрика / ПНР</x:v>
      </x:c>
      <x:c r="E348" s="14" t="str">
        <x:v>Pilot now</x:v>
      </x:c>
      <x:c r="F348" s="14" t="str">
        <x:v>I2</x:v>
      </x:c>
      <x:c r="G348" s="14" t="n">
        <x:v>60</x:v>
      </x:c>
      <x:c r="H348" s="14" t="n">
        <x:v>2</x:v>
      </x:c>
      <x:c r="I348" s="14" t="n">
        <x:v>2</x:v>
      </x:c>
      <x:c r="J348" s="18" t="n">
        <x:v>125580</x:v>
      </x:c>
      <x:c r="K348" s="19" t="n">
        <x:v>46146.58856592593</x:v>
      </x:c>
      <x:c r="L348" s="19" t="n">
        <x:v>46387</x:v>
      </x:c>
      <x:c r="M348" s="15" t="str">
        <x:v>Організація електромонтажних робіт по встановленню гібридного інвертора, налаштування та пусконалагоджувальні роботи обладнання. Організація електромонтажних робіт по встановленню сонячних панелей. Організація електромонтажних робіт по встановленню акумуляторної батереї, налаштування та пусконалаголжувальні роботи обладнання. Пусконалагоджувальні роботи СЕС.</x:v>
      </x:c>
      <x:c r="N348" s="15" t="str">
        <x:v>https://prozorro.gov.ua/tender/UA-2026-05-04-012832-a</x:v>
      </x:c>
    </x:row>
    <x:row r="349">
      <x:c r="A349" s="14" t="n">
        <x:v>345</x:v>
      </x:c>
      <x:c r="B349" s="14" t="str">
        <x:v>ПОЛТАВСЬКЕ ОБЛАСНЕ СПЕЦІАЛІЗОВАНЕ РЕМОНТНО-БУДІВЕЛЬНЕ ПІДПРИЄМСТВО ПРОТИПОЖЕЖНИХ РОБІТ ДОБРОВІЛЬНОГО ПОЖЕЖНОГО ТОВАРИСТВА УКРАЇНИ</x:v>
      </x:c>
      <x:c r="C349" s="14" t="str">
        <x:v>00183087</x:v>
      </x:c>
      <x:c r="D349" s="14" t="str">
        <x:v>Пасивний вогнезахист</x:v>
      </x:c>
      <x:c r="E349" s="14" t="str">
        <x:v>Expansion discovery</x:v>
      </x:c>
      <x:c r="F349" s="14" t="str">
        <x:v>I2</x:v>
      </x:c>
      <x:c r="G349" s="14" t="n">
        <x:v>60</x:v>
      </x:c>
      <x:c r="H349" s="14" t="n">
        <x:v>2</x:v>
      </x:c>
      <x:c r="I349" s="14" t="n">
        <x:v>2</x:v>
      </x:c>
      <x:c r="J349" s="18" t="n">
        <x:v>136260</x:v>
      </x:c>
      <x:c r="K349" s="19" t="n">
        <x:v>46185.37672460648</x:v>
      </x:c>
      <x:c r="L349" s="19" t="n">
        <x:v>46387</x:v>
      </x:c>
      <x:c r="M349" s="15" t="str">
        <x:v>Послуги з вогнезахисної обробки дерев’яних конструкцій даху будівлі</x:v>
      </x:c>
      <x:c r="N349" s="15" t="str">
        <x:v>https://prozorro.gov.ua/tender/UA-2026-06-12-005338-a</x:v>
      </x:c>
    </x:row>
    <x:row r="350">
      <x:c r="A350" s="14" t="n">
        <x:v>346</x:v>
      </x:c>
      <x:c r="B350" s="14" t="str">
        <x:v>ПРИВАТНЕ ПІДПРИЄМСТВО "ЄВРОПОЖЕЖСЕРВІС"</x:v>
      </x:c>
      <x:c r="C350" s="14" t="str">
        <x:v>40672967</x:v>
      </x:c>
      <x:c r="D350" s="14" t="str">
        <x:v>Пожежогасіння</x:v>
      </x:c>
      <x:c r="E350" s="14" t="str">
        <x:v>Expansion discovery</x:v>
      </x:c>
      <x:c r="F350" s="14" t="str">
        <x:v>I2</x:v>
      </x:c>
      <x:c r="G350" s="14" t="n">
        <x:v>60</x:v>
      </x:c>
      <x:c r="H350" s="14" t="n">
        <x:v>2</x:v>
      </x:c>
      <x:c r="I350" s="14" t="n">
        <x:v>2</x:v>
      </x:c>
      <x:c r="J350" s="18" t="n">
        <x:v>112461.78</x:v>
      </x:c>
      <x:c r="K350" s="19" t="n">
        <x:v>46198.715830706016</x:v>
      </x:c>
      <x:c r="L350" s="19" t="n">
        <x:v>46265</x:v>
      </x:c>
      <x:c r="M350" s="15" t="str">
        <x:v>Монтаж та пусконалагоджувальні роботи систем пожежної сигналізації, оповіщування про пожежу та управління евакуацією людей, передавання тривожних сповіщень у приміщенні бібліотеки №2, за адресою - вул. Проспект Миру,70/3</x:v>
      </x:c>
      <x:c r="N350" s="15" t="str">
        <x:v>https://prozorro.gov.ua/tender/UA-2026-06-25-013319-a</x:v>
      </x:c>
    </x:row>
    <x:row r="351">
      <x:c r="A351" s="14" t="n">
        <x:v>347</x:v>
      </x:c>
      <x:c r="B351" s="14" t="str">
        <x:v>ПРИВАТНЕ ПІДПРИЄМСТВО "УКРПОЖБУД"</x:v>
      </x:c>
      <x:c r="C351" s="14" t="str">
        <x:v>45613529</x:v>
      </x:c>
      <x:c r="D351" s="14" t="str">
        <x:v>Пасивний вогнезахист</x:v>
      </x:c>
      <x:c r="E351" s="14" t="str">
        <x:v>Expansion discovery</x:v>
      </x:c>
      <x:c r="F351" s="14" t="str">
        <x:v>I2</x:v>
      </x:c>
      <x:c r="G351" s="14" t="n">
        <x:v>60</x:v>
      </x:c>
      <x:c r="H351" s="14" t="n">
        <x:v>3</x:v>
      </x:c>
      <x:c r="I351" s="14" t="n">
        <x:v>2</x:v>
      </x:c>
      <x:c r="J351" s="18" t="n">
        <x:v>315610.93</x:v>
      </x:c>
      <x:c r="K351" s="19" t="n">
        <x:v>46167.34834642361</x:v>
      </x:c>
      <x:c r="L351" s="19" t="n">
        <x:v>46218</x:v>
      </x:c>
      <x:c r="M351" s="15" t="str">
        <x:v>Роботи капітального ремонту - монтажу системи блискавкозахисту в будівлі Чернівецького ліцею № 6 ім.О.Доброго Чернівецької міської ради за адресою: м.Чернівці, вул.А.Шептицького, 19</x:v>
      </x:c>
      <x:c r="N351" s="15" t="str">
        <x:v>https://prozorro.gov.ua/tender/UA-2026-05-25-003789-a</x:v>
      </x:c>
    </x:row>
    <x:row r="352">
      <x:c r="A352" s="14" t="n">
        <x:v>348</x:v>
      </x:c>
      <x:c r="B352" s="14" t="str">
        <x:v>ПРИВАТНЕ ПІДПРИЄМСТВО "УКРСЕРВІСПРОЕКТ"</x:v>
      </x:c>
      <x:c r="C352" s="14" t="str">
        <x:v>36514593</x:v>
      </x:c>
      <x:c r="D352" s="14" t="str">
        <x:v>Водоочищення / очисні споруди</x:v>
      </x:c>
      <x:c r="E352" s="14" t="str">
        <x:v>Expansion discovery</x:v>
      </x:c>
      <x:c r="F352" s="14" t="str">
        <x:v>I2</x:v>
      </x:c>
      <x:c r="G352" s="14" t="n">
        <x:v>60</x:v>
      </x:c>
      <x:c r="H352" s="14" t="n">
        <x:v>2</x:v>
      </x:c>
      <x:c r="I352" s="14" t="n">
        <x:v>2</x:v>
      </x:c>
      <x:c r="J352" s="18" t="n">
        <x:v>2248150</x:v>
      </x:c>
      <x:c r="K352" s="19" t="n">
        <x:v>46213.343498090275</x:v>
      </x:c>
      <x:c r="L352" s="19" t="n">
        <x:v>46447</x:v>
      </x:c>
      <x:c r="M352" s="15" t="str">
        <x:v>ДК 021:2015- 71320000– 7  Послуги  з  розробки проєктно — кошторисної документації  а  саме «Реконструкція напірного каналізаційного колектору вздовж вулиць Троїцької, Баштанської та Геннадія Матуляка від насосної станції каналізації №5 (НСК 5) по вул. Троїцькій, 63/1 до камери гасіння на проспекті Миру в м. Миколаєві»</x:v>
      </x:c>
      <x:c r="N352" s="15" t="str">
        <x:v>https://prozorro.gov.ua/tender/UA-2026-06-22-006958-a</x:v>
      </x:c>
    </x:row>
    <x:row r="353">
      <x:c r="A353" s="14" t="n">
        <x:v>349</x:v>
      </x:c>
      <x:c r="B353" s="14" t="str">
        <x:v>ТОВ «ПАН ЮКРЕЙН БІЛДІНГ»</x:v>
      </x:c>
      <x:c r="C353" s="14" t="str">
        <x:v>44660473</x:v>
      </x:c>
      <x:c r="D353" s="14" t="str">
        <x:v>Зовнішнє освітлення</x:v>
      </x:c>
      <x:c r="E353" s="14" t="str">
        <x:v>Pilot now</x:v>
      </x:c>
      <x:c r="F353" s="14" t="str">
        <x:v>I2</x:v>
      </x:c>
      <x:c r="G353" s="14" t="n">
        <x:v>60</x:v>
      </x:c>
      <x:c r="H353" s="14" t="n">
        <x:v>2</x:v>
      </x:c>
      <x:c r="I353" s="14" t="n">
        <x:v>2</x:v>
      </x:c>
      <x:c r="J353" s="18" t="n">
        <x:v>2780033.36</x:v>
      </x:c>
      <x:c r="K353" s="19" t="n">
        <x:v>46127.51432056713</x:v>
      </x:c>
      <x:c r="L353" s="19" t="n">
        <x:v>46387.556076388886</x:v>
      </x:c>
      <x:c r="M353" s="15" t="str">
        <x:v>Будівництво вуличної (зовнішньої) мережі освітлення від КТП 194 в с. Степанівка Подільського району Одеської області, код ДК 021:2015: 45310000-3 - Електромонтажні роботи</x:v>
      </x:c>
      <x:c r="N353" s="15" t="str">
        <x:v>https://prozorro.gov.ua/tender/UA-2026-04-15-009576-a</x:v>
      </x:c>
    </x:row>
    <x:row r="354">
      <x:c r="A354" s="14" t="n">
        <x:v>350</x:v>
      </x:c>
      <x:c r="B354" s="14" t="str">
        <x:v>ТОВАРИСТВО З ОБМЕЖЕНОЮ ВІДПОВІДАЛЬНІСТЮ "БЕЗПЕКА-ІФ"</x:v>
      </x:c>
      <x:c r="C354" s="14" t="str">
        <x:v>37262401</x:v>
      </x:c>
      <x:c r="D354" s="14" t="str">
        <x:v>Безпека / СКУД / CCTV</x:v>
      </x:c>
      <x:c r="E354" s="14" t="str">
        <x:v>Expansion discovery</x:v>
      </x:c>
      <x:c r="F354" s="14" t="str">
        <x:v>I2</x:v>
      </x:c>
      <x:c r="G354" s="14" t="n">
        <x:v>60</x:v>
      </x:c>
      <x:c r="H354" s="14" t="n">
        <x:v>2</x:v>
      </x:c>
      <x:c r="I354" s="14" t="n">
        <x:v>2</x:v>
      </x:c>
      <x:c r="J354" s="18" t="n">
        <x:v>180848.18</x:v>
      </x:c>
      <x:c r="K354" s="19" t="n">
        <x:v>46141.50274150463</x:v>
      </x:c>
      <x:c r="L354" s="19" t="n">
        <x:v>46387</x:v>
      </x:c>
      <x:c r="M354" s="15" t="str">
        <x:v>Послуги з монтажу та налаштування системи контролю доступу КНП "Дитяча лікарня Надвірнянського району" м. Надвірна, вул. Небесної Сотні, 24а</x:v>
      </x:c>
      <x:c r="N354" s="15" t="str">
        <x:v>https://prozorro.gov.ua/tender/UA-2026-04-29-008735-a</x:v>
      </x:c>
    </x:row>
    <x:row r="355">
      <x:c r="A355" s="14" t="n">
        <x:v>351</x:v>
      </x:c>
      <x:c r="B355" s="14" t="str">
        <x:v>ТОВАРИСТВО З ОБМЕЖЕНОЮ ВІДПОВІДАЛЬНІСТЮ "БК НД-ГРУП"</x:v>
      </x:c>
      <x:c r="C355" s="14" t="str">
        <x:v>40392710</x:v>
      </x:c>
      <x:c r="D355" s="14" t="str">
        <x:v>Мости / інфраструктура</x:v>
      </x:c>
      <x:c r="E355" s="14" t="str">
        <x:v>Expansion discovery</x:v>
      </x:c>
      <x:c r="F355" s="14" t="str">
        <x:v>I2</x:v>
      </x:c>
      <x:c r="G355" s="14" t="n">
        <x:v>60</x:v>
      </x:c>
      <x:c r="H355" s="14" t="n">
        <x:v>2</x:v>
      </x:c>
      <x:c r="I355" s="14" t="n">
        <x:v>2</x:v>
      </x:c>
      <x:c r="J355" s="18" t="n">
        <x:v>279159.23</x:v>
      </x:c>
      <x:c r="K355" s="19" t="n">
        <x:v>46143.35628107639</x:v>
      </x:c>
      <x:c r="L355" s="19" t="n">
        <x:v>46387</x:v>
      </x:c>
      <x:c r="M355" s="15" t="str">
        <x:v>поточнй ремонт підїзду до мосту через річку Бучанка в м. Ірпінь</x:v>
      </x:c>
      <x:c r="N355" s="15" t="str">
        <x:v>https://prozorro.gov.ua/tender/UA-2026-05-01-004394-a</x:v>
      </x:c>
    </x:row>
    <x:row r="356">
      <x:c r="A356" s="14" t="n">
        <x:v>352</x:v>
      </x:c>
      <x:c r="B356" s="14" t="str">
        <x:v>ТОВАРИСТВО З ОБМЕЖЕНОЮ ВІДПОВІДАЛЬНІСТЮ "БУДЛАЙТ ДНІПРО"</x:v>
      </x:c>
      <x:c r="C356" s="14" t="str">
        <x:v>45738702</x:v>
      </x:c>
      <x:c r="D356" s="14" t="str">
        <x:v>Фасади та скління</x:v>
      </x:c>
      <x:c r="E356" s="14" t="str">
        <x:v>Expansion discovery</x:v>
      </x:c>
      <x:c r="F356" s="14" t="str">
        <x:v>I2</x:v>
      </x:c>
      <x:c r="G356" s="14" t="n">
        <x:v>60</x:v>
      </x:c>
      <x:c r="H356" s="14" t="n">
        <x:v>2</x:v>
      </x:c>
      <x:c r="I356" s="14" t="n">
        <x:v>2</x:v>
      </x:c>
      <x:c r="J356" s="18" t="n">
        <x:v>191172</x:v>
      </x:c>
      <x:c r="K356" s="19" t="n">
        <x:v>46198.48100581019</x:v>
      </x:c>
      <x:c r="L356" s="19" t="n">
        <x:v>46387</x:v>
      </x:c>
      <x:c r="M356" s="15" t="str">
        <x:v>Роботи з коригування робочого проєкту : «Капітальний ремонт з утеплення фасадів житлової будівлі за адресою: вул. Калинова, буд. 102 у м. Дніпрі» - заходи з енергозбереження. Коригування </x:v>
      </x:c>
      <x:c r="N356" s="15" t="str">
        <x:v>https://prozorro.gov.ua/tender/UA-2026-06-25-008189-a</x:v>
      </x:c>
    </x:row>
    <x:row r="357">
      <x:c r="A357" s="14" t="n">
        <x:v>353</x:v>
      </x:c>
      <x:c r="B357" s="14" t="str">
        <x:v>ТОВАРИСТВО З ОБМЕЖЕНОЮ ВІДПОВІДАЛЬНІСТЮ "ДОРОЖНЬО-БУДІВЕЛЬНА КОМПАНІЯ"БАЗИС"</x:v>
      </x:c>
      <x:c r="C357" s="14" t="str">
        <x:v>43100756</x:v>
      </x:c>
      <x:c r="D357" s="14" t="str">
        <x:v>Гідротехнічні споруди</x:v>
      </x:c>
      <x:c r="E357" s="14" t="str">
        <x:v>Expansion discovery</x:v>
      </x:c>
      <x:c r="F357" s="14" t="str">
        <x:v>I2</x:v>
      </x:c>
      <x:c r="G357" s="14" t="n">
        <x:v>60</x:v>
      </x:c>
      <x:c r="H357" s="14" t="n">
        <x:v>2</x:v>
      </x:c>
      <x:c r="I357" s="14" t="n">
        <x:v>2</x:v>
      </x:c>
      <x:c r="J357" s="18" t="n">
        <x:v>203118.97</x:v>
      </x:c>
      <x:c r="K357" s="19" t="n">
        <x:v>46178.4294999537</x:v>
      </x:c>
      <x:c r="L357" s="19" t="n">
        <x:v>46387</x:v>
      </x:c>
      <x:c r="M357" s="15" t="str">
        <x:v>Поточний ремонт дамби струменевим методом  в селищі Смоліне Новоукраїнського району Кіровоградської області</x:v>
      </x:c>
      <x:c r="N357" s="15" t="str">
        <x:v>https://prozorro.gov.ua/tender/UA-2026-06-05-007034-a</x:v>
      </x:c>
    </x:row>
    <x:row r="358">
      <x:c r="A358" s="14" t="n">
        <x:v>354</x:v>
      </x:c>
      <x:c r="B358" s="14" t="str">
        <x:v>ТОВАРИСТВО З ОБМЕЖЕНОЮ ВІДПОВІДАЛЬНІСТЮ "ІНТЕРЗАХИСТ-УКРАЇНА"</x:v>
      </x:c>
      <x:c r="C358" s="14" t="str">
        <x:v>42259081</x:v>
      </x:c>
      <x:c r="D358" s="14" t="str">
        <x:v>Пасивний вогнезахист</x:v>
      </x:c>
      <x:c r="E358" s="14" t="str">
        <x:v>Expansion discovery</x:v>
      </x:c>
      <x:c r="F358" s="14" t="str">
        <x:v>I2</x:v>
      </x:c>
      <x:c r="G358" s="14" t="n">
        <x:v>60</x:v>
      </x:c>
      <x:c r="H358" s="14" t="n">
        <x:v>2</x:v>
      </x:c>
      <x:c r="I358" s="14" t="n">
        <x:v>2</x:v>
      </x:c>
      <x:c r="J358" s="18" t="n">
        <x:v>165012.2</x:v>
      </x:c>
      <x:c r="K358" s="19" t="n">
        <x:v>46209.38064425926</x:v>
      </x:c>
      <x:c r="L358" s="19" t="n">
        <x:v>46387</x:v>
      </x:c>
      <x:c r="M358" s="15" t="str">
        <x:v>Послуги з просочування деревини. 
Вогнезахисна обробка дерев'яних конструкцій горища будівлі Кременчуцької гімназії № 2</x:v>
      </x:c>
      <x:c r="N358" s="15" t="str">
        <x:v>https://prozorro.gov.ua/tender/UA-2026-07-06-003896-a</x:v>
      </x:c>
    </x:row>
    <x:row r="359">
      <x:c r="A359" s="14" t="n">
        <x:v>355</x:v>
      </x:c>
      <x:c r="B359" s="14" t="str">
        <x:v>ТОВАРИСТВО З ОБМЕЖЕНОЮ ВІДПОВІДАЛЬНІСТЮ "ТРЕЙДІНГ АССОШІЕЙШН АІМДЖИ"</x:v>
      </x:c>
      <x:c r="C359" s="14" t="str">
        <x:v>39839464</x:v>
      </x:c>
      <x:c r="D359" s="14" t="str">
        <x:v>Зовнішні мережі</x:v>
      </x:c>
      <x:c r="E359" s="14" t="str">
        <x:v>Expansion discovery</x:v>
      </x:c>
      <x:c r="F359" s="14" t="str">
        <x:v>I2</x:v>
      </x:c>
      <x:c r="G359" s="14" t="n">
        <x:v>60</x:v>
      </x:c>
      <x:c r="H359" s="14" t="n">
        <x:v>2</x:v>
      </x:c>
      <x:c r="I359" s="14" t="n">
        <x:v>2</x:v>
      </x:c>
      <x:c r="J359" s="18" t="n">
        <x:v>174440</x:v>
      </x:c>
      <x:c r="K359" s="19" t="n">
        <x:v>46190.44083119213</x:v>
      </x:c>
      <x:c r="L359" s="19" t="n">
        <x:v>46746</x:v>
      </x:c>
      <x:c r="M359" s="15" t="str">
        <x:v>Авторський нагляд за роботами на об’єкті: “Нове будівництво зовнішніх інженерних мереж електропостачання, військове містечко № 7, с. Тетерівка, Житомирська обл.”</x:v>
      </x:c>
      <x:c r="N359" s="15" t="str">
        <x:v>https://prozorro.gov.ua/tender/UA-2026-06-17-007129-a</x:v>
      </x:c>
    </x:row>
    <x:row r="360">
      <x:c r="A360" s="14" t="n">
        <x:v>356</x:v>
      </x:c>
      <x:c r="B360" s="14" t="str">
        <x:v>АКЦІОНЕРНЕ ТОВАРИСТВО "ДТЕК ДНІПРОВСЬКІ ЕЛЕКТРОМЕРЕЖІ"</x:v>
      </x:c>
      <x:c r="C360" s="14" t="str">
        <x:v>23359034</x:v>
      </x:c>
      <x:c r="D360" s="14" t="str">
        <x:v>Електромонтаж</x:v>
      </x:c>
      <x:c r="E360" s="14" t="str">
        <x:v>Pilot now</x:v>
      </x:c>
      <x:c r="F360" s="14" t="str">
        <x:v>I2</x:v>
      </x:c>
      <x:c r="G360" s="14" t="n">
        <x:v>60</x:v>
      </x:c>
      <x:c r="H360" s="14" t="n">
        <x:v>1</x:v>
      </x:c>
      <x:c r="I360" s="14" t="n">
        <x:v>1</x:v>
      </x:c>
      <x:c r="J360" s="18" t="n">
        <x:v>1434614.4</x:v>
      </x:c>
      <x:c r="K360" s="19" t="n">
        <x:v>46248.52846707176</x:v>
      </x:c>
      <x:c r="L360" s="19" t="n">
        <x:v>46611</x:v>
      </x:c>
      <x:c r="M360" s="15" t="str">
        <x:v>ДК 021:2015: 45310000-3 Електромонтажні роботи</x:v>
      </x:c>
      <x:c r="N360" s="15" t="str">
        <x:v>https://prozorro.gov.ua/tender/UA-2026-08-14-009806-a</x:v>
      </x:c>
    </x:row>
    <x:row r="361">
      <x:c r="A361" s="14" t="n">
        <x:v>357</x:v>
      </x:c>
      <x:c r="B361" s="14" t="str">
        <x:v>ГОРОДЕНКІВСЬКЕ ТОВАРИСТВО З ОБМЕЖЕНОЮ ВІДПОВІДАЛЬНІСТЮ "ШЛЯХОВИК"</x:v>
      </x:c>
      <x:c r="C361" s="14" t="str">
        <x:v>03578136</x:v>
      </x:c>
      <x:c r="D361" s="14" t="str">
        <x:v>Дорожні роботи</x:v>
      </x:c>
      <x:c r="E361" s="14" t="str">
        <x:v>Expansion discovery</x:v>
      </x:c>
      <x:c r="F361" s="14" t="str">
        <x:v>I2</x:v>
      </x:c>
      <x:c r="G361" s="14" t="n">
        <x:v>60</x:v>
      </x:c>
      <x:c r="H361" s="14" t="n">
        <x:v>1</x:v>
      </x:c>
      <x:c r="I361" s="14" t="n">
        <x:v>1</x:v>
      </x:c>
      <x:c r="J361" s="18" t="n">
        <x:v>973359.6</x:v>
      </x:c>
      <x:c r="K361" s="19" t="n">
        <x:v>46220.45236708334</x:v>
      </x:c>
      <x:c r="L361" s="19" t="n">
        <x:v>46387</x:v>
      </x:c>
      <x:c r="M361" s="15" t="str">
        <x:v>Капітальний ремонт дорожнього покриття вул.М.Грушевського в с. Далешове Коломийського району Івано-Франківської області</x:v>
      </x:c>
      <x:c r="N361" s="15" t="str">
        <x:v>https://prozorro.gov.ua/tender/UA-2026-07-17-006414-a</x:v>
      </x:c>
    </x:row>
    <x:row r="362">
      <x:c r="A362" s="14" t="n">
        <x:v>358</x:v>
      </x:c>
      <x:c r="B362" s="14" t="str">
        <x:v>ДУБРАВСЬКИЙ ВАЛЕНТИН АНАТОЛІЙОВИЧ</x:v>
      </x:c>
      <x:c r="C362" s="14" t="str">
        <x:v>3361907536</x:v>
      </x:c>
      <x:c r="D362" s="14" t="str">
        <x:v>Сонячна енергетика</x:v>
      </x:c>
      <x:c r="E362" s="14" t="str">
        <x:v>Pilot now</x:v>
      </x:c>
      <x:c r="F362" s="14" t="str">
        <x:v>I2</x:v>
      </x:c>
      <x:c r="G362" s="14" t="n">
        <x:v>60</x:v>
      </x:c>
      <x:c r="H362" s="14" t="n">
        <x:v>1</x:v>
      </x:c>
      <x:c r="I362" s="14" t="n">
        <x:v>1</x:v>
      </x:c>
      <x:c r="J362" s="18" t="n">
        <x:v>1485000</x:v>
      </x:c>
      <x:c r="K362" s="19" t="n">
        <x:v>46219.55705820602</x:v>
      </x:c>
      <x:c r="L362" s="19" t="n">
        <x:v>46387</x:v>
      </x:c>
      <x:c r="M362" s="15" t="str">
        <x:v>Нове будівництво гібридної сонячної електростанції, для забезпечення потреб будівлі головного корпусу лікарні (літ. А-3) Комунального некомерційного підприємства "Острожецька районна лікарня" Острожецької сільської ради за адресою: Рівненська область, Дубенський район, с. Острожець, вул. Каштанова, 3</x:v>
      </x:c>
      <x:c r="N362" s="15" t="str">
        <x:v>https://prozorro.gov.ua/tender/UA-2026-07-16-008938-a</x:v>
      </x:c>
    </x:row>
    <x:row r="363">
      <x:c r="A363" s="14" t="n">
        <x:v>359</x:v>
      </x:c>
      <x:c r="B363" s="14" t="str">
        <x:v>КП "КРАСНООКНЯНСЬКИЙ КОМУНАЛЬНИК"</x:v>
      </x:c>
      <x:c r="C363" s="14" t="str">
        <x:v>35581810</x:v>
      </x:c>
      <x:c r="D363" s="14" t="str">
        <x:v>Резервуари / промислові ємності</x:v>
      </x:c>
      <x:c r="E363" s="14" t="str">
        <x:v>Expansion discovery</x:v>
      </x:c>
      <x:c r="F363" s="14" t="str">
        <x:v>I2</x:v>
      </x:c>
      <x:c r="G363" s="14" t="n">
        <x:v>60</x:v>
      </x:c>
      <x:c r="H363" s="14" t="n">
        <x:v>1</x:v>
      </x:c>
      <x:c r="I363" s="14" t="n">
        <x:v>1</x:v>
      </x:c>
      <x:c r="J363" s="18" t="n">
        <x:v>743756</x:v>
      </x:c>
      <x:c r="K363" s="19" t="n">
        <x:v>46216.28919216435</x:v>
      </x:c>
      <x:c r="L363" s="19" t="n">
        <x:v>46387.34358796296</x:v>
      </x:c>
      <x:c r="M363" s="15" t="str">
        <x:v>Поточний ремонт напірного трубопроводу від насосної станції №1  до резервуарів питної  води по вул. Бондаренка в селищі Окни Подільського району «ДК: 021: 2015- 45330000-9 Водопровідні та санітарно-технічні роботи»</x:v>
      </x:c>
      <x:c r="N363" s="15" t="str">
        <x:v>https://prozorro.gov.ua/tender/UA-2026-07-02-001485-a</x:v>
      </x:c>
    </x:row>
    <x:row r="364">
      <x:c r="A364" s="14" t="n">
        <x:v>360</x:v>
      </x:c>
      <x:c r="B364" s="14" t="str">
        <x:v>Мале підприємство «Каскад»</x:v>
      </x:c>
      <x:c r="C364" s="14" t="str">
        <x:v>06953617</x:v>
      </x:c>
      <x:c r="D364" s="14" t="str">
        <x:v>Дорожні роботи</x:v>
      </x:c>
      <x:c r="E364" s="14" t="str">
        <x:v>Expansion discovery</x:v>
      </x:c>
      <x:c r="F364" s="14" t="str">
        <x:v>I2</x:v>
      </x:c>
      <x:c r="G364" s="14" t="n">
        <x:v>60</x:v>
      </x:c>
      <x:c r="H364" s="14" t="n">
        <x:v>1</x:v>
      </x:c>
      <x:c r="I364" s="14" t="n">
        <x:v>1</x:v>
      </x:c>
      <x:c r="J364" s="18" t="n">
        <x:v>1498803.38</x:v>
      </x:c>
      <x:c r="K364" s="19" t="n">
        <x:v>46253.499517118056</x:v>
      </x:c>
      <x:c r="L364" s="19" t="n">
        <x:v>46387.54146990741</x:v>
      </x:c>
      <x:c r="M364" s="15" t="str">
        <x:v>Капітальний ремонт твердого дорожнього покриття на території Східного РЕМ ПрАТ «Львівобленерго» в м. Броди</x:v>
      </x:c>
      <x:c r="N364" s="15" t="str">
        <x:v>https://prozorro.gov.ua/tender/UA-2026-08-19-008944-a</x:v>
      </x:c>
    </x:row>
    <x:row r="365">
      <x:c r="A365" s="14" t="n">
        <x:v>361</x:v>
      </x:c>
      <x:c r="B365" s="14" t="str">
        <x:v>Науково-виробнича приватна фірма "Альба-сек'юріті"</x:v>
      </x:c>
      <x:c r="C365" s="14" t="str">
        <x:v>30698638</x:v>
      </x:c>
      <x:c r="D365" s="14" t="str">
        <x:v>Пожежогасіння</x:v>
      </x:c>
      <x:c r="E365" s="14" t="str">
        <x:v>Expansion discovery</x:v>
      </x:c>
      <x:c r="F365" s="14" t="str">
        <x:v>I2</x:v>
      </x:c>
      <x:c r="G365" s="14" t="n">
        <x:v>60</x:v>
      </x:c>
      <x:c r="H365" s="14" t="n">
        <x:v>1</x:v>
      </x:c>
      <x:c r="I365" s="14" t="n">
        <x:v>1</x:v>
      </x:c>
      <x:c r="J365" s="18" t="n">
        <x:v>1327585</x:v>
      </x:c>
      <x:c r="K365" s="19" t="n">
        <x:v>46233.70918571759</x:v>
      </x:c>
      <x:c r="L365" s="19" t="n">
        <x:v>46325.56681712963</x:v>
      </x:c>
      <x:c r="M365" s="15" t="str">
        <x:v>Капітальний ремонт. Монтаж системи автоматичної пожежної сигналізації та оповіщення про пожежу на об’єкті: Приміщення Путивльського ліцею №2 ім. Г. Я. Базими Путивльської міської ради за адресою: м. Путивль, просп. Іоанна Путивльського ,79</x:v>
      </x:c>
      <x:c r="N365" s="15" t="str">
        <x:v>https://prozorro.gov.ua/tender/UA-2026-07-08-008856-a</x:v>
      </x:c>
    </x:row>
    <x:row r="366">
      <x:c r="A366" s="14" t="n">
        <x:v>362</x:v>
      </x:c>
      <x:c r="B366" s="14" t="str">
        <x:v>Приватне підприємство "Канів-граніт"</x:v>
      </x:c>
      <x:c r="C366" s="14" t="str">
        <x:v>14207791</x:v>
      </x:c>
      <x:c r="D366" s="14" t="str">
        <x:v>Дорожні роботи</x:v>
      </x:c>
      <x:c r="E366" s="14" t="str">
        <x:v>Expansion discovery</x:v>
      </x:c>
      <x:c r="F366" s="14" t="str">
        <x:v>I2</x:v>
      </x:c>
      <x:c r="G366" s="14" t="n">
        <x:v>60</x:v>
      </x:c>
      <x:c r="H366" s="14" t="n">
        <x:v>1</x:v>
      </x:c>
      <x:c r="I366" s="14" t="n">
        <x:v>1</x:v>
      </x:c>
      <x:c r="J366" s="18" t="n">
        <x:v>666544.8</x:v>
      </x:c>
      <x:c r="K366" s="19" t="n">
        <x:v>46223.543688854166</x:v>
      </x:c>
      <x:c r="L366" s="19" t="n">
        <x:v>46387</x:v>
      </x:c>
      <x:c r="M366" s="15" t="str">
        <x:v>Капітальний ремонт дорожнього покриття по вул.Садова с.Гельмязів Золотоніського району Черкаської області</x:v>
      </x:c>
      <x:c r="N366" s="15" t="str">
        <x:v>https://prozorro.gov.ua/tender/UA-2026-07-20-009003-a</x:v>
      </x:c>
    </x:row>
    <x:row r="367">
      <x:c r="A367" s="14" t="n">
        <x:v>363</x:v>
      </x:c>
      <x:c r="B367" s="14" t="str">
        <x:v>ТзОВ "ІДАС"</x:v>
      </x:c>
      <x:c r="C367" s="14" t="str">
        <x:v>35676561</x:v>
      </x:c>
      <x:c r="D367" s="14" t="str">
        <x:v>Водоочищення / очисні споруди</x:v>
      </x:c>
      <x:c r="E367" s="14" t="str">
        <x:v>Expansion discovery</x:v>
      </x:c>
      <x:c r="F367" s="14" t="str">
        <x:v>I2</x:v>
      </x:c>
      <x:c r="G367" s="14" t="n">
        <x:v>60</x:v>
      </x:c>
      <x:c r="H367" s="14" t="n">
        <x:v>2</x:v>
      </x:c>
      <x:c r="I367" s="14" t="n">
        <x:v>1</x:v>
      </x:c>
      <x:c r="J367" s="18" t="n">
        <x:v>5055836</x:v>
      </x:c>
      <x:c r="K367" s="19" t="n">
        <x:v>46086.3936946875</x:v>
      </x:c>
      <x:c r="L367" s="19" t="n">
        <x:v>46387.380844907406</x:v>
      </x:c>
      <x:c r="M367" s="15" t="str">
        <x:v>Реконструкція каналізаційних очисних споруд повної біологічної очистки продуктивністю 5000м3/добу вул. Копачівська №6 в м. Волочиськ, Хмельницької області (Коригування)</x:v>
      </x:c>
      <x:c r="N367" s="15" t="str">
        <x:v>https://prozorro.gov.ua/tender/UA-2026-03-05-003979-a</x:v>
      </x:c>
    </x:row>
    <x:row r="368">
      <x:c r="A368" s="14" t="n">
        <x:v>364</x:v>
      </x:c>
      <x:c r="B368" s="14" t="str">
        <x:v>ТОВ "ВОЛЬТАЖ ГРУП"</x:v>
      </x:c>
      <x:c r="C368" s="14" t="str">
        <x:v>36685404</x:v>
      </x:c>
      <x:c r="D368" s="14" t="str">
        <x:v>Підстанції / силові мережі</x:v>
      </x:c>
      <x:c r="E368" s="14" t="str">
        <x:v>Pilot now</x:v>
      </x:c>
      <x:c r="F368" s="14" t="str">
        <x:v>I2</x:v>
      </x:c>
      <x:c r="G368" s="14" t="n">
        <x:v>60</x:v>
      </x:c>
      <x:c r="H368" s="14" t="n">
        <x:v>1</x:v>
      </x:c>
      <x:c r="I368" s="14" t="n">
        <x:v>1</x:v>
      </x:c>
      <x:c r="J368" s="18" t="n">
        <x:v>1888285</x:v>
      </x:c>
      <x:c r="K368" s="19" t="n">
        <x:v>46237.37735952546</x:v>
      </x:c>
      <x:c r="L368" s="19" t="n">
        <x:v>46387</x:v>
      </x:c>
      <x:c r="M368" s="15" t="str">
        <x:v>«Нове будівництво трансформаторної підстанції 35/10 кВ за адресою Вінницький р-н, м. Немирів, вул. Українська, 14 з реконструкцією внутрішніх електричних мереж 10 кВ за адресою: Вінницький р-н, м. Немирів, вул. Костельна, 28, вул. Українська, 14 та м. Немирів, вул. Костельна, 31» (ТОВ «ЛВН Лімітед»)</x:v>
      </x:c>
      <x:c r="N368" s="15" t="str">
        <x:v>https://prozorro.gov.ua/tender/UA-2026-07-13-001954-a</x:v>
      </x:c>
    </x:row>
    <x:row r="369">
      <x:c r="A369" s="14" t="n">
        <x:v>365</x:v>
      </x:c>
      <x:c r="B369" s="14" t="str">
        <x:v>ТОВ "Дорбуд-11"</x:v>
      </x:c>
      <x:c r="C369" s="14" t="str">
        <x:v>41272096</x:v>
      </x:c>
      <x:c r="D369" s="14" t="str">
        <x:v>Дорожні роботи</x:v>
      </x:c>
      <x:c r="E369" s="14" t="str">
        <x:v>Expansion discovery</x:v>
      </x:c>
      <x:c r="F369" s="14" t="str">
        <x:v>I2</x:v>
      </x:c>
      <x:c r="G369" s="14" t="n">
        <x:v>60</x:v>
      </x:c>
      <x:c r="H369" s="14" t="n">
        <x:v>1</x:v>
      </x:c>
      <x:c r="I369" s="14" t="n">
        <x:v>1</x:v>
      </x:c>
      <x:c r="J369" s="18" t="n">
        <x:v>677557.34</x:v>
      </x:c>
      <x:c r="K369" s="19" t="n">
        <x:v>46233.55473364583</x:v>
      </x:c>
      <x:c r="L369" s="19" t="n">
        <x:v>46507.557280092595</x:v>
      </x:c>
      <x:c r="M369" s="15" t="str">
        <x:v>Капітальний ремонт дорожнього покриття частини вул. Прорізна в с. Святопетрівське Бучанського району Київської області</x:v>
      </x:c>
      <x:c r="N369" s="15" t="str">
        <x:v>https://prozorro.gov.ua/tender/UA-2026-07-30-009221-a</x:v>
      </x:c>
    </x:row>
    <x:row r="370">
      <x:c r="A370" s="14" t="n">
        <x:v>366</x:v>
      </x:c>
      <x:c r="B370" s="14" t="str">
        <x:v>ТОВ "Інагротранс"</x:v>
      </x:c>
      <x:c r="C370" s="14" t="str">
        <x:v>31143004</x:v>
      </x:c>
      <x:c r="D370" s="14" t="str">
        <x:v>Теплові мережі</x:v>
      </x:c>
      <x:c r="E370" s="14" t="str">
        <x:v>Expansion discovery</x:v>
      </x:c>
      <x:c r="F370" s="14" t="str">
        <x:v>I2</x:v>
      </x:c>
      <x:c r="G370" s="14" t="n">
        <x:v>60</x:v>
      </x:c>
      <x:c r="H370" s="14" t="n">
        <x:v>1</x:v>
      </x:c>
      <x:c r="I370" s="14" t="n">
        <x:v>1</x:v>
      </x:c>
      <x:c r="J370" s="18" t="n">
        <x:v>581064</x:v>
      </x:c>
      <x:c r="K370" s="19" t="n">
        <x:v>46252.53838293981</x:v>
      </x:c>
      <x:c r="L370" s="19" t="n">
        <x:v>46387.61451388889</x:v>
      </x:c>
      <x:c r="M370" s="15" t="str">
        <x:v>«Труби  сталеві електрозварні  в асортименті для реконструкції теплових мереж» КОД ДК 021:2015 — 44160000-9 Магістралі, трубопроводи, труби, обсадні труби, тюбінги та супутні вироби</x:v>
      </x:c>
      <x:c r="N370" s="15" t="str">
        <x:v>https://prozorro.gov.ua/tender/UA-2026-08-08-000508-a</x:v>
      </x:c>
    </x:row>
    <x:row r="371">
      <x:c r="A371" s="14" t="n">
        <x:v>367</x:v>
      </x:c>
      <x:c r="B371" s="14" t="str">
        <x:v>ТОВ "КРАЇНА БУДСЕРВІС"</x:v>
      </x:c>
      <x:c r="C371" s="14" t="str">
        <x:v>42141004</x:v>
      </x:c>
      <x:c r="D371" s="14" t="str">
        <x:v>Фасади та скління</x:v>
      </x:c>
      <x:c r="E371" s="14" t="str">
        <x:v>Expansion discovery</x:v>
      </x:c>
      <x:c r="F371" s="14" t="str">
        <x:v>I2</x:v>
      </x:c>
      <x:c r="G371" s="14" t="n">
        <x:v>60</x:v>
      </x:c>
      <x:c r="H371" s="14" t="n">
        <x:v>1</x:v>
      </x:c>
      <x:c r="I371" s="14" t="n">
        <x:v>1</x:v>
      </x:c>
      <x:c r="J371" s="18" t="n">
        <x:v>1619219.72</x:v>
      </x:c>
      <x:c r="K371" s="19" t="n">
        <x:v>46241.38702224537</x:v>
      </x:c>
      <x:c r="L371" s="19" t="n">
        <x:v>46387.42690972222</x:v>
      </x:c>
      <x:c r="M371" s="15" t="str">
        <x:v>Поточний ремонт фасаду адміністративного корпусу з відновленням декоративно-захисного шару системи фасадного утеплення КНП «Микулинецька обласна фізіотерапевтична лікарня реабілітації» ТОР за адресою: вул. Галицька, 2, селище Микулинці, Тернопільський район, Тернопільська область.</x:v>
      </x:c>
      <x:c r="N371" s="15" t="str">
        <x:v>https://prozorro.gov.ua/tender/UA-2026-07-28-004847-a</x:v>
      </x:c>
    </x:row>
    <x:row r="372">
      <x:c r="A372" s="14" t="n">
        <x:v>368</x:v>
      </x:c>
      <x:c r="B372" s="14" t="str">
        <x:v>ТОВ "КУБІК ГРУП"</x:v>
      </x:c>
      <x:c r="C372" s="14" t="str">
        <x:v>44554976</x:v>
      </x:c>
      <x:c r="D372" s="14" t="str">
        <x:v>Безпека / СКУД / CCTV</x:v>
      </x:c>
      <x:c r="E372" s="14" t="str">
        <x:v>Expansion discovery</x:v>
      </x:c>
      <x:c r="F372" s="14" t="str">
        <x:v>I2</x:v>
      </x:c>
      <x:c r="G372" s="14" t="n">
        <x:v>60</x:v>
      </x:c>
      <x:c r="H372" s="14" t="n">
        <x:v>1</x:v>
      </x:c>
      <x:c r="I372" s="14" t="n">
        <x:v>1</x:v>
      </x:c>
      <x:c r="J372" s="18" t="n">
        <x:v>1709746.56</x:v>
      </x:c>
      <x:c r="K372" s="19" t="n">
        <x:v>46219.32686769676</x:v>
      </x:c>
      <x:c r="L372" s="19" t="n">
        <x:v>46341</x:v>
      </x:c>
      <x:c r="M372" s="15" t="str">
        <x:v>Обладнання та матеріали для монтажу систем охорони та відеоспостереження</x:v>
      </x:c>
      <x:c r="N372" s="15" t="str">
        <x:v>https://prozorro.gov.ua/tender/UA-2026-07-06-002008-a</x:v>
      </x:c>
    </x:row>
    <x:row r="373">
      <x:c r="A373" s="14" t="n">
        <x:v>369</x:v>
      </x:c>
      <x:c r="B373" s="14" t="str">
        <x:v>ТОВ "Светолюкс-Электромонтаж"</x:v>
      </x:c>
      <x:c r="C373" s="14" t="str">
        <x:v>30975988</x:v>
      </x:c>
      <x:c r="D373" s="14" t="str">
        <x:v>Електромонтаж</x:v>
      </x:c>
      <x:c r="E373" s="14" t="str">
        <x:v>Pilot now</x:v>
      </x:c>
      <x:c r="F373" s="14" t="str">
        <x:v>I2</x:v>
      </x:c>
      <x:c r="G373" s="14" t="n">
        <x:v>60</x:v>
      </x:c>
      <x:c r="H373" s="14" t="n">
        <x:v>2</x:v>
      </x:c>
      <x:c r="I373" s="14" t="n">
        <x:v>1</x:v>
      </x:c>
      <x:c r="J373" s="18" t="n">
        <x:v>3748221.1</x:v>
      </x:c>
      <x:c r="K373" s="19" t="n">
        <x:v>45993.53863445602</x:v>
      </x:c>
      <x:c r="L373" s="19" t="n">
        <x:v>46022</x:v>
      </x:c>
      <x:c r="M373" s="15" t="str">
        <x:v>Послуги з поточного ремонту електричних мереж в патернах причалів №9 (інв. №1031036),  №10 (інв. №1031037), №11 (інв. №1031038), №12 (інв. №1031039), №13 (інв. №1031040) МФ ДП "АМПУ" (адміністрація Миколаївського МП) м. Миколаїв, вул. Заводська, 23</x:v>
      </x:c>
      <x:c r="N373" s="15" t="str">
        <x:v>https://prozorro.gov.ua/tender/UA-2025-11-11-015265-a</x:v>
      </x:c>
    </x:row>
    <x:row r="374">
      <x:c r="A374" s="14" t="n">
        <x:v>370</x:v>
      </x:c>
      <x:c r="B374" s="14" t="str">
        <x:v>ТОВ "ТБК ЕКОБУДСЕРВІС"</x:v>
      </x:c>
      <x:c r="C374" s="14" t="str">
        <x:v>34345385</x:v>
      </x:c>
      <x:c r="D374" s="14" t="str">
        <x:v>Промисловий демонтаж</x:v>
      </x:c>
      <x:c r="E374" s="14" t="str">
        <x:v>Expansion discovery</x:v>
      </x:c>
      <x:c r="F374" s="14" t="str">
        <x:v>I2</x:v>
      </x:c>
      <x:c r="G374" s="14" t="n">
        <x:v>60</x:v>
      </x:c>
      <x:c r="H374" s="14" t="n">
        <x:v>1</x:v>
      </x:c>
      <x:c r="I374" s="14" t="n">
        <x:v>1</x:v>
      </x:c>
      <x:c r="J374" s="18" t="n">
        <x:v>885443.63</x:v>
      </x:c>
      <x:c r="K374" s="19" t="n">
        <x:v>46253.28103953704</x:v>
      </x:c>
      <x:c r="L374" s="19" t="n">
        <x:v>46366</x:v>
      </x:c>
      <x:c r="M374" s="15" t="str">
        <x:v>45110000-1-Руйнування та знесення будівель і земляні роботи (поточний ремонт з демонтажних приміщень 2-го поверху адміністративної будівлі ГУНП в Київській області за адресою: Обухівський район, с. Нещерів, вул. Садова 2А)</x:v>
      </x:c>
      <x:c r="N374" s="15" t="str">
        <x:v>https://prozorro.gov.ua/tender/UA-2026-08-10-012198-a</x:v>
      </x:c>
    </x:row>
    <x:row r="375">
      <x:c r="A375" s="14" t="n">
        <x:v>371</x:v>
      </x:c>
      <x:c r="B375" s="14" t="str">
        <x:v>ТОВ "Юнібуденергосервіс"</x:v>
      </x:c>
      <x:c r="C375" s="14" t="str">
        <x:v>46201412</x:v>
      </x:c>
      <x:c r="D375" s="14" t="str">
        <x:v>Водоочищення / очисні споруди</x:v>
      </x:c>
      <x:c r="E375" s="14" t="str">
        <x:v>Expansion discovery</x:v>
      </x:c>
      <x:c r="F375" s="14" t="str">
        <x:v>I2</x:v>
      </x:c>
      <x:c r="G375" s="14" t="n">
        <x:v>60</x:v>
      </x:c>
      <x:c r="H375" s="14" t="n">
        <x:v>1</x:v>
      </x:c>
      <x:c r="I375" s="14" t="n">
        <x:v>1</x:v>
      </x:c>
      <x:c r="J375" s="18" t="n">
        <x:v>869628.35</x:v>
      </x:c>
      <x:c r="K375" s="19" t="n">
        <x:v>46216.47863283565</x:v>
      </x:c>
      <x:c r="L375" s="19" t="n">
        <x:v>46387</x:v>
      </x:c>
      <x:c r="M375" s="15" t="str">
        <x:v>Виготовлення проектно-кошторисної документації по об’єкту: «Реконструкція біологічних очисних споруд каналізації м. Остер Чернігівської області. Коригування, згідно ЄЗС ДК 021:2015: 71320000-7- послуги з інженерного проектування</x:v>
      </x:c>
      <x:c r="N375" s="15" t="str">
        <x:v>https://prozorro.gov.ua/tender/UA-2026-07-13-006735-a</x:v>
      </x:c>
    </x:row>
    <x:row r="376">
      <x:c r="A376" s="14" t="n">
        <x:v>372</x:v>
      </x:c>
      <x:c r="B376" s="14" t="str">
        <x:v>ТОВ «Прогресдорбуд»</x:v>
      </x:c>
      <x:c r="C376" s="14" t="str">
        <x:v>40603406</x:v>
      </x:c>
      <x:c r="D376" s="14" t="str">
        <x:v>Дорожні роботи</x:v>
      </x:c>
      <x:c r="E376" s="14" t="str">
        <x:v>Expansion discovery</x:v>
      </x:c>
      <x:c r="F376" s="14" t="str">
        <x:v>I2</x:v>
      </x:c>
      <x:c r="G376" s="14" t="n">
        <x:v>60</x:v>
      </x:c>
      <x:c r="H376" s="14" t="n">
        <x:v>1</x:v>
      </x:c>
      <x:c r="I376" s="14" t="n">
        <x:v>1</x:v>
      </x:c>
      <x:c r="J376" s="18" t="n">
        <x:v>798140.4</x:v>
      </x:c>
      <x:c r="K376" s="19" t="n">
        <x:v>46234.47586230324</x:v>
      </x:c>
      <x:c r="L376" s="19" t="n">
        <x:v>46265.47790509259</x:v>
      </x:c>
      <x:c r="M376" s="15" t="str">
        <x:v>Капітальний ремонт (відновлення) дорожнього покриття по вул. Садова в селі Степанівка  Роздільнянського району Одеської області</x:v>
      </x:c>
      <x:c r="N376" s="15" t="str">
        <x:v>https://prozorro.gov.ua/tender/UA-2026-07-31-005940-a</x:v>
      </x:c>
    </x:row>
    <x:row r="377">
      <x:c r="A377" s="14" t="n">
        <x:v>373</x:v>
      </x:c>
      <x:c r="B377" s="14" t="str">
        <x:v>ТОВАРИСТВО З ОБМЕЖЕНОЮ ВІДПОВІДАЛЬНІСТЮ "АГРОШЛЯХБУД"</x:v>
      </x:c>
      <x:c r="C377" s="14" t="str">
        <x:v>05407344</x:v>
      </x:c>
      <x:c r="D377" s="14" t="str">
        <x:v>Дорожні роботи</x:v>
      </x:c>
      <x:c r="E377" s="14" t="str">
        <x:v>Expansion discovery</x:v>
      </x:c>
      <x:c r="F377" s="14" t="str">
        <x:v>I2</x:v>
      </x:c>
      <x:c r="G377" s="14" t="n">
        <x:v>60</x:v>
      </x:c>
      <x:c r="H377" s="14" t="n">
        <x:v>1</x:v>
      </x:c>
      <x:c r="I377" s="14" t="n">
        <x:v>1</x:v>
      </x:c>
      <x:c r="J377" s="18" t="n">
        <x:v>504608.4</x:v>
      </x:c>
      <x:c r="K377" s="19" t="n">
        <x:v>46254.52290949074</x:v>
      </x:c>
      <x:c r="L377" s="19" t="n">
        <x:v>46387</x:v>
      </x:c>
      <x:c r="M377" s="15" t="str">
        <x:v>Капітальний ремонт дорожнього покриття від буд №2 до буд.№ 22 по вул.Молодіжна в с.Гурівське Роздільнянського району Одеської області</x:v>
      </x:c>
      <x:c r="N377" s="15" t="str">
        <x:v>https://prozorro.gov.ua/tender/UA-2026-08-20-010199-a</x:v>
      </x:c>
    </x:row>
    <x:row r="378">
      <x:c r="A378" s="14" t="n">
        <x:v>374</x:v>
      </x:c>
      <x:c r="B378" s="14" t="str">
        <x:v>ТОВАРИСТВО З ОБМЕЖЕНОЮ ВІДПОВІДАЛЬНІСТЮ "АГРОШЛЯХБУДСЕРВІС"</x:v>
      </x:c>
      <x:c r="C378" s="14" t="str">
        <x:v>03580676</x:v>
      </x:c>
      <x:c r="D378" s="14" t="str">
        <x:v>Дорожні роботи</x:v>
      </x:c>
      <x:c r="E378" s="14" t="str">
        <x:v>Expansion discovery</x:v>
      </x:c>
      <x:c r="F378" s="14" t="str">
        <x:v>I2</x:v>
      </x:c>
      <x:c r="G378" s="14" t="n">
        <x:v>60</x:v>
      </x:c>
      <x:c r="H378" s="14" t="n">
        <x:v>1</x:v>
      </x:c>
      <x:c r="I378" s="14" t="n">
        <x:v>1</x:v>
      </x:c>
      <x:c r="J378" s="18" t="n">
        <x:v>815184.02</x:v>
      </x:c>
      <x:c r="K378" s="19" t="n">
        <x:v>46241.490000474536</x:v>
      </x:c>
      <x:c r="L378" s="19" t="n">
        <x:v>46295</x:v>
      </x:c>
      <x:c r="M378" s="15" t="str">
        <x:v>Капітальний ремонт частини дорожнього покриття по вул. Білокур в м.Ірпінь Бучанського району Київської області</x:v>
      </x:c>
      <x:c r="N378" s="15" t="str">
        <x:v>https://prozorro.gov.ua/tender/UA-2026-08-07-008463-a</x:v>
      </x:c>
    </x:row>
    <x:row r="379">
      <x:c r="A379" s="14" t="n">
        <x:v>375</x:v>
      </x:c>
      <x:c r="B379" s="14" t="str">
        <x:v>ТОВАРИСТВО З ОБМЕЖЕНОЮ ВІДПОВІДАЛЬНІСТЮ "БДУ МУШ"</x:v>
      </x:c>
      <x:c r="C379" s="14" t="str">
        <x:v>43399625</x:v>
      </x:c>
      <x:c r="D379" s="14" t="str">
        <x:v>Дорожні роботи</x:v>
      </x:c>
      <x:c r="E379" s="14" t="str">
        <x:v>Expansion discovery</x:v>
      </x:c>
      <x:c r="F379" s="14" t="str">
        <x:v>I2</x:v>
      </x:c>
      <x:c r="G379" s="14" t="n">
        <x:v>60</x:v>
      </x:c>
      <x:c r="H379" s="14" t="n">
        <x:v>1</x:v>
      </x:c>
      <x:c r="I379" s="14" t="n">
        <x:v>1</x:v>
      </x:c>
      <x:c r="J379" s="18" t="n">
        <x:v>957501.6</x:v>
      </x:c>
      <x:c r="K379" s="19" t="n">
        <x:v>46253.3617634375</x:v>
      </x:c>
      <x:c r="L379" s="19" t="n">
        <x:v>46387</x:v>
      </x:c>
      <x:c r="M379" s="15" t="str">
        <x:v>Капітальний ремонт дорожнього покриття по вул.Андрія Мізенка  в с. Собківка Уманського району Черкаської області </x:v>
      </x:c>
      <x:c r="N379" s="15" t="str">
        <x:v>https://prozorro.gov.ua/tender/UA-2026-08-19-003865-a</x:v>
      </x:c>
    </x:row>
    <x:row r="380">
      <x:c r="A380" s="14" t="n">
        <x:v>376</x:v>
      </x:c>
      <x:c r="B380" s="14" t="str">
        <x:v>ТОВАРИСТВО З ОБМЕЖЕНОЮ ВІДПОВІДАЛЬНІСТЮ "БУДІВЕЛЬНА КОМПАНІЯ "ВІАКОМ"</x:v>
      </x:c>
      <x:c r="C380" s="14" t="str">
        <x:v>42818575</x:v>
      </x:c>
      <x:c r="D380" s="14" t="str">
        <x:v>Дорожні роботи</x:v>
      </x:c>
      <x:c r="E380" s="14" t="str">
        <x:v>Expansion discovery</x:v>
      </x:c>
      <x:c r="F380" s="14" t="str">
        <x:v>I2</x:v>
      </x:c>
      <x:c r="G380" s="14" t="n">
        <x:v>60</x:v>
      </x:c>
      <x:c r="H380" s="14" t="n">
        <x:v>1</x:v>
      </x:c>
      <x:c r="I380" s="14" t="n">
        <x:v>1</x:v>
      </x:c>
      <x:c r="J380" s="18" t="n">
        <x:v>627432</x:v>
      </x:c>
      <x:c r="K380" s="19" t="n">
        <x:v>46251.598258645834</x:v>
      </x:c>
      <x:c r="L380" s="19" t="n">
        <x:v>46387</x:v>
      </x:c>
      <x:c r="M380" s="15" t="str">
        <x:v>Капітальний ремонт дорожнього покриття перехрестя вулиць Мазепи-Вербицького в м.Новояворівськ Львівської області</x:v>
      </x:c>
      <x:c r="N380" s="15" t="str">
        <x:v>https://prozorro.gov.ua/tender/UA-2026-08-17-011911-a</x:v>
      </x:c>
    </x:row>
    <x:row r="381">
      <x:c r="A381" s="14" t="n">
        <x:v>377</x:v>
      </x:c>
      <x:c r="B381" s="14" t="str">
        <x:v>ТОВАРИСТВО З ОБМЕЖЕНОЮ ВІДПОВІДАЛЬНІСТЮ "БУДІВЕЛЬНА КОМПАНІЯ "ГЕКСАГОН"</x:v>
      </x:c>
      <x:c r="C381" s="14" t="str">
        <x:v>42802738</x:v>
      </x:c>
      <x:c r="D381" s="14" t="str">
        <x:v>Теплові мережі</x:v>
      </x:c>
      <x:c r="E381" s="14" t="str">
        <x:v>Expansion discovery</x:v>
      </x:c>
      <x:c r="F381" s="14" t="str">
        <x:v>I2</x:v>
      </x:c>
      <x:c r="G381" s="14" t="n">
        <x:v>60</x:v>
      </x:c>
      <x:c r="H381" s="14" t="n">
        <x:v>1</x:v>
      </x:c>
      <x:c r="I381" s="14" t="n">
        <x:v>1</x:v>
      </x:c>
      <x:c r="J381" s="18" t="n">
        <x:v>545977.93</x:v>
      </x:c>
      <x:c r="K381" s="19" t="n">
        <x:v>46220.2418265625</x:v>
      </x:c>
      <x:c r="L381" s="19" t="n">
        <x:v>46296</x:v>
      </x:c>
      <x:c r="M381" s="15" t="str">
        <x:v>Коригування робочого проєкту «Реконструкція ділянки теплової мережі по вул. Базарна від ТК2к17 до ТК2к22 у м. Одесі»</x:v>
      </x:c>
      <x:c r="N381" s="15" t="str">
        <x:v>https://prozorro.gov.ua/tender/UA-2026-07-17-000299-a</x:v>
      </x:c>
    </x:row>
    <x:row r="382">
      <x:c r="A382" s="14" t="n">
        <x:v>378</x:v>
      </x:c>
      <x:c r="B382" s="14" t="str">
        <x:v>ТОВАРИСТВО З ОБМЕЖЕНОЮ ВІДПОВІДАЛЬНІСТЮ "БУДІВЕЛЬНА ПЕРСПЕКТИВА"</x:v>
      </x:c>
      <x:c r="C382" s="14" t="str">
        <x:v>45068069</x:v>
      </x:c>
      <x:c r="D382" s="14" t="str">
        <x:v>Пожежогасіння</x:v>
      </x:c>
      <x:c r="E382" s="14" t="str">
        <x:v>Expansion discovery</x:v>
      </x:c>
      <x:c r="F382" s="14" t="str">
        <x:v>I2</x:v>
      </x:c>
      <x:c r="G382" s="14" t="n">
        <x:v>60</x:v>
      </x:c>
      <x:c r="H382" s="14" t="n">
        <x:v>1</x:v>
      </x:c>
      <x:c r="I382" s="14" t="n">
        <x:v>1</x:v>
      </x:c>
      <x:c r="J382" s="18" t="n">
        <x:v>1499900</x:v>
      </x:c>
      <x:c r="K382" s="19" t="n">
        <x:v>46219.37161141204</x:v>
      </x:c>
      <x:c r="L382" s="19" t="n">
        <x:v>46325.62451388889</x:v>
      </x:c>
      <x:c r="M382" s="15" t="str">
        <x:v>Капітальний ремонт. Монтаж системи пожежної сигналізації, оповіщення людей про пожежу та передавання тривожних сповіщень в будівлях КЗ СОР «Глинська спеціальна школа» за адресою: 42081, Сумська обл., Роменський р-н., с. Глинськ, вул. Партизанська, 12</x:v>
      </x:c>
      <x:c r="N382" s="15" t="str">
        <x:v>https://prozorro.gov.ua/tender/UA-2026-06-16-013340-a</x:v>
      </x:c>
    </x:row>
    <x:row r="383">
      <x:c r="A383" s="14" t="n">
        <x:v>379</x:v>
      </x:c>
      <x:c r="B383" s="14" t="str">
        <x:v>ТОВАРИСТВО З ОБМЕЖЕНОЮ ВІДПОВІДАЛЬНІСТЮ "БУДІВНИЙ ДВІР"</x:v>
      </x:c>
      <x:c r="C383" s="14" t="str">
        <x:v>36647065</x:v>
      </x:c>
      <x:c r="D383" s="14" t="str">
        <x:v>Дорожні роботи</x:v>
      </x:c>
      <x:c r="E383" s="14" t="str">
        <x:v>Expansion discovery</x:v>
      </x:c>
      <x:c r="F383" s="14" t="str">
        <x:v>I2</x:v>
      </x:c>
      <x:c r="G383" s="14" t="n">
        <x:v>60</x:v>
      </x:c>
      <x:c r="H383" s="14" t="n">
        <x:v>1</x:v>
      </x:c>
      <x:c r="I383" s="14" t="n">
        <x:v>1</x:v>
      </x:c>
      <x:c r="J383" s="18" t="n">
        <x:v>620788.45</x:v>
      </x:c>
      <x:c r="K383" s="19" t="n">
        <x:v>46239.26417909722</x:v>
      </x:c>
      <x:c r="L383" s="19" t="n">
        <x:v>46387</x:v>
      </x:c>
      <x:c r="M383" s="15" t="str">
        <x:v>Капітальний ремонт дорожнього покриття по вул. Захисників України в с-ще Рогань, Харківського району, Харківської області</x:v>
      </x:c>
      <x:c r="N383" s="15" t="str">
        <x:v>https://prozorro.gov.ua/tender/UA-2026-08-05-000787-a</x:v>
      </x:c>
    </x:row>
    <x:row r="384">
      <x:c r="A384" s="14" t="n">
        <x:v>380</x:v>
      </x:c>
      <x:c r="B384" s="14" t="str">
        <x:v>ТОВАРИСТВО З ОБМЕЖЕНОЮ ВІДПОВІДАЛЬНІСТЮ "В.О."</x:v>
      </x:c>
      <x:c r="C384" s="14" t="str">
        <x:v>34623828</x:v>
      </x:c>
      <x:c r="D384" s="14" t="str">
        <x:v>Фасади та скління</x:v>
      </x:c>
      <x:c r="E384" s="14" t="str">
        <x:v>Expansion discovery</x:v>
      </x:c>
      <x:c r="F384" s="14" t="str">
        <x:v>I2</x:v>
      </x:c>
      <x:c r="G384" s="14" t="n">
        <x:v>60</x:v>
      </x:c>
      <x:c r="H384" s="14" t="n">
        <x:v>1</x:v>
      </x:c>
      <x:c r="I384" s="14" t="n">
        <x:v>1</x:v>
      </x:c>
      <x:c r="J384" s="18" t="n">
        <x:v>551917.63</x:v>
      </x:c>
      <x:c r="K384" s="19" t="n">
        <x:v>46247.614911770834</x:v>
      </x:c>
      <x:c r="L384" s="19" t="n">
        <x:v>46387</x:v>
      </x:c>
      <x:c r="M384" s="15" t="str">
        <x:v>Капітальний ремонт з утепленням стіни бокового фасаду житлового будинку по пр. Л. Українки, 1 в м. Калуш Івано-Франківської обл.</x:v>
      </x:c>
      <x:c r="N384" s="15" t="str">
        <x:v>https://prozorro.gov.ua/tender/UA-2026-08-13-012473-a</x:v>
      </x:c>
    </x:row>
    <x:row r="385">
      <x:c r="A385" s="14" t="n">
        <x:v>381</x:v>
      </x:c>
      <x:c r="B385" s="14" t="str">
        <x:v>ТОВАРИСТВО З ОБМЕЖЕНОЮ ВІДПОВІДАЛЬНІСТЮ "ВБ СТРАЖ"</x:v>
      </x:c>
      <x:c r="C385" s="14" t="str">
        <x:v>43046609</x:v>
      </x:c>
      <x:c r="D385" s="14" t="str">
        <x:v>Слаботочні системи</x:v>
      </x:c>
      <x:c r="E385" s="14" t="str">
        <x:v>Requalify</x:v>
      </x:c>
      <x:c r="F385" s="14" t="str">
        <x:v>I2</x:v>
      </x:c>
      <x:c r="G385" s="14" t="n">
        <x:v>60</x:v>
      </x:c>
      <x:c r="H385" s="14" t="n">
        <x:v>1</x:v>
      </x:c>
      <x:c r="I385" s="14" t="n">
        <x:v>1</x:v>
      </x:c>
      <x:c r="J385" s="18" t="n">
        <x:v>737500</x:v>
      </x:c>
      <x:c r="K385" s="19" t="n">
        <x:v>46227.404180185185</x:v>
      </x:c>
      <x:c r="L385" s="19" t="n">
        <x:v>46387</x:v>
      </x:c>
      <x:c r="M385" s="15" t="str">
        <x:v>Улаштування (монтаж) системи пожежної сигналізації, системи керування евакуюванням (в частині системи оповіщення про пожежу і покажчиків напряму евакуювання), системи централізованого пожежного спостерігання на об'єкті: Комунальний заклад "Торговицький ліцей імені Є.Ф.Маланюка" Новоархангельської селищної ради Голованівського району Кіровоградської області (І,ІІ,ІІІ поверхи), за адресою: Кіровоградська область Голованівський район с. Торговиця вул. І.Сірка, 17 (Капітальний ремонт)
</x:v>
      </x:c>
      <x:c r="N385" s="15" t="str">
        <x:v>https://prozorro.gov.ua/tender/UA-2026-07-07-007361-a</x:v>
      </x:c>
    </x:row>
    <x:row r="386">
      <x:c r="A386" s="14" t="n">
        <x:v>382</x:v>
      </x:c>
      <x:c r="B386" s="14" t="str">
        <x:v>ТОВАРИСТВО З ОБМЕЖЕНОЮ ВІДПОВІДАЛЬНІСТЮ "ВОЛБУД"</x:v>
      </x:c>
      <x:c r="C386" s="14" t="str">
        <x:v>40299777</x:v>
      </x:c>
      <x:c r="D386" s="14" t="str">
        <x:v>Фасади та скління</x:v>
      </x:c>
      <x:c r="E386" s="14" t="str">
        <x:v>Expansion discovery</x:v>
      </x:c>
      <x:c r="F386" s="14" t="str">
        <x:v>I2</x:v>
      </x:c>
      <x:c r="G386" s="14" t="n">
        <x:v>60</x:v>
      </x:c>
      <x:c r="H386" s="14" t="n">
        <x:v>1</x:v>
      </x:c>
      <x:c r="I386" s="14" t="n">
        <x:v>1</x:v>
      </x:c>
      <x:c r="J386" s="18" t="n">
        <x:v>1126628.4</x:v>
      </x:c>
      <x:c r="K386" s="19" t="n">
        <x:v>46246.50013625</x:v>
      </x:c>
      <x:c r="L386" s="19" t="n">
        <x:v>46295</x:v>
      </x:c>
      <x:c r="M386" s="15" t="str">
        <x:v>«Капітальний ремонт фасаду з утепленням будівлі Романівського дошкільного навчального закладу «Сонечко» на вул. Молодіжна, 3а, с.Романів Луцького району Волинської області (коригування) (код ДК 45453000-7 Капітальний ремонт і реставрація) </x:v>
      </x:c>
      <x:c r="N386" s="15" t="str">
        <x:v>https://prozorro.gov.ua/tender/UA-2026-08-12-008210-a</x:v>
      </x:c>
    </x:row>
    <x:row r="387">
      <x:c r="A387" s="14" t="n">
        <x:v>383</x:v>
      </x:c>
      <x:c r="B387" s="14" t="str">
        <x:v>ТОВАРИСТВО З ОБМЕЖЕНОЮ ВІДПОВІДАЛЬНІСТЮ "ДОР-ЛІДЕР"</x:v>
      </x:c>
      <x:c r="C387" s="14" t="str">
        <x:v>37997091</x:v>
      </x:c>
      <x:c r="D387" s="14" t="str">
        <x:v>Дорожні роботи</x:v>
      </x:c>
      <x:c r="E387" s="14" t="str">
        <x:v>Expansion discovery</x:v>
      </x:c>
      <x:c r="F387" s="14" t="str">
        <x:v>I2</x:v>
      </x:c>
      <x:c r="G387" s="14" t="n">
        <x:v>60</x:v>
      </x:c>
      <x:c r="H387" s="14" t="n">
        <x:v>1</x:v>
      </x:c>
      <x:c r="I387" s="14" t="n">
        <x:v>1</x:v>
      </x:c>
      <x:c r="J387" s="18" t="n">
        <x:v>1058753.21</x:v>
      </x:c>
      <x:c r="K387" s="19" t="n">
        <x:v>46234.4255759375</x:v>
      </x:c>
      <x:c r="L387" s="19" t="n">
        <x:v>46356</x:v>
      </x:c>
      <x:c r="M387" s="15" t="str">
        <x:v>Капітальний ремонт дорожнього покриття до кладовища в с. Руденька Житомирського району Житомирської області</x:v>
      </x:c>
      <x:c r="N387" s="15" t="str">
        <x:v>https://prozorro.gov.ua/tender/UA-2026-07-31-004720-a</x:v>
      </x:c>
    </x:row>
    <x:row r="388">
      <x:c r="A388" s="14" t="n">
        <x:v>384</x:v>
      </x:c>
      <x:c r="B388" s="14" t="str">
        <x:v>ТОВАРИСТВО З ОБМЕЖЕНОЮ ВІДПОВІДАЛЬНІСТЮ "ДОРОС ЛТД"</x:v>
      </x:c>
      <x:c r="C388" s="14" t="str">
        <x:v>41363104</x:v>
      </x:c>
      <x:c r="D388" s="14" t="str">
        <x:v>Дорожні роботи</x:v>
      </x:c>
      <x:c r="E388" s="14" t="str">
        <x:v>Expansion discovery</x:v>
      </x:c>
      <x:c r="F388" s="14" t="str">
        <x:v>I2</x:v>
      </x:c>
      <x:c r="G388" s="14" t="n">
        <x:v>60</x:v>
      </x:c>
      <x:c r="H388" s="14" t="n">
        <x:v>1</x:v>
      </x:c>
      <x:c r="I388" s="14" t="n">
        <x:v>1</x:v>
      </x:c>
      <x:c r="J388" s="18" t="n">
        <x:v>1388964.79</x:v>
      </x:c>
      <x:c r="K388" s="19" t="n">
        <x:v>46240.78557736111</x:v>
      </x:c>
      <x:c r="L388" s="19" t="n">
        <x:v>46387</x:v>
      </x:c>
      <x:c r="M388" s="15" t="str">
        <x:v>Капітальний ремонт дорожнього покриття по вул. Шкільна,7 в с.Августівка Одеського району Одеської області</x:v>
      </x:c>
      <x:c r="N388" s="15" t="str">
        <x:v>https://prozorro.gov.ua/tender/UA-2026-08-06-012166-a</x:v>
      </x:c>
    </x:row>
    <x:row r="389">
      <x:c r="A389" s="14" t="n">
        <x:v>385</x:v>
      </x:c>
      <x:c r="B389" s="14" t="str">
        <x:v>ТОВАРИСТВО З ОБМЕЖЕНОЮ ВІДПОВІДАЛЬНІСТЮ "МІЛПРОД"</x:v>
      </x:c>
      <x:c r="C389" s="14" t="str">
        <x:v>45502185</x:v>
      </x:c>
      <x:c r="D389" s="14" t="str">
        <x:v>HVAC / ОВіК</x:v>
      </x:c>
      <x:c r="E389" s="14" t="str">
        <x:v>Pilot now</x:v>
      </x:c>
      <x:c r="F389" s="14" t="str">
        <x:v>I2</x:v>
      </x:c>
      <x:c r="G389" s="14" t="n">
        <x:v>60</x:v>
      </x:c>
      <x:c r="H389" s="14" t="n">
        <x:v>1</x:v>
      </x:c>
      <x:c r="I389" s="14" t="n">
        <x:v>1</x:v>
      </x:c>
      <x:c r="J389" s="18" t="n">
        <x:v>1109564.45</x:v>
      </x:c>
      <x:c r="K389" s="19" t="n">
        <x:v>46226.50163167824</x:v>
      </x:c>
      <x:c r="L389" s="19" t="n">
        <x:v>46387</x:v>
      </x:c>
      <x:c r="M389" s="15" t="str">
        <x:v>Роботи з постачання та монтажу системи кондиціювання та вентиляції у будівлі № 100, що знаходиться за адресою: м. Київ, проспект Академіка Глушкова, 1 (ДК 021:2015: 45331200-8 Встановлення вентиляційних систем і систем кондиціонування повітря)</x:v>
      </x:c>
      <x:c r="N389" s="15" t="str">
        <x:v>https://prozorro.gov.ua/tender/UA-2026-07-07-008541-a</x:v>
      </x:c>
    </x:row>
    <x:row r="390">
      <x:c r="A390" s="14" t="n">
        <x:v>386</x:v>
      </x:c>
      <x:c r="B390" s="14" t="str">
        <x:v>ТОВАРИСТВО З ОБМЕЖЕНОЮ ВІДПОВІДАЛЬНІСТЮ "МК-ГРАНД 2015"</x:v>
      </x:c>
      <x:c r="C390" s="14" t="str">
        <x:v>41291234</x:v>
      </x:c>
      <x:c r="D390" s="14" t="str">
        <x:v>Водоочищення / очисні споруди</x:v>
      </x:c>
      <x:c r="E390" s="14" t="str">
        <x:v>Expansion discovery</x:v>
      </x:c>
      <x:c r="F390" s="14" t="str">
        <x:v>I2</x:v>
      </x:c>
      <x:c r="G390" s="14" t="n">
        <x:v>60</x:v>
      </x:c>
      <x:c r="H390" s="14" t="n">
        <x:v>1</x:v>
      </x:c>
      <x:c r="I390" s="14" t="n">
        <x:v>1</x:v>
      </x:c>
      <x:c r="J390" s="18" t="n">
        <x:v>683148</x:v>
      </x:c>
      <x:c r="K390" s="19" t="n">
        <x:v>46255.28362246528</x:v>
      </x:c>
      <x:c r="L390" s="19" t="n">
        <x:v>46387</x:v>
      </x:c>
      <x:c r="M390" s="15" t="str">
        <x:v>Коригування проєктної документації по об'єкту: "Реконструкція каналізаційних очисних споруд (аеротенки та повітродувна станція з повітроводом) в м. Глухів, вул. Жужоми, 51 (Коригування)"</x:v>
      </x:c>
      <x:c r="N390" s="15" t="str">
        <x:v>https://prozorro.gov.ua/tender/UA-2026-08-21-001303-a</x:v>
      </x:c>
    </x:row>
    <x:row r="391">
      <x:c r="A391" s="14" t="n">
        <x:v>387</x:v>
      </x:c>
      <x:c r="B391" s="14" t="str">
        <x:v>ТОВАРИСТВО З ОБМЕЖЕНОЮ ВІДПОВІДАЛЬНІСТЮ "ПРАЙМ УЛАН-БУД"</x:v>
      </x:c>
      <x:c r="C391" s="14" t="str">
        <x:v>45981175</x:v>
      </x:c>
      <x:c r="D391" s="14" t="str">
        <x:v>Дорожні роботи</x:v>
      </x:c>
      <x:c r="E391" s="14" t="str">
        <x:v>Expansion discovery</x:v>
      </x:c>
      <x:c r="F391" s="14" t="str">
        <x:v>I2</x:v>
      </x:c>
      <x:c r="G391" s="14" t="n">
        <x:v>60</x:v>
      </x:c>
      <x:c r="H391" s="14" t="n">
        <x:v>1</x:v>
      </x:c>
      <x:c r="I391" s="14" t="n">
        <x:v>1</x:v>
      </x:c>
      <x:c r="J391" s="18" t="n">
        <x:v>1193784</x:v>
      </x:c>
      <x:c r="K391" s="19" t="n">
        <x:v>46255.56247351852</x:v>
      </x:c>
      <x:c r="L391" s="19" t="n">
        <x:v>46387</x:v>
      </x:c>
      <x:c r="M391" s="15" t="str">
        <x:v>Капітальний ремонт дорожнього покриття вулиці Садибна (від будинку №55 до будинку №6) в селі Пултівці Вінницького району Вінницької області</x:v>
      </x:c>
      <x:c r="N391" s="15" t="str">
        <x:v>https://prozorro.gov.ua/tender/UA-2026-08-21-011848-a</x:v>
      </x:c>
    </x:row>
    <x:row r="392">
      <x:c r="A392" s="14" t="n">
        <x:v>388</x:v>
      </x:c>
      <x:c r="B392" s="14" t="str">
        <x:v>ТОВАРИСТВО З ОБМЕЖЕНОЮ ВІДПОВІДАЛЬНІСТЮ "СОМО-М"</x:v>
      </x:c>
      <x:c r="C392" s="14" t="str">
        <x:v>45153206</x:v>
      </x:c>
      <x:c r="D392" s="14" t="str">
        <x:v>Підпірні конструкції</x:v>
      </x:c>
      <x:c r="E392" s="14" t="str">
        <x:v>Expansion discovery</x:v>
      </x:c>
      <x:c r="F392" s="14" t="str">
        <x:v>I2</x:v>
      </x:c>
      <x:c r="G392" s="14" t="n">
        <x:v>60</x:v>
      </x:c>
      <x:c r="H392" s="14" t="n">
        <x:v>1</x:v>
      </x:c>
      <x:c r="I392" s="14" t="n">
        <x:v>1</x:v>
      </x:c>
      <x:c r="J392" s="18" t="n">
        <x:v>1275078.65</x:v>
      </x:c>
      <x:c r="K392" s="19" t="n">
        <x:v>46254.46187798611</x:v>
      </x:c>
      <x:c r="L392" s="19" t="n">
        <x:v>46285</x:v>
      </x:c>
      <x:c r="M392" s="15" t="str">
        <x:v>Капітальний ремонт відновлення бетонної підпірної стінки та сходів навчального корпусу №3 НУБіП України за адресою: м. Київ, вул. Героїв Оборони,15</x:v>
      </x:c>
      <x:c r="N392" s="15" t="str">
        <x:v>https://prozorro.gov.ua/tender/UA-2026-08-20-007545-a</x:v>
      </x:c>
    </x:row>
    <x:row r="393">
      <x:c r="A393" s="14" t="n">
        <x:v>389</x:v>
      </x:c>
      <x:c r="B393" s="14" t="str">
        <x:v>ТОВАРИСТВО З ОБМЕЖЕНОЮ ВІДПОВІДАЛЬНІСТЮ "СУЧАСНА ІНФРАСТРУКТУРА МІСТА"</x:v>
      </x:c>
      <x:c r="C393" s="14" t="str">
        <x:v>45932238</x:v>
      </x:c>
      <x:c r="D393" s="14" t="str">
        <x:v>Ремонт і підсилення бетону</x:v>
      </x:c>
      <x:c r="E393" s="14" t="str">
        <x:v>Expansion discovery</x:v>
      </x:c>
      <x:c r="F393" s="14" t="str">
        <x:v>I2</x:v>
      </x:c>
      <x:c r="G393" s="14" t="n">
        <x:v>60</x:v>
      </x:c>
      <x:c r="H393" s="14" t="n">
        <x:v>1</x:v>
      </x:c>
      <x:c r="I393" s="14" t="n">
        <x:v>1</x:v>
      </x:c>
      <x:c r="J393" s="18" t="n">
        <x:v>624106.56</x:v>
      </x:c>
      <x:c r="K393" s="19" t="n">
        <x:v>46258.53630042824</x:v>
      </x:c>
      <x:c r="L393" s="19" t="n">
        <x:v>46326</x:v>
      </x:c>
      <x:c r="M393" s="15" t="str">
        <x:v>Виконання протиаварійних робіт "Демонтаж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«Відновлення багатоквартирного житлового будинку на вул. Будівельниуів, 5 у Дніпровському районі міста Києва, пошкодженого внаслідок збройної агресії Російської Федерації, шляхом капітального ремонту (без зміни функціонального призначення)» в частині виконання робіт з відновлення покрівлі (код CPV за ДК 021:2015: 45450000-6 — Інші завершальні будівельні роботи)</x:v>
      </x:c>
      <x:c r="N393" s="15" t="str">
        <x:v>https://prozorro.gov.ua/tender/UA-2026-08-24-008388-a</x:v>
      </x:c>
    </x:row>
    <x:row r="394">
      <x:c r="A394" s="14" t="n">
        <x:v>390</x:v>
      </x:c>
      <x:c r="B394" s="14" t="str">
        <x:v>ТОВАРИСТВО З ОБМЕЖЕНОЮ ВІДПОВІДАЛЬНІСТЮ "УКРЕНЕРГОПРОМ - 3"</x:v>
      </x:c>
      <x:c r="C394" s="14" t="str">
        <x:v>31564943</x:v>
      </x:c>
      <x:c r="D394" s="14" t="str">
        <x:v>Водоочищення / очисні споруди</x:v>
      </x:c>
      <x:c r="E394" s="14" t="str">
        <x:v>Expansion discovery</x:v>
      </x:c>
      <x:c r="F394" s="14" t="str">
        <x:v>I2</x:v>
      </x:c>
      <x:c r="G394" s="14" t="n">
        <x:v>60</x:v>
      </x:c>
      <x:c r="H394" s="14" t="n">
        <x:v>1</x:v>
      </x:c>
      <x:c r="I394" s="14" t="n">
        <x:v>1</x:v>
      </x:c>
      <x:c r="J394" s="18" t="n">
        <x:v>620400</x:v>
      </x:c>
      <x:c r="K394" s="19" t="n">
        <x:v>46240.554719837965</x:v>
      </x:c>
      <x:c r="L394" s="19" t="n">
        <x:v>46387</x:v>
      </x:c>
      <x:c r="M394" s="15" t="str">
        <x:v>Реконструкція системи електропостачання комплексу очисних споруд КП "Міськводоканал" Сумської міської ради (СМР) з влаштуванням підключення когенераційної установки GENTEС, KE-MNG 700-BR за адресою м. Суми, вул. Лихвинська стінка, 40</x:v>
      </x:c>
      <x:c r="N394" s="15" t="str">
        <x:v>https://prozorro.gov.ua/tender/UA-2026-08-06-010034-a</x:v>
      </x:c>
    </x:row>
    <x:row r="395">
      <x:c r="A395" s="14" t="n">
        <x:v>391</x:v>
      </x:c>
      <x:c r="B395" s="14" t="str">
        <x:v>Товариство з обмеженою відповідальністю «ТСК-БУДСЕРВІС»</x:v>
      </x:c>
      <x:c r="C395" s="14" t="str">
        <x:v>45881759</x:v>
      </x:c>
      <x:c r="D395" s="14" t="str">
        <x:v>Покрівлі та гідроізоляція</x:v>
      </x:c>
      <x:c r="E395" s="14" t="str">
        <x:v>Expansion discovery</x:v>
      </x:c>
      <x:c r="F395" s="14" t="str">
        <x:v>I2</x:v>
      </x:c>
      <x:c r="G395" s="14" t="n">
        <x:v>60</x:v>
      </x:c>
      <x:c r="H395" s="14" t="n">
        <x:v>1</x:v>
      </x:c>
      <x:c r="I395" s="14" t="n">
        <x:v>1</x:v>
      </x:c>
      <x:c r="J395" s="18" t="n">
        <x:v>1083785</x:v>
      </x:c>
      <x:c r="K395" s="19" t="n">
        <x:v>46240.43107309028</x:v>
      </x:c>
      <x:c r="L395" s="19" t="n">
        <x:v>46387</x:v>
      </x:c>
      <x:c r="M395" s="15" t="str">
        <x:v>Покрівельні роботи та інші спеціалізовані будівельні роботи  (Капітальний ремонт покрівлі будівлі)</x:v>
      </x:c>
      <x:c r="N395" s="15" t="str">
        <x:v>https://prozorro.gov.ua/tender/UA-2026-08-06-006048-a</x:v>
      </x:c>
    </x:row>
    <x:row r="396">
      <x:c r="A396" s="14" t="n">
        <x:v>392</x:v>
      </x:c>
      <x:c r="B396" s="14" t="str">
        <x:v>УПРАВЛІННЯ ПОЛІЦІЇ ОХОРОНИ В ЖИТОМИРСЬКІЙ ОБЛАСТІ</x:v>
      </x:c>
      <x:c r="C396" s="14" t="str">
        <x:v>40109091</x:v>
      </x:c>
      <x:c r="D396" s="14" t="str">
        <x:v>Електромонтаж</x:v>
      </x:c>
      <x:c r="E396" s="14" t="str">
        <x:v>Pilot now</x:v>
      </x:c>
      <x:c r="F396" s="14" t="str">
        <x:v>I2</x:v>
      </x:c>
      <x:c r="G396" s="14" t="n">
        <x:v>60</x:v>
      </x:c>
      <x:c r="H396" s="14" t="n">
        <x:v>3</x:v>
      </x:c>
      <x:c r="I396" s="14" t="n">
        <x:v>1</x:v>
      </x:c>
      <x:c r="J396" s="18" t="n">
        <x:v>282657.3</x:v>
      </x:c>
      <x:c r="K396" s="19" t="n">
        <x:v>45979.728066793985</x:v>
      </x:c>
      <x:c r="L396" s="19" t="n">
        <x:v>46016</x:v>
      </x:c>
      <x:c r="M396" s="15" t="str">
        <x:v>Послуги з монтажу систем протипожежного захисту (пожежної сигналізації, системи керуванням людей, автоматичною системою порошкового пожежогасіння та система централізованого  пожежного спостерігання)</x:v>
      </x:c>
      <x:c r="N396" s="15" t="str">
        <x:v>https://prozorro.gov.ua/tender/UA-2025-11-07-014248-a</x:v>
      </x:c>
    </x:row>
    <x:row r="397">
      <x:c r="A397" s="14" t="n">
        <x:v>393</x:v>
      </x:c>
      <x:c r="B397" s="14" t="str">
        <x:v>ФОП Дзюба Олег Володимирович</x:v>
      </x:c>
      <x:c r="C397" s="14" t="str">
        <x:v>3199505212</x:v>
      </x:c>
      <x:c r="D397" s="14" t="str">
        <x:v>Ліфти та підйомники</x:v>
      </x:c>
      <x:c r="E397" s="14" t="str">
        <x:v>Expansion discovery</x:v>
      </x:c>
      <x:c r="F397" s="14" t="str">
        <x:v>I2</x:v>
      </x:c>
      <x:c r="G397" s="14" t="n">
        <x:v>60</x:v>
      </x:c>
      <x:c r="H397" s="14" t="n">
        <x:v>6</x:v>
      </x:c>
      <x:c r="I397" s="14" t="n">
        <x:v>0</x:v>
      </x:c>
      <x:c r="J397" s="18" t="n">
        <x:v>717778.53</x:v>
      </x:c>
      <x:c r="K397" s="19" t="n">
        <x:v>45825.34077283565</x:v>
      </x:c>
      <x:c r="L397" s="19" t="n">
        <x:v>46022.916666655095</x:v>
      </x:c>
      <x:c r="M397" s="15" t="str">
        <x:v>ДК 021:2015- 45313000-4- Монтаж ліфтів та екскалаторів- Капітальний ремонт та заміна  основних вузлів пасажирського ліфта в житловому будинку № 21 ( підʼїзд № 2)  на вул.Кавалерідзе у м. Львові</x:v>
      </x:c>
      <x:c r="N397" s="15" t="str">
        <x:v>https://prozorro.gov.ua/tender/UA-2025-06-17-003792-a</x:v>
      </x:c>
    </x:row>
    <x:row r="398">
      <x:c r="A398" s="14" t="n">
        <x:v>394</x:v>
      </x:c>
      <x:c r="B398" s="14" t="str">
        <x:v>ГРИГА АНДРІЙ ПЕТРОВИЧ</x:v>
      </x:c>
      <x:c r="C398" s="14" t="str">
        <x:v>2852611378</x:v>
      </x:c>
      <x:c r="D398" s="14" t="str">
        <x:v>Безпека / СКУД / CCTV</x:v>
      </x:c>
      <x:c r="E398" s="14" t="str">
        <x:v>Expansion discovery</x:v>
      </x:c>
      <x:c r="F398" s="14" t="str">
        <x:v>I2</x:v>
      </x:c>
      <x:c r="G398" s="14" t="n">
        <x:v>59</x:v>
      </x:c>
      <x:c r="H398" s="14" t="n">
        <x:v>2</x:v>
      </x:c>
      <x:c r="I398" s="14" t="n">
        <x:v>2</x:v>
      </x:c>
      <x:c r="J398" s="18" t="n">
        <x:v>52270</x:v>
      </x:c>
      <x:c r="K398" s="19" t="n">
        <x:v>46252.384626122686</x:v>
      </x:c>
      <x:c r="L398" s="19" t="n">
        <x:v>46387</x:v>
      </x:c>
      <x:c r="M398" s="15" t="str">
        <x:v>Монтаж системи відеоспостереження</x:v>
      </x:c>
      <x:c r="N398" s="15" t="str">
        <x:v>https://prozorro.gov.ua/tender/UA-2026-08-18-005084-a</x:v>
      </x:c>
    </x:row>
    <x:row r="399">
      <x:c r="A399" s="14" t="n">
        <x:v>395</x:v>
      </x:c>
      <x:c r="B399" s="14" t="str">
        <x:v>КОНДРАТЮК ВОЛОДИМИР ОЛЕГОВИЧ</x:v>
      </x:c>
      <x:c r="C399" s="14" t="str">
        <x:v>3231213712</x:v>
      </x:c>
      <x:c r="D399" s="14" t="str">
        <x:v>HVAC / ОВіК</x:v>
      </x:c>
      <x:c r="E399" s="14" t="str">
        <x:v>Pilot now</x:v>
      </x:c>
      <x:c r="F399" s="14" t="str">
        <x:v>I2</x:v>
      </x:c>
      <x:c r="G399" s="14" t="n">
        <x:v>59</x:v>
      </x:c>
      <x:c r="H399" s="14" t="n">
        <x:v>2</x:v>
      </x:c>
      <x:c r="I399" s="14" t="n">
        <x:v>2</x:v>
      </x:c>
      <x:c r="J399" s="18" t="n">
        <x:v>8900</x:v>
      </x:c>
      <x:c r="K399" s="19" t="n">
        <x:v>46245.520564108796</x:v>
      </x:c>
      <x:c r="L399" s="19" t="n">
        <x:v>46387</x:v>
      </x:c>
      <x:c r="M399" s="15" t="str">
        <x:v>Послуги із демонтажу та монтажу теплового лічильника па період проведення ремонтних робіт в системі опалення для ЗДО № 16</x:v>
      </x:c>
      <x:c r="N399" s="15" t="str">
        <x:v>https://prozorro.gov.ua/tender/UA-2026-08-11-009745-a</x:v>
      </x:c>
    </x:row>
    <x:row r="400">
      <x:c r="A400" s="14" t="n">
        <x:v>396</x:v>
      </x:c>
      <x:c r="B400" s="14" t="str">
        <x:v>Фізична особа підприємець Марчук Анатолій Дмитрович</x:v>
      </x:c>
      <x:c r="C400" s="14" t="str">
        <x:v>2787811910</x:v>
      </x:c>
      <x:c r="D400" s="14" t="str">
        <x:v>Пасивний вогнезахист</x:v>
      </x:c>
      <x:c r="E400" s="14" t="str">
        <x:v>Expansion discovery</x:v>
      </x:c>
      <x:c r="F400" s="14" t="str">
        <x:v>I2</x:v>
      </x:c>
      <x:c r="G400" s="14" t="n">
        <x:v>59</x:v>
      </x:c>
      <x:c r="H400" s="14" t="n">
        <x:v>2</x:v>
      </x:c>
      <x:c r="I400" s="14" t="n">
        <x:v>2</x:v>
      </x:c>
      <x:c r="J400" s="18" t="n">
        <x:v>44400</x:v>
      </x:c>
      <x:c r="K400" s="19" t="n">
        <x:v>46258.35331721065</x:v>
      </x:c>
      <x:c r="L400" s="19" t="n">
        <x:v>46387.395682870374</x:v>
      </x:c>
      <x:c r="M400" s="15" t="str">
        <x:v>Послуги з виконання робіт з вогнезахисної обробки дерев’яних конструкцій та тканинних декорацій вистави "Літепло"</x:v>
      </x:c>
      <x:c r="N400" s="15" t="str">
        <x:v>https://prozorro.gov.ua/tender/UA-2026-08-24-003079-a</x:v>
      </x:c>
    </x:row>
    <x:row r="401">
      <x:c r="A401" s="14" t="n">
        <x:v>397</x:v>
      </x:c>
      <x:c r="B401" s="14" t="str">
        <x:v>Фізична особа-підприємець Перерва Олександр Іванович</x:v>
      </x:c>
      <x:c r="C401" s="14" t="str">
        <x:v>2481811590</x:v>
      </x:c>
      <x:c r="D401" s="14" t="str">
        <x:v>Безпека / СКУД / CCTV</x:v>
      </x:c>
      <x:c r="E401" s="14" t="str">
        <x:v>Expansion discovery</x:v>
      </x:c>
      <x:c r="F401" s="14" t="str">
        <x:v>I2</x:v>
      </x:c>
      <x:c r="G401" s="14" t="n">
        <x:v>59</x:v>
      </x:c>
      <x:c r="H401" s="14" t="n">
        <x:v>2</x:v>
      </x:c>
      <x:c r="I401" s="14" t="n">
        <x:v>2</x:v>
      </x:c>
      <x:c r="J401" s="18" t="n">
        <x:v>62880</x:v>
      </x:c>
      <x:c r="K401" s="19" t="n">
        <x:v>46213.31861041667</x:v>
      </x:c>
      <x:c r="L401" s="19" t="n">
        <x:v>46387.36189814815</x:v>
      </x:c>
      <x:c r="M401" s="15" t="str">
        <x:v>Послуга з монтажу, установки системи відеоспостереження</x:v>
      </x:c>
      <x:c r="N401" s="15" t="str">
        <x:v>https://prozorro.gov.ua/tender/UA-2026-07-10-002250-a</x:v>
      </x:c>
    </x:row>
    <x:row r="402">
      <x:c r="A402" s="14" t="n">
        <x:v>398</x:v>
      </x:c>
      <x:c r="B402" s="14" t="str">
        <x:v>ТОВ "БУДІНЖЕНЕ­РМЕРЕЖА"</x:v>
      </x:c>
      <x:c r="C402" s="14" t="str">
        <x:v>38374561</x:v>
      </x:c>
      <x:c r="D402" s="14" t="str">
        <x:v>ГНБ / безтраншейні роботи</x:v>
      </x:c>
      <x:c r="E402" s="14" t="str">
        <x:v>Expansion discovery</x:v>
      </x:c>
      <x:c r="F402" s="14" t="str">
        <x:v>I2</x:v>
      </x:c>
      <x:c r="G402" s="14" t="n">
        <x:v>59</x:v>
      </x:c>
      <x:c r="H402" s="14" t="n">
        <x:v>3</x:v>
      </x:c>
      <x:c r="I402" s="14" t="n">
        <x:v>1</x:v>
      </x:c>
      <x:c r="J402" s="18" t="n">
        <x:v>39591394.91</x:v>
      </x:c>
      <x:c r="K402" s="19" t="n">
        <x:v>45951.48272947917</x:v>
      </x:c>
      <x:c r="L402" s="19" t="n">
        <x:v>46022</x:v>
      </x:c>
      <x:c r="M402" s="15" t="str">
        <x:v>ДК 021:2015: 45230000-8 Будівництво трубопроводів, ліній зв’язку та електропередач, шосе, доріг, аеродромів і залізничних доріг; вирівнювання поверхонь; 45231113-0 Заміна трубопроводів (роботи з ліквідації аварійної ситуації (капітальний ремонт) на припливному міському каналізаційному колекторі Д=500мм до КНС «Водопарк», за адресою: вул. Академіка Кухаря, 2 у Деснянському районі м. Києва)</x:v>
      </x:c>
      <x:c r="N402" s="15" t="str">
        <x:v>https://prozorro.gov.ua/tender/UA-2025-09-23-005872-a</x:v>
      </x:c>
    </x:row>
    <x:row r="403">
      <x:c r="A403" s="14" t="n">
        <x:v>399</x:v>
      </x:c>
      <x:c r="B403" s="14" t="str">
        <x:v>ТОВАРИСТВО З ОБМЕЖЕНОЮ ВІДПОВІДАЛЬНІСТЮ "ОРГАГРОБУД-2012"</x:v>
      </x:c>
      <x:c r="C403" s="14" t="str">
        <x:v>31379102</x:v>
      </x:c>
      <x:c r="D403" s="14" t="str">
        <x:v>Металоконструкції</x:v>
      </x:c>
      <x:c r="E403" s="14" t="str">
        <x:v>Expansion discovery</x:v>
      </x:c>
      <x:c r="F403" s="14" t="str">
        <x:v>I2</x:v>
      </x:c>
      <x:c r="G403" s="14" t="n">
        <x:v>59</x:v>
      </x:c>
      <x:c r="H403" s="14" t="n">
        <x:v>2</x:v>
      </x:c>
      <x:c r="I403" s="14" t="n">
        <x:v>1</x:v>
      </x:c>
      <x:c r="J403" s="18" t="n">
        <x:v>25968</x:v>
      </x:c>
      <x:c r="K403" s="19" t="n">
        <x:v>46188.523856875</x:v>
      </x:c>
      <x:c r="L403" s="19" t="n">
        <x:v>46387</x:v>
      </x:c>
      <x:c r="M403" s="15" t="str">
        <x:v>Монтаж металоконструкцій паркану з сітки рабиці в кутику (7 секцій) (код згідно ЄЗС ДК 021:2015: 45340000-2 Зведення огорож, монтаж поручнів і захисних засобів)</x:v>
      </x:c>
      <x:c r="N403" s="15" t="str">
        <x:v>https://prozorro.gov.ua/tender/UA-2026-06-15-009957-a</x:v>
      </x:c>
    </x:row>
    <x:row r="404">
      <x:c r="A404" s="14" t="n">
        <x:v>400</x:v>
      </x:c>
      <x:c r="B404" s="14" t="str">
        <x:v>ФОП Федулов Дмитро Олегович</x:v>
      </x:c>
      <x:c r="C404" s="14" t="str">
        <x:v>3254612492</x:v>
      </x:c>
      <x:c r="D404" s="14" t="str">
        <x:v>Резервне живлення</x:v>
      </x:c>
      <x:c r="E404" s="14" t="str">
        <x:v>Pilot now</x:v>
      </x:c>
      <x:c r="F404" s="14" t="str">
        <x:v>I2</x:v>
      </x:c>
      <x:c r="G404" s="14" t="n">
        <x:v>59</x:v>
      </x:c>
      <x:c r="H404" s="14" t="n">
        <x:v>2</x:v>
      </x:c>
      <x:c r="I404" s="14" t="n">
        <x:v>1</x:v>
      </x:c>
      <x:c r="J404" s="18" t="n">
        <x:v>97500</x:v>
      </x:c>
      <x:c r="K404" s="19" t="n">
        <x:v>46253.403634814815</x:v>
      </x:c>
      <x:c r="L404" s="19" t="n">
        <x:v>46265</x:v>
      </x:c>
      <x:c r="M404" s="15" t="str">
        <x:v>Послуги з монтажу тимчасової захисної конструкції навколо дизель-генератора за адресою: 69035, м. Запоріжжя, вул. Леоніда Жаботинського, буд. 32 за кодом ДК 021:2015: 45340000-2 «Зведення огорож, монтаж поручнів і захисних засобів»</x:v>
      </x:c>
      <x:c r="N404" s="15" t="str">
        <x:v>https://prozorro.gov.ua/tender/UA-2026-08-19-005773-a</x:v>
      </x:c>
    </x:row>
    <x:row r="405">
      <x:c r="A405" s="14" t="n">
        <x:v>401</x:v>
      </x:c>
      <x:c r="B405" s="14" t="str">
        <x:v>АКЦІОНЕРНЕ ТОВАРИСТВО "ХАРКІВОБЛЕНЕРГО"</x:v>
      </x:c>
      <x:c r="C405" s="14" t="str">
        <x:v>00131954</x:v>
      </x:c>
      <x:c r="D405" s="14" t="str">
        <x:v>Підстанції / силові мережі</x:v>
      </x:c>
      <x:c r="E405" s="14" t="str">
        <x:v>Pilot now</x:v>
      </x:c>
      <x:c r="F405" s="14" t="str">
        <x:v>I2</x:v>
      </x:c>
      <x:c r="G405" s="14" t="n">
        <x:v>59</x:v>
      </x:c>
      <x:c r="H405" s="14" t="n">
        <x:v>12</x:v>
      </x:c>
      <x:c r="I405" s="14" t="n">
        <x:v>0</x:v>
      </x:c>
      <x:c r="J405" s="18" t="n">
        <x:v>5376457.4</x:v>
      </x:c>
      <x:c r="K405" s="19" t="n">
        <x:v>45911.52195761574</x:v>
      </x:c>
      <x:c r="L405" s="19" t="n">
        <x:v>46022</x:v>
      </x:c>
      <x:c r="M405" s="15" t="str">
        <x:v>С_50410000-2 Послуги з ремонту і технічного обслуговування вимірювальних, випробувальних і контрольних приладів (Послуги з організації комерційного обліку електроенергії: (Монтаж/демонтаж, Встановлення АСКОЕ/ЛУЗОД, Налагодження модема АСКОЕ/ЛУЗОД, Параметризація, Тех. перевірка ел. Лічильника))
</x:v>
      </x:c>
      <x:c r="N405" s="15" t="str">
        <x:v>https://prozorro.gov.ua/tender/UA-2025-09-11-010319-a</x:v>
      </x:c>
    </x:row>
    <x:row r="406">
      <x:c r="A406" s="14" t="n">
        <x:v>402</x:v>
      </x:c>
      <x:c r="B406" s="14" t="str">
        <x:v>Дочірнє підприємство "Криворіжагробуд" приватного акціонерного товариства "Криворіжгазбуд"</x:v>
      </x:c>
      <x:c r="C406" s="14" t="str">
        <x:v>32627129</x:v>
      </x:c>
      <x:c r="D406" s="14" t="str">
        <x:v>Насосні станції</x:v>
      </x:c>
      <x:c r="E406" s="14" t="str">
        <x:v>Expansion discovery</x:v>
      </x:c>
      <x:c r="F406" s="14" t="str">
        <x:v>I2</x:v>
      </x:c>
      <x:c r="G406" s="14" t="n">
        <x:v>59</x:v>
      </x:c>
      <x:c r="H406" s="14" t="n">
        <x:v>2</x:v>
      </x:c>
      <x:c r="I406" s="14" t="n">
        <x:v>0</x:v>
      </x:c>
      <x:c r="J406" s="18" t="n">
        <x:v>16696936.8</x:v>
      </x:c>
      <x:c r="K406" s="19" t="n">
        <x:v>45877.47949543982</x:v>
      </x:c>
      <x:c r="L406" s="19" t="n">
        <x:v>46011</x:v>
      </x:c>
      <x:c r="M406" s="15" t="str">
        <x:v>Додаткові роботи по об’єкту «Будівництво ділянки самопливного каналізаційного колектора від мкр. Сонячного»</x:v>
      </x:c>
      <x:c r="N406" s="15" t="str">
        <x:v>https://prozorro.gov.ua/tender/UA-2025-08-08-007679-a</x:v>
      </x:c>
    </x:row>
    <x:row r="407">
      <x:c r="A407" s="14" t="n">
        <x:v>403</x:v>
      </x:c>
      <x:c r="B407" s="14" t="str">
        <x:v>ПП "Компанія Інсталбуд"</x:v>
      </x:c>
      <x:c r="C407" s="14" t="str">
        <x:v>33465397</x:v>
      </x:c>
      <x:c r="D407" s="14" t="str">
        <x:v>ГНБ / безтраншейні роботи</x:v>
      </x:c>
      <x:c r="E407" s="14" t="str">
        <x:v>Expansion discovery</x:v>
      </x:c>
      <x:c r="F407" s="14" t="str">
        <x:v>I2</x:v>
      </x:c>
      <x:c r="G407" s="14" t="n">
        <x:v>59</x:v>
      </x:c>
      <x:c r="H407" s="14" t="n">
        <x:v>6</x:v>
      </x:c>
      <x:c r="I407" s="14" t="n">
        <x:v>0</x:v>
      </x:c>
      <x:c r="J407" s="18" t="n">
        <x:v>1430082.49</x:v>
      </x:c>
      <x:c r="K407" s="19" t="n">
        <x:v>45635.56451888889</x:v>
      </x:c>
      <x:c r="L407" s="19" t="n">
        <x:v>45657.47255787037</x:v>
      </x:c>
      <x:c r="M407" s="15" t="str">
        <x:v>Капітальний ремонт аварійної ділянки каналізаційної мережі по вул. Шашкевича (перехід методом горизонтально-направленого буріння по вулиці Шашкевича у місті Золочів Золочівського району Львівської області)</x:v>
      </x:c>
      <x:c r="N407" s="15" t="str">
        <x:v>https://prozorro.gov.ua/tender/UA-2024-12-09-009669-a</x:v>
      </x:c>
    </x:row>
    <x:row r="408">
      <x:c r="A408" s="14" t="n">
        <x:v>404</x:v>
      </x:c>
      <x:c r="B408" s="14" t="str">
        <x:v>ПРИВАТНЕ ПІДПРИЄМСТВО "БУТТЕКС"</x:v>
      </x:c>
      <x:c r="C408" s="14" t="str">
        <x:v>36217960</x:v>
      </x:c>
      <x:c r="D408" s="14" t="str">
        <x:v>Ліфти та підйомники</x:v>
      </x:c>
      <x:c r="E408" s="14" t="str">
        <x:v>Expansion discovery</x:v>
      </x:c>
      <x:c r="F408" s="14" t="str">
        <x:v>I2</x:v>
      </x:c>
      <x:c r="G408" s="14" t="n">
        <x:v>59</x:v>
      </x:c>
      <x:c r="H408" s="14" t="n">
        <x:v>6</x:v>
      </x:c>
      <x:c r="I408" s="14" t="n">
        <x:v>0</x:v>
      </x:c>
      <x:c r="J408" s="18" t="n">
        <x:v>124700</x:v>
      </x:c>
      <x:c r="K408" s="19" t="n">
        <x:v>45981.39589423611</x:v>
      </x:c>
      <x:c r="L408" s="19" t="n">
        <x:v>46022</x:v>
      </x:c>
      <x:c r="M408" s="15" t="str">
        <x:v>45313000-4 Монтаж ліфтів та ескалаторів - Ремонт пасажирських ліфтів</x:v>
      </x:c>
      <x:c r="N408" s="15" t="str">
        <x:v>https://prozorro.gov.ua/tender/UA-2025-11-20-004979-a</x:v>
      </x:c>
    </x:row>
    <x:row r="409">
      <x:c r="A409" s="14" t="n">
        <x:v>405</x:v>
      </x:c>
      <x:c r="B409" s="14" t="str">
        <x:v>ПРИВАТНЕ ПІДПРИЄМСТВО "ДЕКО СНАБ"</x:v>
      </x:c>
      <x:c r="C409" s="14" t="str">
        <x:v>40475330</x:v>
      </x:c>
      <x:c r="D409" s="14" t="str">
        <x:v>Теплові пункти</x:v>
      </x:c>
      <x:c r="E409" s="14" t="str">
        <x:v>Expansion discovery</x:v>
      </x:c>
      <x:c r="F409" s="14" t="str">
        <x:v>I2</x:v>
      </x:c>
      <x:c r="G409" s="14" t="n">
        <x:v>59</x:v>
      </x:c>
      <x:c r="H409" s="14" t="n">
        <x:v>6</x:v>
      </x:c>
      <x:c r="I409" s="14" t="n">
        <x:v>0</x:v>
      </x:c>
      <x:c r="J409" s="18" t="n">
        <x:v>967592.56</x:v>
      </x:c>
      <x:c r="K409" s="19" t="n">
        <x:v>45398.47249931713</x:v>
      </x:c>
      <x:c r="L409" s="19" t="n">
        <x:v>45442</x:v>
      </x:c>
      <x:c r="M409" s="15" t="str">
        <x:v>Реконструкція індивідуального теплового пункту за адресою:м. Миколаїв, вул. Чорновола,5; 45230000-8	Будівництво трубопроводів, ліній зв’язку та електропередач, шосе, доріг, аеродромів і залізничних доріг; вирівнювання поверхонь
</x:v>
      </x:c>
      <x:c r="N409" s="15" t="str">
        <x:v>https://prozorro.gov.ua/tender/UA-2024-04-16-007966-a</x:v>
      </x:c>
    </x:row>
    <x:row r="410">
      <x:c r="A410" s="14" t="n">
        <x:v>406</x:v>
      </x:c>
      <x:c r="B410" s="14" t="str">
        <x:v>ТОВ "НЕОКОМ"</x:v>
      </x:c>
      <x:c r="C410" s="14" t="str">
        <x:v>32818500</x:v>
      </x:c>
      <x:c r="D410" s="14" t="str">
        <x:v>ВОЛЗ / телеком</x:v>
      </x:c>
      <x:c r="E410" s="14" t="str">
        <x:v>Expansion discovery</x:v>
      </x:c>
      <x:c r="F410" s="14" t="str">
        <x:v>I2</x:v>
      </x:c>
      <x:c r="G410" s="14" t="n">
        <x:v>59</x:v>
      </x:c>
      <x:c r="H410" s="14" t="n">
        <x:v>4</x:v>
      </x:c>
      <x:c r="I410" s="14" t="n">
        <x:v>0</x:v>
      </x:c>
      <x:c r="J410" s="18" t="n">
        <x:v>1156837</x:v>
      </x:c>
      <x:c r="K410" s="19" t="n">
        <x:v>45747.38219435185</x:v>
      </x:c>
      <x:c r="L410" s="19" t="n">
        <x:v>46022.425729166665</x:v>
      </x:c>
      <x:c r="M410" s="15" t="str">
        <x:v>Послуги з монтажу оптичної мережі підприємства (ДК 021:2015 64220000-4 Телекомунікаційні послуги, крім послуг телефонного зв’язку і передачі даних (64221000-1 Послуги з під’єднання))</x:v>
      </x:c>
      <x:c r="N410" s="15" t="str">
        <x:v>https://prozorro.gov.ua/tender/UA-2025-03-31-004356-a</x:v>
      </x:c>
    </x:row>
    <x:row r="411">
      <x:c r="A411" s="14" t="n">
        <x:v>407</x:v>
      </x:c>
      <x:c r="B411" s="14" t="str">
        <x:v>Товариство з обмеженою відповідальністю "РТ - Телеком"</x:v>
      </x:c>
      <x:c r="C411" s="14" t="str">
        <x:v>39643312</x:v>
      </x:c>
      <x:c r="D411" s="14" t="str">
        <x:v>ВОЛЗ / телеком</x:v>
      </x:c>
      <x:c r="E411" s="14" t="str">
        <x:v>Expansion discovery</x:v>
      </x:c>
      <x:c r="F411" s="14" t="str">
        <x:v>I2</x:v>
      </x:c>
      <x:c r="G411" s="14" t="n">
        <x:v>59</x:v>
      </x:c>
      <x:c r="H411" s="14" t="n">
        <x:v>5</x:v>
      </x:c>
      <x:c r="I411" s="14" t="n">
        <x:v>0</x:v>
      </x:c>
      <x:c r="J411" s="18" t="n">
        <x:v>214210.31</x:v>
      </x:c>
      <x:c r="K411" s="19" t="n">
        <x:v>45924.33279497685</x:v>
      </x:c>
      <x:c r="L411" s="19" t="n">
        <x:v>45965.416666666664</x:v>
      </x:c>
      <x:c r="M411" s="15" t="str">
        <x:v>Послуги з розробки робочого проекту з будівництва волоконно-оптичної лінії зв'язку</x:v>
      </x:c>
      <x:c r="N411" s="15" t="str">
        <x:v>https://prozorro.gov.ua/tender/UA-2025-09-24-003287-a</x:v>
      </x:c>
    </x:row>
    <x:row r="412">
      <x:c r="A412" s="14" t="n">
        <x:v>408</x:v>
      </x:c>
      <x:c r="B412" s="14" t="str">
        <x:v>ФОП Барчук Віталій Анатолійович</x:v>
      </x:c>
      <x:c r="C412" s="14" t="str">
        <x:v>3163908356</x:v>
      </x:c>
      <x:c r="D412" s="14" t="str">
        <x:v>Блискавкозахист / заземлення</x:v>
      </x:c>
      <x:c r="E412" s="14" t="str">
        <x:v>Pilot now</x:v>
      </x:c>
      <x:c r="F412" s="14" t="str">
        <x:v>I2</x:v>
      </x:c>
      <x:c r="G412" s="14" t="n">
        <x:v>59</x:v>
      </x:c>
      <x:c r="H412" s="14" t="n">
        <x:v>4</x:v>
      </x:c>
      <x:c r="I412" s="14" t="n">
        <x:v>0</x:v>
      </x:c>
      <x:c r="J412" s="18" t="n">
        <x:v>283130.48</x:v>
      </x:c>
      <x:c r="K412" s="19" t="n">
        <x:v>45982.60709128472</x:v>
      </x:c>
      <x:c r="L412" s="19" t="n">
        <x:v>46022</x:v>
      </x:c>
      <x:c r="M412" s="15" t="str">
        <x:v>Послуги з монтажу зовнішньої системи блискавкозахисту будівлі нічного притулку</x:v>
      </x:c>
      <x:c r="N412" s="15" t="str">
        <x:v>https://prozorro.gov.ua/tender/UA-2025-11-21-014919-a</x:v>
      </x:c>
    </x:row>
    <x:row r="413">
      <x:c r="A413" s="14" t="n">
        <x:v>409</x:v>
      </x:c>
      <x:c r="B413" s="14" t="str">
        <x:v>ФОП Сапега Вiра Oлександрiвна</x:v>
      </x:c>
      <x:c r="C413" s="14" t="str">
        <x:v>2478908201</x:v>
      </x:c>
      <x:c r="D413" s="14" t="str">
        <x:v>Світлофори / дорожня автоматика</x:v>
      </x:c>
      <x:c r="E413" s="14" t="str">
        <x:v>Pilot now</x:v>
      </x:c>
      <x:c r="F413" s="14" t="str">
        <x:v>I2</x:v>
      </x:c>
      <x:c r="G413" s="14" t="n">
        <x:v>59</x:v>
      </x:c>
      <x:c r="H413" s="14" t="n">
        <x:v>3</x:v>
      </x:c>
      <x:c r="I413" s="14" t="n">
        <x:v>0</x:v>
      </x:c>
      <x:c r="J413" s="18" t="n">
        <x:v>8069827.25</x:v>
      </x:c>
      <x:c r="K413" s="19" t="n">
        <x:v>45818.42482341435</x:v>
      </x:c>
      <x:c r="L413" s="19" t="n">
        <x:v>46016</x:v>
      </x:c>
      <x:c r="M413" s="15" t="str">
        <x:v>Будівництво об'єкта інженерно-транспортної інфраструктури: Реконструкція світлофорного об'єкту за адресою пр. Сергія Нігояна, ЗОШ №36 - вул. Андрія Гулого-Гуленка в м. Дніпро</x:v>
      </x:c>
      <x:c r="N413" s="15" t="str">
        <x:v>https://prozorro.gov.ua/tender/UA-2025-05-20-007503-a</x:v>
      </x:c>
    </x:row>
    <x:row r="414">
      <x:c r="A414" s="14" t="n">
        <x:v>410</x:v>
      </x:c>
      <x:c r="B414" s="14" t="str">
        <x:v>ПП Явір-2000</x:v>
      </x:c>
      <x:c r="C414" s="14" t="str">
        <x:v>31175036</x:v>
      </x:c>
      <x:c r="D414" s="14" t="str">
        <x:v>Газопостачання / котельні</x:v>
      </x:c>
      <x:c r="E414" s="14" t="str">
        <x:v>Expansion discovery</x:v>
      </x:c>
      <x:c r="F414" s="14" t="str">
        <x:v>I2</x:v>
      </x:c>
      <x:c r="G414" s="14" t="n">
        <x:v>58</x:v>
      </x:c>
      <x:c r="H414" s="14" t="n">
        <x:v>5</x:v>
      </x:c>
      <x:c r="I414" s="14" t="n">
        <x:v>3</x:v>
      </x:c>
      <x:c r="J414" s="18" t="n">
        <x:v>1417270.08</x:v>
      </x:c>
      <x:c r="K414" s="19" t="n">
        <x:v>45988.561781585646</x:v>
      </x:c>
      <x:c r="L414" s="19" t="n">
        <x:v>46326</x:v>
      </x:c>
      <x:c r="M414" s="15" t="str">
        <x:v>Реконструкція "ІНШОЇ ЧАСТИНИ ПС 110/35/10 КВ Красноград (інв.№ 00565947/01(, з улаштуванням системи телемеханіки, за адресою: Харківська обл., Красноградський р-н, м. Красноград, вул. Українська"</x:v>
      </x:c>
      <x:c r="N414" s="15" t="str">
        <x:v>https://prozorro.gov.ua/tender/UA-2025-11-27-013570-a</x:v>
      </x:c>
    </x:row>
    <x:row r="415">
      <x:c r="A415" s="14" t="n">
        <x:v>411</x:v>
      </x:c>
      <x:c r="B415" s="14" t="str">
        <x:v>ФОП Ільченко Олександр Олександрович</x:v>
      </x:c>
      <x:c r="C415" s="14" t="str">
        <x:v>3372207010</x:v>
      </x:c>
      <x:c r="D415" s="14" t="str">
        <x:v>Благоустрій</x:v>
      </x:c>
      <x:c r="E415" s="14" t="str">
        <x:v>Expansion discovery</x:v>
      </x:c>
      <x:c r="F415" s="14" t="str">
        <x:v>I2</x:v>
      </x:c>
      <x:c r="G415" s="14" t="n">
        <x:v>58</x:v>
      </x:c>
      <x:c r="H415" s="14" t="n">
        <x:v>3</x:v>
      </x:c>
      <x:c r="I415" s="14" t="n">
        <x:v>2</x:v>
      </x:c>
      <x:c r="J415" s="18" t="n">
        <x:v>1827343</x:v>
      </x:c>
      <x:c r="K415" s="19" t="n">
        <x:v>46094.51362167824</x:v>
      </x:c>
      <x:c r="L415" s="19" t="n">
        <x:v>46387.4303125</x:v>
      </x:c>
      <x:c r="M415"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x:v>
      </x:c>
      <x:c r="N415" s="15" t="str">
        <x:v>https://prozorro.gov.ua/tender/UA-2026-03-03-006192-a</x:v>
      </x:c>
    </x:row>
    <x:row r="416">
      <x:c r="A416" s="14" t="n">
        <x:v>412</x:v>
      </x:c>
      <x:c r="B416" s="14" t="str">
        <x:v>ПРИВАТНЕ ПІДПРИЄМСТВО "АНАБУД"</x:v>
      </x:c>
      <x:c r="C416" s="14" t="str">
        <x:v>31564367</x:v>
      </x:c>
      <x:c r="D416" s="14" t="str">
        <x:v>Теплові мережі</x:v>
      </x:c>
      <x:c r="E416" s="14" t="str">
        <x:v>Expansion discovery</x:v>
      </x:c>
      <x:c r="F416" s="14" t="str">
        <x:v>I2</x:v>
      </x:c>
      <x:c r="G416" s="14" t="n">
        <x:v>58</x:v>
      </x:c>
      <x:c r="H416" s="14" t="n">
        <x:v>1</x:v>
      </x:c>
      <x:c r="I416" s="14" t="n">
        <x:v>1</x:v>
      </x:c>
      <x:c r="J416" s="18" t="n">
        <x:v>9335862</x:v>
      </x:c>
      <x:c r="K416" s="19" t="n">
        <x:v>46209.45089113426</x:v>
      </x:c>
      <x:c r="L416" s="19" t="n">
        <x:v>46295</x:v>
      </x:c>
      <x:c r="M416" s="15" t="str">
        <x:v>Реконструкція із заміною теплової мережі по вул. Привокзальна площа,5,м.Ірпінь. Ділянка ТК1-ТК3</x:v>
      </x:c>
      <x:c r="N416" s="15" t="str">
        <x:v>https://prozorro.gov.ua/tender/UA-2026-07-06-005423-a</x:v>
      </x:c>
    </x:row>
    <x:row r="417">
      <x:c r="A417" s="14" t="n">
        <x:v>413</x:v>
      </x:c>
      <x:c r="B417" s="14" t="str">
        <x:v>ПРИВАТНЕ ПІДПРИЄМСТВО "СМАРТ ЛІФТ"</x:v>
      </x:c>
      <x:c r="C417" s="14" t="str">
        <x:v>42194936</x:v>
      </x:c>
      <x:c r="D417" s="14" t="str">
        <x:v>Ліфти та підйомники</x:v>
      </x:c>
      <x:c r="E417" s="14" t="str">
        <x:v>Expansion discovery</x:v>
      </x:c>
      <x:c r="F417" s="14" t="str">
        <x:v>I2</x:v>
      </x:c>
      <x:c r="G417" s="14" t="n">
        <x:v>58</x:v>
      </x:c>
      <x:c r="H417" s="14" t="n">
        <x:v>1</x:v>
      </x:c>
      <x:c r="I417" s="14" t="n">
        <x:v>1</x:v>
      </x:c>
      <x:c r="J417" s="18" t="n">
        <x:v>4695111.95</x:v>
      </x:c>
      <x:c r="K417" s="19" t="n">
        <x:v>46162.29879832176</x:v>
      </x:c>
      <x:c r="L417" s="19" t="n">
        <x:v>46752.55453703704</x:v>
      </x:c>
      <x:c r="M417" s="15" t="str">
        <x:v>«Реконструкція будівлі «Центру психічного здоров'я» КП «ЦМЛ ЧМР» з метою влаштування ліфтової шахти для монтажу ліфта за адресою вул. Клюсівська, 8а м. Шептицький Львівської області»</x:v>
      </x:c>
      <x:c r="N417" s="15" t="str">
        <x:v>https://prozorro.gov.ua/tender/UA-2026-04-28-010580-a</x:v>
      </x:c>
    </x:row>
    <x:row r="418">
      <x:c r="A418" s="14" t="n">
        <x:v>414</x:v>
      </x:c>
      <x:c r="B418" s="14" t="str">
        <x:v>ТОВ "ЕНЕРГІЯ ПРИРОДИ ПЛЮС"</x:v>
      </x:c>
      <x:c r="C418" s="14" t="str">
        <x:v>43599450</x:v>
      </x:c>
      <x:c r="D418" s="14" t="str">
        <x:v>Сонячна енергетика</x:v>
      </x:c>
      <x:c r="E418" s="14" t="str">
        <x:v>Expansion discovery</x:v>
      </x:c>
      <x:c r="F418" s="14" t="str">
        <x:v>I2</x:v>
      </x:c>
      <x:c r="G418" s="14" t="n">
        <x:v>58</x:v>
      </x:c>
      <x:c r="H418" s="14" t="n">
        <x:v>1</x:v>
      </x:c>
      <x:c r="I418" s="14" t="n">
        <x:v>1</x:v>
      </x:c>
      <x:c r="J418" s="18" t="n">
        <x:v>2572971.3</x:v>
      </x:c>
      <x:c r="K418" s="19" t="n">
        <x:v>46185.33913443287</x:v>
      </x:c>
      <x:c r="L418" s="19" t="n">
        <x:v>46265.52082175926</x:v>
      </x:c>
      <x:c r="M418" s="15" t="str">
        <x:v>Придбання та монтаж енергоефективного обладнання для гібридної сонячної електростанції</x:v>
      </x:c>
      <x:c r="N418" s="15" t="str">
        <x:v>https://prozorro.gov.ua/tender/UA-2026-05-28-009497-a</x:v>
      </x:c>
    </x:row>
    <x:row r="419">
      <x:c r="A419" s="14" t="n">
        <x:v>415</x:v>
      </x:c>
      <x:c r="B419" s="14" t="str">
        <x:v>ТОВ "ПСВ-ІНЖИНІРИНГ"</x:v>
      </x:c>
      <x:c r="C419" s="14" t="str">
        <x:v>36984872</x:v>
      </x:c>
      <x:c r="D419" s="14" t="str">
        <x:v>Накопичення енергії / BESS</x:v>
      </x:c>
      <x:c r="E419" s="14" t="str">
        <x:v>Expansion discovery</x:v>
      </x:c>
      <x:c r="F419" s="14" t="str">
        <x:v>I2</x:v>
      </x:c>
      <x:c r="G419" s="14" t="n">
        <x:v>58</x:v>
      </x:c>
      <x:c r="H419" s="14" t="n">
        <x:v>1</x:v>
      </x:c>
      <x:c r="I419" s="14" t="n">
        <x:v>1</x:v>
      </x:c>
      <x:c r="J419" s="18" t="n">
        <x:v>5530000</x:v>
      </x:c>
      <x:c r="K419" s="19" t="n">
        <x:v>46167.28479981481</x:v>
      </x:c>
      <x:c r="L419" s="19" t="n">
        <x:v>46265</x:v>
      </x:c>
      <x:c r="M419" s="15" t="str">
        <x:v>«Нове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 (код ДК 021:2015: 45250000-4 — Будівництво заводів / установок, гірничодобувних і переробних об’єктів та об’єктів нафтогазової інфраструктури)</x:v>
      </x:c>
      <x:c r="N419" s="15" t="str">
        <x:v>https://prozorro.gov.ua/tender/UA-2026-04-24-012291-a</x:v>
      </x:c>
    </x:row>
    <x:row r="420">
      <x:c r="A420" s="14" t="n">
        <x:v>416</x:v>
      </x:c>
      <x:c r="B420" s="14" t="str">
        <x:v>ТОВ Лабораторія НК та ТД</x:v>
      </x:c>
      <x:c r="C420" s="14" t="str">
        <x:v>31445850</x:v>
      </x:c>
      <x:c r="D420" s="14" t="str">
        <x:v>Фасади та скління</x:v>
      </x:c>
      <x:c r="E420" s="14" t="str">
        <x:v>Expansion discovery</x:v>
      </x:c>
      <x:c r="F420" s="14" t="str">
        <x:v>I2</x:v>
      </x:c>
      <x:c r="G420" s="14" t="n">
        <x:v>58</x:v>
      </x:c>
      <x:c r="H420" s="14" t="n">
        <x:v>1</x:v>
      </x:c>
      <x:c r="I420" s="14" t="n">
        <x:v>1</x:v>
      </x:c>
      <x:c r="J420" s="18" t="n">
        <x:v>3189942</x:v>
      </x:c>
      <x:c r="K420" s="19" t="n">
        <x:v>46163.52417451389</x:v>
      </x:c>
      <x:c r="L420" s="19" t="n">
        <x:v>46381</x:v>
      </x:c>
      <x:c r="M420" s="15" t="str">
        <x:v>Послуги із верифікації впроваджених заходів з утеплення фасадів багатоквартирних будинків, у тому числі створення паспорта енергоефективності, виготовлення енергетичних сертифікатів будівель</x:v>
      </x:c>
      <x:c r="N420" s="15" t="str">
        <x:v>https://prozorro.gov.ua/tender/UA-2026-05-07-005266-a</x:v>
      </x:c>
    </x:row>
    <x:row r="421">
      <x:c r="A421" s="14" t="n">
        <x:v>417</x:v>
      </x:c>
      <x:c r="B421" s="14" t="str">
        <x:v>ТОВАРИСТВО З ОБМЕЖЕНОЮ ВІДПОВІДАЛЬНІСТЮ "АКТИВОЛЬТ"</x:v>
      </x:c>
      <x:c r="C421" s="14" t="str">
        <x:v>39044710</x:v>
      </x:c>
      <x:c r="D421" s="14" t="str">
        <x:v>Промислова автоматизація / SCADA</x:v>
      </x:c>
      <x:c r="E421" s="14" t="str">
        <x:v>Expansion discovery</x:v>
      </x:c>
      <x:c r="F421" s="14" t="str">
        <x:v>I2</x:v>
      </x:c>
      <x:c r="G421" s="14" t="n">
        <x:v>58</x:v>
      </x:c>
      <x:c r="H421" s="14" t="n">
        <x:v>1</x:v>
      </x:c>
      <x:c r="I421" s="14" t="n">
        <x:v>1</x:v>
      </x:c>
      <x:c r="J421" s="18" t="n">
        <x:v>2468688</x:v>
      </x:c>
      <x:c r="K421" s="19" t="n">
        <x:v>46170.34395568287</x:v>
      </x:c>
      <x:c r="L421" s="19" t="n">
        <x:v>46387</x:v>
      </x:c>
      <x:c r="M421" s="15" t="str">
        <x:v>код 45317000-2 за ДК 021:2015 «Інші електромонтажні роботи» (реконструкція ПС «Льонокомбінат». Система телемеханіки та зв’язку)</x:v>
      </x:c>
      <x:c r="N421" s="15" t="str">
        <x:v>https://prozorro.gov.ua/tender/UA-2026-05-12-014647-a</x:v>
      </x:c>
    </x:row>
    <x:row r="422">
      <x:c r="A422" s="14" t="n">
        <x:v>418</x:v>
      </x:c>
      <x:c r="B422" s="14" t="str">
        <x:v>ТОВАРИСТВО З ОБМЕЖЕНОЮ ВІДПОВІДАЛЬНІСТЮ "АПУС ПЛЮС" (ТОВ "АПУС ПЛЮС")</x:v>
      </x:c>
      <x:c r="C422" s="14" t="str">
        <x:v>35819182</x:v>
      </x:c>
      <x:c r="D422" s="14" t="str">
        <x:v>Свердловини / водозабір</x:v>
      </x:c>
      <x:c r="E422" s="14" t="str">
        <x:v>Expansion discovery</x:v>
      </x:c>
      <x:c r="F422" s="14" t="str">
        <x:v>I2</x:v>
      </x:c>
      <x:c r="G422" s="14" t="n">
        <x:v>58</x:v>
      </x:c>
      <x:c r="H422" s="14" t="n">
        <x:v>1</x:v>
      </x:c>
      <x:c r="I422" s="14" t="n">
        <x:v>1</x:v>
      </x:c>
      <x:c r="J422" s="18" t="n">
        <x:v>3633298.8</x:v>
      </x:c>
      <x:c r="K422" s="19" t="n">
        <x:v>46205.27567890046</x:v>
      </x:c>
      <x:c r="L422" s="19" t="n">
        <x:v>46446.625289351854</x:v>
      </x:c>
      <x:c r="M422" s="15" t="str">
        <x:v>Нове будівництво бюветного комплексу біля адміністративної будівлі з господарськими будівлями та спорудами, яка розташована за адресою:Одеська обл., Одеський р-н, с. Нова Дофінівка, вул. Центральна, буд. 54-А та буріння артезіанської свердловини по вулиці Молодіжна</x:v>
      </x:c>
      <x:c r="N422" s="15" t="str">
        <x:v>https://prozorro.gov.ua/tender/UA-2026-06-11-012991-a</x:v>
      </x:c>
    </x:row>
    <x:row r="423">
      <x:c r="A423" s="14" t="n">
        <x:v>419</x:v>
      </x:c>
      <x:c r="B423" s="14" t="str">
        <x:v>ТОВАРИСТВО З ОБМЕЖЕНОЮ ВІДПОВІДАЛЬНІСТЮ "ІНФО ТЕХ СЕРВІС"</x:v>
      </x:c>
      <x:c r="C423" s="14" t="str">
        <x:v>45147454</x:v>
      </x:c>
      <x:c r="D423" s="14" t="str">
        <x:v>Дорожні роботи</x:v>
      </x:c>
      <x:c r="E423" s="14" t="str">
        <x:v>Expansion discovery</x:v>
      </x:c>
      <x:c r="F423" s="14" t="str">
        <x:v>I2</x:v>
      </x:c>
      <x:c r="G423" s="14" t="n">
        <x:v>58</x:v>
      </x:c>
      <x:c r="H423" s="14" t="n">
        <x:v>1</x:v>
      </x:c>
      <x:c r="I423" s="14" t="n">
        <x:v>1</x:v>
      </x:c>
      <x:c r="J423" s="18" t="n">
        <x:v>7197311.84</x:v>
      </x:c>
      <x:c r="K423" s="19" t="n">
        <x:v>46205.71441153935</x:v>
      </x:c>
      <x:c r="L423" s="19" t="n">
        <x:v>46376</x:v>
      </x:c>
      <x:c r="M423" s="15" t="str">
        <x:v>Капітальний ремонт дорожнього покриття автодороги по вул. Кошова в м. Самар Дніпропетровської області</x:v>
      </x:c>
      <x:c r="N423" s="15" t="str">
        <x:v>https://prozorro.gov.ua/tender/UA-2026-06-17-014030-a</x:v>
      </x:c>
    </x:row>
    <x:row r="424">
      <x:c r="A424" s="14" t="n">
        <x:v>420</x:v>
      </x:c>
      <x:c r="B424" s="14" t="str">
        <x:v>ТОВАРИСТВО З ОБМЕЖЕНОЮ ВІДПОВІДАЛЬНІСТЮ "СПЕЦРЕМ"</x:v>
      </x:c>
      <x:c r="C424" s="14" t="str">
        <x:v>39621928</x:v>
      </x:c>
      <x:c r="D424" s="14" t="str">
        <x:v>Теплові мережі</x:v>
      </x:c>
      <x:c r="E424" s="14" t="str">
        <x:v>Expansion discovery</x:v>
      </x:c>
      <x:c r="F424" s="14" t="str">
        <x:v>I2</x:v>
      </x:c>
      <x:c r="G424" s="14" t="n">
        <x:v>58</x:v>
      </x:c>
      <x:c r="H424" s="14" t="n">
        <x:v>1</x:v>
      </x:c>
      <x:c r="I424" s="14" t="n">
        <x:v>1</x:v>
      </x:c>
      <x:c r="J424" s="18" t="n">
        <x:v>4015901.51</x:v>
      </x:c>
      <x:c r="K424" s="19" t="n">
        <x:v>46157.462898460646</x:v>
      </x:c>
      <x:c r="L424" s="19" t="n">
        <x:v>46325.916655092595</x:v>
      </x:c>
      <x:c r="M424" s="15" t="str">
        <x:v>Реконструкція (відновлення) теплових мереж на ділянці від МК4162 до ВТ4162-3 по вул. Данилевського в м. Харкові  (код ДК 021:2015 – 45454000 -4 - Реконструкція)
</x:v>
      </x:c>
      <x:c r="N424" s="15" t="str">
        <x:v>https://prozorro.gov.ua/tender/UA-2026-04-25-000265-a</x:v>
      </x:c>
    </x:row>
    <x:row r="425">
      <x:c r="A425" s="14" t="n">
        <x:v>421</x:v>
      </x:c>
      <x:c r="B425" s="14" t="str">
        <x:v>ТОВАРИСТВО З ОБМЕЖЕНОЮ ВІДПОВІДАЛЬНІСТЮ "УК ЕКСПЕРТИЗА"</x:v>
      </x:c>
      <x:c r="C425" s="14" t="str">
        <x:v>42431096</x:v>
      </x:c>
      <x:c r="D425" s="14" t="str">
        <x:v>Водоочищення / очисні споруди</x:v>
      </x:c>
      <x:c r="E425" s="14" t="str">
        <x:v>Expansion discovery</x:v>
      </x:c>
      <x:c r="F425" s="14" t="str">
        <x:v>I2</x:v>
      </x:c>
      <x:c r="G425" s="14" t="n">
        <x:v>58</x:v>
      </x:c>
      <x:c r="H425" s="14" t="n">
        <x:v>2</x:v>
      </x:c>
      <x:c r="I425" s="14" t="n">
        <x:v>1</x:v>
      </x:c>
      <x:c r="J425" s="18" t="n">
        <x:v>102068</x:v>
      </x:c>
      <x:c r="K425" s="19" t="n">
        <x:v>46188.56181832176</x:v>
      </x:c>
      <x:c r="L425" s="19" t="n">
        <x:v>46387</x:v>
      </x:c>
      <x:c r="M425" s="15" t="str">
        <x:v>Послуги по проведенню експертизи проекту будівництва:"Реконструкція каналізаційної насосної станції №2 в місті Малин по вул. 10 ОГШБ, буд.59Б, Малинська ТГ, Коростенського району, Житомирської області"</x:v>
      </x:c>
      <x:c r="N425" s="15" t="str">
        <x:v>https://prozorro.gov.ua/tender/UA-2026-06-15-011390-a</x:v>
      </x:c>
    </x:row>
    <x:row r="426">
      <x:c r="A426" s="14" t="n">
        <x:v>422</x:v>
      </x:c>
      <x:c r="B426" s="14" t="str">
        <x:v>Приватне підприємство "СЛУЖБА БЕЗПЕКИ ШВИДКОГО РЕДАГУВАННЯ-1"</x:v>
      </x:c>
      <x:c r="C426" s="14" t="str">
        <x:v>37734609</x:v>
      </x:c>
      <x:c r="D426" s="14" t="str">
        <x:v>Насосні станції</x:v>
      </x:c>
      <x:c r="E426" s="14" t="str">
        <x:v>Expansion discovery</x:v>
      </x:c>
      <x:c r="F426" s="14" t="str">
        <x:v>I2</x:v>
      </x:c>
      <x:c r="G426" s="14" t="n">
        <x:v>58</x:v>
      </x:c>
      <x:c r="H426" s="14" t="n">
        <x:v>3</x:v>
      </x:c>
      <x:c r="I426" s="14" t="n">
        <x:v>0</x:v>
      </x:c>
      <x:c r="J426" s="18" t="n">
        <x:v>610428</x:v>
      </x:c>
      <x:c r="K426" s="19" t="n">
        <x:v>45841.26266958333</x:v>
      </x:c>
      <x:c r="L426" s="19" t="n">
        <x:v>46022.304768518516</x:v>
      </x:c>
      <x:c r="M426" s="15" t="str">
        <x:v>Послуги з охорони майна Комунального підприємства Іванківської селищної ради "Іванківводоканал" на об"єкті незавершеного будівництва "Реконструкція каналізаційної насосної станції з добудовою блоку біологічного доочищення в селище Іванків, Київської області"</x:v>
      </x:c>
      <x:c r="N426" s="15" t="str">
        <x:v>https://prozorro.gov.ua/tender/UA-2025-07-03-000690-a</x:v>
      </x:c>
    </x:row>
    <x:row r="427">
      <x:c r="A427" s="14" t="n">
        <x:v>423</x:v>
      </x:c>
      <x:c r="B427" s="14" t="str">
        <x:v>ТОВ "Будівельно інвестиційна група Атлант"</x:v>
      </x:c>
      <x:c r="C427" s="14" t="str">
        <x:v>42647953</x:v>
      </x:c>
      <x:c r="D427" s="14" t="str">
        <x:v>Ремонт і підсилення бетону</x:v>
      </x:c>
      <x:c r="E427" s="14" t="str">
        <x:v>Expansion discovery</x:v>
      </x:c>
      <x:c r="F427" s="14" t="str">
        <x:v>I2</x:v>
      </x:c>
      <x:c r="G427" s="14" t="n">
        <x:v>58</x:v>
      </x:c>
      <x:c r="H427" s="14" t="n">
        <x:v>3</x:v>
      </x:c>
      <x:c r="I427" s="14" t="n">
        <x:v>0</x:v>
      </x:c>
      <x:c r="J427" s="18" t="n">
        <x:v>1873842.9</x:v>
      </x:c>
      <x:c r="K427" s="19" t="n">
        <x:v>46010.47894555556</x:v>
      </x:c>
      <x:c r="L427" s="19" t="n">
        <x:v>46022</x:v>
      </x:c>
      <x:c r="M427" s="15" t="str">
        <x:v>Капітальний ремонт з підсиленням несучих конструкцій квартири №4 в житловому будинку по вул. Києво-Мироцька, 104 В м. Буча, Київської області - заходи з усунення аварій в багатоквартирному житловому фонді за кодом ДК 021:2015 45450000-6 Інші завершальні будівельні роботи</x:v>
      </x:c>
      <x:c r="N427" s="15" t="str">
        <x:v>https://prozorro.gov.ua/tender/UA-2025-12-19-012753-a</x:v>
      </x:c>
    </x:row>
    <x:row r="428">
      <x:c r="A428" s="14" t="n">
        <x:v>424</x:v>
      </x:c>
      <x:c r="B428" s="14" t="str">
        <x:v>Товариство з обмеженою відповідальністю "БМЗ БУД"</x:v>
      </x:c>
      <x:c r="C428" s="14" t="str">
        <x:v>38774807</x:v>
      </x:c>
      <x:c r="D428" s="14" t="str">
        <x:v>Промислові підлоги та бетон</x:v>
      </x:c>
      <x:c r="E428" s="14" t="str">
        <x:v>Expansion discovery</x:v>
      </x:c>
      <x:c r="F428" s="14" t="str">
        <x:v>I2</x:v>
      </x:c>
      <x:c r="G428" s="14" t="n">
        <x:v>58</x:v>
      </x:c>
      <x:c r="H428" s="14" t="n">
        <x:v>3</x:v>
      </x:c>
      <x:c r="I428" s="14" t="n">
        <x:v>0</x:v>
      </x:c>
      <x:c r="J428" s="18" t="n">
        <x:v>984265.46</x:v>
      </x:c>
      <x:c r="K428" s="19" t="n">
        <x:v>45996.28315358796</x:v>
      </x:c>
      <x:c r="L428" s="19" t="n">
        <x:v>46022.916666655095</x:v>
      </x:c>
      <x:c r="M428" s="15" t="str">
        <x:v>Капітальний ремонт із влаштуванням промислової бетонної підлоги з топінгом у підвальному приміщенні №48 нежитлової будівлі літ. «А-6»  (учбовий корпусу) ХНУМГ ім. О. М. Бекетова за адресою: м. Харків, вул. Сумська, 40</x:v>
      </x:c>
      <x:c r="N428" s="15" t="str">
        <x:v>https://prozorro.gov.ua/tender/UA-2025-12-05-000564-a</x:v>
      </x:c>
    </x:row>
    <x:row r="429">
      <x:c r="A429" s="14" t="n">
        <x:v>425</x:v>
      </x:c>
      <x:c r="B429" s="14" t="str">
        <x:v>ТОВАРИСТВО З ОБМЕЖЕНОЮ ВІДПОВІДАЛЬНІСТЮ "КОТЕЛЬНІ ЛІКАРНЯНОГО КОМПЛЕКСУ"</x:v>
      </x:c>
      <x:c r="C429" s="14" t="str">
        <x:v>31555944</x:v>
      </x:c>
      <x:c r="D429" s="14" t="str">
        <x:v>Газопостачання / котельні</x:v>
      </x:c>
      <x:c r="E429" s="14" t="str">
        <x:v>Expansion discovery</x:v>
      </x:c>
      <x:c r="F429" s="14" t="str">
        <x:v>I2</x:v>
      </x:c>
      <x:c r="G429" s="14" t="n">
        <x:v>58</x:v>
      </x:c>
      <x:c r="H429" s="14" t="n">
        <x:v>2</x:v>
      </x:c>
      <x:c r="I429" s="14" t="n">
        <x:v>0</x:v>
      </x:c>
      <x:c r="J429" s="18" t="n">
        <x:v>4336759.87</x:v>
      </x:c>
      <x:c r="K429" s="19" t="n">
        <x:v>46170.524269594905</x:v>
      </x:c>
      <x:c r="L429" s="19" t="n">
        <x:v>46203</x:v>
      </x:c>
      <x:c r="M429" s="15" t="str">
        <x:v>Нове будівництво модульної транспортабельної котельні у м. Харкові за адресою: вул. ********** (резервне живлення). Монтаж БМК (код ДК 021:2015 – 45251000-1 "Будівництво електростанцій і теплових станцій").</x:v>
      </x:c>
      <x:c r="N429" s="15" t="str">
        <x:v>https://prozorro.gov.ua/tender/UA-2026-05-28-009026-a</x:v>
      </x:c>
    </x:row>
    <x:row r="430">
      <x:c r="A430" s="14" t="n">
        <x:v>426</x:v>
      </x:c>
      <x:c r="B430" s="14" t="str">
        <x:v>ТОВАРИСТВО З ОБМЕЖЕНОЮ ВІДПОВІДАЛЬНІСТЮ "ЛЕГІОНБУД"</x:v>
      </x:c>
      <x:c r="C430" s="14" t="str">
        <x:v>42901715</x:v>
      </x:c>
      <x:c r="D430" s="14" t="str">
        <x:v>Гідротехнічні споруди</x:v>
      </x:c>
      <x:c r="E430" s="14" t="str">
        <x:v>Expansion discovery</x:v>
      </x:c>
      <x:c r="F430" s="14" t="str">
        <x:v>I2</x:v>
      </x:c>
      <x:c r="G430" s="14" t="n">
        <x:v>58</x:v>
      </x:c>
      <x:c r="H430" s="14" t="n">
        <x:v>3</x:v>
      </x:c>
      <x:c r="I430" s="14" t="n">
        <x:v>0</x:v>
      </x:c>
      <x:c r="J430" s="18" t="n">
        <x:v>2691879.6</x:v>
      </x:c>
      <x:c r="K430" s="19" t="n">
        <x:v>45588.35617465278</x:v>
      </x:c>
      <x:c r="L430" s="19" t="n">
        <x:v>45657</x:v>
      </x:c>
      <x:c r="M430" s="15" t="str">
        <x:v>Капітальний ремонт дороги по  вул. Державній від дамби ставка "Певний" до  перехрестя з вул. Станіслава Шумицького, м. Люботин Харківської області</x:v>
      </x:c>
      <x:c r="N430" s="15" t="str">
        <x:v>https://prozorro.gov.ua/tender/UA-2024-10-23-004978-a</x:v>
      </x:c>
    </x:row>
    <x:row r="431">
      <x:c r="A431" s="14" t="n">
        <x:v>427</x:v>
      </x:c>
      <x:c r="B431" s="14" t="str">
        <x:v>Товариство з обмеженою відповідальністю "Технології для бізнесу"</x:v>
      </x:c>
      <x:c r="C431" s="14" t="str">
        <x:v>19331194</x:v>
      </x:c>
      <x:c r="D431" s="14" t="str">
        <x:v>СКС / BMS / слаботочка</x:v>
      </x:c>
      <x:c r="E431" s="14" t="str">
        <x:v>Expansion discovery</x:v>
      </x:c>
      <x:c r="F431" s="14" t="str">
        <x:v>I2</x:v>
      </x:c>
      <x:c r="G431" s="14" t="n">
        <x:v>58</x:v>
      </x:c>
      <x:c r="H431" s="14" t="n">
        <x:v>3</x:v>
      </x:c>
      <x:c r="I431" s="14" t="n">
        <x:v>0</x:v>
      </x:c>
      <x:c r="J431" s="18" t="n">
        <x:v>1873500</x:v>
      </x:c>
      <x:c r="K431" s="19" t="n">
        <x:v>45758.3641950463</x:v>
      </x:c>
      <x:c r="L431" s="19" t="n">
        <x:v>45792</x:v>
      </x:c>
      <x:c r="M431" s="15" t="str">
        <x:v>ДК 021:2015: 72710000-0 Послуги у сфері локальних мереж (монтаж Структурованої кабельної системи у будівлі Івано-Франківської обласної державної адміністрації)</x:v>
      </x:c>
      <x:c r="N431" s="15" t="str">
        <x:v>https://prozorro.gov.ua/tender/UA-2025-04-02-002590-a</x:v>
      </x:c>
    </x:row>
    <x:row r="432">
      <x:c r="A432" s="14" t="n">
        <x:v>428</x:v>
      </x:c>
      <x:c r="B432" s="14" t="str">
        <x:v>ТОВАРИСТВО З ОБМЕЖЕНОЮ ВІДПОВІДАЛЬНІСТЮ "ФРОНТ ПРОГРЕС"</x:v>
      </x:c>
      <x:c r="C432" s="14" t="str">
        <x:v>45792162</x:v>
      </x:c>
      <x:c r="D432" s="14" t="str">
        <x:v>Сонячна енергетика</x:v>
      </x:c>
      <x:c r="E432" s="14" t="str">
        <x:v>Pilot now</x:v>
      </x:c>
      <x:c r="F432" s="14" t="str">
        <x:v>I2</x:v>
      </x:c>
      <x:c r="G432" s="14" t="n">
        <x:v>58</x:v>
      </x:c>
      <x:c r="H432" s="14" t="n">
        <x:v>1</x:v>
      </x:c>
      <x:c r="I432" s="14" t="n">
        <x:v>0</x:v>
      </x:c>
      <x:c r="J432" s="18" t="n">
        <x:v>7831361.97</x:v>
      </x:c>
      <x:c r="K432" s="19" t="n">
        <x:v>46161.59492314815</x:v>
      </x:c>
      <x:c r="L432" s="19" t="n">
        <x:v>46234</x:v>
      </x:c>
      <x:c r="M432" s="15" t="str">
        <x:v>Реконструкція системи електропостачання з встановленням сонячної електростанції на території КУ Сумська СШ №25, м. Суми за адресою: м. Суми, вул. Гарбузівська, 80 (ДК 021:2015, код 45214000-0 «Будівництво освітніх та науково-дослідних закладів»)</x:v>
      </x:c>
      <x:c r="N432" s="15" t="str">
        <x:v>https://prozorro.gov.ua/tender/UA-2026-04-08-006968-a</x:v>
      </x:c>
    </x:row>
    <x:row r="433">
      <x:c r="A433" s="14" t="n">
        <x:v>429</x:v>
      </x:c>
      <x:c r="B433" s="14" t="str">
        <x:v>АВЕТІСЯН ГЕВОРГ ФУРМАНОВИЧ</x:v>
      </x:c>
      <x:c r="C433" s="14" t="str">
        <x:v>2729522173</x:v>
      </x:c>
      <x:c r="D433" s="14" t="str">
        <x:v>Мости / інфраструктура</x:v>
      </x:c>
      <x:c r="E433" s="14" t="str">
        <x:v>Expansion discovery</x:v>
      </x:c>
      <x:c r="F433" s="14" t="str">
        <x:v>I3</x:v>
      </x:c>
      <x:c r="G433" s="14" t="n">
        <x:v>57</x:v>
      </x:c>
      <x:c r="H433" s="14" t="n">
        <x:v>2</x:v>
      </x:c>
      <x:c r="I433" s="14" t="n">
        <x:v>2</x:v>
      </x:c>
      <x:c r="J433" s="18" t="n">
        <x:v>399190.25</x:v>
      </x:c>
      <x:c r="K433" s="19" t="n">
        <x:v>46212.252966168984</x:v>
      </x:c>
      <x:c r="L433" s="19" t="n">
        <x:v>46387</x:v>
      </x:c>
      <x:c r="M433" s="15" t="str">
        <x:v>Поточний ремонт відбійників та перил мосту № 1 через річку Синюха в місті Первомайськ Миколаївської області</x:v>
      </x:c>
      <x:c r="N433" s="15" t="str">
        <x:v>https://prozorro.gov.ua/tender/UA-2026-07-09-000490-a</x:v>
      </x:c>
    </x:row>
    <x:row r="434">
      <x:c r="A434" s="14" t="n">
        <x:v>430</x:v>
      </x:c>
      <x:c r="B434" s="14" t="str">
        <x:v>КУРІЛЕЦЬ СЕРГІЙ БОГДАНОВИЧ</x:v>
      </x:c>
      <x:c r="C434" s="14" t="str">
        <x:v>3019912477</x:v>
      </x:c>
      <x:c r="D434" s="14" t="str">
        <x:v>Безпека / СКУД / CCTV</x:v>
      </x:c>
      <x:c r="E434" s="14" t="str">
        <x:v>Expansion discovery</x:v>
      </x:c>
      <x:c r="F434" s="14" t="str">
        <x:v>I3</x:v>
      </x:c>
      <x:c r="G434" s="14" t="n">
        <x:v>57</x:v>
      </x:c>
      <x:c r="H434" s="14" t="n">
        <x:v>2</x:v>
      </x:c>
      <x:c r="I434" s="14" t="n">
        <x:v>2</x:v>
      </x:c>
      <x:c r="J434" s="18" t="n">
        <x:v>123196</x:v>
      </x:c>
      <x:c r="K434" s="19" t="n">
        <x:v>46188.78293744213</x:v>
      </x:c>
      <x:c r="L434" s="19" t="n">
        <x:v>46387</x:v>
      </x:c>
      <x:c r="M434" s="15" t="str">
        <x:v>Послуги з монтажу та налаштування системи відеоспостереження</x:v>
      </x:c>
      <x:c r="N434" s="15" t="str">
        <x:v>https://prozorro.gov.ua/tender/UA-2026-06-15-013408-a</x:v>
      </x:c>
    </x:row>
    <x:row r="435">
      <x:c r="A435" s="14" t="n">
        <x:v>431</x:v>
      </x:c>
      <x:c r="B435" s="14" t="str">
        <x:v>ПАВЛЕНКО ВОЛОДИМИР ЯКОВИЧ</x:v>
      </x:c>
      <x:c r="C435" s="14" t="str">
        <x:v>2332113210</x:v>
      </x:c>
      <x:c r="D435" s="14" t="str">
        <x:v>Газопостачання / котельні</x:v>
      </x:c>
      <x:c r="E435" s="14" t="str">
        <x:v>Expansion discovery</x:v>
      </x:c>
      <x:c r="F435" s="14" t="str">
        <x:v>I3</x:v>
      </x:c>
      <x:c r="G435" s="14" t="n">
        <x:v>57</x:v>
      </x:c>
      <x:c r="H435" s="14" t="n">
        <x:v>2</x:v>
      </x:c>
      <x:c r="I435" s="14" t="n">
        <x:v>2</x:v>
      </x:c>
      <x:c r="J435" s="18" t="n">
        <x:v>207977.5</x:v>
      </x:c>
      <x:c r="K435" s="19" t="n">
        <x:v>46206.48941188657</x:v>
      </x:c>
      <x:c r="L435" s="19" t="n">
        <x:v>46266</x:v>
      </x:c>
      <x:c r="M435" s="15" t="str">
        <x:v>Капітальний ремонт. «Монтаж твердопаливного котла   ТМ УКРТЕРМО 600 кВт, серія WP-16W  у котельні Вільшанського ліцеюза адресою: вул. Київський шлях,14,  с. Вільшана, Роменського району, Сумської області»</x:v>
      </x:c>
      <x:c r="N435" s="15" t="str">
        <x:v>https://prozorro.gov.ua/tender/UA-2026-07-03-007395-a</x:v>
      </x:c>
    </x:row>
    <x:row r="436">
      <x:c r="A436" s="14" t="n">
        <x:v>432</x:v>
      </x:c>
      <x:c r="B436" s="14" t="str">
        <x:v>Фізична особа-підприємець Сойка Дарія Олегівна</x:v>
      </x:c>
      <x:c r="C436" s="14" t="str">
        <x:v>3503506967</x:v>
      </x:c>
      <x:c r="D436" s="14" t="str">
        <x:v>HVAC / ОВіК</x:v>
      </x:c>
      <x:c r="E436" s="14" t="str">
        <x:v>Pilot now</x:v>
      </x:c>
      <x:c r="F436" s="14" t="str">
        <x:v>I3</x:v>
      </x:c>
      <x:c r="G436" s="14" t="n">
        <x:v>57</x:v>
      </x:c>
      <x:c r="H436" s="14" t="n">
        <x:v>2</x:v>
      </x:c>
      <x:c r="I436" s="14" t="n">
        <x:v>2</x:v>
      </x:c>
      <x:c r="J436" s="18" t="n">
        <x:v>107000</x:v>
      </x:c>
      <x:c r="K436" s="19" t="n">
        <x:v>46148.43676380787</x:v>
      </x:c>
      <x:c r="L436" s="19" t="n">
        <x:v>46387</x:v>
      </x:c>
      <x:c r="M436" s="15" t="str">
        <x:v>Розробка передпроектної пропозиції "Капітальний ремонт приміщень роздягальні стадіону (монтаж системи водопостачання, водовідведення, електропостачання, вентиляції, опалення та кондиціювання, влаштування бетонної стяжки підлоги, облицювання підлоги керамічною плиткою)"</x:v>
      </x:c>
      <x:c r="N436" s="15" t="str">
        <x:v>https://prozorro.gov.ua/tender/UA-2026-05-06-007489-a</x:v>
      </x:c>
    </x:row>
    <x:row r="437">
      <x:c r="A437" s="14" t="n">
        <x:v>433</x:v>
      </x:c>
      <x:c r="B437" s="14" t="str">
        <x:v>ФОП АЛЄЙНІК ДМИТРО АНАТОЛІЙОВИЧ</x:v>
      </x:c>
      <x:c r="C437" s="14" t="str">
        <x:v>2849708873</x:v>
      </x:c>
      <x:c r="D437" s="14" t="str">
        <x:v>Блискавкозахист / заземлення</x:v>
      </x:c>
      <x:c r="E437" s="14" t="str">
        <x:v>Pilot now</x:v>
      </x:c>
      <x:c r="F437" s="14" t="str">
        <x:v>I3</x:v>
      </x:c>
      <x:c r="G437" s="14" t="n">
        <x:v>57</x:v>
      </x:c>
      <x:c r="H437" s="14" t="n">
        <x:v>2</x:v>
      </x:c>
      <x:c r="I437" s="14" t="n">
        <x:v>2</x:v>
      </x:c>
      <x:c r="J437" s="18" t="n">
        <x:v>197062.54</x:v>
      </x:c>
      <x:c r="K437" s="19" t="n">
        <x:v>46146.5231218287</x:v>
      </x:c>
      <x:c r="L437" s="19" t="n">
        <x:v>46387</x:v>
      </x:c>
      <x:c r="M437" s="15" t="str">
        <x:v>Послуги з монтажу системи блискавкозахисту нежитлової будівлі з п/підвалом літ. "А-2" за адресою: Харківська область, Ізюмський район, м.Балаклія, площа Чернігівця Якова, будинок 2</x:v>
      </x:c>
      <x:c r="N437" s="15" t="str">
        <x:v>https://prozorro.gov.ua/tender/UA-2026-05-04-010406-a</x:v>
      </x:c>
    </x:row>
    <x:row r="438">
      <x:c r="A438" s="14" t="n">
        <x:v>434</x:v>
      </x:c>
      <x:c r="B438" s="14" t="str">
        <x:v>ФОП Штандель Сергій Олегович</x:v>
      </x:c>
      <x:c r="C438" s="14" t="str">
        <x:v>2601704198</x:v>
      </x:c>
      <x:c r="D438" s="14" t="str">
        <x:v>Теплові мережі</x:v>
      </x:c>
      <x:c r="E438" s="14" t="str">
        <x:v>Expansion discovery</x:v>
      </x:c>
      <x:c r="F438" s="14" t="str">
        <x:v>I3</x:v>
      </x:c>
      <x:c r="G438" s="14" t="n">
        <x:v>57</x:v>
      </x:c>
      <x:c r="H438" s="14" t="n">
        <x:v>2</x:v>
      </x:c>
      <x:c r="I438" s="14" t="n">
        <x:v>2</x:v>
      </x:c>
      <x:c r="J438" s="18" t="n">
        <x:v>187696.97</x:v>
      </x:c>
      <x:c r="K438" s="19" t="n">
        <x:v>46209.42884983796</x:v>
      </x:c>
      <x:c r="L438" s="19" t="n">
        <x:v>46387.472766203704</x:v>
      </x:c>
      <x:c r="M438" s="15" t="str">
        <x:v>Технічний нагляд за об’єктом: «Реконструкція ділянки теплової мережі ТК19-ТК20 від котельні по вул. Монастирська, 6 в м. Полтава»</x:v>
      </x:c>
      <x:c r="N438" s="15" t="str">
        <x:v>https://prozorro.gov.ua/tender/UA-2026-07-06-004888-a</x:v>
      </x:c>
    </x:row>
    <x:row r="439">
      <x:c r="A439" s="14" t="n">
        <x:v>435</x:v>
      </x:c>
      <x:c r="B439" s="14" t="str">
        <x:v>ТОВАРИСТВО З ОБМЕЖЕНОЮ ВІДПОВІДАЛЬНІСТЮ "ЕНЕРГОЗБЕРІГАЮЧІ ТЕХНОЛОГІЇ"</x:v>
      </x:c>
      <x:c r="C439" s="14" t="str">
        <x:v>31862999</x:v>
      </x:c>
      <x:c r="D439" s="14" t="str">
        <x:v>Насосні станції</x:v>
      </x:c>
      <x:c r="E439" s="14" t="str">
        <x:v>Expansion discovery</x:v>
      </x:c>
      <x:c r="F439" s="14" t="str">
        <x:v>I3</x:v>
      </x:c>
      <x:c r="G439" s="14" t="n">
        <x:v>57</x:v>
      </x:c>
      <x:c r="H439" s="14" t="n">
        <x:v>1</x:v>
      </x:c>
      <x:c r="I439" s="14" t="n">
        <x:v>1</x:v>
      </x:c>
      <x:c r="J439" s="18" t="n">
        <x:v>22768066.46</x:v>
      </x:c>
      <x:c r="K439" s="19" t="n">
        <x:v>46055.51526798611</x:v>
      </x:c>
      <x:c r="L439" s="19" t="n">
        <x:v>46387</x:v>
      </x:c>
      <x:c r="M439" s="15" t="str">
        <x:v>Нове будівництво каналізаційної насосної станції з колектором по вул. Шкільна в с. Білогородка Бучанського району Київської області</x:v>
      </x:c>
      <x:c r="N439" s="15" t="str">
        <x:v>https://prozorro.gov.ua/tender/UA-2025-12-19-004480-a</x:v>
      </x:c>
    </x:row>
    <x:row r="440">
      <x:c r="A440" s="14" t="n">
        <x:v>436</x:v>
      </x:c>
      <x:c r="B440" s="14" t="str">
        <x:v>ФОП Луць В.Г.</x:v>
      </x:c>
      <x:c r="C440" s="14" t="str">
        <x:v>2447266571</x:v>
      </x:c>
      <x:c r="D440" s="14" t="str">
        <x:v>Підпірні конструкції</x:v>
      </x:c>
      <x:c r="E440" s="14" t="str">
        <x:v>Expansion discovery</x:v>
      </x:c>
      <x:c r="F440" s="14" t="str">
        <x:v>I3</x:v>
      </x:c>
      <x:c r="G440" s="14" t="n">
        <x:v>57</x:v>
      </x:c>
      <x:c r="H440" s="14" t="n">
        <x:v>2</x:v>
      </x:c>
      <x:c r="I440" s="14" t="n">
        <x:v>1</x:v>
      </x:c>
      <x:c r="J440" s="18" t="n">
        <x:v>269814.45</x:v>
      </x:c>
      <x:c r="K440" s="19" t="n">
        <x:v>46211.321819467594</x:v>
      </x:c>
      <x:c r="L440" s="19" t="n">
        <x:v>46387</x:v>
      </x:c>
      <x:c r="M440" s="15" t="str">
        <x:v>ДК 021:2015 - 45230000-8 - Будівництво трубопроводів, ліній зв’язку та електропередач, шосе, доріг, аеродромів і залізничних доріг; вирівнювання поверхонь - Послуги з поточного ремонту вулично-дорожньої мережі (в т.ч. сходів, підпірної стінки, монтажу поручнів та влаштування водовідведення) за адресою: вул.Енергетична, 17 на території Сихівського району м.Львова</x:v>
      </x:c>
      <x:c r="N440" s="15" t="str">
        <x:v>https://prozorro.gov.ua/tender/UA-2026-07-08-002547-a</x:v>
      </x:c>
    </x:row>
    <x:row r="441">
      <x:c r="A441" s="14" t="n">
        <x:v>437</x:v>
      </x:c>
      <x:c r="B441" s="14" t="str">
        <x:v>ФОП Мельник Віра Володимирівна</x:v>
      </x:c>
      <x:c r="C441" s="14" t="str">
        <x:v>3321810182</x:v>
      </x:c>
      <x:c r="D441" s="14" t="str">
        <x:v>Насосні станції</x:v>
      </x:c>
      <x:c r="E441" s="14" t="str">
        <x:v>Expansion discovery</x:v>
      </x:c>
      <x:c r="F441" s="14" t="str">
        <x:v>I3</x:v>
      </x:c>
      <x:c r="G441" s="14" t="n">
        <x:v>57</x:v>
      </x:c>
      <x:c r="H441" s="14" t="n">
        <x:v>1</x:v>
      </x:c>
      <x:c r="I441" s="14" t="n">
        <x:v>1</x:v>
      </x:c>
      <x:c r="J441" s="18" t="n">
        <x:v>876422.07</x:v>
      </x:c>
      <x:c r="K441" s="19" t="n">
        <x:v>46227.40881574074</x:v>
      </x:c>
      <x:c r="L441" s="19" t="n">
        <x:v>46387.453252314815</x:v>
      </x:c>
      <x:c r="M441" s="15" t="str">
        <x:v>Капітальний ремонт огорожі на території каналізаційної насосної станції по вул. Свято-Троїцька, 3-В в с. Велика Олександрівка Бориспільського району Київської області</x:v>
      </x:c>
      <x:c r="N441" s="15" t="str">
        <x:v>https://prozorro.gov.ua/tender/UA-2026-07-24-005287-a</x:v>
      </x:c>
    </x:row>
    <x:row r="442">
      <x:c r="A442" s="14" t="n">
        <x:v>438</x:v>
      </x:c>
      <x:c r="B442" s="14" t="str">
        <x:v>ФОП Суганяк Юрій Олександрович</x:v>
      </x:c>
      <x:c r="C442" s="14" t="str">
        <x:v>2530611516</x:v>
      </x:c>
      <x:c r="D442" s="14" t="str">
        <x:v>Насосні станції</x:v>
      </x:c>
      <x:c r="E442" s="14" t="str">
        <x:v>Expansion discovery</x:v>
      </x:c>
      <x:c r="F442" s="14" t="str">
        <x:v>I3</x:v>
      </x:c>
      <x:c r="G442" s="14" t="n">
        <x:v>57</x:v>
      </x:c>
      <x:c r="H442" s="14" t="n">
        <x:v>1</x:v>
      </x:c>
      <x:c r="I442" s="14" t="n">
        <x:v>1</x:v>
      </x:c>
      <x:c r="J442" s="18" t="n">
        <x:v>993374.95</x:v>
      </x:c>
      <x:c r="K442" s="19" t="n">
        <x:v>46247.29381578704</x:v>
      </x:c>
      <x:c r="L442" s="19" t="n">
        <x:v>46387.33495370371</x:v>
      </x:c>
      <x:c r="M442" s="15" t="str">
        <x:v>Капітальний ремонт системи електропостачання каналізаційної насосної станції по вул. Свято-Троїцька, 3 в с. Велика Олександрівка Бориспільського району Київської області</x:v>
      </x:c>
      <x:c r="N442" s="15" t="str">
        <x:v>https://prozorro.gov.ua/tender/UA-2026-08-13-001587-a</x:v>
      </x:c>
    </x:row>
    <x:row r="443">
      <x:c r="A443" s="14" t="n">
        <x:v>439</x:v>
      </x:c>
      <x:c r="B443" s="14" t="str">
        <x:v>ФОП ТКАЧЕНКО МАРИНА АНДРІЇВНА</x:v>
      </x:c>
      <x:c r="C443" s="14" t="str">
        <x:v>2630121501</x:v>
      </x:c>
      <x:c r="D443" s="14" t="str">
        <x:v>Благоустрій</x:v>
      </x:c>
      <x:c r="E443" s="14" t="str">
        <x:v>Expansion discovery</x:v>
      </x:c>
      <x:c r="F443" s="14" t="str">
        <x:v>I3</x:v>
      </x:c>
      <x:c r="G443" s="14" t="n">
        <x:v>57</x:v>
      </x:c>
      <x:c r="H443" s="14" t="n">
        <x:v>2</x:v>
      </x:c>
      <x:c r="I443" s="14" t="n">
        <x:v>1</x:v>
      </x:c>
      <x:c r="J443" s="18" t="n">
        <x:v>3924000</x:v>
      </x:c>
      <x:c r="K443" s="19" t="n">
        <x:v>46041.52252884259</x:v>
      </x:c>
      <x:c r="L443" s="19" t="n">
        <x:v>46387.42568287037</x:v>
      </x:c>
      <x:c r="M443" s="15" t="str">
        <x:v>ДК 021:2015 – 77310000-6 Послуги з озеленення територій та утримання зелених насаджень  (Лот № 1 –  Ліквідація наслідків несприятливих погодних явищ (буреломів, вітровалів) на території міста Черкаси - послуги із благоустрою населених пунктів; Лот № 2 – Омолоджувальна обрізка зелених насаджень на території міста Черкаси - послуги із благоустрою населених пунктів; Лот № 3  –Формувальна обрізка зелених насаджень на території міста Черкаси - послуги із благоустрою населених пунктів; Лот № 4 – Проведення заходів боротьби з омелою на території міста Черкаси - послуги із благоустрою населених пунктів; Лот № 5 – Утримання зелених насаджень (сезонне) на території міста Черкаси - послуги із благоустрою населених пунктів; Лот № 6 –  Утримання зелених насаджень (комплексне) на території міста Черкаси - послуги із благоустрою населених пунктів; Лот № 7 – Озеленення та догляд за зеленими насадженнями (видалення та обрізка дерев, компенсаційні висадки) на території шкільних, дошкільних навчальних закладах і закладах комунальної та державної власності міста Черкаси - послуги із благоустрою населених пунктів; Лот № 8 –  Озеленення та догляд за зеленими насадженнями на території об’єктів природно-заповідного фонду, рекреаційних зон, прибережних захисних смуг  та лісів міста Черкаси - послуги із благоустрою населених пунктів; Лот № 9  – Догляд (утримання) за зеленими насадженнями на території  об’єктів природно-заповідного фонду міста Черкаси - послуги із благоустрою населених пунктів)</x:v>
      </x:c>
      <x:c r="N443" s="15" t="str">
        <x:v>https://prozorro.gov.ua/tender/UA-2026-01-05-002701-a</x:v>
      </x:c>
    </x:row>
    <x:row r="444">
      <x:c r="A444" s="14" t="n">
        <x:v>440</x:v>
      </x:c>
      <x:c r="B444" s="14" t="str">
        <x:v>ТОВ "Спецінформсистеми"</x:v>
      </x:c>
      <x:c r="C444" s="14" t="str">
        <x:v>37268874</x:v>
      </x:c>
      <x:c r="D444" s="14" t="str">
        <x:v>Промислова електрика / ПНР</x:v>
      </x:c>
      <x:c r="E444" s="14" t="str">
        <x:v>Expansion discovery</x:v>
      </x:c>
      <x:c r="F444" s="14" t="str">
        <x:v>I3</x:v>
      </x:c>
      <x:c r="G444" s="14" t="n">
        <x:v>57</x:v>
      </x:c>
      <x:c r="H444" s="14" t="n">
        <x:v>3</x:v>
      </x:c>
      <x:c r="I444" s="14" t="n">
        <x:v>0</x:v>
      </x:c>
      <x:c r="J444" s="18" t="n">
        <x:v>441657.86</x:v>
      </x:c>
      <x:c r="K444" s="19" t="n">
        <x:v>45856.634881875</x:v>
      </x:c>
      <x:c r="L444" s="19" t="n">
        <x:v>45965.45892361111</x:v>
      </x:c>
      <x:c r="M444" s="15" t="str">
        <x:v>Будівництво кабельної лінії спеціального зв’язку в м. Києві до об’єкта: вул. Шовковична, 13/14</x:v>
      </x:c>
      <x:c r="N444" s="15" t="str">
        <x:v>https://prozorro.gov.ua/tender/UA-2025-07-05-000205-a</x:v>
      </x:c>
    </x:row>
    <x:row r="445">
      <x:c r="A445" s="14" t="n">
        <x:v>441</x:v>
      </x:c>
      <x:c r="B445" s="14" t="str">
        <x:v>ТОВАРИСТВО З ОБМЕЖЕНОЮ ВІДПОВІДАЛЬНІСТЮ -ФІРМА "КОРТАКОЗ"</x:v>
      </x:c>
      <x:c r="C445" s="14" t="str">
        <x:v>13993936</x:v>
      </x:c>
      <x:c r="D445" s="14" t="str">
        <x:v>Водоочищення / очисні споруди</x:v>
      </x:c>
      <x:c r="E445" s="14" t="str">
        <x:v>Expansion discovery</x:v>
      </x:c>
      <x:c r="F445" s="14" t="str">
        <x:v>I3</x:v>
      </x:c>
      <x:c r="G445" s="14" t="n">
        <x:v>57</x:v>
      </x:c>
      <x:c r="H445" s="14" t="n">
        <x:v>2</x:v>
      </x:c>
      <x:c r="I445" s="14" t="n">
        <x:v>0</x:v>
      </x:c>
      <x:c r="J445" s="18" t="n">
        <x:v>15064256.4</x:v>
      </x:c>
      <x:c r="K445" s="19" t="n">
        <x:v>45518.24303258102</x:v>
      </x:c>
      <x:c r="L445" s="19" t="n">
        <x:v>45651</x:v>
      </x:c>
      <x:c r="M445" s="15" t="str">
        <x:v>«Капітальний ремонт спортивного майданчика (влаштування міні-футбольного поля зі штучним покриттям) Рівненської гімназії № 16 Рівненської міської ради за адресою: вул. В’ячеслава Чорновола, 101, м. Рівне, Рівненський район, Рівненська область» </x:v>
      </x:c>
      <x:c r="N445" s="15" t="str">
        <x:v>https://prozorro.gov.ua/tender/UA-2024-07-24-001285-a</x:v>
      </x:c>
    </x:row>
    <x:row r="446">
      <x:c r="A446" s="14" t="n">
        <x:v>442</x:v>
      </x:c>
      <x:c r="B446" s="14" t="str">
        <x:v>ТОВАРИСТВО З ОБМЕЖЕНОЮ ВІДПОВІДАЛЬНІСТЮ "ПРОМТЕПЛОТЕХСЕРВІС"</x:v>
      </x:c>
      <x:c r="C446" s="14" t="str">
        <x:v>37087967</x:v>
      </x:c>
      <x:c r="D446" s="14" t="str">
        <x:v>Газопостачання / котельні</x:v>
      </x:c>
      <x:c r="E446" s="14" t="str">
        <x:v>Expansion discovery</x:v>
      </x:c>
      <x:c r="F446" s="14" t="str">
        <x:v>I3</x:v>
      </x:c>
      <x:c r="G446" s="14" t="n">
        <x:v>57</x:v>
      </x:c>
      <x:c r="H446" s="14" t="n">
        <x:v>3</x:v>
      </x:c>
      <x:c r="I446" s="14" t="n">
        <x:v>0</x:v>
      </x:c>
      <x:c r="J446" s="18" t="n">
        <x:v>26130</x:v>
      </x:c>
      <x:c r="K446" s="19" t="n">
        <x:v>46240.39848201389</x:v>
      </x:c>
      <x:c r="L446" s="19" t="n">
        <x:v>46254</x:v>
      </x:c>
      <x:c r="M446" s="15" t="str">
        <x:v>демонтаж,підготовка до повірки, повірка та монтаж приладів КВПіА - 6 штук, встановлених в котельні </x:v>
      </x:c>
      <x:c r="N446" s="15" t="str">
        <x:v>https://prozorro.gov.ua/tender/UA-2026-08-06-005202-a</x:v>
      </x:c>
    </x:row>
    <x:row r="447">
      <x:c r="A447" s="14" t="n">
        <x:v>443</x:v>
      </x:c>
      <x:c r="B447" s="14" t="str">
        <x:v>ТОВАРИСТВО З ОБМЕЖЕНОЮ ВІДПОВІДАЛЬНІСТЮ "СМАРТ БУД СОЛЮШНС"</x:v>
      </x:c>
      <x:c r="C447" s="14" t="str">
        <x:v>42785388</x:v>
      </x:c>
      <x:c r="D447" s="14" t="str">
        <x:v>Стиснене повітря / компресорні</x:v>
      </x:c>
      <x:c r="E447" s="14" t="str">
        <x:v>Expansion discovery</x:v>
      </x:c>
      <x:c r="F447" s="14" t="str">
        <x:v>I3</x:v>
      </x:c>
      <x:c r="G447" s="14" t="n">
        <x:v>57</x:v>
      </x:c>
      <x:c r="H447" s="14" t="n">
        <x:v>3</x:v>
      </x:c>
      <x:c r="I447" s="14" t="n">
        <x:v>0</x:v>
      </x:c>
      <x:c r="J447" s="18" t="n">
        <x:v>34218081.8</x:v>
      </x:c>
      <x:c r="K447" s="19" t="n">
        <x:v>46107.43300482639</x:v>
      </x:c>
      <x:c r="L447" s="19" t="n">
        <x:v>46256</x:v>
      </x:c>
      <x:c r="M447" s="15" t="str">
        <x:v>Будівництво трубопроводів, ліній зв’язку та електропередач, шосе, доріг, аеродромів і залізничних доріг; вирівнювання поверхонь (Ремонт кабельних ліній 10 кВ об’єкту ТОВ «Оператор ГТС України» в Дніпропетровській області)</x:v>
      </x:c>
      <x:c r="N447" s="15" t="str">
        <x:v>https://prozorro.gov.ua/tender/UA-2026-03-26-006199-a</x:v>
      </x:c>
    </x:row>
    <x:row r="448">
      <x:c r="A448" s="14" t="n">
        <x:v>444</x:v>
      </x:c>
      <x:c r="B448" s="14" t="str">
        <x:v>ФОП Панасюк Анатолій Олександрович</x:v>
      </x:c>
      <x:c r="C448" s="14" t="str">
        <x:v>2752409654</x:v>
      </x:c>
      <x:c r="D448" s="14" t="str">
        <x:v>Внутрішні сантехнічні системи</x:v>
      </x:c>
      <x:c r="E448" s="14" t="str">
        <x:v>Pilot now</x:v>
      </x:c>
      <x:c r="F448" s="14" t="str">
        <x:v>I3</x:v>
      </x:c>
      <x:c r="G448" s="14" t="n">
        <x:v>57</x:v>
      </x:c>
      <x:c r="H448" s="14" t="n">
        <x:v>2</x:v>
      </x:c>
      <x:c r="I448" s="14" t="n">
        <x:v>0</x:v>
      </x:c>
      <x:c r="J448" s="18" t="n">
        <x:v>303740</x:v>
      </x:c>
      <x:c r="K448" s="19" t="n">
        <x:v>46174.59931658565</x:v>
      </x:c>
      <x:c r="L448" s="19" t="n">
        <x:v>46177.60040509259</x:v>
      </x:c>
      <x:c r="M448" s="15" t="str">
        <x:v>ДК 021-2015 (CPV) 45330000-9 - Водопровідні та санітарно-технічні роботи (Поточний ремонт внутрішньої мережі водопостачання ЗДО №57 "Волошка" Черкаської міської територіальної громади за адресою: вул. Солом'янська, 73/1 в м.Черкаси)</x:v>
      </x:c>
      <x:c r="N448" s="15" t="str">
        <x:v>https://prozorro.gov.ua/tender/UA-2026-06-01-011966-a</x:v>
      </x:c>
    </x:row>
    <x:row r="449">
      <x:c r="A449" s="14" t="n">
        <x:v>445</x:v>
      </x:c>
      <x:c r="B449" s="14" t="str">
        <x:v>БАЛУЦЬКИЙ ВІТАЛІЙ МИРОСЛАВОВИЧ</x:v>
      </x:c>
      <x:c r="C449" s="14" t="str">
        <x:v>2833104892</x:v>
      </x:c>
      <x:c r="D449" s="14" t="str">
        <x:v>Водоочищення / очисні споруди</x:v>
      </x:c>
      <x:c r="E449" s="14" t="str">
        <x:v>Expansion discovery</x:v>
      </x:c>
      <x:c r="F449" s="14" t="str">
        <x:v>I3</x:v>
      </x:c>
      <x:c r="G449" s="14" t="n">
        <x:v>56</x:v>
      </x:c>
      <x:c r="H449" s="14" t="n">
        <x:v>3</x:v>
      </x:c>
      <x:c r="I449" s="14" t="n">
        <x:v>3</x:v>
      </x:c>
      <x:c r="J449" s="18" t="n">
        <x:v>49840</x:v>
      </x:c>
      <x:c r="K449" s="19" t="n">
        <x:v>46093.613972858795</x:v>
      </x:c>
      <x:c r="L449" s="19" t="n">
        <x:v>46387</x:v>
      </x:c>
      <x:c r="M449" s="15" t="str">
        <x:v>Кошторисна документація (далі - документація) на «Реконструкція напірного каналізаційного колектора від західної межі с. Стадники Яворівського району Львівської області до очисних споруд МКП «Новояворівськводоканал» (Коригування)»</x:v>
      </x:c>
      <x:c r="N449" s="15" t="str">
        <x:v>https://prozorro.gov.ua/tender/UA-2026-03-11-013117-a</x:v>
      </x:c>
    </x:row>
    <x:row r="450">
      <x:c r="A450" s="14" t="n">
        <x:v>446</x:v>
      </x:c>
      <x:c r="B450" s="14" t="str">
        <x:v>КОМУНАЛЬНЕ ПІДПРИЄМСТВО "РЕМБУДСЕРВІС" ГОРІШНЬОПЛАВНІВСЬКОЇ МІСЬКОЇ РАДИ КРЕМЕНЧУЦЬКОГО РАЙОНУ ПОЛТАВСЬКОЇ ОБЛАСТІ</x:v>
      </x:c>
      <x:c r="C450" s="14" t="str">
        <x:v>42299936</x:v>
      </x:c>
      <x:c r="D450" s="14" t="str">
        <x:v>Внутрішні сантехнічні системи</x:v>
      </x:c>
      <x:c r="E450" s="14" t="str">
        <x:v>Pilot now</x:v>
      </x:c>
      <x:c r="F450" s="14" t="str">
        <x:v>I3</x:v>
      </x:c>
      <x:c r="G450" s="14" t="n">
        <x:v>56</x:v>
      </x:c>
      <x:c r="H450" s="14" t="n">
        <x:v>2</x:v>
      </x:c>
      <x:c r="I450" s="14" t="n">
        <x:v>2</x:v>
      </x:c>
      <x:c r="J450" s="18" t="n">
        <x:v>10064.4</x:v>
      </x:c>
      <x:c r="K450" s="19" t="n">
        <x:v>46149.34135824074</x:v>
      </x:c>
      <x:c r="L450" s="19" t="n">
        <x:v>46387</x:v>
      </x:c>
      <x:c r="M450" s="15" t="str">
        <x:v>Водопровідні та санітарно-технічні роботи (Поточний ремонт внутрішніх мереж водопостачання та централізованого опалення для обслуговування та утримання в належному стані: заміна ділянок трубопроводу; ремонт та заміна регульованих кранів)</x:v>
      </x:c>
      <x:c r="N450" s="15" t="str">
        <x:v>https://prozorro.gov.ua/tender/UA-2026-05-07-004202-a</x:v>
      </x:c>
    </x:row>
    <x:row r="451">
      <x:c r="A451" s="14" t="n">
        <x:v>447</x:v>
      </x:c>
      <x:c r="B451" s="14" t="str">
        <x:v>ПРИВАТНЕ ПІДПРИЄМСТВО "НАУКОВО-ВИРОБНИЧЕ ПІДПРИЄМСТВО "ТЕХБУДПРОМ"</x:v>
      </x:c>
      <x:c r="C451" s="14" t="str">
        <x:v>45399972</x:v>
      </x:c>
      <x:c r="D451" s="14" t="str">
        <x:v>Зрошення / меліорація</x:v>
      </x:c>
      <x:c r="E451" s="14" t="str">
        <x:v>Expansion discovery</x:v>
      </x:c>
      <x:c r="F451" s="14" t="str">
        <x:v>I3</x:v>
      </x:c>
      <x:c r="G451" s="14" t="n">
        <x:v>56</x:v>
      </x:c>
      <x:c r="H451" s="14" t="n">
        <x:v>2</x:v>
      </x:c>
      <x:c r="I451" s="14" t="n">
        <x:v>2</x:v>
      </x:c>
      <x:c r="J451" s="18" t="n">
        <x:v>255409293.17</x:v>
      </x:c>
      <x:c r="K451" s="19" t="n">
        <x:v>45883.25035005787</x:v>
      </x:c>
      <x:c r="L451" s="19" t="n">
        <x:v>47118</x:v>
      </x:c>
      <x:c r="M451" s="15" t="str">
        <x:v>Виконання робіт по об’єкту «Реконструкція Василівської зрошувальної системи для забезпечення централізованим водопостачанням сільських населених пунктів Солонянської СТГ»</x:v>
      </x:c>
      <x:c r="N451" s="15" t="str">
        <x:v>https://prozorro.gov.ua/tender/UA-2025-06-30-003496-a</x:v>
      </x:c>
    </x:row>
    <x:row r="452">
      <x:c r="A452" s="14" t="n">
        <x:v>448</x:v>
      </x:c>
      <x:c r="B452" s="14" t="str">
        <x:v>ТОВАРИСТВО З ОБМЕЖЕНОЮ ВІДПОВІДАЛЬНІСТЮ "ДОРОЖНІ МАШИНИ"</x:v>
      </x:c>
      <x:c r="C452" s="14" t="str">
        <x:v>41134310</x:v>
      </x:c>
      <x:c r="D452" s="14" t="str">
        <x:v>Насосні станції</x:v>
      </x:c>
      <x:c r="E452" s="14" t="str">
        <x:v>Expansion discovery</x:v>
      </x:c>
      <x:c r="F452" s="14" t="str">
        <x:v>I3</x:v>
      </x:c>
      <x:c r="G452" s="14" t="n">
        <x:v>56</x:v>
      </x:c>
      <x:c r="H452" s="14" t="n">
        <x:v>2</x:v>
      </x:c>
      <x:c r="I452" s="14" t="n">
        <x:v>2</x:v>
      </x:c>
      <x:c r="J452" s="18" t="n">
        <x:v>38194999.99</x:v>
      </x:c>
      <x:c r="K452" s="19" t="n">
        <x:v>45999.646362685184</x:v>
      </x:c>
      <x:c r="L452" s="19" t="n">
        <x:v>46295</x:v>
      </x:c>
      <x:c r="M452" s="15" t="str">
        <x:v>Нове будівництво каналізаційної насосної станції та насосної станції водопостачання Вінницького індустріального парку по вул. Немирівське шосе, 213 в м. Вінниця (коригування)
</x:v>
      </x:c>
      <x:c r="N452" s="15" t="str">
        <x:v>https://prozorro.gov.ua/tender/UA-2025-11-14-003516-a</x:v>
      </x:c>
    </x:row>
    <x:row r="453">
      <x:c r="A453" s="14" t="n">
        <x:v>449</x:v>
      </x:c>
      <x:c r="B453" s="14" t="str">
        <x:v>ТОВАРИСТВО З ОБМЕЖЕНОЮ ВІДПОВІДАЛЬНІСТЮ "СОКІЛ ГАРД 2019"</x:v>
      </x:c>
      <x:c r="C453" s="14" t="str">
        <x:v>43054824</x:v>
      </x:c>
      <x:c r="D453" s="14" t="str">
        <x:v>Безпека / СКУД / CCTV</x:v>
      </x:c>
      <x:c r="E453" s="14" t="str">
        <x:v>Expansion discovery</x:v>
      </x:c>
      <x:c r="F453" s="14" t="str">
        <x:v>I3</x:v>
      </x:c>
      <x:c r="G453" s="14" t="n">
        <x:v>56</x:v>
      </x:c>
      <x:c r="H453" s="14" t="n">
        <x:v>2</x:v>
      </x:c>
      <x:c r="I453" s="14" t="n">
        <x:v>2</x:v>
      </x:c>
      <x:c r="J453" s="18" t="n">
        <x:v>82222.26</x:v>
      </x:c>
      <x:c r="K453" s="19" t="n">
        <x:v>46148.28090574074</x:v>
      </x:c>
      <x:c r="L453" s="19" t="n">
        <x:v>46356</x:v>
      </x:c>
      <x:c r="M453" s="15" t="str">
        <x:v>Послуги з монтажу та пусконалагоджувальних робіт по системі контролю доступом на об'єкті: Полтавська область, м. Кременчук, вул. Олексія Древаля, 35</x:v>
      </x:c>
      <x:c r="N453" s="15" t="str">
        <x:v>https://prozorro.gov.ua/tender/UA-2026-05-06-001393-a</x:v>
      </x:c>
    </x:row>
    <x:row r="454">
      <x:c r="A454" s="14" t="n">
        <x:v>450</x:v>
      </x:c>
      <x:c r="B454" s="14" t="str">
        <x:v>ФІЛІЯ "КОНОТОПСЬКИЙ РАЙОН ЕЛЕКТРИЧНИХ МЕРЕЖ" АКЦІОНЕРНОГО ТОВАРИСТВА "СУМИОБЛЕНЕРГО"</x:v>
      </x:c>
      <x:c r="C454" s="14" t="str">
        <x:v>37785192</x:v>
      </x:c>
      <x:c r="D454" s="14" t="str">
        <x:v>Електромонтаж</x:v>
      </x:c>
      <x:c r="E454" s="14" t="str">
        <x:v>Pilot now</x:v>
      </x:c>
      <x:c r="F454" s="14" t="str">
        <x:v>I3</x:v>
      </x:c>
      <x:c r="G454" s="14" t="n">
        <x:v>56</x:v>
      </x:c>
      <x:c r="H454" s="14" t="n">
        <x:v>2</x:v>
      </x:c>
      <x:c r="I454" s="14" t="n">
        <x:v>2</x:v>
      </x:c>
      <x:c r="J454" s="18" t="n">
        <x:v>18274.19</x:v>
      </x:c>
      <x:c r="K454" s="19" t="n">
        <x:v>46209.505622627315</x:v>
      </x:c>
      <x:c r="L454" s="19" t="n">
        <x:v>46387</x:v>
      </x:c>
      <x:c r="M454" s="15" t="str">
        <x:v>Електромонтажні роботи</x:v>
      </x:c>
      <x:c r="N454" s="15" t="str">
        <x:v>https://prozorro.gov.ua/tender/UA-2026-07-06-007294-a</x:v>
      </x:c>
    </x:row>
    <x:row r="455">
      <x:c r="A455" s="14" t="n">
        <x:v>451</x:v>
      </x:c>
      <x:c r="B455" s="14" t="str">
        <x:v>ДП "Екранбуд" ТОВ "Екран"</x:v>
      </x:c>
      <x:c r="C455" s="14" t="str">
        <x:v>32562004</x:v>
      </x:c>
      <x:c r="D455" s="14" t="str">
        <x:v>Гідротехнічні споруди</x:v>
      </x:c>
      <x:c r="E455" s="14" t="str">
        <x:v>Expansion discovery</x:v>
      </x:c>
      <x:c r="F455" s="14" t="str">
        <x:v>I3</x:v>
      </x:c>
      <x:c r="G455" s="14" t="n">
        <x:v>56</x:v>
      </x:c>
      <x:c r="H455" s="14" t="n">
        <x:v>2</x:v>
      </x:c>
      <x:c r="I455" s="14" t="n">
        <x:v>1</x:v>
      </x:c>
      <x:c r="J455" s="18" t="n">
        <x:v>10996932.57</x:v>
      </x:c>
      <x:c r="K455" s="19" t="n">
        <x:v>45803.35861420139</x:v>
      </x:c>
      <x:c r="L455" s="19" t="n">
        <x:v>46387.36326388889</x:v>
      </x:c>
      <x:c r="M455" s="15" t="str">
        <x:v>Завершення проведення аварійно-відновлювальних робіт шляхом відновлення зруйнованої частини земляної дамби на річці Стрий в місті Стрию Львівської області капітальний ремонт-відновлення призми</x:v>
      </x:c>
      <x:c r="N455" s="15" t="str">
        <x:v>https://prozorro.gov.ua/tender/UA-2025-05-09-003079-a</x:v>
      </x:c>
    </x:row>
    <x:row r="456">
      <x:c r="A456" s="14" t="n">
        <x:v>452</x:v>
      </x:c>
      <x:c r="B456" s="14" t="str">
        <x:v>ПП "Будінвест-2017"</x:v>
      </x:c>
      <x:c r="C456" s="14" t="str">
        <x:v>41415466</x:v>
      </x:c>
      <x:c r="D456" s="14" t="str">
        <x:v>Дорожні роботи</x:v>
      </x:c>
      <x:c r="E456" s="14" t="str">
        <x:v>Expansion discovery</x:v>
      </x:c>
      <x:c r="F456" s="14" t="str">
        <x:v>I3</x:v>
      </x:c>
      <x:c r="G456" s="14" t="n">
        <x:v>56</x:v>
      </x:c>
      <x:c r="H456" s="14" t="n">
        <x:v>1</x:v>
      </x:c>
      <x:c r="I456" s="14" t="n">
        <x:v>1</x:v>
      </x:c>
      <x:c r="J456" s="18" t="n">
        <x:v>296118</x:v>
      </x:c>
      <x:c r="K456" s="19" t="n">
        <x:v>46253.44711681713</x:v>
      </x:c>
      <x:c r="L456" s="19" t="n">
        <x:v>46387</x:v>
      </x:c>
      <x:c r="M456" s="15" t="str">
        <x:v>Капітальний ремонт дорожнього покриття на вул.Грушевського (від буд.№20) в с.Петранка Рожнятівської селищної ради Івано-Франківської області</x:v>
      </x:c>
      <x:c r="N456" s="15" t="str">
        <x:v>https://prozorro.gov.ua/tender/UA-2026-08-19-007009-a</x:v>
      </x:c>
    </x:row>
    <x:row r="457">
      <x:c r="A457" s="14" t="n">
        <x:v>453</x:v>
      </x:c>
      <x:c r="B457" s="14" t="str">
        <x:v>ПП "Інтербуд-монтаж МК"</x:v>
      </x:c>
      <x:c r="C457" s="14" t="str">
        <x:v>45280535</x:v>
      </x:c>
      <x:c r="D457" s="14" t="str">
        <x:v>Промисловий демонтаж</x:v>
      </x:c>
      <x:c r="E457" s="14" t="str">
        <x:v>Expansion discovery</x:v>
      </x:c>
      <x:c r="F457" s="14" t="str">
        <x:v>I3</x:v>
      </x:c>
      <x:c r="G457" s="14" t="n">
        <x:v>56</x:v>
      </x:c>
      <x:c r="H457" s="14" t="n">
        <x:v>1</x:v>
      </x:c>
      <x:c r="I457" s="14" t="n">
        <x:v>1</x:v>
      </x:c>
      <x:c r="J457" s="18" t="n">
        <x:v>199876.62</x:v>
      </x:c>
      <x:c r="K457" s="19" t="n">
        <x:v>46233.46606344907</x:v>
      </x:c>
      <x:c r="L457" s="19" t="n">
        <x:v>46357.510046296295</x:v>
      </x:c>
      <x:c r="M457" s="15" t="str">
        <x:v>Руйнування та знесення будівель і земляні роботи (Поточний ремонт прилеглої території до будівлі)</x:v>
      </x:c>
      <x:c r="N457" s="15" t="str">
        <x:v>https://prozorro.gov.ua/tender/UA-2026-07-30-006142-a</x:v>
      </x:c>
    </x:row>
    <x:row r="458">
      <x:c r="A458" s="14" t="n">
        <x:v>454</x:v>
      </x:c>
      <x:c r="B458" s="14" t="str">
        <x:v>ПП "РЕЙДЕР"</x:v>
      </x:c>
      <x:c r="C458" s="14" t="str">
        <x:v>30320090</x:v>
      </x:c>
      <x:c r="D458" s="14" t="str">
        <x:v>Пасивний вогнезахист</x:v>
      </x:c>
      <x:c r="E458" s="14" t="str">
        <x:v>Expansion discovery</x:v>
      </x:c>
      <x:c r="F458" s="14" t="str">
        <x:v>I3</x:v>
      </x:c>
      <x:c r="G458" s="14" t="n">
        <x:v>56</x:v>
      </x:c>
      <x:c r="H458" s="14" t="n">
        <x:v>1</x:v>
      </x:c>
      <x:c r="I458" s="14" t="n">
        <x:v>1</x:v>
      </x:c>
      <x:c r="J458" s="18" t="n">
        <x:v>266382.15</x:v>
      </x:c>
      <x:c r="K458" s="19" t="n">
        <x:v>46255.52383841435</x:v>
      </x:c>
      <x:c r="L458" s="19" t="n">
        <x:v>46295.2487962963</x:v>
      </x:c>
      <x:c r="M458" s="15" t="str">
        <x:v>Вогнезахисна обробка дерев’яних конструкцій Кривошиїнської гімназії Сквирської міської ради Київської області</x:v>
      </x:c>
      <x:c r="N458" s="15" t="str">
        <x:v>https://prozorro.gov.ua/tender/UA-2026-08-13-000512-a</x:v>
      </x:c>
    </x:row>
    <x:row r="459">
      <x:c r="A459" s="14" t="n">
        <x:v>455</x:v>
      </x:c>
      <x:c r="B459" s="14" t="str">
        <x:v>Приватне підприємство "КВМ-БУД"</x:v>
      </x:c>
      <x:c r="C459" s="14" t="str">
        <x:v>33977422</x:v>
      </x:c>
      <x:c r="D459" s="14" t="str">
        <x:v>Фасади та скління</x:v>
      </x:c>
      <x:c r="E459" s="14" t="str">
        <x:v>Expansion discovery</x:v>
      </x:c>
      <x:c r="F459" s="14" t="str">
        <x:v>I3</x:v>
      </x:c>
      <x:c r="G459" s="14" t="n">
        <x:v>56</x:v>
      </x:c>
      <x:c r="H459" s="14" t="n">
        <x:v>1</x:v>
      </x:c>
      <x:c r="I459" s="14" t="n">
        <x:v>1</x:v>
      </x:c>
      <x:c r="J459" s="18" t="n">
        <x:v>165943.29</x:v>
      </x:c>
      <x:c r="K459" s="19" t="n">
        <x:v>46258.33909663194</x:v>
      </x:c>
      <x:c r="L459" s="19" t="n">
        <x:v>46260.34030092593</x:v>
      </x:c>
      <x:c r="M459" s="15" t="str">
        <x:v>ДК 021:2015	45450000-6 - Інші завершальні будівельні роботи (Поточний ремонт будівлі КЗ дошкільної освіти (ясла-садок) "Ромашка" ТМР по вул.Шевченка,7в м.Тростянець Сумської області, а саме утеплення фасаду)</x:v>
      </x:c>
      <x:c r="N459" s="15" t="str">
        <x:v>https://prozorro.gov.ua/tender/UA-2026-08-24-002559-a</x:v>
      </x:c>
    </x:row>
    <x:row r="460">
      <x:c r="A460" s="14" t="n">
        <x:v>456</x:v>
      </x:c>
      <x:c r="B460" s="14" t="str">
        <x:v>ПРИВАТНЕ ПІДПРИЄМСТВО «МВМ Шляхбуд»</x:v>
      </x:c>
      <x:c r="C460" s="14" t="str">
        <x:v>38402090</x:v>
      </x:c>
      <x:c r="D460" s="14" t="str">
        <x:v>Мости / інфраструктура</x:v>
      </x:c>
      <x:c r="E460" s="14" t="str">
        <x:v>Expansion discovery</x:v>
      </x:c>
      <x:c r="F460" s="14" t="str">
        <x:v>I3</x:v>
      </x:c>
      <x:c r="G460" s="14" t="n">
        <x:v>56</x:v>
      </x:c>
      <x:c r="H460" s="14" t="n">
        <x:v>1</x:v>
      </x:c>
      <x:c r="I460" s="14" t="n">
        <x:v>1</x:v>
      </x:c>
      <x:c r="J460" s="18" t="n">
        <x:v>199941.6</x:v>
      </x:c>
      <x:c r="K460" s="19" t="n">
        <x:v>46230.27637519676</x:v>
      </x:c>
      <x:c r="L460" s="19" t="n">
        <x:v>46376</x:v>
      </x:c>
      <x:c r="M460" s="15" t="str">
        <x:v>Поточний ремонт пішохідної доріжки в районі пішохідного мосту через річку Устю в м.Рівному</x:v>
      </x:c>
      <x:c r="N460" s="15" t="str">
        <x:v>https://prozorro.gov.ua/tender/UA-2026-07-27-000913-a</x:v>
      </x:c>
    </x:row>
    <x:row r="461">
      <x:c r="A461" s="14" t="n">
        <x:v>457</x:v>
      </x:c>
      <x:c r="B461" s="14" t="str">
        <x:v>Рембудзв'язок</x:v>
      </x:c>
      <x:c r="C461" s="14" t="str"/>
      <x:c r="D461" s="14" t="str">
        <x:v>ГНБ / безтраншейні мережі</x:v>
      </x:c>
      <x:c r="E461" s="14" t="str">
        <x:v>Expansion discovery</x:v>
      </x:c>
      <x:c r="F461" s="14" t="str">
        <x:v>I3</x:v>
      </x:c>
      <x:c r="G461" s="14" t="n">
        <x:v>56</x:v>
      </x:c>
      <x:c r="H461" s="14" t="n">
        <x:v>1</x:v>
      </x:c>
      <x:c r="I461" s="14" t="n">
        <x:v>1</x:v>
      </x:c>
      <x:c r="J461" s="18" t="n">
        <x:v>134600</x:v>
      </x:c>
      <x:c r="K461" s="19" t="n">
        <x:v>46232.569152951386</x:v>
      </x:c>
      <x:c r="L461" s="19" t="n">
        <x:v>46387</x:v>
      </x:c>
      <x:c r="M461" s="15" t="str">
        <x:v>Послуги з поточного ремонту кабельної лінії 10 кВт ТП17-РП5 методом горизонтально направленого буріння по вул. Захисників неба 8</x:v>
      </x:c>
      <x:c r="N461" s="15" t="str">
        <x:v>https://prozorro.gov.ua/tender/UA-2026-07-29-010065-a</x:v>
      </x:c>
    </x:row>
    <x:row r="462">
      <x:c r="A462" s="14" t="n">
        <x:v>458</x:v>
      </x:c>
      <x:c r="B462" s="14" t="str">
        <x:v>СІРА АНАСТАСІЯ ПАВЛІВНА</x:v>
      </x:c>
      <x:c r="C462" s="14" t="str">
        <x:v>3168019084</x:v>
      </x:c>
      <x:c r="D462" s="14" t="str">
        <x:v>Пожежогасіння</x:v>
      </x:c>
      <x:c r="E462" s="14" t="str">
        <x:v>Expansion discovery</x:v>
      </x:c>
      <x:c r="F462" s="14" t="str">
        <x:v>I3</x:v>
      </x:c>
      <x:c r="G462" s="14" t="n">
        <x:v>56</x:v>
      </x:c>
      <x:c r="H462" s="14" t="n">
        <x:v>1</x:v>
      </x:c>
      <x:c r="I462" s="14" t="n">
        <x:v>1</x:v>
      </x:c>
      <x:c r="J462" s="18" t="n">
        <x:v>342311</x:v>
      </x:c>
      <x:c r="K462" s="19" t="n">
        <x:v>46241.44266673611</x:v>
      </x:c>
      <x:c r="L462" s="19" t="n">
        <x:v>46328</x:v>
      </x:c>
      <x:c r="M462" s="15" t="str">
        <x:v>45310000-3 - Електромонтажні роботи. Монтаж і установка систем пожежної сигналізації та системи оповіщення людей в приміщеннях другого поверху чотирьохповерхової будівлі лікарні Комунального некомерційного підприємства "Очаківська багатопрофільна лікарня" Очаківської міської ради за адресою : Миколаївська область, м. Очаків, вул. Героїв Очакова,1</x:v>
      </x:c>
      <x:c r="N462" s="15" t="str">
        <x:v>https://prozorro.gov.ua/tender/UA-2026-08-07-006697-a</x:v>
      </x:c>
    </x:row>
    <x:row r="463">
      <x:c r="A463" s="14" t="n">
        <x:v>459</x:v>
      </x:c>
      <x:c r="B463" s="14" t="str">
        <x:v>ТОВ "БК "АРИФМЕТИК"</x:v>
      </x:c>
      <x:c r="C463" s="14" t="str">
        <x:v>45279823</x:v>
      </x:c>
      <x:c r="D463" s="14" t="str">
        <x:v>Промисловий демонтаж</x:v>
      </x:c>
      <x:c r="E463" s="14" t="str">
        <x:v>Expansion discovery</x:v>
      </x:c>
      <x:c r="F463" s="14" t="str">
        <x:v>I3</x:v>
      </x:c>
      <x:c r="G463" s="14" t="n">
        <x:v>56</x:v>
      </x:c>
      <x:c r="H463" s="14" t="n">
        <x:v>1</x:v>
      </x:c>
      <x:c r="I463" s="14" t="n">
        <x:v>1</x:v>
      </x:c>
      <x:c r="J463" s="18" t="n">
        <x:v>441573.67</x:v>
      </x:c>
      <x:c r="K463" s="19" t="n">
        <x:v>46251.623842974535</x:v>
      </x:c>
      <x:c r="L463" s="19" t="n">
        <x:v>46366</x:v>
      </x:c>
      <x:c r="M463" s="15" t="str">
        <x:v>45110000-1-Руйнування та знесення будівель і земляні роботи (поточний ремонт з демонтажних робіт покрівлі адміністративної будівлі ГУНП в Київській області за адресою: Обухівський райоон, с. Нещерів, вул. Садова, 2А)</x:v>
      </x:c>
      <x:c r="N463" s="15" t="str">
        <x:v>https://prozorro.gov.ua/tender/UA-2026-08-10-012180-a</x:v>
      </x:c>
    </x:row>
    <x:row r="464">
      <x:c r="A464" s="14" t="n">
        <x:v>460</x:v>
      </x:c>
      <x:c r="B464" s="14" t="str">
        <x:v>ТОВ "ВІТЯЗЬ-КБ"</x:v>
      </x:c>
      <x:c r="C464" s="14" t="str">
        <x:v>37961573</x:v>
      </x:c>
      <x:c r="D464" s="14" t="str">
        <x:v>Безпека / СКУД / CCTV</x:v>
      </x:c>
      <x:c r="E464" s="14" t="str">
        <x:v>Expansion discovery</x:v>
      </x:c>
      <x:c r="F464" s="14" t="str">
        <x:v>I3</x:v>
      </x:c>
      <x:c r="G464" s="14" t="n">
        <x:v>56</x:v>
      </x:c>
      <x:c r="H464" s="14" t="n">
        <x:v>1</x:v>
      </x:c>
      <x:c r="I464" s="14" t="n">
        <x:v>1</x:v>
      </x:c>
      <x:c r="J464" s="18" t="n">
        <x:v>291606.65</x:v>
      </x:c>
      <x:c r="K464" s="19" t="n">
        <x:v>46220.40103577546</x:v>
      </x:c>
      <x:c r="L464" s="19" t="n">
        <x:v>46295</x:v>
      </x:c>
      <x:c r="M464" s="15" t="str">
        <x:v>Послуги з монтажу та введення в експлуатацію системи відеоспостереження</x:v>
      </x:c>
      <x:c r="N464" s="15" t="str">
        <x:v>https://prozorro.gov.ua/tender/UA-2026-07-07-010998-a</x:v>
      </x:c>
    </x:row>
    <x:row r="465">
      <x:c r="A465" s="14" t="n">
        <x:v>461</x:v>
      </x:c>
      <x:c r="B465" s="14" t="str">
        <x:v>ТОВ "ВК "ПРОГРЕС""</x:v>
      </x:c>
      <x:c r="C465" s="14" t="str">
        <x:v>36878631</x:v>
      </x:c>
      <x:c r="D465" s="14" t="str">
        <x:v>Покрівлі та гідроізоляція</x:v>
      </x:c>
      <x:c r="E465" s="14" t="str">
        <x:v>Expansion discovery</x:v>
      </x:c>
      <x:c r="F465" s="14" t="str">
        <x:v>I3</x:v>
      </x:c>
      <x:c r="G465" s="14" t="n">
        <x:v>56</x:v>
      </x:c>
      <x:c r="H465" s="14" t="n">
        <x:v>1</x:v>
      </x:c>
      <x:c r="I465" s="14" t="n">
        <x:v>1</x:v>
      </x:c>
      <x:c r="J465" s="18" t="n">
        <x:v>400000</x:v>
      </x:c>
      <x:c r="K465" s="19" t="n">
        <x:v>46234.388149722225</x:v>
      </x:c>
      <x:c r="L465" s="19" t="n">
        <x:v>46387</x:v>
      </x:c>
      <x:c r="M465" s="15" t="str">
        <x:v>45260000-7 Покрівельні роботи та інші спеціалізовані будівельні роботи(Поточний ремонт покрівлі адміністративної будівлі за адресою: м.Дніпро, вул.Паторжинського,17)</x:v>
      </x:c>
      <x:c r="N465" s="15" t="str">
        <x:v>https://prozorro.gov.ua/tender/UA-2026-07-20-009259-a</x:v>
      </x:c>
    </x:row>
    <x:row r="466">
      <x:c r="A466" s="14" t="n">
        <x:v>462</x:v>
      </x:c>
      <x:c r="B466" s="14" t="str">
        <x:v>ТОВ "ДОРРУХ"</x:v>
      </x:c>
      <x:c r="C466" s="14" t="str">
        <x:v>41822931</x:v>
      </x:c>
      <x:c r="D466" s="14" t="str">
        <x:v>Промисловий демонтаж</x:v>
      </x:c>
      <x:c r="E466" s="14" t="str">
        <x:v>Expansion discovery</x:v>
      </x:c>
      <x:c r="F466" s="14" t="str">
        <x:v>I3</x:v>
      </x:c>
      <x:c r="G466" s="14" t="n">
        <x:v>56</x:v>
      </x:c>
      <x:c r="H466" s="14" t="n">
        <x:v>1</x:v>
      </x:c>
      <x:c r="I466" s="14" t="n">
        <x:v>1</x:v>
      </x:c>
      <x:c r="J466" s="18" t="n">
        <x:v>307268.62</x:v>
      </x:c>
      <x:c r="K466" s="19" t="n">
        <x:v>46233.56527486111</x:v>
      </x:c>
      <x:c r="L466" s="19" t="n">
        <x:v>46387.50435185185</x:v>
      </x:c>
      <x:c r="M466" s="15" t="str">
        <x:v>Надання послуг з демонтажу рекламних конструкцій (ДК 021:2015 - 45110000 - 1 - Руйнування та знесення будівель і земляні роботи)</x:v>
      </x:c>
      <x:c r="N466" s="15" t="str">
        <x:v>https://prozorro.gov.ua/tender/UA-2026-07-16-006070-a</x:v>
      </x:c>
    </x:row>
    <x:row r="467">
      <x:c r="A467" s="14" t="n">
        <x:v>463</x:v>
      </x:c>
      <x:c r="B467" s="14" t="str">
        <x:v>ТОВ "ІНЖИНІРИНГ ПОРТ СЕРВІС"</x:v>
      </x:c>
      <x:c r="C467" s="14" t="str">
        <x:v>38755441</x:v>
      </x:c>
      <x:c r="D467" s="14" t="str">
        <x:v>HVAC / ОВіК</x:v>
      </x:c>
      <x:c r="E467" s="14" t="str">
        <x:v>Pilot now</x:v>
      </x:c>
      <x:c r="F467" s="14" t="str">
        <x:v>I3</x:v>
      </x:c>
      <x:c r="G467" s="14" t="n">
        <x:v>56</x:v>
      </x:c>
      <x:c r="H467" s="14" t="n">
        <x:v>1</x:v>
      </x:c>
      <x:c r="I467" s="14" t="n">
        <x:v>1</x:v>
      </x:c>
      <x:c r="J467" s="18" t="n">
        <x:v>393225</x:v>
      </x:c>
      <x:c r="K467" s="19" t="n">
        <x:v>46240.31860636574</x:v>
      </x:c>
      <x:c r="L467" s="19" t="n">
        <x:v>46356</x:v>
      </x:c>
      <x:c r="M467" s="15" t="str">
        <x:v>"Послуги з проектування та монтажу системи автономного повітряного опалення на малі катери морської охорони проєкту «Metal Shark Defiant 38» (спецпризначення)»"</x:v>
      </x:c>
      <x:c r="N467" s="15" t="str">
        <x:v>https://prozorro.gov.ua/tender/UA-2026-07-27-004787-a</x:v>
      </x:c>
    </x:row>
    <x:row r="468">
      <x:c r="A468" s="14" t="n">
        <x:v>464</x:v>
      </x:c>
      <x:c r="B468" s="14" t="str">
        <x:v>ТОВ "КОМПАНІЯ ТЕРА-БУД"</x:v>
      </x:c>
      <x:c r="C468" s="14" t="str">
        <x:v>41405937</x:v>
      </x:c>
      <x:c r="D468" s="14" t="str">
        <x:v>Резервне живлення</x:v>
      </x:c>
      <x:c r="E468" s="14" t="str">
        <x:v>Expansion discovery</x:v>
      </x:c>
      <x:c r="F468" s="14" t="str">
        <x:v>I3</x:v>
      </x:c>
      <x:c r="G468" s="14" t="n">
        <x:v>56</x:v>
      </x:c>
      <x:c r="H468" s="14" t="n">
        <x:v>1</x:v>
      </x:c>
      <x:c r="I468" s="14" t="n">
        <x:v>1</x:v>
      </x:c>
      <x:c r="J468" s="18" t="n">
        <x:v>493086.67</x:v>
      </x:c>
      <x:c r="K468" s="19" t="n">
        <x:v>46218.459691979166</x:v>
      </x:c>
      <x:c r="L468" s="19" t="n">
        <x:v>46295.50371527778</x:v>
      </x:c>
      <x:c r="M468" s="15" t="str">
        <x:v>Система резервного живлення з монтажем: 31150000-2 Баласти для розрядних ламп чи трубок за ДК 021:2015 Єдиного закупівельного словника (номеклатурний код: 31154000-0 Джерела безперебійного живлення)</x:v>
      </x:c>
      <x:c r="N468" s="15" t="str">
        <x:v>https://prozorro.gov.ua/tender/UA-2026-06-30-009773-a</x:v>
      </x:c>
    </x:row>
    <x:row r="469">
      <x:c r="A469" s="14" t="n">
        <x:v>465</x:v>
      </x:c>
      <x:c r="B469" s="14" t="str">
        <x:v>ТОВ "Надія"</x:v>
      </x:c>
      <x:c r="C469" s="14" t="str">
        <x:v>13425445</x:v>
      </x:c>
      <x:c r="D469" s="14" t="str">
        <x:v>Резервуари / промислові ємності</x:v>
      </x:c>
      <x:c r="E469" s="14" t="str">
        <x:v>Expansion discovery</x:v>
      </x:c>
      <x:c r="F469" s="14" t="str">
        <x:v>I3</x:v>
      </x:c>
      <x:c r="G469" s="14" t="n">
        <x:v>56</x:v>
      </x:c>
      <x:c r="H469" s="14" t="n">
        <x:v>1</x:v>
      </x:c>
      <x:c r="I469" s="14" t="n">
        <x:v>1</x:v>
      </x:c>
      <x:c r="J469" s="18" t="n">
        <x:v>417228.67</x:v>
      </x:c>
      <x:c r="K469" s="19" t="n">
        <x:v>46225.22550636574</x:v>
      </x:c>
      <x:c r="L469" s="19" t="n">
        <x:v>46387</x:v>
      </x:c>
      <x:c r="M469" s="15" t="str">
        <x:v>КОД ДК 021:2015 45260000-7 - ПОКРІВЕЛЬНІ РОБОТИ ТА ІНШІ СПЕЦІАЛІЗОВАНІ БУДІВЕЛЬНІ РОБОТИ (ПОТОЧНИЙ РЕМОНТ РЕЗЕРВУАРУ ЧИСТОЇ ВОДИ ЛІТ. Е1(ГІДРОІЗОЛЯЦІЯ ШВІВ) ВИРОБНИЧОЇ БУДІВЛІ ЗА АДРЕСОЮ: М. ДНІПРО, ВУЛ. КОСМІЧНА, 26-Н)</x:v>
      </x:c>
      <x:c r="N469" s="15" t="str">
        <x:v>https://prozorro.gov.ua/tender/UA-2026-07-13-004811-a</x:v>
      </x:c>
    </x:row>
    <x:row r="470">
      <x:c r="A470" s="14" t="n">
        <x:v>466</x:v>
      </x:c>
      <x:c r="B470" s="14" t="str">
        <x:v>ТОВ "УКР ТЕХ ІНЖИНІРИНГ"</x:v>
      </x:c>
      <x:c r="C470" s="14" t="str">
        <x:v>42105102</x:v>
      </x:c>
      <x:c r="D470" s="14" t="str">
        <x:v>Гідротехнічні споруди</x:v>
      </x:c>
      <x:c r="E470" s="14" t="str">
        <x:v>Expansion discovery</x:v>
      </x:c>
      <x:c r="F470" s="14" t="str">
        <x:v>I3</x:v>
      </x:c>
      <x:c r="G470" s="14" t="n">
        <x:v>56</x:v>
      </x:c>
      <x:c r="H470" s="14" t="n">
        <x:v>1</x:v>
      </x:c>
      <x:c r="I470" s="14" t="n">
        <x:v>1</x:v>
      </x:c>
      <x:c r="J470" s="18" t="n">
        <x:v>374447</x:v>
      </x:c>
      <x:c r="K470" s="19" t="n">
        <x:v>46246.46788689815</x:v>
      </x:c>
      <x:c r="L470" s="19" t="n">
        <x:v>46291.371666666666</x:v>
      </x:c>
      <x:c r="M470" s="15" t="str">
        <x:v>Виготовлення ПКД: "Капітальний ремонт водоскидної споруди з ремонтом водоскидного колектора  та укріплення тіла насипної  дамби на міському озері в м. Івано-Франківську"</x:v>
      </x:c>
      <x:c r="N470" s="15" t="str">
        <x:v>https://prozorro.gov.ua/tender/UA-2026-08-12-004243-a</x:v>
      </x:c>
    </x:row>
    <x:row r="471">
      <x:c r="A471" s="14" t="n">
        <x:v>467</x:v>
      </x:c>
      <x:c r="B471" s="14" t="str">
        <x:v>ТОВ "ФАЛЬКОН-М"</x:v>
      </x:c>
      <x:c r="C471" s="14" t="str">
        <x:v>40772555</x:v>
      </x:c>
      <x:c r="D471" s="14" t="str">
        <x:v>Електромонтаж</x:v>
      </x:c>
      <x:c r="E471" s="14" t="str">
        <x:v>Pilot now</x:v>
      </x:c>
      <x:c r="F471" s="14" t="str">
        <x:v>I3</x:v>
      </x:c>
      <x:c r="G471" s="14" t="n">
        <x:v>56</x:v>
      </x:c>
      <x:c r="H471" s="14" t="n">
        <x:v>1</x:v>
      </x:c>
      <x:c r="I471" s="14" t="n">
        <x:v>1</x:v>
      </x:c>
      <x:c r="J471" s="18" t="n">
        <x:v>399130.57</x:v>
      </x:c>
      <x:c r="K471" s="19" t="n">
        <x:v>46247.34792717593</x:v>
      </x:c>
      <x:c r="L471" s="19" t="n">
        <x:v>46264</x:v>
      </x:c>
      <x:c r="M471" s="15" t="str">
        <x:v>Електромонтажні роботи  </x:v>
      </x:c>
      <x:c r="N471" s="15" t="str">
        <x:v>https://prozorro.gov.ua/tender/UA-2026-08-03-005283-a</x:v>
      </x:c>
    </x:row>
    <x:row r="472">
      <x:c r="A472" s="14" t="n">
        <x:v>468</x:v>
      </x:c>
      <x:c r="B472" s="14" t="str">
        <x:v>ТОВ НЕКСОРА ТЕХ</x:v>
      </x:c>
      <x:c r="C472" s="14" t="str">
        <x:v>45851285</x:v>
      </x:c>
      <x:c r="D472" s="14" t="str">
        <x:v>Промисловий холод</x:v>
      </x:c>
      <x:c r="E472" s="14" t="str">
        <x:v>Expansion discovery</x:v>
      </x:c>
      <x:c r="F472" s="14" t="str">
        <x:v>I3</x:v>
      </x:c>
      <x:c r="G472" s="14" t="n">
        <x:v>56</x:v>
      </x:c>
      <x:c r="H472" s="14" t="n">
        <x:v>1</x:v>
      </x:c>
      <x:c r="I472" s="14" t="n">
        <x:v>1</x:v>
      </x:c>
      <x:c r="J472" s="18" t="n">
        <x:v>228960</x:v>
      </x:c>
      <x:c r="K472" s="19" t="n">
        <x:v>46224.580835127315</x:v>
      </x:c>
      <x:c r="L472" s="19" t="n">
        <x:v>46265</x:v>
      </x:c>
      <x:c r="M472" s="15" t="str">
        <x:v>Кондиціонери (з монтажем) – код за ЄЗС ДК 021:2015 42510000-4 Теплообмінники, кондиціонери повітря, холодильне обладнання та фільтрувальні пристрої</x:v>
      </x:c>
      <x:c r="N472" s="15" t="str">
        <x:v>https://prozorro.gov.ua/tender/UA-2026-07-09-002223-a</x:v>
      </x:c>
    </x:row>
    <x:row r="473">
      <x:c r="A473" s="14" t="n">
        <x:v>469</x:v>
      </x:c>
      <x:c r="B473" s="14" t="str">
        <x:v>ТОВАРИСТВО З ДОДАТКОВОЮ ВІДПОВІДАЛЬНІСТЮ "ІНСТИТУТ ДНІПРОДІПРОТРАНС"</x:v>
      </x:c>
      <x:c r="C473" s="14" t="str">
        <x:v>01388420</x:v>
      </x:c>
      <x:c r="D473" s="14" t="str">
        <x:v>Мости / інфраструктура</x:v>
      </x:c>
      <x:c r="E473" s="14" t="str">
        <x:v>Expansion discovery</x:v>
      </x:c>
      <x:c r="F473" s="14" t="str">
        <x:v>I3</x:v>
      </x:c>
      <x:c r="G473" s="14" t="n">
        <x:v>56</x:v>
      </x:c>
      <x:c r="H473" s="14" t="n">
        <x:v>1</x:v>
      </x:c>
      <x:c r="I473" s="14" t="n">
        <x:v>1</x:v>
      </x:c>
      <x:c r="J473" s="18" t="n">
        <x:v>469920</x:v>
      </x:c>
      <x:c r="K473" s="19" t="n">
        <x:v>46217.53339412037</x:v>
      </x:c>
      <x:c r="L473" s="19" t="n">
        <x:v>46752.573333333334</x:v>
      </x:c>
      <x:c r="M473" s="15" t="str">
        <x:v>Виконання авторського нагляду по об'єкту: «Капітальний ремонт трамвайної лінії на мосту № 1 через р. Дніпро в м. Дніпрі»</x:v>
      </x:c>
      <x:c r="N473" s="15" t="str">
        <x:v>https://prozorro.gov.ua/tender/UA-2026-07-14-009585-a</x:v>
      </x:c>
    </x:row>
    <x:row r="474">
      <x:c r="A474" s="14" t="n">
        <x:v>470</x:v>
      </x:c>
      <x:c r="B474" s="14" t="str">
        <x:v>Товариство з обмеженою відповідальністю "АВАКС ПРОФ"</x:v>
      </x:c>
      <x:c r="C474" s="14" t="str">
        <x:v>37306789</x:v>
      </x:c>
      <x:c r="D474" s="14" t="str">
        <x:v>Мости / інфраструктура</x:v>
      </x:c>
      <x:c r="E474" s="14" t="str">
        <x:v>Expansion discovery</x:v>
      </x:c>
      <x:c r="F474" s="14" t="str">
        <x:v>I3</x:v>
      </x:c>
      <x:c r="G474" s="14" t="n">
        <x:v>56</x:v>
      </x:c>
      <x:c r="H474" s="14" t="n">
        <x:v>1</x:v>
      </x:c>
      <x:c r="I474" s="14" t="n">
        <x:v>1</x:v>
      </x:c>
      <x:c r="J474" s="18" t="n">
        <x:v>198574.46</x:v>
      </x:c>
      <x:c r="K474" s="19" t="n">
        <x:v>46246.54667043981</x:v>
      </x:c>
      <x:c r="L474" s="19" t="n">
        <x:v>46387</x:v>
      </x:c>
      <x:c r="M474" s="15" t="str">
        <x:v>Поточний ремонт дорожнього полотна на підходах до мосту по вул. Енергетична в м. Шумськ Кременецького району Тернопільської області</x:v>
      </x:c>
      <x:c r="N474" s="15" t="str">
        <x:v>https://prozorro.gov.ua/tender/UA-2026-08-12-010249-a</x:v>
      </x:c>
    </x:row>
    <x:row r="475">
      <x:c r="A475" s="14" t="n">
        <x:v>471</x:v>
      </x:c>
      <x:c r="B475" s="14" t="str">
        <x:v>ТОВАРИСТВО З ОБМЕЖЕНОЮ ВІДПОВІДАЛЬНІСТЮ "ВОГНЕБОРЕЦЬ БУД"</x:v>
      </x:c>
      <x:c r="C475" s="14" t="str">
        <x:v>41277340</x:v>
      </x:c>
      <x:c r="D475" s="14" t="str">
        <x:v>Пасивний вогнезахист</x:v>
      </x:c>
      <x:c r="E475" s="14" t="str">
        <x:v>Expansion discovery</x:v>
      </x:c>
      <x:c r="F475" s="14" t="str">
        <x:v>I3</x:v>
      </x:c>
      <x:c r="G475" s="14" t="n">
        <x:v>56</x:v>
      </x:c>
      <x:c r="H475" s="14" t="n">
        <x:v>1</x:v>
      </x:c>
      <x:c r="I475" s="14" t="n">
        <x:v>1</x:v>
      </x:c>
      <x:c r="J475" s="18" t="n">
        <x:v>155005.2</x:v>
      </x:c>
      <x:c r="K475" s="19" t="n">
        <x:v>46237.269434594906</x:v>
      </x:c>
      <x:c r="L475" s="19" t="n">
        <x:v>46387</x:v>
      </x:c>
      <x:c r="M475" s="15" t="str">
        <x:v>Поточний ремонт даху(Вогнезахисна обробка дерев'яних конструкцій даху горищного  приміщення)</x:v>
      </x:c>
      <x:c r="N475" s="15" t="str">
        <x:v>https://prozorro.gov.ua/tender/UA-2026-08-03-000598-a</x:v>
      </x:c>
    </x:row>
    <x:row r="476">
      <x:c r="A476" s="14" t="n">
        <x:v>472</x:v>
      </x:c>
      <x:c r="B476" s="14" t="str">
        <x:v>ТОВАРИСТВО З ОБМЕЖЕНОЮ ВІДПОВІДАЛЬНІСТЮ "ГАМАЮН-ЛІФТ"</x:v>
      </x:c>
      <x:c r="C476" s="14" t="str">
        <x:v>45223330</x:v>
      </x:c>
      <x:c r="D476" s="14" t="str">
        <x:v>Ліфти та підйомники</x:v>
      </x:c>
      <x:c r="E476" s="14" t="str">
        <x:v>Expansion discovery</x:v>
      </x:c>
      <x:c r="F476" s="14" t="str">
        <x:v>I3</x:v>
      </x:c>
      <x:c r="G476" s="14" t="n">
        <x:v>56</x:v>
      </x:c>
      <x:c r="H476" s="14" t="n">
        <x:v>2</x:v>
      </x:c>
      <x:c r="I476" s="14" t="n">
        <x:v>1</x:v>
      </x:c>
      <x:c r="J476" s="18" t="n">
        <x:v>48737.86</x:v>
      </x:c>
      <x:c r="K476" s="19" t="n">
        <x:v>46143.39037824074</x:v>
      </x:c>
      <x:c r="L476" s="19" t="n">
        <x:v>46387</x:v>
      </x:c>
      <x:c r="M476" s="15" t="str">
        <x:v>Демонтаж, монтаж електродвигуна. Ремонт передньої кришки електродвигуна. Ремонт задньої кришки електродвигуна. Ремонт задньої кришки електродвигуна. Перемотування обмоток електродвигуна ліфта, розташованого за адресою: місто Одеса, вулиця Сергія Шелухіна, будинок,57 (пасажирський)</x:v>
      </x:c>
      <x:c r="N476" s="15" t="str">
        <x:v>https://prozorro.gov.ua/tender/UA-2026-05-01-005784-a</x:v>
      </x:c>
    </x:row>
    <x:row r="477">
      <x:c r="A477" s="14" t="n">
        <x:v>473</x:v>
      </x:c>
      <x:c r="B477" s="14" t="str">
        <x:v>ТОВАРИСТВО З ОБМЕЖЕНОЮ ВІДПОВІДАЛЬНІСТЮ "ГЛОБАЛ ІНЖИНІРИНГ ПРОЕКТ"</x:v>
      </x:c>
      <x:c r="C477" s="14" t="str">
        <x:v>42275999</x:v>
      </x:c>
      <x:c r="D477" s="14" t="str">
        <x:v>Теплові мережі</x:v>
      </x:c>
      <x:c r="E477" s="14" t="str">
        <x:v>Expansion discovery</x:v>
      </x:c>
      <x:c r="F477" s="14" t="str">
        <x:v>I3</x:v>
      </x:c>
      <x:c r="G477" s="14" t="n">
        <x:v>56</x:v>
      </x:c>
      <x:c r="H477" s="14" t="n">
        <x:v>1</x:v>
      </x:c>
      <x:c r="I477" s="14" t="n">
        <x:v>1</x:v>
      </x:c>
      <x:c r="J477" s="18" t="n">
        <x:v>148598.94</x:v>
      </x:c>
      <x:c r="K477" s="19" t="n">
        <x:v>46220.33891277778</x:v>
      </x:c>
      <x:c r="L477" s="19" t="n">
        <x:v>46266</x:v>
      </x:c>
      <x:c r="M477" s="15" t="str">
        <x:v>Коригування робочого проєкту «Реконструкція ділянки теплової мережі по Олександрівському проспекту від ТК12405 до ТК1025 у м. Одесі»</x:v>
      </x:c>
      <x:c r="N477" s="15" t="str">
        <x:v>https://prozorro.gov.ua/tender/UA-2026-07-17-002969-a</x:v>
      </x:c>
    </x:row>
    <x:row r="478">
      <x:c r="A478" s="14" t="n">
        <x:v>474</x:v>
      </x:c>
      <x:c r="B478" s="14" t="str">
        <x:v>ТОВАРИСТВО З ОБМЕЖЕНОЮ ВІДПОВІДАЛЬНІСТЮ "ЕЛЕКТРИК СОЛЮШНС"</x:v>
      </x:c>
      <x:c r="C478" s="14" t="str">
        <x:v>43330966</x:v>
      </x:c>
      <x:c r="D478" s="14" t="str">
        <x:v>Пасивний вогнезахист</x:v>
      </x:c>
      <x:c r="E478" s="14" t="str">
        <x:v>Expansion discovery</x:v>
      </x:c>
      <x:c r="F478" s="14" t="str">
        <x:v>I3</x:v>
      </x:c>
      <x:c r="G478" s="14" t="n">
        <x:v>56</x:v>
      </x:c>
      <x:c r="H478" s="14" t="n">
        <x:v>1</x:v>
      </x:c>
      <x:c r="I478" s="14" t="n">
        <x:v>1</x:v>
      </x:c>
      <x:c r="J478" s="18" t="n">
        <x:v>249232.6</x:v>
      </x:c>
      <x:c r="K478" s="19" t="n">
        <x:v>46254.546691655094</x:v>
      </x:c>
      <x:c r="L478" s="19" t="n">
        <x:v>46295.57832175926</x:v>
      </x:c>
      <x:c r="M478" s="15" t="str">
        <x:v>Послуги з вогнезахисної обробки дерев'яних конструкцій даху будівлі майстерень код за ДК 021:2015 77220000-8 Послуги з просочування деревини</x:v>
      </x:c>
      <x:c r="N478" s="15" t="str">
        <x:v>https://prozorro.gov.ua/tender/UA-2026-08-11-011818-a</x:v>
      </x:c>
    </x:row>
    <x:row r="479">
      <x:c r="A479" s="14" t="n">
        <x:v>475</x:v>
      </x:c>
      <x:c r="B479" s="14" t="str">
        <x:v>ТОВАРИСТВО З ОБМЕЖЕНОЮ ВІДПОВІДАЛЬНІСТЮ "ЕЛЕКТРОСЕРВІС-1"</x:v>
      </x:c>
      <x:c r="C479" s="14" t="str">
        <x:v>30984149</x:v>
      </x:c>
      <x:c r="D479" s="14" t="str">
        <x:v>Електромонтаж</x:v>
      </x:c>
      <x:c r="E479" s="14" t="str">
        <x:v>Pilot now</x:v>
      </x:c>
      <x:c r="F479" s="14" t="str">
        <x:v>I3</x:v>
      </x:c>
      <x:c r="G479" s="14" t="n">
        <x:v>56</x:v>
      </x:c>
      <x:c r="H479" s="14" t="n">
        <x:v>1</x:v>
      </x:c>
      <x:c r="I479" s="14" t="n">
        <x:v>1</x:v>
      </x:c>
      <x:c r="J479" s="18" t="n">
        <x:v>118805</x:v>
      </x:c>
      <x:c r="K479" s="19" t="n">
        <x:v>46246.274339641204</x:v>
      </x:c>
      <x:c r="L479" s="19" t="n">
        <x:v>46387</x:v>
      </x:c>
      <x:c r="M479" s="15" t="str">
        <x:v> Електромонтажні роботи</x:v>
      </x:c>
      <x:c r="N479" s="15" t="str">
        <x:v>https://prozorro.gov.ua/tender/UA-2026-08-12-001005-a</x:v>
      </x:c>
    </x:row>
    <x:row r="480">
      <x:c r="A480" s="14" t="n">
        <x:v>476</x:v>
      </x:c>
      <x:c r="B480" s="14" t="str">
        <x:v>ТОВАРИСТВО З ОБМЕЖЕНОЮ ВІДПОВІДАЛЬНІСТЮ "ЛК ЕНЕРДЖИ ГРУП"</x:v>
      </x:c>
      <x:c r="C480" s="14" t="str">
        <x:v>45323348</x:v>
      </x:c>
      <x:c r="D480" s="14" t="str">
        <x:v>Накопичення енергії / BESS</x:v>
      </x:c>
      <x:c r="E480" s="14" t="str">
        <x:v>Expansion discovery</x:v>
      </x:c>
      <x:c r="F480" s="14" t="str">
        <x:v>I3</x:v>
      </x:c>
      <x:c r="G480" s="14" t="n">
        <x:v>56</x:v>
      </x:c>
      <x:c r="H480" s="14" t="n">
        <x:v>1</x:v>
      </x:c>
      <x:c r="I480" s="14" t="n">
        <x:v>1</x:v>
      </x:c>
      <x:c r="J480" s="18" t="n">
        <x:v>249877.33</x:v>
      </x:c>
      <x:c r="K480" s="19" t="n">
        <x:v>46248.26655065972</x:v>
      </x:c>
      <x:c r="L480" s="19" t="n">
        <x:v>46295</x:v>
      </x:c>
      <x:c r="M480" s="15" t="str">
        <x:v>Послуги з монтажу та встановлення сонячних панелей на даху адміністративної будівлі Доброславської селищної ради з підключенням до акумуляторної системи зберігання (накопичення) енергії за адресою: проспект Свободи, 1, селище Доброслав Одеського району Одеської області 
</x:v>
      </x:c>
      <x:c r="N480" s="15" t="str">
        <x:v>https://prozorro.gov.ua/tender/UA-2026-08-05-000420-a</x:v>
      </x:c>
    </x:row>
    <x:row r="481">
      <x:c r="A481" s="14" t="n">
        <x:v>477</x:v>
      </x:c>
      <x:c r="B481" s="14" t="str">
        <x:v>ТОВАРИСТВО З ОБМЕЖЕНОЮ ВІДПОВІДАЛЬНІСТЮ "ОХОРОНА-МОНТАЖ ТА СЕРВІС"</x:v>
      </x:c>
      <x:c r="C481" s="14" t="str">
        <x:v>43193121</x:v>
      </x:c>
      <x:c r="D481" s="14" t="str">
        <x:v>Промислова електрика / ПНР</x:v>
      </x:c>
      <x:c r="E481" s="14" t="str">
        <x:v>Pilot now</x:v>
      </x:c>
      <x:c r="F481" s="14" t="str">
        <x:v>I3</x:v>
      </x:c>
      <x:c r="G481" s="14" t="n">
        <x:v>56</x:v>
      </x:c>
      <x:c r="H481" s="14" t="n">
        <x:v>2</x:v>
      </x:c>
      <x:c r="I481" s="14" t="n">
        <x:v>1</x:v>
      </x:c>
      <x:c r="J481" s="18" t="n">
        <x:v>83202.4</x:v>
      </x:c>
      <x:c r="K481" s="19" t="n">
        <x:v>46170.42562188658</x:v>
      </x:c>
      <x:c r="L481" s="19" t="n">
        <x:v>46387</x:v>
      </x:c>
      <x:c r="M481" s="15" t="str">
        <x:v>Монтажні та пусконалагоджувальні роботи по встановленню системи охоронної сигналізації ДК 021:2015 (CPV) : 45310000-3 Електромонтажні роботи</x:v>
      </x:c>
      <x:c r="N481" s="15" t="str">
        <x:v>https://prozorro.gov.ua/tender/UA-2026-05-28-006385-a</x:v>
      </x:c>
    </x:row>
    <x:row r="482">
      <x:c r="A482" s="14" t="n">
        <x:v>478</x:v>
      </x:c>
      <x:c r="B482" s="14" t="str">
        <x:v>Товариство з обмеженою відповідальністю "СІТІІНЖЕНІРІНГ"</x:v>
      </x:c>
      <x:c r="C482" s="14" t="str">
        <x:v>44220480</x:v>
      </x:c>
      <x:c r="D482" s="14" t="str">
        <x:v>Насосні станції</x:v>
      </x:c>
      <x:c r="E482" s="14" t="str">
        <x:v>Expansion discovery</x:v>
      </x:c>
      <x:c r="F482" s="14" t="str">
        <x:v>I3</x:v>
      </x:c>
      <x:c r="G482" s="14" t="n">
        <x:v>56</x:v>
      </x:c>
      <x:c r="H482" s="14" t="n">
        <x:v>1</x:v>
      </x:c>
      <x:c r="I482" s="14" t="n">
        <x:v>1</x:v>
      </x:c>
      <x:c r="J482" s="18" t="n">
        <x:v>125556.27</x:v>
      </x:c>
      <x:c r="K482" s="19" t="n">
        <x:v>46230.60918255787</x:v>
      </x:c>
      <x:c r="L482" s="19" t="n">
        <x:v>46356.65076388889</x:v>
      </x:c>
      <x:c r="M482" s="15" t="str">
        <x:v>Технічний нагляд за виконанням будівельних робіт по об’єкту: «Реконструкція каналізаційної насосної станції КНС-2 по вул. Романа Шухевича, 1а в м. Конотоп Сумської області (Коригування)» (за кодом ДК 021-2015(CPV): 71520000-9 – Послуги з нагляду за виконанням будівельних робіт)</x:v>
      </x:c>
      <x:c r="N482" s="15" t="str">
        <x:v>https://prozorro.gov.ua/tender/UA-2026-07-27-010950-a</x:v>
      </x:c>
    </x:row>
    <x:row r="483">
      <x:c r="A483" s="14" t="n">
        <x:v>479</x:v>
      </x:c>
      <x:c r="B483" s="14" t="str">
        <x:v>ТОВАРИСТВО З ОБМЕЖЕНОЮ ВІДПОВІДАЛЬНІСТЮ "СПК "ФЛАГМАН"</x:v>
      </x:c>
      <x:c r="C483" s="14" t="str">
        <x:v>41592914</x:v>
      </x:c>
      <x:c r="D483" s="14" t="str">
        <x:v>Промисловий демонтаж</x:v>
      </x:c>
      <x:c r="E483" s="14" t="str">
        <x:v>Expansion discovery</x:v>
      </x:c>
      <x:c r="F483" s="14" t="str">
        <x:v>I3</x:v>
      </x:c>
      <x:c r="G483" s="14" t="n">
        <x:v>56</x:v>
      </x:c>
      <x:c r="H483" s="14" t="n">
        <x:v>1</x:v>
      </x:c>
      <x:c r="I483" s="14" t="n">
        <x:v>1</x:v>
      </x:c>
      <x:c r="J483" s="18" t="n">
        <x:v>333333.33</x:v>
      </x:c>
      <x:c r="K483" s="19" t="n">
        <x:v>46234.4631015162</x:v>
      </x:c>
      <x:c r="L483" s="19" t="n">
        <x:v>46295</x:v>
      </x:c>
      <x:c r="M483" s="15" t="str">
        <x:v>Послуги з демонтажу неробочих очисних відстійників (циліндричних відстійників) з подальшим подрібненням демонтованих конструкцій та вивезенням код ДК 021:2015 – 45110000-1 (Руйнування та знесення будівель і земляні роботи)</x:v>
      </x:c>
      <x:c r="N483" s="15" t="str">
        <x:v>https://prozorro.gov.ua/tender/UA-2026-07-23-004444-a</x:v>
      </x:c>
    </x:row>
    <x:row r="484">
      <x:c r="A484" s="14" t="n">
        <x:v>480</x:v>
      </x:c>
      <x:c r="B484" s="14" t="str">
        <x:v>ТОВАРИСТВО З ОБМЕЖЕНОЮ ВІДПОВІДАЛЬНІСТЮ "СХІДТРАНСБУД"</x:v>
      </x:c>
      <x:c r="C484" s="14" t="str">
        <x:v>41120643</x:v>
      </x:c>
      <x:c r="D484" s="14" t="str">
        <x:v>Залізнична інфраструктура</x:v>
      </x:c>
      <x:c r="E484" s="14" t="str">
        <x:v>Expansion discovery</x:v>
      </x:c>
      <x:c r="F484" s="14" t="str">
        <x:v>I3</x:v>
      </x:c>
      <x:c r="G484" s="14" t="n">
        <x:v>56</x:v>
      </x:c>
      <x:c r="H484" s="14" t="n">
        <x:v>2</x:v>
      </x:c>
      <x:c r="I484" s="14" t="n">
        <x:v>1</x:v>
      </x:c>
      <x:c r="J484" s="18" t="n">
        <x:v>11636730.45</x:v>
      </x:c>
      <x:c r="K484" s="19" t="n">
        <x:v>45986.58034570602</x:v>
      </x:c>
      <x:c r="L484" s="19" t="n">
        <x:v>45993</x:v>
      </x:c>
      <x:c r="M484" s="15" t="str">
        <x:v>Послуги з поточного ремонту залізничної колії СП №21 Р50 лівий</x:v>
      </x:c>
      <x:c r="N484" s="15" t="str">
        <x:v>https://prozorro.gov.ua/tender/UA-2025-11-25-015148-a</x:v>
      </x:c>
    </x:row>
    <x:row r="485">
      <x:c r="A485" s="14" t="n">
        <x:v>481</x:v>
      </x:c>
      <x:c r="B485" s="14" t="str">
        <x:v>ТОВАРИСТВО З ОБМЕЖЕНОЮ ВІДПОВІДАЛЬНІСТЮ "ФЕЛКІНС"</x:v>
      </x:c>
      <x:c r="C485" s="14" t="str">
        <x:v>43828720</x:v>
      </x:c>
      <x:c r="D485" s="14" t="str">
        <x:v>Насосні станції</x:v>
      </x:c>
      <x:c r="E485" s="14" t="str">
        <x:v>Expansion discovery</x:v>
      </x:c>
      <x:c r="F485" s="14" t="str">
        <x:v>I3</x:v>
      </x:c>
      <x:c r="G485" s="14" t="n">
        <x:v>56</x:v>
      </x:c>
      <x:c r="H485" s="14" t="n">
        <x:v>1</x:v>
      </x:c>
      <x:c r="I485" s="14" t="n">
        <x:v>1</x:v>
      </x:c>
      <x:c r="J485" s="18" t="n">
        <x:v>299707.45</x:v>
      </x:c>
      <x:c r="K485" s="19" t="n">
        <x:v>46219.54142023148</x:v>
      </x:c>
      <x:c r="L485" s="19" t="n">
        <x:v>46266</x:v>
      </x:c>
      <x:c r="M485" s="15" t="str">
        <x:v>Виготовлення проєктно-кошторисної документації по об'єкту благоустрою: "Реконструкція насосної станції в Наводницькому парку, пункту заправки і водопроводу технічної води в Печерському районі" Коригування 2 (за кодом ДК 021:2015, 71320000-7- Послуги з інженерного проектування)
</x:v>
      </x:c>
      <x:c r="N485" s="15" t="str">
        <x:v>https://prozorro.gov.ua/tender/UA-2026-07-16-008704-a</x:v>
      </x:c>
    </x:row>
    <x:row r="486">
      <x:c r="A486" s="14" t="n">
        <x:v>482</x:v>
      </x:c>
      <x:c r="B486" s="14" t="str">
        <x:v>ТОВАРИСТВО З ОБМЕЖЕНОЮ ВІДПОВІДАЛЬНІСТЮ "ФОАМІКС"</x:v>
      </x:c>
      <x:c r="C486" s="14" t="str">
        <x:v>45918905</x:v>
      </x:c>
      <x:c r="D486" s="14" t="str">
        <x:v>Резервне живлення</x:v>
      </x:c>
      <x:c r="E486" s="14" t="str">
        <x:v>Pilot now</x:v>
      </x:c>
      <x:c r="F486" s="14" t="str">
        <x:v>I3</x:v>
      </x:c>
      <x:c r="G486" s="14" t="n">
        <x:v>56</x:v>
      </x:c>
      <x:c r="H486" s="14" t="n">
        <x:v>1</x:v>
      </x:c>
      <x:c r="I486" s="14" t="n">
        <x:v>1</x:v>
      </x:c>
      <x:c r="J486" s="18" t="n">
        <x:v>244000</x:v>
      </x:c>
      <x:c r="K486" s="19" t="n">
        <x:v>46247.63124019676</x:v>
      </x:c>
      <x:c r="L486" s="19" t="n">
        <x:v>46265</x:v>
      </x:c>
      <x:c r="M486" s="15" t="str">
        <x:v>Послуги з облаштування захисту з габіонів навколо дизель-генераторів за кодом CPV за ЄЗС ДК 021:2015 45340000-2 Зведення огорож, монтаж поручнів і захисних засобів</x:v>
      </x:c>
      <x:c r="N486" s="15" t="str">
        <x:v>https://prozorro.gov.ua/tender/UA-2026-07-31-008803-a</x:v>
      </x:c>
    </x:row>
    <x:row r="487">
      <x:c r="A487" s="14" t="n">
        <x:v>483</x:v>
      </x:c>
      <x:c r="B487" s="14" t="str">
        <x:v>ТОВАРИСТВО З ОБМЕЖЕНОЮ ВІДПОВІДАЛЬНІСТЮ "ШРБУ-48"</x:v>
      </x:c>
      <x:c r="C487" s="14" t="str">
        <x:v>39835082</x:v>
      </x:c>
      <x:c r="D487" s="14" t="str">
        <x:v>Електромонтаж</x:v>
      </x:c>
      <x:c r="E487" s="14" t="str">
        <x:v>Pilot now</x:v>
      </x:c>
      <x:c r="F487" s="14" t="str">
        <x:v>I3</x:v>
      </x:c>
      <x:c r="G487" s="14" t="n">
        <x:v>56</x:v>
      </x:c>
      <x:c r="H487" s="14" t="n">
        <x:v>1</x:v>
      </x:c>
      <x:c r="I487" s="14" t="n">
        <x:v>1</x:v>
      </x:c>
      <x:c r="J487" s="18" t="n">
        <x:v>460953.83</x:v>
      </x:c>
      <x:c r="K487" s="19" t="n">
        <x:v>46240.48546009259</x:v>
      </x:c>
      <x:c r="L487" s="19" t="n">
        <x:v>46328</x:v>
      </x:c>
      <x:c r="M487" s="15" t="str">
        <x:v>Реконструкція ПЛ-10 кВ Л-31 «Пугачівка» та монтаж розвантажувальної ТП-10/0,4 кВ з будівництвом ПЛІ-0,4 кВ для стандартного приєднання до електричних мереж житлового будинку за адресою: пров.Шевченка, 7 с.Пугачівка Дмитрушківська ТГ Уманський район Черкаська область
</x:v>
      </x:c>
      <x:c r="N487" s="15" t="str">
        <x:v>https://prozorro.gov.ua/tender/UA-2026-08-06-007672-a</x:v>
      </x:c>
    </x:row>
    <x:row r="488">
      <x:c r="A488" s="14" t="n">
        <x:v>484</x:v>
      </x:c>
      <x:c r="B488" s="14" t="str">
        <x:v>ТОВАРИСТВО З ОБМЕЖЕНОЮ ВІДПОВІДАЛЬНІСТЮ «ВДАЛИЙ ПРОЕКТ»</x:v>
      </x:c>
      <x:c r="C488" s="14" t="str">
        <x:v>45389868</x:v>
      </x:c>
      <x:c r="D488" s="14" t="str">
        <x:v>Насосні станції</x:v>
      </x:c>
      <x:c r="E488" s="14" t="str">
        <x:v>Expansion discovery</x:v>
      </x:c>
      <x:c r="F488" s="14" t="str">
        <x:v>I3</x:v>
      </x:c>
      <x:c r="G488" s="14" t="n">
        <x:v>56</x:v>
      </x:c>
      <x:c r="H488" s="14" t="n">
        <x:v>1</x:v>
      </x:c>
      <x:c r="I488" s="14" t="n">
        <x:v>1</x:v>
      </x:c>
      <x:c r="J488" s="18" t="n">
        <x:v>455649</x:v>
      </x:c>
      <x:c r="K488" s="19" t="n">
        <x:v>46223.55782042824</x:v>
      </x:c>
      <x:c r="L488" s="19" t="n">
        <x:v>46331</x:v>
      </x:c>
      <x:c r="M488" s="15" t="str">
        <x:v>Виготовлення проєктної документації по об’єкту: «Реконструкція електропостачання водопровідної насосної станції ІІІ-го підйому «Магала» із прокладкою високовольтної кабельної лінії КЛ 6 кВ за адресою: м. Чернівці, вул. Кобзарська, 2».</x:v>
      </x:c>
      <x:c r="N488" s="15" t="str">
        <x:v>https://prozorro.gov.ua/tender/UA-2026-07-20-009480-a</x:v>
      </x:c>
    </x:row>
    <x:row r="489">
      <x:c r="A489" s="14" t="n">
        <x:v>485</x:v>
      </x:c>
      <x:c r="B489" s="14" t="str">
        <x:v>ФІЛІЯ ДЕРЖАВНОГО ПІДПРИЄМСТВА МІНІСТЕРСТВА ОБОРОНИ УКРАЇНИ "ЗАХІДВІЙСЬКБУД " 66 УПРАВЛІННЯ НАЧАЛЬНИКА РОБІТ"</x:v>
      </x:c>
      <x:c r="C489" s="14" t="str">
        <x:v>24971671</x:v>
      </x:c>
      <x:c r="D489" s="14" t="str">
        <x:v>Зовнішні мережі</x:v>
      </x:c>
      <x:c r="E489" s="14" t="str">
        <x:v>Expansion discovery</x:v>
      </x:c>
      <x:c r="F489" s="14" t="str">
        <x:v>I3</x:v>
      </x:c>
      <x:c r="G489" s="14" t="n">
        <x:v>56</x:v>
      </x:c>
      <x:c r="H489" s="14" t="n">
        <x:v>1</x:v>
      </x:c>
      <x:c r="I489" s="14" t="n">
        <x:v>1</x:v>
      </x:c>
      <x:c r="J489" s="18" t="n">
        <x:v>147835.45</x:v>
      </x:c>
      <x:c r="K489" s="19" t="n">
        <x:v>46213.80929887731</x:v>
      </x:c>
      <x:c r="L489" s="19" t="n">
        <x:v>46387</x:v>
      </x:c>
      <x:c r="M489" s="15" t="str">
        <x:v>Виконання робіт на здійснення технічного нагляду за виконанням робіт
на об’єкті “Нове будівництво зовнішніх інженерних мереж електропостачання
військового містечка №50, село Мала Любаша, Рівненська область” (І черга).</x:v>
      </x:c>
      <x:c r="N489" s="15" t="str">
        <x:v>https://prozorro.gov.ua/tender/UA-2026-07-10-011405-a</x:v>
      </x:c>
    </x:row>
    <x:row r="490">
      <x:c r="A490" s="14" t="n">
        <x:v>486</x:v>
      </x:c>
      <x:c r="B490" s="14" t="str">
        <x:v>ФОП БОВКУН РОМАН АНДРІЙОВИЧ</x:v>
      </x:c>
      <x:c r="C490" s="14" t="str">
        <x:v>2913718431</x:v>
      </x:c>
      <x:c r="D490" s="14" t="str">
        <x:v>Електромонтаж</x:v>
      </x:c>
      <x:c r="E490" s="14" t="str">
        <x:v>Pilot now</x:v>
      </x:c>
      <x:c r="F490" s="14" t="str">
        <x:v>I3</x:v>
      </x:c>
      <x:c r="G490" s="14" t="n">
        <x:v>56</x:v>
      </x:c>
      <x:c r="H490" s="14" t="n">
        <x:v>2</x:v>
      </x:c>
      <x:c r="I490" s="14" t="n">
        <x:v>1</x:v>
      </x:c>
      <x:c r="J490" s="18" t="n">
        <x:v>298900</x:v>
      </x:c>
      <x:c r="K490" s="19" t="n">
        <x:v>46219.544246770834</x:v>
      </x:c>
      <x:c r="L490" s="19" t="n">
        <x:v>46227</x:v>
      </x:c>
      <x:c r="M490" s="15" t="str">
        <x:v>Електромонтажні роботи</x:v>
      </x:c>
      <x:c r="N490" s="15" t="str">
        <x:v>https://prozorro.gov.ua/tender/UA-2026-07-16-008792-a</x:v>
      </x:c>
    </x:row>
    <x:row r="491">
      <x:c r="A491" s="14" t="n">
        <x:v>487</x:v>
      </x:c>
      <x:c r="B491" s="14" t="str">
        <x:v>АНТОНЕНКО ОЛЕКСАНДР ІВАНОВИЧ</x:v>
      </x:c>
      <x:c r="C491" s="14" t="str">
        <x:v>2626604515</x:v>
      </x:c>
      <x:c r="D491" s="14" t="str">
        <x:v>Зовнішні мережі</x:v>
      </x:c>
      <x:c r="E491" s="14" t="str">
        <x:v>Expansion discovery</x:v>
      </x:c>
      <x:c r="F491" s="14" t="str">
        <x:v>I3</x:v>
      </x:c>
      <x:c r="G491" s="14" t="n">
        <x:v>56</x:v>
      </x:c>
      <x:c r="H491" s="14" t="n">
        <x:v>2</x:v>
      </x:c>
      <x:c r="I491" s="14" t="n">
        <x:v>0</x:v>
      </x:c>
      <x:c r="J491" s="18" t="n">
        <x:v>45844</x:v>
      </x:c>
      <x:c r="K491" s="19" t="n">
        <x:v>46168.46763905093</x:v>
      </x:c>
      <x:c r="L491" s="19" t="n">
        <x:v>46197</x:v>
      </x:c>
      <x:c r="M491" s="15" t="str">
        <x:v>Послуги з проведення аналізу цін на матеріальні ресурси під час коригування кошторисної документації по об’єкту: «Будівництво зовнішніх мереж водопостачання в селі Чайки Бучанського району Київської області». Коригування</x:v>
      </x:c>
      <x:c r="N491" s="15" t="str">
        <x:v>https://prozorro.gov.ua/tender/UA-2026-05-26-008641-a</x:v>
      </x:c>
    </x:row>
    <x:row r="492">
      <x:c r="A492" s="14" t="n">
        <x:v>488</x:v>
      </x:c>
      <x:c r="B492" s="14" t="str">
        <x:v>ПРИВАТНА РЕМОНТНО-БУДІВЕЛЬНА ФІРМА "КОМУНАЛЬНИК"</x:v>
      </x:c>
      <x:c r="C492" s="14" t="str">
        <x:v>20425612</x:v>
      </x:c>
      <x:c r="D492" s="14" t="str">
        <x:v>Чисті приміщення</x:v>
      </x:c>
      <x:c r="E492" s="14" t="str">
        <x:v>Expansion discovery</x:v>
      </x:c>
      <x:c r="F492" s="14" t="str">
        <x:v>I3</x:v>
      </x:c>
      <x:c r="G492" s="14" t="n">
        <x:v>56</x:v>
      </x:c>
      <x:c r="H492" s="14" t="n">
        <x:v>2</x:v>
      </x:c>
      <x:c r="I492" s="14" t="n">
        <x:v>0</x:v>
      </x:c>
      <x:c r="J492" s="18" t="n">
        <x:v>27222092.48</x:v>
      </x:c>
      <x:c r="K492" s="19" t="n">
        <x:v>45987.515388796295</x:v>
      </x:c>
      <x:c r="L492" s="19" t="n">
        <x:v>46022</x:v>
      </x:c>
      <x:c r="M492" s="15" t="str">
        <x:v>«Реконструкція операційного блоку хірургічного корпусу КП «Лікарня № 2 ім. В.П. Павлусенка» ЖМР за адресою: м. Житомир, 
вул. Р. Шухевича, 2а (коригування)» (CPV ДК 021:2015:45200000-9 Роботи, пов’язані з об’єктами завершеного чи незавершеного будівництва та об’єктів цивільного будівництва)</x:v>
      </x:c>
      <x:c r="N492" s="15" t="str">
        <x:v>https://prozorro.gov.ua/tender/UA-2025-11-26-011271-a</x:v>
      </x:c>
    </x:row>
    <x:row r="493">
      <x:c r="A493" s="14" t="n">
        <x:v>489</x:v>
      </x:c>
      <x:c r="B493" s="14" t="str">
        <x:v>ПРИВАТНЕ ПІДПРИЄМСТВО "ПОЖЦЕНТР"</x:v>
      </x:c>
      <x:c r="C493" s="14" t="str">
        <x:v>30619226</x:v>
      </x:c>
      <x:c r="D493" s="14" t="str">
        <x:v>Пасивний вогнезахист</x:v>
      </x:c>
      <x:c r="E493" s="14" t="str">
        <x:v>Expansion discovery</x:v>
      </x:c>
      <x:c r="F493" s="14" t="str">
        <x:v>I3</x:v>
      </x:c>
      <x:c r="G493" s="14" t="n">
        <x:v>56</x:v>
      </x:c>
      <x:c r="H493" s="14" t="n">
        <x:v>1</x:v>
      </x:c>
      <x:c r="I493" s="14" t="n">
        <x:v>0</x:v>
      </x:c>
      <x:c r="J493" s="18" t="n">
        <x:v>145200</x:v>
      </x:c>
      <x:c r="K493" s="19" t="n">
        <x:v>46247.31666153935</x:v>
      </x:c>
      <x:c r="L493" s="19" t="n">
        <x:v>46247</x:v>
      </x:c>
      <x:c r="M493" s="15" t="str">
        <x:v>
Послуги з проведення вогнезахисної обробки (просочування деревяних конструкцій в приміщеннях  Дніпровського ліцею</x:v>
      </x:c>
      <x:c r="N493" s="15" t="str">
        <x:v>https://prozorro.gov.ua/tender/UA-2026-08-13-002422-a</x:v>
      </x:c>
    </x:row>
    <x:row r="494">
      <x:c r="A494" s="14" t="n">
        <x:v>490</x:v>
      </x:c>
      <x:c r="B494" s="14" t="str">
        <x:v>ТДВ Чернівецька пересувна механізована колона №76</x:v>
      </x:c>
      <x:c r="C494" s="14" t="str">
        <x:v>01037595</x:v>
      </x:c>
      <x:c r="D494" s="14" t="str">
        <x:v>Гідротехнічні споруди</x:v>
      </x:c>
      <x:c r="E494" s="14" t="str">
        <x:v>Expansion discovery</x:v>
      </x:c>
      <x:c r="F494" s="14" t="str">
        <x:v>I3</x:v>
      </x:c>
      <x:c r="G494" s="14" t="n">
        <x:v>56</x:v>
      </x:c>
      <x:c r="H494" s="14" t="n">
        <x:v>2</x:v>
      </x:c>
      <x:c r="I494" s="14" t="n">
        <x:v>0</x:v>
      </x:c>
      <x:c r="J494" s="18" t="n">
        <x:v>26701146</x:v>
      </x:c>
      <x:c r="K494" s="19" t="n">
        <x:v>45831.5232040162</x:v>
      </x:c>
      <x:c r="L494" s="19" t="n">
        <x:v>46022</x:v>
      </x:c>
      <x:c r="M494" s="15" t="str">
        <x:v>Капітальний ремонт дамби №3 на р. Черемош в с. Банилів Вижницького району Чернівецької області (ліквідація наслідків червневого паводку 2020 року)</x:v>
      </x:c>
      <x:c r="N494" s="15" t="str">
        <x:v>https://prozorro.gov.ua/tender/UA-2025-06-04-010738-a</x:v>
      </x:c>
    </x:row>
    <x:row r="495">
      <x:c r="A495" s="14" t="n">
        <x:v>491</x:v>
      </x:c>
      <x:c r="B495" s="14" t="str">
        <x:v>ТОВ "АЛД Інжиніринг та будівництво"</x:v>
      </x:c>
      <x:c r="C495" s="14" t="str">
        <x:v>43173964</x:v>
      </x:c>
      <x:c r="D495" s="14" t="str">
        <x:v>Газові мережі</x:v>
      </x:c>
      <x:c r="E495" s="14" t="str">
        <x:v>Expansion discovery</x:v>
      </x:c>
      <x:c r="F495" s="14" t="str">
        <x:v>I3</x:v>
      </x:c>
      <x:c r="G495" s="14" t="n">
        <x:v>56</x:v>
      </x:c>
      <x:c r="H495" s="14" t="n">
        <x:v>2</x:v>
      </x:c>
      <x:c r="I495" s="14" t="n">
        <x:v>0</x:v>
      </x:c>
      <x:c r="J495" s="18" t="n">
        <x:v>1485782.4</x:v>
      </x:c>
      <x:c r="K495" s="19" t="n">
        <x:v>46020.544460694444</x:v>
      </x:c>
      <x:c r="L495" s="19" t="n">
        <x:v>46110</x:v>
      </x:c>
      <x:c r="M495" s="15" t="str">
        <x:v>Проектно-вишукувальні роботи по об’єкту: «Будівництво системи лінійної телемеханіки Боярського лінійного виробничого управління магістральних газопроводів на території Чернігівської, Житомирської та Київської областей» (залишкові роботи) (Стадії «Проект» та «Робоча документація») (додаткові роботи) (Будівельні роботи та поточний ремонт)</x:v>
      </x:c>
      <x:c r="N495" s="15" t="str">
        <x:v>https://prozorro.gov.ua/tender/UA-2025-12-29-007792-a</x:v>
      </x:c>
    </x:row>
    <x:row r="496">
      <x:c r="A496" s="14" t="n">
        <x:v>492</x:v>
      </x:c>
      <x:c r="B496" s="14" t="str">
        <x:v>ТОВ Облсумиліфт</x:v>
      </x:c>
      <x:c r="C496" s="14" t="str">
        <x:v>34743296</x:v>
      </x:c>
      <x:c r="D496" s="14" t="str">
        <x:v>Ліфти та підйомники</x:v>
      </x:c>
      <x:c r="E496" s="14" t="str">
        <x:v>Expansion discovery</x:v>
      </x:c>
      <x:c r="F496" s="14" t="str">
        <x:v>I3</x:v>
      </x:c>
      <x:c r="G496" s="14" t="n">
        <x:v>56</x:v>
      </x:c>
      <x:c r="H496" s="14" t="n">
        <x:v>2</x:v>
      </x:c>
      <x:c r="I496" s="14" t="n">
        <x:v>0</x:v>
      </x:c>
      <x:c r="J496" s="18" t="n">
        <x:v>11071699.35</x:v>
      </x:c>
      <x:c r="K496" s="19" t="n">
        <x:v>45855.30308842593</x:v>
      </x:c>
      <x:c r="L496" s="19" t="n">
        <x:v>46142</x:v>
      </x:c>
      <x:c r="M496" s="15" t="str">
        <x:v>Виконання першочергових (невідкладних) аварійно - відновлювальних робіт (капітальний ремонт житлового фонду – капремонт (заміна) ліфтів у під’їздах 1, 2, 3, 4 житлового будинку №38 по вул. Героїв Крут в м. Суми, пошкодженого внаслідок збройної агресії російської федерації проти України) (ДК 021:2015 - 45313000-4 Монтаж ліфтів та ескалаторів)</x:v>
      </x:c>
      <x:c r="N496" s="15" t="str">
        <x:v>https://prozorro.gov.ua/tender/UA-2025-06-24-013705-a</x:v>
      </x:c>
    </x:row>
    <x:row r="497">
      <x:c r="A497" s="14" t="n">
        <x:v>493</x:v>
      </x:c>
      <x:c r="B497" s="14" t="str">
        <x:v>ТОВ Сек'юріті Хаб</x:v>
      </x:c>
      <x:c r="C497" s="14" t="str">
        <x:v>42702249</x:v>
      </x:c>
      <x:c r="D497" s="14" t="str">
        <x:v>ЦОД / серверні</x:v>
      </x:c>
      <x:c r="E497" s="14" t="str">
        <x:v>Expansion discovery</x:v>
      </x:c>
      <x:c r="F497" s="14" t="str">
        <x:v>I3</x:v>
      </x:c>
      <x:c r="G497" s="14" t="n">
        <x:v>56</x:v>
      </x:c>
      <x:c r="H497" s="14" t="n">
        <x:v>2</x:v>
      </x:c>
      <x:c r="I497" s="14" t="n">
        <x:v>0</x:v>
      </x:c>
      <x:c r="J497" s="18" t="n">
        <x:v>16283631.77</x:v>
      </x:c>
      <x:c r="K497" s="19" t="n">
        <x:v>45993.33648604167</x:v>
      </x:c>
      <x:c r="L497" s="19" t="n">
        <x:v>46011.4044212963</x:v>
      </x:c>
      <x:c r="M497" s="15" t="str">
        <x:v>Будівництво системи відеоспостереження м.Чернігів: Ділянка 15. Центр обробки даних в будівлі ГУНП в Чернігівській області по проспекту Перемоги 74 у м. Чернігові  (ДК 021:2015-45310000-3 Електромонтажні роботи)</x:v>
      </x:c>
      <x:c r="N497" s="15" t="str">
        <x:v>https://prozorro.gov.ua/tender/UA-2025-11-14-005479-a</x:v>
      </x:c>
    </x:row>
    <x:row r="498">
      <x:c r="A498" s="14" t="n">
        <x:v>494</x:v>
      </x:c>
      <x:c r="B498" s="14" t="str">
        <x:v>ТОВАРИСТВО З ОБМЕЖЕНОЮ ВІДПОВІДАЛЬНІСТЮ "МАК-ЦІНИ"</x:v>
      </x:c>
      <x:c r="C498" s="14" t="str">
        <x:v>45381703</x:v>
      </x:c>
      <x:c r="D498" s="14" t="str">
        <x:v>Насосні станції</x:v>
      </x:c>
      <x:c r="E498" s="14" t="str">
        <x:v>Expansion discovery</x:v>
      </x:c>
      <x:c r="F498" s="14" t="str">
        <x:v>I3</x:v>
      </x:c>
      <x:c r="G498" s="14" t="n">
        <x:v>56</x:v>
      </x:c>
      <x:c r="H498" s="14" t="n">
        <x:v>1</x:v>
      </x:c>
      <x:c r="I498" s="14" t="n">
        <x:v>0</x:v>
      </x:c>
      <x:c r="J498" s="18" t="n">
        <x:v>195720</x:v>
      </x:c>
      <x:c r="K498" s="19" t="n">
        <x:v>46220.33592304398</x:v>
      </x:c>
      <x:c r="L498" s="19" t="n">
        <x:v>46171</x:v>
      </x:c>
      <x:c r="M498" s="15" t="str">
        <x:v>за кодом CPV за ДК 021:2015-79310000-0 Послуги з проведення ринкових досліджень (послуги інженера-консультанта з аналізу цін на матеріальні ресурси по об'єкту: «Реконструкція будівлі насосної станції ІІ-го підйому та площадки водозабору з технічним переоснащенням системи знезараження та технологічної очистки в м. Великі Мости Сокальського району Львівської області»  Коригування)</x:v>
      </x:c>
      <x:c r="N498" s="15" t="str">
        <x:v>https://prozorro.gov.ua/tender/UA-2026-07-17-002803-a</x:v>
      </x:c>
    </x:row>
    <x:row r="499">
      <x:c r="A499" s="14" t="n">
        <x:v>495</x:v>
      </x:c>
      <x:c r="B499" s="14" t="str">
        <x:v>ТОВАРИСТВО З ОБМЕЖЕНОЮ ВІДПОВІДАЛЬНІСТЮ "ПРОМІН БУД СЕРВІС"</x:v>
      </x:c>
      <x:c r="C499" s="14" t="str">
        <x:v>40777092</x:v>
      </x:c>
      <x:c r="D499" s="14" t="str">
        <x:v>Полігони відходів</x:v>
      </x:c>
      <x:c r="E499" s="14" t="str">
        <x:v>Expansion discovery</x:v>
      </x:c>
      <x:c r="F499" s="14" t="str">
        <x:v>I3</x:v>
      </x:c>
      <x:c r="G499" s="14" t="n">
        <x:v>56</x:v>
      </x:c>
      <x:c r="H499" s="14" t="n">
        <x:v>2</x:v>
      </x:c>
      <x:c r="I499" s="14" t="n">
        <x:v>0</x:v>
      </x:c>
      <x:c r="J499" s="18" t="n">
        <x:v>217457147.11</x:v>
      </x:c>
      <x:c r="K499" s="19" t="n">
        <x:v>45852.346677835645</x:v>
      </x:c>
      <x:c r="L499" s="19" t="n">
        <x:v>46022</x:v>
      </x:c>
      <x:c r="M499" s="15" t="str">
        <x:v>Додаткові роботи на обєкті «Реконструкція та технічне переоснащення полігону твердих побутових відходів № 5 в с. Підгірці Обухівського району Київської області» (Коригування)</x:v>
      </x:c>
      <x:c r="N499" s="15" t="str">
        <x:v>https://prozorro.gov.ua/tender/UA-2025-07-14-002939-a</x:v>
      </x:c>
    </x:row>
    <x:row r="500">
      <x:c r="A500" s="14" t="n">
        <x:v>496</x:v>
      </x:c>
      <x:c r="B500" s="14" t="str">
        <x:v>ТОВАРИСТВО З ОБМЕЖЕНОЮ ВІДПОВІДАЛЬНІСТЮ «ЗЕЛЕНИЙ БОСС БУД»</x:v>
      </x:c>
      <x:c r="C500" s="14" t="str">
        <x:v>40648494</x:v>
      </x:c>
      <x:c r="D500" s="14" t="str">
        <x:v>Ремонт і підсилення бетону</x:v>
      </x:c>
      <x:c r="E500" s="14" t="str">
        <x:v>Expansion discovery</x:v>
      </x:c>
      <x:c r="F500" s="14" t="str">
        <x:v>I3</x:v>
      </x:c>
      <x:c r="G500" s="14" t="n">
        <x:v>56</x:v>
      </x:c>
      <x:c r="H500" s="14" t="n">
        <x:v>2</x:v>
      </x:c>
      <x:c r="I500" s="14" t="n">
        <x:v>0</x:v>
      </x:c>
      <x:c r="J500" s="18" t="n">
        <x:v>19156153.77</x:v>
      </x:c>
      <x:c r="K500" s="19" t="n">
        <x:v>45810.58274423611</x:v>
      </x:c>
      <x:c r="L500" s="19" t="n">
        <x:v>45823.584861111114</x:v>
      </x:c>
      <x:c r="M500" s="15" t="str">
        <x:v>«Капітальний ремонт харчоблоку з підсиленням несучих конструкцій в будівлі Білогородського академічного ліцею №2 Білогородської сільської ради Бучанського району Київської області за адресою: Київська обл., Бучанський р-н, село Білогородка, вул. Володимирська, будинок 96 (додаткові роботи)» (код ДК 021:2015: 45000000-7 Будівельні роботи та поточний ремонт)</x:v>
      </x:c>
      <x:c r="N500" s="15" t="str">
        <x:v>https://prozorro.gov.ua/tender/UA-2025-06-02-012296-a</x:v>
      </x:c>
    </x:row>
    <x:row r="501">
      <x:c r="A501" s="14" t="n">
        <x:v>497</x:v>
      </x:c>
      <x:c r="B501" s="14" t="str">
        <x:v>ФОП Алексанян М.Р.</x:v>
      </x:c>
      <x:c r="C501" s="14" t="str">
        <x:v>2406712853</x:v>
      </x:c>
      <x:c r="D501" s="14" t="str">
        <x:v>Гідротехнічні споруди</x:v>
      </x:c>
      <x:c r="E501" s="14" t="str">
        <x:v>Expansion discovery</x:v>
      </x:c>
      <x:c r="F501" s="14" t="str">
        <x:v>I3</x:v>
      </x:c>
      <x:c r="G501" s="14" t="n">
        <x:v>56</x:v>
      </x:c>
      <x:c r="H501" s="14" t="n">
        <x:v>4</x:v>
      </x:c>
      <x:c r="I501" s="14" t="n">
        <x:v>0</x:v>
      </x:c>
      <x:c r="J501" s="18" t="n">
        <x:v>149268.79</x:v>
      </x:c>
      <x:c r="K501" s="19" t="n">
        <x:v>45813.240256550926</x:v>
      </x:c>
      <x:c r="L501" s="19" t="n">
        <x:v>46022.916666655095</x:v>
      </x:c>
      <x:c r="M501" s="15" t="str">
        <x:v>ДК 021:2015-45230000-8Будівництво трубопроводів, ліній зв’язку та електропередач, шосе, доріг, аеродромів і залізничних доріг; вирівнювання поверхонь (Поточний ремонт дороги струменевим методом дамби між  вул. Шевченка і вул. Шкільна в с. Копанки Новоукраїнського району Кіровоградської області )</x:v>
      </x:c>
      <x:c r="N501" s="15" t="str">
        <x:v>https://prozorro.gov.ua/tender/UA-2025-06-05-000390-a</x:v>
      </x:c>
    </x:row>
    <x:row r="502">
      <x:c r="A502" s="14" t="n">
        <x:v>498</x:v>
      </x:c>
      <x:c r="B502" s="14" t="str">
        <x:v>Гаваль Ганна Олександрівна</x:v>
      </x:c>
      <x:c r="C502" s="14" t="str">
        <x:v>3358701424</x:v>
      </x:c>
      <x:c r="D502" s="14" t="str">
        <x:v>Пожежогасіння</x:v>
      </x:c>
      <x:c r="E502" s="14" t="str">
        <x:v>Expansion discovery</x:v>
      </x:c>
      <x:c r="F502" s="14" t="str">
        <x:v>I3</x:v>
      </x:c>
      <x:c r="G502" s="14" t="n">
        <x:v>55</x:v>
      </x:c>
      <x:c r="H502" s="14" t="n">
        <x:v>2</x:v>
      </x:c>
      <x:c r="I502" s="14" t="n">
        <x:v>1</x:v>
      </x:c>
      <x:c r="J502" s="18" t="n">
        <x:v>177696.78</x:v>
      </x:c>
      <x:c r="K502" s="19" t="n">
        <x:v>46203.528278287034</x:v>
      </x:c>
      <x:c r="L502" s="19" t="n">
        <x:v>46387</x:v>
      </x:c>
      <x:c r="M502" s="15" t="str">
        <x:v>Послуги з монтажу системи пожежної сигналізації та системи оповіщення про пожежу</x:v>
      </x:c>
      <x:c r="N502" s="15" t="str">
        <x:v>https://prozorro.gov.ua/tender/UA-2026-06-30-011091-a</x:v>
      </x:c>
    </x:row>
    <x:row r="503">
      <x:c r="A503" s="14" t="n">
        <x:v>499</x:v>
      </x:c>
      <x:c r="B503" s="14" t="str">
        <x:v>ПрАТ "Львівобленерго"</x:v>
      </x:c>
      <x:c r="C503" s="14" t="str">
        <x:v>00131587</x:v>
      </x:c>
      <x:c r="D503" s="14" t="str">
        <x:v>Насосні станції</x:v>
      </x:c>
      <x:c r="E503" s="14" t="str">
        <x:v>Expansion discovery</x:v>
      </x:c>
      <x:c r="F503" s="14" t="str">
        <x:v>I3</x:v>
      </x:c>
      <x:c r="G503" s="14" t="n">
        <x:v>55</x:v>
      </x:c>
      <x:c r="H503" s="14" t="n">
        <x:v>5</x:v>
      </x:c>
      <x:c r="I503" s="14" t="n">
        <x:v>1</x:v>
      </x:c>
      <x:c r="J503" s="18" t="n">
        <x:v>297740.64</x:v>
      </x:c>
      <x:c r="K503" s="19" t="n">
        <x:v>45961.58226263889</x:v>
      </x:c>
      <x:c r="L503" s="19" t="n">
        <x:v>46022</x:v>
      </x:c>
      <x:c r="M503" s="15" t="str">
        <x:v>Послуги з приєднання (стандартного) електроустановок: нового будівництва технічного засобу регулювання дорожнім рухом (світлофорного об'єкту) на перехресті вул. Героїв УПА та Святих Петра і Павла в м.Сокаль Львівської області
</x:v>
      </x:c>
      <x:c r="N503" s="15" t="str">
        <x:v>https://prozorro.gov.ua/tender/UA-2025-10-31-010264-a</x:v>
      </x:c>
    </x:row>
    <x:row r="504">
      <x:c r="A504" s="14" t="n">
        <x:v>500</x:v>
      </x:c>
      <x:c r="B504" s="14" t="str">
        <x:v>ТОВ "ПІВДЕНЬБУРВОД"</x:v>
      </x:c>
      <x:c r="C504" s="14" t="str">
        <x:v>43541835</x:v>
      </x:c>
      <x:c r="D504" s="14" t="str">
        <x:v>Свердловини / водозабір</x:v>
      </x:c>
      <x:c r="E504" s="14" t="str">
        <x:v>Expansion discovery</x:v>
      </x:c>
      <x:c r="F504" s="14" t="str">
        <x:v>I3</x:v>
      </x:c>
      <x:c r="G504" s="14" t="n">
        <x:v>55</x:v>
      </x:c>
      <x:c r="H504" s="14" t="n">
        <x:v>2</x:v>
      </x:c>
      <x:c r="I504" s="14" t="n">
        <x:v>1</x:v>
      </x:c>
      <x:c r="J504" s="18" t="n">
        <x:v>4394427.75</x:v>
      </x:c>
      <x:c r="K504" s="19" t="n">
        <x:v>46058.39895809028</x:v>
      </x:c>
      <x:c r="L504" s="19" t="n">
        <x:v>46387</x:v>
      </x:c>
      <x:c r="M504" s="15" t="str">
        <x:v>«Нове будівництво (буріння) артезіанської свердловини, водонапірної башти по вулиці Лесі Українки та облаштування бювету по вулиці Центральній для покращення водопостачання в с. Вільне, Болградського району Одеської області» (перша черга будівництва)</x:v>
      </x:c>
      <x:c r="N504" s="15" t="str">
        <x:v>https://prozorro.gov.ua/tender/UA-2025-12-23-024116-a</x:v>
      </x:c>
    </x:row>
    <x:row r="505">
      <x:c r="A505" s="14" t="n">
        <x:v>501</x:v>
      </x:c>
      <x:c r="B505" s="14" t="str">
        <x:v>Товариство з обмеженою відповідальністю "Дніпропетровське спеціалізоване протипожежне підприємство"</x:v>
      </x:c>
      <x:c r="C505" s="14" t="str">
        <x:v>35269494</x:v>
      </x:c>
      <x:c r="D505" s="14" t="str">
        <x:v>Газопостачання / котельні</x:v>
      </x:c>
      <x:c r="E505" s="14" t="str">
        <x:v>Expansion discovery</x:v>
      </x:c>
      <x:c r="F505" s="14" t="str">
        <x:v>I3</x:v>
      </x:c>
      <x:c r="G505" s="14" t="n">
        <x:v>55</x:v>
      </x:c>
      <x:c r="H505" s="14" t="n">
        <x:v>3</x:v>
      </x:c>
      <x:c r="I505" s="14" t="n">
        <x:v>1</x:v>
      </x:c>
      <x:c r="J505" s="18" t="n">
        <x:v>480209.53</x:v>
      </x:c>
      <x:c r="K505" s="19" t="n">
        <x:v>45355.362420798614</x:v>
      </x:c>
      <x:c r="L505" s="19" t="n">
        <x:v>45657</x:v>
      </x:c>
      <x:c r="M505" s="15" t="str">
        <x:v>Роботи з улаштування системи блискавкозахисту будівлі району контактної мережі ЕЧК-24 по об’єкту: «Реконструкція будівлі району контактної мережі ЕЧК-24 Павлоград»</x:v>
      </x:c>
      <x:c r="N505" s="15" t="str">
        <x:v>https://prozorro.gov.ua/tender/UA-2024-02-13-001921-a</x:v>
      </x:c>
    </x:row>
    <x:row r="506">
      <x:c r="A506" s="14" t="n">
        <x:v>502</x:v>
      </x:c>
      <x:c r="B506" s="14" t="str">
        <x:v>ТОВАРИСТВО З ОБМЕЖЕНОЮ ВІДПОВІДАЛЬНІСТЮ «ЕНЕРГОСЕРВІС ПМК»</x:v>
      </x:c>
      <x:c r="C506" s="14" t="str">
        <x:v>37368164</x:v>
      </x:c>
      <x:c r="D506" s="14" t="str">
        <x:v>Промислова електрика / ПНР</x:v>
      </x:c>
      <x:c r="E506" s="14" t="str">
        <x:v>Expansion discovery</x:v>
      </x:c>
      <x:c r="F506" s="14" t="str">
        <x:v>I3</x:v>
      </x:c>
      <x:c r="G506" s="14" t="n">
        <x:v>55</x:v>
      </x:c>
      <x:c r="H506" s="14" t="n">
        <x:v>1</x:v>
      </x:c>
      <x:c r="I506" s="14" t="n">
        <x:v>1</x:v>
      </x:c>
      <x:c r="J506" s="18" t="n">
        <x:v>57379.2</x:v>
      </x:c>
      <x:c r="K506" s="19" t="n">
        <x:v>46240.515365671294</x:v>
      </x:c>
      <x:c r="L506" s="19" t="n">
        <x:v>46265.517013888886</x:v>
      </x:c>
      <x:c r="M506" s="15" t="str">
        <x:v>Будівництво будівель за кодом CPV за ДК 021:2015 – 45210000-2 - аварійно-відновлювальний поточний ремонт ділянки кабельної лінії від підстанції до будівлі Балаклійського районного суду Харківської області за адресою: 64207, Харківська область, м. Балаклія, вул. Соборна, 87</x:v>
      </x:c>
      <x:c r="N506" s="15" t="str">
        <x:v>https://prozorro.gov.ua/tender/UA-2026-08-06-008784-a</x:v>
      </x:c>
    </x:row>
    <x:row r="507">
      <x:c r="A507" s="14" t="n">
        <x:v>503</x:v>
      </x:c>
      <x:c r="B507" s="14" t="str">
        <x:v>ФОП Копко Андрій Васильович</x:v>
      </x:c>
      <x:c r="C507" s="14" t="str">
        <x:v>3100916759</x:v>
      </x:c>
      <x:c r="D507" s="14" t="str">
        <x:v>Мости / інфраструктура</x:v>
      </x:c>
      <x:c r="E507" s="14" t="str">
        <x:v>Expansion discovery</x:v>
      </x:c>
      <x:c r="F507" s="14" t="str">
        <x:v>I3</x:v>
      </x:c>
      <x:c r="G507" s="14" t="n">
        <x:v>55</x:v>
      </x:c>
      <x:c r="H507" s="14" t="n">
        <x:v>1</x:v>
      </x:c>
      <x:c r="I507" s="14" t="n">
        <x:v>1</x:v>
      </x:c>
      <x:c r="J507" s="18" t="n">
        <x:v>2596716</x:v>
      </x:c>
      <x:c r="K507" s="19" t="n">
        <x:v>46209.25579451389</x:v>
      </x:c>
      <x:c r="L507" s="19" t="n">
        <x:v>46387</x:v>
      </x:c>
      <x:c r="M507" s="15" t="str">
        <x:v>Послуги з ремонту автобусів (послуги з ремонту портальних мостів ZF AV 132 II/80)</x:v>
      </x:c>
      <x:c r="N507" s="15" t="str">
        <x:v>https://prozorro.gov.ua/tender/UA-2026-06-23-002988-a</x:v>
      </x:c>
    </x:row>
    <x:row r="508">
      <x:c r="A508" s="14" t="n">
        <x:v>504</x:v>
      </x:c>
      <x:c r="B508" s="14" t="str">
        <x:v>ФОП КОРОБКІН АНТОН АНАТОЛІЙОВИЧ</x:v>
      </x:c>
      <x:c r="C508" s="14" t="str">
        <x:v>3077820613</x:v>
      </x:c>
      <x:c r="D508" s="14" t="str">
        <x:v>Внутрішні сантехнічні системи</x:v>
      </x:c>
      <x:c r="E508" s="14" t="str">
        <x:v>Pilot now</x:v>
      </x:c>
      <x:c r="F508" s="14" t="str">
        <x:v>I3</x:v>
      </x:c>
      <x:c r="G508" s="14" t="n">
        <x:v>55</x:v>
      </x:c>
      <x:c r="H508" s="14" t="n">
        <x:v>1</x:v>
      </x:c>
      <x:c r="I508" s="14" t="n">
        <x:v>1</x:v>
      </x:c>
      <x:c r="J508" s="18" t="n">
        <x:v>3790577.62</x:v>
      </x:c>
      <x:c r="K508" s="19" t="n">
        <x:v>46206.5426603125</x:v>
      </x:c>
      <x:c r="L508" s="19" t="n">
        <x:v>46384</x:v>
      </x:c>
      <x:c r="M508" s="15" t="str">
        <x:v>ДК 021:2015  45330000-9 — Водопровідні та санітарно-технічні роботи 
«Аварійно-відновлювальний поточний ремонт системи центрального опалення, внутрішньої каналізації (підготовка до осінньо-зимового періоду 2026-2027 років) в Ліцеї № 32  “УСПІХ” за адресою м. Київ, вул. Федорова, 2»</x:v>
      </x:c>
      <x:c r="N508" s="15" t="str">
        <x:v>https://prozorro.gov.ua/tender/UA-2026-06-18-014259-a</x:v>
      </x:c>
    </x:row>
    <x:row r="509">
      <x:c r="A509" s="14" t="n">
        <x:v>505</x:v>
      </x:c>
      <x:c r="B509" s="14" t="str">
        <x:v>ДОЧІРНЄ ПІДПРИЄМСТВО ТЕЛЕВІЗІЙНИХ СИСТЕМ "КВАНТ" ПРИВАТНОГО АКЦІОНЕРНОГО ТОВАРИСТВА "АТОМСЕРВІС"</x:v>
      </x:c>
      <x:c r="C509" s="14" t="str">
        <x:v>23631097</x:v>
      </x:c>
      <x:c r="D509" s="14" t="str">
        <x:v>ВОЛЗ / телеком</x:v>
      </x:c>
      <x:c r="E509" s="14" t="str">
        <x:v>Expansion discovery</x:v>
      </x:c>
      <x:c r="F509" s="14" t="str">
        <x:v>I3</x:v>
      </x:c>
      <x:c r="G509" s="14" t="n">
        <x:v>55</x:v>
      </x:c>
      <x:c r="H509" s="14" t="n">
        <x:v>4</x:v>
      </x:c>
      <x:c r="I509" s="14" t="n">
        <x:v>0</x:v>
      </x:c>
      <x:c r="J509" s="18" t="n">
        <x:v>92765.58</x:v>
      </x:c>
      <x:c r="K509" s="19" t="n">
        <x:v>45911.36194486111</x:v>
      </x:c>
      <x:c r="L509" s="19" t="n">
        <x:v>45953</x:v>
      </x:c>
      <x:c r="M509" s="15" t="str">
        <x:v>ДК 021:2015 64220000-4 Телекомунікаційні послуги, крім послуг телефонного зв'язку і передачі даних (Монтаж телекомунікаційної мережі та підключення додаткових абонентських точок до мережі Інтернет в прибудові Південноукраїнського ліцею №1 імені Захисників Вітчизни (1-й поверх) для одержання послуг Інтернет в Інклюзивно-ресурсному центрі Південноукраїнської міської ради за адресою: м. Південноукраїнськ, бульвар Мрій, 8)</x:v>
      </x:c>
      <x:c r="N509" s="15" t="str">
        <x:v>https://prozorro.gov.ua/tender/UA-2025-09-11-004350-a</x:v>
      </x:c>
    </x:row>
    <x:row r="510">
      <x:c r="A510" s="14" t="n">
        <x:v>506</x:v>
      </x:c>
      <x:c r="B510" s="14" t="str">
        <x:v>КАНІВСЬКЕ КОМУНАЛЬНЕ ПІДПРИЄМСТВО ТЕПЛОВИХ МЕРЕЖ</x:v>
      </x:c>
      <x:c r="C510" s="14" t="str">
        <x:v>02082657</x:v>
      </x:c>
      <x:c r="D510" s="14" t="str">
        <x:v>Вузли обліку тепла</x:v>
      </x:c>
      <x:c r="E510" s="14" t="str">
        <x:v>Pilot now</x:v>
      </x:c>
      <x:c r="F510" s="14" t="str">
        <x:v>I3</x:v>
      </x:c>
      <x:c r="G510" s="14" t="n">
        <x:v>55</x:v>
      </x:c>
      <x:c r="H510" s="14" t="n">
        <x:v>6</x:v>
      </x:c>
      <x:c r="I510" s="14" t="n">
        <x:v>0</x:v>
      </x:c>
      <x:c r="J510" s="18" t="n">
        <x:v>70356.64</x:v>
      </x:c>
      <x:c r="K510" s="19" t="n">
        <x:v>45939.28659287037</x:v>
      </x:c>
      <x:c r="L510" s="19" t="n">
        <x:v>46022</x:v>
      </x:c>
      <x:c r="M510" s="15" t="str">
        <x:v>Послуги з демонтажу, повірки та монтажу лічильників вузлів комерційного обліку теплової енергії (2 шт.) в закладах відділу освіти ВК Канівської МР</x:v>
      </x:c>
      <x:c r="N510" s="15" t="str">
        <x:v>https://prozorro.gov.ua/tender/UA-2025-10-09-001857-a</x:v>
      </x:c>
    </x:row>
    <x:row r="511">
      <x:c r="A511" s="14" t="n">
        <x:v>507</x:v>
      </x:c>
      <x:c r="B511" s="14" t="str">
        <x:v>Тимків Володимир Ярославович</x:v>
      </x:c>
      <x:c r="C511" s="14" t="str">
        <x:v>3060706854</x:v>
      </x:c>
      <x:c r="D511" s="14" t="str">
        <x:v>HVAC / ОВіК</x:v>
      </x:c>
      <x:c r="E511" s="14" t="str">
        <x:v>Pilot now</x:v>
      </x:c>
      <x:c r="F511" s="14" t="str">
        <x:v>I3</x:v>
      </x:c>
      <x:c r="G511" s="14" t="n">
        <x:v>55</x:v>
      </x:c>
      <x:c r="H511" s="14" t="n">
        <x:v>5</x:v>
      </x:c>
      <x:c r="I511" s="14" t="n">
        <x:v>0</x:v>
      </x:c>
      <x:c r="J511" s="18" t="n">
        <x:v>62284</x:v>
      </x:c>
      <x:c r="K511" s="19" t="n">
        <x:v>45978.52153534722</x:v>
      </x:c>
      <x:c r="L511" s="19" t="n">
        <x:v>46022.51920138889</x:v>
      </x:c>
      <x:c r="M511" s="15" t="str">
        <x:v>Послуга монтаж системи вентиляції харчоблоку.</x:v>
      </x:c>
      <x:c r="N511" s="15" t="str">
        <x:v>https://prozorro.gov.ua/tender/UA-2025-11-17-009979-a</x:v>
      </x:c>
    </x:row>
    <x:row r="512">
      <x:c r="A512" s="14" t="n">
        <x:v>508</x:v>
      </x:c>
      <x:c r="B512" s="14" t="str">
        <x:v>ТОВ "УКРВЕНТКЛІМАТ"</x:v>
      </x:c>
      <x:c r="C512" s="14" t="str">
        <x:v>41988622</x:v>
      </x:c>
      <x:c r="D512" s="14" t="str">
        <x:v>Промисловий холод</x:v>
      </x:c>
      <x:c r="E512" s="14" t="str">
        <x:v>Expansion discovery</x:v>
      </x:c>
      <x:c r="F512" s="14" t="str">
        <x:v>I3</x:v>
      </x:c>
      <x:c r="G512" s="14" t="n">
        <x:v>55</x:v>
      </x:c>
      <x:c r="H512" s="14" t="n">
        <x:v>3</x:v>
      </x:c>
      <x:c r="I512" s="14" t="n">
        <x:v>0</x:v>
      </x:c>
      <x:c r="J512" s="18" t="n">
        <x:v>2077754.5</x:v>
      </x:c>
      <x:c r="K512" s="19" t="n">
        <x:v>45939.47932902778</x:v>
      </x:c>
      <x:c r="L512" s="19" t="n">
        <x:v>45961</x:v>
      </x:c>
      <x:c r="M512" s="15" t="str">
        <x:v>Послуга з монтажу (встановлення) / демонтажу холодильного обладнання за адресою: 49055, Дніпропетровська область, м. Дніпро, вул. Ребініна лікаря 1, Господарчій корпус, літера «Г–1», приміщення, 3-18 за ДК 021:2015 : 51110000-6 Послуги зі встановлення електричного обладнання</x:v>
      </x:c>
      <x:c r="N512" s="15" t="str">
        <x:v>https://prozorro.gov.ua/tender/UA-2025-09-26-009269-a</x:v>
      </x:c>
    </x:row>
    <x:row r="513">
      <x:c r="A513" s="14" t="n">
        <x:v>509</x:v>
      </x:c>
      <x:c r="B513" s="14" t="str">
        <x:v>ДЕРЖАВНЕ ПІДПРИЄМСТВО "СПЕЦІАЛІЗОВАНА ДЕРЖАВНА ЕКСПЕРТНА ОРГАНІЗАЦІЯ-ЦЕНТРАЛЬНА СЛУЖБА УКРАЇНСЬКОЇ ДЕРЖАВНОЇ БУДІВЕЛЬНОЇ ЕКСПЕРТИЗИ"</x:v>
      </x:c>
      <x:c r="C513" s="14" t="str">
        <x:v>35691621</x:v>
      </x:c>
      <x:c r="D513" s="14" t="str">
        <x:v>Водоочищення / очисні споруди</x:v>
      </x:c>
      <x:c r="E513" s="14" t="str">
        <x:v>Expansion discovery</x:v>
      </x:c>
      <x:c r="F513" s="14" t="str">
        <x:v>I3</x:v>
      </x:c>
      <x:c r="G513" s="14" t="n">
        <x:v>54</x:v>
      </x:c>
      <x:c r="H513" s="14" t="n">
        <x:v>2</x:v>
      </x:c>
      <x:c r="I513" s="14" t="n">
        <x:v>1</x:v>
      </x:c>
      <x:c r="J513" s="18" t="n">
        <x:v>1265030.28</x:v>
      </x:c>
      <x:c r="K513" s="19" t="n">
        <x:v>45702.28357491898</x:v>
      </x:c>
      <x:c r="L513" s="19" t="n">
        <x:v>45730</x:v>
      </x:c>
      <x:c r="M513" s="15" t="str">
        <x:v>Завершальний етап розроблення проєкту будівництва по об’єкту: "Реконструкція вузла підключення компресорної станції "Південнобузька" шляхом улаштування технологічної перемички для транспортування газу в реверсному напрямку у Вознесенському районі Миколаївської області" (Будівельні роботи та поточний ремонт)</x:v>
      </x:c>
      <x:c r="N513" s="15" t="str">
        <x:v>https://prozorro.gov.ua/tender/UA-2025-02-14-000408-a</x:v>
      </x:c>
    </x:row>
    <x:row r="514">
      <x:c r="A514" s="14" t="n">
        <x:v>510</x:v>
      </x:c>
      <x:c r="B514" s="14" t="str">
        <x:v>ДЯК ОЛЕКСАНДР ІВАНОВИЧ</x:v>
      </x:c>
      <x:c r="C514" s="14" t="str">
        <x:v>2718200133</x:v>
      </x:c>
      <x:c r="D514" s="14" t="str">
        <x:v>Промисловий холод</x:v>
      </x:c>
      <x:c r="E514" s="14" t="str">
        <x:v>Expansion discovery</x:v>
      </x:c>
      <x:c r="F514" s="14" t="str">
        <x:v>I3</x:v>
      </x:c>
      <x:c r="G514" s="14" t="n">
        <x:v>54</x:v>
      </x:c>
      <x:c r="H514" s="14" t="n">
        <x:v>3</x:v>
      </x:c>
      <x:c r="I514" s="14" t="n">
        <x:v>1</x:v>
      </x:c>
      <x:c r="J514" s="18" t="n">
        <x:v>85699</x:v>
      </x:c>
      <x:c r="K514" s="19" t="n">
        <x:v>45915.32668788194</x:v>
      </x:c>
      <x:c r="L514" s="19" t="n">
        <x:v>45930</x:v>
      </x:c>
      <x:c r="M514" s="15" t="str">
        <x:v>Кондиціонер з монтажем, (ДК 021:2015 42510000-4 «Теплообмінники, кондиціонери повітря, холодильне обладнання та фільтрувальні пристрої»)</x:v>
      </x:c>
      <x:c r="N514" s="15" t="str">
        <x:v>https://prozorro.gov.ua/tender/UA-2025-09-15-002784-a</x:v>
      </x:c>
    </x:row>
    <x:row r="515">
      <x:c r="A515" s="14" t="n">
        <x:v>511</x:v>
      </x:c>
      <x:c r="B515" s="14" t="str">
        <x:v>ПАЧЕС ТАРАС ГЕОРГІЙОВИЧ</x:v>
      </x:c>
      <x:c r="C515" s="14" t="str">
        <x:v>2958304091</x:v>
      </x:c>
      <x:c r="D515" s="14" t="str">
        <x:v>Теплові мережі</x:v>
      </x:c>
      <x:c r="E515" s="14" t="str">
        <x:v>Expansion discovery</x:v>
      </x:c>
      <x:c r="F515" s="14" t="str">
        <x:v>I3</x:v>
      </x:c>
      <x:c r="G515" s="14" t="n">
        <x:v>54</x:v>
      </x:c>
      <x:c r="H515" s="14" t="n">
        <x:v>1</x:v>
      </x:c>
      <x:c r="I515" s="14" t="n">
        <x:v>1</x:v>
      </x:c>
      <x:c r="J515" s="18" t="n">
        <x:v>923825.48</x:v>
      </x:c>
      <x:c r="K515" s="19" t="n">
        <x:v>46147.60565925926</x:v>
      </x:c>
      <x:c r="L515" s="19" t="n">
        <x:v>46295</x:v>
      </x:c>
      <x:c r="M515" s="15" t="str">
        <x:v>Розробка робочого проекту по об’єкту: «Реконструкція ділянки теплової мережі вул. Владислава Бувалкіна від ТК1032 до ТК2030, м. Одеса» </x:v>
      </x:c>
      <x:c r="N515" s="15" t="str">
        <x:v>https://prozorro.gov.ua/tender/UA-2026-05-05-014502-a</x:v>
      </x:c>
    </x:row>
    <x:row r="516">
      <x:c r="A516" s="14" t="n">
        <x:v>512</x:v>
      </x:c>
      <x:c r="B516" s="14" t="str">
        <x:v>ПП Сітек</x:v>
      </x:c>
      <x:c r="C516" s="14" t="str">
        <x:v>30281784</x:v>
      </x:c>
      <x:c r="D516" s="14" t="str">
        <x:v>Антикорозійний захист</x:v>
      </x:c>
      <x:c r="E516" s="14" t="str">
        <x:v>Expansion discovery</x:v>
      </x:c>
      <x:c r="F516" s="14" t="str">
        <x:v>I3</x:v>
      </x:c>
      <x:c r="G516" s="14" t="n">
        <x:v>54</x:v>
      </x:c>
      <x:c r="H516" s="14" t="n">
        <x:v>1</x:v>
      </x:c>
      <x:c r="I516" s="14" t="n">
        <x:v>1</x:v>
      </x:c>
      <x:c r="J516" s="18" t="n">
        <x:v>1464780</x:v>
      </x:c>
      <x:c r="K516" s="19" t="n">
        <x:v>46191.341703784725</x:v>
      </x:c>
      <x:c r="L516" s="19" t="n">
        <x:v>46387</x:v>
      </x:c>
      <x:c r="M516" s="15" t="str">
        <x:v>Послуга з антикорозійного захисту металоконструкції портального крану "Альбрехт" інв. № 21</x:v>
      </x:c>
      <x:c r="N516" s="15" t="str">
        <x:v>https://prozorro.gov.ua/tender/UA-2026-05-29-007222-a</x:v>
      </x:c>
    </x:row>
    <x:row r="517">
      <x:c r="A517" s="14" t="n">
        <x:v>513</x:v>
      </x:c>
      <x:c r="B517" s="14" t="str">
        <x:v>РІШКО ДМИТРО СТЕПАНОВИЧ</x:v>
      </x:c>
      <x:c r="C517" s="14" t="str">
        <x:v>2925801591</x:v>
      </x:c>
      <x:c r="D517" s="14" t="str">
        <x:v>Електромонтаж</x:v>
      </x:c>
      <x:c r="E517" s="14" t="str">
        <x:v>Pilot now</x:v>
      </x:c>
      <x:c r="F517" s="14" t="str">
        <x:v>I3</x:v>
      </x:c>
      <x:c r="G517" s="14" t="n">
        <x:v>54</x:v>
      </x:c>
      <x:c r="H517" s="14" t="n">
        <x:v>2</x:v>
      </x:c>
      <x:c r="I517" s="14" t="n">
        <x:v>1</x:v>
      </x:c>
      <x:c r="J517" s="18" t="n">
        <x:v>8562</x:v>
      </x:c>
      <x:c r="K517" s="19" t="n">
        <x:v>46233.474989282404</x:v>
      </x:c>
      <x:c r="L517" s="19" t="n">
        <x:v>46387</x:v>
      </x:c>
      <x:c r="M517" s="15" t="str">
        <x:v>Послуги з технічного обслуговування електричного устаткування будівель (перевірка системи заземлення, електровимірювальні роботи та виготовлення технічної документації)</x:v>
      </x:c>
      <x:c r="N517" s="15" t="str">
        <x:v>https://prozorro.gov.ua/tender/UA-2026-07-30-006269-a</x:v>
      </x:c>
    </x:row>
    <x:row r="518">
      <x:c r="A518" s="14" t="n">
        <x:v>514</x:v>
      </x:c>
      <x:c r="B518" s="14" t="str">
        <x:v>СУПРУНЮК ОЛЕКСАНДР ВІТАЛІЙОВИЧ</x:v>
      </x:c>
      <x:c r="C518" s="14" t="str">
        <x:v>3490410698</x:v>
      </x:c>
      <x:c r="D518" s="14" t="str">
        <x:v>Електромонтаж</x:v>
      </x:c>
      <x:c r="E518" s="14" t="str">
        <x:v>Pilot now</x:v>
      </x:c>
      <x:c r="F518" s="14" t="str">
        <x:v>I3</x:v>
      </x:c>
      <x:c r="G518" s="14" t="n">
        <x:v>54</x:v>
      </x:c>
      <x:c r="H518" s="14" t="n">
        <x:v>2</x:v>
      </x:c>
      <x:c r="I518" s="14" t="n">
        <x:v>1</x:v>
      </x:c>
      <x:c r="J518" s="18" t="n">
        <x:v>29000</x:v>
      </x:c>
      <x:c r="K518" s="19" t="n">
        <x:v>46213.38689792824</x:v>
      </x:c>
      <x:c r="L518" s="19" t="n">
        <x:v>46387</x:v>
      </x:c>
      <x:c r="M518" s="15" t="str">
        <x:v>Послуги з електровимірювання (електровимірювальні роботи) (ДК 021:2015:71630000-3 Послуги з технічного огляду та випробувань (електровимірювальні роботи))</x:v>
      </x:c>
      <x:c r="N518" s="15" t="str">
        <x:v>https://prozorro.gov.ua/tender/UA-2026-07-10-004879-a</x:v>
      </x:c>
    </x:row>
    <x:row r="519">
      <x:c r="A519" s="14" t="n">
        <x:v>515</x:v>
      </x:c>
      <x:c r="B519" s="14" t="str">
        <x:v>ТОВ "АМ ПРОФМОНТАЖ"</x:v>
      </x:c>
      <x:c r="C519" s="14" t="str">
        <x:v>45223194</x:v>
      </x:c>
      <x:c r="D519" s="14" t="str">
        <x:v>Теплові мережі</x:v>
      </x:c>
      <x:c r="E519" s="14" t="str">
        <x:v>Expansion discovery</x:v>
      </x:c>
      <x:c r="F519" s="14" t="str">
        <x:v>I3</x:v>
      </x:c>
      <x:c r="G519" s="14" t="n">
        <x:v>54</x:v>
      </x:c>
      <x:c r="H519" s="14" t="n">
        <x:v>1</x:v>
      </x:c>
      <x:c r="I519" s="14" t="n">
        <x:v>1</x:v>
      </x:c>
      <x:c r="J519" s="18" t="n">
        <x:v>29236582</x:v>
      </x:c>
      <x:c r="K519" s="19" t="n">
        <x:v>46129.5406844213</x:v>
      </x:c>
      <x:c r="L519" s="19" t="n">
        <x:v>46356.916655092595</x:v>
      </x:c>
      <x:c r="M519" s="15" t="str">
        <x:v>Реконструкція (відновлення) теплових мереж на ділянці від МК 5110 до МК 5111 по вул. Гвардійців-Широнінців в м. Харкові (код ДК: 021:2015-45454000-4-Реконструкція)
</x:v>
      </x:c>
      <x:c r="N519" s="15" t="str">
        <x:v>https://prozorro.gov.ua/tender/UA-2026-03-07-000313-a</x:v>
      </x:c>
    </x:row>
    <x:row r="520">
      <x:c r="A520" s="14" t="n">
        <x:v>516</x:v>
      </x:c>
      <x:c r="B520" s="14" t="str">
        <x:v>ТОВ "БУДІВЕЛЬНА ФІРМА "ХІМЗАХИСТ"</x:v>
      </x:c>
      <x:c r="C520" s="14" t="str">
        <x:v>38869215</x:v>
      </x:c>
      <x:c r="D520" s="14" t="str">
        <x:v>Покрівлі та гідроізоляція</x:v>
      </x:c>
      <x:c r="E520" s="14" t="str">
        <x:v>Expansion discovery</x:v>
      </x:c>
      <x:c r="F520" s="14" t="str">
        <x:v>I3</x:v>
      </x:c>
      <x:c r="G520" s="14" t="n">
        <x:v>54</x:v>
      </x:c>
      <x:c r="H520" s="14" t="n">
        <x:v>1</x:v>
      </x:c>
      <x:c r="I520" s="14" t="n">
        <x:v>1</x:v>
      </x:c>
      <x:c r="J520" s="18" t="n">
        <x:v>1516000</x:v>
      </x:c>
      <x:c r="K520" s="19" t="n">
        <x:v>46189.43104575232</x:v>
      </x:c>
      <x:c r="L520" s="19" t="n">
        <x:v>46387</x:v>
      </x:c>
      <x:c r="M520" s="15" t="str">
        <x:v>Ц_26П-161_45260000-7 Покрівельні роботи та інші спеціалізовані будівельні роботи (Капітальний ремонт покрівлі комплексу (Ремонтно-експлуатаційний блок літ.Д-1))</x:v>
      </x:c>
      <x:c r="N520" s="15" t="str">
        <x:v>https://prozorro.gov.ua/tender/UA-2026-05-21-003661-a</x:v>
      </x:c>
    </x:row>
    <x:row r="521">
      <x:c r="A521" s="14" t="n">
        <x:v>517</x:v>
      </x:c>
      <x:c r="B521" s="14" t="str">
        <x:v>ТОВ "ГенезісПроІнжиніринг"</x:v>
      </x:c>
      <x:c r="C521" s="14" t="str">
        <x:v>45901964</x:v>
      </x:c>
      <x:c r="D521" s="14" t="str">
        <x:v>Насосні станції</x:v>
      </x:c>
      <x:c r="E521" s="14" t="str">
        <x:v>Expansion discovery</x:v>
      </x:c>
      <x:c r="F521" s="14" t="str">
        <x:v>I3</x:v>
      </x:c>
      <x:c r="G521" s="14" t="n">
        <x:v>54</x:v>
      </x:c>
      <x:c r="H521" s="14" t="n">
        <x:v>1</x:v>
      </x:c>
      <x:c r="I521" s="14" t="n">
        <x:v>1</x:v>
      </x:c>
      <x:c r="J521" s="18" t="n">
        <x:v>795000</x:v>
      </x:c>
      <x:c r="K521" s="19" t="n">
        <x:v>46185.263582175925</x:v>
      </x:c>
      <x:c r="L521" s="19" t="n">
        <x:v>46419</x:v>
      </x:c>
      <x:c r="M521" s="15" t="str">
        <x:v>ДК 021:2015- 71320000– 7  Послуги  з  розробки проєктно — кошторисної документації  а  саме :   «Реконструкція насосної станції водопостачання мкрн. Велика Корениха за адресою: м. Миколаїв, вул. Ольвійська, 12Н»</x:v>
      </x:c>
      <x:c r="N521" s="15" t="str">
        <x:v>https://prozorro.gov.ua/tender/UA-2026-05-21-001856-a</x:v>
      </x:c>
    </x:row>
    <x:row r="522">
      <x:c r="A522" s="14" t="n">
        <x:v>518</x:v>
      </x:c>
      <x:c r="B522" s="14" t="str">
        <x:v>ТОВ "Західбуд Стрий"</x:v>
      </x:c>
      <x:c r="C522" s="14" t="str">
        <x:v>44267382</x:v>
      </x:c>
      <x:c r="D522" s="14" t="str">
        <x:v>HVAC / ОВіК</x:v>
      </x:c>
      <x:c r="E522" s="14" t="str">
        <x:v>Pilot now</x:v>
      </x:c>
      <x:c r="F522" s="14" t="str">
        <x:v>I3</x:v>
      </x:c>
      <x:c r="G522" s="14" t="n">
        <x:v>54</x:v>
      </x:c>
      <x:c r="H522" s="14" t="n">
        <x:v>1</x:v>
      </x:c>
      <x:c r="I522" s="14" t="n">
        <x:v>1</x:v>
      </x:c>
      <x:c r="J522" s="18" t="n">
        <x:v>1316842.52</x:v>
      </x:c>
      <x:c r="K522" s="19" t="n">
        <x:v>46153.70323744213</x:v>
      </x:c>
      <x:c r="L522" s="19" t="n">
        <x:v>46387</x:v>
      </x:c>
      <x:c r="M522" s="15" t="str">
        <x:v>Роботи на об'єкті: "Капітальний ремонт приміщень роздягальні стадіону (монтаж систем водопостачання, водовідведення, електропостачання, вентиляції, опалення та кондиціонування, влаштування бетонної стяжки підлоги, облицювання підлоги керамічною плиткою"</x:v>
      </x:c>
      <x:c r="N522" s="15" t="str">
        <x:v>https://prozorro.gov.ua/tender/UA-2026-05-11-014054-a</x:v>
      </x:c>
    </x:row>
    <x:row r="523">
      <x:c r="A523" s="14" t="n">
        <x:v>519</x:v>
      </x:c>
      <x:c r="B523" s="14" t="str">
        <x:v>ТОВ "ІНТЕРПРОЕКТ GMBH"</x:v>
      </x:c>
      <x:c r="C523" s="14" t="str">
        <x:v>35402590</x:v>
      </x:c>
      <x:c r="D523" s="14" t="str">
        <x:v>Насосні станції</x:v>
      </x:c>
      <x:c r="E523" s="14" t="str">
        <x:v>Expansion discovery</x:v>
      </x:c>
      <x:c r="F523" s="14" t="str">
        <x:v>I3</x:v>
      </x:c>
      <x:c r="G523" s="14" t="n">
        <x:v>54</x:v>
      </x:c>
      <x:c r="H523" s="14" t="n">
        <x:v>1</x:v>
      </x:c>
      <x:c r="I523" s="14" t="n">
        <x:v>1</x:v>
      </x:c>
      <x:c r="J523" s="18" t="n">
        <x:v>1312466.96</x:v>
      </x:c>
      <x:c r="K523" s="19" t="n">
        <x:v>46171.48359363426</x:v>
      </x:c>
      <x:c r="L523" s="19" t="n">
        <x:v>46295</x:v>
      </x:c>
      <x:c r="M523" s="15" t="str">
        <x:v>Реконструкція насосної станції 1-го підйому КП "Житомирводоканал" з встановленням системи моніторингу даних</x:v>
      </x:c>
      <x:c r="N523" s="15" t="str">
        <x:v>https://prozorro.gov.ua/tender/UA-2026-05-07-009595-a</x:v>
      </x:c>
    </x:row>
    <x:row r="524">
      <x:c r="A524" s="14" t="n">
        <x:v>520</x:v>
      </x:c>
      <x:c r="B524" s="14" t="str">
        <x:v>ТОВ "Компанія Барбакан"</x:v>
      </x:c>
      <x:c r="C524" s="14" t="str">
        <x:v>41159796</x:v>
      </x:c>
      <x:c r="D524" s="14" t="str">
        <x:v>Водоочищення / очисні споруди</x:v>
      </x:c>
      <x:c r="E524" s="14" t="str">
        <x:v>Expansion discovery</x:v>
      </x:c>
      <x:c r="F524" s="14" t="str">
        <x:v>I3</x:v>
      </x:c>
      <x:c r="G524" s="14" t="n">
        <x:v>54</x:v>
      </x:c>
      <x:c r="H524" s="14" t="n">
        <x:v>1</x:v>
      </x:c>
      <x:c r="I524" s="14" t="n">
        <x:v>1</x:v>
      </x:c>
      <x:c r="J524" s="18" t="n">
        <x:v>48503015.74</x:v>
      </x:c>
      <x:c r="K524" s="19" t="n">
        <x:v>46136.464919502316</x:v>
      </x:c>
      <x:c r="L524" s="19" t="n">
        <x:v>46507</x:v>
      </x:c>
      <x:c r="M524" s="15" t="str">
        <x:v>“Реконструкція очисних споруд с.Зеленче, вул. Зеленецька, 81, та системи каналізації міста Теребовля (напірний колектор) Теребовлянської міської територіальної громади Тернопільського району Тернопільської області" Коригування (1 черга)
ДК 021:2015 – 45454000-4 Реконструкція (CPV 45454000-4 Restructuring work)
</x:v>
      </x:c>
      <x:c r="N524" s="15" t="str">
        <x:v>https://prozorro.gov.ua/tender/UA-2025-12-19-018733-a</x:v>
      </x:c>
    </x:row>
    <x:row r="525">
      <x:c r="A525" s="14" t="n">
        <x:v>521</x:v>
      </x:c>
      <x:c r="B525" s="14" t="str">
        <x:v>ТОВ "ЛЕДЛАБ"</x:v>
      </x:c>
      <x:c r="C525" s="14" t="str">
        <x:v>40448375</x:v>
      </x:c>
      <x:c r="D525" s="14" t="str">
        <x:v>Світлофори / дорожня автоматика</x:v>
      </x:c>
      <x:c r="E525" s="14" t="str">
        <x:v>Pilot now</x:v>
      </x:c>
      <x:c r="F525" s="14" t="str">
        <x:v>I3</x:v>
      </x:c>
      <x:c r="G525" s="14" t="n">
        <x:v>54</x:v>
      </x:c>
      <x:c r="H525" s="14" t="n">
        <x:v>1</x:v>
      </x:c>
      <x:c r="I525" s="14" t="n">
        <x:v>1</x:v>
      </x:c>
      <x:c r="J525" s="18" t="n">
        <x:v>1798531.93</x:v>
      </x:c>
      <x:c r="K525" s="19" t="n">
        <x:v>46199.26410460648</x:v>
      </x:c>
      <x:c r="L525" s="19" t="n">
        <x:v>46387</x:v>
      </x:c>
      <x:c r="M525" s="15" t="str">
        <x:v>«Нове будівництво світлофорного об’єкту на перехресті Прибережної автомагістралі та вул. Тбіліської в м. Запоріжжі», код 45230000-за ДК 021:2015 «Будівництво трубопроводів, ліній зв’язку та електропередач, шосе, доріг, аеродромів і залізничних доріг; вирівнювання поверхонь»</x:v>
      </x:c>
      <x:c r="N525" s="15" t="str">
        <x:v>https://prozorro.gov.ua/tender/UA-2026-05-19-013123-a</x:v>
      </x:c>
    </x:row>
    <x:row r="526">
      <x:c r="A526" s="14" t="n">
        <x:v>522</x:v>
      </x:c>
      <x:c r="B526" s="14" t="str">
        <x:v>ТОВ "НВЦ ВЕНТ"</x:v>
      </x:c>
      <x:c r="C526" s="14" t="str">
        <x:v>41005822</x:v>
      </x:c>
      <x:c r="D526" s="14" t="str">
        <x:v>Газопостачання / котельні</x:v>
      </x:c>
      <x:c r="E526" s="14" t="str">
        <x:v>Expansion discovery</x:v>
      </x:c>
      <x:c r="F526" s="14" t="str">
        <x:v>I3</x:v>
      </x:c>
      <x:c r="G526" s="14" t="n">
        <x:v>54</x:v>
      </x:c>
      <x:c r="H526" s="14" t="n">
        <x:v>1</x:v>
      </x:c>
      <x:c r="I526" s="14" t="n">
        <x:v>1</x:v>
      </x:c>
      <x:c r="J526" s="18" t="n">
        <x:v>1279007.15</x:v>
      </x:c>
      <x:c r="K526" s="19" t="n">
        <x:v>46141.30527268518</x:v>
      </x:c>
      <x:c r="L526" s="19" t="n">
        <x:v>46387.34819444444</x:v>
      </x:c>
      <x:c r="M526" s="15" t="str">
        <x:v>Роботи з монтажу системи відведення димових газів у відповідності до проекту "Реконструкції котельні з встановленням когенераційної установки по вул. Ліцейна 4</x:v>
      </x:c>
      <x:c r="N526" s="15" t="str">
        <x:v>https://prozorro.gov.ua/tender/UA-2026-04-29-002111-a</x:v>
      </x:c>
    </x:row>
    <x:row r="527">
      <x:c r="A527" s="14" t="n">
        <x:v>523</x:v>
      </x:c>
      <x:c r="B527" s="14" t="str">
        <x:v>ТОВ "УВТ ГРУП"</x:v>
      </x:c>
      <x:c r="C527" s="14" t="str">
        <x:v>37448642</x:v>
      </x:c>
      <x:c r="D527" s="14" t="str">
        <x:v>Насосні станції</x:v>
      </x:c>
      <x:c r="E527" s="14" t="str">
        <x:v>Expansion discovery</x:v>
      </x:c>
      <x:c r="F527" s="14" t="str">
        <x:v>I3</x:v>
      </x:c>
      <x:c r="G527" s="14" t="n">
        <x:v>54</x:v>
      </x:c>
      <x:c r="H527" s="14" t="n">
        <x:v>1</x:v>
      </x:c>
      <x:c r="I527" s="14" t="n">
        <x:v>1</x:v>
      </x:c>
      <x:c r="J527" s="18" t="n">
        <x:v>970894.8</x:v>
      </x:c>
      <x:c r="K527" s="19" t="n">
        <x:v>46192.26208408565</x:v>
      </x:c>
      <x:c r="L527" s="19" t="n">
        <x:v>46326.305185185185</x:v>
      </x:c>
      <x:c r="M527" s="15" t="str">
        <x:v>Виконання додаткових робіт з розроблення проектної документації Стадія "Проект" - (П) по об"єкту:"Реконструкція водопровідної насосної станції №1 "Ялівщина", розташованої по вул. Куренівка (Фікселя, 54) у м. Чернігові"</x:v>
      </x:c>
      <x:c r="N527" s="15" t="str">
        <x:v>https://prozorro.gov.ua/tender/UA-2026-06-19-000880-a</x:v>
      </x:c>
    </x:row>
    <x:row r="528">
      <x:c r="A528" s="14" t="n">
        <x:v>524</x:v>
      </x:c>
      <x:c r="B528" s="14" t="str">
        <x:v>ТОВ ВЕКТОР-АТ</x:v>
      </x:c>
      <x:c r="C528" s="14" t="str">
        <x:v>42387147</x:v>
      </x:c>
      <x:c r="D528" s="14" t="str">
        <x:v>HVAC / ОВіК</x:v>
      </x:c>
      <x:c r="E528" s="14" t="str">
        <x:v>Pilot now</x:v>
      </x:c>
      <x:c r="F528" s="14" t="str">
        <x:v>I3</x:v>
      </x:c>
      <x:c r="G528" s="14" t="n">
        <x:v>54</x:v>
      </x:c>
      <x:c r="H528" s="14" t="n">
        <x:v>2</x:v>
      </x:c>
      <x:c r="I528" s="14" t="n">
        <x:v>1</x:v>
      </x:c>
      <x:c r="J528" s="18" t="n">
        <x:v>2800631.83</x:v>
      </x:c>
      <x:c r="K528" s="19" t="n">
        <x:v>45902.681590451386</x:v>
      </x:c>
      <x:c r="L528" s="19" t="n">
        <x:v>45955</x:v>
      </x:c>
      <x:c r="M528" s="15" t="str">
        <x:v>Послуги з монтажу системи вентиляції та кондиціонування частини приміщень спортивного комплексу з їдальнею літера «Г»  за адресою: м. Київ</x:v>
      </x:c>
      <x:c r="N528" s="15" t="str">
        <x:v>https://prozorro.gov.ua/tender/UA-2025-08-20-011921-a</x:v>
      </x:c>
    </x:row>
    <x:row r="529">
      <x:c r="A529" s="14" t="n">
        <x:v>525</x:v>
      </x:c>
      <x:c r="B529" s="14" t="str">
        <x:v>ТОВ ВНВ 2000</x:v>
      </x:c>
      <x:c r="C529" s="14" t="str">
        <x:v>35583357</x:v>
      </x:c>
      <x:c r="D529" s="14" t="str">
        <x:v>Водоочищення / очисні споруди</x:v>
      </x:c>
      <x:c r="E529" s="14" t="str">
        <x:v>Expansion discovery</x:v>
      </x:c>
      <x:c r="F529" s="14" t="str">
        <x:v>I3</x:v>
      </x:c>
      <x:c r="G529" s="14" t="n">
        <x:v>54</x:v>
      </x:c>
      <x:c r="H529" s="14" t="n">
        <x:v>2</x:v>
      </x:c>
      <x:c r="I529" s="14" t="n">
        <x:v>1</x:v>
      </x:c>
      <x:c r="J529" s="18" t="n">
        <x:v>2608623.25</x:v>
      </x:c>
      <x:c r="K529" s="19" t="n">
        <x:v>45972.28708260417</x:v>
      </x:c>
      <x:c r="L529" s="19" t="n">
        <x:v>46016.28696759259</x:v>
      </x:c>
      <x:c r="M529" s="15" t="str">
        <x:v>Виконання робіт по об"єкту: "Реконструкція покрівлі будівлі хіміко - бактеріологічної лабораторії стічних вод каналізаційних очисних споруд м. Чернігова"</x:v>
      </x:c>
      <x:c r="N529" s="15" t="str">
        <x:v>https://prozorro.gov.ua/tender/UA-2025-11-11-000537-a</x:v>
      </x:c>
    </x:row>
    <x:row r="530">
      <x:c r="A530" s="14" t="n">
        <x:v>526</x:v>
      </x:c>
      <x:c r="B530" s="14" t="str">
        <x:v>ТОВАРИСТВО З ОБМЕЖЕНОЮ ВІДПОВІДАЛЬНІСТЮ "БЕЗПЕЧНА ОСЕЛЯ"</x:v>
      </x:c>
      <x:c r="C530" s="14" t="str">
        <x:v>44904037</x:v>
      </x:c>
      <x:c r="D530" s="14" t="str">
        <x:v>Пожежогасіння</x:v>
      </x:c>
      <x:c r="E530" s="14" t="str">
        <x:v>Expansion discovery</x:v>
      </x:c>
      <x:c r="F530" s="14" t="str">
        <x:v>I3</x:v>
      </x:c>
      <x:c r="G530" s="14" t="n">
        <x:v>54</x:v>
      </x:c>
      <x:c r="H530" s="14" t="n">
        <x:v>1</x:v>
      </x:c>
      <x:c r="I530" s="14" t="n">
        <x:v>1</x:v>
      </x:c>
      <x:c r="J530" s="18" t="n">
        <x:v>590000</x:v>
      </x:c>
      <x:c r="K530" s="19" t="n">
        <x:v>46195.593609247684</x:v>
      </x:c>
      <x:c r="L530" s="19" t="n">
        <x:v>46356</x:v>
      </x:c>
      <x:c r="M530" s="15" t="str">
        <x:v>Монтаж системи пожежної сигналізації, системи керування  евакуюванням (в частинні системи оповіщення про пожежу і покажчиків напрямку евакуюванням), системи передавання тривожних сповіщень Ліцею №22 міста  Житомира  імені Василя Михайловича Кавуна  за адресою: м. Житомир, вул. Космонавтів, 36
(ДК 021:2015 – 45310000-3 Електромонтажні роботи)
</x:v>
      </x:c>
      <x:c r="N530" s="15" t="str">
        <x:v>https://prozorro.gov.ua/tender/UA-2026-06-09-014054-a</x:v>
      </x:c>
    </x:row>
    <x:row r="531">
      <x:c r="A531" s="14" t="n">
        <x:v>527</x:v>
      </x:c>
      <x:c r="B531" s="14" t="str">
        <x:v>ТОВАРИСТВО З ОБМЕЖЕНОЮ ВІДПОВІДАЛЬНІСТЮ "БЮРО ІНЖЕНЕРНИХ ПРОЕКТІВ"</x:v>
      </x:c>
      <x:c r="C531" s="14" t="str">
        <x:v>43296915</x:v>
      </x:c>
      <x:c r="D531" s="14" t="str">
        <x:v>Водоочищення / очисні споруди</x:v>
      </x:c>
      <x:c r="E531" s="14" t="str">
        <x:v>Expansion discovery</x:v>
      </x:c>
      <x:c r="F531" s="14" t="str">
        <x:v>I3</x:v>
      </x:c>
      <x:c r="G531" s="14" t="n">
        <x:v>54</x:v>
      </x:c>
      <x:c r="H531" s="14" t="n">
        <x:v>1</x:v>
      </x:c>
      <x:c r="I531" s="14" t="n">
        <x:v>1</x:v>
      </x:c>
      <x:c r="J531" s="18" t="n">
        <x:v>1468646.32</x:v>
      </x:c>
      <x:c r="K531" s="19" t="n">
        <x:v>46142.479249108794</x:v>
      </x:c>
      <x:c r="L531" s="19" t="n">
        <x:v>46387</x:v>
      </x:c>
      <x:c r="M531" s="15" t="str">
        <x:v>Розробка проектної документації по об’єкту: «Реконструкція каналізаційних очисних споруд та лінії по обробці мулу у м. Харків. Міські очисні споруди водовідведення №1. Комплекс «Харківводовідведення», вул. Біологічна, 1, м. Харків за адресою: 61030, вул. Біологічна, 1, м. Харків. (Коригування)»</x:v>
      </x:c>
      <x:c r="N531" s="15" t="str">
        <x:v>https://prozorro.gov.ua/tender/UA-2026-04-30-007193-a</x:v>
      </x:c>
    </x:row>
    <x:row r="532">
      <x:c r="A532" s="14" t="n">
        <x:v>528</x:v>
      </x:c>
      <x:c r="B532" s="14" t="str">
        <x:v>ТОВАРИСТВО З ОБМЕЖЕНОЮ ВІДПОВІДАЛЬНІСТЮ "ВОРСКЛА ЕНЕРДЖІЗ"</x:v>
      </x:c>
      <x:c r="C532" s="14" t="str">
        <x:v>40015384</x:v>
      </x:c>
      <x:c r="D532" s="14" t="str">
        <x:v>Зовнішнє освітлення</x:v>
      </x:c>
      <x:c r="E532" s="14" t="str">
        <x:v>Pilot now</x:v>
      </x:c>
      <x:c r="F532" s="14" t="str">
        <x:v>I3</x:v>
      </x:c>
      <x:c r="G532" s="14" t="n">
        <x:v>54</x:v>
      </x:c>
      <x:c r="H532" s="14" t="n">
        <x:v>1</x:v>
      </x:c>
      <x:c r="I532" s="14" t="n">
        <x:v>1</x:v>
      </x:c>
      <x:c r="J532" s="18" t="n">
        <x:v>54224336.86</x:v>
      </x:c>
      <x:c r="K532" s="19" t="n">
        <x:v>46114.81425215278</x:v>
      </x:c>
      <x:c r="L532" s="19" t="n">
        <x:v>46751</x:v>
      </x:c>
      <x:c r="M532" s="15" t="str">
        <x:v>Будівництво мереж зовнішнього освітлення мкр Бортничі. Коригування  (за ДК 021:2015 код 45310000-3: Електромонтажні роботи)		
</x:v>
      </x:c>
      <x:c r="N532" s="15" t="str">
        <x:v>https://prozorro.gov.ua/tender/UA-2026-03-07-000658-a</x:v>
      </x:c>
    </x:row>
    <x:row r="533">
      <x:c r="A533" s="14" t="n">
        <x:v>529</x:v>
      </x:c>
      <x:c r="B533" s="14" t="str">
        <x:v>Товариство з обмеженою відповідальністю "І. Б. К. Девелопмент"</x:v>
      </x:c>
      <x:c r="C533" s="14" t="str">
        <x:v>38831585</x:v>
      </x:c>
      <x:c r="D533" s="14" t="str">
        <x:v>Благоустрій</x:v>
      </x:c>
      <x:c r="E533" s="14" t="str">
        <x:v>Expansion discovery</x:v>
      </x:c>
      <x:c r="F533" s="14" t="str">
        <x:v>I3</x:v>
      </x:c>
      <x:c r="G533" s="14" t="n">
        <x:v>54</x:v>
      </x:c>
      <x:c r="H533" s="14" t="n">
        <x:v>1</x:v>
      </x:c>
      <x:c r="I533" s="14" t="n">
        <x:v>1</x:v>
      </x:c>
      <x:c r="J533" s="18" t="n">
        <x:v>165209192.05</x:v>
      </x:c>
      <x:c r="K533" s="19" t="n">
        <x:v>46047.888237824074</x:v>
      </x:c>
      <x:c r="L533" s="19" t="n">
        <x:v>46376</x:v>
      </x:c>
      <x:c r="M533" s="15" t="str">
        <x:v>«Реконструкція нежитлових будівель літ «А-ІІ», «Б», «В», «Г» з улаштуванням укриття подвійного призначення комплексної дитячо-юнацької спортивної школи № 15 на вул. Ягідна, 2 у Голосіївському районі м. Києва. І черга- реконструкція нежитлової будівлі літ «Б» споруда гаража та благоустрій прилеглої території
</x:v>
      </x:c>
      <x:c r="N533" s="15" t="str">
        <x:v>https://prozorro.gov.ua/tender/UA-2025-12-27-002867-a</x:v>
      </x:c>
    </x:row>
    <x:row r="534">
      <x:c r="A534" s="14" t="n">
        <x:v>530</x:v>
      </x:c>
      <x:c r="B534" s="14" t="str">
        <x:v>ТОВАРИСТВО З ОБМЕЖЕНОЮ ВІДПОВІДАЛЬНІСТЮ "ІНЖЕНЕРНО-БУДІВЕЛЬНА КОМПАНІЯ ДАРВЕКС"</x:v>
      </x:c>
      <x:c r="C534" s="14" t="str">
        <x:v>40827326</x:v>
      </x:c>
      <x:c r="D534" s="14" t="str">
        <x:v>Дорожні роботи</x:v>
      </x:c>
      <x:c r="E534" s="14" t="str">
        <x:v>Expansion discovery</x:v>
      </x:c>
      <x:c r="F534" s="14" t="str">
        <x:v>I3</x:v>
      </x:c>
      <x:c r="G534" s="14" t="n">
        <x:v>54</x:v>
      </x:c>
      <x:c r="H534" s="14" t="n">
        <x:v>1</x:v>
      </x:c>
      <x:c r="I534" s="14" t="n">
        <x:v>1</x:v>
      </x:c>
      <x:c r="J534" s="18" t="n">
        <x:v>1489972.79</x:v>
      </x:c>
      <x:c r="K534" s="19" t="n">
        <x:v>46199.290874467595</x:v>
      </x:c>
      <x:c r="L534" s="19" t="n">
        <x:v>46265</x:v>
      </x:c>
      <x:c r="M534" s="15" t="str">
        <x:v>Капітальний ремонт дорожнього покриття та тротуарних доріжок Бориспільського ліцею "Патріот"</x:v>
      </x:c>
      <x:c r="N534" s="15" t="str">
        <x:v>https://prozorro.gov.ua/tender/UA-2026-06-26-001510-a</x:v>
      </x:c>
    </x:row>
    <x:row r="535">
      <x:c r="A535" s="14" t="n">
        <x:v>531</x:v>
      </x:c>
      <x:c r="B535" s="14" t="str">
        <x:v>ТОВАРИСТВО З ОБМЕЖЕНОЮ ВІДПОВІДАЛЬНІСТЮ "ІНСТИТУТ "УКРКОМУННДІПРОЕКТ"</x:v>
      </x:c>
      <x:c r="C535" s="14" t="str">
        <x:v>37659092</x:v>
      </x:c>
      <x:c r="D535" s="14" t="str">
        <x:v>Водоочищення / очисні споруди</x:v>
      </x:c>
      <x:c r="E535" s="14" t="str">
        <x:v>Expansion discovery</x:v>
      </x:c>
      <x:c r="F535" s="14" t="str">
        <x:v>I3</x:v>
      </x:c>
      <x:c r="G535" s="14" t="n">
        <x:v>54</x:v>
      </x:c>
      <x:c r="H535" s="14" t="n">
        <x:v>1</x:v>
      </x:c>
      <x:c r="I535" s="14" t="n">
        <x:v>1</x:v>
      </x:c>
      <x:c r="J535" s="18" t="n">
        <x:v>1244817</x:v>
      </x:c>
      <x:c r="K535" s="19" t="n">
        <x:v>46176.2665590625</x:v>
      </x:c>
      <x:c r="L535" s="19" t="n">
        <x:v>46387</x:v>
      </x:c>
      <x:c r="M535" s="15" t="str">
        <x:v>Розробка проектної документації по об’єкту: «Реконструкція каналізаційних очисних споруд та лінії по обробці мулу у м. Харків. Міські очисні споруди водовідведення № 2. Комплекс «Харківводовідведення», пр. Гагаріна, 354, м. Харків за адресою: 61031, пр. Гагаріна,354, м. Харків". (Коригування)</x:v>
      </x:c>
      <x:c r="N535" s="15" t="str">
        <x:v>https://prozorro.gov.ua/tender/UA-2026-06-03-000876-a</x:v>
      </x:c>
    </x:row>
    <x:row r="536">
      <x:c r="A536" s="14" t="n">
        <x:v>532</x:v>
      </x:c>
      <x:c r="B536" s="14" t="str">
        <x:v>ТОВАРИСТВО З ОБМЕЖЕНОЮ ВІДПОВІДАЛЬНІСТЮ "ПРИВАТ СЕРВІС БУД ЛТД"</x:v>
      </x:c>
      <x:c r="C536" s="14" t="str">
        <x:v>41723085</x:v>
      </x:c>
      <x:c r="D536" s="14" t="str">
        <x:v>Насосні станції</x:v>
      </x:c>
      <x:c r="E536" s="14" t="str">
        <x:v>Expansion discovery</x:v>
      </x:c>
      <x:c r="F536" s="14" t="str">
        <x:v>I3</x:v>
      </x:c>
      <x:c r="G536" s="14" t="n">
        <x:v>54</x:v>
      </x:c>
      <x:c r="H536" s="14" t="n">
        <x:v>1</x:v>
      </x:c>
      <x:c r="I536" s="14" t="n">
        <x:v>1</x:v>
      </x:c>
      <x:c r="J536" s="18" t="n">
        <x:v>19300000</x:v>
      </x:c>
      <x:c r="K536" s="19" t="n">
        <x:v>46086.46660263889</x:v>
      </x:c>
      <x:c r="L536" s="19" t="n">
        <x:v>46600</x:v>
      </x:c>
      <x:c r="M536" s="15" t="str">
        <x:v>Будівельні роботи по об'єкту: "Реконструкція каналізаційно-насосної станції (інв. № 101311618) Окремої комендатури охорони і забезпечення, за адресою: м. Київ, вул. Світла,6"</x:v>
      </x:c>
      <x:c r="N536" s="15" t="str">
        <x:v>https://prozorro.gov.ua/tender/UA-2026-01-19-012330-a</x:v>
      </x:c>
    </x:row>
    <x:row r="537">
      <x:c r="A537" s="14" t="n">
        <x:v>533</x:v>
      </x:c>
      <x:c r="B537" s="14" t="str">
        <x:v>ТОВАРИСТВО З ОБМЕЖЕНОЮ ВІДПОВІДАЛЬНІСТЮ "ПРОДЖЕКТ ЮА"</x:v>
      </x:c>
      <x:c r="C537" s="14" t="str">
        <x:v>45531352</x:v>
      </x:c>
      <x:c r="D537" s="14" t="str">
        <x:v>Пожежогасіння</x:v>
      </x:c>
      <x:c r="E537" s="14" t="str">
        <x:v>Expansion discovery</x:v>
      </x:c>
      <x:c r="F537" s="14" t="str">
        <x:v>I3</x:v>
      </x:c>
      <x:c r="G537" s="14" t="n">
        <x:v>54</x:v>
      </x:c>
      <x:c r="H537" s="14" t="n">
        <x:v>1</x:v>
      </x:c>
      <x:c r="I537" s="14" t="n">
        <x:v>1</x:v>
      </x:c>
      <x:c r="J537" s="18" t="n">
        <x:v>1399999</x:v>
      </x:c>
      <x:c r="K537" s="19" t="n">
        <x:v>46198.44237420139</x:v>
      </x:c>
      <x:c r="L537" s="19" t="n">
        <x:v>46265</x:v>
      </x:c>
      <x:c r="M537" s="15" t="str">
        <x:v>Улаштування (монтаж) системи пожежної сигналізації, системи керування евакуюванням (в частині системи оповіщення про пожежу і покажчиків напряму евакуювання), системи централізованого пожежного спостерігання та передавання тривожних сповіщень (Капітальний ремонт) на об’єкті: Комунальний заклад «Новоархангельський ліцей «Меридіан» Новоархангельської селищної ради Голованівського району Кіровоградської області, що розташований за адресою: Кіровоградська область, Голованівський район, селище Новоархангельськ, вул..Козацька, 112 ДК 021:2015: 45312100-8 – Встановлення систем пожежної сигналізації</x:v>
      </x:c>
      <x:c r="N537" s="15" t="str">
        <x:v>https://prozorro.gov.ua/tender/UA-2026-06-04-004876-a</x:v>
      </x:c>
    </x:row>
    <x:row r="538">
      <x:c r="A538" s="14" t="n">
        <x:v>534</x:v>
      </x:c>
      <x:c r="B538" s="14" t="str">
        <x:v>ТОВАРИСТВО З ОБМЕЖЕНОЮ ВІДПОВІДАЛЬНІСТЮ "ПРОМБУДІННОВАЦІЇ"</x:v>
      </x:c>
      <x:c r="C538" s="14" t="str">
        <x:v>44147228</x:v>
      </x:c>
      <x:c r="D538" s="14" t="str">
        <x:v>Мости / інфраструктура</x:v>
      </x:c>
      <x:c r="E538" s="14" t="str">
        <x:v>Expansion discovery</x:v>
      </x:c>
      <x:c r="F538" s="14" t="str">
        <x:v>I3</x:v>
      </x:c>
      <x:c r="G538" s="14" t="n">
        <x:v>54</x:v>
      </x:c>
      <x:c r="H538" s="14" t="n">
        <x:v>2</x:v>
      </x:c>
      <x:c r="I538" s="14" t="n">
        <x:v>1</x:v>
      </x:c>
      <x:c r="J538" s="18" t="n">
        <x:v>6059055</x:v>
      </x:c>
      <x:c r="K538" s="19" t="n">
        <x:v>45742.60530849537</x:v>
      </x:c>
      <x:c r="L538" s="19" t="n">
        <x:v>45901.587488425925</x:v>
      </x:c>
      <x:c r="M538" s="15" t="str">
        <x:v>Капітальний ремонт дамби та водопропускної труби по вул. Котляревського в м. Запоріжжя</x:v>
      </x:c>
      <x:c r="N538" s="15" t="str">
        <x:v>https://prozorro.gov.ua/tender/UA-2025-03-10-012708-a</x:v>
      </x:c>
    </x:row>
    <x:row r="539">
      <x:c r="A539" s="14" t="n">
        <x:v>535</x:v>
      </x:c>
      <x:c r="B539" s="14" t="str">
        <x:v>ТОВАРИСТВО З ОБМЕЖЕНОЮ ВІДПОВІДАЛЬНІСТЮ "ТРЕСТ "ПІВДЕНЬЗАХІДЕНЕРГОМЕРЕЖБУД"</x:v>
      </x:c>
      <x:c r="C539" s="14" t="str">
        <x:v>45894114</x:v>
      </x:c>
      <x:c r="D539" s="14" t="str">
        <x:v>Водоочищення / очисні споруди</x:v>
      </x:c>
      <x:c r="E539" s="14" t="str">
        <x:v>Expansion discovery</x:v>
      </x:c>
      <x:c r="F539" s="14" t="str">
        <x:v>I3</x:v>
      </x:c>
      <x:c r="G539" s="14" t="n">
        <x:v>54</x:v>
      </x:c>
      <x:c r="H539" s="14" t="n">
        <x:v>1</x:v>
      </x:c>
      <x:c r="I539" s="14" t="n">
        <x:v>1</x:v>
      </x:c>
      <x:c r="J539" s="18" t="n">
        <x:v>1511643.08</x:v>
      </x:c>
      <x:c r="K539" s="19" t="n">
        <x:v>46139.62473923611</x:v>
      </x:c>
      <x:c r="L539" s="19" t="n">
        <x:v>46387</x:v>
      </x:c>
      <x:c r="M539" s="15" t="str">
        <x:v>Реконструкція системи електропостачання (встановлення джерела резервного живлення сонячної електростанції) на будівлі очисних споруд за адресою: вул. Яворницького, 106 м. Сокаль Львівської області</x:v>
      </x:c>
      <x:c r="N539" s="15" t="str">
        <x:v>https://prozorro.gov.ua/tender/UA-2026-02-20-013110-a</x:v>
      </x:c>
    </x:row>
    <x:row r="540">
      <x:c r="A540" s="14" t="n">
        <x:v>536</x:v>
      </x:c>
      <x:c r="B540" s="14" t="str">
        <x:v>ТОВАРИСТВО З ОБМЕЖЕНОЮ ВІДПОВІДАЛЬНІСТЮ "УКРАЇНСЬКА БУДІВЕЛЬНА ФІРМА "БУД-КОНЦЕРН"</x:v>
      </x:c>
      <x:c r="C540" s="14" t="str">
        <x:v>42333400</x:v>
      </x:c>
      <x:c r="D540" s="14" t="str">
        <x:v>Зовнішнє освітлення</x:v>
      </x:c>
      <x:c r="E540" s="14" t="str">
        <x:v>Pilot now</x:v>
      </x:c>
      <x:c r="F540" s="14" t="str">
        <x:v>I3</x:v>
      </x:c>
      <x:c r="G540" s="14" t="n">
        <x:v>54</x:v>
      </x:c>
      <x:c r="H540" s="14" t="n">
        <x:v>1</x:v>
      </x:c>
      <x:c r="I540" s="14" t="n">
        <x:v>1</x:v>
      </x:c>
      <x:c r="J540" s="18" t="n">
        <x:v>12027770.02</x:v>
      </x:c>
      <x:c r="K540" s="19" t="n">
        <x:v>46114.810099814815</x:v>
      </x:c>
      <x:c r="L540" s="19" t="n">
        <x:v>46751</x:v>
      </x:c>
      <x:c r="M540" s="15" t="str">
        <x:v>Будівництво мереж зовнішнього освітлення мікрорайону Осокорки по вул. Колекторній. Коригування  (за ДК 021:2015 код 45310000-3: Електромонтажні роботи)			
</x:v>
      </x:c>
      <x:c r="N540" s="15" t="str">
        <x:v>https://prozorro.gov.ua/tender/UA-2026-03-07-000688-a</x:v>
      </x:c>
    </x:row>
    <x:row r="541">
      <x:c r="A541" s="14" t="n">
        <x:v>537</x:v>
      </x:c>
      <x:c r="B541" s="14" t="str">
        <x:v>ТОВАРИСТВО З ОБМЕЖЕНОЮ ВІДПОВІДАЛЬНІСТЮ "УРАРТУ АМО"</x:v>
      </x:c>
      <x:c r="C541" s="14" t="str">
        <x:v>37606234</x:v>
      </x:c>
      <x:c r="D541" s="14" t="str">
        <x:v>Дорожні роботи</x:v>
      </x:c>
      <x:c r="E541" s="14" t="str">
        <x:v>Expansion discovery</x:v>
      </x:c>
      <x:c r="F541" s="14" t="str">
        <x:v>I3</x:v>
      </x:c>
      <x:c r="G541" s="14" t="n">
        <x:v>54</x:v>
      </x:c>
      <x:c r="H541" s="14" t="n">
        <x:v>1</x:v>
      </x:c>
      <x:c r="I541" s="14" t="n">
        <x:v>1</x:v>
      </x:c>
      <x:c r="J541" s="18" t="n">
        <x:v>1395646.36</x:v>
      </x:c>
      <x:c r="K541" s="19" t="n">
        <x:v>46209.533540358796</x:v>
      </x:c>
      <x:c r="L541" s="19" t="n">
        <x:v>46265</x:v>
      </x:c>
      <x:c r="M541" s="15" t="str">
        <x:v>Капітальний ремонт частини дорожнього покриття по провулку Будівельний в селищі Коцюбинське Київської області</x:v>
      </x:c>
      <x:c r="N541" s="15" t="str">
        <x:v>https://prozorro.gov.ua/tender/UA-2026-07-06-008355-a</x:v>
      </x:c>
    </x:row>
    <x:row r="542">
      <x:c r="A542" s="14" t="n">
        <x:v>538</x:v>
      </x:c>
      <x:c r="B542" s="14" t="str">
        <x:v>Товариство з обмеженою відповідальністю «ЛЮВІМАР»</x:v>
      </x:c>
      <x:c r="C542" s="14" t="str">
        <x:v>41504530</x:v>
      </x:c>
      <x:c r="D542" s="14" t="str">
        <x:v>Електромонтаж</x:v>
      </x:c>
      <x:c r="E542" s="14" t="str">
        <x:v>Pilot now</x:v>
      </x:c>
      <x:c r="F542" s="14" t="str">
        <x:v>I3</x:v>
      </x:c>
      <x:c r="G542" s="14" t="n">
        <x:v>54</x:v>
      </x:c>
      <x:c r="H542" s="14" t="n">
        <x:v>1</x:v>
      </x:c>
      <x:c r="I542" s="14" t="n">
        <x:v>1</x:v>
      </x:c>
      <x:c r="J542" s="18" t="n">
        <x:v>1296887.03</x:v>
      </x:c>
      <x:c r="K542" s="19" t="n">
        <x:v>46143.31097121528</x:v>
      </x:c>
      <x:c r="L542" s="19" t="n">
        <x:v>46387.35303240741</x:v>
      </x:c>
      <x:c r="M542" s="15" t="str">
        <x:v>Реконструкція електричних мереж 0,4 кВ з підключенням та монтажем дахової сонячної електростанції на даху адміністративної будівлі Березівської міської ради Одеської області за адресою:  67300, Одеська обл., Березівський район, м. Березівка, площа Захисників України, будинок 9</x:v>
      </x:c>
      <x:c r="N542" s="15" t="str">
        <x:v>https://prozorro.gov.ua/tender/UA-2026-05-01-002274-a</x:v>
      </x:c>
    </x:row>
    <x:row r="543">
      <x:c r="A543" s="14" t="n">
        <x:v>539</x:v>
      </x:c>
      <x:c r="B543" s="14" t="str">
        <x:v>Товариство з обмеженою відповідальністю «МВТ ЕДВАЙЗОРІ»</x:v>
      </x:c>
      <x:c r="C543" s="14" t="str">
        <x:v>46062843</x:v>
      </x:c>
      <x:c r="D543" s="14" t="str">
        <x:v>Зовнішні мережі</x:v>
      </x:c>
      <x:c r="E543" s="14" t="str">
        <x:v>Expansion discovery</x:v>
      </x:c>
      <x:c r="F543" s="14" t="str">
        <x:v>I3</x:v>
      </x:c>
      <x:c r="G543" s="14" t="n">
        <x:v>54</x:v>
      </x:c>
      <x:c r="H543" s="14" t="n">
        <x:v>1</x:v>
      </x:c>
      <x:c r="I543" s="14" t="n">
        <x:v>1</x:v>
      </x:c>
      <x:c r="J543" s="18" t="n">
        <x:v>543999.18</x:v>
      </x:c>
      <x:c r="K543" s="19" t="n">
        <x:v>46168.58974912037</x:v>
      </x:c>
      <x:c r="L543" s="19" t="n">
        <x:v>46387</x:v>
      </x:c>
      <x:c r="M543" s="15" t="str">
        <x:v>Роботи з технічного нагляду по об'єкту "Нове будівництво зовнішніх інженерних мереж індустріального парку "Кривбас" на вул. Фабричній у м. Кривому Розі, Дніпропетровської області" 1 черга</x:v>
      </x:c>
      <x:c r="N543" s="15" t="str">
        <x:v>https://prozorro.gov.ua/tender/UA-2026-05-26-014148-a</x:v>
      </x:c>
    </x:row>
    <x:row r="544">
      <x:c r="A544" s="14" t="n">
        <x:v>540</x:v>
      </x:c>
      <x:c r="B544" s="14" t="str">
        <x:v>ФІЛІЯ ДП "УКРДЕРЖБУДЕКСПЕРТИЗА " У ТЕРНОПІЛЬСЬКІЙ ОБЛАСТІ</x:v>
      </x:c>
      <x:c r="C544" s="14" t="str">
        <x:v>35850400</x:v>
      </x:c>
      <x:c r="D544" s="14" t="str">
        <x:v>Водоочищення / очисні споруди</x:v>
      </x:c>
      <x:c r="E544" s="14" t="str">
        <x:v>Expansion discovery</x:v>
      </x:c>
      <x:c r="F544" s="14" t="str">
        <x:v>I3</x:v>
      </x:c>
      <x:c r="G544" s="14" t="n">
        <x:v>54</x:v>
      </x:c>
      <x:c r="H544" s="14" t="n">
        <x:v>2</x:v>
      </x:c>
      <x:c r="I544" s="14" t="n">
        <x:v>1</x:v>
      </x:c>
      <x:c r="J544" s="18" t="n">
        <x:v>68122.6</x:v>
      </x:c>
      <x:c r="K544" s="19" t="n">
        <x:v>46204.601056527776</x:v>
      </x:c>
      <x:c r="L544" s="19" t="n">
        <x:v>46234</x:v>
      </x:c>
      <x:c r="M544" s="15" t="str">
        <x:v>Експертиза проекту будівництва: "Капітальний ремонт верхнього шару покриття, огородження пішохідного мосту на річці Стрипа в місті Зборові Тернопільського району Тернопільської області"</x:v>
      </x:c>
      <x:c r="N544" s="15" t="str">
        <x:v>https://prozorro.gov.ua/tender/UA-2026-07-01-009343-a</x:v>
      </x:c>
    </x:row>
    <x:row r="545">
      <x:c r="A545" s="14" t="n">
        <x:v>541</x:v>
      </x:c>
      <x:c r="B545" s="14" t="str">
        <x:v>ВИРОБНИЧЕ УПРАВЛІННЯ КОМУНАЛЬНОГО ГОСПОДАРСТВА ЛЮБОТИНСЬКОЇ МІСЬКОЇ РАДИ ХАРКІВСЬКОЇ ОБЛАСТІ</x:v>
      </x:c>
      <x:c r="C545" s="14" t="str">
        <x:v>05392163</x:v>
      </x:c>
      <x:c r="D545" s="14" t="str">
        <x:v>Гідротехнічні споруди</x:v>
      </x:c>
      <x:c r="E545" s="14" t="str">
        <x:v>Expansion discovery</x:v>
      </x:c>
      <x:c r="F545" s="14" t="str">
        <x:v>I3</x:v>
      </x:c>
      <x:c r="G545" s="14" t="n">
        <x:v>54</x:v>
      </x:c>
      <x:c r="H545" s="14" t="n">
        <x:v>3</x:v>
      </x:c>
      <x:c r="I545" s="14" t="n">
        <x:v>0</x:v>
      </x:c>
      <x:c r="J545" s="18" t="n">
        <x:v>374964.48</x:v>
      </x:c>
      <x:c r="K545" s="19" t="n">
        <x:v>46013.518743402776</x:v>
      </x:c>
      <x:c r="L545" s="19" t="n">
        <x:v>46022</x:v>
      </x:c>
      <x:c r="M545" s="15" t="str">
        <x:v> Послуги з благоустрою (поточний ремонт доріг проведення грейдування та підсипка щебнем доріг без твердого покриття по вул. Рокоссовського від №2 до №30), вул. Транспортній від перехрестя з вул. Рокоссовського до перехрестя з вул. Локомотивною, вул. Захисників України від №88 до №104, вул. Злагоди від №112 до траси Київ -Харків-Довжанський, вул. Залізничній від №1-а до №3, пров. Державному, вул. Клубній від №3 до №21, вул. Княжій, дамбі ставка «Гиївський», вул. Ветеринарній від перехрестя з вул. Зв’язку до перехрестя з вул. Злагоди, пров. Ветеринарному, вул. Тарасівській від №55 до №63, вул. Петра Сагайдачного, вул. Героїв Афганців, в/д Григорія Томашевського, в/д 8-го Березня №6, вул. Підгірній №62, вул. Травневій в сел. Барчани, вул. Станційній в смт Манченки)</x:v>
      </x:c>
      <x:c r="N545" s="15" t="str">
        <x:v>https://prozorro.gov.ua/tender/UA-2025-12-22-013245-a</x:v>
      </x:c>
    </x:row>
    <x:row r="546">
      <x:c r="A546" s="14" t="n">
        <x:v>542</x:v>
      </x:c>
      <x:c r="B546" s="14" t="str">
        <x:v>Комунальне підприємство "Рівненський міський трест зеленого господарства"</x:v>
      </x:c>
      <x:c r="C546" s="14" t="str">
        <x:v>05506230</x:v>
      </x:c>
      <x:c r="D546" s="14" t="str">
        <x:v>Промислові підлоги та бетон</x:v>
      </x:c>
      <x:c r="E546" s="14" t="str">
        <x:v>Expansion discovery</x:v>
      </x:c>
      <x:c r="F546" s="14" t="str">
        <x:v>I3</x:v>
      </x:c>
      <x:c r="G546" s="14" t="n">
        <x:v>54</x:v>
      </x:c>
      <x:c r="H546" s="14" t="n">
        <x:v>3</x:v>
      </x:c>
      <x:c r="I546" s="14" t="n">
        <x:v>0</x:v>
      </x:c>
      <x:c r="J546" s="18" t="n">
        <x:v>241055.38</x:v>
      </x:c>
      <x:c r="K546" s="19" t="n">
        <x:v>45849.25704787037</x:v>
      </x:c>
      <x:c r="L546" s="19" t="n">
        <x:v>46022.916666655095</x:v>
      </x:c>
      <x:c r="M546" s="15" t="str">
        <x:v>Відновлювальні роботи шляхом поточного ремонту об'єктів благоустрою в м.Рівне. а саме: ремонт і фарбування бетонної поверхні кругів на перехрестях вул.В.Стельмаха - Д.Галицького, Захисників Маріуполя -В.Червонія ,Відінська -В.Стельмаха , Відінська С.Бандери</x:v>
      </x:c>
      <x:c r="N546" s="15" t="str">
        <x:v>https://prozorro.gov.ua/tender/UA-2025-07-11-000608-a</x:v>
      </x:c>
    </x:row>
    <x:row r="547">
      <x:c r="A547" s="14" t="n">
        <x:v>543</x:v>
      </x:c>
      <x:c r="B547" s="14" t="str">
        <x:v>ПРИВАТНЕ ПІДПРИЄМСТВО "ТАУРУСС"</x:v>
      </x:c>
      <x:c r="C547" s="14" t="str">
        <x:v>35244291</x:v>
      </x:c>
      <x:c r="D547" s="14" t="str">
        <x:v>HVAC / ОВіК</x:v>
      </x:c>
      <x:c r="E547" s="14" t="str">
        <x:v>Pilot now</x:v>
      </x:c>
      <x:c r="F547" s="14" t="str">
        <x:v>I3</x:v>
      </x:c>
      <x:c r="G547" s="14" t="n">
        <x:v>54</x:v>
      </x:c>
      <x:c r="H547" s="14" t="n">
        <x:v>1</x:v>
      </x:c>
      <x:c r="I547" s="14" t="n">
        <x:v>0</x:v>
      </x:c>
      <x:c r="J547" s="18" t="n">
        <x:v>671229</x:v>
      </x:c>
      <x:c r="K547" s="19" t="n">
        <x:v>46140.506007523145</x:v>
      </x:c>
      <x:c r="L547" s="19" t="n">
        <x:v>46231</x:v>
      </x:c>
      <x:c r="M547" s="15" t="str">
        <x:v>Капітальний ремонт найпростішого укриття з монтажем системи вентиляції КЗ «Слобожанський ліцей №1» Слобожанської міської ради Чугуївського району Харківської області, за адресою: Харківська обл. Чугуївський р-н м. Слобожанське, вул. Сергія Закори, 28» (код ДК 021:2015 – 45450000-6 Інші завершальні роботи) </x:v>
      </x:c>
      <x:c r="N547" s="15" t="str">
        <x:v>https://prozorro.gov.ua/tender/UA-2026-04-28-009940-a</x:v>
      </x:c>
    </x:row>
    <x:row r="548">
      <x:c r="A548" s="14" t="n">
        <x:v>544</x:v>
      </x:c>
      <x:c r="B548" s="14" t="str">
        <x:v>ТОВАРИСТВО З ОБМЕЖЕНОЮ ВІДПОВІДАЛЬНІСТЮ "КВАДРОБУД - БПВ"</x:v>
      </x:c>
      <x:c r="C548" s="14" t="str">
        <x:v>41640213</x:v>
      </x:c>
      <x:c r="D548" s="14" t="str">
        <x:v>Гідротехнічні споруди</x:v>
      </x:c>
      <x:c r="E548" s="14" t="str">
        <x:v>Expansion discovery</x:v>
      </x:c>
      <x:c r="F548" s="14" t="str">
        <x:v>I3</x:v>
      </x:c>
      <x:c r="G548" s="14" t="n">
        <x:v>54</x:v>
      </x:c>
      <x:c r="H548" s="14" t="n">
        <x:v>3</x:v>
      </x:c>
      <x:c r="I548" s="14" t="n">
        <x:v>0</x:v>
      </x:c>
      <x:c r="J548" s="18" t="n">
        <x:v>591517.85</x:v>
      </x:c>
      <x:c r="K548" s="19" t="n">
        <x:v>45609.36720741898</x:v>
      </x:c>
      <x:c r="L548" s="19" t="n">
        <x:v>45657</x:v>
      </x:c>
      <x:c r="M548" s="15" t="str">
        <x:v>Земляні роботи (поточний ремонт) по відновленню лвобережної дамби на р. Тересва в смт. Тересва в районі вул. Польова, на території Тересвянської селищної ради, Тячівського району. Код за ДК 021:2015 Єдиного закупівельного словника; 45112000-5 Землерийні та інші земляні роботи.</x:v>
      </x:c>
      <x:c r="N548" s="15" t="str">
        <x:v>https://prozorro.gov.ua/tender/UA-2024-11-13-003239-a</x:v>
      </x:c>
    </x:row>
    <x:row r="549">
      <x:c r="A549" s="14" t="n">
        <x:v>545</x:v>
      </x:c>
      <x:c r="B549" s="14" t="str">
        <x:v>Фізична особа-підприємець Дудка Ірина Володимирівна</x:v>
      </x:c>
      <x:c r="C549" s="14" t="str">
        <x:v>2724603941</x:v>
      </x:c>
      <x:c r="D549" s="14" t="str">
        <x:v>Мости / інфраструктура</x:v>
      </x:c>
      <x:c r="E549" s="14" t="str">
        <x:v>Expansion discovery</x:v>
      </x:c>
      <x:c r="F549" s="14" t="str">
        <x:v>I3</x:v>
      </x:c>
      <x:c r="G549" s="14" t="n">
        <x:v>53</x:v>
      </x:c>
      <x:c r="H549" s="14" t="n">
        <x:v>2</x:v>
      </x:c>
      <x:c r="I549" s="14" t="n">
        <x:v>2</x:v>
      </x:c>
      <x:c r="J549" s="18" t="n">
        <x:v>17880</x:v>
      </x:c>
      <x:c r="K549" s="19" t="n">
        <x:v>46191.561872673614</x:v>
      </x:c>
      <x:c r="L549" s="19" t="n">
        <x:v>46387.60627314815</x:v>
      </x:c>
      <x:c r="M549" s="15" t="str">
        <x:v>Придбання запчастин для ремонту автомобільного транспорту( (редуктор заднього моста)</x:v>
      </x:c>
      <x:c r="N549" s="15" t="str">
        <x:v>https://prozorro.gov.ua/tender/UA-2026-06-18-012242-a</x:v>
      </x:c>
    </x:row>
    <x:row r="550">
      <x:c r="A550" s="14" t="n">
        <x:v>546</x:v>
      </x:c>
      <x:c r="B550" s="14" t="str">
        <x:v>Фізична особа-підприємець Штанько Вікторія Вадимівна</x:v>
      </x:c>
      <x:c r="C550" s="14" t="str">
        <x:v>2894222129</x:v>
      </x:c>
      <x:c r="D550" s="14" t="str">
        <x:v>Газопостачання / котельні</x:v>
      </x:c>
      <x:c r="E550" s="14" t="str">
        <x:v>Expansion discovery</x:v>
      </x:c>
      <x:c r="F550" s="14" t="str">
        <x:v>I3</x:v>
      </x:c>
      <x:c r="G550" s="14" t="n">
        <x:v>53</x:v>
      </x:c>
      <x:c r="H550" s="14" t="n">
        <x:v>2</x:v>
      </x:c>
      <x:c r="I550" s="14" t="n">
        <x:v>2</x:v>
      </x:c>
      <x:c r="J550" s="18" t="n">
        <x:v>29000</x:v>
      </x:c>
      <x:c r="K550" s="19" t="n">
        <x:v>46178.59995344908</x:v>
      </x:c>
      <x:c r="L550" s="19" t="n">
        <x:v>46387</x:v>
      </x:c>
      <x:c r="M550" s="15" t="str">
        <x:v>Послуги з розроблення проекту землеустрою щодо відведення земельної ділянки для будівництва та/або розміщення, встановлення (монтаж) блочно-модульної котельні та подальшого надання її в постійне користування згідно ДК 021:2015 код 71250000-5 Архітектурні, інженерні та геодезичні послуги</x:v>
      </x:c>
      <x:c r="N550" s="15" t="str">
        <x:v>https://prozorro.gov.ua/tender/UA-2026-06-05-012035-a</x:v>
      </x:c>
    </x:row>
    <x:row r="551">
      <x:c r="A551" s="14" t="n">
        <x:v>547</x:v>
      </x:c>
      <x:c r="B551" s="14" t="str">
        <x:v>ФОП Кашко Віктор Анатолійович</x:v>
      </x:c>
      <x:c r="C551" s="14" t="str">
        <x:v>2881702190</x:v>
      </x:c>
      <x:c r="D551" s="14" t="str">
        <x:v>Безпека / СКУД / CCTV</x:v>
      </x:c>
      <x:c r="E551" s="14" t="str">
        <x:v>Expansion discovery</x:v>
      </x:c>
      <x:c r="F551" s="14" t="str">
        <x:v>I3</x:v>
      </x:c>
      <x:c r="G551" s="14" t="n">
        <x:v>53</x:v>
      </x:c>
      <x:c r="H551" s="14" t="n">
        <x:v>2</x:v>
      </x:c>
      <x:c r="I551" s="14" t="n">
        <x:v>2</x:v>
      </x:c>
      <x:c r="J551" s="18" t="n">
        <x:v>43909</x:v>
      </x:c>
      <x:c r="K551" s="19" t="n">
        <x:v>46210.38042739583</x:v>
      </x:c>
      <x:c r="L551" s="19" t="n">
        <x:v>46327</x:v>
      </x:c>
      <x:c r="M551" s="15" t="str">
        <x:v>Поточний ремонт захисних споруд цивільного захисту, найпростіших споруд, укриттів (демонтаж системи віддаленого контролю доступу до найпростішого укриття Neken та монтаж системи віддаленого контролю доступу до найпростішого укриття  Ajax за адресою: вул. Героїв Чорнобиля, 5/2 в м. Біла Церква Київської області) (Код ДК ЄЗС 021:2015 – 45450000-6 Інші завершальні будівельні роботи)</x:v>
      </x:c>
      <x:c r="N551" s="15" t="str">
        <x:v>https://prozorro.gov.ua/tender/UA-2026-07-07-004364-a</x:v>
      </x:c>
    </x:row>
    <x:row r="552">
      <x:c r="A552" s="14" t="n">
        <x:v>548</x:v>
      </x:c>
      <x:c r="B552" s="14" t="str">
        <x:v>Виробничий підрозділ "Основ'янська дистанція сигналізації та зв'язку" регіональної філії "Південна залізниця" Акціонерного товариства "Українська залізниця"</x:v>
      </x:c>
      <x:c r="C552" s="14" t="str">
        <x:v>40075815</x:v>
      </x:c>
      <x:c r="D552" s="14" t="str">
        <x:v>Залізнична інфраструктура</x:v>
      </x:c>
      <x:c r="E552" s="14" t="str">
        <x:v>Expansion discovery</x:v>
      </x:c>
      <x:c r="F552" s="14" t="str">
        <x:v>I3</x:v>
      </x:c>
      <x:c r="G552" s="14" t="n">
        <x:v>53</x:v>
      </x:c>
      <x:c r="H552" s="14" t="n">
        <x:v>2</x:v>
      </x:c>
      <x:c r="I552" s="14" t="n">
        <x:v>1</x:v>
      </x:c>
      <x:c r="J552" s="18" t="n">
        <x:v>272040.87</x:v>
      </x:c>
      <x:c r="K552" s="19" t="n">
        <x:v>46195.381377349535</x:v>
      </x:c>
      <x:c r="L552" s="19" t="n">
        <x:v>46387</x:v>
      </x:c>
      <x:c r="M552" s="15" t="str">
        <x:v>Видача технічних умов Замовнику на перетин залізничної інфраструктури та земельних ділянок АТ "Укрзалізниця" проєктною кабельною лінією електропередач КЛ-110 кВ на станції Луцьк на об'єкті "Нове будівництво КЛ-110 кВ Луцьк-103 - Луцьк-105 у м. Луцьку" і проведення комісійного обстеження щодо визначення місця перетину залізничної інфраструктури та земельних ділянок АТ "Укрзалізниця"</x:v>
      </x:c>
      <x:c r="N552" s="15" t="str">
        <x:v>https://prozorro.gov.ua/tender/UA-2026-06-22-005301-a</x:v>
      </x:c>
    </x:row>
    <x:row r="553">
      <x:c r="A553" s="14" t="n">
        <x:v>549</x:v>
      </x:c>
      <x:c r="B553" s="14" t="str">
        <x:v>ДОЧІРНЄ ПІДПРИЄМСТВО "ЖИТОМИРСЬКА МЕХАНІЗОВАНА КОЛОНА" ПРИВАТНОГО АКЦІОНЕРНОГО ТОВАРИСТВА "КИЇВСІЛЬЕЛЕКТРО"</x:v>
      </x:c>
      <x:c r="C553" s="14" t="str">
        <x:v>00132405</x:v>
      </x:c>
      <x:c r="D553" s="14" t="str">
        <x:v>Промислова електрика / ПНР</x:v>
      </x:c>
      <x:c r="E553" s="14" t="str">
        <x:v>Expansion discovery</x:v>
      </x:c>
      <x:c r="F553" s="14" t="str">
        <x:v>I3</x:v>
      </x:c>
      <x:c r="G553" s="14" t="n">
        <x:v>53</x:v>
      </x:c>
      <x:c r="H553" s="14" t="n">
        <x:v>1</x:v>
      </x:c>
      <x:c r="I553" s="14" t="n">
        <x:v>1</x:v>
      </x:c>
      <x:c r="J553" s="18" t="n">
        <x:v>4749136.04</x:v>
      </x:c>
      <x:c r="K553" s="19" t="n">
        <x:v>46091.411266793984</x:v>
      </x:c>
      <x:c r="L553" s="19" t="n">
        <x:v>46387</x:v>
      </x:c>
      <x:c r="M553" s="15" t="str">
        <x:v>код 45317000-2 за ДК 021:2015 «Інші електромонтажні роботи» (нове будівництво повітряно-кабельної лінії для електропостачання автозаправного комплексу за адресою: Житомирська область, Звягельський район, за межами с. Перемоги, (кад. №№18240840000:01:000:0200), ( кад. № 18240840000:01:000:0192))</x:v>
      </x:c>
      <x:c r="N553" s="15" t="str">
        <x:v>https://prozorro.gov.ua/tender/UA-2026-02-19-013555-a</x:v>
      </x:c>
    </x:row>
    <x:row r="554">
      <x:c r="A554" s="14" t="n">
        <x:v>550</x:v>
      </x:c>
      <x:c r="B554" s="14" t="str">
        <x:v>КОТЕЛЬЧУК ЛЮДМИЛА ЙОСИПІВНА</x:v>
      </x:c>
      <x:c r="C554" s="14" t="str">
        <x:v>2926317047</x:v>
      </x:c>
      <x:c r="D554" s="14" t="str">
        <x:v>Насосні станції</x:v>
      </x:c>
      <x:c r="E554" s="14" t="str">
        <x:v>Expansion discovery</x:v>
      </x:c>
      <x:c r="F554" s="14" t="str">
        <x:v>I3</x:v>
      </x:c>
      <x:c r="G554" s="14" t="n">
        <x:v>53</x:v>
      </x:c>
      <x:c r="H554" s="14" t="n">
        <x:v>1</x:v>
      </x:c>
      <x:c r="I554" s="14" t="n">
        <x:v>1</x:v>
      </x:c>
      <x:c r="J554" s="18" t="n">
        <x:v>132996</x:v>
      </x:c>
      <x:c r="K554" s="19" t="n">
        <x:v>46224.41716337963</x:v>
      </x:c>
      <x:c r="L554" s="19" t="n">
        <x:v>46279</x:v>
      </x:c>
      <x:c r="M554" s="15" t="str">
        <x:v>Виготовлення проєктно-кошторисної документації з проходженням експертизи по об’єкту: «Реконструкція каналізаційної насосної станції №2 по вулиці Покровська, 4 К в селищі Сосниця Корюківського району Чернігівської області», за ЄЗС ДК 021:2015: 71320000-7 - Послуги з інженерного проєктування</x:v>
      </x:c>
      <x:c r="N554" s="15" t="str">
        <x:v>https://prozorro.gov.ua/tender/UA-2026-07-21-005571-a</x:v>
      </x:c>
    </x:row>
    <x:row r="555">
      <x:c r="A555" s="14" t="n">
        <x:v>551</x:v>
      </x:c>
      <x:c r="B555" s="14" t="str">
        <x:v>ТОВ "ДАНАКС"</x:v>
      </x:c>
      <x:c r="C555" s="14" t="str">
        <x:v>45808067</x:v>
      </x:c>
      <x:c r="D555" s="14" t="str">
        <x:v>Промислова електрика / ПНР</x:v>
      </x:c>
      <x:c r="E555" s="14" t="str">
        <x:v>Expansion discovery</x:v>
      </x:c>
      <x:c r="F555" s="14" t="str">
        <x:v>I3</x:v>
      </x:c>
      <x:c r="G555" s="14" t="n">
        <x:v>53</x:v>
      </x:c>
      <x:c r="H555" s="14" t="n">
        <x:v>1</x:v>
      </x:c>
      <x:c r="I555" s="14" t="n">
        <x:v>1</x:v>
      </x:c>
      <x:c r="J555" s="18" t="n">
        <x:v>6721978</x:v>
      </x:c>
      <x:c r="K555" s="19" t="n">
        <x:v>46042.518235891206</x:v>
      </x:c>
      <x:c r="L555" s="19" t="n">
        <x:v>46326</x:v>
      </x:c>
      <x:c r="M555" s="15" t="str">
        <x:v>Код ДК 021:2015 - 45230000-8 Будівництво трубопроводів, ліній зв’язку та електропередач, шосе, доріг, аеродромів і залізничних доріг; вирівнювання поверхонь (Послуги з ямкового ремонту асфальтобетонного покриття після аварійного ремонту кабельних ліній 0,4-6-10кВ, м. Запоріжжя)</x:v>
      </x:c>
      <x:c r="N555" s="15" t="str">
        <x:v>https://prozorro.gov.ua/tender/UA-2025-12-10-018014-a</x:v>
      </x:c>
    </x:row>
    <x:row r="556">
      <x:c r="A556" s="14" t="n">
        <x:v>552</x:v>
      </x:c>
      <x:c r="B556" s="14" t="str">
        <x:v>ТУРДАЙ ВОЛОДИМИР ЮРІЙОВИЧ</x:v>
      </x:c>
      <x:c r="C556" s="14" t="str">
        <x:v>2782208435</x:v>
      </x:c>
      <x:c r="D556" s="14" t="str">
        <x:v>Електромонтаж</x:v>
      </x:c>
      <x:c r="E556" s="14" t="str">
        <x:v>Pilot now</x:v>
      </x:c>
      <x:c r="F556" s="14" t="str">
        <x:v>I3</x:v>
      </x:c>
      <x:c r="G556" s="14" t="n">
        <x:v>53</x:v>
      </x:c>
      <x:c r="H556" s="14" t="n">
        <x:v>1</x:v>
      </x:c>
      <x:c r="I556" s="14" t="n">
        <x:v>1</x:v>
      </x:c>
      <x:c r="J556" s="18" t="n">
        <x:v>260000</x:v>
      </x:c>
      <x:c r="K556" s="19" t="n">
        <x:v>46248.28249450232</x:v>
      </x:c>
      <x:c r="L556" s="19" t="n">
        <x:v>46277</x:v>
      </x:c>
      <x:c r="M556" s="15" t="str">
        <x:v> Електромонтажні роботи</x:v>
      </x:c>
      <x:c r="N556" s="15" t="str">
        <x:v>https://prozorro.gov.ua/tender/UA-2026-08-14-001263-a</x:v>
      </x:c>
    </x:row>
    <x:row r="557">
      <x:c r="A557" s="14" t="n">
        <x:v>553</x:v>
      </x:c>
      <x:c r="B557" s="14" t="str">
        <x:v>Фізична особа підприємець Підлісецький Володимир Євгенович</x:v>
      </x:c>
      <x:c r="C557" s="14" t="str">
        <x:v>2924717577</x:v>
      </x:c>
      <x:c r="D557" s="14" t="str">
        <x:v>Електромонтаж</x:v>
      </x:c>
      <x:c r="E557" s="14" t="str">
        <x:v>Pilot now</x:v>
      </x:c>
      <x:c r="F557" s="14" t="str">
        <x:v>I3</x:v>
      </x:c>
      <x:c r="G557" s="14" t="n">
        <x:v>53</x:v>
      </x:c>
      <x:c r="H557" s="14" t="n">
        <x:v>1</x:v>
      </x:c>
      <x:c r="I557" s="14" t="n">
        <x:v>1</x:v>
      </x:c>
      <x:c r="J557" s="18" t="n">
        <x:v>166459.74</x:v>
      </x:c>
      <x:c r="K557" s="19" t="n">
        <x:v>46252.56706210648</x:v>
      </x:c>
      <x:c r="L557" s="19" t="n">
        <x:v>46335</x:v>
      </x:c>
      <x:c r="M557" s="15" t="str">
        <x:v>Електромонтажні роботи</x:v>
      </x:c>
      <x:c r="N557" s="15" t="str">
        <x:v>https://prozorro.gov.ua/tender/UA-2026-08-18-011836-a</x:v>
      </x:c>
    </x:row>
    <x:row r="558">
      <x:c r="A558" s="14" t="n">
        <x:v>554</x:v>
      </x:c>
      <x:c r="B558" s="14" t="str">
        <x:v>Фізична особа-підприємець Козодой Ілля Вікторович</x:v>
      </x:c>
      <x:c r="C558" s="14" t="str">
        <x:v>3421211857</x:v>
      </x:c>
      <x:c r="D558" s="14" t="str">
        <x:v>Фасади та скління</x:v>
      </x:c>
      <x:c r="E558" s="14" t="str">
        <x:v>Expansion discovery</x:v>
      </x:c>
      <x:c r="F558" s="14" t="str">
        <x:v>I3</x:v>
      </x:c>
      <x:c r="G558" s="14" t="n">
        <x:v>53</x:v>
      </x:c>
      <x:c r="H558" s="14" t="n">
        <x:v>1</x:v>
      </x:c>
      <x:c r="I558" s="14" t="n">
        <x:v>1</x:v>
      </x:c>
      <x:c r="J558" s="18" t="n">
        <x:v>348000</x:v>
      </x:c>
      <x:c r="K558" s="19" t="n">
        <x:v>46227.39575037037</x:v>
      </x:c>
      <x:c r="L558" s="19" t="n">
        <x:v>46265</x:v>
      </x:c>
      <x:c r="M558" s="15" t="str">
        <x:v>Розробка робочого проекту на «Капітальний ремонт (утеплення фасаду) будівлі Малинського ліцею №4 за адресою: пров. Шкільний, 1, м. Малин, Коростенського району, Житомирської області»</x:v>
      </x:c>
      <x:c r="N558" s="15" t="str">
        <x:v>https://prozorro.gov.ua/tender/UA-2026-07-24-004920-a</x:v>
      </x:c>
    </x:row>
    <x:row r="559">
      <x:c r="A559" s="14" t="n">
        <x:v>555</x:v>
      </x:c>
      <x:c r="B559" s="14" t="str">
        <x:v>ФОП "ГЛАДКИЙ ВАДИМ ВАДИМОВИЧ"</x:v>
      </x:c>
      <x:c r="C559" s="14" t="str">
        <x:v>2957912478</x:v>
      </x:c>
      <x:c r="D559" s="14" t="str">
        <x:v>Мости / інфраструктура</x:v>
      </x:c>
      <x:c r="E559" s="14" t="str">
        <x:v>Expansion discovery</x:v>
      </x:c>
      <x:c r="F559" s="14" t="str">
        <x:v>I3</x:v>
      </x:c>
      <x:c r="G559" s="14" t="n">
        <x:v>53</x:v>
      </x:c>
      <x:c r="H559" s="14" t="n">
        <x:v>1</x:v>
      </x:c>
      <x:c r="I559" s="14" t="n">
        <x:v>1</x:v>
      </x:c>
      <x:c r="J559" s="18" t="n">
        <x:v>342158</x:v>
      </x:c>
      <x:c r="K559" s="19" t="n">
        <x:v>46248.45368438657</x:v>
      </x:c>
      <x:c r="L559" s="19" t="n">
        <x:v>46326.29728009259</x:v>
      </x:c>
      <x:c r="M559" s="15" t="str">
        <x:v>Послуги з поточного ремонту дерев’яного мосту пров.Василя Сухомлинського та вул.Дикалова, м. Охтирка Сумської області</x:v>
      </x:c>
      <x:c r="N559" s="15" t="str">
        <x:v>https://prozorro.gov.ua/tender/UA-2026-08-06-000509-a</x:v>
      </x:c>
    </x:row>
    <x:row r="560">
      <x:c r="A560" s="14" t="n">
        <x:v>556</x:v>
      </x:c>
      <x:c r="B560" s="14" t="str">
        <x:v>ФОП "КОЗЛОВА ОЛЕКСАНДРА ОЛЕКСАНДРІВНА"</x:v>
      </x:c>
      <x:c r="C560" s="14" t="str">
        <x:v>2552810284</x:v>
      </x:c>
      <x:c r="D560" s="14" t="str">
        <x:v>HVAC / ОВіК</x:v>
      </x:c>
      <x:c r="E560" s="14" t="str">
        <x:v>Pilot now</x:v>
      </x:c>
      <x:c r="F560" s="14" t="str">
        <x:v>I3</x:v>
      </x:c>
      <x:c r="G560" s="14" t="n">
        <x:v>53</x:v>
      </x:c>
      <x:c r="H560" s="14" t="n">
        <x:v>1</x:v>
      </x:c>
      <x:c r="I560" s="14" t="n">
        <x:v>1</x:v>
      </x:c>
      <x:c r="J560" s="18" t="n">
        <x:v>234348</x:v>
      </x:c>
      <x:c r="K560" s="19" t="n">
        <x:v>46233.29414491898</x:v>
      </x:c>
      <x:c r="L560" s="19" t="n">
        <x:v>46387.4991087963</x:v>
      </x:c>
      <x:c r="M560" s="15" t="str">
        <x:v>Матеріали та комплектуючі для монтажу системи водяного опалення.</x:v>
      </x:c>
      <x:c r="N560" s="15" t="str">
        <x:v>https://prozorro.gov.ua/tender/UA-2026-07-20-005737-a</x:v>
      </x:c>
    </x:row>
    <x:row r="561">
      <x:c r="A561" s="14" t="n">
        <x:v>557</x:v>
      </x:c>
      <x:c r="B561" s="14" t="str">
        <x:v>ФОП "Лозовий Орест Ігорович"</x:v>
      </x:c>
      <x:c r="C561" s="14" t="str">
        <x:v>3348303052</x:v>
      </x:c>
      <x:c r="D561" s="14" t="str">
        <x:v>Резервне живлення</x:v>
      </x:c>
      <x:c r="E561" s="14" t="str">
        <x:v>Pilot now</x:v>
      </x:c>
      <x:c r="F561" s="14" t="str">
        <x:v>I3</x:v>
      </x:c>
      <x:c r="G561" s="14" t="n">
        <x:v>53</x:v>
      </x:c>
      <x:c r="H561" s="14" t="n">
        <x:v>1</x:v>
      </x:c>
      <x:c r="I561" s="14" t="n">
        <x:v>1</x:v>
      </x:c>
      <x:c r="J561" s="18" t="n">
        <x:v>392004.35</x:v>
      </x:c>
      <x:c r="K561" s="19" t="n">
        <x:v>46225.29740577546</x:v>
      </x:c>
      <x:c r="L561" s="19" t="n">
        <x:v>46387</x:v>
      </x:c>
      <x:c r="M561" s="15" t="str">
        <x:v>Послуги з монтажу, підключення та налагодження пристрою автоматичного введення резерву (АВР) та дизель генератора за адресою: м. Львів, пл. Андрія Парубія, 2</x:v>
      </x:c>
      <x:c r="N561" s="15" t="str">
        <x:v>https://prozorro.gov.ua/tender/UA-2026-07-13-001446-a</x:v>
      </x:c>
    </x:row>
    <x:row r="562">
      <x:c r="A562" s="14" t="n">
        <x:v>558</x:v>
      </x:c>
      <x:c r="B562" s="14" t="str">
        <x:v>ФОП Васильців Володимир Романович</x:v>
      </x:c>
      <x:c r="C562" s="14" t="str">
        <x:v>2237902291</x:v>
      </x:c>
      <x:c r="D562" s="14" t="str">
        <x:v>HVAC / ОВіК</x:v>
      </x:c>
      <x:c r="E562" s="14" t="str">
        <x:v>Pilot now</x:v>
      </x:c>
      <x:c r="F562" s="14" t="str">
        <x:v>I3</x:v>
      </x:c>
      <x:c r="G562" s="14" t="n">
        <x:v>53</x:v>
      </x:c>
      <x:c r="H562" s="14" t="n">
        <x:v>2</x:v>
      </x:c>
      <x:c r="I562" s="14" t="n">
        <x:v>1</x:v>
      </x:c>
      <x:c r="J562" s="18" t="n">
        <x:v>53062</x:v>
      </x:c>
      <x:c r="K562" s="19" t="n">
        <x:v>46212.51836148148</x:v>
      </x:c>
      <x:c r="L562" s="19" t="n">
        <x:v>46387</x:v>
      </x:c>
      <x:c r="M562" s="15" t="str">
        <x:v>Послуги з монтажу та обслуговування вентиляційного обладнання</x:v>
      </x:c>
      <x:c r="N562" s="15" t="str">
        <x:v>https://prozorro.gov.ua/tender/UA-2026-07-09-008623-a</x:v>
      </x:c>
    </x:row>
    <x:row r="563">
      <x:c r="A563" s="14" t="n">
        <x:v>559</x:v>
      </x:c>
      <x:c r="B563" s="14" t="str">
        <x:v>ФОП Друкар Олена Леонідівна</x:v>
      </x:c>
      <x:c r="C563" s="14" t="str">
        <x:v>3494600066</x:v>
      </x:c>
      <x:c r="D563" s="14" t="str">
        <x:v>Свердловини / водозабір</x:v>
      </x:c>
      <x:c r="E563" s="14" t="str">
        <x:v>Expansion discovery</x:v>
      </x:c>
      <x:c r="F563" s="14" t="str">
        <x:v>I3</x:v>
      </x:c>
      <x:c r="G563" s="14" t="n">
        <x:v>53</x:v>
      </x:c>
      <x:c r="H563" s="14" t="n">
        <x:v>1</x:v>
      </x:c>
      <x:c r="I563" s="14" t="n">
        <x:v>1</x:v>
      </x:c>
      <x:c r="J563" s="18" t="n">
        <x:v>176202.75</x:v>
      </x:c>
      <x:c r="K563" s="19" t="n">
        <x:v>46223.36777527778</x:v>
      </x:c>
      <x:c r="L563" s="19" t="n">
        <x:v>46366</x:v>
      </x:c>
      <x:c r="M563" s="15" t="str">
        <x:v>45260000-7-Покрівельні роботи та інші спеціалізовані будівельні роботи (поточний ремонт з буріння та улаштування артезіанської свердловини за адресою: вул. Морська, 4а ,с. Демидів Вишгородського району)</x:v>
      </x:c>
      <x:c r="N563" s="15" t="str">
        <x:v>https://prozorro.gov.ua/tender/UA-2026-07-20-003319-a</x:v>
      </x:c>
    </x:row>
    <x:row r="564">
      <x:c r="A564" s="14" t="n">
        <x:v>560</x:v>
      </x:c>
      <x:c r="B564" s="14" t="str">
        <x:v>ФОП КОХАСЬ МАКСИМ МИКОЛАЙОВИЧ</x:v>
      </x:c>
      <x:c r="C564" s="14" t="str">
        <x:v>3055718992</x:v>
      </x:c>
      <x:c r="D564" s="14" t="str">
        <x:v>Фасади та скління</x:v>
      </x:c>
      <x:c r="E564" s="14" t="str">
        <x:v>Expansion discovery</x:v>
      </x:c>
      <x:c r="F564" s="14" t="str">
        <x:v>I3</x:v>
      </x:c>
      <x:c r="G564" s="14" t="n">
        <x:v>53</x:v>
      </x:c>
      <x:c r="H564" s="14" t="n">
        <x:v>1</x:v>
      </x:c>
      <x:c r="I564" s="14" t="n">
        <x:v>1</x:v>
      </x:c>
      <x:c r="J564" s="18" t="n">
        <x:v>199133</x:v>
      </x:c>
      <x:c r="K564" s="19" t="n">
        <x:v>46240.57026796296</x:v>
      </x:c>
      <x:c r="L564" s="19" t="n">
        <x:v>46270</x:v>
      </x:c>
      <x:c r="M564" s="15" t="str">
        <x:v>Поточний ремонт з утепленням фасаду окремо розташованої збірної модульної конструкції на території КНП «КЦОГТПД Черкаської обласної ради» за адресою вул.Святителя-хірурга Луки, 7 у м.Черкаси</x:v>
      </x:c>
      <x:c r="N564" s="15" t="str">
        <x:v>https://prozorro.gov.ua/tender/UA-2026-08-06-010644-a</x:v>
      </x:c>
    </x:row>
    <x:row r="565">
      <x:c r="A565" s="14" t="n">
        <x:v>561</x:v>
      </x:c>
      <x:c r="B565" s="14" t="str">
        <x:v>ФОП КРИГА ІВАН ІВАНОВИЧ</x:v>
      </x:c>
      <x:c r="C565" s="14" t="str">
        <x:v>3424306457</x:v>
      </x:c>
      <x:c r="D565" s="14" t="str">
        <x:v>Електромонтаж</x:v>
      </x:c>
      <x:c r="E565" s="14" t="str">
        <x:v>Pilot now</x:v>
      </x:c>
      <x:c r="F565" s="14" t="str">
        <x:v>I3</x:v>
      </x:c>
      <x:c r="G565" s="14" t="n">
        <x:v>53</x:v>
      </x:c>
      <x:c r="H565" s="14" t="n">
        <x:v>1</x:v>
      </x:c>
      <x:c r="I565" s="14" t="n">
        <x:v>1</x:v>
      </x:c>
      <x:c r="J565" s="18" t="n">
        <x:v>199691</x:v>
      </x:c>
      <x:c r="K565" s="19" t="n">
        <x:v>46239.379091076386</x:v>
      </x:c>
      <x:c r="L565" s="19" t="n">
        <x:v>46387</x:v>
      </x:c>
      <x:c r="M565" s="15" t="str">
        <x:v>Електромонтажні роботи</x:v>
      </x:c>
      <x:c r="N565" s="15" t="str">
        <x:v>https://prozorro.gov.ua/tender/UA-2026-08-05-004847-a</x:v>
      </x:c>
    </x:row>
    <x:row r="566">
      <x:c r="A566" s="14" t="n">
        <x:v>562</x:v>
      </x:c>
      <x:c r="B566" s="14" t="str">
        <x:v>ФОП Орлов В Ю</x:v>
      </x:c>
      <x:c r="C566" s="14" t="str">
        <x:v>3198918433</x:v>
      </x:c>
      <x:c r="D566" s="14" t="str">
        <x:v>Покрівлі та гідроізоляція</x:v>
      </x:c>
      <x:c r="E566" s="14" t="str">
        <x:v>Expansion discovery</x:v>
      </x:c>
      <x:c r="F566" s="14" t="str">
        <x:v>I3</x:v>
      </x:c>
      <x:c r="G566" s="14" t="n">
        <x:v>53</x:v>
      </x:c>
      <x:c r="H566" s="14" t="n">
        <x:v>1</x:v>
      </x:c>
      <x:c r="I566" s="14" t="n">
        <x:v>1</x:v>
      </x:c>
      <x:c r="J566" s="18" t="n">
        <x:v>367182.54</x:v>
      </x:c>
      <x:c r="K566" s="19" t="n">
        <x:v>46247.49372357639</x:v>
      </x:c>
      <x:c r="L566" s="19" t="n">
        <x:v>46325</x:v>
      </x:c>
      <x:c r="M566" s="15" t="str">
        <x:v>Поточний ремонт даху будівлі пункту здоров'я "Грушівка" (ДК 021:2015: 45260000-7 — Покрівельні будівельні роботи та інші спеціалізовані будівельні роботи)</x:v>
      </x:c>
      <x:c r="N566" s="15" t="str">
        <x:v>https://prozorro.gov.ua/tender/UA-2026-07-29-006939-a</x:v>
      </x:c>
    </x:row>
    <x:row r="567">
      <x:c r="A567" s="14" t="n">
        <x:v>563</x:v>
      </x:c>
      <x:c r="B567" s="14" t="str">
        <x:v>АКЦІОНЕРНЕ ТОВАРИСТВО "ЖИТОМИРОБЛЕНЕРГО"</x:v>
      </x:c>
      <x:c r="C567" s="14" t="str">
        <x:v>22048622</x:v>
      </x:c>
      <x:c r="D567" s="14" t="str">
        <x:v>Електромонтаж</x:v>
      </x:c>
      <x:c r="E567" s="14" t="str">
        <x:v>Pilot now</x:v>
      </x:c>
      <x:c r="F567" s="14" t="str">
        <x:v>I3</x:v>
      </x:c>
      <x:c r="G567" s="14" t="n">
        <x:v>52</x:v>
      </x:c>
      <x:c r="H567" s="14" t="n">
        <x:v>2</x:v>
      </x:c>
      <x:c r="I567" s="14" t="n">
        <x:v>2</x:v>
      </x:c>
      <x:c r="J567" s="18" t="n">
        <x:v>35841.97</x:v>
      </x:c>
      <x:c r="K567" s="19" t="n">
        <x:v>46205.44300653935</x:v>
      </x:c>
      <x:c r="L567" s="19" t="n">
        <x:v>46387</x:v>
      </x:c>
      <x:c r="M567" s="15" t="str">
        <x:v>Електромонтажні роботи</x:v>
      </x:c>
      <x:c r="N567" s="15" t="str">
        <x:v>https://prozorro.gov.ua/tender/UA-2026-07-02-005522-a</x:v>
      </x:c>
    </x:row>
    <x:row r="568">
      <x:c r="A568" s="14" t="n">
        <x:v>564</x:v>
      </x:c>
      <x:c r="B568" s="14" t="str">
        <x:v>АКЦІОНЕРНЕ ТОВАРИСТВО "СУМИОБЛЕНЕРГО"</x:v>
      </x:c>
      <x:c r="C568" s="14" t="str">
        <x:v>23293513</x:v>
      </x:c>
      <x:c r="D568" s="14" t="str">
        <x:v>Електромонтаж</x:v>
      </x:c>
      <x:c r="E568" s="14" t="str">
        <x:v>Pilot now</x:v>
      </x:c>
      <x:c r="F568" s="14" t="str">
        <x:v>I3</x:v>
      </x:c>
      <x:c r="G568" s="14" t="n">
        <x:v>52</x:v>
      </x:c>
      <x:c r="H568" s="14" t="n">
        <x:v>2</x:v>
      </x:c>
      <x:c r="I568" s="14" t="n">
        <x:v>2</x:v>
      </x:c>
      <x:c r="J568" s="18" t="n">
        <x:v>78114.88</x:v>
      </x:c>
      <x:c r="K568" s="19" t="n">
        <x:v>46218.52167177083</x:v>
      </x:c>
      <x:c r="L568" s="19" t="n">
        <x:v>46577.52166666667</x:v>
      </x:c>
      <x:c r="M568" s="15" t="str">
        <x:v>Електромонтажні роботи</x:v>
      </x:c>
      <x:c r="N568" s="15" t="str">
        <x:v>https://prozorro.gov.ua/tender/UA-2026-07-15-008235-a</x:v>
      </x:c>
    </x:row>
    <x:row r="569">
      <x:c r="A569" s="14" t="n">
        <x:v>565</x:v>
      </x:c>
      <x:c r="B569" s="14" t="str">
        <x:v>АКЦІОНЕРНЕ ТОВАРИСТВО "ХМЕЛЬНИЦЬКОБЛЕНЕРГО"</x:v>
      </x:c>
      <x:c r="C569" s="14" t="str">
        <x:v>22767506</x:v>
      </x:c>
      <x:c r="D569" s="14" t="str">
        <x:v>Електромонтаж</x:v>
      </x:c>
      <x:c r="E569" s="14" t="str">
        <x:v>Pilot now</x:v>
      </x:c>
      <x:c r="F569" s="14" t="str">
        <x:v>I3</x:v>
      </x:c>
      <x:c r="G569" s="14" t="n">
        <x:v>52</x:v>
      </x:c>
      <x:c r="H569" s="14" t="n">
        <x:v>2</x:v>
      </x:c>
      <x:c r="I569" s="14" t="n">
        <x:v>2</x:v>
      </x:c>
      <x:c r="J569" s="18" t="n">
        <x:v>8922.92</x:v>
      </x:c>
      <x:c r="K569" s="19" t="n">
        <x:v>46219.57515332176</x:v>
      </x:c>
      <x:c r="L569" s="19" t="n">
        <x:v>46387.61512731481</x:v>
      </x:c>
      <x:c r="M569" s="15" t="str">
        <x:v>Електромонтажні роботи</x:v>
      </x:c>
      <x:c r="N569" s="15" t="str">
        <x:v>https://prozorro.gov.ua/tender/UA-2026-07-16-009539-a</x:v>
      </x:c>
    </x:row>
    <x:row r="570">
      <x:c r="A570" s="14" t="n">
        <x:v>566</x:v>
      </x:c>
      <x:c r="B570" s="14" t="str">
        <x:v>ТзОВ фірма "Аурас"</x:v>
      </x:c>
      <x:c r="C570" s="14" t="str">
        <x:v>13986474</x:v>
      </x:c>
      <x:c r="D570" s="14" t="str">
        <x:v>Безпека / СКУД / CCTV</x:v>
      </x:c>
      <x:c r="E570" s="14" t="str">
        <x:v>Expansion discovery</x:v>
      </x:c>
      <x:c r="F570" s="14" t="str">
        <x:v>I3</x:v>
      </x:c>
      <x:c r="G570" s="14" t="n">
        <x:v>52</x:v>
      </x:c>
      <x:c r="H570" s="14" t="n">
        <x:v>2</x:v>
      </x:c>
      <x:c r="I570" s="14" t="n">
        <x:v>2</x:v>
      </x:c>
      <x:c r="J570" s="18" t="n">
        <x:v>117861.6</x:v>
      </x:c>
      <x:c r="K570" s="19" t="n">
        <x:v>46114.37330743056</x:v>
      </x:c>
      <x:c r="L570" s="19" t="n">
        <x:v>46387.41673611111</x:v>
      </x:c>
      <x:c r="M570" s="15" t="str">
        <x:v>Електромонтажні роботи (Послуги зі встановлення протипожежного устаткування, а саме монтажу системи протипожежної сигналізації та системи оповіщення про пожежу в приміщенні АТБСП №2 (цокольний поверх права частина будівлі, другий поверх права частина будівлі), монтажу автоматичної системи пожежогасіння в приміщенні серверної (цокольний поверх права частина будівлі)</x:v>
      </x:c>
      <x:c r="N570" s="15" t="str">
        <x:v>https://prozorro.gov.ua/tender/UA-2026-04-02-005254-a</x:v>
      </x:c>
    </x:row>
    <x:row r="571">
      <x:c r="A571" s="14" t="n">
        <x:v>567</x:v>
      </x:c>
      <x:c r="B571" s="14" t="str">
        <x:v>УПРАВЛІННЯ ПОЛІЦІЇ ОХОРОНИ В МИКОЛАЇВСЬКІЙ ОБЛАСТІ</x:v>
      </x:c>
      <x:c r="C571" s="14" t="str">
        <x:v>40109016</x:v>
      </x:c>
      <x:c r="D571" s="14" t="str">
        <x:v>Електромонтаж</x:v>
      </x:c>
      <x:c r="E571" s="14" t="str">
        <x:v>Pilot now</x:v>
      </x:c>
      <x:c r="F571" s="14" t="str">
        <x:v>I3</x:v>
      </x:c>
      <x:c r="G571" s="14" t="n">
        <x:v>52</x:v>
      </x:c>
      <x:c r="H571" s="14" t="n">
        <x:v>2</x:v>
      </x:c>
      <x:c r="I571" s="14" t="n">
        <x:v>2</x:v>
      </x:c>
      <x:c r="J571" s="18" t="n">
        <x:v>78040.22</x:v>
      </x:c>
      <x:c r="K571" s="19" t="n">
        <x:v>46105.40913947917</x:v>
      </x:c>
      <x:c r="L571" s="19" t="n">
        <x:v>46387</x:v>
      </x:c>
      <x:c r="M571" s="15" t="str">
        <x:v>Послуги з монтажу охоронної системи сигналізації з пусконалагоджувальними роботами код ДК 021:2015:45310000-3 Електромонтажні роботи </x:v>
      </x:c>
      <x:c r="N571" s="15" t="str">
        <x:v>https://prozorro.gov.ua/tender/UA-2026-03-24-005608-a</x:v>
      </x:c>
    </x:row>
    <x:row r="572">
      <x:c r="A572" s="14" t="n">
        <x:v>568</x:v>
      </x:c>
      <x:c r="B572" s="14" t="str">
        <x:v>УПРАВЛІННЯ ПОЛІЦІЇ ОХОРОНИ В ПОЛТАВСЬКІЙ ОБЛАСТІ</x:v>
      </x:c>
      <x:c r="C572" s="14" t="str">
        <x:v>40109042</x:v>
      </x:c>
      <x:c r="D572" s="14" t="str">
        <x:v>Електромонтаж</x:v>
      </x:c>
      <x:c r="E572" s="14" t="str">
        <x:v>Pilot now</x:v>
      </x:c>
      <x:c r="F572" s="14" t="str">
        <x:v>I3</x:v>
      </x:c>
      <x:c r="G572" s="14" t="n">
        <x:v>52</x:v>
      </x:c>
      <x:c r="H572" s="14" t="n">
        <x:v>3</x:v>
      </x:c>
      <x:c r="I572" s="14" t="n">
        <x:v>2</x:v>
      </x:c>
      <x:c r="J572" s="18" t="n">
        <x:v>104232.14</x:v>
      </x:c>
      <x:c r="K572" s="19" t="n">
        <x:v>46108.317231030094</x:v>
      </x:c>
      <x:c r="L572" s="19" t="n">
        <x:v>46112.27668981482</x:v>
      </x:c>
      <x:c r="M572" s="15" t="str">
        <x:v>Послуги з монтажу,встановлення обладнання та пусконалагоджувальних робіт системи охоронної сигналізації ( Код згідно ДК 021:2015-45310000-3 - Електромонтажні роботи)</x:v>
      </x:c>
      <x:c r="N572" s="15" t="str">
        <x:v>https://prozorro.gov.ua/tender/UA-2026-03-27-001212-a</x:v>
      </x:c>
    </x:row>
    <x:row r="573">
      <x:c r="A573" s="14" t="n">
        <x:v>569</x:v>
      </x:c>
      <x:c r="B573" s="14" t="str">
        <x:v>Управління поліції охорони у Закарпатській області</x:v>
      </x:c>
      <x:c r="C573" s="14" t="str">
        <x:v>40108997</x:v>
      </x:c>
      <x:c r="D573" s="14" t="str">
        <x:v>Пожежогасіння</x:v>
      </x:c>
      <x:c r="E573" s="14" t="str">
        <x:v>Expansion discovery</x:v>
      </x:c>
      <x:c r="F573" s="14" t="str">
        <x:v>I3</x:v>
      </x:c>
      <x:c r="G573" s="14" t="n">
        <x:v>52</x:v>
      </x:c>
      <x:c r="H573" s="14" t="n">
        <x:v>2</x:v>
      </x:c>
      <x:c r="I573" s="14" t="n">
        <x:v>2</x:v>
      </x:c>
      <x:c r="J573" s="18" t="n">
        <x:v>60651.46000000001</x:v>
      </x:c>
      <x:c r="K573" s="19" t="n">
        <x:v>46192.35677815972</x:v>
      </x:c>
      <x:c r="L573" s="19" t="n">
        <x:v>46387</x:v>
      </x:c>
      <x:c r="M573" s="15" t="str">
        <x:v> Електромонтажні роботи</x:v>
      </x:c>
      <x:c r="N573" s="15" t="str">
        <x:v>https://prozorro.gov.ua/tender/UA-2026-06-19-004595-a</x:v>
      </x:c>
    </x:row>
    <x:row r="574">
      <x:c r="A574" s="14" t="n">
        <x:v>570</x:v>
      </x:c>
      <x:c r="B574" s="14" t="str">
        <x:v>Чернобильський Євген Володимирович</x:v>
      </x:c>
      <x:c r="C574" s="14" t="str">
        <x:v>2713905975</x:v>
      </x:c>
      <x:c r="D574" s="14" t="str">
        <x:v>Промисловий холод</x:v>
      </x:c>
      <x:c r="E574" s="14" t="str">
        <x:v>Expansion discovery</x:v>
      </x:c>
      <x:c r="F574" s="14" t="str">
        <x:v>I3</x:v>
      </x:c>
      <x:c r="G574" s="14" t="n">
        <x:v>52</x:v>
      </x:c>
      <x:c r="H574" s="14" t="n">
        <x:v>2</x:v>
      </x:c>
      <x:c r="I574" s="14" t="n">
        <x:v>2</x:v>
      </x:c>
      <x:c r="J574" s="18" t="n">
        <x:v>75375</x:v>
      </x:c>
      <x:c r="K574" s="19" t="n">
        <x:v>46241.2542712963</x:v>
      </x:c>
      <x:c r="L574" s="19" t="n">
        <x:v>46387</x:v>
      </x:c>
      <x:c r="M574" s="15" t="str">
        <x:v>Демонтаж холодильного обладнання (ДК 021:2015 50730000-1 Послуги з ремонту і технічного обслуговування охолоджувальних установок)</x:v>
      </x:c>
      <x:c r="N574" s="15" t="str">
        <x:v>https://prozorro.gov.ua/tender/UA-2026-08-07-000611-a</x:v>
      </x:c>
    </x:row>
    <x:row r="575">
      <x:c r="A575" s="14" t="n">
        <x:v>571</x:v>
      </x:c>
      <x:c r="B575" s="14" t="str">
        <x:v>АКЦІОНЕРНЕ ТОВАРИСТВО "МИКОЛАЇВОБЛЕНЕРГО"</x:v>
      </x:c>
      <x:c r="C575" s="14" t="str">
        <x:v>23399393</x:v>
      </x:c>
      <x:c r="D575" s="14" t="str">
        <x:v>Електромонтаж</x:v>
      </x:c>
      <x:c r="E575" s="14" t="str">
        <x:v>Pilot now</x:v>
      </x:c>
      <x:c r="F575" s="14" t="str">
        <x:v>I3</x:v>
      </x:c>
      <x:c r="G575" s="14" t="n">
        <x:v>52</x:v>
      </x:c>
      <x:c r="H575" s="14" t="n">
        <x:v>1</x:v>
      </x:c>
      <x:c r="I575" s="14" t="n">
        <x:v>1</x:v>
      </x:c>
      <x:c r="J575" s="18" t="n">
        <x:v>535.88</x:v>
      </x:c>
      <x:c r="K575" s="19" t="n">
        <x:v>46239.46062644676</x:v>
      </x:c>
      <x:c r="L575" s="19" t="n">
        <x:v>46387</x:v>
      </x:c>
      <x:c r="M575" s="15" t="str">
        <x:v>Електромонтажні роботи </x:v>
      </x:c>
      <x:c r="N575" s="15" t="str">
        <x:v>https://prozorro.gov.ua/tender/UA-2026-08-05-007246-a</x:v>
      </x:c>
    </x:row>
    <x:row r="576">
      <x:c r="A576" s="14" t="n">
        <x:v>572</x:v>
      </x:c>
      <x:c r="B576" s="14" t="str">
        <x:v>БОЧКАЙ АТТІЛА АТТІЛОВИЧ</x:v>
      </x:c>
      <x:c r="C576" s="14" t="str">
        <x:v>2926919370</x:v>
      </x:c>
      <x:c r="D576" s="14" t="str">
        <x:v>Електромонтаж</x:v>
      </x:c>
      <x:c r="E576" s="14" t="str">
        <x:v>Pilot now</x:v>
      </x:c>
      <x:c r="F576" s="14" t="str">
        <x:v>I3</x:v>
      </x:c>
      <x:c r="G576" s="14" t="n">
        <x:v>52</x:v>
      </x:c>
      <x:c r="H576" s="14" t="n">
        <x:v>1</x:v>
      </x:c>
      <x:c r="I576" s="14" t="n">
        <x:v>1</x:v>
      </x:c>
      <x:c r="J576" s="18" t="n">
        <x:v>38890</x:v>
      </x:c>
      <x:c r="K576" s="19" t="n">
        <x:v>46255.47831796296</x:v>
      </x:c>
      <x:c r="L576" s="19" t="n">
        <x:v>46387</x:v>
      </x:c>
      <x:c r="M576" s="15" t="str">
        <x:v>ДК 021:2015 - 45310000-3 Електромонтажні роботи</x:v>
      </x:c>
      <x:c r="N576" s="15" t="str">
        <x:v>https://prozorro.gov.ua/tender/UA-2026-08-21-008629-a</x:v>
      </x:c>
    </x:row>
    <x:row r="577">
      <x:c r="A577" s="14" t="n">
        <x:v>573</x:v>
      </x:c>
      <x:c r="B577" s="14" t="str">
        <x:v>БУЧАЦЬКИЙ РАЙОН ЕЛЕКТРИЧНИХ МЕРЕЖ АКЦІОНЕРНОГО ТОВАРИСТВА "ТЕРНОПІЛЬОБЛЕНЕРГО"</x:v>
      </x:c>
      <x:c r="C577" s="14" t="str">
        <x:v>25781978</x:v>
      </x:c>
      <x:c r="D577" s="14" t="str">
        <x:v>Електромонтаж</x:v>
      </x:c>
      <x:c r="E577" s="14" t="str">
        <x:v>Pilot now</x:v>
      </x:c>
      <x:c r="F577" s="14" t="str">
        <x:v>I3</x:v>
      </x:c>
      <x:c r="G577" s="14" t="n">
        <x:v>52</x:v>
      </x:c>
      <x:c r="H577" s="14" t="n">
        <x:v>1</x:v>
      </x:c>
      <x:c r="I577" s="14" t="n">
        <x:v>1</x:v>
      </x:c>
      <x:c r="J577" s="18" t="n">
        <x:v>3303.66</x:v>
      </x:c>
      <x:c r="K577" s="19" t="n">
        <x:v>46232.544782233796</x:v>
      </x:c>
      <x:c r="L577" s="19" t="n">
        <x:v>46262</x:v>
      </x:c>
      <x:c r="M577" s="15" t="str">
        <x:v> Електромонтажні роботи (Ремонтно-будівельні роботи)</x:v>
      </x:c>
      <x:c r="N577" s="15" t="str">
        <x:v>https://prozorro.gov.ua/tender/UA-2026-07-29-009260-a</x:v>
      </x:c>
    </x:row>
    <x:row r="578">
      <x:c r="A578" s="14" t="n">
        <x:v>574</x:v>
      </x:c>
      <x:c r="B578" s="14" t="str">
        <x:v>Бучнєв Богдан Володимирович</x:v>
      </x:c>
      <x:c r="C578" s="14" t="str">
        <x:v>3429408577</x:v>
      </x:c>
      <x:c r="D578" s="14" t="str">
        <x:v>Електромонтаж</x:v>
      </x:c>
      <x:c r="E578" s="14" t="str">
        <x:v>Pilot now</x:v>
      </x:c>
      <x:c r="F578" s="14" t="str">
        <x:v>I3</x:v>
      </x:c>
      <x:c r="G578" s="14" t="n">
        <x:v>52</x:v>
      </x:c>
      <x:c r="H578" s="14" t="n">
        <x:v>1</x:v>
      </x:c>
      <x:c r="I578" s="14" t="n">
        <x:v>1</x:v>
      </x:c>
      <x:c r="J578" s="18" t="n">
        <x:v>99000</x:v>
      </x:c>
      <x:c r="K578" s="19" t="n">
        <x:v>46255.6182291088</x:v>
      </x:c>
      <x:c r="L578" s="19" t="n">
        <x:v>46387</x:v>
      </x:c>
      <x:c r="M578" s="15" t="str">
        <x:v>Послуги зі встановлення , монтажу та підключення (сонячної)електростанції до внутрішніх електричних мереж будівлі селищної ради, згідно ДК 021:2015 45260000-7 Покрівельні роботи та інші спеціалізовані будівельні роботи</x:v>
      </x:c>
      <x:c r="N578" s="15" t="str">
        <x:v>https://prozorro.gov.ua/tender/UA-2026-08-21-012488-a</x:v>
      </x:c>
    </x:row>
    <x:row r="579">
      <x:c r="A579" s="14" t="n">
        <x:v>575</x:v>
      </x:c>
      <x:c r="B579" s="14" t="str">
        <x:v>ВЕЛИКООЛЕКСАНДРІВСЬКЕ ПІДПРИЄМСТВО "КОМСЕРВІС"</x:v>
      </x:c>
      <x:c r="C579" s="14" t="str">
        <x:v>34074946</x:v>
      </x:c>
      <x:c r="D579" s="14" t="str">
        <x:v>Металоконструкції</x:v>
      </x:c>
      <x:c r="E579" s="14" t="str">
        <x:v>Expansion discovery</x:v>
      </x:c>
      <x:c r="F579" s="14" t="str">
        <x:v>I3</x:v>
      </x:c>
      <x:c r="G579" s="14" t="n">
        <x:v>52</x:v>
      </x:c>
      <x:c r="H579" s="14" t="n">
        <x:v>1</x:v>
      </x:c>
      <x:c r="I579" s="14" t="n">
        <x:v>1</x:v>
      </x:c>
      <x:c r="J579" s="18" t="n">
        <x:v>45000</x:v>
      </x:c>
      <x:c r="K579" s="19" t="n">
        <x:v>46239.33666228009</x:v>
      </x:c>
      <x:c r="L579" s="19" t="n">
        <x:v>46387</x:v>
      </x:c>
      <x:c r="M579" s="15" t="str">
        <x:v>Послуги по встановленню та монтажу металоконструкцій</x:v>
      </x:c>
      <x:c r="N579" s="15" t="str">
        <x:v>https://prozorro.gov.ua/tender/UA-2026-08-05-003245-a</x:v>
      </x:c>
    </x:row>
    <x:row r="580">
      <x:c r="A580" s="14" t="n">
        <x:v>576</x:v>
      </x:c>
      <x:c r="B580" s="14" t="str">
        <x:v>ГИРЯ ВАЛЕРІЙ АНДРІЙОВИЧ</x:v>
      </x:c>
      <x:c r="C580" s="14" t="str">
        <x:v>2960021353</x:v>
      </x:c>
      <x:c r="D580" s="14" t="str">
        <x:v>Пасивний вогнезахист</x:v>
      </x:c>
      <x:c r="E580" s="14" t="str">
        <x:v>Expansion discovery</x:v>
      </x:c>
      <x:c r="F580" s="14" t="str">
        <x:v>I3</x:v>
      </x:c>
      <x:c r="G580" s="14" t="n">
        <x:v>52</x:v>
      </x:c>
      <x:c r="H580" s="14" t="n">
        <x:v>1</x:v>
      </x:c>
      <x:c r="I580" s="14" t="n">
        <x:v>1</x:v>
      </x:c>
      <x:c r="J580" s="18" t="n">
        <x:v>49251.19</x:v>
      </x:c>
      <x:c r="K580" s="19" t="n">
        <x:v>46237.57262935185</x:v>
      </x:c>
      <x:c r="L580" s="19" t="n">
        <x:v>46387</x:v>
      </x:c>
      <x:c r="M580" s="15" t="str">
        <x:v>Послуги з просочування деревини (Вогнезахисна  обробка дерев’яних конструкцій горища за адресою: м. Київ , вул. Маричанська, 4.) </x:v>
      </x:c>
      <x:c r="N580" s="15" t="str">
        <x:v>https://prozorro.gov.ua/tender/UA-2026-08-03-010480-a</x:v>
      </x:c>
    </x:row>
    <x:row r="581">
      <x:c r="A581" s="14" t="n">
        <x:v>577</x:v>
      </x:c>
      <x:c r="B581" s="14" t="str">
        <x:v>ГЛУШКО АНДРІЙ ІВАНОВИЧ</x:v>
      </x:c>
      <x:c r="C581" s="14" t="str">
        <x:v>2793023496</x:v>
      </x:c>
      <x:c r="D581" s="14" t="str">
        <x:v>Фасади та скління</x:v>
      </x:c>
      <x:c r="E581" s="14" t="str">
        <x:v>Expansion discovery</x:v>
      </x:c>
      <x:c r="F581" s="14" t="str">
        <x:v>I3</x:v>
      </x:c>
      <x:c r="G581" s="14" t="n">
        <x:v>52</x:v>
      </x:c>
      <x:c r="H581" s="14" t="n">
        <x:v>1</x:v>
      </x:c>
      <x:c r="I581" s="14" t="n">
        <x:v>1</x:v>
      </x:c>
      <x:c r="J581" s="18" t="n">
        <x:v>71938</x:v>
      </x:c>
      <x:c r="K581" s="19" t="n">
        <x:v>46252.247176689816</x:v>
      </x:c>
      <x:c r="L581" s="19" t="n">
        <x:v>46265</x:v>
      </x:c>
      <x:c r="M581" s="15" t="str">
        <x:v>Утеплення фасаду будівлі адміністративного корпусу за адресою: Закарпатська обл., Берегівський р-н, с. Верхні Ремети, вул. Виноградна, буд. 26а</x:v>
      </x:c>
      <x:c r="N581" s="15" t="str">
        <x:v>https://prozorro.gov.ua/tender/UA-2026-08-18-000384-a</x:v>
      </x:c>
    </x:row>
    <x:row r="582">
      <x:c r="A582" s="14" t="n">
        <x:v>578</x:v>
      </x:c>
      <x:c r="B582" s="14" t="str">
        <x:v>ДОВЖИК ПЕТРО ВАСИЛЬОВИЧ</x:v>
      </x:c>
      <x:c r="C582" s="14" t="str">
        <x:v>2347612999</x:v>
      </x:c>
      <x:c r="D582" s="14" t="str">
        <x:v>Сонячна енергетика</x:v>
      </x:c>
      <x:c r="E582" s="14" t="str">
        <x:v>Expansion discovery</x:v>
      </x:c>
      <x:c r="F582" s="14" t="str">
        <x:v>I3</x:v>
      </x:c>
      <x:c r="G582" s="14" t="n">
        <x:v>52</x:v>
      </x:c>
      <x:c r="H582" s="14" t="n">
        <x:v>2</x:v>
      </x:c>
      <x:c r="I582" s="14" t="n">
        <x:v>1</x:v>
      </x:c>
      <x:c r="J582" s="18" t="n">
        <x:v>199080</x:v>
      </x:c>
      <x:c r="K582" s="19" t="n">
        <x:v>46188.35211075231</x:v>
      </x:c>
      <x:c r="L582" s="19" t="n">
        <x:v>46206</x:v>
      </x:c>
      <x:c r="M582" s="15" t="str">
        <x:v>Послуги з технічного обстеження несучих і огороджувальних конструкцій одно- триповерхової будівлі Комунального закладу «Жмеринський ліцей №6» по вул. Огієнка Івана, буд.3 в м. Жмеринка Вінницької області для встановлення можливості монтажу обладнання сонячних електростанцій
</x:v>
      </x:c>
      <x:c r="N582" s="15" t="str">
        <x:v>https://prozorro.gov.ua/tender/UA-2026-06-15-003455-a</x:v>
      </x:c>
    </x:row>
    <x:row r="583">
      <x:c r="A583" s="14" t="n">
        <x:v>579</x:v>
      </x:c>
      <x:c r="B583" s="14" t="str">
        <x:v>ЖИТОМИРСЬКЕ КОЛЕКТИВНЕ ПІДПРИЄМСТВО ПО ПРОЕКТУВАННЮ ЦИВІЛЬНОГО І ПРОМИСЛОВОГО БУДІВНИЦТВА "ЖИТОМИРПРОЕКТ"</x:v>
      </x:c>
      <x:c r="C583" s="14" t="str">
        <x:v>02498103</x:v>
      </x:c>
      <x:c r="D583" s="14" t="str">
        <x:v>Теплові мережі</x:v>
      </x:c>
      <x:c r="E583" s="14" t="str">
        <x:v>Expansion discovery</x:v>
      </x:c>
      <x:c r="F583" s="14" t="str">
        <x:v>I3</x:v>
      </x:c>
      <x:c r="G583" s="14" t="n">
        <x:v>52</x:v>
      </x:c>
      <x:c r="H583" s="14" t="n">
        <x:v>1</x:v>
      </x:c>
      <x:c r="I583" s="14" t="n">
        <x:v>1</x:v>
      </x:c>
      <x:c r="J583" s="18" t="n">
        <x:v>35565.6</x:v>
      </x:c>
      <x:c r="K583" s="19" t="n">
        <x:v>46254.37346806713</x:v>
      </x:c>
      <x:c r="L583" s="19" t="n">
        <x:v>46387</x:v>
      </x:c>
      <x:c r="M583" s="15" t="str">
        <x:v>Авторський нагляд по об'єкту: "Реконструкція теплової мережі котельні РК-5 від т. 462 до ТК-20 за адресою вул. Чуднівська, 101 в м. Житомирі "(Коригування)</x:v>
      </x:c>
      <x:c r="N583" s="15" t="str">
        <x:v>https://prozorro.gov.ua/tender/UA-2026-08-20-004861-a</x:v>
      </x:c>
    </x:row>
    <x:row r="584">
      <x:c r="A584" s="14" t="n">
        <x:v>580</x:v>
      </x:c>
      <x:c r="B584" s="14" t="str">
        <x:v>ЗАЙОНЧКІВСЬКИЙ ВІКТОР ЦЕЗАРОВИЧ</x:v>
      </x:c>
      <x:c r="C584" s="14" t="str">
        <x:v>2390613314</x:v>
      </x:c>
      <x:c r="D584" s="14" t="str">
        <x:v>Пасивний вогнезахист</x:v>
      </x:c>
      <x:c r="E584" s="14" t="str">
        <x:v>Expansion discovery</x:v>
      </x:c>
      <x:c r="F584" s="14" t="str">
        <x:v>I3</x:v>
      </x:c>
      <x:c r="G584" s="14" t="n">
        <x:v>52</x:v>
      </x:c>
      <x:c r="H584" s="14" t="n">
        <x:v>1</x:v>
      </x:c>
      <x:c r="I584" s="14" t="n">
        <x:v>1</x:v>
      </x:c>
      <x:c r="J584" s="18" t="n">
        <x:v>13000</x:v>
      </x:c>
      <x:c r="K584" s="19" t="n">
        <x:v>46239.49423005787</x:v>
      </x:c>
      <x:c r="L584" s="19" t="n">
        <x:v>46265</x:v>
      </x:c>
      <x:c r="M584" s="15" t="str">
        <x:v>Послуги з проведення вогнезахисної обробки (просочування) дерев'яних конструкцій горища</x:v>
      </x:c>
      <x:c r="N584" s="15" t="str">
        <x:v>https://prozorro.gov.ua/tender/UA-2026-08-05-008366-a</x:v>
      </x:c>
    </x:row>
    <x:row r="585">
      <x:c r="A585" s="14" t="n">
        <x:v>581</x:v>
      </x:c>
      <x:c r="B585" s="14" t="str">
        <x:v>ІЛЬЧЕНКО ІРИНА ЛЕОНІДІВНА</x:v>
      </x:c>
      <x:c r="C585" s="14" t="str">
        <x:v>2918011427</x:v>
      </x:c>
      <x:c r="D585" s="14" t="str">
        <x:v>Пожежогасіння</x:v>
      </x:c>
      <x:c r="E585" s="14" t="str">
        <x:v>Expansion discovery</x:v>
      </x:c>
      <x:c r="F585" s="14" t="str">
        <x:v>I3</x:v>
      </x:c>
      <x:c r="G585" s="14" t="n">
        <x:v>52</x:v>
      </x:c>
      <x:c r="H585" s="14" t="n">
        <x:v>1</x:v>
      </x:c>
      <x:c r="I585" s="14" t="n">
        <x:v>1</x:v>
      </x:c>
      <x:c r="J585" s="18" t="n">
        <x:v>84320.1</x:v>
      </x:c>
      <x:c r="K585" s="19" t="n">
        <x:v>46231.480336099536</x:v>
      </x:c>
      <x:c r="L585" s="19" t="n">
        <x:v>46387</x:v>
      </x:c>
      <x:c r="M585" s="15" t="str">
        <x:v>Монтаж системи пожежної сигналізації та системи оповіщення для приміщень ФАП КНП "АЗПСМ" Станишівської сільської ради, що знаходиться в Житомирській області, Житомирський район, с.Слобода-Селець, вулиця Свідерської, 27 </x:v>
      </x:c>
      <x:c r="N585" s="15" t="str">
        <x:v>https://prozorro.gov.ua/tender/UA-2026-07-28-007524-a</x:v>
      </x:c>
    </x:row>
    <x:row r="586">
      <x:c r="A586" s="14" t="n">
        <x:v>582</x:v>
      </x:c>
      <x:c r="B586" s="14" t="str">
        <x:v>КАЧАН ЯРОСЛАВ ВАСИЛЬОВИЧ</x:v>
      </x:c>
      <x:c r="C586" s="14" t="str">
        <x:v>3266801113</x:v>
      </x:c>
      <x:c r="D586" s="14" t="str">
        <x:v>ВОЛЗ / телеком</x:v>
      </x:c>
      <x:c r="E586" s="14" t="str">
        <x:v>Expansion discovery</x:v>
      </x:c>
      <x:c r="F586" s="14" t="str">
        <x:v>I3</x:v>
      </x:c>
      <x:c r="G586" s="14" t="n">
        <x:v>52</x:v>
      </x:c>
      <x:c r="H586" s="14" t="n">
        <x:v>2</x:v>
      </x:c>
      <x:c r="I586" s="14" t="n">
        <x:v>1</x:v>
      </x:c>
      <x:c r="J586" s="18" t="n">
        <x:v>191711</x:v>
      </x:c>
      <x:c r="K586" s="19" t="n">
        <x:v>46079.56037892361</x:v>
      </x:c>
      <x:c r="L586" s="19" t="n">
        <x:v>46295</x:v>
      </x:c>
      <x:c r="M586" s="15" t="str">
        <x:v>45230000-8 Будівництво трубопроводів, ліній зв’язку та електропередач, шосе, доріг, аеродромів і залізничних доріг; вирівнювання поверхонь "Послуги прокладання та монтжу кабелів волокно-оптичних лінійних зв'язків"</x:v>
      </x:c>
      <x:c r="N586" s="15" t="str">
        <x:v>https://prozorro.gov.ua/tender/UA-2026-02-26-005457-a</x:v>
      </x:c>
    </x:row>
    <x:row r="587">
      <x:c r="A587" s="14" t="n">
        <x:v>583</x:v>
      </x:c>
      <x:c r="B587" s="14" t="str">
        <x:v>КОЛЕКТИВНЕ ПІДПРИЄМСТВО "ЗОДЧИЙ"</x:v>
      </x:c>
      <x:c r="C587" s="14" t="str">
        <x:v>00690565</x:v>
      </x:c>
      <x:c r="D587" s="14" t="str">
        <x:v>Водоочищення / очисні споруди</x:v>
      </x:c>
      <x:c r="E587" s="14" t="str">
        <x:v>Expansion discovery</x:v>
      </x:c>
      <x:c r="F587" s="14" t="str">
        <x:v>I3</x:v>
      </x:c>
      <x:c r="G587" s="14" t="n">
        <x:v>52</x:v>
      </x:c>
      <x:c r="H587" s="14" t="n">
        <x:v>2</x:v>
      </x:c>
      <x:c r="I587" s="14" t="n">
        <x:v>1</x:v>
      </x:c>
      <x:c r="J587" s="18" t="n">
        <x:v>392571.12</x:v>
      </x:c>
      <x:c r="K587" s="19" t="n">
        <x:v>46097.34537703704</x:v>
      </x:c>
      <x:c r="L587" s="19" t="n">
        <x:v>46387</x:v>
      </x:c>
      <x:c r="M587" s="15" t="str">
        <x:v>Виготовлення робочого проекту "Реконструкція очисних споруд потужністю 125м куб добу та каналізаційної насосної станції в с. Созонівка кропивницького району Кіровоградської області.</x:v>
      </x:c>
      <x:c r="N587" s="15" t="str">
        <x:v>https://prozorro.gov.ua/tender/UA-2026-03-16-001854-a</x:v>
      </x:c>
    </x:row>
    <x:row r="588">
      <x:c r="A588" s="14" t="n">
        <x:v>584</x:v>
      </x:c>
      <x:c r="B588" s="14" t="str">
        <x:v>КОМУНАЛЬНЕ ПІДПРИЄМСТВО "ЗБАРАЗЬКЕ МІСЬКЕ КОМУНАЛЬНЕ АРХІТЕКТУРНО-ПЛАНУВАЛЬНЕ БЮРО"</x:v>
      </x:c>
      <x:c r="C588" s="14" t="str">
        <x:v>24627689</x:v>
      </x:c>
      <x:c r="D588" s="14" t="str">
        <x:v>Зовнішні мережі</x:v>
      </x:c>
      <x:c r="E588" s="14" t="str">
        <x:v>Expansion discovery</x:v>
      </x:c>
      <x:c r="F588" s="14" t="str">
        <x:v>I3</x:v>
      </x:c>
      <x:c r="G588" s="14" t="n">
        <x:v>52</x:v>
      </x:c>
      <x:c r="H588" s="14" t="n">
        <x:v>1</x:v>
      </x:c>
      <x:c r="I588" s="14" t="n">
        <x:v>1</x:v>
      </x:c>
      <x:c r="J588" s="18" t="n">
        <x:v>48940</x:v>
      </x:c>
      <x:c r="K588" s="19" t="n">
        <x:v>46230.49966195602</x:v>
      </x:c>
      <x:c r="L588" s="19" t="n">
        <x:v>46387</x:v>
      </x:c>
      <x:c r="M588" s="15" t="str">
        <x:v>Коригування кошторисної документації робочого проекту "Будівництво каналізаційного колектора по вул.І.Франка в м.Збаражі Тернопільського р-ну Тернопільської області </x:v>
      </x:c>
      <x:c r="N588" s="15" t="str">
        <x:v>https://prozorro.gov.ua/tender/UA-2026-07-27-007591-a</x:v>
      </x:c>
    </x:row>
    <x:row r="589">
      <x:c r="A589" s="14" t="n">
        <x:v>585</x:v>
      </x:c>
      <x:c r="B589" s="14" t="str">
        <x:v>КОМУНАЛЬНЕ ПІДПРИЄМСТВО "СМОЛІНСЬКИЙ БЛАГОУСТРІЙ" СМОЛІНСЬКОЇ СЕЛИЩНОЇ РАДИ</x:v>
      </x:c>
      <x:c r="C589" s="14" t="str">
        <x:v>46139067</x:v>
      </x:c>
      <x:c r="D589" s="14" t="str">
        <x:v>Електромонтаж</x:v>
      </x:c>
      <x:c r="E589" s="14" t="str">
        <x:v>Pilot now</x:v>
      </x:c>
      <x:c r="F589" s="14" t="str">
        <x:v>I3</x:v>
      </x:c>
      <x:c r="G589" s="14" t="n">
        <x:v>52</x:v>
      </x:c>
      <x:c r="H589" s="14" t="n">
        <x:v>1</x:v>
      </x:c>
      <x:c r="I589" s="14" t="n">
        <x:v>1</x:v>
      </x:c>
      <x:c r="J589" s="18" t="n">
        <x:v>2370</x:v>
      </x:c>
      <x:c r="K589" s="19" t="n">
        <x:v>46238.245259375</x:v>
      </x:c>
      <x:c r="L589" s="19" t="n">
        <x:v>46387</x:v>
      </x:c>
      <x:c r="M589" s="15" t="str">
        <x:v>45310000-3 - Електромонтажні роботи (послуга техніка-електрика )</x:v>
      </x:c>
      <x:c r="N589" s="15" t="str">
        <x:v>https://prozorro.gov.ua/tender/UA-2026-08-04-000421-a</x:v>
      </x:c>
    </x:row>
    <x:row r="590">
      <x:c r="A590" s="14" t="n">
        <x:v>586</x:v>
      </x:c>
      <x:c r="B590" s="14" t="str">
        <x:v>КОРЧЕВНИЙ ОЛЕКСІЙ ІГОРОВИЧ</x:v>
      </x:c>
      <x:c r="C590" s="14" t="str">
        <x:v>3036122096</x:v>
      </x:c>
      <x:c r="D590" s="14" t="str">
        <x:v>Електромонтаж</x:v>
      </x:c>
      <x:c r="E590" s="14" t="str">
        <x:v>Pilot now</x:v>
      </x:c>
      <x:c r="F590" s="14" t="str">
        <x:v>I3</x:v>
      </x:c>
      <x:c r="G590" s="14" t="n">
        <x:v>52</x:v>
      </x:c>
      <x:c r="H590" s="14" t="n">
        <x:v>2</x:v>
      </x:c>
      <x:c r="I590" s="14" t="n">
        <x:v>1</x:v>
      </x:c>
      <x:c r="J590" s="18" t="n">
        <x:v>127030</x:v>
      </x:c>
      <x:c r="K590" s="19" t="n">
        <x:v>45636.317981168984</x:v>
      </x:c>
      <x:c r="L590" s="19" t="n">
        <x:v>45657.916666655095</x:v>
      </x:c>
      <x:c r="M590" s="15" t="str">
        <x:v>Поточний ремонт водонапірної вежі (очисні та зварювальні роботи резервуару)(Класифікатор ДК 021:2015 (CPV) : 50510000-3 Послуги з ремонту і технічного обслуговування насосів, клапанів, кранів і металевих контейнерів)</x:v>
      </x:c>
      <x:c r="N590" s="15" t="str">
        <x:v>https://prozorro.gov.ua/tender/UA-2024-12-10-002008-a</x:v>
      </x:c>
    </x:row>
    <x:row r="591">
      <x:c r="A591" s="14" t="n">
        <x:v>587</x:v>
      </x:c>
      <x:c r="B591" s="14" t="str">
        <x:v>КП "Благоустрій Сервіс"</x:v>
      </x:c>
      <x:c r="C591" s="14" t="str">
        <x:v>41615779</x:v>
      </x:c>
      <x:c r="D591" s="14" t="str">
        <x:v>Електромонтаж</x:v>
      </x:c>
      <x:c r="E591" s="14" t="str">
        <x:v>Pilot now</x:v>
      </x:c>
      <x:c r="F591" s="14" t="str">
        <x:v>I3</x:v>
      </x:c>
      <x:c r="G591" s="14" t="n">
        <x:v>52</x:v>
      </x:c>
      <x:c r="H591" s="14" t="n">
        <x:v>1</x:v>
      </x:c>
      <x:c r="I591" s="14" t="n">
        <x:v>1</x:v>
      </x:c>
      <x:c r="J591" s="18" t="n">
        <x:v>813</x:v>
      </x:c>
      <x:c r="K591" s="19" t="n">
        <x:v>46245.38756800926</x:v>
      </x:c>
      <x:c r="L591" s="19" t="n">
        <x:v>46387.429710648146</x:v>
      </x:c>
      <x:c r="M591" s="15" t="str">
        <x:v>45310000-3 - Електромонтажні роботи (Монтаж пот.світильників)</x:v>
      </x:c>
      <x:c r="N591" s="15" t="str">
        <x:v>https://prozorro.gov.ua/tender/UA-2026-08-11-005157-a</x:v>
      </x:c>
    </x:row>
    <x:row r="592">
      <x:c r="A592" s="14" t="n">
        <x:v>588</x:v>
      </x:c>
      <x:c r="B592" s="14" t="str">
        <x:v>КП "Ічнянське ВУ ЖКГ"</x:v>
      </x:c>
      <x:c r="C592" s="14" t="str">
        <x:v>03357895</x:v>
      </x:c>
      <x:c r="D592" s="14" t="str">
        <x:v>Електромонтаж</x:v>
      </x:c>
      <x:c r="E592" s="14" t="str">
        <x:v>Pilot now</x:v>
      </x:c>
      <x:c r="F592" s="14" t="str">
        <x:v>I3</x:v>
      </x:c>
      <x:c r="G592" s="14" t="n">
        <x:v>52</x:v>
      </x:c>
      <x:c r="H592" s="14" t="n">
        <x:v>1</x:v>
      </x:c>
      <x:c r="I592" s="14" t="n">
        <x:v>1</x:v>
      </x:c>
      <x:c r="J592" s="18" t="n">
        <x:v>4164.97</x:v>
      </x:c>
      <x:c r="K592" s="19" t="n">
        <x:v>46252.56156364583</x:v>
      </x:c>
      <x:c r="L592" s="19" t="n">
        <x:v>46387</x:v>
      </x:c>
      <x:c r="M592" s="15" t="str">
        <x:v>електромонтажні роботи</x:v>
      </x:c>
      <x:c r="N592" s="15" t="str">
        <x:v>https://prozorro.gov.ua/tender/UA-2026-08-18-011647-a</x:v>
      </x:c>
    </x:row>
    <x:row r="593">
      <x:c r="A593" s="14" t="n">
        <x:v>589</x:v>
      </x:c>
      <x:c r="B593" s="14" t="str">
        <x:v>ЛАВРИК ВОЛОДИМИР МИКОЛАЙОВИЧ</x:v>
      </x:c>
      <x:c r="C593" s="14" t="str">
        <x:v>2447102099</x:v>
      </x:c>
      <x:c r="D593" s="14" t="str">
        <x:v>Пасивний вогнезахист</x:v>
      </x:c>
      <x:c r="E593" s="14" t="str">
        <x:v>Expansion discovery</x:v>
      </x:c>
      <x:c r="F593" s="14" t="str">
        <x:v>I3</x:v>
      </x:c>
      <x:c r="G593" s="14" t="n">
        <x:v>52</x:v>
      </x:c>
      <x:c r="H593" s="14" t="n">
        <x:v>1</x:v>
      </x:c>
      <x:c r="I593" s="14" t="n">
        <x:v>1</x:v>
      </x:c>
      <x:c r="J593" s="18" t="n">
        <x:v>7759.9</x:v>
      </x:c>
      <x:c r="K593" s="19" t="n">
        <x:v>46253.29624150463</x:v>
      </x:c>
      <x:c r="L593" s="19" t="n">
        <x:v>46265</x:v>
      </x:c>
      <x:c r="M593" s="15" t="str">
        <x:v>обробка вогнезахисною речовиною "АРГУСПРОФІ" дерев'яних конструкцій дахових приміщень загальною площею 58 кв.м. за адресою: вул.Центральна, буд.25 Е, с.Булахівка</x:v>
      </x:c>
      <x:c r="N593" s="15" t="str">
        <x:v>https://prozorro.gov.ua/tender/UA-2026-08-19-001035-a</x:v>
      </x:c>
    </x:row>
    <x:row r="594">
      <x:c r="A594" s="14" t="n">
        <x:v>590</x:v>
      </x:c>
      <x:c r="B594" s="14" t="str">
        <x:v>ЛЕХТО ГАЛИНА ВОЛОДИМИРІВНА</x:v>
      </x:c>
      <x:c r="C594" s="14" t="str">
        <x:v>2282105881</x:v>
      </x:c>
      <x:c r="D594" s="14" t="str">
        <x:v>Покрівлі та гідроізоляція</x:v>
      </x:c>
      <x:c r="E594" s="14" t="str">
        <x:v>Expansion discovery</x:v>
      </x:c>
      <x:c r="F594" s="14" t="str">
        <x:v>I3</x:v>
      </x:c>
      <x:c r="G594" s="14" t="n">
        <x:v>52</x:v>
      </x:c>
      <x:c r="H594" s="14" t="n">
        <x:v>2</x:v>
      </x:c>
      <x:c r="I594" s="14" t="n">
        <x:v>1</x:v>
      </x:c>
      <x:c r="J594" s="18" t="n">
        <x:v>539918.26</x:v>
      </x:c>
      <x:c r="K594" s="19" t="n">
        <x:v>45940.22908572917</x:v>
      </x:c>
      <x:c r="L594" s="19" t="n">
        <x:v>46022.916666655095</x:v>
      </x:c>
      <x:c r="M594" s="15" t="str">
        <x:v>Капітальний ремонт швів з'єднань залізобетонних конструкцій (герметизація швів)</x:v>
      </x:c>
      <x:c r="N594" s="15" t="str">
        <x:v>https://prozorro.gov.ua/tender/UA-2025-10-10-000247-a</x:v>
      </x:c>
    </x:row>
    <x:row r="595">
      <x:c r="A595" s="14" t="n">
        <x:v>591</x:v>
      </x:c>
      <x:c r="B595" s="14" t="str">
        <x:v>МАЛЕ ПІДПРИЄМСТВО "ВІКТОРІЯ"</x:v>
      </x:c>
      <x:c r="C595" s="14" t="str">
        <x:v>14029409</x:v>
      </x:c>
      <x:c r="D595" s="14" t="str">
        <x:v>Внутрішні сантехнічні системи</x:v>
      </x:c>
      <x:c r="E595" s="14" t="str">
        <x:v>Pilot now</x:v>
      </x:c>
      <x:c r="F595" s="14" t="str">
        <x:v>I3</x:v>
      </x:c>
      <x:c r="G595" s="14" t="n">
        <x:v>52</x:v>
      </x:c>
      <x:c r="H595" s="14" t="n">
        <x:v>1</x:v>
      </x:c>
      <x:c r="I595" s="14" t="n">
        <x:v>1</x:v>
      </x:c>
      <x:c r="J595" s="18" t="n">
        <x:v>11908.8</x:v>
      </x:c>
      <x:c r="K595" s="19" t="n">
        <x:v>46220.30670662037</x:v>
      </x:c>
      <x:c r="L595" s="19" t="n">
        <x:v>46387</x:v>
      </x:c>
      <x:c r="M595" s="15" t="str">
        <x:v>45330000-9 Водопровідні та санітарно-технічні роботи ( Ремонт системи опалення паливної Шляхтинецької гімназії імені О.Г.Барвінського Байковецької сільської ради Тернопільського району, Тернопільської області за адресою: с.Шляхтинці,вулиця Липова ,будинок 1 (аварійний ремонт внутрішніх систем теплопостачання, водопостачання та каналізації)</x:v>
      </x:c>
      <x:c r="N595" s="15" t="str">
        <x:v>https://prozorro.gov.ua/tender/UA-2026-07-17-001739-a</x:v>
      </x:c>
    </x:row>
    <x:row r="596">
      <x:c r="A596" s="14" t="n">
        <x:v>592</x:v>
      </x:c>
      <x:c r="B596" s="14" t="str">
        <x:v>МАРТЬЯНОВ ІГОР ВІКТОРОВИЧ</x:v>
      </x:c>
      <x:c r="C596" s="14" t="str">
        <x:v>2867414633</x:v>
      </x:c>
      <x:c r="D596" s="14" t="str">
        <x:v>Резервне живлення</x:v>
      </x:c>
      <x:c r="E596" s="14" t="str">
        <x:v>Pilot now</x:v>
      </x:c>
      <x:c r="F596" s="14" t="str">
        <x:v>I3</x:v>
      </x:c>
      <x:c r="G596" s="14" t="n">
        <x:v>52</x:v>
      </x:c>
      <x:c r="H596" s="14" t="n">
        <x:v>1</x:v>
      </x:c>
      <x:c r="I596" s="14" t="n">
        <x:v>1</x:v>
      </x:c>
      <x:c r="J596" s="18" t="n">
        <x:v>31933.12</x:v>
      </x:c>
      <x:c r="K596" s="19" t="n">
        <x:v>46238.51376490741</x:v>
      </x:c>
      <x:c r="L596" s="19" t="n">
        <x:v>46295</x:v>
      </x:c>
      <x:c r="M596" s="15" t="str">
        <x:v>Підключення та проведення пусконалагоджувальних робіт дизель-генератора</x:v>
      </x:c>
      <x:c r="N596" s="15" t="str">
        <x:v>https://prozorro.gov.ua/tender/UA-2026-08-04-009065-a</x:v>
      </x:c>
    </x:row>
    <x:row r="597">
      <x:c r="A597" s="14" t="n">
        <x:v>593</x:v>
      </x:c>
      <x:c r="B597" s="14" t="str">
        <x:v>МЕЛЮХ ОЛЕКСАНДР ЯКОВИЧ</x:v>
      </x:c>
      <x:c r="C597" s="14" t="str">
        <x:v>2330708930</x:v>
      </x:c>
      <x:c r="D597" s="14" t="str">
        <x:v>Пожежогасіння</x:v>
      </x:c>
      <x:c r="E597" s="14" t="str">
        <x:v>Expansion discovery</x:v>
      </x:c>
      <x:c r="F597" s="14" t="str">
        <x:v>I3</x:v>
      </x:c>
      <x:c r="G597" s="14" t="n">
        <x:v>52</x:v>
      </x:c>
      <x:c r="H597" s="14" t="n">
        <x:v>1</x:v>
      </x:c>
      <x:c r="I597" s="14" t="n">
        <x:v>1</x:v>
      </x:c>
      <x:c r="J597" s="18" t="n">
        <x:v>63955.48</x:v>
      </x:c>
      <x:c r="K597" s="19" t="n">
        <x:v>46230.417593715276</x:v>
      </x:c>
      <x:c r="L597" s="19" t="n">
        <x:v>46387</x:v>
      </x:c>
      <x:c r="M597" s="15" t="str">
        <x:v>Виконання проектних робіт з монтажу системи пожежної сигналізації, системи керування евакуюванням (в тому числі систем оповіщення  про пожежу і покажчиків напрямку евакуювання) та системи передавання тривожних сповіщень га об'єкті. Об'єкт - Приміщення Веселівської філії Аджамського ліцею Аджамської сільської ради.  </x:v>
      </x:c>
      <x:c r="N597" s="15" t="str">
        <x:v>https://prozorro.gov.ua/tender/UA-2026-07-27-005192-a</x:v>
      </x:c>
    </x:row>
    <x:row r="598">
      <x:c r="A598" s="14" t="n">
        <x:v>594</x:v>
      </x:c>
      <x:c r="B598" s="14" t="str">
        <x:v>ПАТ "Запоріжжяобленерго"</x:v>
      </x:c>
      <x:c r="C598" s="14" t="str">
        <x:v>00130926</x:v>
      </x:c>
      <x:c r="D598" s="14" t="str">
        <x:v>Електромонтаж</x:v>
      </x:c>
      <x:c r="E598" s="14" t="str">
        <x:v>Pilot now</x:v>
      </x:c>
      <x:c r="F598" s="14" t="str">
        <x:v>I3</x:v>
      </x:c>
      <x:c r="G598" s="14" t="n">
        <x:v>52</x:v>
      </x:c>
      <x:c r="H598" s="14" t="n">
        <x:v>1</x:v>
      </x:c>
      <x:c r="I598" s="14" t="n">
        <x:v>1</x:v>
      </x:c>
      <x:c r="J598" s="18" t="n">
        <x:v>19127.3</x:v>
      </x:c>
      <x:c r="K598" s="19" t="n">
        <x:v>46251.470688472225</x:v>
      </x:c>
      <x:c r="L598" s="19" t="n">
        <x:v>46387</x:v>
      </x:c>
      <x:c r="M598" s="15" t="str">
        <x:v>Електромонтажні роботи</x:v>
      </x:c>
      <x:c r="N598" s="15" t="str">
        <x:v>https://prozorro.gov.ua/tender/UA-2026-08-17-007157-a</x:v>
      </x:c>
    </x:row>
    <x:row r="599">
      <x:c r="A599" s="14" t="n">
        <x:v>595</x:v>
      </x:c>
      <x:c r="B599" s="14" t="str">
        <x:v>ПНВП  «Прометей-Сервіс»</x:v>
      </x:c>
      <x:c r="C599" s="14" t="str">
        <x:v>35435961 КБВ: БАДЬОР КИРИЛО ОЛЕКСІЙ, громадянство:</x:v>
      </x:c>
      <x:c r="D599" s="14" t="str">
        <x:v>Пожежогасіння</x:v>
      </x:c>
      <x:c r="E599" s="14" t="str">
        <x:v>Expansion discovery</x:v>
      </x:c>
      <x:c r="F599" s="14" t="str">
        <x:v>I3</x:v>
      </x:c>
      <x:c r="G599" s="14" t="n">
        <x:v>52</x:v>
      </x:c>
      <x:c r="H599" s="14" t="n">
        <x:v>1</x:v>
      </x:c>
      <x:c r="I599" s="14" t="n">
        <x:v>1</x:v>
      </x:c>
      <x:c r="J599" s="18" t="n">
        <x:v>99925.9</x:v>
      </x:c>
      <x:c r="K599" s="19" t="n">
        <x:v>46241.41233940972</x:v>
      </x:c>
      <x:c r="L599" s="19" t="n">
        <x:v>46387</x:v>
      </x:c>
      <x:c r="M599" s="15" t="str">
        <x:v>Електромонтажні роботи - за ДК 021:2015 - 45310000-3 (Роботи з монтажу автоматичної системи пожежної сигналізації та системи мовленнєвого оповіщення людей про пожежу на об'єкті (7 поверх, блок "А")-  за ДК 021:2015 - 45312100-8 Встановлення систем пожежної сигналізації)</x:v>
      </x:c>
      <x:c r="N599" s="15" t="str">
        <x:v>https://prozorro.gov.ua/tender/UA-2026-08-07-005902-a</x:v>
      </x:c>
    </x:row>
    <x:row r="600">
      <x:c r="A600" s="14" t="n">
        <x:v>596</x:v>
      </x:c>
      <x:c r="B600" s="14" t="str">
        <x:v>ПОЛЯКОВ ПАВЛО ОЛЕГОВИЧ</x:v>
      </x:c>
      <x:c r="C600" s="14" t="str">
        <x:v>3302711552</x:v>
      </x:c>
      <x:c r="D600" s="14" t="str">
        <x:v>Електромонтаж</x:v>
      </x:c>
      <x:c r="E600" s="14" t="str">
        <x:v>Pilot now</x:v>
      </x:c>
      <x:c r="F600" s="14" t="str">
        <x:v>I3</x:v>
      </x:c>
      <x:c r="G600" s="14" t="n">
        <x:v>52</x:v>
      </x:c>
      <x:c r="H600" s="14" t="n">
        <x:v>1</x:v>
      </x:c>
      <x:c r="I600" s="14" t="n">
        <x:v>1</x:v>
      </x:c>
      <x:c r="J600" s="18" t="n">
        <x:v>22100</x:v>
      </x:c>
      <x:c r="K600" s="19" t="n">
        <x:v>46225.34049125</x:v>
      </x:c>
      <x:c r="L600" s="19" t="n">
        <x:v>46265</x:v>
      </x:c>
      <x:c r="M600" s="15" t="str">
        <x:v>Електромонтажні роботи (Монтажні роботи та введення в експлуатацію СЕС)</x:v>
      </x:c>
      <x:c r="N600" s="15" t="str">
        <x:v>https://prozorro.gov.ua/tender/UA-2026-07-22-002968-a</x:v>
      </x:c>
    </x:row>
    <x:row r="601">
      <x:c r="A601" s="14" t="n">
        <x:v>597</x:v>
      </x:c>
      <x:c r="B601" s="14" t="str">
        <x:v>ПП "Енергодар Т"</x:v>
      </x:c>
      <x:c r="C601" s="14" t="str">
        <x:v>34252343</x:v>
      </x:c>
      <x:c r="D601" s="14" t="str">
        <x:v>Електромонтаж</x:v>
      </x:c>
      <x:c r="E601" s="14" t="str">
        <x:v>Pilot now</x:v>
      </x:c>
      <x:c r="F601" s="14" t="str">
        <x:v>I3</x:v>
      </x:c>
      <x:c r="G601" s="14" t="n">
        <x:v>52</x:v>
      </x:c>
      <x:c r="H601" s="14" t="n">
        <x:v>1</x:v>
      </x:c>
      <x:c r="I601" s="14" t="n">
        <x:v>1</x:v>
      </x:c>
      <x:c r="J601" s="18" t="n">
        <x:v>64360</x:v>
      </x:c>
      <x:c r="K601" s="19" t="n">
        <x:v>46246.499455798614</x:v>
      </x:c>
      <x:c r="L601" s="19" t="n">
        <x:v>46387.543599537035</x:v>
      </x:c>
      <x:c r="M601" s="15" t="str">
        <x:v>Електромонтажні роботи</x:v>
      </x:c>
      <x:c r="N601" s="15" t="str">
        <x:v>https://prozorro.gov.ua/tender/UA-2026-08-12-008165-a</x:v>
      </x:c>
    </x:row>
    <x:row r="602">
      <x:c r="A602" s="14" t="n">
        <x:v>598</x:v>
      </x:c>
      <x:c r="B602" s="14" t="str">
        <x:v>ПП "КОМ-СЕРВІС"</x:v>
      </x:c>
      <x:c r="C602" s="14" t="str">
        <x:v>32129394</x:v>
      </x:c>
      <x:c r="D602" s="14" t="str">
        <x:v>Електромонтаж</x:v>
      </x:c>
      <x:c r="E602" s="14" t="str">
        <x:v>Pilot now</x:v>
      </x:c>
      <x:c r="F602" s="14" t="str">
        <x:v>I3</x:v>
      </x:c>
      <x:c r="G602" s="14" t="n">
        <x:v>52</x:v>
      </x:c>
      <x:c r="H602" s="14" t="n">
        <x:v>1</x:v>
      </x:c>
      <x:c r="I602" s="14" t="n">
        <x:v>1</x:v>
      </x:c>
      <x:c r="J602" s="18" t="n">
        <x:v>34900</x:v>
      </x:c>
      <x:c r="K602" s="19" t="n">
        <x:v>46216.44903820602</x:v>
      </x:c>
      <x:c r="L602" s="19" t="n">
        <x:v>46387</x:v>
      </x:c>
      <x:c r="M602" s="15" t="str">
        <x:v>Електромонтажні роботи</x:v>
      </x:c>
      <x:c r="N602" s="15" t="str">
        <x:v>https://prozorro.gov.ua/tender/UA-2026-07-13-005772-a</x:v>
      </x:c>
    </x:row>
    <x:row r="603">
      <x:c r="A603" s="14" t="n">
        <x:v>599</x:v>
      </x:c>
      <x:c r="B603" s="14" t="str">
        <x:v>ПП "ПОЖБУДПРОЄКТ"</x:v>
      </x:c>
      <x:c r="C603" s="14" t="str">
        <x:v>42651509</x:v>
      </x:c>
      <x:c r="D603" s="14" t="str">
        <x:v>Пожежогасіння</x:v>
      </x:c>
      <x:c r="E603" s="14" t="str">
        <x:v>Expansion discovery</x:v>
      </x:c>
      <x:c r="F603" s="14" t="str">
        <x:v>I3</x:v>
      </x:c>
      <x:c r="G603" s="14" t="n">
        <x:v>52</x:v>
      </x:c>
      <x:c r="H603" s="14" t="n">
        <x:v>1</x:v>
      </x:c>
      <x:c r="I603" s="14" t="n">
        <x:v>1</x:v>
      </x:c>
      <x:c r="J603" s="18" t="n">
        <x:v>68202.44</x:v>
      </x:c>
      <x:c r="K603" s="19" t="n">
        <x:v>46258.29532291667</x:v>
      </x:c>
      <x:c r="L603" s="19" t="n">
        <x:v>46387.338692129626</x:v>
      </x:c>
      <x:c r="M603" s="15" t="str">
        <x:v>Монтаж системи пожежної сигналізації, оповіщування про пожежу та управління евакуацією людей, устаткування, передавання тривожних сповіщень на об'єкті: столярна майстерня Ізяславського навчальнреабілітаційного центру Хмельницької обласної ради, що знаходиться за адресою: Хмельницька область, шепетівський район, м.Ізяслав, вул.Незалежності, 42</x:v>
      </x:c>
      <x:c r="N603" s="15" t="str">
        <x:v>https://prozorro.gov.ua/tender/UA-2026-08-24-001229-a</x:v>
      </x:c>
    </x:row>
    <x:row r="604">
      <x:c r="A604" s="14" t="n">
        <x:v>600</x:v>
      </x:c>
      <x:c r="B604" s="14" t="str">
        <x:v>ПП "Формула-безпеки"</x:v>
      </x:c>
      <x:c r="C604" s="14" t="str">
        <x:v>38553461</x:v>
      </x:c>
      <x:c r="D604" s="14" t="str">
        <x:v>Безпека / СКУД / CCTV</x:v>
      </x:c>
      <x:c r="E604" s="14" t="str">
        <x:v>Expansion discovery</x:v>
      </x:c>
      <x:c r="F604" s="14" t="str">
        <x:v>I3</x:v>
      </x:c>
      <x:c r="G604" s="14" t="n">
        <x:v>52</x:v>
      </x:c>
      <x:c r="H604" s="14" t="n">
        <x:v>1</x:v>
      </x:c>
      <x:c r="I604" s="14" t="n">
        <x:v>1</x:v>
      </x:c>
      <x:c r="J604" s="18" t="n">
        <x:v>50050</x:v>
      </x:c>
      <x:c r="K604" s="19" t="n">
        <x:v>46255.44458350694</x:v>
      </x:c>
      <x:c r="L604" s="19" t="n">
        <x:v>46387</x:v>
      </x:c>
      <x:c r="M604" s="15" t="str">
        <x:v>Послуги з монтажу та налаштування системи відеоспостереження. код ДК 021:2015 51310000-8</x:v>
      </x:c>
      <x:c r="N604" s="15" t="str">
        <x:v>https://prozorro.gov.ua/tender/UA-2026-08-21-007420-a</x:v>
      </x:c>
    </x:row>
    <x:row r="605">
      <x:c r="A605" s="14" t="n">
        <x:v>601</x:v>
      </x:c>
      <x:c r="B605" s="14" t="str">
        <x:v>ПП «ЕЛЕКТРОН-ІЧНЯ»</x:v>
      </x:c>
      <x:c r="C605" s="14" t="str">
        <x:v>36080405</x:v>
      </x:c>
      <x:c r="D605" s="14" t="str">
        <x:v>Електромонтаж</x:v>
      </x:c>
      <x:c r="E605" s="14" t="str">
        <x:v>Pilot now</x:v>
      </x:c>
      <x:c r="F605" s="14" t="str">
        <x:v>I3</x:v>
      </x:c>
      <x:c r="G605" s="14" t="n">
        <x:v>52</x:v>
      </x:c>
      <x:c r="H605" s="14" t="n">
        <x:v>1</x:v>
      </x:c>
      <x:c r="I605" s="14" t="n">
        <x:v>1</x:v>
      </x:c>
      <x:c r="J605" s="18" t="n">
        <x:v>11160</x:v>
      </x:c>
      <x:c r="K605" s="19" t="n">
        <x:v>46251.48332384259</x:v>
      </x:c>
      <x:c r="L605" s="19" t="n">
        <x:v>46387.52746527778</x:v>
      </x:c>
      <x:c r="M605" s="15" t="str">
        <x:v>Електромонтажні роботи по влаштуванню внутрішніх електричних мереж (код за ЕЗС ДК 021:2015 45310000-3 - Електромонтажні роботи)</x:v>
      </x:c>
      <x:c r="N605" s="15" t="str">
        <x:v>https://prozorro.gov.ua/tender/UA-2026-08-17-007633-a</x:v>
      </x:c>
    </x:row>
    <x:row r="606">
      <x:c r="A606" s="14" t="n">
        <x:v>602</x:v>
      </x:c>
      <x:c r="B606" s="14" t="str">
        <x:v>ПП"Енергоресурс"</x:v>
      </x:c>
      <x:c r="C606" s="14" t="str">
        <x:v>32393416</x:v>
      </x:c>
      <x:c r="D606" s="14" t="str">
        <x:v>Електромонтаж</x:v>
      </x:c>
      <x:c r="E606" s="14" t="str">
        <x:v>Pilot now</x:v>
      </x:c>
      <x:c r="F606" s="14" t="str">
        <x:v>I3</x:v>
      </x:c>
      <x:c r="G606" s="14" t="n">
        <x:v>52</x:v>
      </x:c>
      <x:c r="H606" s="14" t="n">
        <x:v>1</x:v>
      </x:c>
      <x:c r="I606" s="14" t="n">
        <x:v>1</x:v>
      </x:c>
      <x:c r="J606" s="18" t="n">
        <x:v>43526.4</x:v>
      </x:c>
      <x:c r="K606" s="19" t="n">
        <x:v>46247.231268020834</x:v>
      </x:c>
      <x:c r="L606" s="19" t="n">
        <x:v>46265.2325462963</x:v>
      </x:c>
      <x:c r="M606" s="15" t="str">
        <x:v>Послуги з поточного ремонту-виготовлення і монтаж контура заземлення, виконання електромонтажних робіт по під'єднанню електроплити, бойлера, холодильника до нової змонтованої електромережі, лабораторні електровимірювальні і випробувальні роботи, перевірка стану нового змонтованого електрообладнання</x:v>
      </x:c>
      <x:c r="N606" s="15" t="str">
        <x:v>https://prozorro.gov.ua/tender/UA-2026-08-13-000311-a</x:v>
      </x:c>
    </x:row>
    <x:row r="607">
      <x:c r="A607" s="14" t="n">
        <x:v>603</x:v>
      </x:c>
      <x:c r="B607" s="14" t="str">
        <x:v>ПРИВАТНА ФІРМА КОМПАНІЯ «НЕО»</x:v>
      </x:c>
      <x:c r="C607" s="14" t="str">
        <x:v>31232303</x:v>
      </x:c>
      <x:c r="D607" s="14" t="str">
        <x:v>Електромонтаж</x:v>
      </x:c>
      <x:c r="E607" s="14" t="str">
        <x:v>Pilot now</x:v>
      </x:c>
      <x:c r="F607" s="14" t="str">
        <x:v>I3</x:v>
      </x:c>
      <x:c r="G607" s="14" t="n">
        <x:v>52</x:v>
      </x:c>
      <x:c r="H607" s="14" t="n">
        <x:v>1</x:v>
      </x:c>
      <x:c r="I607" s="14" t="n">
        <x:v>1</x:v>
      </x:c>
      <x:c r="J607" s="18" t="n">
        <x:v>29126</x:v>
      </x:c>
      <x:c r="K607" s="19" t="n">
        <x:v>46255.32717296296</x:v>
      </x:c>
      <x:c r="L607" s="19" t="n">
        <x:v>46387.916655092595</x:v>
      </x:c>
      <x:c r="M607" s="15" t="str">
        <x:v>Електромонтажні роботи (монтаж кондиціонера)</x:v>
      </x:c>
      <x:c r="N607" s="15" t="str">
        <x:v>https://prozorro.gov.ua/tender/UA-2026-08-21-003061-a</x:v>
      </x:c>
    </x:row>
    <x:row r="608">
      <x:c r="A608" s="14" t="n">
        <x:v>604</x:v>
      </x:c>
      <x:c r="B608" s="14" t="str">
        <x:v>ПРИВАТНЕ БУДІВЕЛЬНЕ ПІДПРИЄМСТВО "ЕНЕРГОСТАЛЬ"</x:v>
      </x:c>
      <x:c r="C608" s="14" t="str">
        <x:v>31275441</x:v>
      </x:c>
      <x:c r="D608" s="14" t="str">
        <x:v>Металоконструкції</x:v>
      </x:c>
      <x:c r="E608" s="14" t="str">
        <x:v>Expansion discovery</x:v>
      </x:c>
      <x:c r="F608" s="14" t="str">
        <x:v>I3</x:v>
      </x:c>
      <x:c r="G608" s="14" t="n">
        <x:v>52</x:v>
      </x:c>
      <x:c r="H608" s="14" t="n">
        <x:v>1</x:v>
      </x:c>
      <x:c r="I608" s="14" t="n">
        <x:v>1</x:v>
      </x:c>
      <x:c r="J608" s="18" t="n">
        <x:v>29472</x:v>
      </x:c>
      <x:c r="K608" s="19" t="n">
        <x:v>46217.32753390046</x:v>
      </x:c>
      <x:c r="L608" s="19" t="n">
        <x:v>46387</x:v>
      </x:c>
      <x:c r="M608" s="15" t="str">
        <x:v>Послуги з монтажу металоконструкції на території Михайло-Коцюбинського ЗДО "Пролісок" (ДК 021:2015 45220000-9 Інженерні та будівельні роботи)</x:v>
      </x:c>
      <x:c r="N608" s="15" t="str">
        <x:v>https://prozorro.gov.ua/tender/UA-2026-07-14-002767-a</x:v>
      </x:c>
    </x:row>
    <x:row r="609">
      <x:c r="A609" s="14" t="n">
        <x:v>605</x:v>
      </x:c>
      <x:c r="B609" s="14" t="str">
        <x:v>ПРИВАТНЕ ВИРОБНИЧО-ПОБУТОВЕ МАЛЕ ПІДПРИЄМСТВО "ЗАГРАВА"</x:v>
      </x:c>
      <x:c r="C609" s="14" t="str">
        <x:v>22415246</x:v>
      </x:c>
      <x:c r="D609" s="14" t="str">
        <x:v>Пасивний вогнезахист</x:v>
      </x:c>
      <x:c r="E609" s="14" t="str">
        <x:v>Expansion discovery</x:v>
      </x:c>
      <x:c r="F609" s="14" t="str">
        <x:v>I3</x:v>
      </x:c>
      <x:c r="G609" s="14" t="n">
        <x:v>52</x:v>
      </x:c>
      <x:c r="H609" s="14" t="n">
        <x:v>1</x:v>
      </x:c>
      <x:c r="I609" s="14" t="n">
        <x:v>1</x:v>
      </x:c>
      <x:c r="J609" s="18" t="n">
        <x:v>92478</x:v>
      </x:c>
      <x:c r="K609" s="19" t="n">
        <x:v>46253.40298442129</x:v>
      </x:c>
      <x:c r="L609" s="19" t="n">
        <x:v>46387</x:v>
      </x:c>
      <x:c r="M609" s="15" t="str">
        <x:v>Вогнезахисна обробка дерев'яних конструкцій (77220000-8 Послуги з просочування деревини)</x:v>
      </x:c>
      <x:c r="N609" s="15" t="str">
        <x:v>https://prozorro.gov.ua/tender/UA-2026-08-19-005688-a</x:v>
      </x:c>
    </x:row>
    <x:row r="610">
      <x:c r="A610" s="14" t="n">
        <x:v>606</x:v>
      </x:c>
      <x:c r="B610" s="14" t="str">
        <x:v>Приватне підприємство "Агентство Консалт"</x:v>
      </x:c>
      <x:c r="C610" s="14" t="str">
        <x:v>42470109</x:v>
      </x:c>
      <x:c r="D610" s="14" t="str">
        <x:v>Зовнішнє освітлення</x:v>
      </x:c>
      <x:c r="E610" s="14" t="str">
        <x:v>Pilot now</x:v>
      </x:c>
      <x:c r="F610" s="14" t="str">
        <x:v>I3</x:v>
      </x:c>
      <x:c r="G610" s="14" t="n">
        <x:v>52</x:v>
      </x:c>
      <x:c r="H610" s="14" t="n">
        <x:v>1</x:v>
      </x:c>
      <x:c r="I610" s="14" t="n">
        <x:v>1</x:v>
      </x:c>
      <x:c r="J610" s="18" t="n">
        <x:v>3723</x:v>
      </x:c>
      <x:c r="K610" s="19" t="n">
        <x:v>46232.57761734954</x:v>
      </x:c>
      <x:c r="L610" s="19" t="n">
        <x:v>46387</x:v>
      </x:c>
      <x:c r="M610" s="15" t="str">
        <x:v>Нове будівництво мережі зовнішнього освітлення по вул. Коцюбинського, вул. Набережній, пров. Незалежності в с. Малі Крушлинці Вінницької МТГ, Вінницького району, Вінницької області (коригування)(супровідні роботам послуги)</x:v>
      </x:c>
      <x:c r="N610" s="15" t="str">
        <x:v>https://prozorro.gov.ua/tender/UA-2026-07-29-010307-a</x:v>
      </x:c>
    </x:row>
    <x:row r="611">
      <x:c r="A611" s="14" t="n">
        <x:v>607</x:v>
      </x:c>
      <x:c r="B611" s="14" t="str">
        <x:v>ПРИВАТНЕ ПІДПРИЄМСТВО "ВІНАСТЕРІСК"</x:v>
      </x:c>
      <x:c r="C611" s="14" t="str">
        <x:v>35542326</x:v>
      </x:c>
      <x:c r="D611" s="14" t="str">
        <x:v>Електромонтаж</x:v>
      </x:c>
      <x:c r="E611" s="14" t="str">
        <x:v>Pilot now</x:v>
      </x:c>
      <x:c r="F611" s="14" t="str">
        <x:v>I3</x:v>
      </x:c>
      <x:c r="G611" s="14" t="n">
        <x:v>52</x:v>
      </x:c>
      <x:c r="H611" s="14" t="n">
        <x:v>1</x:v>
      </x:c>
      <x:c r="I611" s="14" t="n">
        <x:v>1</x:v>
      </x:c>
      <x:c r="J611" s="18" t="n">
        <x:v>97500</x:v>
      </x:c>
      <x:c r="K611" s="19" t="n">
        <x:v>46227.429720127315</x:v>
      </x:c>
      <x:c r="L611" s="19" t="n">
        <x:v>46265</x:v>
      </x:c>
      <x:c r="M611" s="15" t="str">
        <x:v>електромонтажні роботи</x:v>
      </x:c>
      <x:c r="N611" s="15" t="str">
        <x:v>https://prozorro.gov.ua/tender/UA-2026-07-24-005773-a</x:v>
      </x:c>
    </x:row>
    <x:row r="612">
      <x:c r="A612" s="14" t="n">
        <x:v>608</x:v>
      </x:c>
      <x:c r="B612" s="14" t="str">
        <x:v>ПРИВАТНЕ ПІДПРИЄМСТВО "ГРАНТ"</x:v>
      </x:c>
      <x:c r="C612" s="14" t="str">
        <x:v>31854396</x:v>
      </x:c>
      <x:c r="D612" s="14" t="str">
        <x:v>Безпека / СКУД / CCTV</x:v>
      </x:c>
      <x:c r="E612" s="14" t="str">
        <x:v>Expansion discovery</x:v>
      </x:c>
      <x:c r="F612" s="14" t="str">
        <x:v>I3</x:v>
      </x:c>
      <x:c r="G612" s="14" t="n">
        <x:v>52</x:v>
      </x:c>
      <x:c r="H612" s="14" t="n">
        <x:v>1</x:v>
      </x:c>
      <x:c r="I612" s="14" t="n">
        <x:v>1</x:v>
      </x:c>
      <x:c r="J612" s="18" t="n">
        <x:v>41364</x:v>
      </x:c>
      <x:c r="K612" s="19" t="n">
        <x:v>46253.333494467595</x:v>
      </x:c>
      <x:c r="L612" s="19" t="n">
        <x:v>46258</x:v>
      </x:c>
      <x:c r="M612" s="15" t="str">
        <x:v>Монтаж та встановлення системи відеоспостереження</x:v>
      </x:c>
      <x:c r="N612" s="15" t="str">
        <x:v>https://prozorro.gov.ua/tender/UA-2026-08-19-003036-a</x:v>
      </x:c>
    </x:row>
    <x:row r="613">
      <x:c r="A613" s="14" t="n">
        <x:v>609</x:v>
      </x:c>
      <x:c r="B613" s="14" t="str">
        <x:v>ПРИВАТНЕ ПІДПРИЄМСТВО "ЛЕКС СТАТУС"</x:v>
      </x:c>
      <x:c r="C613" s="14" t="str">
        <x:v>42959545</x:v>
      </x:c>
      <x:c r="D613" s="14" t="str">
        <x:v>Зовнішні мережі</x:v>
      </x:c>
      <x:c r="E613" s="14" t="str">
        <x:v>Expansion discovery</x:v>
      </x:c>
      <x:c r="F613" s="14" t="str">
        <x:v>I3</x:v>
      </x:c>
      <x:c r="G613" s="14" t="n">
        <x:v>52</x:v>
      </x:c>
      <x:c r="H613" s="14" t="n">
        <x:v>1</x:v>
      </x:c>
      <x:c r="I613" s="14" t="n">
        <x:v>1</x:v>
      </x:c>
      <x:c r="J613" s="18" t="n">
        <x:v>95019</x:v>
      </x:c>
      <x:c r="K613" s="19" t="n">
        <x:v>46240.31078318287</x:v>
      </x:c>
      <x:c r="L613" s="19" t="n">
        <x:v>46387</x:v>
      </x:c>
      <x:c r="M613" s="15" t="str">
        <x:v>Виготовлення технічних паспортів по об'єктам: "Будівництво нової лінії напірного каналізаційного колектора від ГКНС (вул. Івана Гонти, 16) до КОС-1 — КОС-2 у місті Житомир. 1 черга (коригування)"; "Будівництво водопровідної мережі від пр. Миру в м. Житомирі до смт. Лісове. Коригування"</x:v>
      </x:c>
      <x:c r="N613" s="15" t="str">
        <x:v>https://prozorro.gov.ua/tender/UA-2026-08-06-000196-a</x:v>
      </x:c>
    </x:row>
    <x:row r="614">
      <x:c r="A614" s="14" t="n">
        <x:v>610</x:v>
      </x:c>
      <x:c r="B614" s="14" t="str">
        <x:v>Пупинін Руслан Валентинович</x:v>
      </x:c>
      <x:c r="C614" s="14" t="str">
        <x:v>2511121975</x:v>
      </x:c>
      <x:c r="D614" s="14" t="str">
        <x:v>Електромонтаж</x:v>
      </x:c>
      <x:c r="E614" s="14" t="str">
        <x:v>Pilot now</x:v>
      </x:c>
      <x:c r="F614" s="14" t="str">
        <x:v>I3</x:v>
      </x:c>
      <x:c r="G614" s="14" t="n">
        <x:v>52</x:v>
      </x:c>
      <x:c r="H614" s="14" t="n">
        <x:v>1</x:v>
      </x:c>
      <x:c r="I614" s="14" t="n">
        <x:v>1</x:v>
      </x:c>
      <x:c r="J614" s="18" t="n">
        <x:v>84450</x:v>
      </x:c>
      <x:c r="K614" s="19" t="n">
        <x:v>46226.489712256945</x:v>
      </x:c>
      <x:c r="L614" s="19" t="n">
        <x:v>46324</x:v>
      </x:c>
      <x:c r="M614" s="15" t="str">
        <x:v>45310000-3 - Електромонтажні роботи
</x:v>
      </x:c>
      <x:c r="N614" s="15" t="str">
        <x:v>https://prozorro.gov.ua/tender/UA-2026-07-23-007865-a</x:v>
      </x:c>
    </x:row>
    <x:row r="615">
      <x:c r="A615" s="14" t="n">
        <x:v>611</x:v>
      </x:c>
      <x:c r="B615" s="14" t="str">
        <x:v>Рівненська філія Державного підприємства Український державний науково-дослідний інститут проектування міст "ДІПРОМІСТО" імені Ю.М.Білоконя</x:v>
      </x:c>
      <x:c r="C615" s="14" t="str">
        <x:v>02498085</x:v>
      </x:c>
      <x:c r="D615" s="14" t="str">
        <x:v>Мости / інфраструктура</x:v>
      </x:c>
      <x:c r="E615" s="14" t="str">
        <x:v>Expansion discovery</x:v>
      </x:c>
      <x:c r="F615" s="14" t="str">
        <x:v>I3</x:v>
      </x:c>
      <x:c r="G615" s="14" t="n">
        <x:v>52</x:v>
      </x:c>
      <x:c r="H615" s="14" t="n">
        <x:v>1</x:v>
      </x:c>
      <x:c r="I615" s="14" t="n">
        <x:v>1</x:v>
      </x:c>
      <x:c r="J615" s="18" t="n">
        <x:v>8280</x:v>
      </x:c>
      <x:c r="K615" s="19" t="n">
        <x:v>46255.358828206015</x:v>
      </x:c>
      <x:c r="L615" s="19" t="n">
        <x:v>46752</x:v>
      </x:c>
      <x:c r="M615" s="15" t="str">
        <x:v>Авторський нагляд по об’єкту: «Капітальний ремонт пішохідного мосту через річку Устя в районі стадіону «Авангард» у місті Рівному»</x:v>
      </x:c>
      <x:c r="N615" s="15" t="str">
        <x:v>https://prozorro.gov.ua/tender/UA-2026-08-21-004480-a</x:v>
      </x:c>
    </x:row>
    <x:row r="616">
      <x:c r="A616" s="14" t="n">
        <x:v>612</x:v>
      </x:c>
      <x:c r="B616" s="14" t="str">
        <x:v>СОЛОВЙОВ КОСТЯНТИН ІВАНОВИЧ</x:v>
      </x:c>
      <x:c r="C616" s="14" t="str">
        <x:v>2587309335</x:v>
      </x:c>
      <x:c r="D616" s="14" t="str">
        <x:v>Електромонтаж</x:v>
      </x:c>
      <x:c r="E616" s="14" t="str">
        <x:v>Pilot now</x:v>
      </x:c>
      <x:c r="F616" s="14" t="str">
        <x:v>I3</x:v>
      </x:c>
      <x:c r="G616" s="14" t="n">
        <x:v>52</x:v>
      </x:c>
      <x:c r="H616" s="14" t="n">
        <x:v>1</x:v>
      </x:c>
      <x:c r="I616" s="14" t="n">
        <x:v>1</x:v>
      </x:c>
      <x:c r="J616" s="18" t="n">
        <x:v>5170</x:v>
      </x:c>
      <x:c r="K616" s="19" t="n">
        <x:v>46238.50361935185</x:v>
      </x:c>
      <x:c r="L616" s="19" t="n">
        <x:v>46387</x:v>
      </x:c>
      <x:c r="M616" s="15" t="str">
        <x:v>45310000 - 3 «Електромонтажні роботи»</x:v>
      </x:c>
      <x:c r="N616" s="15" t="str">
        <x:v>https://prozorro.gov.ua/tender/UA-2026-08-04-008648-a</x:v>
      </x:c>
    </x:row>
    <x:row r="617">
      <x:c r="A617" s="14" t="n">
        <x:v>613</x:v>
      </x:c>
      <x:c r="B617" s="14" t="str">
        <x:v>СТРУКТУРНА ОДИНИЦЯ "ГАЙСИНСЬКІ ЕЛЕКТРИЧНІ МЕРЕЖІ" АКЦІОНЕРНОГО ТОВАРИСТВА "ВІННИЦЯОБЛЕНЕРГО"</x:v>
      </x:c>
      <x:c r="C617" s="14" t="str">
        <x:v>25509897</x:v>
      </x:c>
      <x:c r="D617" s="14" t="str">
        <x:v>Електромонтаж</x:v>
      </x:c>
      <x:c r="E617" s="14" t="str">
        <x:v>Pilot now</x:v>
      </x:c>
      <x:c r="F617" s="14" t="str">
        <x:v>I3</x:v>
      </x:c>
      <x:c r="G617" s="14" t="n">
        <x:v>52</x:v>
      </x:c>
      <x:c r="H617" s="14" t="n">
        <x:v>1</x:v>
      </x:c>
      <x:c r="I617" s="14" t="n">
        <x:v>1</x:v>
      </x:c>
      <x:c r="J617" s="18" t="n">
        <x:v>7105.45</x:v>
      </x:c>
      <x:c r="K617" s="19" t="n">
        <x:v>46216.53856612268</x:v>
      </x:c>
      <x:c r="L617" s="19" t="n">
        <x:v>46387</x:v>
      </x:c>
      <x:c r="M617" s="15" t="str">
        <x:v>Електромонтажні роботи</x:v>
      </x:c>
      <x:c r="N617" s="15" t="str">
        <x:v>https://prozorro.gov.ua/tender/UA-2026-07-13-009244-a</x:v>
      </x:c>
    </x:row>
    <x:row r="618">
      <x:c r="A618" s="14" t="n">
        <x:v>614</x:v>
      </x:c>
      <x:c r="B618" s="14" t="str">
        <x:v>ТзОВ "Будресурс ІГ"</x:v>
      </x:c>
      <x:c r="C618" s="14" t="str">
        <x:v>35562693</x:v>
      </x:c>
      <x:c r="D618" s="14" t="str">
        <x:v>Електромонтаж</x:v>
      </x:c>
      <x:c r="E618" s="14" t="str">
        <x:v>Pilot now</x:v>
      </x:c>
      <x:c r="F618" s="14" t="str">
        <x:v>I3</x:v>
      </x:c>
      <x:c r="G618" s="14" t="n">
        <x:v>52</x:v>
      </x:c>
      <x:c r="H618" s="14" t="n">
        <x:v>1</x:v>
      </x:c>
      <x:c r="I618" s="14" t="n">
        <x:v>1</x:v>
      </x:c>
      <x:c r="J618" s="18" t="n">
        <x:v>27469.23</x:v>
      </x:c>
      <x:c r="K618" s="19" t="n">
        <x:v>46220.44082846065</x:v>
      </x:c>
      <x:c r="L618" s="19" t="n">
        <x:v>46387.48459490741</x:v>
      </x:c>
      <x:c r="M618" s="15" t="str">
        <x:v>Електромонтажні роботи</x:v>
      </x:c>
      <x:c r="N618" s="15" t="str">
        <x:v>https://prozorro.gov.ua/tender/UA-2026-07-17-006071-a</x:v>
      </x:c>
    </x:row>
    <x:row r="619">
      <x:c r="A619" s="14" t="n">
        <x:v>615</x:v>
      </x:c>
      <x:c r="B619" s="14" t="str">
        <x:v>ТОВ "АМіЛа"</x:v>
      </x:c>
      <x:c r="C619" s="14" t="str">
        <x:v>25090493</x:v>
      </x:c>
      <x:c r="D619" s="14" t="str">
        <x:v>Газопостачання / котельні</x:v>
      </x:c>
      <x:c r="E619" s="14" t="str">
        <x:v>Expansion discovery</x:v>
      </x:c>
      <x:c r="F619" s="14" t="str">
        <x:v>I3</x:v>
      </x:c>
      <x:c r="G619" s="14" t="n">
        <x:v>52</x:v>
      </x:c>
      <x:c r="H619" s="14" t="n">
        <x:v>1</x:v>
      </x:c>
      <x:c r="I619" s="14" t="n">
        <x:v>1</x:v>
      </x:c>
      <x:c r="J619" s="18" t="n">
        <x:v>63270</x:v>
      </x:c>
      <x:c r="K619" s="19" t="n">
        <x:v>46254.269428611115</x:v>
      </x:c>
      <x:c r="L619" s="19" t="n">
        <x:v>46387</x:v>
      </x:c>
      <x:c r="M619" s="15" t="str">
        <x:v>ДК 021:2015:50720000-8 Послуги з ремонту і технічного обслуговування систем центрального опалення ( Послуги з демонтажу та монтажу димової труби котельні дитячо-юнацької спортивної школи Турійської селищної ради Ковельського району Волинської області)</x:v>
      </x:c>
      <x:c r="N619" s="15" t="str">
        <x:v>https://prozorro.gov.ua/tender/UA-2026-08-20-000929-a</x:v>
      </x:c>
    </x:row>
    <x:row r="620">
      <x:c r="A620" s="14" t="n">
        <x:v>616</x:v>
      </x:c>
      <x:c r="B620" s="14" t="str">
        <x:v>ТОВ "БРІКСТОУН"</x:v>
      </x:c>
      <x:c r="C620" s="14" t="str">
        <x:v>44263744</x:v>
      </x:c>
      <x:c r="D620" s="14" t="str">
        <x:v>Безпека / СКУД / CCTV</x:v>
      </x:c>
      <x:c r="E620" s="14" t="str">
        <x:v>Expansion discovery</x:v>
      </x:c>
      <x:c r="F620" s="14" t="str">
        <x:v>I3</x:v>
      </x:c>
      <x:c r="G620" s="14" t="n">
        <x:v>52</x:v>
      </x:c>
      <x:c r="H620" s="14" t="n">
        <x:v>1</x:v>
      </x:c>
      <x:c r="I620" s="14" t="n">
        <x:v>1</x:v>
      </x:c>
      <x:c r="J620" s="18" t="n">
        <x:v>19830</x:v>
      </x:c>
      <x:c r="K620" s="19" t="n">
        <x:v>46217.371219733795</x:v>
      </x:c>
      <x:c r="L620" s="19" t="n">
        <x:v>46387</x:v>
      </x:c>
      <x:c r="M620" s="15" t="str">
        <x:v>Монтаж системи відеоспостереження (з матеріалів замовника)</x:v>
      </x:c>
      <x:c r="N620" s="15" t="str">
        <x:v>https://prozorro.gov.ua/tender/UA-2026-07-14-004448-a</x:v>
      </x:c>
    </x:row>
    <x:row r="621">
      <x:c r="A621" s="14" t="n">
        <x:v>617</x:v>
      </x:c>
      <x:c r="B621" s="14" t="str">
        <x:v>ТОВ "Ж.Б.КОНСТРАКШН"</x:v>
      </x:c>
      <x:c r="C621" s="14" t="str">
        <x:v>45596315</x:v>
      </x:c>
      <x:c r="D621" s="14" t="str">
        <x:v>Електромонтаж</x:v>
      </x:c>
      <x:c r="E621" s="14" t="str">
        <x:v>Pilot now</x:v>
      </x:c>
      <x:c r="F621" s="14" t="str">
        <x:v>I3</x:v>
      </x:c>
      <x:c r="G621" s="14" t="n">
        <x:v>52</x:v>
      </x:c>
      <x:c r="H621" s="14" t="n">
        <x:v>1</x:v>
      </x:c>
      <x:c r="I621" s="14" t="n">
        <x:v>1</x:v>
      </x:c>
      <x:c r="J621" s="18" t="n">
        <x:v>68040</x:v>
      </x:c>
      <x:c r="K621" s="19" t="n">
        <x:v>46241.298255960646</x:v>
      </x:c>
      <x:c r="L621" s="19" t="n">
        <x:v>46387</x:v>
      </x:c>
      <x:c r="M621" s="15" t="str">
        <x:v>електромонтажні роботи с. Бабинці, вул. Незламності ,70 А</x:v>
      </x:c>
      <x:c r="N621" s="15" t="str">
        <x:v>https://prozorro.gov.ua/tender/UA-2026-08-07-001705-a</x:v>
      </x:c>
    </x:row>
    <x:row r="622">
      <x:c r="A622" s="14" t="n">
        <x:v>618</x:v>
      </x:c>
      <x:c r="B622" s="14" t="str">
        <x:v>ТОВ "ІНФОНЕТ ТЕЛЕКОМ"</x:v>
      </x:c>
      <x:c r="C622" s="14" t="str">
        <x:v>39329860</x:v>
      </x:c>
      <x:c r="D622" s="14" t="str">
        <x:v>Безпека / СКУД / CCTV</x:v>
      </x:c>
      <x:c r="E622" s="14" t="str">
        <x:v>Expansion discovery</x:v>
      </x:c>
      <x:c r="F622" s="14" t="str">
        <x:v>I3</x:v>
      </x:c>
      <x:c r="G622" s="14" t="n">
        <x:v>52</x:v>
      </x:c>
      <x:c r="H622" s="14" t="n">
        <x:v>1</x:v>
      </x:c>
      <x:c r="I622" s="14" t="n">
        <x:v>1</x:v>
      </x:c>
      <x:c r="J622" s="18" t="n">
        <x:v>99200</x:v>
      </x:c>
      <x:c r="K622" s="19" t="n">
        <x:v>46245.57245854167</x:v>
      </x:c>
      <x:c r="L622" s="19" t="n">
        <x:v>46259.57413194444</x:v>
      </x:c>
      <x:c r="M622" s="15" t="str">
        <x:v>Монтаж та встановлення системи відеоспостереження з матеріалів замовника</x:v>
      </x:c>
      <x:c r="N622" s="15" t="str">
        <x:v>https://prozorro.gov.ua/tender/UA-2026-08-11-011701-a</x:v>
      </x:c>
    </x:row>
    <x:row r="623">
      <x:c r="A623" s="14" t="n">
        <x:v>619</x:v>
      </x:c>
      <x:c r="B623" s="14" t="str">
        <x:v>ТОВ "КОМП'ЮТЕРИ ТА КОМУНІКАЦІЇ"</x:v>
      </x:c>
      <x:c r="C623" s="14" t="str">
        <x:v>38514333</x:v>
      </x:c>
      <x:c r="D623" s="14" t="str">
        <x:v>Резервне живлення</x:v>
      </x:c>
      <x:c r="E623" s="14" t="str">
        <x:v>Pilot now</x:v>
      </x:c>
      <x:c r="F623" s="14" t="str">
        <x:v>I3</x:v>
      </x:c>
      <x:c r="G623" s="14" t="n">
        <x:v>52</x:v>
      </x:c>
      <x:c r="H623" s="14" t="n">
        <x:v>1</x:v>
      </x:c>
      <x:c r="I623" s="14" t="n">
        <x:v>1</x:v>
      </x:c>
      <x:c r="J623" s="18" t="n">
        <x:v>24083</x:v>
      </x:c>
      <x:c r="K623" s="19" t="n">
        <x:v>46217.44950539352</x:v>
      </x:c>
      <x:c r="L623" s="19" t="n">
        <x:v>46265</x:v>
      </x:c>
      <x:c r="M623" s="15" t="str">
        <x:v>Послуги з монтажу та підключення джерел безперебійного живлення</x:v>
      </x:c>
      <x:c r="N623" s="15" t="str">
        <x:v>https://prozorro.gov.ua/tender/UA-2026-07-02-009440-a</x:v>
      </x:c>
    </x:row>
    <x:row r="624">
      <x:c r="A624" s="14" t="n">
        <x:v>620</x:v>
      </x:c>
      <x:c r="B624" s="14" t="str">
        <x:v>ТОВ "КСК ІНЖИНІРИНГ"</x:v>
      </x:c>
      <x:c r="C624" s="14" t="str">
        <x:v>43984787</x:v>
      </x:c>
      <x:c r="D624" s="14" t="str">
        <x:v>Електромонтаж</x:v>
      </x:c>
      <x:c r="E624" s="14" t="str">
        <x:v>Pilot now</x:v>
      </x:c>
      <x:c r="F624" s="14" t="str">
        <x:v>I3</x:v>
      </x:c>
      <x:c r="G624" s="14" t="n">
        <x:v>52</x:v>
      </x:c>
      <x:c r="H624" s="14" t="n">
        <x:v>1</x:v>
      </x:c>
      <x:c r="I624" s="14" t="n">
        <x:v>1</x:v>
      </x:c>
      <x:c r="J624" s="18" t="n">
        <x:v>9185</x:v>
      </x:c>
      <x:c r="K624" s="19" t="n">
        <x:v>46225.40387611111</x:v>
      </x:c>
      <x:c r="L624" s="19" t="n">
        <x:v>46387.447118055556</x:v>
      </x:c>
      <x:c r="M624" s="15" t="str">
        <x:v>Електромонтажні роботи</x:v>
      </x:c>
      <x:c r="N624" s="15" t="str">
        <x:v>https://prozorro.gov.ua/tender/UA-2026-07-22-004999-a</x:v>
      </x:c>
    </x:row>
    <x:row r="625">
      <x:c r="A625" s="14" t="n">
        <x:v>621</x:v>
      </x:c>
      <x:c r="B625" s="14" t="str">
        <x:v>ТОВ "ОСТОМІСТ"</x:v>
      </x:c>
      <x:c r="C625" s="14" t="str">
        <x:v>45421934</x:v>
      </x:c>
      <x:c r="D625" s="14" t="str">
        <x:v>Підпірні конструкції</x:v>
      </x:c>
      <x:c r="E625" s="14" t="str">
        <x:v>Expansion discovery</x:v>
      </x:c>
      <x:c r="F625" s="14" t="str">
        <x:v>I3</x:v>
      </x:c>
      <x:c r="G625" s="14" t="n">
        <x:v>52</x:v>
      </x:c>
      <x:c r="H625" s="14" t="n">
        <x:v>2</x:v>
      </x:c>
      <x:c r="I625" s="14" t="n">
        <x:v>1</x:v>
      </x:c>
      <x:c r="J625" s="18" t="n">
        <x:v>2035775.9</x:v>
      </x:c>
      <x:c r="K625" s="19" t="n">
        <x:v>45898.454580625</x:v>
      </x:c>
      <x:c r="L625" s="19" t="n">
        <x:v>45930.45539351852</x:v>
      </x:c>
      <x:c r="M625" s="15" t="str">
        <x:v>Капітальний ремонт підпірної стінки прибудинкової території з укріпленням земляного полотна житлових будинків № 13, 15 по вул. Курузова у м. Запоріжжя». Коригування (додаткові роботи)</x:v>
      </x:c>
      <x:c r="N625" s="15" t="str">
        <x:v>https://prozorro.gov.ua/tender/UA-2025-08-29-005951-a</x:v>
      </x:c>
    </x:row>
    <x:row r="626">
      <x:c r="A626" s="14" t="n">
        <x:v>622</x:v>
      </x:c>
      <x:c r="B626" s="14" t="str">
        <x:v>ТОВ "телерадіокомпанія "ГОК"</x:v>
      </x:c>
      <x:c r="C626" s="14" t="str">
        <x:v>24564256</x:v>
      </x:c>
      <x:c r="D626" s="14" t="str">
        <x:v>Безпека / СКУД / CCTV</x:v>
      </x:c>
      <x:c r="E626" s="14" t="str">
        <x:v>Expansion discovery</x:v>
      </x:c>
      <x:c r="F626" s="14" t="str">
        <x:v>I3</x:v>
      </x:c>
      <x:c r="G626" s="14" t="n">
        <x:v>52</x:v>
      </x:c>
      <x:c r="H626" s="14" t="n">
        <x:v>1</x:v>
      </x:c>
      <x:c r="I626" s="14" t="n">
        <x:v>1</x:v>
      </x:c>
      <x:c r="J626" s="18" t="n">
        <x:v>79194.23</x:v>
      </x:c>
      <x:c r="K626" s="19" t="n">
        <x:v>46258.52711094907</x:v>
      </x:c>
      <x:c r="L626" s="19" t="n">
        <x:v>46387.570439814815</x:v>
      </x:c>
      <x:c r="M626" s="15" t="str">
        <x:v>Послуги  з монтажу, установки системи відеоспостереження</x:v>
      </x:c>
      <x:c r="N626" s="15" t="str">
        <x:v>https://prozorro.gov.ua/tender/UA-2026-08-24-008102-a</x:v>
      </x:c>
    </x:row>
    <x:row r="627">
      <x:c r="A627" s="14" t="n">
        <x:v>623</x:v>
      </x:c>
      <x:c r="B627" s="14" t="str">
        <x:v>ТОВ "УКРНОЛА</x:v>
      </x:c>
      <x:c r="C627" s="14" t="str">
        <x:v>39038953</x:v>
      </x:c>
      <x:c r="D627" s="14" t="str">
        <x:v>Електромонтаж</x:v>
      </x:c>
      <x:c r="E627" s="14" t="str">
        <x:v>Pilot now</x:v>
      </x:c>
      <x:c r="F627" s="14" t="str">
        <x:v>I3</x:v>
      </x:c>
      <x:c r="G627" s="14" t="n">
        <x:v>52</x:v>
      </x:c>
      <x:c r="H627" s="14" t="n">
        <x:v>2</x:v>
      </x:c>
      <x:c r="I627" s="14" t="n">
        <x:v>1</x:v>
      </x:c>
      <x:c r="J627" s="18" t="n">
        <x:v>58210.979999999996</x:v>
      </x:c>
      <x:c r="K627" s="19" t="n">
        <x:v>46211.315548391205</x:v>
      </x:c>
      <x:c r="L627" s="19" t="n">
        <x:v>46234</x:v>
      </x:c>
      <x:c r="M627" s="15" t="str">
        <x:v>Електромонтажні роботи</x:v>
      </x:c>
      <x:c r="N627" s="15" t="str">
        <x:v>https://prozorro.gov.ua/tender/UA-2026-07-08-002306-a</x:v>
      </x:c>
    </x:row>
    <x:row r="628">
      <x:c r="A628" s="14" t="n">
        <x:v>624</x:v>
      </x:c>
      <x:c r="B628" s="14" t="str">
        <x:v>Товариство з бмеженою відповідальністю  "ГАРАНТ-ПРОЕКТ"</x:v>
      </x:c>
      <x:c r="C628" s="14" t="str">
        <x:v>40371313</x:v>
      </x:c>
      <x:c r="D628" s="14" t="str">
        <x:v>Водоочищення / очисні споруди</x:v>
      </x:c>
      <x:c r="E628" s="14" t="str">
        <x:v>Expansion discovery</x:v>
      </x:c>
      <x:c r="F628" s="14" t="str">
        <x:v>I3</x:v>
      </x:c>
      <x:c r="G628" s="14" t="n">
        <x:v>52</x:v>
      </x:c>
      <x:c r="H628" s="14" t="n">
        <x:v>1</x:v>
      </x:c>
      <x:c r="I628" s="14" t="n">
        <x:v>1</x:v>
      </x:c>
      <x:c r="J628" s="18" t="n">
        <x:v>17800</x:v>
      </x:c>
      <x:c r="K628" s="19" t="n">
        <x:v>46225.48594824074</x:v>
      </x:c>
      <x:c r="L628" s="19" t="n">
        <x:v>46387</x:v>
      </x:c>
      <x:c r="M628" s="15" t="str">
        <x:v>Авторський нагляд  по обєкту "Реконструкція системи електропостачання (встановлення джерела резервного живлення сонячної електростанції) на будівлі очисних споруд за адресою: вул. Яворницького, 106 м. Сокаль Львівська область"</x:v>
      </x:c>
      <x:c r="N628" s="15" t="str">
        <x:v>https://prozorro.gov.ua/tender/UA-2026-07-22-007284-a</x:v>
      </x:c>
    </x:row>
    <x:row r="629">
      <x:c r="A629" s="14" t="n">
        <x:v>625</x:v>
      </x:c>
      <x:c r="B629" s="14" t="str">
        <x:v>ТОВАРИСТВО З ОБМЕЖЕНОЮ ВІДПОВІДАЛЬНІСТЮ " ДІВІКС"</x:v>
      </x:c>
      <x:c r="C629" s="14" t="str">
        <x:v>33463396</x:v>
      </x:c>
      <x:c r="D629" s="14" t="str">
        <x:v>Безпека / СКУД / CCTV</x:v>
      </x:c>
      <x:c r="E629" s="14" t="str">
        <x:v>Expansion discovery</x:v>
      </x:c>
      <x:c r="F629" s="14" t="str">
        <x:v>I3</x:v>
      </x:c>
      <x:c r="G629" s="14" t="n">
        <x:v>52</x:v>
      </x:c>
      <x:c r="H629" s="14" t="n">
        <x:v>1</x:v>
      </x:c>
      <x:c r="I629" s="14" t="n">
        <x:v>1</x:v>
      </x:c>
      <x:c r="J629" s="18" t="n">
        <x:v>25963.2</x:v>
      </x:c>
      <x:c r="K629" s="19" t="n">
        <x:v>46232.284131747685</x:v>
      </x:c>
      <x:c r="L629" s="19" t="n">
        <x:v>46387</x:v>
      </x:c>
      <x:c r="M629" s="15" t="str">
        <x:v>Послуги з монтажу та пусконалагоджені системи контролю та управління доступом</x:v>
      </x:c>
      <x:c r="N629" s="15" t="str">
        <x:v>https://prozorro.gov.ua/tender/UA-2026-07-29-001219-a</x:v>
      </x:c>
    </x:row>
    <x:row r="630">
      <x:c r="A630" s="14" t="n">
        <x:v>626</x:v>
      </x:c>
      <x:c r="B630" s="14" t="str">
        <x:v>ТОВАРИСТВО З ОБМЕЖЕНОЮ ВІДПОВІДАЛЬНІСТЮ "АКРО ІНЖИНІРИНГ"</x:v>
      </x:c>
      <x:c r="C630" s="14" t="str">
        <x:v>42590106</x:v>
      </x:c>
      <x:c r="D630" s="14" t="str">
        <x:v>Пожежогасіння</x:v>
      </x:c>
      <x:c r="E630" s="14" t="str">
        <x:v>Expansion discovery</x:v>
      </x:c>
      <x:c r="F630" s="14" t="str">
        <x:v>I3</x:v>
      </x:c>
      <x:c r="G630" s="14" t="n">
        <x:v>52</x:v>
      </x:c>
      <x:c r="H630" s="14" t="n">
        <x:v>1</x:v>
      </x:c>
      <x:c r="I630" s="14" t="n">
        <x:v>1</x:v>
      </x:c>
      <x:c r="J630" s="18" t="n">
        <x:v>12450</x:v>
      </x:c>
      <x:c r="K630" s="19" t="n">
        <x:v>46255.494910104164</x:v>
      </x:c>
      <x:c r="L630" s="19" t="n">
        <x:v>46290</x:v>
      </x:c>
      <x:c r="M630" s="15" t="str">
        <x:v>Послуги з виготовлення проектно – кошторисної документації монтажу системи пожежної сигналізації та керування евакуюванням будівлі №17/53</x:v>
      </x:c>
      <x:c r="N630" s="15" t="str">
        <x:v>https://prozorro.gov.ua/tender/UA-2026-08-12-005434-a</x:v>
      </x:c>
    </x:row>
    <x:row r="631">
      <x:c r="A631" s="14" t="n">
        <x:v>627</x:v>
      </x:c>
      <x:c r="B631" s="14" t="str">
        <x:v>ТОВАРИСТВО З ОБМЕЖЕНОЮ ВІДПОВІДАЛЬНІСТЮ "АЛЬТ-БУД"</x:v>
      </x:c>
      <x:c r="C631" s="14" t="str">
        <x:v>41163027</x:v>
      </x:c>
      <x:c r="D631" s="14" t="str">
        <x:v>Електромонтаж</x:v>
      </x:c>
      <x:c r="E631" s="14" t="str">
        <x:v>Pilot now</x:v>
      </x:c>
      <x:c r="F631" s="14" t="str">
        <x:v>I3</x:v>
      </x:c>
      <x:c r="G631" s="14" t="n">
        <x:v>52</x:v>
      </x:c>
      <x:c r="H631" s="14" t="n">
        <x:v>1</x:v>
      </x:c>
      <x:c r="I631" s="14" t="n">
        <x:v>1</x:v>
      </x:c>
      <x:c r="J631" s="18" t="n">
        <x:v>77914</x:v>
      </x:c>
      <x:c r="K631" s="19" t="n">
        <x:v>46245.38613431713</x:v>
      </x:c>
      <x:c r="L631" s="19" t="n">
        <x:v>46387</x:v>
      </x:c>
      <x:c r="M631" s="15" t="str">
        <x:v>Електромонтажні роботи (Заміна та встановлення електричних світильників)</x:v>
      </x:c>
      <x:c r="N631" s="15" t="str">
        <x:v>https://prozorro.gov.ua/tender/UA-2026-08-11-005184-a</x:v>
      </x:c>
    </x:row>
    <x:row r="632">
      <x:c r="A632" s="14" t="n">
        <x:v>628</x:v>
      </x:c>
      <x:c r="B632" s="14" t="str">
        <x:v>ТОВАРИСТВО З ОБМЕЖЕНОЮ ВІДПОВІДАЛЬНІСТЮ "АЛЬФОРГ"</x:v>
      </x:c>
      <x:c r="C632" s="14" t="str">
        <x:v>33675634</x:v>
      </x:c>
      <x:c r="D632" s="14" t="str">
        <x:v>Електромонтаж</x:v>
      </x:c>
      <x:c r="E632" s="14" t="str">
        <x:v>Pilot now</x:v>
      </x:c>
      <x:c r="F632" s="14" t="str">
        <x:v>I3</x:v>
      </x:c>
      <x:c r="G632" s="14" t="n">
        <x:v>52</x:v>
      </x:c>
      <x:c r="H632" s="14" t="n">
        <x:v>1</x:v>
      </x:c>
      <x:c r="I632" s="14" t="n">
        <x:v>1</x:v>
      </x:c>
      <x:c r="J632" s="18" t="n">
        <x:v>1560</x:v>
      </x:c>
      <x:c r="K632" s="19" t="n">
        <x:v>46246.53829916667</x:v>
      </x:c>
      <x:c r="L632" s="19" t="n">
        <x:v>46265</x:v>
      </x:c>
      <x:c r="M632" s="15" t="str">
        <x:v>ДК 021:2015 45310000-3 Електромонтажні роботи</x:v>
      </x:c>
      <x:c r="N632" s="15" t="str">
        <x:v>https://prozorro.gov.ua/tender/UA-2026-08-12-009871-a</x:v>
      </x:c>
    </x:row>
    <x:row r="633">
      <x:c r="A633" s="14" t="n">
        <x:v>629</x:v>
      </x:c>
      <x:c r="B633" s="14" t="str">
        <x:v>ТОВАРИСТВО З ОБМЕЖЕНОЮ ВІДПОВІДАЛЬНІСТЮ "АРХБІТР"</x:v>
      </x:c>
      <x:c r="C633" s="14" t="str">
        <x:v>46058837</x:v>
      </x:c>
      <x:c r="D633" s="14" t="str">
        <x:v>Водоочищення / очисні споруди</x:v>
      </x:c>
      <x:c r="E633" s="14" t="str">
        <x:v>Expansion discovery</x:v>
      </x:c>
      <x:c r="F633" s="14" t="str">
        <x:v>I3</x:v>
      </x:c>
      <x:c r="G633" s="14" t="n">
        <x:v>52</x:v>
      </x:c>
      <x:c r="H633" s="14" t="n">
        <x:v>1</x:v>
      </x:c>
      <x:c r="I633" s="14" t="n">
        <x:v>1</x:v>
      </x:c>
      <x:c r="J633" s="18" t="n">
        <x:v>9000</x:v>
      </x:c>
      <x:c r="K633" s="19" t="n">
        <x:v>46252.30834361111</x:v>
      </x:c>
      <x:c r="L633" s="19" t="n">
        <x:v>46387</x:v>
      </x:c>
      <x:c r="M633" s="15" t="str">
        <x:v>Проведення експертної оцінки кошторисної частини по об'єкту "Реконструкція будівлі матеріального складу цеху очисних споруд КП ДОР "Аульський водовід" (інв. №14) за адресою: Комплекс будівель та споруд №2, селище Аули, Кам'янський район, Дніпропетровська область, в частині влаштування сонячної електростанції з піковою потужністю 78,74 кВт-пік на даху будівлі" (ДК 021:2015 – 71319000-7 - Експертні послуги)</x:v>
      </x:c>
      <x:c r="N633" s="15" t="str">
        <x:v>https://prozorro.gov.ua/tender/UA-2026-08-18-002041-a</x:v>
      </x:c>
    </x:row>
    <x:row r="634">
      <x:c r="A634" s="14" t="n">
        <x:v>630</x:v>
      </x:c>
      <x:c r="B634" s="14" t="str">
        <x:v>ТОВАРИСТВО З ОБМЕЖЕНОЮ ВІДПОВІДАЛЬНІСТЮ "БАРС ГРУП"</x:v>
      </x:c>
      <x:c r="C634" s="14" t="str">
        <x:v>38606502</x:v>
      </x:c>
      <x:c r="D634" s="14" t="str">
        <x:v>Пасивний вогнезахист</x:v>
      </x:c>
      <x:c r="E634" s="14" t="str">
        <x:v>Expansion discovery</x:v>
      </x:c>
      <x:c r="F634" s="14" t="str">
        <x:v>I3</x:v>
      </x:c>
      <x:c r="G634" s="14" t="n">
        <x:v>52</x:v>
      </x:c>
      <x:c r="H634" s="14" t="n">
        <x:v>1</x:v>
      </x:c>
      <x:c r="I634" s="14" t="n">
        <x:v>1</x:v>
      </x:c>
      <x:c r="J634" s="18" t="n">
        <x:v>15608.4</x:v>
      </x:c>
      <x:c r="K634" s="19" t="n">
        <x:v>46246.46270398148</x:v>
      </x:c>
      <x:c r="L634" s="19" t="n">
        <x:v>46387</x:v>
      </x:c>
      <x:c r="M634" s="15" t="str">
        <x:v>Вогнезахисна обробка дерев'яних конструкцій покрівлі будівлі Скалівсько-Хуторського МПТБ</x:v>
      </x:c>
      <x:c r="N634" s="15" t="str">
        <x:v>https://prozorro.gov.ua/tender/UA-2026-08-12-006724-a</x:v>
      </x:c>
    </x:row>
    <x:row r="635">
      <x:c r="A635" s="14" t="n">
        <x:v>631</x:v>
      </x:c>
      <x:c r="B635" s="14" t="str">
        <x:v>Товариство з обмеженою відповідальністю "Белсім-Електро"</x:v>
      </x:c>
      <x:c r="C635" s="14" t="str">
        <x:v>34388125</x:v>
      </x:c>
      <x:c r="D635" s="14" t="str">
        <x:v>Електромонтаж</x:v>
      </x:c>
      <x:c r="E635" s="14" t="str">
        <x:v>Pilot now</x:v>
      </x:c>
      <x:c r="F635" s="14" t="str">
        <x:v>I3</x:v>
      </x:c>
      <x:c r="G635" s="14" t="n">
        <x:v>52</x:v>
      </x:c>
      <x:c r="H635" s="14" t="n">
        <x:v>1</x:v>
      </x:c>
      <x:c r="I635" s="14" t="n">
        <x:v>1</x:v>
      </x:c>
      <x:c r="J635" s="18" t="n">
        <x:v>33325.2</x:v>
      </x:c>
      <x:c r="K635" s="19" t="n">
        <x:v>46245.5631933912</x:v>
      </x:c>
      <x:c r="L635" s="19" t="n">
        <x:v>46387</x:v>
      </x:c>
      <x:c r="M635" s="15" t="str">
        <x:v>Виконання зовнішніх електромонтажних робіт (ремонт системи електромережі), ДК 021:2015 45310000-3 Електромонтажні роботи</x:v>
      </x:c>
      <x:c r="N635" s="15" t="str">
        <x:v>https://prozorro.gov.ua/tender/UA-2026-08-11-011482-a</x:v>
      </x:c>
    </x:row>
    <x:row r="636">
      <x:c r="A636" s="14" t="n">
        <x:v>632</x:v>
      </x:c>
      <x:c r="B636" s="14" t="str">
        <x:v>ТОВАРИСТВО З ОБМЕЖЕНОЮ ВІДПОВІДАЛЬНІСТЮ "БК МІРАЖ"</x:v>
      </x:c>
      <x:c r="C636" s="14" t="str">
        <x:v>45691942</x:v>
      </x:c>
      <x:c r="D636" s="14" t="str">
        <x:v>Резервуари / промислові ємності</x:v>
      </x:c>
      <x:c r="E636" s="14" t="str">
        <x:v>Expansion discovery</x:v>
      </x:c>
      <x:c r="F636" s="14" t="str">
        <x:v>I3</x:v>
      </x:c>
      <x:c r="G636" s="14" t="n">
        <x:v>52</x:v>
      </x:c>
      <x:c r="H636" s="14" t="n">
        <x:v>2</x:v>
      </x:c>
      <x:c r="I636" s="14" t="n">
        <x:v>1</x:v>
      </x:c>
      <x:c r="J636" s="18" t="n">
        <x:v>4696290.84</x:v>
      </x:c>
      <x:c r="K636" s="19" t="n">
        <x:v>45936.3412033912</x:v>
      </x:c>
      <x:c r="L636" s="19" t="n">
        <x:v>46022</x:v>
      </x:c>
      <x:c r="M636" s="15" t="str">
        <x:v>Благоустрій території населеного пункту - Капітальний ремонт дорожнього покриття пожежного підʼїзду до резервуару для пожежогасіння біля 2-го корпусу КЗ «Пісочинський ліцей «Джерело» за адресою: с-ще Пісочин, Харківський район, Харківська область (ДК 021:2015 - 45450000-6 Інші завершальні будівельні роботи)</x:v>
      </x:c>
      <x:c r="N636" s="15" t="str">
        <x:v>https://prozorro.gov.ua/tender/UA-2025-10-06-003310-a</x:v>
      </x:c>
    </x:row>
    <x:row r="637">
      <x:c r="A637" s="14" t="n">
        <x:v>633</x:v>
      </x:c>
      <x:c r="B637" s="14" t="str">
        <x:v>ТОВАРИСТВО З ОБМЕЖЕНОЮ ВІДПОВІДАЛЬНІСТЮ "ГРАНІТ. БЕЗПЕКА ТА БІЗНЕС"</x:v>
      </x:c>
      <x:c r="C637" s="14" t="str">
        <x:v>43674658</x:v>
      </x:c>
      <x:c r="D637" s="14" t="str">
        <x:v>Безпека / СКУД / CCTV</x:v>
      </x:c>
      <x:c r="E637" s="14" t="str">
        <x:v>Expansion discovery</x:v>
      </x:c>
      <x:c r="F637" s="14" t="str">
        <x:v>I3</x:v>
      </x:c>
      <x:c r="G637" s="14" t="n">
        <x:v>52</x:v>
      </x:c>
      <x:c r="H637" s="14" t="n">
        <x:v>1</x:v>
      </x:c>
      <x:c r="I637" s="14" t="n">
        <x:v>1</x:v>
      </x:c>
      <x:c r="J637" s="18" t="n">
        <x:v>83640</x:v>
      </x:c>
      <x:c r="K637" s="19" t="n">
        <x:v>46213.33753651621</x:v>
      </x:c>
      <x:c r="L637" s="19" t="n">
        <x:v>46387</x:v>
      </x:c>
      <x:c r="M637" s="15" t="str">
        <x:v>Встановлення системи відеоспостереження (з монтажем, підключенням та налаштуванням)</x:v>
      </x:c>
      <x:c r="N637" s="15" t="str">
        <x:v>https://prozorro.gov.ua/tender/UA-2026-07-10-003006-a</x:v>
      </x:c>
    </x:row>
    <x:row r="638">
      <x:c r="A638" s="14" t="n">
        <x:v>634</x:v>
      </x:c>
      <x:c r="B638" s="14" t="str">
        <x:v>ТОВАРИСТВО З ОБМЕЖЕНОЮ ВІДПОВІДАЛЬНІСТЮ "ДОНЕТ"</x:v>
      </x:c>
      <x:c r="C638" s="14" t="str">
        <x:v>39211668</x:v>
      </x:c>
      <x:c r="D638" s="14" t="str">
        <x:v>Електромонтаж</x:v>
      </x:c>
      <x:c r="E638" s="14" t="str">
        <x:v>Pilot now</x:v>
      </x:c>
      <x:c r="F638" s="14" t="str">
        <x:v>I3</x:v>
      </x:c>
      <x:c r="G638" s="14" t="n">
        <x:v>52</x:v>
      </x:c>
      <x:c r="H638" s="14" t="n">
        <x:v>1</x:v>
      </x:c>
      <x:c r="I638" s="14" t="n">
        <x:v>1</x:v>
      </x:c>
      <x:c r="J638" s="18" t="n">
        <x:v>200</x:v>
      </x:c>
      <x:c r="K638" s="19" t="n">
        <x:v>46254.52286972222</x:v>
      </x:c>
      <x:c r="L638" s="19" t="n">
        <x:v>46387</x:v>
      </x:c>
      <x:c r="M638" s="15" t="str">
        <x:v>ДК 021:2015: 45310000-3 — Електромонтажні роботи</x:v>
      </x:c>
      <x:c r="N638" s="15" t="str">
        <x:v>https://prozorro.gov.ua/tender/UA-2026-08-20-010070-a</x:v>
      </x:c>
    </x:row>
    <x:row r="639">
      <x:c r="A639" s="14" t="n">
        <x:v>635</x:v>
      </x:c>
      <x:c r="B639" s="14" t="str">
        <x:v>ТОВАРИСТВО З ОБМЕЖЕНОЮ ВІДПОВІДАЛЬНІСТЮ "ЕЛ-КОМ СЕРВІС"</x:v>
      </x:c>
      <x:c r="C639" s="14" t="str">
        <x:v>37509034</x:v>
      </x:c>
      <x:c r="D639" s="14" t="str">
        <x:v>Пасивний вогнезахист</x:v>
      </x:c>
      <x:c r="E639" s="14" t="str">
        <x:v>Expansion discovery</x:v>
      </x:c>
      <x:c r="F639" s="14" t="str">
        <x:v>I3</x:v>
      </x:c>
      <x:c r="G639" s="14" t="n">
        <x:v>52</x:v>
      </x:c>
      <x:c r="H639" s="14" t="n">
        <x:v>1</x:v>
      </x:c>
      <x:c r="I639" s="14" t="n">
        <x:v>1</x:v>
      </x:c>
      <x:c r="J639" s="18" t="n">
        <x:v>99999.58</x:v>
      </x:c>
      <x:c r="K639" s="19" t="n">
        <x:v>46237.43174412037</x:v>
      </x:c>
      <x:c r="L639" s="19" t="n">
        <x:v>46387</x:v>
      </x:c>
      <x:c r="M639" s="15" t="str">
        <x:v>Послуги з обробки (просоченню) вогнезахисними сумішами дерев'яних конструкцій горищних приміщень ДК 021:2015 77220000-8(Послуги з просочування деревини)</x:v>
      </x:c>
      <x:c r="N639" s="15" t="str">
        <x:v>https://prozorro.gov.ua/tender/UA-2026-08-03-005363-a</x:v>
      </x:c>
    </x:row>
    <x:row r="640">
      <x:c r="A640" s="14" t="n">
        <x:v>636</x:v>
      </x:c>
      <x:c r="B640" s="14" t="str">
        <x:v>ТОВАРИСТВО З ОБМЕЖЕНОЮ ВІДПОВІДАЛЬНІСТЮ "ЕНЕРГОДОСВІД"</x:v>
      </x:c>
      <x:c r="C640" s="14" t="str">
        <x:v>39962008</x:v>
      </x:c>
      <x:c r="D640" s="14" t="str">
        <x:v>Електромонтаж</x:v>
      </x:c>
      <x:c r="E640" s="14" t="str">
        <x:v>Pilot now</x:v>
      </x:c>
      <x:c r="F640" s="14" t="str">
        <x:v>I3</x:v>
      </x:c>
      <x:c r="G640" s="14" t="n">
        <x:v>52</x:v>
      </x:c>
      <x:c r="H640" s="14" t="n">
        <x:v>2</x:v>
      </x:c>
      <x:c r="I640" s="14" t="n">
        <x:v>1</x:v>
      </x:c>
      <x:c r="J640" s="18" t="n">
        <x:v>228223.1</x:v>
      </x:c>
      <x:c r="K640" s="19" t="n">
        <x:v>46213.49931126158</x:v>
      </x:c>
      <x:c r="L640" s="19" t="n">
        <x:v>46387</x:v>
      </x:c>
      <x:c r="M640" s="15" t="str">
        <x:v>Електромонтажні роботи</x:v>
      </x:c>
      <x:c r="N640" s="15" t="str">
        <x:v>https://prozorro.gov.ua/tender/UA-2026-07-10-008367-a</x:v>
      </x:c>
    </x:row>
    <x:row r="641">
      <x:c r="A641" s="14" t="n">
        <x:v>637</x:v>
      </x:c>
      <x:c r="B641" s="14" t="str">
        <x:v>ТОВАРИСТВО З ОБМЕЖЕНОЮ ВІДПОВІДАЛЬНІСТЮ "ЗОРТЕКС-СЕРВІС"</x:v>
      </x:c>
      <x:c r="C641" s="14" t="str">
        <x:v>30475528</x:v>
      </x:c>
      <x:c r="D641" s="14" t="str">
        <x:v>Електромонтаж</x:v>
      </x:c>
      <x:c r="E641" s="14" t="str">
        <x:v>Pilot now</x:v>
      </x:c>
      <x:c r="F641" s="14" t="str">
        <x:v>I3</x:v>
      </x:c>
      <x:c r="G641" s="14" t="n">
        <x:v>52</x:v>
      </x:c>
      <x:c r="H641" s="14" t="n">
        <x:v>1</x:v>
      </x:c>
      <x:c r="I641" s="14" t="n">
        <x:v>1</x:v>
      </x:c>
      <x:c r="J641" s="18" t="n">
        <x:v>29160.64</x:v>
      </x:c>
      <x:c r="K641" s="19" t="n">
        <x:v>46239.37818479167</x:v>
      </x:c>
      <x:c r="L641" s="19" t="n">
        <x:v>46387</x:v>
      </x:c>
      <x:c r="M641" s="15" t="str">
        <x:v> Електромонтажні роботи (Поточний ремонт навчального корпусу №1 (електромонтажні роботи),м.Івано-Франківськ ,вул.Коновальця,72А)</x:v>
      </x:c>
      <x:c r="N641" s="15" t="str">
        <x:v>https://prozorro.gov.ua/tender/UA-2026-08-05-004853-a</x:v>
      </x:c>
    </x:row>
    <x:row r="642">
      <x:c r="A642" s="14" t="n">
        <x:v>638</x:v>
      </x:c>
      <x:c r="B642" s="14" t="str">
        <x:v>ТОВАРИСТВО З ОБМЕЖЕНОЮ ВІДПОВІДАЛЬНІСТЮ "КАД ТРАНС"</x:v>
      </x:c>
      <x:c r="C642" s="14" t="str">
        <x:v>44983611</x:v>
      </x:c>
      <x:c r="D642" s="14" t="str">
        <x:v>Промисловий демонтаж</x:v>
      </x:c>
      <x:c r="E642" s="14" t="str">
        <x:v>Expansion discovery</x:v>
      </x:c>
      <x:c r="F642" s="14" t="str">
        <x:v>I3</x:v>
      </x:c>
      <x:c r="G642" s="14" t="n">
        <x:v>52</x:v>
      </x:c>
      <x:c r="H642" s="14" t="n">
        <x:v>1</x:v>
      </x:c>
      <x:c r="I642" s="14" t="n">
        <x:v>1</x:v>
      </x:c>
      <x:c r="J642" s="18" t="n">
        <x:v>45000</x:v>
      </x:c>
      <x:c r="K642" s="19" t="n">
        <x:v>46247.235698888886</x:v>
      </x:c>
      <x:c r="L642" s="19" t="n">
        <x:v>46265</x:v>
      </x:c>
      <x:c r="M642" s="15" t="str">
        <x:v>45110000-1 Руйнування та знесення будівель і земляні роботи (земляні роботи на каналізаційних очисних спорудах - 9 год)</x:v>
      </x:c>
      <x:c r="N642" s="15" t="str">
        <x:v>https://prozorro.gov.ua/tender/UA-2026-08-13-000369-a</x:v>
      </x:c>
    </x:row>
    <x:row r="643">
      <x:c r="A643" s="14" t="n">
        <x:v>639</x:v>
      </x:c>
      <x:c r="B643" s="14" t="str">
        <x:v>ТОВАРИСТВО З ОБМЕЖЕНОЮ ВІДПОВІДАЛЬНІСТЮ "ЛІДЕР 77"</x:v>
      </x:c>
      <x:c r="C643" s="14" t="str">
        <x:v>42898048</x:v>
      </x:c>
      <x:c r="D643" s="14" t="str">
        <x:v>Покрівлі та гідроізоляція</x:v>
      </x:c>
      <x:c r="E643" s="14" t="str">
        <x:v>Expansion discovery</x:v>
      </x:c>
      <x:c r="F643" s="14" t="str">
        <x:v>I3</x:v>
      </x:c>
      <x:c r="G643" s="14" t="n">
        <x:v>52</x:v>
      </x:c>
      <x:c r="H643" s="14" t="n">
        <x:v>1</x:v>
      </x:c>
      <x:c r="I643" s="14" t="n">
        <x:v>1</x:v>
      </x:c>
      <x:c r="J643" s="18" t="n">
        <x:v>65529.6</x:v>
      </x:c>
      <x:c r="K643" s="19" t="n">
        <x:v>46223.27212579861</x:v>
      </x:c>
      <x:c r="L643" s="19" t="n">
        <x:v>46387</x:v>
      </x:c>
      <x:c r="M643" s="15" t="str">
        <x:v>Гідроізоляційна суміш Cercol для внутрішніх робіт F-26 Elastoguaina Plus 10 кг; Лінолеум полукомерційний; Багет 2,0 стіновий /плінтус 9 см; Грунт бетон контакт (універсальний)</x:v>
      </x:c>
      <x:c r="N643" s="15" t="str">
        <x:v>https://prozorro.gov.ua/tender/UA-2026-07-20-000705-a</x:v>
      </x:c>
    </x:row>
    <x:row r="644">
      <x:c r="A644" s="14" t="n">
        <x:v>640</x:v>
      </x:c>
      <x:c r="B644" s="14" t="str">
        <x:v>Товариство з обмеженою відповідальністю "Науково-дослідний та проектно-вишукувальний інститут "УКРКОМУНПРОЕКТ"</x:v>
      </x:c>
      <x:c r="C644" s="14" t="str">
        <x:v>44029139</x:v>
      </x:c>
      <x:c r="D644" s="14" t="str">
        <x:v>Насосні станції</x:v>
      </x:c>
      <x:c r="E644" s="14" t="str">
        <x:v>Expansion discovery</x:v>
      </x:c>
      <x:c r="F644" s="14" t="str">
        <x:v>I3</x:v>
      </x:c>
      <x:c r="G644" s="14" t="n">
        <x:v>52</x:v>
      </x:c>
      <x:c r="H644" s="14" t="n">
        <x:v>1</x:v>
      </x:c>
      <x:c r="I644" s="14" t="n">
        <x:v>1</x:v>
      </x:c>
      <x:c r="J644" s="18" t="n">
        <x:v>85895</x:v>
      </x:c>
      <x:c r="K644" s="19" t="n">
        <x:v>46230.62885929398</x:v>
      </x:c>
      <x:c r="L644" s="19" t="n">
        <x:v>46356.669328703705</x:v>
      </x:c>
      <x:c r="M644" s="15" t="str">
        <x:v>Авторський  нагляд по об’єкту «Реконструкція каналізаційної насосної станції КНС-2 по вул. Романа Шухевича, 1а в м. Конотоп Сумської області (Коригування)» (за кодом ДК 021-2015(CPV): 71520000-9 – Послуги з нагляду за виконанням будівельних робіт)</x:v>
      </x:c>
      <x:c r="N644" s="15" t="str">
        <x:v>https://prozorro.gov.ua/tender/UA-2026-07-27-011147-a</x:v>
      </x:c>
    </x:row>
    <x:row r="645">
      <x:c r="A645" s="14" t="n">
        <x:v>641</x:v>
      </x:c>
      <x:c r="B645" s="14" t="str">
        <x:v>ТОВАРИСТВО З ОБМЕЖЕНОЮ ВІДПОВІДАЛЬНІСТЮ "ОХОРОННИЙ ХОЛДІНГ- СЛАВУТИЧ"</x:v>
      </x:c>
      <x:c r="C645" s="14" t="str">
        <x:v>43317264</x:v>
      </x:c>
      <x:c r="D645" s="14" t="str">
        <x:v>Пожежогасіння</x:v>
      </x:c>
      <x:c r="E645" s="14" t="str">
        <x:v>Expansion discovery</x:v>
      </x:c>
      <x:c r="F645" s="14" t="str">
        <x:v>I3</x:v>
      </x:c>
      <x:c r="G645" s="14" t="n">
        <x:v>52</x:v>
      </x:c>
      <x:c r="H645" s="14" t="n">
        <x:v>1</x:v>
      </x:c>
      <x:c r="I645" s="14" t="n">
        <x:v>1</x:v>
      </x:c>
      <x:c r="J645" s="18" t="n">
        <x:v>61771.38</x:v>
      </x:c>
      <x:c r="K645" s="19" t="n">
        <x:v>46219.57483662037</x:v>
      </x:c>
      <x:c r="L645" s="19" t="n">
        <x:v>46387</x:v>
      </x:c>
      <x:c r="M645" s="15" t="str">
        <x:v>Послуги з монтажу, установки пожежної сигналізації, з проектуванням та пусконалагодженням, на об’єкті Замовника за адресою: Дніпропетровська обл., м. Павлоград, вул. Соборна, буд. 54, прим. 101 (45312100-8 - Встановлення систем пожежної сигналізації)</x:v>
      </x:c>
      <x:c r="N645" s="15" t="str">
        <x:v>https://prozorro.gov.ua/tender/UA-2026-07-16-009632-a</x:v>
      </x:c>
    </x:row>
    <x:row r="646">
      <x:c r="A646" s="14" t="n">
        <x:v>642</x:v>
      </x:c>
      <x:c r="B646" s="14" t="str">
        <x:v>ТОВАРИСТВО З ОБМЕЖЕНОЮ ВІДПОВІДАЛЬНІСТЮ "ПЛАНЕТА СПОРТУ ПЛЮС"</x:v>
      </x:c>
      <x:c r="C646" s="14" t="str">
        <x:v>41906859</x:v>
      </x:c>
      <x:c r="D646" s="14" t="str">
        <x:v>Спортивні покриття</x:v>
      </x:c>
      <x:c r="E646" s="14" t="str">
        <x:v>Expansion discovery</x:v>
      </x:c>
      <x:c r="F646" s="14" t="str">
        <x:v>I3</x:v>
      </x:c>
      <x:c r="G646" s="14" t="n">
        <x:v>52</x:v>
      </x:c>
      <x:c r="H646" s="14" t="n">
        <x:v>2</x:v>
      </x:c>
      <x:c r="I646" s="14" t="n">
        <x:v>1</x:v>
      </x:c>
      <x:c r="J646" s="18" t="n">
        <x:v>5214472.45</x:v>
      </x:c>
      <x:c r="K646" s="19" t="n">
        <x:v>45897.26564627315</x:v>
      </x:c>
      <x:c r="L646" s="19" t="n">
        <x:v>46264</x:v>
      </x:c>
      <x:c r="M646" s="15" t="str">
        <x:v>«Реконструкція спортивного майданчика з влаштуванням штучного покриття на території Горонглабської гімназії 
за адресою: с.Горонглаб, вул.Шкільна,1А» 
</x:v>
      </x:c>
      <x:c r="N646" s="15" t="str">
        <x:v>https://prozorro.gov.ua/tender/UA-2025-08-07-011847-a</x:v>
      </x:c>
    </x:row>
    <x:row r="647">
      <x:c r="A647" s="14" t="n">
        <x:v>643</x:v>
      </x:c>
      <x:c r="B647" s="14" t="str">
        <x:v>ТОВАРИСТВО З ОБМЕЖЕНОЮ ВІДПОВІДАЛЬНІСТЮ "ПОЖЕЖНО-ТЕХНІЧНИЙ ЗАХИСТ"</x:v>
      </x:c>
      <x:c r="C647" s="14" t="str">
        <x:v>38852332</x:v>
      </x:c>
      <x:c r="D647" s="14" t="str">
        <x:v>Пожежогасіння</x:v>
      </x:c>
      <x:c r="E647" s="14" t="str">
        <x:v>Expansion discovery</x:v>
      </x:c>
      <x:c r="F647" s="14" t="str">
        <x:v>I3</x:v>
      </x:c>
      <x:c r="G647" s="14" t="n">
        <x:v>52</x:v>
      </x:c>
      <x:c r="H647" s="14" t="n">
        <x:v>1</x:v>
      </x:c>
      <x:c r="I647" s="14" t="n">
        <x:v>1</x:v>
      </x:c>
      <x:c r="J647" s="18" t="n">
        <x:v>67500</x:v>
      </x:c>
      <x:c r="K647" s="19" t="n">
        <x:v>46246.33533635417</x:v>
      </x:c>
      <x:c r="L647" s="19" t="n">
        <x:v>46308</x:v>
      </x:c>
      <x:c r="M647" s="15" t="str">
        <x:v>Розробка проєктної документації на монтаж систем автоматичної пожежної сигналізації та автоматичного газового пожежогасіння з проведенням експертної оцінки кошторисно-проєктної документації</x:v>
      </x:c>
      <x:c r="N647" s="15" t="str">
        <x:v>https://prozorro.gov.ua/tender/UA-2026-08-12-002950-a</x:v>
      </x:c>
    </x:row>
    <x:row r="648">
      <x:c r="A648" s="14" t="n">
        <x:v>644</x:v>
      </x:c>
      <x:c r="B648" s="14" t="str">
        <x:v>ТОВАРИСТВО З ОБМЕЖЕНОЮ ВІДПОВІДАЛЬНІСТЮ "ПОЖЗАБЕСПЕЧЕННЯ"</x:v>
      </x:c>
      <x:c r="C648" s="14" t="str">
        <x:v>31946570</x:v>
      </x:c>
      <x:c r="D648" s="14" t="str">
        <x:v>Електромонтаж</x:v>
      </x:c>
      <x:c r="E648" s="14" t="str">
        <x:v>Pilot now</x:v>
      </x:c>
      <x:c r="F648" s="14" t="str">
        <x:v>I3</x:v>
      </x:c>
      <x:c r="G648" s="14" t="n">
        <x:v>52</x:v>
      </x:c>
      <x:c r="H648" s="14" t="n">
        <x:v>1</x:v>
      </x:c>
      <x:c r="I648" s="14" t="n">
        <x:v>1</x:v>
      </x:c>
      <x:c r="J648" s="18" t="n">
        <x:v>7805.28</x:v>
      </x:c>
      <x:c r="K648" s="19" t="n">
        <x:v>46240.4004334375</x:v>
      </x:c>
      <x:c r="L648" s="19" t="n">
        <x:v>46265</x:v>
      </x:c>
      <x:c r="M648" s="15" t="str">
        <x:v>Електромонтажні роботи</x:v>
      </x:c>
      <x:c r="N648" s="15" t="str">
        <x:v>https://prozorro.gov.ua/tender/UA-2026-08-06-005253-a</x:v>
      </x:c>
    </x:row>
    <x:row r="649">
      <x:c r="A649" s="14" t="n">
        <x:v>645</x:v>
      </x:c>
      <x:c r="B649" s="14" t="str">
        <x:v>ТОВАРИСТВО З ОБМЕЖЕНОЮ ВІДПОВІДАЛЬНІСТЮ "ПРО-СВК"</x:v>
      </x:c>
      <x:c r="C649" s="14" t="str">
        <x:v>44001527</x:v>
      </x:c>
      <x:c r="D649" s="14" t="str">
        <x:v>HVAC / ОВіК</x:v>
      </x:c>
      <x:c r="E649" s="14" t="str">
        <x:v>Pilot now</x:v>
      </x:c>
      <x:c r="F649" s="14" t="str">
        <x:v>I3</x:v>
      </x:c>
      <x:c r="G649" s="14" t="n">
        <x:v>52</x:v>
      </x:c>
      <x:c r="H649" s="14" t="n">
        <x:v>1</x:v>
      </x:c>
      <x:c r="I649" s="14" t="n">
        <x:v>1</x:v>
      </x:c>
      <x:c r="J649" s="18" t="n">
        <x:v>85000</x:v>
      </x:c>
      <x:c r="K649" s="19" t="n">
        <x:v>46220.52470538195</x:v>
      </x:c>
      <x:c r="L649" s="19" t="n">
        <x:v>46387</x:v>
      </x:c>
      <x:c r="M649" s="15" t="str">
        <x:v>Послуги з технічного ремонту та обслуговування систем вентиляцції та кондиціонування (діагностика систем кондиціонування, демонтаж-монтаж систем кондиціонування за адресою Замовника</x:v>
      </x:c>
      <x:c r="N649" s="15" t="str">
        <x:v>https://prozorro.gov.ua/tender/UA-2026-07-17-008977-a</x:v>
      </x:c>
    </x:row>
    <x:row r="650">
      <x:c r="A650" s="14" t="n">
        <x:v>646</x:v>
      </x:c>
      <x:c r="B650" s="14" t="str">
        <x:v>Товариство з обмеженою відповідальністю "Проектна Компанія Вінниця"</x:v>
      </x:c>
      <x:c r="C650" s="14" t="str">
        <x:v>41067894</x:v>
      </x:c>
      <x:c r="D650" s="14" t="str">
        <x:v>Сонячна енергетика</x:v>
      </x:c>
      <x:c r="E650" s="14" t="str">
        <x:v>Pilot now</x:v>
      </x:c>
      <x:c r="F650" s="14" t="str">
        <x:v>I3</x:v>
      </x:c>
      <x:c r="G650" s="14" t="n">
        <x:v>52</x:v>
      </x:c>
      <x:c r="H650" s="14" t="n">
        <x:v>1</x:v>
      </x:c>
      <x:c r="I650" s="14" t="n">
        <x:v>1</x:v>
      </x:c>
      <x:c r="J650" s="18" t="n">
        <x:v>80000</x:v>
      </x:c>
      <x:c r="K650" s="19" t="n">
        <x:v>46240.50029748843</x:v>
      </x:c>
      <x:c r="L650" s="19" t="n">
        <x:v>46387</x:v>
      </x:c>
      <x:c r="M650" s="15" t="str">
        <x:v>Розробка робочого проекту "Нове будівництво сонячної електростанції для енергозабезпечення будівлі Ситковецького ліцею Райгородської сільської ради Вінницької області за адресою: 22865, вул. І.Франка, 5, с-ще Ситківці, Гайсинський район, Вінницька область"</x:v>
      </x:c>
      <x:c r="N650" s="15" t="str">
        <x:v>https://prozorro.gov.ua/tender/UA-2026-08-06-008282-a</x:v>
      </x:c>
    </x:row>
    <x:row r="651">
      <x:c r="A651" s="14" t="n">
        <x:v>647</x:v>
      </x:c>
      <x:c r="B651" s="14" t="str">
        <x:v>ТОВАРИСТВО З ОБМЕЖЕНОЮ ВІДПОВІДАЛЬНІСТЮ "ПРОФВІДЕОСЕРВІС 1"</x:v>
      </x:c>
      <x:c r="C651" s="14" t="str">
        <x:v>45991906</x:v>
      </x:c>
      <x:c r="D651" s="14" t="str">
        <x:v>Безпека / СКУД / CCTV</x:v>
      </x:c>
      <x:c r="E651" s="14" t="str">
        <x:v>Expansion discovery</x:v>
      </x:c>
      <x:c r="F651" s="14" t="str">
        <x:v>I3</x:v>
      </x:c>
      <x:c r="G651" s="14" t="n">
        <x:v>52</x:v>
      </x:c>
      <x:c r="H651" s="14" t="n">
        <x:v>1</x:v>
      </x:c>
      <x:c r="I651" s="14" t="n">
        <x:v>1</x:v>
      </x:c>
      <x:c r="J651" s="18" t="n">
        <x:v>40200</x:v>
      </x:c>
      <x:c r="K651" s="19" t="n">
        <x:v>46232.59387545139</x:v>
      </x:c>
      <x:c r="L651" s="19" t="n">
        <x:v>46387</x:v>
      </x:c>
      <x:c r="M651" s="15" t="str">
        <x:v>Послуги з монтажу, налаштування та технічного обслуговування системи відеоспостереження</x:v>
      </x:c>
      <x:c r="N651" s="15" t="str">
        <x:v>https://prozorro.gov.ua/tender/UA-2026-07-29-010611-a</x:v>
      </x:c>
    </x:row>
    <x:row r="652">
      <x:c r="A652" s="14" t="n">
        <x:v>648</x:v>
      </x:c>
      <x:c r="B652" s="14" t="str">
        <x:v>ТОВАРИСТВО З ОБМЕЖЕНОЮ ВІДПОВІДАЛЬНІСТЮ "Сервіс-Енерго ГП"</x:v>
      </x:c>
      <x:c r="C652" s="14" t="str">
        <x:v>45230840</x:v>
      </x:c>
      <x:c r="D652" s="14" t="str">
        <x:v>Резервне живлення</x:v>
      </x:c>
      <x:c r="E652" s="14" t="str">
        <x:v>Expansion discovery</x:v>
      </x:c>
      <x:c r="F652" s="14" t="str">
        <x:v>I3</x:v>
      </x:c>
      <x:c r="G652" s="14" t="n">
        <x:v>52</x:v>
      </x:c>
      <x:c r="H652" s="14" t="n">
        <x:v>1</x:v>
      </x:c>
      <x:c r="I652" s="14" t="n">
        <x:v>1</x:v>
      </x:c>
      <x:c r="J652" s="18" t="n">
        <x:v>15000</x:v>
      </x:c>
      <x:c r="K652" s="19" t="n">
        <x:v>46246.497839027776</x:v>
      </x:c>
      <x:c r="L652" s="19" t="n">
        <x:v>46387</x:v>
      </x:c>
      <x:c r="M652" s="15" t="str">
        <x:v>Послуги з монтажу системи безперебійного живлення </x:v>
      </x:c>
      <x:c r="N652" s="15" t="str">
        <x:v>https://prozorro.gov.ua/tender/UA-2026-08-12-008128-a</x:v>
      </x:c>
    </x:row>
    <x:row r="653">
      <x:c r="A653" s="14" t="n">
        <x:v>649</x:v>
      </x:c>
      <x:c r="B653" s="14" t="str">
        <x:v>ТОВАРИСТВО З ОБМЕЖЕНОЮ ВІДПОВІДАЛЬНІСТЮ "СМАРТ МОДУЛЬ"</x:v>
      </x:c>
      <x:c r="C653" s="14" t="str">
        <x:v>42017273</x:v>
      </x:c>
      <x:c r="D653" s="14" t="str">
        <x:v>HVAC / ОВіК</x:v>
      </x:c>
      <x:c r="E653" s="14" t="str">
        <x:v>Pilot now</x:v>
      </x:c>
      <x:c r="F653" s="14" t="str">
        <x:v>I3</x:v>
      </x:c>
      <x:c r="G653" s="14" t="n">
        <x:v>52</x:v>
      </x:c>
      <x:c r="H653" s="14" t="n">
        <x:v>1</x:v>
      </x:c>
      <x:c r="I653" s="14" t="n">
        <x:v>1</x:v>
      </x:c>
      <x:c r="J653" s="18" t="n">
        <x:v>21018</x:v>
      </x:c>
      <x:c r="K653" s="19" t="n">
        <x:v>46253.29300803241</x:v>
      </x:c>
      <x:c r="L653" s="19" t="n">
        <x:v>46265</x:v>
      </x:c>
      <x:c r="M653" s="15" t="str">
        <x:v>Послуги із демонтажу та монтажу теплолічильника теплової енергії в адміністративній будівлі Черкаської філії ДП «Полтавастандартметрологія» за адресою: м. Черкаси, вул. Гоголя,278, (ДК 021:2015 50720000-8 «Послуги з ремонту і технічного обслуговування систем центрального опалення»)</x:v>
      </x:c>
      <x:c r="N653" s="15" t="str">
        <x:v>https://prozorro.gov.ua/tender/UA-2026-08-19-001541-a</x:v>
      </x:c>
    </x:row>
    <x:row r="654">
      <x:c r="A654" s="14" t="n">
        <x:v>650</x:v>
      </x:c>
      <x:c r="B654" s="14" t="str">
        <x:v>ТОВАРИСТВО З ОБМЕЖЕНОЮ ВІДПОВІДАЛЬНІСТЮ "СОЛЬВА СЕРВІС - БУД"</x:v>
      </x:c>
      <x:c r="C654" s="14" t="str">
        <x:v>45031531</x:v>
      </x:c>
      <x:c r="D654" s="14" t="str">
        <x:v>Промисловий демонтаж</x:v>
      </x:c>
      <x:c r="E654" s="14" t="str">
        <x:v>Expansion discovery</x:v>
      </x:c>
      <x:c r="F654" s="14" t="str">
        <x:v>I3</x:v>
      </x:c>
      <x:c r="G654" s="14" t="n">
        <x:v>52</x:v>
      </x:c>
      <x:c r="H654" s="14" t="n">
        <x:v>1</x:v>
      </x:c>
      <x:c r="I654" s="14" t="n">
        <x:v>1</x:v>
      </x:c>
      <x:c r="J654" s="18" t="n">
        <x:v>99886.02</x:v>
      </x:c>
      <x:c r="K654" s="19" t="n">
        <x:v>46232.493400416664</x:v>
      </x:c>
      <x:c r="L654" s="19" t="n">
        <x:v>46387</x:v>
      </x:c>
      <x:c r="M654" s="15" t="str">
        <x:v>45110000-1 Руйнування та знесення будівель і земляні робот,( 451111300-1 Демонтажні роботи) «Послуги демонтажу пошкоджених конструкцій внаслідок пожежі на об’єкі комунального майна Свалявської міської ради Закарпатської області за адресою: м.Свалява вул.Духновича, 4»</x:v>
      </x:c>
      <x:c r="N654" s="15" t="str">
        <x:v>https://prozorro.gov.ua/tender/UA-2026-07-29-007423-a</x:v>
      </x:c>
    </x:row>
    <x:row r="655">
      <x:c r="A655" s="14" t="n">
        <x:v>651</x:v>
      </x:c>
      <x:c r="B655" s="14" t="str">
        <x:v>ТОВАРИСТВО З ОБМЕЖЕНОЮ ВІДПОВІДАЛЬНІСТЮ "СУЧАСНІ ВИМІРИ ОПОРУ ІЗОЛЯЦІЇ"</x:v>
      </x:c>
      <x:c r="C655" s="14" t="str">
        <x:v>40813004</x:v>
      </x:c>
      <x:c r="D655" s="14" t="str">
        <x:v>Електромонтаж</x:v>
      </x:c>
      <x:c r="E655" s="14" t="str">
        <x:v>Pilot now</x:v>
      </x:c>
      <x:c r="F655" s="14" t="str">
        <x:v>I3</x:v>
      </x:c>
      <x:c r="G655" s="14" t="n">
        <x:v>52</x:v>
      </x:c>
      <x:c r="H655" s="14" t="n">
        <x:v>1</x:v>
      </x:c>
      <x:c r="I655" s="14" t="n">
        <x:v>1</x:v>
      </x:c>
      <x:c r="J655" s="18" t="n">
        <x:v>17000</x:v>
      </x:c>
      <x:c r="K655" s="19" t="n">
        <x:v>46220.56454997685</x:v>
      </x:c>
      <x:c r="L655" s="19" t="n">
        <x:v>46387</x:v>
      </x:c>
      <x:c r="M655" s="15" t="str">
        <x:v>ДК 021:2015: 71630000-3 Послуги з технічного огляду та випробовувань (Комплекс електровимірювальних робіт по заміру опору розтікання на основних заземлювачах, заземленнях магістралей і устаткування, опору ізоляції, перевірки повного опору петлі фаза-нуль за адресою: м. Київ, провулок Куренівський, 4)</x:v>
      </x:c>
      <x:c r="N655" s="15" t="str">
        <x:v>https://prozorro.gov.ua/tender/UA-2026-07-17-010021-a</x:v>
      </x:c>
    </x:row>
    <x:row r="656">
      <x:c r="A656" s="14" t="n">
        <x:v>652</x:v>
      </x:c>
      <x:c r="B656" s="14" t="str">
        <x:v>ТОВАРИСТВО З ОБМЕЖЕНОЮ ВІДПОВІДАЛЬНІСТЮ "ТВОПТИМУМ"</x:v>
      </x:c>
      <x:c r="C656" s="14" t="str">
        <x:v>39820186</x:v>
      </x:c>
      <x:c r="D656" s="14" t="str">
        <x:v>Електромонтаж</x:v>
      </x:c>
      <x:c r="E656" s="14" t="str">
        <x:v>Pilot now</x:v>
      </x:c>
      <x:c r="F656" s="14" t="str">
        <x:v>I3</x:v>
      </x:c>
      <x:c r="G656" s="14" t="n">
        <x:v>52</x:v>
      </x:c>
      <x:c r="H656" s="14" t="n">
        <x:v>1</x:v>
      </x:c>
      <x:c r="I656" s="14" t="n">
        <x:v>1</x:v>
      </x:c>
      <x:c r="J656" s="18" t="n">
        <x:v>24500</x:v>
      </x:c>
      <x:c r="K656" s="19" t="n">
        <x:v>46253.57545571759</x:v>
      </x:c>
      <x:c r="L656" s="19" t="n">
        <x:v>46387</x:v>
      </x:c>
      <x:c r="M656" s="15" t="str">
        <x:v>Електромонтажні та пуско-налагоджувальні роботи</x:v>
      </x:c>
      <x:c r="N656" s="15" t="str">
        <x:v>https://prozorro.gov.ua/tender/UA-2026-08-19-012215-a</x:v>
      </x:c>
    </x:row>
    <x:row r="657">
      <x:c r="A657" s="14" t="n">
        <x:v>653</x:v>
      </x:c>
      <x:c r="B657" s="14" t="str">
        <x:v>ТОВАРИСТВО З ОБМЕЖЕНОЮ ВІДПОВІДАЛЬНІСТЮ "ЦИФРОВІ ОХОРОННІ СИСТЕМИ"</x:v>
      </x:c>
      <x:c r="C657" s="14" t="str">
        <x:v>34112644</x:v>
      </x:c>
      <x:c r="D657" s="14" t="str">
        <x:v>Пожежогасіння</x:v>
      </x:c>
      <x:c r="E657" s="14" t="str">
        <x:v>Expansion discovery</x:v>
      </x:c>
      <x:c r="F657" s="14" t="str">
        <x:v>I3</x:v>
      </x:c>
      <x:c r="G657" s="14" t="n">
        <x:v>52</x:v>
      </x:c>
      <x:c r="H657" s="14" t="n">
        <x:v>1</x:v>
      </x:c>
      <x:c r="I657" s="14" t="n">
        <x:v>1</x:v>
      </x:c>
      <x:c r="J657" s="18" t="n">
        <x:v>74697.68</x:v>
      </x:c>
      <x:c r="K657" s="19" t="n">
        <x:v>46220.47823332176</x:v>
      </x:c>
      <x:c r="L657" s="19" t="n">
        <x:v>46387</x:v>
      </x:c>
      <x:c r="M657" s="15" t="str">
        <x:v>Монтаж системи пожежної сигналізації та керування евакуюванням (в частині оповіщення про пожежу) частини приміщень протирадіаційного укриття № 67827 Оржівського ліцею Клеванської селищної ради за адресою: вул. Центральна, 1А в  селищі Оржів Рівненського району Рівненської області</x:v>
      </x:c>
      <x:c r="N657" s="15" t="str">
        <x:v>https://prozorro.gov.ua/tender/UA-2026-07-17-007218-a</x:v>
      </x:c>
    </x:row>
    <x:row r="658">
      <x:c r="A658" s="14" t="n">
        <x:v>654</x:v>
      </x:c>
      <x:c r="B658" s="14" t="str">
        <x:v>Товариство з обмеженою відповідальністю «Нетішин Інвентаризація»</x:v>
      </x:c>
      <x:c r="C658" s="14" t="str">
        <x:v>38535725</x:v>
      </x:c>
      <x:c r="D658" s="14" t="str">
        <x:v>Підстанції / силові мережі</x:v>
      </x:c>
      <x:c r="E658" s="14" t="str">
        <x:v>Pilot now</x:v>
      </x:c>
      <x:c r="F658" s="14" t="str">
        <x:v>I3</x:v>
      </x:c>
      <x:c r="G658" s="14" t="n">
        <x:v>52</x:v>
      </x:c>
      <x:c r="H658" s="14" t="n">
        <x:v>1</x:v>
      </x:c>
      <x:c r="I658" s="14" t="n">
        <x:v>1</x:v>
      </x:c>
      <x:c r="J658" s="18" t="n">
        <x:v>7000</x:v>
      </x:c>
      <x:c r="K658" s="19" t="n">
        <x:v>46253.258312060185</x:v>
      </x:c>
      <x:c r="L658" s="19" t="n">
        <x:v>46275</x:v>
      </x:c>
      <x:c r="M658" s="15" t="str">
        <x:v>«Виготовлення технічного паспорту на об’єкт «Комплекс проектних та будівельних робіт на ВРП-750 кВ ВП ХАЕС з переведення ПЛ «ХАЕС-Жешув» на напругу 420 кВ. Реконструкція підстанції 35/10/6 кВ Хмельницької АЕС по вул. Енергетиків 20 в м. Нетішин, Нетішинської територіальної громади Шепетівського району Хмельницької області» (Коригування) пусковий комплекс №2»</x:v>
      </x:c>
      <x:c r="N658" s="15" t="str">
        <x:v>https://prozorro.gov.ua/tender/UA-2026-08-19-000635-a</x:v>
      </x:c>
    </x:row>
    <x:row r="659">
      <x:c r="A659" s="14" t="n">
        <x:v>655</x:v>
      </x:c>
      <x:c r="B659" s="14" t="str">
        <x:v>ТОВАРИСТВО З ОБМЕЖЕНОЮ ВІДПОВІДАЛЬНІСТЮ «ПРАЙМЕЛЕКТРО»</x:v>
      </x:c>
      <x:c r="C659" s="14" t="str">
        <x:v>43112697</x:v>
      </x:c>
      <x:c r="D659" s="14" t="str">
        <x:v>Електромонтаж</x:v>
      </x:c>
      <x:c r="E659" s="14" t="str">
        <x:v>Pilot now</x:v>
      </x:c>
      <x:c r="F659" s="14" t="str">
        <x:v>I3</x:v>
      </x:c>
      <x:c r="G659" s="14" t="n">
        <x:v>52</x:v>
      </x:c>
      <x:c r="H659" s="14" t="n">
        <x:v>1</x:v>
      </x:c>
      <x:c r="I659" s="14" t="n">
        <x:v>1</x:v>
      </x:c>
      <x:c r="J659" s="18" t="n">
        <x:v>31200</x:v>
      </x:c>
      <x:c r="K659" s="19" t="n">
        <x:v>46230.36579619213</x:v>
      </x:c>
      <x:c r="L659" s="19" t="n">
        <x:v>46387</x:v>
      </x:c>
      <x:c r="M659" s="15" t="str">
        <x:v>Код за ДК 021:2015: 45310000-3 — Електромонтажні роботи (електромонтажні роботи)</x:v>
      </x:c>
      <x:c r="N659" s="15" t="str">
        <x:v>https://prozorro.gov.ua/tender/UA-2026-07-27-003841-a</x:v>
      </x:c>
    </x:row>
    <x:row r="660">
      <x:c r="A660" s="14" t="n">
        <x:v>656</x:v>
      </x:c>
      <x:c r="B660" s="14" t="str">
        <x:v>ТОВАРИСТВО З ОБМЕЖЕНОЮ ВІДПОВІДАЛЬНІСТЮ НАУКОВО-ВИРОБНИЧЕ ЕНЕРГЕТИЧНЕ ПІДПРИЄМСТВО "ПРОМІНЬ"</x:v>
      </x:c>
      <x:c r="C660" s="14" t="str">
        <x:v>30593114</x:v>
      </x:c>
      <x:c r="D660" s="14" t="str">
        <x:v>Електромонтаж</x:v>
      </x:c>
      <x:c r="E660" s="14" t="str">
        <x:v>Pilot now</x:v>
      </x:c>
      <x:c r="F660" s="14" t="str">
        <x:v>I3</x:v>
      </x:c>
      <x:c r="G660" s="14" t="n">
        <x:v>52</x:v>
      </x:c>
      <x:c r="H660" s="14" t="n">
        <x:v>1</x:v>
      </x:c>
      <x:c r="I660" s="14" t="n">
        <x:v>1</x:v>
      </x:c>
      <x:c r="J660" s="18" t="n">
        <x:v>74156.47</x:v>
      </x:c>
      <x:c r="K660" s="19" t="n">
        <x:v>46244.39672505787</x:v>
      </x:c>
      <x:c r="L660" s="19" t="n">
        <x:v>46387</x:v>
      </x:c>
      <x:c r="M660" s="15" t="str">
        <x:v>електромонтажні роботи</x:v>
      </x:c>
      <x:c r="N660" s="15" t="str">
        <x:v>https://prozorro.gov.ua/tender/UA-2026-08-10-004471-a</x:v>
      </x:c>
    </x:row>
    <x:row r="661">
      <x:c r="A661" s="14" t="n">
        <x:v>657</x:v>
      </x:c>
      <x:c r="B661" s="14" t="str">
        <x:v>ТОВАРИСТВО З ОБМЕЖЕНОЮ ВІДПОВІДАЛЬНІСТЮ НАУКОВО-ВИРОБНИЧЕ ПІДПРИЄМСТВО "БЛІЦ-КОНТАКТ"</x:v>
      </x:c>
      <x:c r="C661" s="14" t="str">
        <x:v>30992516</x:v>
      </x:c>
      <x:c r="D661" s="14" t="str">
        <x:v>Безпека / СКУД / CCTV</x:v>
      </x:c>
      <x:c r="E661" s="14" t="str">
        <x:v>Expansion discovery</x:v>
      </x:c>
      <x:c r="F661" s="14" t="str">
        <x:v>I3</x:v>
      </x:c>
      <x:c r="G661" s="14" t="n">
        <x:v>52</x:v>
      </x:c>
      <x:c r="H661" s="14" t="n">
        <x:v>1</x:v>
      </x:c>
      <x:c r="I661" s="14" t="n">
        <x:v>1</x:v>
      </x:c>
      <x:c r="J661" s="18" t="n">
        <x:v>35268</x:v>
      </x:c>
      <x:c r="K661" s="19" t="n">
        <x:v>46226.41934983796</x:v>
      </x:c>
      <x:c r="L661" s="19" t="n">
        <x:v>46387</x:v>
      </x:c>
      <x:c r="M661" s="15" t="str">
        <x:v>Послуги з монтажу системи контролю доступу </x:v>
      </x:c>
      <x:c r="N661" s="15" t="str">
        <x:v>https://prozorro.gov.ua/tender/UA-2026-07-23-005645-a</x:v>
      </x:c>
    </x:row>
    <x:row r="662">
      <x:c r="A662" s="14" t="n">
        <x:v>658</x:v>
      </x:c>
      <x:c r="B662" s="14" t="str">
        <x:v>ТОВАРИСТВО З ОБМЕЖЕНОЮ ВІДПОВІДАЛЬНІСТЮ СПЕЦІАЛІЗОВАНЕ ПІДПРИЄМСТВО "ЗАЩИТА-92"</x:v>
      </x:c>
      <x:c r="C662" s="14" t="str">
        <x:v>14008181</x:v>
      </x:c>
      <x:c r="D662" s="14" t="str">
        <x:v>Безпека / СКУД / CCTV</x:v>
      </x:c>
      <x:c r="E662" s="14" t="str">
        <x:v>Expansion discovery</x:v>
      </x:c>
      <x:c r="F662" s="14" t="str">
        <x:v>I3</x:v>
      </x:c>
      <x:c r="G662" s="14" t="n">
        <x:v>52</x:v>
      </x:c>
      <x:c r="H662" s="14" t="n">
        <x:v>1</x:v>
      </x:c>
      <x:c r="I662" s="14" t="n">
        <x:v>1</x:v>
      </x:c>
      <x:c r="J662" s="18" t="n">
        <x:v>28753.56</x:v>
      </x:c>
      <x:c r="K662" s="19" t="n">
        <x:v>46239.61833405092</x:v>
      </x:c>
      <x:c r="L662" s="19" t="n">
        <x:v>46387</x:v>
      </x:c>
      <x:c r="M662" s="15" t="str">
        <x:v>Послуги з монтажу системи відеоспостереження</x:v>
      </x:c>
      <x:c r="N662" s="15" t="str">
        <x:v>https://prozorro.gov.ua/tender/UA-2026-08-05-012230-a</x:v>
      </x:c>
    </x:row>
    <x:row r="663">
      <x:c r="A663" s="14" t="n">
        <x:v>659</x:v>
      </x:c>
      <x:c r="B663" s="14" t="str">
        <x:v>Управління капітального будівництва Чернігівської обласної державної адміністрації</x:v>
      </x:c>
      <x:c r="C663" s="14" t="str">
        <x:v>04014246</x:v>
      </x:c>
      <x:c r="D663" s="14" t="str">
        <x:v>Електромонтаж</x:v>
      </x:c>
      <x:c r="E663" s="14" t="str">
        <x:v>Pilot now</x:v>
      </x:c>
      <x:c r="F663" s="14" t="str">
        <x:v>I3</x:v>
      </x:c>
      <x:c r="G663" s="14" t="n">
        <x:v>52</x:v>
      </x:c>
      <x:c r="H663" s="14" t="n">
        <x:v>1</x:v>
      </x:c>
      <x:c r="I663" s="14" t="n">
        <x:v>1</x:v>
      </x:c>
      <x:c r="J663" s="18" t="n">
        <x:v>18283.8</x:v>
      </x:c>
      <x:c r="K663" s="19" t="n">
        <x:v>46239.532290717594</x:v>
      </x:c>
      <x:c r="L663" s="19" t="n">
        <x:v>46387.57611111111</x:v>
      </x:c>
      <x:c r="M663" s="15" t="str">
        <x:v>Технічний нагляд за виконанням будівельних робіт на будівництві об’єкта: «Реконструкція електричних мереж комунального некомерційного підприємства «Чернігівська обласна дитяча лікарня» Чернігівської обласної ради шляхом монтажу електрогенеруючої установки для заміщення власного споживання електроенергії номінальною потужністю по інвертору 50 кВт, що встановлюється за адресою: м. Чернігів, вул. Пирогова, 16. Триповерхова будівля головного корпусу А1-3» (код за ДК 021:2015 71520000-9 Послуги з нагляду за виконанням будівельних робіт)</x:v>
      </x:c>
      <x:c r="N663" s="15" t="str">
        <x:v>https://prozorro.gov.ua/tender/UA-2026-08-05-010064-a</x:v>
      </x:c>
    </x:row>
    <x:row r="664">
      <x:c r="A664" s="14" t="n">
        <x:v>660</x:v>
      </x:c>
      <x:c r="B664" s="14" t="str">
        <x:v>ФОП "Коврига Алла Сергіївна"</x:v>
      </x:c>
      <x:c r="C664" s="14" t="str">
        <x:v>2955915181</x:v>
      </x:c>
      <x:c r="D664" s="14" t="str">
        <x:v>Внутрішні сантехнічні системи</x:v>
      </x:c>
      <x:c r="E664" s="14" t="str">
        <x:v>Pilot now</x:v>
      </x:c>
      <x:c r="F664" s="14" t="str">
        <x:v>I3</x:v>
      </x:c>
      <x:c r="G664" s="14" t="n">
        <x:v>52</x:v>
      </x:c>
      <x:c r="H664" s="14" t="n">
        <x:v>2</x:v>
      </x:c>
      <x:c r="I664" s="14" t="n">
        <x:v>1</x:v>
      </x:c>
      <x:c r="J664" s="18" t="n">
        <x:v>283470.86</x:v>
      </x:c>
      <x:c r="K664" s="19" t="n">
        <x:v>46132.47215336806</x:v>
      </x:c>
      <x:c r="L664" s="19" t="n">
        <x:v>46387</x:v>
      </x:c>
      <x:c r="M664" s="15" t="str">
        <x:v>Послуги з ремонту внутрішніх інженерних мереж (ЦО) (аварійного) в корпусі В Дарницького підрозділу КНП «КФПЦ» за адресою м. Київ, Харківське шосе, 121/3 з заміною трубопроводу від вводу у будівлю до теплового пункту (ДК 021-2015: 45330000-9 Водопровідні та санітарно-технічні роботи)</x:v>
      </x:c>
      <x:c r="N664" s="15" t="str">
        <x:v>https://prozorro.gov.ua/tender/UA-2026-04-20-007432-a</x:v>
      </x:c>
    </x:row>
    <x:row r="665">
      <x:c r="A665" s="14" t="n">
        <x:v>661</x:v>
      </x:c>
      <x:c r="B665" s="14" t="str">
        <x:v>ФОП Пащенко Лариса Станіславівна</x:v>
      </x:c>
      <x:c r="C665" s="14" t="str">
        <x:v>2867217849</x:v>
      </x:c>
      <x:c r="D665" s="14" t="str">
        <x:v>Безпека / СКУД / CCTV</x:v>
      </x:c>
      <x:c r="E665" s="14" t="str">
        <x:v>Expansion discovery</x:v>
      </x:c>
      <x:c r="F665" s="14" t="str">
        <x:v>I3</x:v>
      </x:c>
      <x:c r="G665" s="14" t="n">
        <x:v>52</x:v>
      </x:c>
      <x:c r="H665" s="14" t="n">
        <x:v>2</x:v>
      </x:c>
      <x:c r="I665" s="14" t="n">
        <x:v>1</x:v>
      </x:c>
      <x:c r="J665" s="18" t="n">
        <x:v>143698.35</x:v>
      </x:c>
      <x:c r="K665" s="19" t="n">
        <x:v>46206.32034493056</x:v>
      </x:c>
      <x:c r="L665" s="19" t="n">
        <x:v>46234</x:v>
      </x:c>
      <x:c r="M665" s="15" t="str">
        <x:v>Послуги з монтажу, установки та налаштування системи контролю та управління доступом</x:v>
      </x:c>
      <x:c r="N665" s="15" t="str">
        <x:v>https://prozorro.gov.ua/tender/UA-2026-07-03-002326-a</x:v>
      </x:c>
    </x:row>
    <x:row r="666">
      <x:c r="A666" s="14" t="n">
        <x:v>662</x:v>
      </x:c>
      <x:c r="B666" s="14" t="str">
        <x:v>ЯКОВЕНКО ДМИТРО МИКОЛАЙОВИЧ</x:v>
      </x:c>
      <x:c r="C666" s="14" t="str">
        <x:v>2944810335</x:v>
      </x:c>
      <x:c r="D666" s="14" t="str">
        <x:v>Дорожні роботи</x:v>
      </x:c>
      <x:c r="E666" s="14" t="str">
        <x:v>Expansion discovery</x:v>
      </x:c>
      <x:c r="F666" s="14" t="str">
        <x:v>I3</x:v>
      </x:c>
      <x:c r="G666" s="14" t="n">
        <x:v>52</x:v>
      </x:c>
      <x:c r="H666" s="14" t="n">
        <x:v>1</x:v>
      </x:c>
      <x:c r="I666" s="14" t="n">
        <x:v>1</x:v>
      </x:c>
      <x:c r="J666" s="18" t="n">
        <x:v>2707</x:v>
      </x:c>
      <x:c r="K666" s="19" t="n">
        <x:v>46251.26941988426</x:v>
      </x:c>
      <x:c r="L666" s="19" t="n">
        <x:v>46387</x:v>
      </x:c>
      <x:c r="M666" s="15" t="str">
        <x:v>71319000-7 Експертні послуги ( послуги з аналізу цін на матеріальні ресурси в інвесторській документації з капітального ремонту дорожнього покриття об'єктів будівництва: "Капітальний ремонт дорожнього покриття по вул.Шкільна в с. Бейзимівка Житомирського району Житомирської області", "Капітальний ремонт дорожнього покриття по вул. Шевченка в с. Вільшанка Житомирського району Житомирської бласті")</x:v>
      </x:c>
      <x:c r="N666" s="15" t="str">
        <x:v>https://prozorro.gov.ua/tender/UA-2026-08-17-000707-a</x:v>
      </x:c>
    </x:row>
    <x:row r="667">
      <x:c r="A667" s="14" t="n">
        <x:v>663</x:v>
      </x:c>
      <x:c r="B667" s="14" t="str">
        <x:v>БОГОХВАЛ ОЛЕГ ГРИГОРОВИЧ</x:v>
      </x:c>
      <x:c r="C667" s="14" t="str">
        <x:v>1813504018</x:v>
      </x:c>
      <x:c r="D667" s="14" t="str">
        <x:v>Електромонтаж</x:v>
      </x:c>
      <x:c r="E667" s="14" t="str">
        <x:v>Pilot now</x:v>
      </x:c>
      <x:c r="F667" s="14" t="str">
        <x:v>I3</x:v>
      </x:c>
      <x:c r="G667" s="14" t="n">
        <x:v>52</x:v>
      </x:c>
      <x:c r="H667" s="14" t="n">
        <x:v>1</x:v>
      </x:c>
      <x:c r="I667" s="14" t="n">
        <x:v>0</x:v>
      </x:c>
      <x:c r="J667" s="18" t="n">
        <x:v>29967.15</x:v>
      </x:c>
      <x:c r="K667" s="19" t="n">
        <x:v>46246.51773314815</x:v>
      </x:c>
      <x:c r="L667" s="19" t="n">
        <x:v>46246</x:v>
      </x:c>
      <x:c r="M667" s="15" t="str">
        <x:v>Електромонтажні роботи по встановленню сирени оповіщення</x:v>
      </x:c>
      <x:c r="N667" s="15" t="str">
        <x:v>https://prozorro.gov.ua/tender/UA-2026-08-12-008965-a</x:v>
      </x:c>
    </x:row>
    <x:row r="668">
      <x:c r="A668" s="14" t="n">
        <x:v>664</x:v>
      </x:c>
      <x:c r="B668" s="14" t="str">
        <x:v>ПОХИЛЮК ВАСИЛЬ ІВАНОВИЧ</x:v>
      </x:c>
      <x:c r="C668" s="14" t="str">
        <x:v>1867306995</x:v>
      </x:c>
      <x:c r="D668" s="14" t="str">
        <x:v>Електромонтаж</x:v>
      </x:c>
      <x:c r="E668" s="14" t="str">
        <x:v>Pilot now</x:v>
      </x:c>
      <x:c r="F668" s="14" t="str">
        <x:v>I3</x:v>
      </x:c>
      <x:c r="G668" s="14" t="n">
        <x:v>52</x:v>
      </x:c>
      <x:c r="H668" s="14" t="n">
        <x:v>1</x:v>
      </x:c>
      <x:c r="I668" s="14" t="n">
        <x:v>0</x:v>
      </x:c>
      <x:c r="J668" s="18" t="n">
        <x:v>62500</x:v>
      </x:c>
      <x:c r="K668" s="19" t="n">
        <x:v>46254.48641186343</x:v>
      </x:c>
      <x:c r="L668" s="19" t="n">
        <x:v>46253</x:v>
      </x:c>
      <x:c r="M668" s="15" t="str">
        <x:v>ДК021:2015:45310000-3 Електромонтажні роботи (Надання послуг по електромонтажним роботам в Мошнівському ліцеї Мошнівської сільської ради)</x:v>
      </x:c>
      <x:c r="N668" s="15" t="str">
        <x:v>https://prozorro.gov.ua/tender/UA-2026-08-20-008459-a</x:v>
      </x:c>
    </x:row>
    <x:row r="669">
      <x:c r="A669" s="14" t="n">
        <x:v>665</x:v>
      </x:c>
      <x:c r="B669" s="14" t="str">
        <x:v>ПРИВАТНЕ ПІДПРИЄМСТВО "АКВА УКРАЇНА"</x:v>
      </x:c>
      <x:c r="C669" s="14" t="str">
        <x:v>31305690</x:v>
      </x:c>
      <x:c r="D669" s="14" t="str">
        <x:v>Теплові пункти</x:v>
      </x:c>
      <x:c r="E669" s="14" t="str">
        <x:v>Expansion discovery</x:v>
      </x:c>
      <x:c r="F669" s="14" t="str">
        <x:v>I3</x:v>
      </x:c>
      <x:c r="G669" s="14" t="n">
        <x:v>52</x:v>
      </x:c>
      <x:c r="H669" s="14" t="n">
        <x:v>2</x:v>
      </x:c>
      <x:c r="I669" s="14" t="n">
        <x:v>0</x:v>
      </x:c>
      <x:c r="J669" s="18" t="n">
        <x:v>3197181.04</x:v>
      </x:c>
      <x:c r="K669" s="19" t="n">
        <x:v>45890.692494027775</x:v>
      </x:c>
      <x:c r="L669" s="19" t="n">
        <x:v>46006</x:v>
      </x:c>
      <x:c r="M669" s="15" t="str">
        <x:v>Реконструкція індивідуального теплового пункту житлового будинку ОСББ "Мала Житомирська, 10" за адресою: вул. Мала Житомирська, 10 в Шевченківському районі м. Києва (код ДК 021:2015: 45454000-4 – Реконструкція)</x:v>
      </x:c>
      <x:c r="N669" s="15" t="str">
        <x:v>https://prozorro.gov.ua/tender/UA-2025-07-30-009805-a</x:v>
      </x:c>
    </x:row>
    <x:row r="670">
      <x:c r="A670" s="14" t="n">
        <x:v>666</x:v>
      </x:c>
      <x:c r="B670" s="14" t="str">
        <x:v>Сеневич Богдан Степанович</x:v>
      </x:c>
      <x:c r="C670" s="14" t="str">
        <x:v>3021013135</x:v>
      </x:c>
      <x:c r="D670" s="14" t="str">
        <x:v>Зрошення / меліорація</x:v>
      </x:c>
      <x:c r="E670" s="14" t="str">
        <x:v>Expansion discovery</x:v>
      </x:c>
      <x:c r="F670" s="14" t="str">
        <x:v>I3</x:v>
      </x:c>
      <x:c r="G670" s="14" t="n">
        <x:v>52</x:v>
      </x:c>
      <x:c r="H670" s="14" t="n">
        <x:v>2</x:v>
      </x:c>
      <x:c r="I670" s="14" t="n">
        <x:v>0</x:v>
      </x:c>
      <x:c r="J670" s="18" t="n">
        <x:v>296000</x:v>
      </x:c>
      <x:c r="K670" s="19" t="n">
        <x:v>46057.51183447917</x:v>
      </x:c>
      <x:c r="L670" s="19" t="n">
        <x:v>46081</x:v>
      </x:c>
      <x:c r="M670" s="15" t="str">
        <x:v>Звіт про укладений Договір № 02-02/2026 від 02.02.2026р.ФОП Сеневич Б.С. на виконання коригування робочого проєкту по об'єкту: «Реконструкція каналу Старий Батар, Батарської меліоративної системи, біля с.Неветленфолу – с.Дюла, Пийтерфолвівська ОТГ, Берегівського район, Закарпатської області». I-ша Черга будівництва. Коригування. (ПРИРОДООРІЄНТОВАНІ ТА ПОМ’ЯКШУВАЛЬНІ ЗАХОДИ) (джерело фінансування - кошти Гранту Європейського Союзу надані в рамках Проекту міжнародної технічної допомоги ЄС «Адаптація до кліматичних змін шляхом гармонізації водогосподарських заходів і попередження паводкового ризику в транскордонному  басейні річок Батар-Паладь-Тур» (AdaptWater) Субсидійний контракт № HUSKROUA/23/RI/1.1/005 від 13.12.2024р.).
</x:v>
      </x:c>
      <x:c r="N670" s="15" t="str">
        <x:v>https://prozorro.gov.ua/tender/UA-2026-02-04-009175-a</x:v>
      </x:c>
    </x:row>
    <x:row r="671">
      <x:c r="A671" s="14" t="n">
        <x:v>667</x:v>
      </x:c>
      <x:c r="B671" s="14" t="str">
        <x:v>ТОВ "АЙ ТІ СЕРВІС ГРУП"</x:v>
      </x:c>
      <x:c r="C671" s="14" t="str">
        <x:v>39719320</x:v>
      </x:c>
      <x:c r="D671" s="14" t="str">
        <x:v>СКС / BMS / слаботочка</x:v>
      </x:c>
      <x:c r="E671" s="14" t="str">
        <x:v>Expansion discovery</x:v>
      </x:c>
      <x:c r="F671" s="14" t="str">
        <x:v>I3</x:v>
      </x:c>
      <x:c r="G671" s="14" t="n">
        <x:v>52</x:v>
      </x:c>
      <x:c r="H671" s="14" t="n">
        <x:v>2</x:v>
      </x:c>
      <x:c r="I671" s="14" t="n">
        <x:v>0</x:v>
      </x:c>
      <x:c r="J671" s="18" t="n">
        <x:v>6244000</x:v>
      </x:c>
      <x:c r="K671" s="19" t="n">
        <x:v>45828.52449840278</x:v>
      </x:c>
      <x:c r="L671" s="19" t="n">
        <x:v>46191</x:v>
      </x:c>
      <x:c r="M671" s="15" t="str">
        <x:v>Послуги з монтажу/демонтажу структурованих кабельних систем (основний постачальник) (ID тендера на "tender.privatbank.ua": PB-2025-05-05-3062054) (Звіт про укладення договору)</x:v>
      </x:c>
      <x:c r="N671" s="15" t="str">
        <x:v>https://prozorro.gov.ua/tender/UA-2025-06-20-010429-a</x:v>
      </x:c>
    </x:row>
    <x:row r="672">
      <x:c r="A672" s="14" t="n">
        <x:v>668</x:v>
      </x:c>
      <x:c r="B672" s="14" t="str">
        <x:v>ТОВ "Карат-Ліфткомплект"</x:v>
      </x:c>
      <x:c r="C672" s="14" t="str">
        <x:v>31801847</x:v>
      </x:c>
      <x:c r="D672" s="14" t="str">
        <x:v>Ліфти та підйомники</x:v>
      </x:c>
      <x:c r="E672" s="14" t="str">
        <x:v>Expansion discovery</x:v>
      </x:c>
      <x:c r="F672" s="14" t="str">
        <x:v>I3</x:v>
      </x:c>
      <x:c r="G672" s="14" t="n">
        <x:v>52</x:v>
      </x:c>
      <x:c r="H672" s="14" t="n">
        <x:v>2</x:v>
      </x:c>
      <x:c r="I672" s="14" t="n">
        <x:v>0</x:v>
      </x:c>
      <x:c r="J672" s="18" t="n">
        <x:v>8253844.8</x:v>
      </x:c>
      <x:c r="K672" s="19" t="n">
        <x:v>45944.47334105324</x:v>
      </x:c>
      <x:c r="L672" s="19" t="n">
        <x:v>46142</x:v>
      </x:c>
      <x:c r="M672" s="15" t="str">
        <x:v>Виконання першочергових (невідкладних) аварійно відновлювальних робіт (капітальний ремонт житлового фонду - капремонт (заміна) ліфтів у під'їздах 1, 2 житлового будинку №14 по вул. Івана Виговського в м. Суми, пошкодженого внаслідок збройної агресії російської федерації проти України) (ДК 021:2015, код 45313000-4 "Монтаж ліфтів та ескалаторів)</x:v>
      </x:c>
      <x:c r="N672" s="15" t="str">
        <x:v>https://prozorro.gov.ua/tender/UA-2025-09-17-012213-a</x:v>
      </x:c>
    </x:row>
    <x:row r="673">
      <x:c r="A673" s="14" t="n">
        <x:v>669</x:v>
      </x:c>
      <x:c r="B673" s="14" t="str">
        <x:v>ТОВ "Комплексні інженерні системи"</x:v>
      </x:c>
      <x:c r="C673" s="14" t="str">
        <x:v>40384338</x:v>
      </x:c>
      <x:c r="D673" s="14" t="str">
        <x:v>Світлофори / дорожня автоматика</x:v>
      </x:c>
      <x:c r="E673" s="14" t="str">
        <x:v>Pilot now</x:v>
      </x:c>
      <x:c r="F673" s="14" t="str">
        <x:v>I3</x:v>
      </x:c>
      <x:c r="G673" s="14" t="n">
        <x:v>52</x:v>
      </x:c>
      <x:c r="H673" s="14" t="n">
        <x:v>2</x:v>
      </x:c>
      <x:c r="I673" s="14" t="n">
        <x:v>0</x:v>
      </x:c>
      <x:c r="J673" s="18" t="n">
        <x:v>2729256.05</x:v>
      </x:c>
      <x:c r="K673" s="19" t="n">
        <x:v>45903.358402604164</x:v>
      </x:c>
      <x:c r="L673" s="19" t="n">
        <x:v>46022.40159722222</x:v>
      </x:c>
      <x:c r="M673" s="15" t="str">
        <x:v>Будівництво світлофорного об'єкту з облаштуванням елементів безпеки дорожнього руху транспорту та інклюзивності пішоходів на перехресті вул. Центральна та вул. Володимирська в с. Святопетрівське Бучанського району Київської області</x:v>
      </x:c>
      <x:c r="N673" s="15" t="str">
        <x:v>https://prozorro.gov.ua/tender/UA-2025-09-03-004558-a</x:v>
      </x:c>
    </x:row>
    <x:row r="674">
      <x:c r="A674" s="14" t="n">
        <x:v>670</x:v>
      </x:c>
      <x:c r="B674" s="14" t="str">
        <x:v>ТОВ ОАСУ Енерго</x:v>
      </x:c>
      <x:c r="C674" s="14" t="str">
        <x:v>32819923</x:v>
      </x:c>
      <x:c r="D674" s="14" t="str">
        <x:v>Промислова автоматизація / SCADA</x:v>
      </x:c>
      <x:c r="E674" s="14" t="str">
        <x:v>Expansion discovery</x:v>
      </x:c>
      <x:c r="F674" s="14" t="str">
        <x:v>I3</x:v>
      </x:c>
      <x:c r="G674" s="14" t="n">
        <x:v>52</x:v>
      </x:c>
      <x:c r="H674" s="14" t="n">
        <x:v>2</x:v>
      </x:c>
      <x:c r="I674" s="14" t="n">
        <x:v>0</x:v>
      </x:c>
      <x:c r="J674" s="18" t="n">
        <x:v>4786742.4</x:v>
      </x:c>
      <x:c r="K674" s="19" t="n">
        <x:v>45763.3061696875</x:v>
      </x:c>
      <x:c r="L674" s="19" t="n">
        <x:v>46022</x:v>
      </x:c>
      <x:c r="M674" s="15" t="str">
        <x:v>код 45315700-5 за ДК 021:2015 «Монтаж комутаційних станцій» (технічне переоснащення ОІК «СКАТ» (SCADA) Житомирського РЕМ)</x:v>
      </x:c>
      <x:c r="N674" s="15" t="str">
        <x:v>https://prozorro.gov.ua/tender/UA-2025-03-27-010653-a</x:v>
      </x:c>
    </x:row>
    <x:row r="675">
      <x:c r="A675" s="14" t="n">
        <x:v>671</x:v>
      </x:c>
      <x:c r="B675" s="14" t="str">
        <x:v>ТОВАРИСТВО З ОБМЕЖЕНОЮ ВІДПОВІДАЛЬНІСТЮ "АВАНТБУД МОНТАЖ"</x:v>
      </x:c>
      <x:c r="C675" s="14" t="str">
        <x:v>42802345</x:v>
      </x:c>
      <x:c r="D675" s="14" t="str">
        <x:v>Металоконструкції</x:v>
      </x:c>
      <x:c r="E675" s="14" t="str">
        <x:v>Expansion discovery</x:v>
      </x:c>
      <x:c r="F675" s="14" t="str">
        <x:v>I3</x:v>
      </x:c>
      <x:c r="G675" s="14" t="n">
        <x:v>52</x:v>
      </x:c>
      <x:c r="H675" s="14" t="n">
        <x:v>3</x:v>
      </x:c>
      <x:c r="I675" s="14" t="n">
        <x:v>0</x:v>
      </x:c>
      <x:c r="J675" s="18" t="n">
        <x:v>536820.49</x:v>
      </x:c>
      <x:c r="K675" s="19" t="n">
        <x:v>45373.43391733796</x:v>
      </x:c>
      <x:c r="L675" s="19" t="n">
        <x:v>45427</x:v>
      </x:c>
      <x:c r="M675" s="15" t="str">
        <x:v>капітальний ремонт - підсилення будівельних конструкцій адміністративної будівлі (літ. Т-ІІ) за адресою: м. Суми</x:v>
      </x:c>
      <x:c r="N675" s="15" t="str">
        <x:v>https://prozorro.gov.ua/tender/UA-2024-03-22-005432-a</x:v>
      </x:c>
    </x:row>
    <x:row r="676">
      <x:c r="A676" s="14" t="n">
        <x:v>672</x:v>
      </x:c>
      <x:c r="B676" s="14" t="str">
        <x:v>ТОВАРИСТВО З ОБМЕЖЕНОЮ ВІДПОВІДАЛЬНІСТЮ "БУДІВНИЦТВО ТЕХНОЛОГІЇ СИСТЕМИ"</x:v>
      </x:c>
      <x:c r="C676" s="14" t="str">
        <x:v>35645596</x:v>
      </x:c>
      <x:c r="D676" s="14" t="str">
        <x:v>Теплові пункти</x:v>
      </x:c>
      <x:c r="E676" s="14" t="str">
        <x:v>Expansion discovery</x:v>
      </x:c>
      <x:c r="F676" s="14" t="str">
        <x:v>I3</x:v>
      </x:c>
      <x:c r="G676" s="14" t="n">
        <x:v>52</x:v>
      </x:c>
      <x:c r="H676" s="14" t="n">
        <x:v>2</x:v>
      </x:c>
      <x:c r="I676" s="14" t="n">
        <x:v>0</x:v>
      </x:c>
      <x:c r="J676" s="18" t="n">
        <x:v>9685925.23</x:v>
      </x:c>
      <x:c r="K676" s="19" t="n">
        <x:v>45895.65887346065</x:v>
      </x:c>
      <x:c r="L676" s="19" t="n">
        <x:v>46006</x:v>
      </x:c>
      <x:c r="M676" s="15" t="str">
        <x:v>Реконструкція індивідуального теплового пункту житлового будинку   ЖБК "ОБОЛОНСЬКА МРІЯ" за адресою: вул. Левка Лук'яненка,  33/35 в м. Києві (код ДК 021:2015: 45454000-4 – Реконструкція)</x:v>
      </x:c>
      <x:c r="N676" s="15" t="str">
        <x:v>https://prozorro.gov.ua/tender/UA-2025-07-30-009769-a</x:v>
      </x:c>
    </x:row>
    <x:row r="677">
      <x:c r="A677" s="14" t="n">
        <x:v>673</x:v>
      </x:c>
      <x:c r="B677" s="14" t="str">
        <x:v>ТОВАРИСТВО З ОБМЕЖЕНОЮ ВІДПОВІДАЛЬНІСТЮ "ВІННИЦЯ ПРОЕКТ-БУД"</x:v>
      </x:c>
      <x:c r="C677" s="14" t="str">
        <x:v>38635748</x:v>
      </x:c>
      <x:c r="D677" s="14" t="str">
        <x:v>Зливова каналізація / дренаж</x:v>
      </x:c>
      <x:c r="E677" s="14" t="str">
        <x:v>Expansion discovery</x:v>
      </x:c>
      <x:c r="F677" s="14" t="str">
        <x:v>I3</x:v>
      </x:c>
      <x:c r="G677" s="14" t="n">
        <x:v>52</x:v>
      </x:c>
      <x:c r="H677" s="14" t="n">
        <x:v>2</x:v>
      </x:c>
      <x:c r="I677" s="14" t="n">
        <x:v>0</x:v>
      </x:c>
      <x:c r="J677" s="18" t="n">
        <x:v>7013010.44</x:v>
      </x:c>
      <x:c r="K677" s="19" t="n">
        <x:v>45950.483668078705</x:v>
      </x:c>
      <x:c r="L677" s="19" t="n">
        <x:v>46006</x:v>
      </x:c>
      <x:c r="M677" s="15" t="str">
        <x:v>Нове будівництво зливової каналізації по вул. Винниченка в м.Козятин Хмільницького району Вінницької області (Коригування)</x:v>
      </x:c>
      <x:c r="N677" s="15" t="str">
        <x:v>https://prozorro.gov.ua/tender/UA-2025-10-20-009451-a</x:v>
      </x:c>
    </x:row>
    <x:row r="678">
      <x:c r="A678" s="14" t="n">
        <x:v>674</x:v>
      </x:c>
      <x:c r="B678" s="14" t="str">
        <x:v>ТОВАРИСТВО З ОБМЕЖЕНОЮ ВІДПОВІДАЛЬНІСТЮ "ДІНАТРОН - ГРУП"</x:v>
      </x:c>
      <x:c r="C678" s="14" t="str">
        <x:v>43371363</x:v>
      </x:c>
      <x:c r="D678" s="14" t="str">
        <x:v>Чисті приміщення</x:v>
      </x:c>
      <x:c r="E678" s="14" t="str">
        <x:v>Expansion discovery</x:v>
      </x:c>
      <x:c r="F678" s="14" t="str">
        <x:v>I3</x:v>
      </x:c>
      <x:c r="G678" s="14" t="n">
        <x:v>52</x:v>
      </x:c>
      <x:c r="H678" s="14" t="n">
        <x:v>2</x:v>
      </x:c>
      <x:c r="I678" s="14" t="n">
        <x:v>0</x:v>
      </x:c>
      <x:c r="J678" s="18" t="n">
        <x:v>13946284.96</x:v>
      </x:c>
      <x:c r="K678" s="19" t="n">
        <x:v>45742.46046815972</x:v>
      </x:c>
      <x:c r="L678" s="19" t="n">
        <x:v>46022</x:v>
      </x:c>
      <x:c r="M678" s="15" t="str">
        <x:v>Додаткові роботи, вартість яких не перевищує 50% від вартості укладеного Договору підряду №186-08ТБ/24 від 21.08.2024 року, далі – «Роботи», по об’єкту: Реконструкція частини приміщень, розташованих на 2-му поверсі будівлі операційного блоку (літера Б-5) під встановлення ангіографічної системи Azurion 5 M20 (X-Ray Diaqnostic Device -Anqioqraph) за адресою: м. Запоріжжя, Оріхівське шосе, 10</x:v>
      </x:c>
      <x:c r="N678" s="15" t="str">
        <x:v>https://prozorro.gov.ua/tender/UA-2025-03-26-006429-a</x:v>
      </x:c>
    </x:row>
    <x:row r="679">
      <x:c r="A679" s="14" t="n">
        <x:v>675</x:v>
      </x:c>
      <x:c r="B679" s="14" t="str">
        <x:v>ТОВАРИСТВО З ОБМЕЖЕНОЮ ВІДПОВІДАЛЬНІСТЮ "ОРІЄНТ ЛТД"</x:v>
      </x:c>
      <x:c r="C679" s="14" t="str">
        <x:v>21118757</x:v>
      </x:c>
      <x:c r="D679" s="14" t="str">
        <x:v>Антикорозійний захист</x:v>
      </x:c>
      <x:c r="E679" s="14" t="str">
        <x:v>Expansion discovery</x:v>
      </x:c>
      <x:c r="F679" s="14" t="str">
        <x:v>I3</x:v>
      </x:c>
      <x:c r="G679" s="14" t="n">
        <x:v>52</x:v>
      </x:c>
      <x:c r="H679" s="14" t="n">
        <x:v>3</x:v>
      </x:c>
      <x:c r="I679" s="14" t="n">
        <x:v>0</x:v>
      </x:c>
      <x:c r="J679" s="18" t="n">
        <x:v>7415484</x:v>
      </x:c>
      <x:c r="K679" s="19" t="n">
        <x:v>45603.487150092595</x:v>
      </x:c>
      <x:c r="L679" s="19" t="n">
        <x:v>46022</x:v>
      </x:c>
      <x:c r="M679" s="15" t="str">
        <x:v>(Капітальний ремонт РВС-1000 м3 №2 (інв.№47678) цППН, с.Іванівка,  Калуського району, Івано-Франківської області (часткова заміна  металоконструкцій резервуару)) згідно з Кодом ДК 021:2015 45220000-5 - Інженерні та будівельні роботи</x:v>
      </x:c>
      <x:c r="N679" s="15" t="str">
        <x:v>https://prozorro.gov.ua/tender/UA-2024-10-11-008720-a</x:v>
      </x:c>
    </x:row>
    <x:row r="680">
      <x:c r="A680" s="14" t="n">
        <x:v>676</x:v>
      </x:c>
      <x:c r="B680" s="14" t="str">
        <x:v>ТОВАРИСТВО З ОБМЕЖЕНОЮ ВІДПОВІДАЛЬНІСТЮ "ОХОРОННО-ПОЖЕЖНИЙ ЗАХИСТ"</x:v>
      </x:c>
      <x:c r="C680" s="14" t="str">
        <x:v>41274114</x:v>
      </x:c>
      <x:c r="D680" s="14" t="str">
        <x:v>Пожежогасіння</x:v>
      </x:c>
      <x:c r="E680" s="14" t="str">
        <x:v>Expansion discovery</x:v>
      </x:c>
      <x:c r="F680" s="14" t="str">
        <x:v>I3</x:v>
      </x:c>
      <x:c r="G680" s="14" t="n">
        <x:v>52</x:v>
      </x:c>
      <x:c r="H680" s="14" t="n">
        <x:v>3</x:v>
      </x:c>
      <x:c r="I680" s="14" t="n">
        <x:v>0</x:v>
      </x:c>
      <x:c r="J680" s="18" t="n">
        <x:v>2173000</x:v>
      </x:c>
      <x:c r="K680" s="19" t="n">
        <x:v>45356.30885375</x:v>
      </x:c>
      <x:c r="L680" s="19" t="n">
        <x:v>45657.30674768519</x:v>
      </x:c>
      <x:c r="M680" s="15" t="str">
        <x:v>Роботи з монтажу приладів автоматичної пожежної сигналізації на об’єкті  «Реконструкція каналізаційних очисних споруд з новим будівництвом цеху механічного зневоднення осаду стічних вод» що розрашований за адресою: вул.. Байкальська, 107, м. Кропивницький, Кіровоградська область</x:v>
      </x:c>
      <x:c r="N680" s="15" t="str">
        <x:v>https://prozorro.gov.ua/tender/UA-2024-03-05-001045-a</x:v>
      </x:c>
    </x:row>
    <x:row r="681">
      <x:c r="A681" s="14" t="n">
        <x:v>677</x:v>
      </x:c>
      <x:c r="B681" s="14" t="str">
        <x:v>ТОВАРИСТВО З ОБМЕЖЕНОЮ ВІДПОВІДАЛЬНІСТЮ "РЕМТЕХНАЛАДКА"</x:v>
      </x:c>
      <x:c r="C681" s="14" t="str">
        <x:v>25155206</x:v>
      </x:c>
      <x:c r="D681" s="14" t="str">
        <x:v>Стиснене повітря / компресорні</x:v>
      </x:c>
      <x:c r="E681" s="14" t="str">
        <x:v>Expansion discovery</x:v>
      </x:c>
      <x:c r="F681" s="14" t="str">
        <x:v>I3</x:v>
      </x:c>
      <x:c r="G681" s="14" t="n">
        <x:v>52</x:v>
      </x:c>
      <x:c r="H681" s="14" t="n">
        <x:v>2</x:v>
      </x:c>
      <x:c r="I681" s="14" t="n">
        <x:v>0</x:v>
      </x:c>
      <x:c r="J681" s="18" t="n">
        <x:v>42726893.23</x:v>
      </x:c>
      <x:c r="K681" s="19" t="n">
        <x:v>45618.306937650465</x:v>
      </x:c>
      <x:c r="L681" s="19" t="n">
        <x:v>45838</x:v>
      </x:c>
      <x:c r="M681" s="15" t="str">
        <x:v>Реконструкція систем безпеки компресорної станції «Більче-Волиця» Стрийського виробничого управління підземного зберігання газу (Будівельні роботи та поточний ремонт)</x:v>
      </x:c>
      <x:c r="N681" s="15" t="str">
        <x:v>https://prozorro.gov.ua/tender/UA-2024-09-27-009899-a</x:v>
      </x:c>
    </x:row>
    <x:row r="682">
      <x:c r="A682" s="14" t="n">
        <x:v>678</x:v>
      </x:c>
      <x:c r="B682" s="14" t="str">
        <x:v>ТОВАРИСТВО З ОБМЕЖЕНОЮ ВІДПОВІДАЛЬНІСТЮ "СХІД-ТЕПЛОРЕМОНТ"</x:v>
      </x:c>
      <x:c r="C682" s="14" t="str">
        <x:v>36988217</x:v>
      </x:c>
      <x:c r="D682" s="14" t="str">
        <x:v>Когенерація</x:v>
      </x:c>
      <x:c r="E682" s="14" t="str">
        <x:v>Expansion discovery</x:v>
      </x:c>
      <x:c r="F682" s="14" t="str">
        <x:v>I3</x:v>
      </x:c>
      <x:c r="G682" s="14" t="n">
        <x:v>52</x:v>
      </x:c>
      <x:c r="H682" s="14" t="n">
        <x:v>2</x:v>
      </x:c>
      <x:c r="I682" s="14" t="n">
        <x:v>0</x:v>
      </x:c>
      <x:c r="J682" s="18" t="n">
        <x:v>18578126.56</x:v>
      </x:c>
      <x:c r="K682" s="19" t="n">
        <x:v>45720.403073518515</x:v>
      </x:c>
      <x:c r="L682" s="19" t="n">
        <x:v>45751</x:v>
      </x:c>
      <x:c r="M682" s="15" t="str">
        <x:v>Нове будівництво (розміщення) модульної газової когенераційної установки у м. Харків по вул. **********. Будівельні роботи з монтажу КЛ 6 кВ, КЛ 0,4 кВ (код ДК 021:2015 – 45251000-1 "Будівництво електростанцій і теплових станцій").</x:v>
      </x:c>
      <x:c r="N682" s="15" t="str">
        <x:v>https://prozorro.gov.ua/tender/UA-2025-03-04-004765-a</x:v>
      </x:c>
    </x:row>
    <x:row r="683">
      <x:c r="A683" s="14" t="n">
        <x:v>679</x:v>
      </x:c>
      <x:c r="B683" s="14" t="str">
        <x:v>ТОВАРИСТВО З ОБМЕЖЕНОЮ ВІДПОВІДАЛЬНІСТЮ "УКРКОМ ЛАЙН"</x:v>
      </x:c>
      <x:c r="C683" s="14" t="str">
        <x:v>36217871</x:v>
      </x:c>
      <x:c r="D683" s="14" t="str">
        <x:v>Електромонтаж</x:v>
      </x:c>
      <x:c r="E683" s="14" t="str">
        <x:v>Pilot now</x:v>
      </x:c>
      <x:c r="F683" s="14" t="str">
        <x:v>I3</x:v>
      </x:c>
      <x:c r="G683" s="14" t="n">
        <x:v>52</x:v>
      </x:c>
      <x:c r="H683" s="14" t="n">
        <x:v>1</x:v>
      </x:c>
      <x:c r="I683" s="14" t="n">
        <x:v>0</x:v>
      </x:c>
      <x:c r="J683" s="18" t="n">
        <x:v>17808</x:v>
      </x:c>
      <x:c r="K683" s="19" t="n">
        <x:v>46245.26150061343</x:v>
      </x:c>
      <x:c r="L683" s="19" t="n">
        <x:v>46251</x:v>
      </x:c>
      <x:c r="M683" s="15" t="str">
        <x:v>Електромонтажні роботи (послуга з ремонту пошкодженої волоконнооптичної лінії зв'язку)
(код ДК 021:2015 - 45310000-3 Електромонтажні роботи)</x:v>
      </x:c>
      <x:c r="N683" s="15" t="str">
        <x:v>https://prozorro.gov.ua/tender/UA-2026-08-11-000774-a</x:v>
      </x:c>
    </x:row>
    <x:row r="684">
      <x:c r="A684" s="14" t="n">
        <x:v>680</x:v>
      </x:c>
      <x:c r="B684" s="14" t="str">
        <x:v>Товариство з обмеженою відповідальністю «БУДМОНТАЖСЕРВІС І»</x:v>
      </x:c>
      <x:c r="C684" s="14" t="str">
        <x:v>35876701</x:v>
      </x:c>
      <x:c r="D684" s="14" t="str">
        <x:v>Полігони відходів</x:v>
      </x:c>
      <x:c r="E684" s="14" t="str">
        <x:v>Expansion discovery</x:v>
      </x:c>
      <x:c r="F684" s="14" t="str">
        <x:v>I3</x:v>
      </x:c>
      <x:c r="G684" s="14" t="n">
        <x:v>52</x:v>
      </x:c>
      <x:c r="H684" s="14" t="n">
        <x:v>2</x:v>
      </x:c>
      <x:c r="I684" s="14" t="n">
        <x:v>0</x:v>
      </x:c>
      <x:c r="J684" s="18" t="n">
        <x:v>11496175.48</x:v>
      </x:c>
      <x:c r="K684" s="19" t="n">
        <x:v>45448.569862743054</x:v>
      </x:c>
      <x:c r="L684" s="19" t="n">
        <x:v>45565</x:v>
      </x:c>
      <x:c r="M684" s="15" t="str">
        <x:v>Код за ДК 021:2015 – 45110000-1 — Руйнування та знесення будівель і земляні роботи (Реконструкція старої частини полігону для збору твердих побутових відходів в с. Брище (з рекультивацією земельного покрову), Луцького району Волинської області. Коригування)</x:v>
      </x:c>
      <x:c r="N684" s="15" t="str">
        <x:v>https://prozorro.gov.ua/tender/UA-2024-05-10-000119-a</x:v>
      </x:c>
    </x:row>
    <x:row r="685">
      <x:c r="A685" s="14" t="n">
        <x:v>681</x:v>
      </x:c>
      <x:c r="B685" s="14" t="str">
        <x:v>Товариство з обмеженою відповідальністю «НТЦ» «Промтехдіагностика»</x:v>
      </x:c>
      <x:c r="C685" s="14" t="str">
        <x:v>13655725</x:v>
      </x:c>
      <x:c r="D685" s="14" t="str">
        <x:v>Резервуари / промислові ємності</x:v>
      </x:c>
      <x:c r="E685" s="14" t="str">
        <x:v>Expansion discovery</x:v>
      </x:c>
      <x:c r="F685" s="14" t="str">
        <x:v>I3</x:v>
      </x:c>
      <x:c r="G685" s="14" t="n">
        <x:v>52</x:v>
      </x:c>
      <x:c r="H685" s="14" t="n">
        <x:v>2</x:v>
      </x:c>
      <x:c r="I685" s="14" t="n">
        <x:v>0</x:v>
      </x:c>
      <x:c r="J685" s="18" t="n">
        <x:v>17238840</x:v>
      </x:c>
      <x:c r="K685" s="19" t="n">
        <x:v>45572.25531527778</x:v>
      </x:c>
      <x:c r="L685" s="19" t="n">
        <x:v>46022.2969212963</x:v>
      </x:c>
      <x:c r="M685" s="15" t="str">
        <x:v>Роботи по об’єкту «Капітальний ремонт резервуару РВСК-1000 №13 військової частини А2975 Міністерства оборони України в місті  Лубни Полтавської області» (код ДК 021:2015 - 45453000-7 Капітальний ремонт і реставрація)</x:v>
      </x:c>
      <x:c r="N685" s="15" t="str">
        <x:v>https://prozorro.gov.ua/tender/UA-2024-10-07-000406-a</x:v>
      </x:c>
    </x:row>
    <x:row r="686">
      <x:c r="A686" s="14" t="n">
        <x:v>682</x:v>
      </x:c>
      <x:c r="B686" s="14" t="str">
        <x:v>ФОП Личманюк Віталій Валерійович</x:v>
      </x:c>
      <x:c r="C686" s="14" t="str">
        <x:v>3054115539</x:v>
      </x:c>
      <x:c r="D686" s="14" t="str">
        <x:v>Свердловини / водозабір</x:v>
      </x:c>
      <x:c r="E686" s="14" t="str">
        <x:v>Expansion discovery</x:v>
      </x:c>
      <x:c r="F686" s="14" t="str">
        <x:v>I3</x:v>
      </x:c>
      <x:c r="G686" s="14" t="n">
        <x:v>52</x:v>
      </x:c>
      <x:c r="H686" s="14" t="n">
        <x:v>4</x:v>
      </x:c>
      <x:c r="I686" s="14" t="n">
        <x:v>0</x:v>
      </x:c>
      <x:c r="J686" s="18" t="n">
        <x:v>399220</x:v>
      </x:c>
      <x:c r="K686" s="19" t="n">
        <x:v>45621.51155953704</x:v>
      </x:c>
      <x:c r="L686" s="19" t="n">
        <x:v>45657.51363425926</x:v>
      </x:c>
      <x:c r="M686" s="15" t="str">
        <x:v>Послуги з буріння розвідувально-експлуатаційної (водозабірної) артезіанської свердловини  по вулиці Набережна, с-ще Сутиски, Вінницький район, Вінницька область.</x:v>
      </x:c>
      <x:c r="N686" s="15" t="str">
        <x:v>https://prozorro.gov.ua/tender/UA-2024-11-25-010829-a</x:v>
      </x:c>
    </x:row>
    <x:row r="687">
      <x:c r="A687" s="14" t="n">
        <x:v>683</x:v>
      </x:c>
      <x:c r="B687" s="14" t="str">
        <x:v>ЧЕРНЕЙ ІЛЛЯ ВАСИЛЬОВИЧ</x:v>
      </x:c>
      <x:c r="C687" s="14" t="str">
        <x:v>2641420514</x:v>
      </x:c>
      <x:c r="D687" s="14" t="str">
        <x:v>Пасивний вогнезахист</x:v>
      </x:c>
      <x:c r="E687" s="14" t="str">
        <x:v>Expansion discovery</x:v>
      </x:c>
      <x:c r="F687" s="14" t="str">
        <x:v>I3</x:v>
      </x:c>
      <x:c r="G687" s="14" t="n">
        <x:v>52</x:v>
      </x:c>
      <x:c r="H687" s="14" t="n">
        <x:v>1</x:v>
      </x:c>
      <x:c r="I687" s="14" t="n">
        <x:v>0</x:v>
      </x:c>
      <x:c r="J687" s="18" t="n">
        <x:v>88902</x:v>
      </x:c>
      <x:c r="K687" s="19" t="n">
        <x:v>46242.39114797454</x:v>
      </x:c>
      <x:c r="L687" s="19" t="n">
        <x:v>46252</x:v>
      </x:c>
      <x:c r="M687" s="15" t="str">
        <x:v>021:2015 77220000-8 послуги з поточного ремонту: вогнезахисна обробка (просочування) дерев'яних конструкцій покрівлі ОЗО «Волоківський ліцей»</x:v>
      </x:c>
      <x:c r="N687" s="15" t="str">
        <x:v>https://prozorro.gov.ua/tender/UA-2026-08-08-000272-a</x:v>
      </x:c>
    </x:row>
    <x:row r="688">
      <x:c r="A688" s="14" t="n">
        <x:v>684</x:v>
      </x:c>
      <x:c r="B688" s="14" t="str">
        <x:v>ШВЕЦЬ СЕРГІЙ АНАТОЛІЙОВИЧ</x:v>
      </x:c>
      <x:c r="C688" s="14" t="str">
        <x:v>2637906097</x:v>
      </x:c>
      <x:c r="D688" s="14" t="str">
        <x:v>Електромонтаж</x:v>
      </x:c>
      <x:c r="E688" s="14" t="str">
        <x:v>Pilot now</x:v>
      </x:c>
      <x:c r="F688" s="14" t="str">
        <x:v>I3</x:v>
      </x:c>
      <x:c r="G688" s="14" t="n">
        <x:v>52</x:v>
      </x:c>
      <x:c r="H688" s="14" t="n">
        <x:v>1</x:v>
      </x:c>
      <x:c r="I688" s="14" t="n">
        <x:v>0</x:v>
      </x:c>
      <x:c r="J688" s="18" t="n">
        <x:v>62582.92</x:v>
      </x:c>
      <x:c r="K688" s="19" t="n">
        <x:v>46238.236587453706</x:v>
      </x:c>
      <x:c r="L688" s="19" t="n">
        <x:v>46244</x:v>
      </x:c>
      <x:c r="M688" s="15" t="str">
        <x:v>45310000-3 Електромонтажні роботи</x:v>
      </x:c>
      <x:c r="N688" s="15" t="str">
        <x:v>https://prozorro.gov.ua/tender/UA-2026-08-04-000285-a</x:v>
      </x:c>
    </x:row>
    <x:row r="689">
      <x:c r="A689" s="14" t="n">
        <x:v>685</x:v>
      </x:c>
      <x:c r="B689" s="14" t="str">
        <x:v>ПЕЛЕХ РУСЛАН МИРОСЛАВОВИЧ</x:v>
      </x:c>
      <x:c r="C689" s="14" t="str">
        <x:v>2870704977</x:v>
      </x:c>
      <x:c r="D689" s="14" t="str">
        <x:v>HVAC / ОВіК</x:v>
      </x:c>
      <x:c r="E689" s="14" t="str">
        <x:v>Pilot now</x:v>
      </x:c>
      <x:c r="F689" s="14" t="str">
        <x:v>I3</x:v>
      </x:c>
      <x:c r="G689" s="14" t="n">
        <x:v>51</x:v>
      </x:c>
      <x:c r="H689" s="14" t="n">
        <x:v>1</x:v>
      </x:c>
      <x:c r="I689" s="14" t="n">
        <x:v>1</x:v>
      </x:c>
      <x:c r="J689" s="18" t="n">
        <x:v>550074</x:v>
      </x:c>
      <x:c r="K689" s="19" t="n">
        <x:v>46149.558380092596</x:v>
      </x:c>
      <x:c r="L689" s="19" t="n">
        <x:v>46275</x:v>
      </x:c>
      <x:c r="M689" s="15" t="str">
        <x:v>Монтаж системи примусової приточно - витяжної вентиляції у будівлі Поліклініки, КНП «Чортківська ЦМЛ», розташованого за адресою, м.Чортків, вул. Д.Пігута, 31 Б згідно код ДК 021 :2015 45331200-8 Встановлення вентиляційних систем і систем кондиціонування повітря</x:v>
      </x:c>
      <x:c r="N689" s="15" t="str">
        <x:v>https://prozorro.gov.ua/tender/UA-2026-05-07-013060-a</x:v>
      </x:c>
    </x:row>
    <x:row r="690">
      <x:c r="A690" s="14" t="n">
        <x:v>686</x:v>
      </x:c>
      <x:c r="B690" s="14" t="str">
        <x:v>Фізична особа - підприємець Шибіко Олег Анатолійович</x:v>
      </x:c>
      <x:c r="C690" s="14" t="str">
        <x:v>3238819530</x:v>
      </x:c>
      <x:c r="D690" s="14" t="str">
        <x:v>Зовнішнє освітлення</x:v>
      </x:c>
      <x:c r="E690" s="14" t="str">
        <x:v>Pilot now</x:v>
      </x:c>
      <x:c r="F690" s="14" t="str">
        <x:v>I3</x:v>
      </x:c>
      <x:c r="G690" s="14" t="n">
        <x:v>51</x:v>
      </x:c>
      <x:c r="H690" s="14" t="n">
        <x:v>1</x:v>
      </x:c>
      <x:c r="I690" s="14" t="n">
        <x:v>1</x:v>
      </x:c>
      <x:c r="J690" s="18" t="n">
        <x:v>1198676.55</x:v>
      </x:c>
      <x:c r="K690" s="19" t="n">
        <x:v>46191.53902491898</x:v>
      </x:c>
      <x:c r="L690" s="19" t="n">
        <x:v>46295.5366087963</x:v>
      </x:c>
      <x:c r="M690" s="15" t="str">
        <x:v>Капітальний ремонт мереж зовнішнього освітлення внутрішньоквартальних міжбудинкових проїздів (відновлення елементів благоустрою) по вул. Петлюри Симона, 15, 15-А в м. Бровари Броварського району Київської області</x:v>
      </x:c>
      <x:c r="N690" s="15" t="str">
        <x:v>https://prozorro.gov.ua/tender/UA-2026-06-18-010988-a</x:v>
      </x:c>
    </x:row>
    <x:row r="691">
      <x:c r="A691" s="14" t="n">
        <x:v>687</x:v>
      </x:c>
      <x:c r="B691" s="14" t="str">
        <x:v>Фізична особа-підприємець БИХНО Валерій Олександрович</x:v>
      </x:c>
      <x:c r="C691" s="14" t="str">
        <x:v>3120918596</x:v>
      </x:c>
      <x:c r="D691" s="14" t="str">
        <x:v>Зовнішні мережі</x:v>
      </x:c>
      <x:c r="E691" s="14" t="str">
        <x:v>Expansion discovery</x:v>
      </x:c>
      <x:c r="F691" s="14" t="str">
        <x:v>I3</x:v>
      </x:c>
      <x:c r="G691" s="14" t="n">
        <x:v>51</x:v>
      </x:c>
      <x:c r="H691" s="14" t="n">
        <x:v>1</x:v>
      </x:c>
      <x:c r="I691" s="14" t="n">
        <x:v>1</x:v>
      </x:c>
      <x:c r="J691" s="18" t="n">
        <x:v>725332.24</x:v>
      </x:c>
      <x:c r="K691" s="19" t="n">
        <x:v>46168.540660659724</x:v>
      </x:c>
      <x:c r="L691" s="19" t="n">
        <x:v>46387</x:v>
      </x:c>
      <x:c r="M691" s="15" t="str">
        <x:v>Послуги інженера консультанта під час будівництва об'єкту "Нове будівництво зовнішніх інженерних мереж індустріального парку "Кривбас" на вул. Фабричній у м. Кривому Розі, Дніпропетровської області" 1 черга</x:v>
      </x:c>
      <x:c r="N691" s="15" t="str">
        <x:v>https://prozorro.gov.ua/tender/UA-2026-05-26-012254-a</x:v>
      </x:c>
    </x:row>
    <x:row r="692">
      <x:c r="A692" s="14" t="n">
        <x:v>688</x:v>
      </x:c>
      <x:c r="B692" s="14" t="str">
        <x:v>ФОП "КОЛОШВА ВАСИЛЬ ПЕТРОВИЧ"</x:v>
      </x:c>
      <x:c r="C692" s="14" t="str">
        <x:v>3193713557</x:v>
      </x:c>
      <x:c r="D692" s="14" t="str">
        <x:v>Насосні станції</x:v>
      </x:c>
      <x:c r="E692" s="14" t="str">
        <x:v>Expansion discovery</x:v>
      </x:c>
      <x:c r="F692" s="14" t="str">
        <x:v>I3</x:v>
      </x:c>
      <x:c r="G692" s="14" t="n">
        <x:v>51</x:v>
      </x:c>
      <x:c r="H692" s="14" t="n">
        <x:v>1</x:v>
      </x:c>
      <x:c r="I692" s="14" t="n">
        <x:v>1</x:v>
      </x:c>
      <x:c r="J692" s="18" t="n">
        <x:v>1840242.39</x:v>
      </x:c>
      <x:c r="K692" s="19" t="n">
        <x:v>46169.52573541667</x:v>
      </x:c>
      <x:c r="L692" s="19" t="n">
        <x:v>46265</x:v>
      </x:c>
      <x:c r="M692" s="15" t="str">
        <x:v>Реконструкція електромереж головної каналізаційної насосної станції ДП «Рогатин-Водоканал» шляхом встановлення гібридної сонячної електростанції  за адресою: вулиця Драгоманова 41,місто Рогатин, Івано-Франківського району, Івано-Франківської області</x:v>
      </x:c>
      <x:c r="N692" s="15" t="str">
        <x:v>https://prozorro.gov.ua/tender/UA-2026-04-30-010971-a</x:v>
      </x:c>
    </x:row>
    <x:row r="693">
      <x:c r="A693" s="14" t="n">
        <x:v>689</x:v>
      </x:c>
      <x:c r="B693" s="14" t="str">
        <x:v>ФОП Сіора Ю.А.</x:v>
      </x:c>
      <x:c r="C693" s="14" t="str">
        <x:v>2691100315</x:v>
      </x:c>
      <x:c r="D693" s="14" t="str">
        <x:v>HVAC / ОВіК</x:v>
      </x:c>
      <x:c r="E693" s="14" t="str">
        <x:v>Pilot now</x:v>
      </x:c>
      <x:c r="F693" s="14" t="str">
        <x:v>I3</x:v>
      </x:c>
      <x:c r="G693" s="14" t="n">
        <x:v>51</x:v>
      </x:c>
      <x:c r="H693" s="14" t="n">
        <x:v>1</x:v>
      </x:c>
      <x:c r="I693" s="14" t="n">
        <x:v>1</x:v>
      </x:c>
      <x:c r="J693" s="18" t="n">
        <x:v>1447410</x:v>
      </x:c>
      <x:c r="K693" s="19" t="n">
        <x:v>46176.348150543985</x:v>
      </x:c>
      <x:c r="L693" s="19" t="n">
        <x:v>46265.5799537037</x:v>
      </x:c>
      <x:c r="M693" s="15" t="str">
        <x:v>Послуги з монтажу системи опалення в протирадіаційному укритті обліковий № 54633 закладу дошкільної освіти (ясла-садок) № 3 "Сонечко" Очаківської міської ради</x:v>
      </x:c>
      <x:c r="N693" s="15" t="str">
        <x:v>https://prozorro.gov.ua/tender/UA-2026-06-02-012733-a</x:v>
      </x:c>
    </x:row>
    <x:row r="694">
      <x:c r="A694" s="14" t="n">
        <x:v>690</x:v>
      </x:c>
      <x:c r="B694" s="14" t="str">
        <x:v>ФОП Усик Олександр Петрович</x:v>
      </x:c>
      <x:c r="C694" s="14" t="str">
        <x:v>2645112332</x:v>
      </x:c>
      <x:c r="D694" s="14" t="str">
        <x:v>Насосні станції</x:v>
      </x:c>
      <x:c r="E694" s="14" t="str">
        <x:v>Expansion discovery</x:v>
      </x:c>
      <x:c r="F694" s="14" t="str">
        <x:v>I3</x:v>
      </x:c>
      <x:c r="G694" s="14" t="n">
        <x:v>51</x:v>
      </x:c>
      <x:c r="H694" s="14" t="n">
        <x:v>1</x:v>
      </x:c>
      <x:c r="I694" s="14" t="n">
        <x:v>1</x:v>
      </x:c>
      <x:c r="J694" s="18" t="n">
        <x:v>676502.44</x:v>
      </x:c>
      <x:c r="K694" s="19" t="n">
        <x:v>46190.2828881713</x:v>
      </x:c>
      <x:c r="L694" s="19" t="n">
        <x:v>46387.32638888889</x:v>
      </x:c>
      <x:c r="M694" s="15" t="str">
        <x:v>Капітальний ремонт електрообладнання каналізаційної насосної станції (біля гаражів) в с. Проліски Бориспільського району Київської області</x:v>
      </x:c>
      <x:c r="N694" s="15" t="str">
        <x:v>https://prozorro.gov.ua/tender/UA-2026-06-17-001350-a</x:v>
      </x:c>
    </x:row>
    <x:row r="695">
      <x:c r="A695" s="14" t="n">
        <x:v>691</x:v>
      </x:c>
      <x:c r="B695" s="14" t="str">
        <x:v>ТОВАРИСТВО З ОБМЕЖЕНОЮ ВІДПОВІДАЛЬНІСТЮ "ВОДПРОЕКТ"</x:v>
      </x:c>
      <x:c r="C695" s="14" t="str">
        <x:v>31474132</x:v>
      </x:c>
      <x:c r="D695" s="14" t="str">
        <x:v>Габіони / укріплення схилів</x:v>
      </x:c>
      <x:c r="E695" s="14" t="str">
        <x:v>Expansion discovery</x:v>
      </x:c>
      <x:c r="F695" s="14" t="str">
        <x:v>I3</x:v>
      </x:c>
      <x:c r="G695" s="14" t="n">
        <x:v>51</x:v>
      </x:c>
      <x:c r="H695" s="14" t="n">
        <x:v>2</x:v>
      </x:c>
      <x:c r="I695" s="14" t="n">
        <x:v>0</x:v>
      </x:c>
      <x:c r="J695" s="18" t="n">
        <x:v>754043.33</x:v>
      </x:c>
      <x:c r="K695" s="19" t="n">
        <x:v>45803.50910800926</x:v>
      </x:c>
      <x:c r="L695" s="19" t="n">
        <x:v>46022.916666655095</x:v>
      </x:c>
      <x:c r="M695" s="15" t="str">
        <x:v>Капітальний ремонт проїзду з укріпленням схилу по пров. Костя Широцького (в районі буд. №68 по вул. Костя Широцького) в м. Вінниці (Класифікатор ДК 021:2015 - 45453000-7 Капітальний ремонт і реставрація) Виготовлення ПКД.</x:v>
      </x:c>
      <x:c r="N695" s="15" t="str">
        <x:v>https://prozorro.gov.ua/tender/UA-2025-05-26-009899-a</x:v>
      </x:c>
    </x:row>
    <x:row r="696">
      <x:c r="A696" s="14" t="n">
        <x:v>692</x:v>
      </x:c>
      <x:c r="B696" s="14" t="str">
        <x:v>ФОП "ЛУТ ОЛЕГ ІГОРОВИЧ "</x:v>
      </x:c>
      <x:c r="C696" s="14" t="str">
        <x:v>3445311131</x:v>
      </x:c>
      <x:c r="D696" s="14" t="str">
        <x:v>Внутрішні сантехнічні системи</x:v>
      </x:c>
      <x:c r="E696" s="14" t="str">
        <x:v>Pilot now</x:v>
      </x:c>
      <x:c r="F696" s="14" t="str">
        <x:v>I3</x:v>
      </x:c>
      <x:c r="G696" s="14" t="n">
        <x:v>51</x:v>
      </x:c>
      <x:c r="H696" s="14" t="n">
        <x:v>2</x:v>
      </x:c>
      <x:c r="I696" s="14" t="n">
        <x:v>0</x:v>
      </x:c>
      <x:c r="J696" s="18" t="n">
        <x:v>1156806</x:v>
      </x:c>
      <x:c r="K696" s="19" t="n">
        <x:v>46192.492963854165</x:v>
      </x:c>
      <x:c r="L696" s="19" t="n">
        <x:v>46235</x:v>
      </x:c>
      <x:c r="M696" s="15" t="str">
        <x:v>Послуги з поточного ремонту кабінету фізики (заміна дверей, улаштування покриття з лінолеуму, улаштування підвісних стель, монтаж світильників led, прокладання трубопроводів опалення, водопостачання та каналізації, установлення опалювальних радіаторів) Роменської загальноосвітньої школи l- ll ступенів № 6 Роменської міської ради Сумської області, за адресою: вул. Всіхсвятська, 5, м. Ромни, Сумська область</x:v>
      </x:c>
      <x:c r="N696" s="15" t="str">
        <x:v>https://prozorro.gov.ua/tender/UA-2026-06-11-012067-a</x:v>
      </x:c>
    </x:row>
    <x:row r="697">
      <x:c r="A697" s="14" t="n">
        <x:v>693</x:v>
      </x:c>
      <x:c r="B697" s="14" t="str">
        <x:v>Державний регіональний проектно-вишукувальний інститут «УКРПІВДЕНДІПРО-ВОДГОСП»</x:v>
      </x:c>
      <x:c r="C697" s="14" t="str">
        <x:v>01037904</x:v>
      </x:c>
      <x:c r="D697" s="14" t="str">
        <x:v>Водоочищення / очисні споруди</x:v>
      </x:c>
      <x:c r="E697" s="14" t="str">
        <x:v>Expansion discovery</x:v>
      </x:c>
      <x:c r="F697" s="14" t="str">
        <x:v>I3</x:v>
      </x:c>
      <x:c r="G697" s="14" t="n">
        <x:v>50</x:v>
      </x:c>
      <x:c r="H697" s="14" t="n">
        <x:v>1</x:v>
      </x:c>
      <x:c r="I697" s="14" t="n">
        <x:v>1</x:v>
      </x:c>
      <x:c r="J697" s="18" t="n">
        <x:v>130852.88</x:v>
      </x:c>
      <x:c r="K697" s="19" t="n">
        <x:v>46161.321657291664</x:v>
      </x:c>
      <x:c r="L697" s="19" t="n">
        <x:v>46387.360763888886</x:v>
      </x:c>
      <x:c r="M697" s="15" t="str">
        <x:v>Проектні роботи з коригування проектно-кошторисної документації : «Реконструкція споруд фізико-механічної очистки стічних вод на очисних спорудах господарсько-побутової каналізації у м. Білгород - Дністровський Одеської області. Коригування»</x:v>
      </x:c>
      <x:c r="N697" s="15" t="str">
        <x:v>https://prozorro.gov.ua/tender/UA-2026-05-19-002841-a</x:v>
      </x:c>
    </x:row>
    <x:row r="698">
      <x:c r="A698" s="14" t="n">
        <x:v>694</x:v>
      </x:c>
      <x:c r="B698" s="14" t="str">
        <x:v>КОЛЕКТИВНЕ ПІДПРИЄМСТВО "ХАРКІВСПЕЦПРОМ"</x:v>
      </x:c>
      <x:c r="C698" s="14" t="str">
        <x:v>30652954</x:v>
      </x:c>
      <x:c r="D698" s="14" t="str">
        <x:v>Пасивний вогнезахист</x:v>
      </x:c>
      <x:c r="E698" s="14" t="str">
        <x:v>Expansion discovery</x:v>
      </x:c>
      <x:c r="F698" s="14" t="str">
        <x:v>I3</x:v>
      </x:c>
      <x:c r="G698" s="14" t="n">
        <x:v>50</x:v>
      </x:c>
      <x:c r="H698" s="14" t="n">
        <x:v>1</x:v>
      </x:c>
      <x:c r="I698" s="14" t="n">
        <x:v>1</x:v>
      </x:c>
      <x:c r="J698" s="18" t="n">
        <x:v>299880</x:v>
      </x:c>
      <x:c r="K698" s="19" t="n">
        <x:v>46212.57579563657</x:v>
      </x:c>
      <x:c r="L698" s="19" t="n">
        <x:v>46356</x:v>
      </x:c>
      <x:c r="M698" s="15" t="str">
        <x:v>послуги з вогнезахисної обробки (просочування) дерев'яних конструкцій елементів горища</x:v>
      </x:c>
      <x:c r="N698" s="15" t="str">
        <x:v>https://prozorro.gov.ua/tender/UA-2026-06-24-010620-a</x:v>
      </x:c>
    </x:row>
    <x:row r="699">
      <x:c r="A699" s="14" t="n">
        <x:v>695</x:v>
      </x:c>
      <x:c r="B699" s="14" t="str">
        <x:v>КП "Міська шляхова ремонтно-будівельна дільниця" Берегівської міської ради</x:v>
      </x:c>
      <x:c r="C699" s="14" t="str">
        <x:v>31911250</x:v>
      </x:c>
      <x:c r="D699" s="14" t="str">
        <x:v>Гідротехнічні споруди</x:v>
      </x:c>
      <x:c r="E699" s="14" t="str">
        <x:v>Expansion discovery</x:v>
      </x:c>
      <x:c r="F699" s="14" t="str">
        <x:v>I3</x:v>
      </x:c>
      <x:c r="G699" s="14" t="n">
        <x:v>50</x:v>
      </x:c>
      <x:c r="H699" s="14" t="n">
        <x:v>1</x:v>
      </x:c>
      <x:c r="I699" s="14" t="n">
        <x:v>1</x:v>
      </x:c>
      <x:c r="J699" s="18" t="n">
        <x:v>179937.61</x:v>
      </x:c>
      <x:c r="K699" s="19" t="n">
        <x:v>46167.52586565972</x:v>
      </x:c>
      <x:c r="L699" s="19" t="n">
        <x:v>46387.56863425926</x:v>
      </x:c>
      <x:c r="M699" s="15" t="str">
        <x:v>Послуги з поточного ремонту вул. Гечеї, вул. Петефі, вул. Ракоці (біля дамби) с. Боржава, Берегівської міської територіальної громади для дорожнього руху</x:v>
      </x:c>
      <x:c r="N699" s="15" t="str">
        <x:v>https://prozorro.gov.ua/tender/UA-2026-05-25-010609-a</x:v>
      </x:c>
    </x:row>
    <x:row r="700">
      <x:c r="A700" s="14" t="n">
        <x:v>696</x:v>
      </x:c>
      <x:c r="B700" s="14" t="str">
        <x:v>ПП "Безпека Херсон"</x:v>
      </x:c>
      <x:c r="C700" s="14" t="str">
        <x:v>37631339</x:v>
      </x:c>
      <x:c r="D700" s="14" t="str">
        <x:v>Пожежогасіння</x:v>
      </x:c>
      <x:c r="E700" s="14" t="str">
        <x:v>Expansion discovery</x:v>
      </x:c>
      <x:c r="F700" s="14" t="str">
        <x:v>I3</x:v>
      </x:c>
      <x:c r="G700" s="14" t="n">
        <x:v>50</x:v>
      </x:c>
      <x:c r="H700" s="14" t="n">
        <x:v>1</x:v>
      </x:c>
      <x:c r="I700" s="14" t="n">
        <x:v>1</x:v>
      </x:c>
      <x:c r="J700" s="18" t="n">
        <x:v>277769</x:v>
      </x:c>
      <x:c r="K700" s="19" t="n">
        <x:v>46210.56008609954</x:v>
      </x:c>
      <x:c r="L700" s="19" t="n">
        <x:v>46387.60166666667</x:v>
      </x:c>
      <x:c r="M700" s="15" t="str">
        <x:v>Роботи з проєктування, монтажу та пусконалагодження автоматичної системи пожежної сигналізації та системи оповіщення про пожежу нежитлових приміщень Новодмитрівської гімназії Великоолександрівської селищної ради за адресою:Херсонська обл.,Бериславський р-н,с.Новодмитрівка,вул.Шкільна,26</x:v>
      </x:c>
      <x:c r="N700" s="15" t="str">
        <x:v>https://prozorro.gov.ua/tender/UA-2026-07-07-009769-a</x:v>
      </x:c>
    </x:row>
    <x:row r="701">
      <x:c r="A701" s="14" t="n">
        <x:v>697</x:v>
      </x:c>
      <x:c r="B701" s="14" t="str">
        <x:v>ПП ГРАНД-ГАЗ-СЕРВІС</x:v>
      </x:c>
      <x:c r="C701" s="14" t="str">
        <x:v>33424125</x:v>
      </x:c>
      <x:c r="D701" s="14" t="str">
        <x:v>Фасади та скління</x:v>
      </x:c>
      <x:c r="E701" s="14" t="str">
        <x:v>Expansion discovery</x:v>
      </x:c>
      <x:c r="F701" s="14" t="str">
        <x:v>I3</x:v>
      </x:c>
      <x:c r="G701" s="14" t="n">
        <x:v>50</x:v>
      </x:c>
      <x:c r="H701" s="14" t="n">
        <x:v>2</x:v>
      </x:c>
      <x:c r="I701" s="14" t="n">
        <x:v>1</x:v>
      </x:c>
      <x:c r="J701" s="18" t="n">
        <x:v>1625806.5099999998</x:v>
      </x:c>
      <x:c r="K701" s="19" t="n">
        <x:v>45545.27162339121</x:v>
      </x:c>
      <x:c r="L701" s="19" t="n">
        <x:v>45657.31550925926</x:v>
      </x:c>
      <x:c r="M701" s="15" t="str">
        <x:v>ДК 021:2015: 45454000-4 Реконструкція (Утримання в належному стані внутрішніх та зовнішніх мереж водопостачання «Реконструкція гідротехнічної споруди – водонапірної башти та артезіанської свердловини №б/н що знаходиться по вул. Зелена, с. Нова Долина Авангардівської селищної ради»)</x:v>
      </x:c>
      <x:c r="N701" s="15" t="str">
        <x:v>https://prozorro.gov.ua/tender/UA-2024-09-10-001169-a</x:v>
      </x:c>
    </x:row>
    <x:row r="702">
      <x:c r="A702" s="14" t="n">
        <x:v>698</x:v>
      </x:c>
      <x:c r="B702" s="14" t="str">
        <x:v>Приватне виробничо-комерційне підприємство "Авангард-Н"</x:v>
      </x:c>
      <x:c r="C702" s="14" t="str">
        <x:v>30759920</x:v>
      </x:c>
      <x:c r="D702" s="14" t="str">
        <x:v>Насосні станції</x:v>
      </x:c>
      <x:c r="E702" s="14" t="str">
        <x:v>Expansion discovery</x:v>
      </x:c>
      <x:c r="F702" s="14" t="str">
        <x:v>I3</x:v>
      </x:c>
      <x:c r="G702" s="14" t="n">
        <x:v>50</x:v>
      </x:c>
      <x:c r="H702" s="14" t="n">
        <x:v>1</x:v>
      </x:c>
      <x:c r="I702" s="14" t="n">
        <x:v>1</x:v>
      </x:c>
      <x:c r="J702" s="18" t="n">
        <x:v>7771583.88</x:v>
      </x:c>
      <x:c r="K702" s="19" t="n">
        <x:v>46104.59340543982</x:v>
      </x:c>
      <x:c r="L702" s="19" t="n">
        <x:v>46387.51422453704</x:v>
      </x:c>
      <x:c r="M702" s="15" t="str">
        <x:v>Реконструкція каналізаційної насосної станції з встановленням станції очистки стічних вод в с. Старе Село Сумського району, 45454000-4 «Реконструкція» за ДК 021:2015 Єдиного закупівельного словника</x:v>
      </x:c>
      <x:c r="N702" s="15" t="str">
        <x:v>https://prozorro.gov.ua/tender/UA-2026-02-24-008821-a</x:v>
      </x:c>
    </x:row>
    <x:row r="703">
      <x:c r="A703" s="14" t="n">
        <x:v>699</x:v>
      </x:c>
      <x:c r="B703" s="14" t="str">
        <x:v>Приватне підприємство «Асфальтбуд»</x:v>
      </x:c>
      <x:c r="C703" s="14" t="str">
        <x:v>39288442</x:v>
      </x:c>
      <x:c r="D703" s="14" t="str">
        <x:v>Газові мережі</x:v>
      </x:c>
      <x:c r="E703" s="14" t="str">
        <x:v>Expansion discovery</x:v>
      </x:c>
      <x:c r="F703" s="14" t="str">
        <x:v>I3</x:v>
      </x:c>
      <x:c r="G703" s="14" t="n">
        <x:v>50</x:v>
      </x:c>
      <x:c r="H703" s="14" t="n">
        <x:v>1</x:v>
      </x:c>
      <x:c r="I703" s="14" t="n">
        <x:v>1</x:v>
      </x:c>
      <x:c r="J703" s="18" t="n">
        <x:v>165573.93</x:v>
      </x:c>
      <x:c r="K703" s="19" t="n">
        <x:v>46206.219883032405</x:v>
      </x:c>
      <x:c r="L703" s="19" t="n">
        <x:v>46387.61833333333</x:v>
      </x:c>
      <x:c r="M703" s="15" t="str">
        <x:v>Код національного класифікатора України ДК 021:2015 «45230000-8 - Будівництво трубопроводів, ліній зв’язку та електропередач, шосе, доріг, аеродромів і залізничних доріг; вирівнювання поверхонь» (Відновлення дорожнього покриття в межах реконструкції газопроводу низького тиску – 14310771, 14310773, 14310795 за адресою Львівська область Дрогобицький район  Трускавецька міська територіальна громада м. Трускавець вул.Садова</x:v>
      </x:c>
      <x:c r="N703" s="15" t="str">
        <x:v>https://prozorro.gov.ua/tender/UA-2026-07-02-009614-a</x:v>
      </x:c>
    </x:row>
    <x:row r="704">
      <x:c r="A704" s="14" t="n">
        <x:v>700</x:v>
      </x:c>
      <x:c r="B704" s="14" t="str">
        <x:v>ТзОВ "Фортуна -Іршава"</x:v>
      </x:c>
      <x:c r="C704" s="14" t="str">
        <x:v>32123649</x:v>
      </x:c>
      <x:c r="D704" s="14" t="str">
        <x:v>Газопостачання / котельні</x:v>
      </x:c>
      <x:c r="E704" s="14" t="str">
        <x:v>Expansion discovery</x:v>
      </x:c>
      <x:c r="F704" s="14" t="str">
        <x:v>I3</x:v>
      </x:c>
      <x:c r="G704" s="14" t="n">
        <x:v>50</x:v>
      </x:c>
      <x:c r="H704" s="14" t="n">
        <x:v>1</x:v>
      </x:c>
      <x:c r="I704" s="14" t="n">
        <x:v>1</x:v>
      </x:c>
      <x:c r="J704" s="18" t="n">
        <x:v>107754</x:v>
      </x:c>
      <x:c r="K704" s="19" t="n">
        <x:v>46143.383084988425</x:v>
      </x:c>
      <x:c r="L704" s="19" t="n">
        <x:v>46387.42493055556</x:v>
      </x:c>
      <x:c r="M704" s="15" t="str">
        <x:v>Монтаж резервного джерела напруги для резервного живлення існуючої мережі електропостачання будівлі котельні КНП "Іршавська міська лікарня" за адресою вул. Медична,16 м. Іршава.</x:v>
      </x:c>
      <x:c r="N704" s="15" t="str">
        <x:v>https://prozorro.gov.ua/tender/UA-2026-05-01-005468-a</x:v>
      </x:c>
    </x:row>
    <x:row r="705">
      <x:c r="A705" s="14" t="n">
        <x:v>701</x:v>
      </x:c>
      <x:c r="B705" s="14" t="str">
        <x:v>ТОВ "ЕНЕРГОІННОВАЦІЙНА КОМПАНІЯ"</x:v>
      </x:c>
      <x:c r="C705" s="14" t="str">
        <x:v>43177157</x:v>
      </x:c>
      <x:c r="D705" s="14" t="str">
        <x:v>Резервне живлення</x:v>
      </x:c>
      <x:c r="E705" s="14" t="str">
        <x:v>Pilot now</x:v>
      </x:c>
      <x:c r="F705" s="14" t="str">
        <x:v>I3</x:v>
      </x:c>
      <x:c r="G705" s="14" t="n">
        <x:v>50</x:v>
      </x:c>
      <x:c r="H705" s="14" t="n">
        <x:v>1</x:v>
      </x:c>
      <x:c r="I705" s="14" t="n">
        <x:v>1</x:v>
      </x:c>
      <x:c r="J705" s="18" t="n">
        <x:v>360000</x:v>
      </x:c>
      <x:c r="K705" s="19" t="n">
        <x:v>46157.45244673611</x:v>
      </x:c>
      <x:c r="L705" s="19" t="n">
        <x:v>46265</x:v>
      </x:c>
      <x:c r="M705" s="15" t="str">
        <x:v>Послуги з підключення джерела резервного живлення (улаштування, монтаж та підключення дизель-генератора) до мережі електропостачання в Білоцерківській гімназії-початковій школі №15 Білоцерківської міської ради Київської області за адресою : Київська область, м. Біла Церква, вул. Польова, 70</x:v>
      </x:c>
      <x:c r="N705" s="15" t="str">
        <x:v>https://prozorro.gov.ua/tender/UA-2026-05-07-004068-a</x:v>
      </x:c>
    </x:row>
    <x:row r="706">
      <x:c r="A706" s="14" t="n">
        <x:v>702</x:v>
      </x:c>
      <x:c r="B706" s="14" t="str">
        <x:v>ТОВ "ІННОВА-БУД"</x:v>
      </x:c>
      <x:c r="C706" s="14" t="str">
        <x:v>42018832</x:v>
      </x:c>
      <x:c r="D706" s="14" t="str">
        <x:v>Залізнична інфраструктура</x:v>
      </x:c>
      <x:c r="E706" s="14" t="str">
        <x:v>Expansion discovery</x:v>
      </x:c>
      <x:c r="F706" s="14" t="str">
        <x:v>I3</x:v>
      </x:c>
      <x:c r="G706" s="14" t="n">
        <x:v>50</x:v>
      </x:c>
      <x:c r="H706" s="14" t="n">
        <x:v>1</x:v>
      </x:c>
      <x:c r="I706" s="14" t="n">
        <x:v>1</x:v>
      </x:c>
      <x:c r="J706" s="18" t="n">
        <x:v>2525000</x:v>
      </x:c>
      <x:c r="K706" s="19" t="n">
        <x:v>46129.5244278125</x:v>
      </x:c>
      <x:c r="L706" s="19" t="n">
        <x:v>46387</x:v>
      </x:c>
      <x:c r="M706" s="15" t="str">
        <x:v>ДК 021:2015 (CPV) : 45230000-8 Будівництво трубопроводів, ліній зв’язку та електропередач, шосе, доріг, аеродромів і залізничних доріг; вирівнювання поверхонь (Утримання вулично-шляхової мережі, а саме: послуги з поточного ремонту дорожнього покриття на вул. Полудневій (на ділянці від буд. №50 вул. Січової до залізничної колії) у м. Львові)</x:v>
      </x:c>
      <x:c r="N706" s="15" t="str">
        <x:v>https://prozorro.gov.ua/tender/UA-2026-03-26-011461-a</x:v>
      </x:c>
    </x:row>
    <x:row r="707">
      <x:c r="A707" s="14" t="n">
        <x:v>703</x:v>
      </x:c>
      <x:c r="B707" s="14" t="str">
        <x:v>ТОВ "ПОЖБЕЗПЕКАСЕРВІС"</x:v>
      </x:c>
      <x:c r="C707" s="14" t="str">
        <x:v>43558875</x:v>
      </x:c>
      <x:c r="D707" s="14" t="str">
        <x:v>Пожежогасіння</x:v>
      </x:c>
      <x:c r="E707" s="14" t="str">
        <x:v>Expansion discovery</x:v>
      </x:c>
      <x:c r="F707" s="14" t="str">
        <x:v>I3</x:v>
      </x:c>
      <x:c r="G707" s="14" t="n">
        <x:v>50</x:v>
      </x:c>
      <x:c r="H707" s="14" t="n">
        <x:v>1</x:v>
      </x:c>
      <x:c r="I707" s="14" t="n">
        <x:v>1</x:v>
      </x:c>
      <x:c r="J707" s="18" t="n">
        <x:v>461013.9</x:v>
      </x:c>
      <x:c r="K707" s="19" t="n">
        <x:v>46189.310627569444</x:v>
      </x:c>
      <x:c r="L707" s="19" t="n">
        <x:v>46377</x:v>
      </x:c>
      <x:c r="M707" s="15" t="str">
        <x:v>«Послуги з встановлення автоматичної системи пожежогасіння  у приміщеннях харчоблоку школи І-ІІІ ступенів № 192 Деснянського району міста Києва за адресою: м. Київ, вул. Мілютенка 5-б»
код ДК 021:2015: 45340000-2 - Зведення огорож, монтаж поручнів і захисних засобів (а саме: 45343000-3 - Встановлення протипожежного обладнання)</x:v>
      </x:c>
      <x:c r="N707" s="15" t="str">
        <x:v>https://prozorro.gov.ua/tender/UA-2026-06-05-004679-a</x:v>
      </x:c>
    </x:row>
    <x:row r="708">
      <x:c r="A708" s="14" t="n">
        <x:v>704</x:v>
      </x:c>
      <x:c r="B708" s="14" t="str">
        <x:v>ТОВ "ТБС-ІНВЕСТ1"</x:v>
      </x:c>
      <x:c r="C708" s="14" t="str">
        <x:v>40721055</x:v>
      </x:c>
      <x:c r="D708" s="14" t="str">
        <x:v>Промисловий демонтаж</x:v>
      </x:c>
      <x:c r="E708" s="14" t="str">
        <x:v>Expansion discovery</x:v>
      </x:c>
      <x:c r="F708" s="14" t="str">
        <x:v>I3</x:v>
      </x:c>
      <x:c r="G708" s="14" t="n">
        <x:v>50</x:v>
      </x:c>
      <x:c r="H708" s="14" t="n">
        <x:v>1</x:v>
      </x:c>
      <x:c r="I708" s="14" t="n">
        <x:v>1</x:v>
      </x:c>
      <x:c r="J708" s="18" t="n">
        <x:v>369136.62</x:v>
      </x:c>
      <x:c r="K708" s="19" t="n">
        <x:v>46190.592761782405</x:v>
      </x:c>
      <x:c r="L708" s="19" t="n">
        <x:v>46366</x:v>
      </x:c>
      <x:c r="M708" s="15" t="str">
        <x:v>45110000-1-Руйнування та знесення будівель і земляні роботи (послуги з аварійного ремонту з демонтажних робіт приміщень в адміністративній будівлі за адресою: Обухівський район, с. Нещерів, вул. Садова, 2А)</x:v>
      </x:c>
      <x:c r="N708" s="15" t="str">
        <x:v>https://prozorro.gov.ua/tender/UA-2026-06-17-013367-a</x:v>
      </x:c>
    </x:row>
    <x:row r="709">
      <x:c r="A709" s="14" t="n">
        <x:v>705</x:v>
      </x:c>
      <x:c r="B709" s="14" t="str">
        <x:v>ТОВ «ЗЕЛЕНА СИСТЕМА»</x:v>
      </x:c>
      <x:c r="C709" s="14" t="str">
        <x:v>38191604</x:v>
      </x:c>
      <x:c r="D709" s="14" t="str">
        <x:v>Електромонтаж</x:v>
      </x:c>
      <x:c r="E709" s="14" t="str">
        <x:v>Pilot now</x:v>
      </x:c>
      <x:c r="F709" s="14" t="str">
        <x:v>I3</x:v>
      </x:c>
      <x:c r="G709" s="14" t="n">
        <x:v>50</x:v>
      </x:c>
      <x:c r="H709" s="14" t="n">
        <x:v>1</x:v>
      </x:c>
      <x:c r="I709" s="14" t="n">
        <x:v>1</x:v>
      </x:c>
      <x:c r="J709" s="18" t="n">
        <x:v>198196</x:v>
      </x:c>
      <x:c r="K709" s="19" t="n">
        <x:v>46195.50056107639</x:v>
      </x:c>
      <x:c r="L709" s="19" t="n">
        <x:v>46387</x:v>
      </x:c>
      <x:c r="M709" s="15" t="str">
        <x:v>Електромонтажні роботи</x:v>
      </x:c>
      <x:c r="N709" s="15" t="str">
        <x:v>https://prozorro.gov.ua/tender/UA-2026-06-22-009216-a</x:v>
      </x:c>
    </x:row>
    <x:row r="710">
      <x:c r="A710" s="14" t="n">
        <x:v>706</x:v>
      </x:c>
      <x:c r="B710" s="14" t="str">
        <x:v>ТОВ БОНАРТ і К</x:v>
      </x:c>
      <x:c r="C710" s="14" t="str">
        <x:v>43852287</x:v>
      </x:c>
      <x:c r="D710" s="14" t="str">
        <x:v>Свердловини / водозабір</x:v>
      </x:c>
      <x:c r="E710" s="14" t="str">
        <x:v>Expansion discovery</x:v>
      </x:c>
      <x:c r="F710" s="14" t="str">
        <x:v>I3</x:v>
      </x:c>
      <x:c r="G710" s="14" t="n">
        <x:v>50</x:v>
      </x:c>
      <x:c r="H710" s="14" t="n">
        <x:v>1</x:v>
      </x:c>
      <x:c r="I710" s="14" t="n">
        <x:v>1</x:v>
      </x:c>
      <x:c r="J710" s="18" t="n">
        <x:v>3636647</x:v>
      </x:c>
      <x:c r="K710" s="19" t="n">
        <x:v>46050.798425520836</x:v>
      </x:c>
      <x:c r="L710" s="19" t="n">
        <x:v>46265.791909722226</x:v>
      </x:c>
      <x:c r="M710" s="15" t="str">
        <x:v>Нове будівництво бюветного комплексу біля адміністративної будівлі з господарськими будівлями та спорудами, яка розташована за адресою:Одеська обл., Одеський р-н, с. Нова Дофінівка, вул. Центральна, буд. 54-А та буріння артезіанської свердловини по вулиці Молодіжна</x:v>
      </x:c>
      <x:c r="N710" s="15" t="str">
        <x:v>https://prozorro.gov.ua/tender/UA-2025-12-19-024481-a</x:v>
      </x:c>
    </x:row>
    <x:row r="711">
      <x:c r="A711" s="14" t="n">
        <x:v>707</x:v>
      </x:c>
      <x:c r="B711" s="14" t="str">
        <x:v>ТОВ В.Ф.Ф.</x:v>
      </x:c>
      <x:c r="C711" s="14" t="str">
        <x:v>39924250</x:v>
      </x:c>
      <x:c r="D711" s="14" t="str">
        <x:v>Зовнішні мережі</x:v>
      </x:c>
      <x:c r="E711" s="14" t="str">
        <x:v>Expansion discovery</x:v>
      </x:c>
      <x:c r="F711" s="14" t="str">
        <x:v>I3</x:v>
      </x:c>
      <x:c r="G711" s="14" t="n">
        <x:v>50</x:v>
      </x:c>
      <x:c r="H711" s="14" t="n">
        <x:v>1</x:v>
      </x:c>
      <x:c r="I711" s="14" t="n">
        <x:v>1</x:v>
      </x:c>
      <x:c r="J711" s="18" t="n">
        <x:v>5088018.94</x:v>
      </x:c>
      <x:c r="K711" s="19" t="n">
        <x:v>46111.698594525464</x:v>
      </x:c>
      <x:c r="L711" s="19" t="n">
        <x:v>46387</x:v>
      </x:c>
      <x:c r="M711" s="15" t="str">
        <x:v>Виконання робіт по об’єкту: «Нове будівництво каналізаційного колектору від вул.Огієнка, 9 до КНС по вул.Лесі Українки в смт.Рудне Залізничного району м.Львова» (І-ша черга будівництва)</x:v>
      </x:c>
      <x:c r="N711" s="15" t="str">
        <x:v>https://prozorro.gov.ua/tender/UA-2026-03-09-012191-a</x:v>
      </x:c>
    </x:row>
    <x:row r="712">
      <x:c r="A712" s="14" t="n">
        <x:v>708</x:v>
      </x:c>
      <x:c r="B712" s="14" t="str">
        <x:v>ТОВ МКМ СЕРВІС ЛТД</x:v>
      </x:c>
      <x:c r="C712" s="14" t="str">
        <x:v>36444694</x:v>
      </x:c>
      <x:c r="D712" s="14" t="str">
        <x:v>ВОЛЗ / телеком</x:v>
      </x:c>
      <x:c r="E712" s="14" t="str">
        <x:v>Expansion discovery</x:v>
      </x:c>
      <x:c r="F712" s="14" t="str">
        <x:v>I3</x:v>
      </x:c>
      <x:c r="G712" s="14" t="n">
        <x:v>50</x:v>
      </x:c>
      <x:c r="H712" s="14" t="n">
        <x:v>1</x:v>
      </x:c>
      <x:c r="I712" s="14" t="n">
        <x:v>1</x:v>
      </x:c>
      <x:c r="J712" s="18" t="n">
        <x:v>6828497.65</x:v>
      </x:c>
      <x:c r="K712" s="19" t="n">
        <x:v>46036.33356778935</x:v>
      </x:c>
      <x:c r="L712" s="19" t="n">
        <x:v>46265</x:v>
      </x:c>
      <x:c r="M712" s="15" t="str">
        <x:v>Реконструкція зв’язку шляхом побудови ВОЛЗ від адмінбудівлі НЕК «Укренерго» до ПС 330 кВ «Північна» (інв. № новий). м. Київ та Київська область. І черга будівництва 45454000-4 Реконструкція</x:v>
      </x:c>
      <x:c r="N712" s="15" t="str">
        <x:v>https://prozorro.gov.ua/tender/UA-2025-12-15-005738-a</x:v>
      </x:c>
    </x:row>
    <x:row r="713">
      <x:c r="A713" s="14" t="n">
        <x:v>709</x:v>
      </x:c>
      <x:c r="B713" s="14" t="str">
        <x:v>ТОВАРИСТВО З ОБМЕЖЕНОЮ ВІДПОВІДАЛЬНІСТЮ "АКВАТЕРМ СЕРВІС"</x:v>
      </x:c>
      <x:c r="C713" s="14" t="str">
        <x:v>42121538</x:v>
      </x:c>
      <x:c r="D713" s="14" t="str">
        <x:v>Насосні станції</x:v>
      </x:c>
      <x:c r="E713" s="14" t="str">
        <x:v>Expansion discovery</x:v>
      </x:c>
      <x:c r="F713" s="14" t="str">
        <x:v>I3</x:v>
      </x:c>
      <x:c r="G713" s="14" t="n">
        <x:v>50</x:v>
      </x:c>
      <x:c r="H713" s="14" t="n">
        <x:v>1</x:v>
      </x:c>
      <x:c r="I713" s="14" t="n">
        <x:v>1</x:v>
      </x:c>
      <x:c r="J713" s="18" t="n">
        <x:v>104765</x:v>
      </x:c>
      <x:c r="K713" s="19" t="n">
        <x:v>46184.5446693287</x:v>
      </x:c>
      <x:c r="L713" s="19" t="n">
        <x:v>46387</x:v>
      </x:c>
      <x:c r="M713" s="15" t="str">
        <x:v>Коригування проектно-кошторисної документації по об'єкту: "Реконструкція каналізаційної насосної станції "Інститут" за адресою: вул. Чуднівська, 109 в м.Житомир" (коригування)</x:v>
      </x:c>
      <x:c r="N713" s="15" t="str">
        <x:v>https://prozorro.gov.ua/tender/UA-2026-06-11-011496-a</x:v>
      </x:c>
    </x:row>
    <x:row r="714">
      <x:c r="A714" s="14" t="n">
        <x:v>710</x:v>
      </x:c>
      <x:c r="B714" s="14" t="str">
        <x:v>ТОВАРИСТВО З ОБМЕЖЕНОЮ ВІДПОВІДАЛЬНІСТЮ "ВАН-БУД"</x:v>
      </x:c>
      <x:c r="C714" s="14" t="str">
        <x:v>33896328</x:v>
      </x:c>
      <x:c r="D714" s="14" t="str">
        <x:v>Покрівлі та гідроізоляція</x:v>
      </x:c>
      <x:c r="E714" s="14" t="str">
        <x:v>Expansion discovery</x:v>
      </x:c>
      <x:c r="F714" s="14" t="str">
        <x:v>I3</x:v>
      </x:c>
      <x:c r="G714" s="14" t="n">
        <x:v>50</x:v>
      </x:c>
      <x:c r="H714" s="14" t="n">
        <x:v>2</x:v>
      </x:c>
      <x:c r="I714" s="14" t="n">
        <x:v>1</x:v>
      </x:c>
      <x:c r="J714" s="18" t="n">
        <x:v>322145.65</x:v>
      </x:c>
      <x:c r="K714" s="19" t="n">
        <x:v>45987.284185543984</x:v>
      </x:c>
      <x:c r="L714" s="19" t="n">
        <x:v>46022</x:v>
      </x:c>
      <x:c r="M714" s="15" t="str">
        <x:v>Зведення огорож, монтаж поручнів і захисних засобів (Поточний ремонт захисної металевої споруди для дизель-генератора стаціонарного та акумуляторної електростанції)</x:v>
      </x:c>
      <x:c r="N714" s="15" t="str">
        <x:v>https://prozorro.gov.ua/tender/UA-2025-11-26-000583-a</x:v>
      </x:c>
    </x:row>
    <x:row r="715">
      <x:c r="A715" s="14" t="n">
        <x:v>711</x:v>
      </x:c>
      <x:c r="B715" s="14" t="str">
        <x:v>ТОВАРИСТВО З ОБМЕЖЕНОЮ ВІДПОВІДАЛЬНІСТЮ "ВЕКТОР ЛТД"</x:v>
      </x:c>
      <x:c r="C715" s="14" t="str">
        <x:v>16401209</x:v>
      </x:c>
      <x:c r="D715" s="14" t="str">
        <x:v>Безпека / СКУД / CCTV</x:v>
      </x:c>
      <x:c r="E715" s="14" t="str">
        <x:v>Expansion discovery</x:v>
      </x:c>
      <x:c r="F715" s="14" t="str">
        <x:v>I3</x:v>
      </x:c>
      <x:c r="G715" s="14" t="n">
        <x:v>50</x:v>
      </x:c>
      <x:c r="H715" s="14" t="n">
        <x:v>1</x:v>
      </x:c>
      <x:c r="I715" s="14" t="n">
        <x:v>1</x:v>
      </x:c>
      <x:c r="J715" s="18" t="n">
        <x:v>117567</x:v>
      </x:c>
      <x:c r="K715" s="19" t="n">
        <x:v>46156.44319990741</x:v>
      </x:c>
      <x:c r="L715" s="19" t="n">
        <x:v>46387</x:v>
      </x:c>
      <x:c r="M715" s="15" t="str">
        <x:v>Роботи з монтажу та пусконалагоджувальних робіт системи контролю доступом до адмін будівлі</x:v>
      </x:c>
      <x:c r="N715" s="15" t="str">
        <x:v>https://prozorro.gov.ua/tender/UA-2026-05-14-007547-a</x:v>
      </x:c>
    </x:row>
    <x:row r="716">
      <x:c r="A716" s="14" t="n">
        <x:v>712</x:v>
      </x:c>
      <x:c r="B716" s="14" t="str">
        <x:v>ТОВАРИСТВО З ОБМЕЖЕНОЮ ВІДПОВІДАЛЬНІСТЮ "ГЕНПРОЕКТ"</x:v>
      </x:c>
      <x:c r="C716" s="14" t="str">
        <x:v>40446598</x:v>
      </x:c>
      <x:c r="D716" s="14" t="str">
        <x:v>Насосні станції</x:v>
      </x:c>
      <x:c r="E716" s="14" t="str">
        <x:v>Expansion discovery</x:v>
      </x:c>
      <x:c r="F716" s="14" t="str">
        <x:v>I3</x:v>
      </x:c>
      <x:c r="G716" s="14" t="n">
        <x:v>50</x:v>
      </x:c>
      <x:c r="H716" s="14" t="n">
        <x:v>1</x:v>
      </x:c>
      <x:c r="I716" s="14" t="n">
        <x:v>1</x:v>
      </x:c>
      <x:c r="J716" s="18" t="n">
        <x:v>419604</x:v>
      </x:c>
      <x:c r="K716" s="19" t="n">
        <x:v>46211.424239050924</x:v>
      </x:c>
      <x:c r="L716" s="19" t="n">
        <x:v>46326</x:v>
      </x:c>
      <x:c r="M716" s="15" t="str">
        <x:v>Коригування робочого проекту «Реконструкція систем водопостачання і водовідведення м. Дніпро. Насосна станція водовідведення №69. Коригування» (Код ДК 021:2015 71320000-7 Послуги з інженерного проектування)</x:v>
      </x:c>
      <x:c r="N716" s="15" t="str">
        <x:v>https://prozorro.gov.ua/tender/UA-2026-07-08-005569-a</x:v>
      </x:c>
    </x:row>
    <x:row r="717">
      <x:c r="A717" s="14" t="n">
        <x:v>713</x:v>
      </x:c>
      <x:c r="B717" s="14" t="str">
        <x:v>ТОВАРИСТВО З ОБМЕЖЕНОЮ ВІДПОВІДАЛЬНІСТЮ "ЕКО ГЛОБАЛ НЕСТ"</x:v>
      </x:c>
      <x:c r="C717" s="14" t="str">
        <x:v>43419420</x:v>
      </x:c>
      <x:c r="D717" s="14" t="str">
        <x:v>Зовнішні мережі</x:v>
      </x:c>
      <x:c r="E717" s="14" t="str">
        <x:v>Expansion discovery</x:v>
      </x:c>
      <x:c r="F717" s="14" t="str">
        <x:v>I3</x:v>
      </x:c>
      <x:c r="G717" s="14" t="n">
        <x:v>50</x:v>
      </x:c>
      <x:c r="H717" s="14" t="n">
        <x:v>1</x:v>
      </x:c>
      <x:c r="I717" s="14" t="n">
        <x:v>1</x:v>
      </x:c>
      <x:c r="J717" s="18" t="n">
        <x:v>340000</x:v>
      </x:c>
      <x:c r="K717" s="19" t="n">
        <x:v>46168.57274616898</x:v>
      </x:c>
      <x:c r="L717" s="19" t="n">
        <x:v>46387.46863425926</x:v>
      </x:c>
      <x:c r="M717" s="15" t="str">
        <x:v>Розробка звіту з оцінки впливу на довкілля (ОВД) та отримання висновку за проєктом: «Нове будівництво напірного каналізаційного колектора та очисних споруд каналізації в с. Біла Тернопільського району Тернопільської області» з подальшим підключенням мешканців територіальної громади до каналізаційних мереж» (Код ДК 021:2015: 90710000-7 Екологічний менеджмент)</x:v>
      </x:c>
      <x:c r="N717" s="15" t="str">
        <x:v>https://prozorro.gov.ua/tender/UA-2026-04-27-006399-a</x:v>
      </x:c>
    </x:row>
    <x:row r="718">
      <x:c r="A718" s="14" t="n">
        <x:v>714</x:v>
      </x:c>
      <x:c r="B718" s="14" t="str">
        <x:v>Товариство з обмеженою відповідальністю "М-105"</x:v>
      </x:c>
      <x:c r="C718" s="14" t="str">
        <x:v>43633454</x:v>
      </x:c>
      <x:c r="D718" s="14" t="str">
        <x:v>Дорожні роботи</x:v>
      </x:c>
      <x:c r="E718" s="14" t="str">
        <x:v>Expansion discovery</x:v>
      </x:c>
      <x:c r="F718" s="14" t="str">
        <x:v>I3</x:v>
      </x:c>
      <x:c r="G718" s="14" t="n">
        <x:v>50</x:v>
      </x:c>
      <x:c r="H718" s="14" t="n">
        <x:v>1</x:v>
      </x:c>
      <x:c r="I718" s="14" t="n">
        <x:v>1</x:v>
      </x:c>
      <x:c r="J718" s="18" t="n">
        <x:v>149813.96</x:v>
      </x:c>
      <x:c r="K718" s="19" t="n">
        <x:v>46198.27031103009</x:v>
      </x:c>
      <x:c r="L718" s="19" t="n">
        <x:v>46387</x:v>
      </x:c>
      <x:c r="M718" s="15" t="str">
        <x:v>Капітальний ремонт дорожнього покриття по вулиці Довбуша в селі Пасічна Пасічнянської ТГ</x:v>
      </x:c>
      <x:c r="N718" s="15" t="str">
        <x:v>https://prozorro.gov.ua/tender/UA-2026-06-25-001092-a</x:v>
      </x:c>
    </x:row>
    <x:row r="719">
      <x:c r="A719" s="14" t="n">
        <x:v>715</x:v>
      </x:c>
      <x:c r="B719" s="14" t="str">
        <x:v>ТОВАРИСТВО З ОБМЕЖЕНОЮ ВІДПОВІДАЛЬНІСТЮ "ПауерТех Сервіс"</x:v>
      </x:c>
      <x:c r="C719" s="14" t="str">
        <x:v>45226059</x:v>
      </x:c>
      <x:c r="D719" s="14" t="str">
        <x:v>Когенерація</x:v>
      </x:c>
      <x:c r="E719" s="14" t="str">
        <x:v>Expansion discovery</x:v>
      </x:c>
      <x:c r="F719" s="14" t="str">
        <x:v>I3</x:v>
      </x:c>
      <x:c r="G719" s="14" t="n">
        <x:v>50</x:v>
      </x:c>
      <x:c r="H719" s="14" t="n">
        <x:v>1</x:v>
      </x:c>
      <x:c r="I719" s="14" t="n">
        <x:v>1</x:v>
      </x:c>
      <x:c r="J719" s="18" t="n">
        <x:v>5092824.01</x:v>
      </x:c>
      <x:c r="K719" s="19" t="n">
        <x:v>46094.55041989584</x:v>
      </x:c>
      <x:c r="L719" s="19" t="n">
        <x:v>46387.916655092595</x:v>
      </x:c>
      <x:c r="M719" s="15" t="str">
        <x:v>Роботи з монтажу та пусконалагоджування для введення в експлуатацію Когенераційних (газопоршневих) установок RSE 2300 у кількості 3 (три) комплекти на об'єкті Замовника: «Роботи з реконструкції системи електропостачання Холодногірсько-заводської лінії метрополітену в частині підключення газопоршневої установки на тягових підстанціях Т-5 (інв. № Е01030121), Т-3 (інв. № Е01030119) та ЛЕП-6 кВ Холодногірсько-заводської лінії (інв. № Е0314059) за адресою: 61089, Україна, Харківська обл., м. Харків, *****»</x:v>
      </x:c>
      <x:c r="N719" s="15" t="str">
        <x:v>https://prozorro.gov.ua/tender/UA-2026-03-13-010238-a</x:v>
      </x:c>
    </x:row>
    <x:row r="720">
      <x:c r="A720" s="14" t="n">
        <x:v>716</x:v>
      </x:c>
      <x:c r="B720" s="14" t="str">
        <x:v>ТОВАРИСТВО З ОБМЕЖЕНОЮ ВІДПОВІДАЛЬНІСТЮ "ПРОЕКТ БЕЗПЕКА"</x:v>
      </x:c>
      <x:c r="C720" s="14" t="str">
        <x:v>43618373</x:v>
      </x:c>
      <x:c r="D720" s="14" t="str">
        <x:v>Пожежогасіння</x:v>
      </x:c>
      <x:c r="E720" s="14" t="str">
        <x:v>Expansion discovery</x:v>
      </x:c>
      <x:c r="F720" s="14" t="str">
        <x:v>I3</x:v>
      </x:c>
      <x:c r="G720" s="14" t="n">
        <x:v>50</x:v>
      </x:c>
      <x:c r="H720" s="14" t="n">
        <x:v>1</x:v>
      </x:c>
      <x:c r="I720" s="14" t="n">
        <x:v>1</x:v>
      </x:c>
      <x:c r="J720" s="18" t="n">
        <x:v>146250.96</x:v>
      </x:c>
      <x:c r="K720" s="19" t="n">
        <x:v>46211.4979665625</x:v>
      </x:c>
      <x:c r="L720" s="19" t="n">
        <x:v>46266</x:v>
      </x:c>
      <x:c r="M720" s="15" t="str">
        <x:v> Капітальний ремонт: " монтаж системи пожежної сигналізації, системи оповіщення про пожежу та системи передавання тривожних сповіщень на об'єкті – Будівля Злинського  закладу дошкільної освіти (дитячий садок) «Сонечко» Злинської сільської ради. Адреса: Кіровоградська область, Новоукраїнський район, село Злинка, провулок  Сонячний, 6
</x:v>
      </x:c>
      <x:c r="N720" s="15" t="str">
        <x:v>https://prozorro.gov.ua/tender/UA-2026-07-08-007873-a</x:v>
      </x:c>
    </x:row>
    <x:row r="721">
      <x:c r="A721" s="14" t="n">
        <x:v>717</x:v>
      </x:c>
      <x:c r="B721" s="14" t="str">
        <x:v>ТОВАРИСТВО З ОБМЕЖЕНОЮ ВІДПОВІДАЛЬНІСТЮ "УКРЕНЕРГОБУДПРОЕКТ"</x:v>
      </x:c>
      <x:c r="C721" s="14" t="str">
        <x:v>35444619</x:v>
      </x:c>
      <x:c r="D721" s="14" t="str">
        <x:v>Сонячна енергетика</x:v>
      </x:c>
      <x:c r="E721" s="14" t="str">
        <x:v>Pilot now</x:v>
      </x:c>
      <x:c r="F721" s="14" t="str">
        <x:v>I3</x:v>
      </x:c>
      <x:c r="G721" s="14" t="n">
        <x:v>50</x:v>
      </x:c>
      <x:c r="H721" s="14" t="n">
        <x:v>1</x:v>
      </x:c>
      <x:c r="I721" s="14" t="n">
        <x:v>1</x:v>
      </x:c>
      <x:c r="J721" s="18" t="n">
        <x:v>464488.79</x:v>
      </x:c>
      <x:c r="K721" s="19" t="n">
        <x:v>46140.44659778935</x:v>
      </x:c>
      <x:c r="L721" s="19" t="n">
        <x:v>46356</x:v>
      </x:c>
      <x:c r="M721" s="15" t="str">
        <x:v>Нове будівництво ПЛ-35 кВ Л-700 (1С-35 кВ) «Перегонівка -  ФЕС Сонячна-3» та ПЛ-35 кВ Л-770 (2С-35 кВ) «Перегонівка -  ФЕС Сонячна-3» у зв’язку із приєднанням сонячної електростанції ТОВ «СОНЯЧНА-3» в с.Перегонівка Голованівського району Кіровоградської області, кад. №3521486000:51:000:0342» </x:v>
      </x:c>
      <x:c r="N721" s="15" t="str">
        <x:v>https://prozorro.gov.ua/tender/UA-2026-04-28-007744-a</x:v>
      </x:c>
    </x:row>
    <x:row r="722">
      <x:c r="A722" s="14" t="n">
        <x:v>718</x:v>
      </x:c>
      <x:c r="B722" s="14" t="str">
        <x:v>ТОВАРИСТВО З ОБМЕЖЕНОЮ ВІДПОВІДАЛЬНІСТЮ «А-ЛАЙН»</x:v>
      </x:c>
      <x:c r="C722" s="14" t="str">
        <x:v>43729717</x:v>
      </x:c>
      <x:c r="D722" s="14" t="str">
        <x:v>Сонячна енергетика</x:v>
      </x:c>
      <x:c r="E722" s="14" t="str">
        <x:v>Pilot now</x:v>
      </x:c>
      <x:c r="F722" s="14" t="str">
        <x:v>I3</x:v>
      </x:c>
      <x:c r="G722" s="14" t="n">
        <x:v>50</x:v>
      </x:c>
      <x:c r="H722" s="14" t="n">
        <x:v>1</x:v>
      </x:c>
      <x:c r="I722" s="14" t="n">
        <x:v>1</x:v>
      </x:c>
      <x:c r="J722" s="18" t="n">
        <x:v>445930.8</x:v>
      </x:c>
      <x:c r="K722" s="19" t="n">
        <x:v>46175.37241267361</x:v>
      </x:c>
      <x:c r="L722" s="19" t="n">
        <x:v>46387</x:v>
      </x:c>
      <x:c r="M722" s="15" t="str">
        <x:v>Нове будівництво сонячних електростанцій Південної філії ДП «АМПУ», за адресою: м. Південне, Одеський район, Одеської області, вул. Берегова, 11 (проектні роботи)</x:v>
      </x:c>
      <x:c r="N722" s="15" t="str">
        <x:v>https://prozorro.gov.ua/tender/UA-2026-06-02-005064-a</x:v>
      </x:c>
    </x:row>
    <x:row r="723">
      <x:c r="A723" s="14" t="n">
        <x:v>719</x:v>
      </x:c>
      <x:c r="B723" s="14" t="str">
        <x:v>Товариство з обмеженою відповідальністю «Будбетон Сервіс»</x:v>
      </x:c>
      <x:c r="C723" s="14" t="str">
        <x:v>39067062</x:v>
      </x:c>
      <x:c r="D723" s="14" t="str">
        <x:v>HVAC / ОВіК</x:v>
      </x:c>
      <x:c r="E723" s="14" t="str">
        <x:v>Pilot now</x:v>
      </x:c>
      <x:c r="F723" s="14" t="str">
        <x:v>I3</x:v>
      </x:c>
      <x:c r="G723" s="14" t="n">
        <x:v>50</x:v>
      </x:c>
      <x:c r="H723" s="14" t="n">
        <x:v>1</x:v>
      </x:c>
      <x:c r="I723" s="14" t="n">
        <x:v>1</x:v>
      </x:c>
      <x:c r="J723" s="18" t="n">
        <x:v>150881</x:v>
      </x:c>
      <x:c r="K723" s="19" t="n">
        <x:v>46178.49249604167</x:v>
      </x:c>
      <x:c r="L723" s="19" t="n">
        <x:v>46387.53518518519</x:v>
      </x:c>
      <x:c r="M723" s="15" t="str">
        <x:v>Поточний ремонт приміщення харчоблоку (монтаж системи вентиляції-) ОЗО "ЗАГАЛЬЦІВСЬКИЙ ЛІЦЕЙ” БСР КИЇВСЬКОЇ ОБЛАСТІ за адресою: вул. НЕЗАЛЕЖНОСТІ, 140А, село Загальці, Київської області</x:v>
      </x:c>
      <x:c r="N723" s="15" t="str">
        <x:v>https://prozorro.gov.ua/tender/UA-2026-06-05-009222-a</x:v>
      </x:c>
    </x:row>
    <x:row r="724">
      <x:c r="A724" s="14" t="n">
        <x:v>720</x:v>
      </x:c>
      <x:c r="B724" s="14" t="str">
        <x:v>ТОВАРИСТВО З ОБМЕЖЕНОЮ ВІД­ПО­ВІД­АЛЬ­НІ­СТЮ «КРАТОС ПОЖЕЖНА ОХОРОНА»</x:v>
      </x:c>
      <x:c r="C724" s="14" t="str">
        <x:v>44229483</x:v>
      </x:c>
      <x:c r="D724" s="14" t="str">
        <x:v>Пожежогасіння</x:v>
      </x:c>
      <x:c r="E724" s="14" t="str">
        <x:v>Expansion discovery</x:v>
      </x:c>
      <x:c r="F724" s="14" t="str">
        <x:v>I3</x:v>
      </x:c>
      <x:c r="G724" s="14" t="n">
        <x:v>50</x:v>
      </x:c>
      <x:c r="H724" s="14" t="n">
        <x:v>1</x:v>
      </x:c>
      <x:c r="I724" s="14" t="n">
        <x:v>1</x:v>
      </x:c>
      <x:c r="J724" s="18" t="n">
        <x:v>179394.48</x:v>
      </x:c>
      <x:c r="K724" s="19" t="n">
        <x:v>46205.501769236114</x:v>
      </x:c>
      <x:c r="L724" s="19" t="n">
        <x:v>46265</x:v>
      </x:c>
      <x:c r="M724" s="15" t="str">
        <x:v>Монтаж системи пожежної сигналізації внутрішніх приміщень будинку за адресою: вул. Помірки, 27 в місті Харкові</x:v>
      </x:c>
      <x:c r="N724" s="15" t="str">
        <x:v>https://prozorro.gov.ua/tender/UA-2026-07-02-007340-a</x:v>
      </x:c>
    </x:row>
    <x:row r="725">
      <x:c r="A725" s="14" t="n">
        <x:v>721</x:v>
      </x:c>
      <x:c r="B725" s="14" t="str">
        <x:v>ДНІПРОВСЬКА ФІЛІЯ ДЕРЖАВНОГО ПІДПРИЄМСТВА "ДЕРЖАВНИЙ НАУКОВО-ДОСЛІДНИЙ ТА ПРОЕКТНО-ВИШУКУВАЛЬНИЙ ІНСТИТУТ "НДІПРОЕКТРЕКОНСТРУКЦІЯ"</x:v>
      </x:c>
      <x:c r="C725" s="14" t="str">
        <x:v>03328965</x:v>
      </x:c>
      <x:c r="D725" s="14" t="str">
        <x:v>Зовнішні мережі</x:v>
      </x:c>
      <x:c r="E725" s="14" t="str">
        <x:v>Expansion discovery</x:v>
      </x:c>
      <x:c r="F725" s="14" t="str">
        <x:v>I3</x:v>
      </x:c>
      <x:c r="G725" s="14" t="n">
        <x:v>50</x:v>
      </x:c>
      <x:c r="H725" s="14" t="n">
        <x:v>2</x:v>
      </x:c>
      <x:c r="I725" s="14" t="n">
        <x:v>0</x:v>
      </x:c>
      <x:c r="J725" s="18" t="n">
        <x:v>138688.69</x:v>
      </x:c>
      <x:c r="K725" s="19" t="n">
        <x:v>46155.56610253472</x:v>
      </x:c>
      <x:c r="L725" s="19" t="n">
        <x:v>46185</x:v>
      </x:c>
      <x:c r="M725" s="15" t="str">
        <x:v>Роботи на виконання експертизи проєктно-кошторисної документації: “Нове будівництво зовнішніх інженерних мереж електропостачання, військове містечко № 25, с. Старичі, Львівська обл.”</x:v>
      </x:c>
      <x:c r="N725" s="15" t="str">
        <x:v>https://prozorro.gov.ua/tender/UA-2026-05-13-012248-a</x:v>
      </x:c>
    </x:row>
    <x:row r="726">
      <x:c r="A726" s="14" t="n">
        <x:v>722</x:v>
      </x:c>
      <x:c r="B726" s="14" t="str">
        <x:v>КАЛЬНОЙ ДМИТРО ВІКТОРОВИЧ</x:v>
      </x:c>
      <x:c r="C726" s="14" t="str">
        <x:v>2488309479</x:v>
      </x:c>
      <x:c r="D726" s="14" t="str">
        <x:v>Фасади та скління</x:v>
      </x:c>
      <x:c r="E726" s="14" t="str">
        <x:v>Expansion discovery</x:v>
      </x:c>
      <x:c r="F726" s="14" t="str">
        <x:v>I3</x:v>
      </x:c>
      <x:c r="G726" s="14" t="n">
        <x:v>50</x:v>
      </x:c>
      <x:c r="H726" s="14" t="n">
        <x:v>1</x:v>
      </x:c>
      <x:c r="I726" s="14" t="n">
        <x:v>0</x:v>
      </x:c>
      <x:c r="J726" s="18" t="n">
        <x:v>199499</x:v>
      </x:c>
      <x:c r="K726" s="19" t="n">
        <x:v>46164.26954340278</x:v>
      </x:c>
      <x:c r="L726" s="19" t="n">
        <x:v>46204</x:v>
      </x:c>
      <x:c r="M726" s="15" t="str">
        <x:v>послуги з часткового утеплення фасаду установи</x:v>
      </x:c>
      <x:c r="N726" s="15" t="str">
        <x:v>https://prozorro.gov.ua/tender/UA-2026-05-22-000967-a</x:v>
      </x:c>
    </x:row>
    <x:row r="727">
      <x:c r="A727" s="14" t="n">
        <x:v>723</x:v>
      </x:c>
      <x:c r="B727" s="14" t="str">
        <x:v>КРУПСЬКИЙ КОСТЯНТИН ВІКТОРОВИЧ</x:v>
      </x:c>
      <x:c r="C727" s="14" t="str">
        <x:v>3173603918</x:v>
      </x:c>
      <x:c r="D727" s="14" t="str">
        <x:v>Внутрішні сантехнічні системи</x:v>
      </x:c>
      <x:c r="E727" s="14" t="str">
        <x:v>Pilot now</x:v>
      </x:c>
      <x:c r="F727" s="14" t="str">
        <x:v>I3</x:v>
      </x:c>
      <x:c r="G727" s="14" t="n">
        <x:v>50</x:v>
      </x:c>
      <x:c r="H727" s="14" t="n">
        <x:v>1</x:v>
      </x:c>
      <x:c r="I727" s="14" t="n">
        <x:v>0</x:v>
      </x:c>
      <x:c r="J727" s="18" t="n">
        <x:v>158543.52</x:v>
      </x:c>
      <x:c r="K727" s="19" t="n">
        <x:v>46164.27059743056</x:v>
      </x:c>
      <x:c r="L727" s="19" t="n">
        <x:v>46204</x:v>
      </x:c>
      <x:c r="M727" s="15" t="str">
        <x:v>Заходи усунення аварій, поточний ремонт інженерних мереж (водопостачання, водовідведення) та внутрішнє оздоблення приміщення амбулаторії ЗПСМ №9, ДК 021:2015 код 45330000-9 Водопровідні та санітарно-технічні роботи</x:v>
      </x:c>
      <x:c r="N727" s="15" t="str">
        <x:v>https://prozorro.gov.ua/tender/UA-2026-05-22-001007-a</x:v>
      </x:c>
    </x:row>
    <x:row r="728">
      <x:c r="A728" s="14" t="n">
        <x:v>724</x:v>
      </x:c>
      <x:c r="B728" s="14" t="str">
        <x:v>КУКУРІКА РУСЛАН ВАЛЕРІЙОВИЧ</x:v>
      </x:c>
      <x:c r="C728" s="14" t="str">
        <x:v>2785811130</x:v>
      </x:c>
      <x:c r="D728" s="14" t="str">
        <x:v>Металоконструкції</x:v>
      </x:c>
      <x:c r="E728" s="14" t="str">
        <x:v>Expansion discovery</x:v>
      </x:c>
      <x:c r="F728" s="14" t="str">
        <x:v>I3</x:v>
      </x:c>
      <x:c r="G728" s="14" t="n">
        <x:v>50</x:v>
      </x:c>
      <x:c r="H728" s="14" t="n">
        <x:v>3</x:v>
      </x:c>
      <x:c r="I728" s="14" t="n">
        <x:v>0</x:v>
      </x:c>
      <x:c r="J728" s="18" t="n">
        <x:v>64050</x:v>
      </x:c>
      <x:c r="K728" s="19" t="n">
        <x:v>45819.3383777662</x:v>
      </x:c>
      <x:c r="L728" s="19" t="n">
        <x:v>45900</x:v>
      </x:c>
      <x:c r="M728" s="15" t="str">
        <x:v>Послуги з виготовлення та монтажу металоконструкцій</x:v>
      </x:c>
      <x:c r="N728" s="15" t="str">
        <x:v>https://prozorro.gov.ua/tender/UA-2025-06-11-003347-a</x:v>
      </x:c>
    </x:row>
    <x:row r="729">
      <x:c r="A729" s="14" t="n">
        <x:v>725</x:v>
      </x:c>
      <x:c r="B729" s="14" t="str">
        <x:v>ПП "БУДКОМПЛЕКТ-ІНЖИНІРИНГ"</x:v>
      </x:c>
      <x:c r="C729" s="14" t="str">
        <x:v>36282055</x:v>
      </x:c>
      <x:c r="D729" s="14" t="str">
        <x:v>Димовидалення</x:v>
      </x:c>
      <x:c r="E729" s="14" t="str">
        <x:v>Expansion discovery</x:v>
      </x:c>
      <x:c r="F729" s="14" t="str">
        <x:v>I3</x:v>
      </x:c>
      <x:c r="G729" s="14" t="n">
        <x:v>50</x:v>
      </x:c>
      <x:c r="H729" s="14" t="n">
        <x:v>1</x:v>
      </x:c>
      <x:c r="I729" s="14" t="n">
        <x:v>0</x:v>
      </x:c>
      <x:c r="J729" s="18" t="n">
        <x:v>3632050</x:v>
      </x:c>
      <x:c r="K729" s="19" t="n">
        <x:v>46106.35317649305</x:v>
      </x:c>
      <x:c r="L729" s="19" t="n">
        <x:v>46203</x:v>
      </x:c>
      <x:c r="M729" s="15" t="str">
        <x:v>Електромонтажні роботи. (Послуги з монтажу системи димовидалення).</x:v>
      </x:c>
      <x:c r="N729" s="15" t="str">
        <x:v>https://prozorro.gov.ua/tender/UA-2026-03-11-001228-a</x:v>
      </x:c>
    </x:row>
    <x:row r="730">
      <x:c r="A730" s="14" t="n">
        <x:v>726</x:v>
      </x:c>
      <x:c r="B730" s="14" t="str">
        <x:v>Приватне багатопрофільне підприємство «Вимал»</x:v>
      </x:c>
      <x:c r="C730" s="14" t="str">
        <x:v>14224631</x:v>
      </x:c>
      <x:c r="D730" s="14" t="str">
        <x:v>Водоочищення / очисні споруди</x:v>
      </x:c>
      <x:c r="E730" s="14" t="str">
        <x:v>Expansion discovery</x:v>
      </x:c>
      <x:c r="F730" s="14" t="str">
        <x:v>I3</x:v>
      </x:c>
      <x:c r="G730" s="14" t="n">
        <x:v>50</x:v>
      </x:c>
      <x:c r="H730" s="14" t="n">
        <x:v>1</x:v>
      </x:c>
      <x:c r="I730" s="14" t="n">
        <x:v>0</x:v>
      </x:c>
      <x:c r="J730" s="18" t="n">
        <x:v>3330475.17</x:v>
      </x:c>
      <x:c r="K730" s="19" t="n">
        <x:v>46065.57695744213</x:v>
      </x:c>
      <x:c r="L730" s="19" t="n">
        <x:v>46112.53383101852</x:v>
      </x:c>
      <x:c r="M730" s="15" t="str">
        <x:v>Виконання додаткових робіт по об’єкту: «Реконструкція системи повітрозабезпечення каналізаційних очисних споруд м. Чернігів, що розташовані по вул. Колективній, 58 в с. Гущин, Чернігівського району Чернігівської області. (Коригування)» 1 черга будівництва» (ДК 021:2015: 45000000-7 - Будівельні роботи та поточний ремонт)</x:v>
      </x:c>
      <x:c r="N730" s="15" t="str">
        <x:v>https://prozorro.gov.ua/tender/UA-2026-02-12-011167-a</x:v>
      </x:c>
    </x:row>
    <x:row r="731">
      <x:c r="A731" s="14" t="n">
        <x:v>727</x:v>
      </x:c>
      <x:c r="B731" s="14" t="str">
        <x:v>ТзОВ "Інфоком"</x:v>
      </x:c>
      <x:c r="C731" s="14" t="str">
        <x:v>25228900</x:v>
      </x:c>
      <x:c r="D731" s="14" t="str">
        <x:v>ГНБ / безтраншейні роботи</x:v>
      </x:c>
      <x:c r="E731" s="14" t="str">
        <x:v>Expansion discovery</x:v>
      </x:c>
      <x:c r="F731" s="14" t="str">
        <x:v>I3</x:v>
      </x:c>
      <x:c r="G731" s="14" t="n">
        <x:v>50</x:v>
      </x:c>
      <x:c r="H731" s="14" t="n">
        <x:v>5</x:v>
      </x:c>
      <x:c r="I731" s="14" t="n">
        <x:v>0</x:v>
      </x:c>
      <x:c r="J731" s="18" t="n">
        <x:v>391083.70999999996</x:v>
      </x:c>
      <x:c r="K731" s="19" t="n">
        <x:v>45574.337673333335</x:v>
      </x:c>
      <x:c r="L731" s="19" t="n">
        <x:v>45657.380324074074</x:v>
      </x:c>
      <x:c r="M731" s="15" t="str">
        <x:v>Роботи по здійсненню проколів методом горизонтально-направленого буріння із затягуванням п/е труби діаметром 225" за адресую: Львівська область місто Дрогобич вулиця Самбірська</x:v>
      </x:c>
      <x:c r="N731" s="15" t="str">
        <x:v>https://prozorro.gov.ua/tender/UA-2024-10-09-003692-a</x:v>
      </x:c>
    </x:row>
    <x:row r="732">
      <x:c r="A732" s="14" t="n">
        <x:v>728</x:v>
      </x:c>
      <x:c r="B732" s="14" t="str">
        <x:v>ТОВ "ІНЖСПЕЦБУД"</x:v>
      </x:c>
      <x:c r="C732" s="14" t="str">
        <x:v>34320769</x:v>
      </x:c>
      <x:c r="D732" s="14" t="str">
        <x:v>Залізнична інфраструктура</x:v>
      </x:c>
      <x:c r="E732" s="14" t="str">
        <x:v>Expansion discovery</x:v>
      </x:c>
      <x:c r="F732" s="14" t="str">
        <x:v>I3</x:v>
      </x:c>
      <x:c r="G732" s="14" t="n">
        <x:v>50</x:v>
      </x:c>
      <x:c r="H732" s="14" t="n">
        <x:v>1</x:v>
      </x:c>
      <x:c r="I732" s="14" t="n">
        <x:v>0</x:v>
      </x:c>
      <x:c r="J732" s="18" t="n">
        <x:v>384836.57</x:v>
      </x:c>
      <x:c r="K732" s="19" t="n">
        <x:v>46189.340833877315</x:v>
      </x:c>
      <x:c r="L732" s="19" t="n">
        <x:v>46234.34204861111</x:v>
      </x:c>
      <x:c r="M732" s="15" t="str">
        <x:v>Капітальний ремонт зовнішньої мережі водопостачання м. Роздільна, вул. Тираспольська з улаштуванням відводу від існуючого магістрального водогону під залізничною колією до точки приєднання до централізованої системи водопостачання м. Роздільна вул. Привокзальна для забезпечення водопостачання об’єктів критичної інфраструктури та населення міста</x:v>
      </x:c>
      <x:c r="N732" s="15" t="str">
        <x:v>https://prozorro.gov.ua/tender/UA-2026-06-16-003639-a</x:v>
      </x:c>
    </x:row>
    <x:row r="733">
      <x:c r="A733" s="14" t="n">
        <x:v>729</x:v>
      </x:c>
      <x:c r="B733" s="14" t="str">
        <x:v>ТОВАРИСТВО З ОБМЕЖЕНОЮ ВІДПОВІДАЛЬНІСТЮ "РАДІО-ЛІНК"</x:v>
      </x:c>
      <x:c r="C733" s="14" t="str">
        <x:v>37874968</x:v>
      </x:c>
      <x:c r="D733" s="14" t="str">
        <x:v>ВОЛЗ / телеком</x:v>
      </x:c>
      <x:c r="E733" s="14" t="str">
        <x:v>Expansion discovery</x:v>
      </x:c>
      <x:c r="F733" s="14" t="str">
        <x:v>I3</x:v>
      </x:c>
      <x:c r="G733" s="14" t="n">
        <x:v>50</x:v>
      </x:c>
      <x:c r="H733" s="14" t="n">
        <x:v>3</x:v>
      </x:c>
      <x:c r="I733" s="14" t="n">
        <x:v>0</x:v>
      </x:c>
      <x:c r="J733" s="18" t="n">
        <x:v>104945.7</x:v>
      </x:c>
      <x:c r="K733" s="19" t="n">
        <x:v>45590.29130611111</x:v>
      </x:c>
      <x:c r="L733" s="19" t="n">
        <x:v>45657</x:v>
      </x:c>
      <x:c r="M733" s="15" t="str">
        <x:v>Виконавець надає Комунальному закладу "Сахновщинський ліцей №2" Сахновщинської селищної ради Красноградського району Харківської області комплексні послуги з монтажу, встановлення, та налаштування телекомунікаційного обладнання (з подальшою можливістю його використання для отримання телекомунікаційних послуг, а саме: послуги доступу до мережі "Інтернет" )</x:v>
      </x:c>
      <x:c r="N733" s="15" t="str">
        <x:v>https://prozorro.gov.ua/tender/UA-2024-10-25-002059-a</x:v>
      </x:c>
    </x:row>
    <x:row r="734">
      <x:c r="A734" s="14" t="n">
        <x:v>730</x:v>
      </x:c>
      <x:c r="B734" s="14" t="str">
        <x:v>ТОВАРИСТВО З ОБМЕЖЕНОЮ ВІДПОВІДАЛЬНІСТЮ "ШЛЯХІНВЕСТ ЛТД"</x:v>
      </x:c>
      <x:c r="C734" s="14" t="str">
        <x:v>41050304</x:v>
      </x:c>
      <x:c r="D734" s="14" t="str">
        <x:v>Насосні станції</x:v>
      </x:c>
      <x:c r="E734" s="14" t="str">
        <x:v>Expansion discovery</x:v>
      </x:c>
      <x:c r="F734" s="14" t="str">
        <x:v>I3</x:v>
      </x:c>
      <x:c r="G734" s="14" t="n">
        <x:v>50</x:v>
      </x:c>
      <x:c r="H734" s="14" t="n">
        <x:v>1</x:v>
      </x:c>
      <x:c r="I734" s="14" t="n">
        <x:v>0</x:v>
      </x:c>
      <x:c r="J734" s="18" t="n">
        <x:v>225264.1</x:v>
      </x:c>
      <x:c r="K734" s="19" t="n">
        <x:v>46206.46372403935</x:v>
      </x:c>
      <x:c r="L734" s="19" t="n">
        <x:v>46233</x:v>
      </x:c>
      <x:c r="M734" s="15" t="str">
        <x:v>"Реконструкція РУ-6 кВ будівлі машинної (насосної станції № 1) (інв. № 1) шляхом розміщення та підключення когенераційних газопоршневих установок (КГПУ) за адресою: м. Харків, вул. ****. Відновлення асфальтобетонного покриття" (по ДК 021:2015 - 45230000-8 – Будівництво трубопроводів, ліній зв'язку та електропередач, шосе, доріг, аеродромів і залізничних доріг, вирівнювання поверхонь)</x:v>
      </x:c>
      <x:c r="N734" s="15" t="str">
        <x:v>https://prozorro.gov.ua/tender/UA-2026-07-03-006546-a</x:v>
      </x:c>
    </x:row>
    <x:row r="735">
      <x:c r="A735" s="14" t="n">
        <x:v>731</x:v>
      </x:c>
      <x:c r="B735" s="14" t="str">
        <x:v>ТОВАРИСТВО З ОБМЕЖЕНОЮ ВІД­ПО­ВІД­АЛЬ­НІ­СТЮ «БУДСПЕЦМОНТАЖ-К»</x:v>
      </x:c>
      <x:c r="C735" s="14" t="str">
        <x:v>41951173</x:v>
      </x:c>
      <x:c r="D735" s="14" t="str">
        <x:v>Резервуари / промислові ємності</x:v>
      </x:c>
      <x:c r="E735" s="14" t="str">
        <x:v>Expansion discovery</x:v>
      </x:c>
      <x:c r="F735" s="14" t="str">
        <x:v>I3</x:v>
      </x:c>
      <x:c r="G735" s="14" t="n">
        <x:v>50</x:v>
      </x:c>
      <x:c r="H735" s="14" t="n">
        <x:v>3</x:v>
      </x:c>
      <x:c r="I735" s="14" t="n">
        <x:v>0</x:v>
      </x:c>
      <x:c r="J735" s="18" t="n">
        <x:v>197131.2</x:v>
      </x:c>
      <x:c r="K735" s="19" t="n">
        <x:v>45537.51786111111</x:v>
      </x:c>
      <x:c r="L735" s="19" t="n">
        <x:v>45657.55930555556</x:v>
      </x:c>
      <x:c r="M735" s="15" t="str">
        <x:v>45260000-7 - Покрівельні роботи та інші спеціалізовані будівельні роботи(Поточний ремонт резервуару №23)</x:v>
      </x:c>
      <x:c r="N735" s="15" t="str">
        <x:v>https://prozorro.gov.ua/tender/UA-2024-09-02-007203-a</x:v>
      </x:c>
    </x:row>
    <x:row r="736">
      <x:c r="A736" s="14" t="n">
        <x:v>732</x:v>
      </x:c>
      <x:c r="B736" s="14" t="str">
        <x:v>ТОВАРИСТВО З ОБМЕЖЕНОЮ ВІДПОВІДАЛЬНІСТЮ «ЕКСПОНЕНТАБУД»</x:v>
      </x:c>
      <x:c r="C736" s="14" t="str">
        <x:v>43750639</x:v>
      </x:c>
      <x:c r="D736" s="14" t="str">
        <x:v>Водоочищення / очисні споруди</x:v>
      </x:c>
      <x:c r="E736" s="14" t="str">
        <x:v>Expansion discovery</x:v>
      </x:c>
      <x:c r="F736" s="14" t="str">
        <x:v>I3</x:v>
      </x:c>
      <x:c r="G736" s="14" t="n">
        <x:v>50</x:v>
      </x:c>
      <x:c r="H736" s="14" t="n">
        <x:v>1</x:v>
      </x:c>
      <x:c r="I736" s="14" t="n">
        <x:v>0</x:v>
      </x:c>
      <x:c r="J736" s="18" t="n">
        <x:v>9248219.52</x:v>
      </x:c>
      <x:c r="K736" s="19" t="n">
        <x:v>46021.49623435185</x:v>
      </x:c>
      <x:c r="L736" s="19" t="n">
        <x:v>46053</x:v>
      </x:c>
      <x:c r="M736" s="15" t="str">
        <x:v>"Реконструкція каналізаційних очисних споруд та лінії по обробці мулу у м. Харків. Перекачування первинного та надлишкового біологічного мулу з Міських очисних споруд водовідведення №1, Комплекс «Харківводовідведення», на Міські очисні споруди водовідведення №2, Комплекс «Харківводовідведення» за адресою: 61030, вул. Біологічна, 1, м. Харків. Коригування. Другий пусковий комплекс. Додаткові роботи"</x:v>
      </x:c>
      <x:c r="N736" s="15" t="str">
        <x:v>https://prozorro.gov.ua/tender/UA-2025-12-30-005731-a</x:v>
      </x:c>
    </x:row>
    <x:row r="737">
      <x:c r="A737" s="14" t="n">
        <x:v>733</x:v>
      </x:c>
      <x:c r="B737" s="14" t="str">
        <x:v>Товариство з обмеженою відповідальністю «КОНТУР-М»</x:v>
      </x:c>
      <x:c r="C737" s="14" t="str">
        <x:v>33701150</x:v>
      </x:c>
      <x:c r="D737" s="14" t="str">
        <x:v>Резервуари / промислові ємності</x:v>
      </x:c>
      <x:c r="E737" s="14" t="str">
        <x:v>Expansion discovery</x:v>
      </x:c>
      <x:c r="F737" s="14" t="str">
        <x:v>I3</x:v>
      </x:c>
      <x:c r="G737" s="14" t="n">
        <x:v>50</x:v>
      </x:c>
      <x:c r="H737" s="14" t="n">
        <x:v>3</x:v>
      </x:c>
      <x:c r="I737" s="14" t="n">
        <x:v>0</x:v>
      </x:c>
      <x:c r="J737" s="18" t="n">
        <x:v>306464.45</x:v>
      </x:c>
      <x:c r="K737" s="19" t="n">
        <x:v>45328.615640069445</x:v>
      </x:c>
      <x:c r="L737" s="19" t="n">
        <x:v>45351</x:v>
      </x:c>
      <x:c r="M737" s="15" t="str">
        <x:v>Аварійно-відновлювальні роботи з ремонту пожежного резервуару на ПС 330 кВ «Усатове» (інв.№ 8130/0501) (уніф. №05005741) Додаткові роботи 45453000-7 Капітальний ремонт і реставрація</x:v>
      </x:c>
      <x:c r="N737" s="15" t="str">
        <x:v>https://prozorro.gov.ua/tender/UA-2024-02-06-013782-a</x:v>
      </x:c>
    </x:row>
    <x:row r="738">
      <x:c r="A738" s="14" t="n">
        <x:v>734</x:v>
      </x:c>
      <x:c r="B738" s="14" t="str">
        <x:v>ФОП РИЖИХ АНДРІЙ ІГОРОВИЧ</x:v>
      </x:c>
      <x:c r="C738" s="14" t="str">
        <x:v>3011512852</x:v>
      </x:c>
      <x:c r="D738" s="14" t="str">
        <x:v>HVAC / ОВіК</x:v>
      </x:c>
      <x:c r="E738" s="14" t="str">
        <x:v>Pilot now</x:v>
      </x:c>
      <x:c r="F738" s="14" t="str">
        <x:v>I3</x:v>
      </x:c>
      <x:c r="G738" s="14" t="n">
        <x:v>50</x:v>
      </x:c>
      <x:c r="H738" s="14" t="n">
        <x:v>3</x:v>
      </x:c>
      <x:c r="I738" s="14" t="n">
        <x:v>0</x:v>
      </x:c>
      <x:c r="J738" s="18" t="n">
        <x:v>69700</x:v>
      </x:c>
      <x:c r="K738" s="19" t="n">
        <x:v>45884.382174722225</x:v>
      </x:c>
      <x:c r="L738" s="19" t="n">
        <x:v>46022</x:v>
      </x:c>
      <x:c r="M738" s="15" t="str">
        <x:v>Послуги з монтажу, демонтажу, ремонту та сервісного обслуговування холодильного обладнання, систем вентиляції та кондиціювання</x:v>
      </x:c>
      <x:c r="N738" s="15" t="str">
        <x:v>https://prozorro.gov.ua/tender/UA-2025-08-15-004713-a</x:v>
      </x:c>
    </x:row>
    <x:row r="739">
      <x:c r="A739" s="14" t="n">
        <x:v>735</x:v>
      </x:c>
      <x:c r="B739" s="14" t="str">
        <x:v>ЧМИХУН МИХАЙЛО ОЛЕКСАНДРОВИЧ</x:v>
      </x:c>
      <x:c r="C739" s="14" t="str">
        <x:v>3161702299</x:v>
      </x:c>
      <x:c r="D739" s="14" t="str">
        <x:v>Внутрішні сантехнічні системи</x:v>
      </x:c>
      <x:c r="E739" s="14" t="str">
        <x:v>Pilot now</x:v>
      </x:c>
      <x:c r="F739" s="14" t="str">
        <x:v>I3</x:v>
      </x:c>
      <x:c r="G739" s="14" t="n">
        <x:v>50</x:v>
      </x:c>
      <x:c r="H739" s="14" t="n">
        <x:v>1</x:v>
      </x:c>
      <x:c r="I739" s="14" t="n">
        <x:v>0</x:v>
      </x:c>
      <x:c r="J739" s="18" t="n">
        <x:v>420202.31</x:v>
      </x:c>
      <x:c r="K739" s="19" t="n">
        <x:v>46181.50200851852</x:v>
      </x:c>
      <x:c r="L739" s="19" t="n">
        <x:v>46218</x:v>
      </x:c>
      <x:c r="M739" s="15" t="str">
        <x:v>45330000-9 - Водопровідні та санітарно-технічні роботи (Поточний ремонт внутрішніх інженерних мереж (водопостачання та теплопостачання) з заміною розподільчих колекторів у закладі дошкільної освіти №4 «Калинонька», центр розвитку дитини, Чернігівської міської ради, що знаходиться за адресою: м. Чернігів, вул. Володимира Коваленка, 134 (для реалізації заходів з енергозбереження)</x:v>
      </x:c>
      <x:c r="N739" s="15" t="str">
        <x:v>https://prozorro.gov.ua/tender/UA-2026-06-08-008920-a</x:v>
      </x:c>
    </x:row>
    <x:row r="740">
      <x:c r="A740" s="14" t="n">
        <x:v>736</x:v>
      </x:c>
      <x:c r="B740" s="14" t="str">
        <x:v>ФОП КОЧІН ВІКТОР ПАВЛОВИЧ</x:v>
      </x:c>
      <x:c r="C740" s="14" t="str">
        <x:v>2835404632</x:v>
      </x:c>
      <x:c r="D740" s="14" t="str">
        <x:v>Внутрішні сантехнічні системи</x:v>
      </x:c>
      <x:c r="E740" s="14" t="str">
        <x:v>Pilot now</x:v>
      </x:c>
      <x:c r="F740" s="14" t="str">
        <x:v>I3</x:v>
      </x:c>
      <x:c r="G740" s="14" t="n">
        <x:v>49</x:v>
      </x:c>
      <x:c r="H740" s="14" t="n">
        <x:v>2</x:v>
      </x:c>
      <x:c r="I740" s="14" t="n">
        <x:v>2</x:v>
      </x:c>
      <x:c r="J740" s="18" t="n">
        <x:v>399884.99</x:v>
      </x:c>
      <x:c r="K740" s="19" t="n">
        <x:v>46077.51951358796</x:v>
      </x:c>
      <x:c r="L740" s="19" t="n">
        <x:v>46387</x:v>
      </x:c>
      <x:c r="M740" s="15" t="str">
        <x:v>Поточний ремонт внутрішніх мереж стоматологічного відділення Підрозділ № 3 за адресою: Дніпропетровська обл., м. Кам’янське, вул. Добровольців, 77-В за ДК 021:2015 45330000-9 Водопровідні та санітарно-технічні роботи</x:v>
      </x:c>
      <x:c r="N740" s="15" t="str">
        <x:v>https://prozorro.gov.ua/tender/UA-2026-02-24-009162-a</x:v>
      </x:c>
    </x:row>
    <x:row r="741">
      <x:c r="A741" s="14" t="n">
        <x:v>737</x:v>
      </x:c>
      <x:c r="B741" s="14" t="str">
        <x:v>ФОП ЛОГІНОВ ОЛЕКСАНДР ІВАНОВИЧ</x:v>
      </x:c>
      <x:c r="C741" s="14" t="str">
        <x:v>2444315539</x:v>
      </x:c>
      <x:c r="D741" s="14" t="str">
        <x:v>Медичні гази</x:v>
      </x:c>
      <x:c r="E741" s="14" t="str">
        <x:v>Expansion discovery</x:v>
      </x:c>
      <x:c r="F741" s="14" t="str">
        <x:v>I3</x:v>
      </x:c>
      <x:c r="G741" s="14" t="n">
        <x:v>49</x:v>
      </x:c>
      <x:c r="H741" s="14" t="n">
        <x:v>2</x:v>
      </x:c>
      <x:c r="I741" s="14" t="n">
        <x:v>2</x:v>
      </x:c>
      <x:c r="J741" s="18" t="n">
        <x:v>328689</x:v>
      </x:c>
      <x:c r="K741" s="19" t="n">
        <x:v>46248.29334256944</x:v>
      </x:c>
      <x:c r="L741" s="19" t="n">
        <x:v>46378.46013888889</x:v>
      </x:c>
      <x:c r="M741" s="15" t="str">
        <x:v>50420000-5 Послуги з ремонту і технічного обслуговування медичного та хірургічного обладнання (Послуги з поточного ремонту лампи операційної, стерилізатора парового, шафи сухожарової, дистилятора, медичної консолі, технічне обслуговування та монтажу системи киснепостачання)</x:v>
      </x:c>
      <x:c r="N741" s="15" t="str">
        <x:v>https://prozorro.gov.ua/tender/UA-2026-08-06-005657-a</x:v>
      </x:c>
    </x:row>
    <x:row r="742">
      <x:c r="A742" s="14" t="n">
        <x:v>738</x:v>
      </x:c>
      <x:c r="B742" s="14" t="str">
        <x:v>БОДУ ДАНІЕЛЬ ЖАКОВИЧ</x:v>
      </x:c>
      <x:c r="C742" s="14" t="str">
        <x:v>3493403975</x:v>
      </x:c>
      <x:c r="D742" s="14" t="str">
        <x:v>Сонячна енергетика</x:v>
      </x:c>
      <x:c r="E742" s="14" t="str">
        <x:v>Expansion discovery</x:v>
      </x:c>
      <x:c r="F742" s="14" t="str">
        <x:v>I3</x:v>
      </x:c>
      <x:c r="G742" s="14" t="n">
        <x:v>49</x:v>
      </x:c>
      <x:c r="H742" s="14" t="n">
        <x:v>1</x:v>
      </x:c>
      <x:c r="I742" s="14" t="n">
        <x:v>1</x:v>
      </x:c>
      <x:c r="J742" s="18" t="n">
        <x:v>54361.13</x:v>
      </x:c>
      <x:c r="K742" s="19" t="n">
        <x:v>46252.3238228125</x:v>
      </x:c>
      <x:c r="L742" s="19" t="n">
        <x:v>46265</x:v>
      </x:c>
      <x:c r="M742" s="15" t="str">
        <x:v>Монтаж і пусконалагоджувальні роботи сонячної електростанції </x:v>
      </x:c>
      <x:c r="N742" s="15" t="str">
        <x:v>https://prozorro.gov.ua/tender/UA-2026-08-18-002619-a</x:v>
      </x:c>
    </x:row>
    <x:row r="743">
      <x:c r="A743" s="14" t="n">
        <x:v>739</x:v>
      </x:c>
      <x:c r="B743" s="14" t="str">
        <x:v>Бурков Віталій Анатолійович</x:v>
      </x:c>
      <x:c r="C743" s="14" t="str">
        <x:v>2828322593</x:v>
      </x:c>
      <x:c r="D743" s="14" t="str">
        <x:v>Пожежогасіння</x:v>
      </x:c>
      <x:c r="E743" s="14" t="str">
        <x:v>Expansion discovery</x:v>
      </x:c>
      <x:c r="F743" s="14" t="str">
        <x:v>I3</x:v>
      </x:c>
      <x:c r="G743" s="14" t="n">
        <x:v>49</x:v>
      </x:c>
      <x:c r="H743" s="14" t="n">
        <x:v>1</x:v>
      </x:c>
      <x:c r="I743" s="14" t="n">
        <x:v>1</x:v>
      </x:c>
      <x:c r="J743" s="18" t="n">
        <x:v>49956</x:v>
      </x:c>
      <x:c r="K743" s="19" t="n">
        <x:v>46213.349758993056</x:v>
      </x:c>
      <x:c r="L743" s="19" t="n">
        <x:v>46387</x:v>
      </x:c>
      <x:c r="M743" s="15" t="str">
        <x:v>Послуги з проектування, монтажу та пусконалагодження системи пожежної сигналізації, оповіщення про пожежу та управління евакуацією людей</x:v>
      </x:c>
      <x:c r="N743" s="15" t="str">
        <x:v>https://prozorro.gov.ua/tender/UA-2026-07-10-003474-a</x:v>
      </x:c>
    </x:row>
    <x:row r="744">
      <x:c r="A744" s="14" t="n">
        <x:v>740</x:v>
      </x:c>
      <x:c r="B744" s="14" t="str">
        <x:v>ГАРБУЗ ОЛЕНА МИКОЛАЇВНА</x:v>
      </x:c>
      <x:c r="C744" s="14" t="str">
        <x:v>2602716885</x:v>
      </x:c>
      <x:c r="D744" s="14" t="str">
        <x:v>Промисловий холод</x:v>
      </x:c>
      <x:c r="E744" s="14" t="str">
        <x:v>Expansion discovery</x:v>
      </x:c>
      <x:c r="F744" s="14" t="str">
        <x:v>I3</x:v>
      </x:c>
      <x:c r="G744" s="14" t="n">
        <x:v>49</x:v>
      </x:c>
      <x:c r="H744" s="14" t="n">
        <x:v>1</x:v>
      </x:c>
      <x:c r="I744" s="14" t="n">
        <x:v>1</x:v>
      </x:c>
      <x:c r="J744" s="18" t="n">
        <x:v>41025</x:v>
      </x:c>
      <x:c r="K744" s="19" t="n">
        <x:v>46248.34964133102</x:v>
      </x:c>
      <x:c r="L744" s="19" t="n">
        <x:v>46264</x:v>
      </x:c>
      <x:c r="M744" s="15" t="str">
        <x:v>Послуги монтажу холодильного обладнання  згідно коду ДК 021: 2015: 50730000-1 Послуги з ремонту і технічного обслуговування охолоджувальних установок.</x:v>
      </x:c>
      <x:c r="N744" s="15" t="str">
        <x:v>https://prozorro.gov.ua/tender/UA-2026-08-14-003644-a</x:v>
      </x:c>
    </x:row>
    <x:row r="745">
      <x:c r="A745" s="14" t="n">
        <x:v>741</x:v>
      </x:c>
      <x:c r="B745" s="14" t="str">
        <x:v>Геба Володимир Антонович</x:v>
      </x:c>
      <x:c r="C745" s="14" t="str">
        <x:v>3079916295</x:v>
      </x:c>
      <x:c r="D745" s="14" t="str">
        <x:v>HVAC / ОВіК</x:v>
      </x:c>
      <x:c r="E745" s="14" t="str">
        <x:v>Pilot now</x:v>
      </x:c>
      <x:c r="F745" s="14" t="str">
        <x:v>I3</x:v>
      </x:c>
      <x:c r="G745" s="14" t="n">
        <x:v>49</x:v>
      </x:c>
      <x:c r="H745" s="14" t="n">
        <x:v>1</x:v>
      </x:c>
      <x:c r="I745" s="14" t="n">
        <x:v>1</x:v>
      </x:c>
      <x:c r="J745" s="18" t="n">
        <x:v>23376.62</x:v>
      </x:c>
      <x:c r="K745" s="19" t="n">
        <x:v>46237.34082188657</x:v>
      </x:c>
      <x:c r="L745" s="19" t="n">
        <x:v>46258.34303240741</x:v>
      </x:c>
      <x:c r="M745" s="15" t="str">
        <x:v>Послуги з поточного ремонту системи опалення (демонтаж, монтаж радіаторів системи опалення)</x:v>
      </x:c>
      <x:c r="N745" s="15" t="str">
        <x:v>https://prozorro.gov.ua/tender/UA-2026-08-03-002707-a</x:v>
      </x:c>
    </x:row>
    <x:row r="746">
      <x:c r="A746" s="14" t="n">
        <x:v>742</x:v>
      </x:c>
      <x:c r="B746" s="14" t="str">
        <x:v>ГУЗАР ІГОР МИРОСЛАВОВИЧ</x:v>
      </x:c>
      <x:c r="C746" s="14" t="str">
        <x:v>2433815510</x:v>
      </x:c>
      <x:c r="D746" s="14" t="str">
        <x:v>Електромонтаж</x:v>
      </x:c>
      <x:c r="E746" s="14" t="str">
        <x:v>Pilot now</x:v>
      </x:c>
      <x:c r="F746" s="14" t="str">
        <x:v>I3</x:v>
      </x:c>
      <x:c r="G746" s="14" t="n">
        <x:v>49</x:v>
      </x:c>
      <x:c r="H746" s="14" t="n">
        <x:v>1</x:v>
      </x:c>
      <x:c r="I746" s="14" t="n">
        <x:v>1</x:v>
      </x:c>
      <x:c r="J746" s="18" t="n">
        <x:v>6000</x:v>
      </x:c>
      <x:c r="K746" s="19" t="n">
        <x:v>46244.24487738426</x:v>
      </x:c>
      <x:c r="L746" s="19" t="n">
        <x:v>46387</x:v>
      </x:c>
      <x:c r="M746" s="15" t="str">
        <x:v>Електромонтажні роботи</x:v>
      </x:c>
      <x:c r="N746" s="15" t="str">
        <x:v>https://prozorro.gov.ua/tender/UA-2026-08-10-000273-a</x:v>
      </x:c>
    </x:row>
    <x:row r="747">
      <x:c r="A747" s="14" t="n">
        <x:v>743</x:v>
      </x:c>
      <x:c r="B747" s="14" t="str">
        <x:v>ІЗЮМСЬКА СВІТЛАНА ОЛЕКСАНДРІВНА</x:v>
      </x:c>
      <x:c r="C747" s="14" t="str">
        <x:v>2931010984</x:v>
      </x:c>
      <x:c r="D747" s="14" t="str">
        <x:v>Безпека / СКУД / CCTV</x:v>
      </x:c>
      <x:c r="E747" s="14" t="str">
        <x:v>Expansion discovery</x:v>
      </x:c>
      <x:c r="F747" s="14" t="str">
        <x:v>I3</x:v>
      </x:c>
      <x:c r="G747" s="14" t="n">
        <x:v>49</x:v>
      </x:c>
      <x:c r="H747" s="14" t="n">
        <x:v>1</x:v>
      </x:c>
      <x:c r="I747" s="14" t="n">
        <x:v>1</x:v>
      </x:c>
      <x:c r="J747" s="18" t="n">
        <x:v>41933</x:v>
      </x:c>
      <x:c r="K747" s="19" t="n">
        <x:v>46246.51809078704</x:v>
      </x:c>
      <x:c r="L747" s="19" t="n">
        <x:v>46265</x:v>
      </x:c>
      <x:c r="M747" s="15" t="str">
        <x:v>послуги з монтажу, установки системи відеоспостереження</x:v>
      </x:c>
      <x:c r="N747" s="15" t="str">
        <x:v>https://prozorro.gov.ua/tender/UA-2026-08-12-008644-a</x:v>
      </x:c>
    </x:row>
    <x:row r="748">
      <x:c r="A748" s="14" t="n">
        <x:v>744</x:v>
      </x:c>
      <x:c r="B748" s="14" t="str">
        <x:v>КАРПЕНКО СЕРГІЙ МИКОЛАЙОВИЧ</x:v>
      </x:c>
      <x:c r="C748" s="14" t="str">
        <x:v>2821711877</x:v>
      </x:c>
      <x:c r="D748" s="14" t="str">
        <x:v>Водоочищення / очисні споруди</x:v>
      </x:c>
      <x:c r="E748" s="14" t="str">
        <x:v>Expansion discovery</x:v>
      </x:c>
      <x:c r="F748" s="14" t="str">
        <x:v>I3</x:v>
      </x:c>
      <x:c r="G748" s="14" t="n">
        <x:v>49</x:v>
      </x:c>
      <x:c r="H748" s="14" t="n">
        <x:v>1</x:v>
      </x:c>
      <x:c r="I748" s="14" t="n">
        <x:v>1</x:v>
      </x:c>
      <x:c r="J748" s="18" t="n">
        <x:v>13650</x:v>
      </x:c>
      <x:c r="K748" s="19" t="n">
        <x:v>46217.56952267361</x:v>
      </x:c>
      <x:c r="L748" s="19" t="n">
        <x:v>46387</x:v>
      </x:c>
      <x:c r="M748" s="15" t="str">
        <x:v>71240000-2 Архітектурні, інженерні та планувальні послуги (Авторський нагляд на об’єкті: "Реконструкція ПЛ-10кВ №23 "Технікум" для електропостачання каналізаційних очисних споруд Виконавчого комітету Немішаївської селищної ради с. Микуличі Бучанського району, Київської області кад. № 3221085500:05:001:0416" друга черга)</x:v>
      </x:c>
      <x:c r="N748" s="15" t="str">
        <x:v>https://prozorro.gov.ua/tender/UA-2026-07-14-011049-a</x:v>
      </x:c>
    </x:row>
    <x:row r="749">
      <x:c r="A749" s="14" t="n">
        <x:v>745</x:v>
      </x:c>
      <x:c r="B749" s="14" t="str">
        <x:v>КОЧНОВ ОЛЕКСАНДР АНАТОЛІЙОВИЧ</x:v>
      </x:c>
      <x:c r="C749" s="14" t="str">
        <x:v>3210001651</x:v>
      </x:c>
      <x:c r="D749" s="14" t="str">
        <x:v>Електромонтаж</x:v>
      </x:c>
      <x:c r="E749" s="14" t="str">
        <x:v>Pilot now</x:v>
      </x:c>
      <x:c r="F749" s="14" t="str">
        <x:v>I3</x:v>
      </x:c>
      <x:c r="G749" s="14" t="n">
        <x:v>49</x:v>
      </x:c>
      <x:c r="H749" s="14" t="n">
        <x:v>1</x:v>
      </x:c>
      <x:c r="I749" s="14" t="n">
        <x:v>1</x:v>
      </x:c>
      <x:c r="J749" s="18" t="n">
        <x:v>6000</x:v>
      </x:c>
      <x:c r="K749" s="19" t="n">
        <x:v>46230.49473087963</x:v>
      </x:c>
      <x:c r="L749" s="19" t="n">
        <x:v>46387</x:v>
      </x:c>
      <x:c r="M749" s="15" t="str">
        <x:v>Електромонтажні роботи</x:v>
      </x:c>
      <x:c r="N749" s="15" t="str">
        <x:v>https://prozorro.gov.ua/tender/UA-2026-07-27-007322-a</x:v>
      </x:c>
    </x:row>
    <x:row r="750">
      <x:c r="A750" s="14" t="n">
        <x:v>746</x:v>
      </x:c>
      <x:c r="B750" s="14" t="str">
        <x:v>КРАВЦОВ ЯКІВ ОЛЕГОВИЧ</x:v>
      </x:c>
      <x:c r="C750" s="14" t="str">
        <x:v>3179623274</x:v>
      </x:c>
      <x:c r="D750" s="14" t="str">
        <x:v>Насосні станції</x:v>
      </x:c>
      <x:c r="E750" s="14" t="str">
        <x:v>Expansion discovery</x:v>
      </x:c>
      <x:c r="F750" s="14" t="str">
        <x:v>I3</x:v>
      </x:c>
      <x:c r="G750" s="14" t="n">
        <x:v>49</x:v>
      </x:c>
      <x:c r="H750" s="14" t="n">
        <x:v>1</x:v>
      </x:c>
      <x:c r="I750" s="14" t="n">
        <x:v>1</x:v>
      </x:c>
      <x:c r="J750" s="18" t="n">
        <x:v>20000</x:v>
      </x:c>
      <x:c r="K750" s="19" t="n">
        <x:v>46244.38618738426</x:v>
      </x:c>
      <x:c r="L750" s="19" t="n">
        <x:v>46265</x:v>
      </x:c>
      <x:c r="M750" s="15" t="str">
        <x:v>Контрольне геодезичне знімання на обʼєкті : «Реконструкція каналізаційної насосної станції в смт. Шкло по вул.Богдана Слободи, 1Новояворівська ТГ Яворівського району Львівської області»</x:v>
      </x:c>
      <x:c r="N750" s="15" t="str">
        <x:v>https://prozorro.gov.ua/tender/UA-2026-08-10-004259-a</x:v>
      </x:c>
    </x:row>
    <x:row r="751">
      <x:c r="A751" s="14" t="n">
        <x:v>747</x:v>
      </x:c>
      <x:c r="B751" s="14" t="str">
        <x:v>КРАВЧЕНКО ЯНА ЮРІЇВНА</x:v>
      </x:c>
      <x:c r="C751" s="14" t="str">
        <x:v>3290016085</x:v>
      </x:c>
      <x:c r="D751" s="14" t="str">
        <x:v>Сонячна енергетика</x:v>
      </x:c>
      <x:c r="E751" s="14" t="str">
        <x:v>Expansion discovery</x:v>
      </x:c>
      <x:c r="F751" s="14" t="str">
        <x:v>I3</x:v>
      </x:c>
      <x:c r="G751" s="14" t="n">
        <x:v>49</x:v>
      </x:c>
      <x:c r="H751" s="14" t="n">
        <x:v>1</x:v>
      </x:c>
      <x:c r="I751" s="14" t="n">
        <x:v>1</x:v>
      </x:c>
      <x:c r="J751" s="18" t="n">
        <x:v>74848.95</x:v>
      </x:c>
      <x:c r="K751" s="19" t="n">
        <x:v>46253.48302172454</x:v>
      </x:c>
      <x:c r="L751" s="19" t="n">
        <x:v>46387</x:v>
      </x:c>
      <x:c r="M751" s="15" t="str">
        <x:v>послуги з монтажу та підключення сонячної електростанції(СЕС)</x:v>
      </x:c>
      <x:c r="N751" s="15" t="str">
        <x:v>https://prozorro.gov.ua/tender/UA-2026-08-19-008273-a</x:v>
      </x:c>
    </x:row>
    <x:row r="752">
      <x:c r="A752" s="14" t="n">
        <x:v>748</x:v>
      </x:c>
      <x:c r="B752" s="14" t="str">
        <x:v>КРЕПС КОСТЯНТИН ЛЕОНІДОВИЧ</x:v>
      </x:c>
      <x:c r="C752" s="14" t="str">
        <x:v>3101901393</x:v>
      </x:c>
      <x:c r="D752" s="14" t="str">
        <x:v>HVAC / ОВіК</x:v>
      </x:c>
      <x:c r="E752" s="14" t="str">
        <x:v>Pilot now</x:v>
      </x:c>
      <x:c r="F752" s="14" t="str">
        <x:v>I3</x:v>
      </x:c>
      <x:c r="G752" s="14" t="n">
        <x:v>49</x:v>
      </x:c>
      <x:c r="H752" s="14" t="n">
        <x:v>1</x:v>
      </x:c>
      <x:c r="I752" s="14" t="n">
        <x:v>1</x:v>
      </x:c>
      <x:c r="J752" s="18" t="n">
        <x:v>16992</x:v>
      </x:c>
      <x:c r="K752" s="19" t="n">
        <x:v>46219.391331203704</x:v>
      </x:c>
      <x:c r="L752" s="19" t="n">
        <x:v>46387</x:v>
      </x:c>
      <x:c r="M752" s="15" t="str">
        <x:v>Послуги з монтажу системи кондиціонування та вентиляції</x:v>
      </x:c>
      <x:c r="N752" s="15" t="str">
        <x:v>https://prozorro.gov.ua/tender/UA-2026-07-16-004547-a</x:v>
      </x:c>
    </x:row>
    <x:row r="753">
      <x:c r="A753" s="14" t="n">
        <x:v>749</x:v>
      </x:c>
      <x:c r="B753" s="14" t="str">
        <x:v>КУЗИК РУСЛАН ВАСИЛЬОВИЧ</x:v>
      </x:c>
      <x:c r="C753" s="14" t="str">
        <x:v>3315410237</x:v>
      </x:c>
      <x:c r="D753" s="14" t="str">
        <x:v>Безпека / СКУД / CCTV</x:v>
      </x:c>
      <x:c r="E753" s="14" t="str">
        <x:v>Expansion discovery</x:v>
      </x:c>
      <x:c r="F753" s="14" t="str">
        <x:v>I3</x:v>
      </x:c>
      <x:c r="G753" s="14" t="n">
        <x:v>49</x:v>
      </x:c>
      <x:c r="H753" s="14" t="n">
        <x:v>1</x:v>
      </x:c>
      <x:c r="I753" s="14" t="n">
        <x:v>1</x:v>
      </x:c>
      <x:c r="J753" s="18" t="n">
        <x:v>29735</x:v>
      </x:c>
      <x:c r="K753" s="19" t="n">
        <x:v>46240.683941585645</x:v>
      </x:c>
      <x:c r="L753" s="19" t="n">
        <x:v>46265</x:v>
      </x:c>
      <x:c r="M753" s="15" t="str">
        <x:v>Послуги зі встановлення, монтажу та налаштування системи відеоспостереження в ЗДО</x:v>
      </x:c>
      <x:c r="N753" s="15" t="str">
        <x:v>https://prozorro.gov.ua/tender/UA-2026-08-06-011736-a</x:v>
      </x:c>
    </x:row>
    <x:row r="754">
      <x:c r="A754" s="14" t="n">
        <x:v>750</x:v>
      </x:c>
      <x:c r="B754" s="14" t="str">
        <x:v>КУЧЕРЕНКО МИХАЙЛО ОЛЕКСАНДРОВИЧ</x:v>
      </x:c>
      <x:c r="C754" s="14" t="str">
        <x:v>2885301995</x:v>
      </x:c>
      <x:c r="D754" s="14" t="str">
        <x:v>HVAC / ОВіК</x:v>
      </x:c>
      <x:c r="E754" s="14" t="str">
        <x:v>Pilot now</x:v>
      </x:c>
      <x:c r="F754" s="14" t="str">
        <x:v>I3</x:v>
      </x:c>
      <x:c r="G754" s="14" t="n">
        <x:v>49</x:v>
      </x:c>
      <x:c r="H754" s="14" t="n">
        <x:v>1</x:v>
      </x:c>
      <x:c r="I754" s="14" t="n">
        <x:v>1</x:v>
      </x:c>
      <x:c r="J754" s="18" t="n">
        <x:v>21837.42</x:v>
      </x:c>
      <x:c r="K754" s="19" t="n">
        <x:v>46225.32407886574</x:v>
      </x:c>
      <x:c r="L754" s="19" t="n">
        <x:v>46387</x:v>
      </x:c>
      <x:c r="M754" s="15" t="str">
        <x:v>Послуги з монтажу радіатора, насосу до системи опалення та зливного механізму</x:v>
      </x:c>
      <x:c r="N754" s="15" t="str">
        <x:v>https://prozorro.gov.ua/tender/UA-2026-07-22-002387-a</x:v>
      </x:c>
    </x:row>
    <x:row r="755">
      <x:c r="A755" s="14" t="n">
        <x:v>751</x:v>
      </x:c>
      <x:c r="B755" s="14" t="str">
        <x:v>Макаров Сергій Вадимович</x:v>
      </x:c>
      <x:c r="C755" s="14" t="str">
        <x:v>2858805352</x:v>
      </x:c>
      <x:c r="D755" s="14" t="str">
        <x:v>Технологічні трубопроводи</x:v>
      </x:c>
      <x:c r="E755" s="14" t="str">
        <x:v>Expansion discovery</x:v>
      </x:c>
      <x:c r="F755" s="14" t="str">
        <x:v>I3</x:v>
      </x:c>
      <x:c r="G755" s="14" t="n">
        <x:v>49</x:v>
      </x:c>
      <x:c r="H755" s="14" t="n">
        <x:v>1</x:v>
      </x:c>
      <x:c r="I755" s="14" t="n">
        <x:v>1</x:v>
      </x:c>
      <x:c r="J755" s="18" t="n">
        <x:v>9798.8</x:v>
      </x:c>
      <x:c r="K755" s="19" t="n">
        <x:v>46252.551709074076</x:v>
      </x:c>
      <x:c r="L755" s="19" t="n">
        <x:v>46366</x:v>
      </x:c>
      <x:c r="M755" s="15" t="str">
        <x:v>послуги з демонтажу зношених елементів та монтажу нових запірних вузлів (діаметром 25 мм та 32 мм), включаючи поточний ремонт та заміну супутніх технологічних ділянок трубопроводу для відновлення працездатності системи запірно-регулюючої арматури центральної магістралі </x:v>
      </x:c>
      <x:c r="N755" s="15" t="str">
        <x:v>https://prozorro.gov.ua/tender/UA-2026-08-18-010605-a</x:v>
      </x:c>
    </x:row>
    <x:row r="756">
      <x:c r="A756" s="14" t="n">
        <x:v>752</x:v>
      </x:c>
      <x:c r="B756" s="14" t="str">
        <x:v>МЕЛЬНИЧУК БОРИС МИХАЙЛОВИЧ</x:v>
      </x:c>
      <x:c r="C756" s="14" t="str">
        <x:v>2162304537</x:v>
      </x:c>
      <x:c r="D756" s="14" t="str">
        <x:v>Газопостачання / котельні</x:v>
      </x:c>
      <x:c r="E756" s="14" t="str">
        <x:v>Expansion discovery</x:v>
      </x:c>
      <x:c r="F756" s="14" t="str">
        <x:v>I3</x:v>
      </x:c>
      <x:c r="G756" s="14" t="n">
        <x:v>49</x:v>
      </x:c>
      <x:c r="H756" s="14" t="n">
        <x:v>1</x:v>
      </x:c>
      <x:c r="I756" s="14" t="n">
        <x:v>1</x:v>
      </x:c>
      <x:c r="J756" s="18" t="n">
        <x:v>17810</x:v>
      </x:c>
      <x:c r="K756" s="19" t="n">
        <x:v>46230.387015671295</x:v>
      </x:c>
      <x:c r="L756" s="19" t="n">
        <x:v>46387</x:v>
      </x:c>
      <x:c r="M756" s="15" t="str">
        <x:v>Послуги по монтажу та налаштуванню роботи установки підготовки води в приміщенні котельні</x:v>
      </x:c>
      <x:c r="N756" s="15" t="str">
        <x:v>https://prozorro.gov.ua/tender/UA-2026-07-27-004333-a</x:v>
      </x:c>
    </x:row>
    <x:row r="757">
      <x:c r="A757" s="14" t="n">
        <x:v>753</x:v>
      </x:c>
      <x:c r="B757" s="14" t="str">
        <x:v>НАЗАРЕНКО КАТЕРИНА ЮРІЇВНА</x:v>
      </x:c>
      <x:c r="C757" s="14" t="str">
        <x:v>3206513861</x:v>
      </x:c>
      <x:c r="D757" s="14" t="str">
        <x:v>Мости / інфраструктура</x:v>
      </x:c>
      <x:c r="E757" s="14" t="str">
        <x:v>Expansion discovery</x:v>
      </x:c>
      <x:c r="F757" s="14" t="str">
        <x:v>I3</x:v>
      </x:c>
      <x:c r="G757" s="14" t="n">
        <x:v>49</x:v>
      </x:c>
      <x:c r="H757" s="14" t="n">
        <x:v>1</x:v>
      </x:c>
      <x:c r="I757" s="14" t="n">
        <x:v>1</x:v>
      </x:c>
      <x:c r="J757" s="18" t="n">
        <x:v>66653</x:v>
      </x:c>
      <x:c r="K757" s="19" t="n">
        <x:v>46240.332046944444</x:v>
      </x:c>
      <x:c r="L757" s="19" t="n">
        <x:v>46387</x:v>
      </x:c>
      <x:c r="M757" s="15" t="str">
        <x:v>Коригування проектно-кошторисної документації з проходженням експертизи по об'єкту: "Капітальний ремонт набережної (лівий берег) від пішохідного мосту (ДЮСШ) до автомобільного мосту на вулиці Сарненська в м. Костопіль Рівненського району Рівненської області» коригування</x:v>
      </x:c>
      <x:c r="N757" s="15" t="str">
        <x:v>https://prozorro.gov.ua/tender/UA-2026-08-06-002870-a</x:v>
      </x:c>
    </x:row>
    <x:row r="758">
      <x:c r="A758" s="14" t="n">
        <x:v>754</x:v>
      </x:c>
      <x:c r="B758" s="14" t="str">
        <x:v>НЕСУХ МИХАЙЛО МИХАЙЛОВИЧ</x:v>
      </x:c>
      <x:c r="C758" s="14" t="str">
        <x:v>2094503513</x:v>
      </x:c>
      <x:c r="D758" s="14" t="str">
        <x:v>Насосні станції</x:v>
      </x:c>
      <x:c r="E758" s="14" t="str">
        <x:v>Expansion discovery</x:v>
      </x:c>
      <x:c r="F758" s="14" t="str">
        <x:v>I3</x:v>
      </x:c>
      <x:c r="G758" s="14" t="n">
        <x:v>49</x:v>
      </x:c>
      <x:c r="H758" s="14" t="n">
        <x:v>1</x:v>
      </x:c>
      <x:c r="I758" s="14" t="n">
        <x:v>1</x:v>
      </x:c>
      <x:c r="J758" s="18" t="n">
        <x:v>54000</x:v>
      </x:c>
      <x:c r="K758" s="19" t="n">
        <x:v>46232.512961423614</x:v>
      </x:c>
      <x:c r="L758" s="19" t="n">
        <x:v>46387</x:v>
      </x:c>
      <x:c r="M758" s="15" t="str">
        <x:v>Реконструкція водопровідної насосної станції по вул. Донського та мереж водопостачання та водовідведення вул. Я. Мудрого в м. Свалява Закарпатської області. Коригування”, код ДК (CPV) 021:2015: 71320000-7 Послуги з інженерного проєктування».</x:v>
      </x:c>
      <x:c r="N758" s="15" t="str">
        <x:v>https://prozorro.gov.ua/tender/UA-2026-07-29-008128-a</x:v>
      </x:c>
    </x:row>
    <x:row r="759">
      <x:c r="A759" s="14" t="n">
        <x:v>755</x:v>
      </x:c>
      <x:c r="B759" s="14" t="str">
        <x:v>ПАНЮТА РУВІМ ОЛЕКСАНДРОВИЧ</x:v>
      </x:c>
      <x:c r="C759" s="14" t="str">
        <x:v>3758308754</x:v>
      </x:c>
      <x:c r="D759" s="14" t="str">
        <x:v>Промисловий холод</x:v>
      </x:c>
      <x:c r="E759" s="14" t="str">
        <x:v>Expansion discovery</x:v>
      </x:c>
      <x:c r="F759" s="14" t="str">
        <x:v>I3</x:v>
      </x:c>
      <x:c r="G759" s="14" t="n">
        <x:v>49</x:v>
      </x:c>
      <x:c r="H759" s="14" t="n">
        <x:v>1</x:v>
      </x:c>
      <x:c r="I759" s="14" t="n">
        <x:v>1</x:v>
      </x:c>
      <x:c r="J759" s="18" t="n">
        <x:v>79130</x:v>
      </x:c>
      <x:c r="K759" s="19" t="n">
        <x:v>46225.338014583336</x:v>
      </x:c>
      <x:c r="L759" s="19" t="n">
        <x:v>46387</x:v>
      </x:c>
      <x:c r="M759" s="15" t="str">
        <x:v>Кондиціонер NDI-A18ONF/NDO-A18ONF з монтажем, кондиціонер NDI-A09ONF/NDO-A09ONF з монтажем (За кодом ДК 021:2015-42510000-4 Теплообмінники, кондиціонери повітря, холодильне обладнання та фільтрувальні пристрої)</x:v>
      </x:c>
      <x:c r="N759" s="15" t="str">
        <x:v>https://prozorro.gov.ua/tender/UA-2026-07-22-002831-a</x:v>
      </x:c>
    </x:row>
    <x:row r="760">
      <x:c r="A760" s="14" t="n">
        <x:v>756</x:v>
      </x:c>
      <x:c r="B760" s="14" t="str">
        <x:v>ПІВТОРАК АНАТОЛІЙ МИКОЛАЙОВИЧ</x:v>
      </x:c>
      <x:c r="C760" s="14" t="str">
        <x:v>2411508616</x:v>
      </x:c>
      <x:c r="D760" s="14" t="str">
        <x:v>Електромонтаж</x:v>
      </x:c>
      <x:c r="E760" s="14" t="str">
        <x:v>Pilot now</x:v>
      </x:c>
      <x:c r="F760" s="14" t="str">
        <x:v>I3</x:v>
      </x:c>
      <x:c r="G760" s="14" t="n">
        <x:v>49</x:v>
      </x:c>
      <x:c r="H760" s="14" t="n">
        <x:v>1</x:v>
      </x:c>
      <x:c r="I760" s="14" t="n">
        <x:v>1</x:v>
      </x:c>
      <x:c r="J760" s="18" t="n">
        <x:v>4000</x:v>
      </x:c>
      <x:c r="K760" s="19" t="n">
        <x:v>46230.48517842592</x:v>
      </x:c>
      <x:c r="L760" s="19" t="n">
        <x:v>46387</x:v>
      </x:c>
      <x:c r="M760" s="15" t="str">
        <x:v>Електромонтажні роботи </x:v>
      </x:c>
      <x:c r="N760" s="15" t="str">
        <x:v>https://prozorro.gov.ua/tender/UA-2026-07-27-007001-a</x:v>
      </x:c>
    </x:row>
    <x:row r="761">
      <x:c r="A761" s="14" t="n">
        <x:v>757</x:v>
      </x:c>
      <x:c r="B761" s="14" t="str">
        <x:v>ПОЖАЙРИБКО БОРИС ЄВГЕНІЙОВИЧ</x:v>
      </x:c>
      <x:c r="C761" s="14" t="str">
        <x:v>2104915998</x:v>
      </x:c>
      <x:c r="D761" s="14" t="str">
        <x:v>Сонячна енергетика</x:v>
      </x:c>
      <x:c r="E761" s="14" t="str">
        <x:v>Expansion discovery</x:v>
      </x:c>
      <x:c r="F761" s="14" t="str">
        <x:v>I3</x:v>
      </x:c>
      <x:c r="G761" s="14" t="n">
        <x:v>49</x:v>
      </x:c>
      <x:c r="H761" s="14" t="n">
        <x:v>1</x:v>
      </x:c>
      <x:c r="I761" s="14" t="n">
        <x:v>1</x:v>
      </x:c>
      <x:c r="J761" s="18" t="n">
        <x:v>20822</x:v>
      </x:c>
      <x:c r="K761" s="19" t="n">
        <x:v>46247.44847260417</x:v>
      </x:c>
      <x:c r="L761" s="19" t="n">
        <x:v>46387</x:v>
      </x:c>
      <x:c r="M761" s="15" t="str">
        <x:v>Технічний нагляд за виконанням робіт «Реконструкція системи електропостачання (монтаж дахової сонячної електростанції для власних потреб) філії опорного закладу Початкова школа Ліцею імені Героїв 68-го батальйону Перечинської міської ради по вул. Ужанська, 9 в м. Перечин, Ужгородського району, Закарпатської області»</x:v>
      </x:c>
      <x:c r="N761" s="15" t="str">
        <x:v>https://prozorro.gov.ua/tender/UA-2026-08-13-006658-a</x:v>
      </x:c>
    </x:row>
    <x:row r="762">
      <x:c r="A762" s="14" t="n">
        <x:v>758</x:v>
      </x:c>
      <x:c r="B762" s="14" t="str">
        <x:v>Попач Максим Іванович</x:v>
      </x:c>
      <x:c r="C762" s="14" t="str">
        <x:v>3275813571</x:v>
      </x:c>
      <x:c r="D762" s="14" t="str">
        <x:v>Електромонтаж</x:v>
      </x:c>
      <x:c r="E762" s="14" t="str">
        <x:v>Pilot now</x:v>
      </x:c>
      <x:c r="F762" s="14" t="str">
        <x:v>I3</x:v>
      </x:c>
      <x:c r="G762" s="14" t="n">
        <x:v>49</x:v>
      </x:c>
      <x:c r="H762" s="14" t="n">
        <x:v>1</x:v>
      </x:c>
      <x:c r="I762" s="14" t="n">
        <x:v>1</x:v>
      </x:c>
      <x:c r="J762" s="18" t="n">
        <x:v>76220</x:v>
      </x:c>
      <x:c r="K762" s="19" t="n">
        <x:v>46237.43505826389</x:v>
      </x:c>
      <x:c r="L762" s="19" t="n">
        <x:v>46387</x:v>
      </x:c>
      <x:c r="M762" s="15" t="str">
        <x:v>Електромонтажні роботи</x:v>
      </x:c>
      <x:c r="N762" s="15" t="str">
        <x:v>https://prozorro.gov.ua/tender/UA-2026-08-03-005437-a</x:v>
      </x:c>
    </x:row>
    <x:row r="763">
      <x:c r="A763" s="14" t="n">
        <x:v>759</x:v>
      </x:c>
      <x:c r="B763" s="14" t="str">
        <x:v>РОМАНЕНКО ВАЛЕНТИНА ВОЛОДИМИРІВНА</x:v>
      </x:c>
      <x:c r="C763" s="14" t="str">
        <x:v>2506620985</x:v>
      </x:c>
      <x:c r="D763" s="14" t="str">
        <x:v>Сонячна енергетика</x:v>
      </x:c>
      <x:c r="E763" s="14" t="str">
        <x:v>Expansion discovery</x:v>
      </x:c>
      <x:c r="F763" s="14" t="str">
        <x:v>I3</x:v>
      </x:c>
      <x:c r="G763" s="14" t="n">
        <x:v>49</x:v>
      </x:c>
      <x:c r="H763" s="14" t="n">
        <x:v>1</x:v>
      </x:c>
      <x:c r="I763" s="14" t="n">
        <x:v>1</x:v>
      </x:c>
      <x:c r="J763" s="18" t="n">
        <x:v>66029</x:v>
      </x:c>
      <x:c r="K763" s="19" t="n">
        <x:v>46248.43009769676</x:v>
      </x:c>
      <x:c r="L763" s="19" t="n">
        <x:v>46387</x:v>
      </x:c>
      <x:c r="M763" s="15" t="str">
        <x:v>Комплектуючі матеріали для монтажу сонячної електростанції </x:v>
      </x:c>
      <x:c r="N763" s="15" t="str">
        <x:v>https://prozorro.gov.ua/tender/UA-2026-08-14-006249-a</x:v>
      </x:c>
    </x:row>
    <x:row r="764">
      <x:c r="A764" s="14" t="n">
        <x:v>760</x:v>
      </x:c>
      <x:c r="B764" s="14" t="str">
        <x:v>РУДЕНКО ВІТАЛІЙ ВАСИЛЬОВИЧ</x:v>
      </x:c>
      <x:c r="C764" s="14" t="str">
        <x:v>3019104154</x:v>
      </x:c>
      <x:c r="D764" s="14" t="str">
        <x:v>HVAC / ОВіК</x:v>
      </x:c>
      <x:c r="E764" s="14" t="str">
        <x:v>Pilot now</x:v>
      </x:c>
      <x:c r="F764" s="14" t="str">
        <x:v>I3</x:v>
      </x:c>
      <x:c r="G764" s="14" t="n">
        <x:v>49</x:v>
      </x:c>
      <x:c r="H764" s="14" t="n">
        <x:v>1</x:v>
      </x:c>
      <x:c r="I764" s="14" t="n">
        <x:v>1</x:v>
      </x:c>
      <x:c r="J764" s="18" t="n">
        <x:v>14700</x:v>
      </x:c>
      <x:c r="K764" s="19" t="n">
        <x:v>46240.571095162035</x:v>
      </x:c>
      <x:c r="L764" s="19" t="n">
        <x:v>46310</x:v>
      </x:c>
      <x:c r="M764" s="15" t="str">
        <x:v>послуги з проведення ремонтно-обслуговуючих робіт внутрішньої мережі (демонтаж та монтаж водопровідно-сантехнічного устаткування) в тепловому пункті за адресою: м. Вінниця, проспект Юності,4 код ДК 021:2015 -50720000-8 «Послуги з ремонту і технічного обслуговування систем центрального опалення»</x:v>
      </x:c>
      <x:c r="N764" s="15" t="str">
        <x:v>https://prozorro.gov.ua/tender/UA-2026-08-06-010642-a</x:v>
      </x:c>
    </x:row>
    <x:row r="765">
      <x:c r="A765" s="14" t="n">
        <x:v>761</x:v>
      </x:c>
      <x:c r="B765" s="14" t="str">
        <x:v>ТКАЧУК ОЛЕНА СЕРГІЇВНА</x:v>
      </x:c>
      <x:c r="C765" s="14" t="str">
        <x:v>3055908485</x:v>
      </x:c>
      <x:c r="D765" s="14" t="str">
        <x:v>HVAC / ОВіК</x:v>
      </x:c>
      <x:c r="E765" s="14" t="str">
        <x:v>Pilot now</x:v>
      </x:c>
      <x:c r="F765" s="14" t="str">
        <x:v>I3</x:v>
      </x:c>
      <x:c r="G765" s="14" t="n">
        <x:v>49</x:v>
      </x:c>
      <x:c r="H765" s="14" t="n">
        <x:v>1</x:v>
      </x:c>
      <x:c r="I765" s="14" t="n">
        <x:v>1</x:v>
      </x:c>
      <x:c r="J765" s="18" t="n">
        <x:v>91475</x:v>
      </x:c>
      <x:c r="K765" s="19" t="n">
        <x:v>46220.37996715278</x:v>
      </x:c>
      <x:c r="L765" s="19" t="n">
        <x:v>46387</x:v>
      </x:c>
      <x:c r="M765" s="15" t="str">
        <x:v>Монтаж системи опалення в приміщенні Дубово-Махаринецької АЗПСМ </x:v>
      </x:c>
      <x:c r="N765" s="15" t="str">
        <x:v>https://prozorro.gov.ua/tender/UA-2026-07-17-004517-a</x:v>
      </x:c>
    </x:row>
    <x:row r="766">
      <x:c r="A766" s="14" t="n">
        <x:v>762</x:v>
      </x:c>
      <x:c r="B766" s="14" t="str">
        <x:v>Фізична особа-підприємець  Трунов Вадим Олексійович</x:v>
      </x:c>
      <x:c r="C766" s="14" t="str">
        <x:v>2843106371</x:v>
      </x:c>
      <x:c r="D766" s="14" t="str">
        <x:v>Насосні станції</x:v>
      </x:c>
      <x:c r="E766" s="14" t="str">
        <x:v>Expansion discovery</x:v>
      </x:c>
      <x:c r="F766" s="14" t="str">
        <x:v>I3</x:v>
      </x:c>
      <x:c r="G766" s="14" t="n">
        <x:v>49</x:v>
      </x:c>
      <x:c r="H766" s="14" t="n">
        <x:v>1</x:v>
      </x:c>
      <x:c r="I766" s="14" t="n">
        <x:v>1</x:v>
      </x:c>
      <x:c r="J766" s="18" t="n">
        <x:v>76016.47</x:v>
      </x:c>
      <x:c r="K766" s="19" t="n">
        <x:v>46255.235803171294</x:v>
      </x:c>
      <x:c r="L766" s="19" t="n">
        <x:v>46386</x:v>
      </x:c>
      <x:c r="M766" s="15" t="str">
        <x:v>Технічний нагляд за будівництвом на об’єкті: Реконструкція будівлі хлораторної (літ. Б-1) під цех з виробництва низькоконцентрованого гіпохлориту натрію на території водопровідної	 насосної станції «Ігрень» КП «Дніпроводоканал» по вул. Кокчетавській, 60Н у м. Дніпрі (Код ДК 021:2015 71240000-2 – Архітектурні, інженерні та планувальні послуги)</x:v>
      </x:c>
      <x:c r="N766" s="15" t="str">
        <x:v>https://prozorro.gov.ua/tender/UA-2026-08-21-000289-a</x:v>
      </x:c>
    </x:row>
    <x:row r="767">
      <x:c r="A767" s="14" t="n">
        <x:v>763</x:v>
      </x:c>
      <x:c r="B767" s="14" t="str">
        <x:v>Фізична особа-підприємець Баран Михайло Зеновійович</x:v>
      </x:c>
      <x:c r="C767" s="14" t="str">
        <x:v>2540602293</x:v>
      </x:c>
      <x:c r="D767" s="14" t="str">
        <x:v>Електромонтаж</x:v>
      </x:c>
      <x:c r="E767" s="14" t="str">
        <x:v>Pilot now</x:v>
      </x:c>
      <x:c r="F767" s="14" t="str">
        <x:v>I3</x:v>
      </x:c>
      <x:c r="G767" s="14" t="n">
        <x:v>49</x:v>
      </x:c>
      <x:c r="H767" s="14" t="n">
        <x:v>1</x:v>
      </x:c>
      <x:c r="I767" s="14" t="n">
        <x:v>1</x:v>
      </x:c>
      <x:c r="J767" s="18" t="n">
        <x:v>7348</x:v>
      </x:c>
      <x:c r="K767" s="19" t="n">
        <x:v>46253.53641262731</x:v>
      </x:c>
      <x:c r="L767" s="19" t="n">
        <x:v>46387</x:v>
      </x:c>
      <x:c r="M767" s="15" t="str">
        <x:v>Електромонтажні роботи у приміщенні Великоходачківського ліцею.</x:v>
      </x:c>
      <x:c r="N767" s="15" t="str">
        <x:v>https://prozorro.gov.ua/tender/UA-2026-08-19-010724-a</x:v>
      </x:c>
    </x:row>
    <x:row r="768">
      <x:c r="A768" s="14" t="n">
        <x:v>764</x:v>
      </x:c>
      <x:c r="B768" s="14" t="str">
        <x:v>Фізична особа-підприємець Бліщ Роман Дмитрович</x:v>
      </x:c>
      <x:c r="C768" s="14" t="str">
        <x:v>2450716653</x:v>
      </x:c>
      <x:c r="D768" s="14" t="str">
        <x:v>Мости / інфраструктура</x:v>
      </x:c>
      <x:c r="E768" s="14" t="str">
        <x:v>Expansion discovery</x:v>
      </x:c>
      <x:c r="F768" s="14" t="str">
        <x:v>I3</x:v>
      </x:c>
      <x:c r="G768" s="14" t="n">
        <x:v>49</x:v>
      </x:c>
      <x:c r="H768" s="14" t="n">
        <x:v>1</x:v>
      </x:c>
      <x:c r="I768" s="14" t="n">
        <x:v>1</x:v>
      </x:c>
      <x:c r="J768" s="18" t="n">
        <x:v>2500</x:v>
      </x:c>
      <x:c r="K768" s="19" t="n">
        <x:v>46247.57161953704</x:v>
      </x:c>
      <x:c r="L768" s="19" t="n">
        <x:v>46387</x:v>
      </x:c>
      <x:c r="M768" s="15" t="str">
        <x:v>Послуги з технічного нагляду за поточним ремонтом дорожнього полотна на підходах до мосту по вул. Енергетична  в м. Шумськ Кременецького району Тернопільської області</x:v>
      </x:c>
      <x:c r="N768" s="15" t="str">
        <x:v>https://prozorro.gov.ua/tender/UA-2026-08-13-011741-a</x:v>
      </x:c>
    </x:row>
    <x:row r="769">
      <x:c r="A769" s="14" t="n">
        <x:v>765</x:v>
      </x:c>
      <x:c r="B769" s="14" t="str">
        <x:v>Фізична особа-підприємець Гуленко Руслан Володимирович</x:v>
      </x:c>
      <x:c r="C769" s="14" t="str">
        <x:v>2607317499</x:v>
      </x:c>
      <x:c r="D769" s="14" t="str">
        <x:v>Безпека / СКУД / CCTV</x:v>
      </x:c>
      <x:c r="E769" s="14" t="str">
        <x:v>Expansion discovery</x:v>
      </x:c>
      <x:c r="F769" s="14" t="str">
        <x:v>I3</x:v>
      </x:c>
      <x:c r="G769" s="14" t="n">
        <x:v>49</x:v>
      </x:c>
      <x:c r="H769" s="14" t="n">
        <x:v>1</x:v>
      </x:c>
      <x:c r="I769" s="14" t="n">
        <x:v>1</x:v>
      </x:c>
      <x:c r="J769" s="18" t="n">
        <x:v>83818</x:v>
      </x:c>
      <x:c r="K769" s="19" t="n">
        <x:v>46238.32611070602</x:v>
      </x:c>
      <x:c r="L769" s="19" t="n">
        <x:v>46387.368425925924</x:v>
      </x:c>
      <x:c r="M769" s="15" t="str">
        <x:v>Послуги з монтажу, установки та налаштування системи контролю та управління доступом</x:v>
      </x:c>
      <x:c r="N769" s="15" t="str">
        <x:v>https://prozorro.gov.ua/tender/UA-2026-08-04-002580-a</x:v>
      </x:c>
    </x:row>
    <x:row r="770">
      <x:c r="A770" s="14" t="n">
        <x:v>766</x:v>
      </x:c>
      <x:c r="B770" s="14" t="str">
        <x:v>ФІЗИЧНА ОСОБА-ПІДПРИЄМЕЦЬ КОКІН ГЕННАДІЙ ВІКТОРОВИЧ</x:v>
      </x:c>
      <x:c r="C770" s="14" t="str">
        <x:v>2440808957</x:v>
      </x:c>
      <x:c r="D770" s="14" t="str">
        <x:v>Металоконструкції</x:v>
      </x:c>
      <x:c r="E770" s="14" t="str">
        <x:v>Expansion discovery</x:v>
      </x:c>
      <x:c r="F770" s="14" t="str">
        <x:v>I3</x:v>
      </x:c>
      <x:c r="G770" s="14" t="n">
        <x:v>49</x:v>
      </x:c>
      <x:c r="H770" s="14" t="n">
        <x:v>1</x:v>
      </x:c>
      <x:c r="I770" s="14" t="n">
        <x:v>1</x:v>
      </x:c>
      <x:c r="J770" s="18" t="n">
        <x:v>7500</x:v>
      </x:c>
      <x:c r="K770" s="19" t="n">
        <x:v>46246.496185104166</x:v>
      </x:c>
      <x:c r="L770" s="19" t="n">
        <x:v>46295</x:v>
      </x:c>
      <x:c r="M770" s="15" t="str">
        <x:v>Монтаж металоконструкцій для розміщення інформаційних стендів, код ДК 021:2015:45220000-5 Інженерні будівельні роботи. </x:v>
      </x:c>
      <x:c r="N770" s="15" t="str">
        <x:v>https://prozorro.gov.ua/tender/UA-2026-08-12-008026-a</x:v>
      </x:c>
    </x:row>
    <x:row r="771">
      <x:c r="A771" s="14" t="n">
        <x:v>767</x:v>
      </x:c>
      <x:c r="B771" s="14" t="str">
        <x:v>Фізична особа-підприємець Кравченко Юлія Миколаївна</x:v>
      </x:c>
      <x:c r="C771" s="14" t="str">
        <x:v>3034523404</x:v>
      </x:c>
      <x:c r="D771" s="14" t="str">
        <x:v>Безпека / СКУД / CCTV</x:v>
      </x:c>
      <x:c r="E771" s="14" t="str">
        <x:v>Expansion discovery</x:v>
      </x:c>
      <x:c r="F771" s="14" t="str">
        <x:v>I3</x:v>
      </x:c>
      <x:c r="G771" s="14" t="n">
        <x:v>49</x:v>
      </x:c>
      <x:c r="H771" s="14" t="n">
        <x:v>1</x:v>
      </x:c>
      <x:c r="I771" s="14" t="n">
        <x:v>1</x:v>
      </x:c>
      <x:c r="J771" s="18" t="n">
        <x:v>16850</x:v>
      </x:c>
      <x:c r="K771" s="19" t="n">
        <x:v>46232.629361875</x:v>
      </x:c>
      <x:c r="L771" s="19" t="n">
        <x:v>46387.673368055555</x:v>
      </x:c>
      <x:c r="M771" s="15" t="str">
        <x:v>Монтаж системи відеоспостереження</x:v>
      </x:c>
      <x:c r="N771" s="15" t="str">
        <x:v>https://prozorro.gov.ua/tender/UA-2026-07-29-010910-a</x:v>
      </x:c>
    </x:row>
    <x:row r="772">
      <x:c r="A772" s="14" t="n">
        <x:v>768</x:v>
      </x:c>
      <x:c r="B772" s="14" t="str">
        <x:v>Фізична особа-підприємець Марчук Володимир Васильович</x:v>
      </x:c>
      <x:c r="C772" s="14" t="str">
        <x:v>3024703610</x:v>
      </x:c>
      <x:c r="D772" s="14" t="str">
        <x:v>HVAC / ОВіК</x:v>
      </x:c>
      <x:c r="E772" s="14" t="str">
        <x:v>Pilot now</x:v>
      </x:c>
      <x:c r="F772" s="14" t="str">
        <x:v>I3</x:v>
      </x:c>
      <x:c r="G772" s="14" t="n">
        <x:v>49</x:v>
      </x:c>
      <x:c r="H772" s="14" t="n">
        <x:v>1</x:v>
      </x:c>
      <x:c r="I772" s="14" t="n">
        <x:v>1</x:v>
      </x:c>
      <x:c r="J772" s="18" t="n">
        <x:v>80000</x:v>
      </x:c>
      <x:c r="K772" s="19" t="n">
        <x:v>46252.71302846065</x:v>
      </x:c>
      <x:c r="L772" s="19" t="n">
        <x:v>46387</x:v>
      </x:c>
      <x:c r="M772" s="15" t="str">
        <x:v>Матеріали для монтажу систем опалення та водопостачання (трубна ізоляція, трубопровідна арматура та фітинги)</x:v>
      </x:c>
      <x:c r="N772" s="15" t="str">
        <x:v>https://prozorro.gov.ua/tender/UA-2026-07-30-004523-a</x:v>
      </x:c>
    </x:row>
    <x:row r="773">
      <x:c r="A773" s="14" t="n">
        <x:v>769</x:v>
      </x:c>
      <x:c r="B773" s="14" t="str">
        <x:v>Фізична особа-підприємець Паладійчук Аліна Олександрівна</x:v>
      </x:c>
      <x:c r="C773" s="14" t="str">
        <x:v>3366008562</x:v>
      </x:c>
      <x:c r="D773" s="14" t="str">
        <x:v>Сонячна енергетика</x:v>
      </x:c>
      <x:c r="E773" s="14" t="str">
        <x:v>Pilot now</x:v>
      </x:c>
      <x:c r="F773" s="14" t="str">
        <x:v>I3</x:v>
      </x:c>
      <x:c r="G773" s="14" t="n">
        <x:v>49</x:v>
      </x:c>
      <x:c r="H773" s="14" t="n">
        <x:v>1</x:v>
      </x:c>
      <x:c r="I773" s="14" t="n">
        <x:v>1</x:v>
      </x:c>
      <x:c r="J773" s="18" t="n">
        <x:v>97529</x:v>
      </x:c>
      <x:c r="K773" s="19" t="n">
        <x:v>46245.32664303241</x:v>
      </x:c>
      <x:c r="L773" s="19" t="n">
        <x:v>46387.36699074074</x:v>
      </x:c>
      <x:c r="M773" s="15" t="str">
        <x:v>Металева конструкція для монтажу фотоелектричних модулів</x:v>
      </x:c>
      <x:c r="N773" s="15" t="str">
        <x:v>https://prozorro.gov.ua/tender/UA-2026-08-11-002698-a</x:v>
      </x:c>
    </x:row>
    <x:row r="774">
      <x:c r="A774" s="14" t="n">
        <x:v>770</x:v>
      </x:c>
      <x:c r="B774" s="14" t="str">
        <x:v>Фізична особа-підприємець Ракчеєв Юрій В'ячеславович</x:v>
      </x:c>
      <x:c r="C774" s="14" t="str">
        <x:v>3013618459</x:v>
      </x:c>
      <x:c r="D774" s="14" t="str">
        <x:v>Електромонтаж</x:v>
      </x:c>
      <x:c r="E774" s="14" t="str">
        <x:v>Pilot now</x:v>
      </x:c>
      <x:c r="F774" s="14" t="str">
        <x:v>I3</x:v>
      </x:c>
      <x:c r="G774" s="14" t="n">
        <x:v>49</x:v>
      </x:c>
      <x:c r="H774" s="14" t="n">
        <x:v>1</x:v>
      </x:c>
      <x:c r="I774" s="14" t="n">
        <x:v>1</x:v>
      </x:c>
      <x:c r="J774" s="18" t="n">
        <x:v>3700</x:v>
      </x:c>
      <x:c r="K774" s="19" t="n">
        <x:v>46254.557632337965</x:v>
      </x:c>
      <x:c r="L774" s="19" t="n">
        <x:v>46280</x:v>
      </x:c>
      <x:c r="M774" s="15" t="str">
        <x:v>Електромонтажні та пусконалагоджувальні роботи</x:v>
      </x:c>
      <x:c r="N774" s="15" t="str">
        <x:v>https://prozorro.gov.ua/tender/UA-2026-08-20-011768-a</x:v>
      </x:c>
    </x:row>
    <x:row r="775">
      <x:c r="A775" s="14" t="n">
        <x:v>771</x:v>
      </x:c>
      <x:c r="B775" s="14" t="str">
        <x:v>Фізична особа-підприємець Стукалов Олександр Олександрович</x:v>
      </x:c>
      <x:c r="C775" s="14" t="str">
        <x:v>3064321858</x:v>
      </x:c>
      <x:c r="D775" s="14" t="str">
        <x:v>Безпека / СКУД / CCTV</x:v>
      </x:c>
      <x:c r="E775" s="14" t="str">
        <x:v>Expansion discovery</x:v>
      </x:c>
      <x:c r="F775" s="14" t="str">
        <x:v>I3</x:v>
      </x:c>
      <x:c r="G775" s="14" t="n">
        <x:v>49</x:v>
      </x:c>
      <x:c r="H775" s="14" t="n">
        <x:v>1</x:v>
      </x:c>
      <x:c r="I775" s="14" t="n">
        <x:v>1</x:v>
      </x:c>
      <x:c r="J775" s="18" t="n">
        <x:v>21749.12</x:v>
      </x:c>
      <x:c r="K775" s="19" t="n">
        <x:v>46248.28367704861</x:v>
      </x:c>
      <x:c r="L775" s="19" t="n">
        <x:v>46387</x:v>
      </x:c>
      <x:c r="M775" s="15" t="str">
        <x:v>Поточний ремонт та облаштування споруд цивільного захисту (укриття, бомбосховища тощо), які увійшли до фонду захисних споруд цивільного захисту Чорноморської міської територіальної громади, як найпростіші укриття, монтаж систем контролю та дистанцйного керування доступом до укриття за адресою: м. Чорноморськ, вул. Захисників України, 8-А</x:v>
      </x:c>
      <x:c r="N775" s="15" t="str">
        <x:v>https://prozorro.gov.ua/tender/UA-2026-08-14-001348-a</x:v>
      </x:c>
    </x:row>
    <x:row r="776">
      <x:c r="A776" s="14" t="n">
        <x:v>772</x:v>
      </x:c>
      <x:c r="B776" s="14" t="str">
        <x:v>Фізична особа-підприємець Ташов Володимир Олександрович</x:v>
      </x:c>
      <x:c r="C776" s="14" t="str">
        <x:v>2128915818</x:v>
      </x:c>
      <x:c r="D776" s="14" t="str">
        <x:v>Промислова електрика / ПНР</x:v>
      </x:c>
      <x:c r="E776" s="14" t="str">
        <x:v>Pilot now</x:v>
      </x:c>
      <x:c r="F776" s="14" t="str">
        <x:v>I3</x:v>
      </x:c>
      <x:c r="G776" s="14" t="n">
        <x:v>49</x:v>
      </x:c>
      <x:c r="H776" s="14" t="n">
        <x:v>1</x:v>
      </x:c>
      <x:c r="I776" s="14" t="n">
        <x:v>1</x:v>
      </x:c>
      <x:c r="J776" s="18" t="n">
        <x:v>77470</x:v>
      </x:c>
      <x:c r="K776" s="19" t="n">
        <x:v>46258.26063010417</x:v>
      </x:c>
      <x:c r="L776" s="19" t="n">
        <x:v>46387.3046412037</x:v>
      </x:c>
      <x:c r="M776" s="15" t="str">
        <x:v>Виконання робіт: «Монтажні та пусконалагоджувальні роботи по встановленню системи відеоспостереження на території Петрівської ЦЛ». Код ДК 021-2015 (CPV) 45310000-3 - Електромонтажні роботи</x:v>
      </x:c>
      <x:c r="N776" s="15" t="str">
        <x:v>https://prozorro.gov.ua/tender/UA-2026-08-24-000506-a</x:v>
      </x:c>
    </x:row>
    <x:row r="777">
      <x:c r="A777" s="14" t="n">
        <x:v>773</x:v>
      </x:c>
      <x:c r="B777" s="14" t="str">
        <x:v>ФІЛІЯ ДЕРЖАВНОГО ПІДПРИЄМСТВА "СПЕЦІАЛІЗОВАНА ДЕРЖАВНА ЕКСПЕРТНА ОРГАНІЗАЦІЯ - ЦЕНТРАЛЬНА СЛУЖБА УКРАЇНСЬКОЇ ДЕРЖАВНОЇ БУДІВЕЛЬНОЇ ЕКСПЕРТИЗИ" У КІРОВОГРАДСЬКІЙ ОБЛАСТІ</x:v>
      </x:c>
      <x:c r="C777" s="14" t="str">
        <x:v>35851226</x:v>
      </x:c>
      <x:c r="D777" s="14" t="str">
        <x:v>Водоочищення / очисні споруди</x:v>
      </x:c>
      <x:c r="E777" s="14" t="str">
        <x:v>Expansion discovery</x:v>
      </x:c>
      <x:c r="F777" s="14" t="str">
        <x:v>I3</x:v>
      </x:c>
      <x:c r="G777" s="14" t="n">
        <x:v>49</x:v>
      </x:c>
      <x:c r="H777" s="14" t="n">
        <x:v>1</x:v>
      </x:c>
      <x:c r="I777" s="14" t="n">
        <x:v>1</x:v>
      </x:c>
      <x:c r="J777" s="18" t="n">
        <x:v>30207.38</x:v>
      </x:c>
      <x:c r="K777" s="19" t="n">
        <x:v>46209.3442668287</x:v>
      </x:c>
      <x:c r="L777" s="19" t="n">
        <x:v>46387</x:v>
      </x:c>
      <x:c r="M777" s="15" t="str">
        <x:v>Виконання експертизи  проєкту будівництва  "Реконструкція очисних споруд та каналізаційної насосної станції" у  с. Созонівка Кропивницького району.</x:v>
      </x:c>
      <x:c r="N777" s="15" t="str">
        <x:v>https://prozorro.gov.ua/tender/UA-2026-07-06-002679-a</x:v>
      </x:c>
    </x:row>
    <x:row r="778">
      <x:c r="A778" s="14" t="n">
        <x:v>774</x:v>
      </x:c>
      <x:c r="B778" s="14" t="str">
        <x:v>ФОП "Охрімчук Людмила Володимирівна"</x:v>
      </x:c>
      <x:c r="C778" s="14" t="str">
        <x:v>3165601120</x:v>
      </x:c>
      <x:c r="D778" s="14" t="str">
        <x:v>Насосні станції</x:v>
      </x:c>
      <x:c r="E778" s="14" t="str">
        <x:v>Expansion discovery</x:v>
      </x:c>
      <x:c r="F778" s="14" t="str">
        <x:v>I3</x:v>
      </x:c>
      <x:c r="G778" s="14" t="n">
        <x:v>49</x:v>
      </x:c>
      <x:c r="H778" s="14" t="n">
        <x:v>1</x:v>
      </x:c>
      <x:c r="I778" s="14" t="n">
        <x:v>1</x:v>
      </x:c>
      <x:c r="J778" s="18" t="n">
        <x:v>3560</x:v>
      </x:c>
      <x:c r="K778" s="19" t="n">
        <x:v>46255.510079976855</x:v>
      </x:c>
      <x:c r="L778" s="19" t="n">
        <x:v>46261.51119212963</x:v>
      </x:c>
      <x:c r="M778" s="15" t="str">
        <x:v>Перевірка кошторисної документації учасників процедури закупівлі "Реконструкція системи електропостачання насосної станції 2-го підйому КП "Сквир-водоканал" по вул. Залізничній, 57 в м. Сквира з додатковим встановленням системи альтернативного електропостачання (сонячні панелі, інвертор і акумуляторні батареї) ДК 021:2015-71530000-2 Консультаційні послуги в галузі будівництва.</x:v>
      </x:c>
      <x:c r="N778" s="15" t="str">
        <x:v>https://prozorro.gov.ua/tender/UA-2026-08-21-009995-a</x:v>
      </x:c>
    </x:row>
    <x:row r="779">
      <x:c r="A779" s="14" t="n">
        <x:v>775</x:v>
      </x:c>
      <x:c r="B779" s="14" t="str">
        <x:v>ФОП "СЕМБРАТОВИЧ МИРОСЛАВ ІВАНОВИЧ"</x:v>
      </x:c>
      <x:c r="C779" s="14" t="str">
        <x:v>2180107673</x:v>
      </x:c>
      <x:c r="D779" s="14" t="str">
        <x:v>Електромонтаж</x:v>
      </x:c>
      <x:c r="E779" s="14" t="str">
        <x:v>Pilot now</x:v>
      </x:c>
      <x:c r="F779" s="14" t="str">
        <x:v>I3</x:v>
      </x:c>
      <x:c r="G779" s="14" t="n">
        <x:v>49</x:v>
      </x:c>
      <x:c r="H779" s="14" t="n">
        <x:v>1</x:v>
      </x:c>
      <x:c r="I779" s="14" t="n">
        <x:v>1</x:v>
      </x:c>
      <x:c r="J779" s="18" t="n">
        <x:v>16300</x:v>
      </x:c>
      <x:c r="K779" s="19" t="n">
        <x:v>46226.467342337965</x:v>
      </x:c>
      <x:c r="L779" s="19" t="n">
        <x:v>46387</x:v>
      </x:c>
      <x:c r="M779" s="15" t="str">
        <x:v>Електромонтажні роботи (підключення обладнання для безперервного подання електричної енергії) 45310000-3 — Електромонтажні роботи</x:v>
      </x:c>
      <x:c r="N779" s="15" t="str">
        <x:v>https://prozorro.gov.ua/tender/UA-2026-07-23-006971-a</x:v>
      </x:c>
    </x:row>
    <x:row r="780">
      <x:c r="A780" s="14" t="n">
        <x:v>776</x:v>
      </x:c>
      <x:c r="B780" s="14" t="str">
        <x:v>ФОП Бацура ВС</x:v>
      </x:c>
      <x:c r="C780" s="14" t="str">
        <x:v>2951200878</x:v>
      </x:c>
      <x:c r="D780" s="14" t="str">
        <x:v>Пожежогасіння</x:v>
      </x:c>
      <x:c r="E780" s="14" t="str">
        <x:v>Expansion discovery</x:v>
      </x:c>
      <x:c r="F780" s="14" t="str">
        <x:v>I3</x:v>
      </x:c>
      <x:c r="G780" s="14" t="n">
        <x:v>49</x:v>
      </x:c>
      <x:c r="H780" s="14" t="n">
        <x:v>1</x:v>
      </x:c>
      <x:c r="I780" s="14" t="n">
        <x:v>1</x:v>
      </x:c>
      <x:c r="J780" s="18" t="n">
        <x:v>69120</x:v>
      </x:c>
      <x:c r="K780" s="19" t="n">
        <x:v>46250.48431451389</x:v>
      </x:c>
      <x:c r="L780" s="19" t="n">
        <x:v>46387.526400462964</x:v>
      </x:c>
      <x:c r="M780" s="15" t="str">
        <x:v>Монтаж системи пожежної сигналізації</x:v>
      </x:c>
      <x:c r="N780" s="15" t="str">
        <x:v>https://prozorro.gov.ua/tender/UA-2026-08-16-000232-a</x:v>
      </x:c>
    </x:row>
    <x:row r="781">
      <x:c r="A781" s="14" t="n">
        <x:v>777</x:v>
      </x:c>
      <x:c r="B781" s="14" t="str">
        <x:v>ФОП Бихно Віктор Віталійович</x:v>
      </x:c>
      <x:c r="C781" s="14" t="str">
        <x:v>3726400913</x:v>
      </x:c>
      <x:c r="D781" s="14" t="str">
        <x:v>Мости / інфраструктура</x:v>
      </x:c>
      <x:c r="E781" s="14" t="str">
        <x:v>Expansion discovery</x:v>
      </x:c>
      <x:c r="F781" s="14" t="str">
        <x:v>I3</x:v>
      </x:c>
      <x:c r="G781" s="14" t="n">
        <x:v>49</x:v>
      </x:c>
      <x:c r="H781" s="14" t="n">
        <x:v>1</x:v>
      </x:c>
      <x:c r="I781" s="14" t="n">
        <x:v>1</x:v>
      </x:c>
      <x:c r="J781" s="18" t="n">
        <x:v>8327</x:v>
      </x:c>
      <x:c r="K781" s="19" t="n">
        <x:v>46251.46706481482</x:v>
      </x:c>
      <x:c r="L781" s="19" t="n">
        <x:v>46285</x:v>
      </x:c>
      <x:c r="M781" s="15" t="str">
        <x:v>Здійснення технічного нагляду за наданням послуг із поточного ремонту мосту через р. Саксагань на сел. Більшовик</x:v>
      </x:c>
      <x:c r="N781" s="15" t="str">
        <x:v>https://prozorro.gov.ua/tender/UA-2026-08-17-007037-a</x:v>
      </x:c>
    </x:row>
    <x:row r="782">
      <x:c r="A782" s="14" t="n">
        <x:v>778</x:v>
      </x:c>
      <x:c r="B782" s="14" t="str">
        <x:v>ФОП Богоніс Юрій Романович</x:v>
      </x:c>
      <x:c r="C782" s="14" t="str">
        <x:v>3768310975</x:v>
      </x:c>
      <x:c r="D782" s="14" t="str">
        <x:v>Електромонтаж</x:v>
      </x:c>
      <x:c r="E782" s="14" t="str">
        <x:v>Pilot now</x:v>
      </x:c>
      <x:c r="F782" s="14" t="str">
        <x:v>I3</x:v>
      </x:c>
      <x:c r="G782" s="14" t="n">
        <x:v>49</x:v>
      </x:c>
      <x:c r="H782" s="14" t="n">
        <x:v>1</x:v>
      </x:c>
      <x:c r="I782" s="14" t="n">
        <x:v>1</x:v>
      </x:c>
      <x:c r="J782" s="18" t="n">
        <x:v>14500</x:v>
      </x:c>
      <x:c r="K782" s="19" t="n">
        <x:v>46226.547773101855</x:v>
      </x:c>
      <x:c r="L782" s="19" t="n">
        <x:v>46387.591365740744</x:v>
      </x:c>
      <x:c r="M782" s="15" t="str">
        <x:v>Електромонтажні роботи</x:v>
      </x:c>
      <x:c r="N782" s="15" t="str">
        <x:v>https://prozorro.gov.ua/tender/UA-2026-07-23-010224-a</x:v>
      </x:c>
    </x:row>
    <x:row r="783">
      <x:c r="A783" s="14" t="n">
        <x:v>779</x:v>
      </x:c>
      <x:c r="B783" s="14" t="str">
        <x:v>ФОП Бойцун Віктор Олександрович</x:v>
      </x:c>
      <x:c r="C783" s="14" t="str">
        <x:v>2313903114</x:v>
      </x:c>
      <x:c r="D783" s="14" t="str">
        <x:v>HVAC / ОВіК</x:v>
      </x:c>
      <x:c r="E783" s="14" t="str">
        <x:v>Pilot now</x:v>
      </x:c>
      <x:c r="F783" s="14" t="str">
        <x:v>I3</x:v>
      </x:c>
      <x:c r="G783" s="14" t="n">
        <x:v>49</x:v>
      </x:c>
      <x:c r="H783" s="14" t="n">
        <x:v>1</x:v>
      </x:c>
      <x:c r="I783" s="14" t="n">
        <x:v>1</x:v>
      </x:c>
      <x:c r="J783" s="18" t="n">
        <x:v>75180</x:v>
      </x:c>
      <x:c r="K783" s="19" t="n">
        <x:v>46245.5273869213</x:v>
      </x:c>
      <x:c r="L783" s="19" t="n">
        <x:v>46356.57037037037</x:v>
      </x:c>
      <x:c r="M783" s="15" t="str">
        <x:v>Чистка камери згорання та теплообмінника, демонтаж, монтаж, продувка жиклерів, заміна теплоізоляції камери згорання, ремонт блока розпалу, заміна датчика по перегріву, заміна датчика NTC, заміна газового клапана, заміна електрода іонізації, заміна автоматичного розповітрювача, хімічна промивка теплообмінника за кодом ДК 021-2015 (CPV)  50720000-8 - Послуги з ремонту і технічного обслуговування систем центрального опалення</x:v>
      </x:c>
      <x:c r="N783" s="15" t="str">
        <x:v>https://prozorro.gov.ua/tender/UA-2026-08-11-009974-a</x:v>
      </x:c>
    </x:row>
    <x:row r="784">
      <x:c r="A784" s="14" t="n">
        <x:v>780</x:v>
      </x:c>
      <x:c r="B784" s="14" t="str">
        <x:v>ФОП Воєвода О.С</x:v>
      </x:c>
      <x:c r="C784" s="14" t="str">
        <x:v>2931306364</x:v>
      </x:c>
      <x:c r="D784" s="14" t="str">
        <x:v>Промислова теплоізоляція</x:v>
      </x:c>
      <x:c r="E784" s="14" t="str">
        <x:v>Expansion discovery</x:v>
      </x:c>
      <x:c r="F784" s="14" t="str">
        <x:v>I3</x:v>
      </x:c>
      <x:c r="G784" s="14" t="n">
        <x:v>49</x:v>
      </x:c>
      <x:c r="H784" s="14" t="n">
        <x:v>1</x:v>
      </x:c>
      <x:c r="I784" s="14" t="n">
        <x:v>1</x:v>
      </x:c>
      <x:c r="J784" s="18" t="n">
        <x:v>18480</x:v>
      </x:c>
      <x:c r="K784" s="19" t="n">
        <x:v>46258.46276378472</x:v>
      </x:c>
      <x:c r="L784" s="19" t="n">
        <x:v>46387</x:v>
      </x:c>
      <x:c r="M784" s="15" t="str">
        <x:v>Послуги з технічного обслуговування системи опалення(теплоізоляція трубопроводів тепломережі, герметизація вводів та запуск системи опалення)</x:v>
      </x:c>
      <x:c r="N784" s="15" t="str">
        <x:v>https://prozorro.gov.ua/tender/UA-2026-08-24-006228-a</x:v>
      </x:c>
    </x:row>
    <x:row r="785">
      <x:c r="A785" s="14" t="n">
        <x:v>781</x:v>
      </x:c>
      <x:c r="B785" s="14" t="str">
        <x:v>ФОП Горобець Сергій Олександрович</x:v>
      </x:c>
      <x:c r="C785" s="14" t="str">
        <x:v>3011103593</x:v>
      </x:c>
      <x:c r="D785" s="14" t="str">
        <x:v>Дорожні роботи</x:v>
      </x:c>
      <x:c r="E785" s="14" t="str">
        <x:v>Expansion discovery</x:v>
      </x:c>
      <x:c r="F785" s="14" t="str">
        <x:v>I3</x:v>
      </x:c>
      <x:c r="G785" s="14" t="n">
        <x:v>49</x:v>
      </x:c>
      <x:c r="H785" s="14" t="n">
        <x:v>1</x:v>
      </x:c>
      <x:c r="I785" s="14" t="n">
        <x:v>1</x:v>
      </x:c>
      <x:c r="J785" s="18" t="n">
        <x:v>3640</x:v>
      </x:c>
      <x:c r="K785" s="19" t="n">
        <x:v>46252.237138449076</x:v>
      </x:c>
      <x:c r="L785" s="19" t="n">
        <x:v>46387.279814814814</x:v>
      </x:c>
      <x:c r="M785" s="15" t="str">
        <x:v>Аналіз цін на матеріальні ресурси по об'єкту капітального ремонту : " Капітальний ремонт дорожнього покриття вул. Андрія Кузьменка в с. Станіславчик, Жмеринського району, Вінницької області ( КОРИГУВАННЯ)</x:v>
      </x:c>
      <x:c r="N785" s="15" t="str">
        <x:v>https://prozorro.gov.ua/tender/UA-2026-08-18-000250-a</x:v>
      </x:c>
    </x:row>
    <x:row r="786">
      <x:c r="A786" s="14" t="n">
        <x:v>782</x:v>
      </x:c>
      <x:c r="B786" s="14" t="str">
        <x:v>ФОП Гриневич Дмитро Олегович</x:v>
      </x:c>
      <x:c r="C786" s="14" t="str">
        <x:v>3050220050</x:v>
      </x:c>
      <x:c r="D786" s="14" t="str">
        <x:v>Електромонтаж</x:v>
      </x:c>
      <x:c r="E786" s="14" t="str">
        <x:v>Pilot now</x:v>
      </x:c>
      <x:c r="F786" s="14" t="str">
        <x:v>I3</x:v>
      </x:c>
      <x:c r="G786" s="14" t="n">
        <x:v>49</x:v>
      </x:c>
      <x:c r="H786" s="14" t="n">
        <x:v>1</x:v>
      </x:c>
      <x:c r="I786" s="14" t="n">
        <x:v>1</x:v>
      </x:c>
      <x:c r="J786" s="18" t="n">
        <x:v>17250</x:v>
      </x:c>
      <x:c r="K786" s="19" t="n">
        <x:v>46252.32178733796</x:v>
      </x:c>
      <x:c r="L786" s="19" t="n">
        <x:v>46387.36038194445</x:v>
      </x:c>
      <x:c r="M786" s="15" t="str">
        <x:v>електромонтажні роботи в найпростішому укритті (з'єднання в розподільчих коробках)</x:v>
      </x:c>
      <x:c r="N786" s="15" t="str">
        <x:v>https://prozorro.gov.ua/tender/UA-2026-08-18-002319-a</x:v>
      </x:c>
    </x:row>
    <x:row r="787">
      <x:c r="A787" s="14" t="n">
        <x:v>783</x:v>
      </x:c>
      <x:c r="B787" s="14" t="str">
        <x:v>ФОП Дзюра М.І.</x:v>
      </x:c>
      <x:c r="C787" s="14" t="str">
        <x:v>1906205534</x:v>
      </x:c>
      <x:c r="D787" s="14" t="str">
        <x:v>Мости / інфраструктура</x:v>
      </x:c>
      <x:c r="E787" s="14" t="str">
        <x:v>Expansion discovery</x:v>
      </x:c>
      <x:c r="F787" s="14" t="str">
        <x:v>I3</x:v>
      </x:c>
      <x:c r="G787" s="14" t="n">
        <x:v>49</x:v>
      </x:c>
      <x:c r="H787" s="14" t="n">
        <x:v>1</x:v>
      </x:c>
      <x:c r="I787" s="14" t="n">
        <x:v>1</x:v>
      </x:c>
      <x:c r="J787" s="18" t="n">
        <x:v>41200</x:v>
      </x:c>
      <x:c r="K787" s="19" t="n">
        <x:v>46254.324462268516</x:v>
      </x:c>
      <x:c r="L787" s="19" t="n">
        <x:v>46387</x:v>
      </x:c>
      <x:c r="M787" s="15" t="str">
        <x:v>Код за ДК 021:2015:50110000-9 – Послуги з ремонту і технічного обслуговування мототранспортних засобів і супутнього обладнання (Ремонтні роботи заднього моста вантажного автомобіля)</x:v>
      </x:c>
      <x:c r="N787" s="15" t="str">
        <x:v>https://prozorro.gov.ua/tender/UA-2026-08-20-002827-a</x:v>
      </x:c>
    </x:row>
    <x:row r="788">
      <x:c r="A788" s="14" t="n">
        <x:v>784</x:v>
      </x:c>
      <x:c r="B788" s="14" t="str">
        <x:v>ФОП Довганюк Вікторія Валеріївна</x:v>
      </x:c>
      <x:c r="C788" s="14" t="str">
        <x:v>3414011349</x:v>
      </x:c>
      <x:c r="D788" s="14" t="str">
        <x:v>Електромонтаж</x:v>
      </x:c>
      <x:c r="E788" s="14" t="str">
        <x:v>Pilot now</x:v>
      </x:c>
      <x:c r="F788" s="14" t="str">
        <x:v>I3</x:v>
      </x:c>
      <x:c r="G788" s="14" t="n">
        <x:v>49</x:v>
      </x:c>
      <x:c r="H788" s="14" t="n">
        <x:v>1</x:v>
      </x:c>
      <x:c r="I788" s="14" t="n">
        <x:v>1</x:v>
      </x:c>
      <x:c r="J788" s="18" t="n">
        <x:v>38982</x:v>
      </x:c>
      <x:c r="K788" s="19" t="n">
        <x:v>46258.302548761574</x:v>
      </x:c>
      <x:c r="L788" s="19" t="n">
        <x:v>46387.34575231482</x:v>
      </x:c>
      <x:c r="M788" s="15" t="str">
        <x:v>Електромонтажні роботи</x:v>
      </x:c>
      <x:c r="N788" s="15" t="str">
        <x:v>https://prozorro.gov.ua/tender/UA-2026-08-24-001409-a</x:v>
      </x:c>
    </x:row>
    <x:row r="789">
      <x:c r="A789" s="14" t="n">
        <x:v>785</x:v>
      </x:c>
      <x:c r="B789" s="14" t="str">
        <x:v>Фоп ДОМАНСЬКИЙ АНДРІЙ СТЕПАНОВИЧ</x:v>
      </x:c>
      <x:c r="C789" s="14" t="str">
        <x:v>3137507030</x:v>
      </x:c>
      <x:c r="D789" s="14" t="str">
        <x:v>Резервне живлення</x:v>
      </x:c>
      <x:c r="E789" s="14" t="str">
        <x:v>Pilot now</x:v>
      </x:c>
      <x:c r="F789" s="14" t="str">
        <x:v>I3</x:v>
      </x:c>
      <x:c r="G789" s="14" t="n">
        <x:v>49</x:v>
      </x:c>
      <x:c r="H789" s="14" t="n">
        <x:v>1</x:v>
      </x:c>
      <x:c r="I789" s="14" t="n">
        <x:v>1</x:v>
      </x:c>
      <x:c r="J789" s="18" t="n">
        <x:v>64266.5</x:v>
      </x:c>
      <x:c r="K789" s="19" t="n">
        <x:v>46237.23768855324</x:v>
      </x:c>
      <x:c r="L789" s="19" t="n">
        <x:v>46266</x:v>
      </x:c>
      <x:c r="M789" s="15" t="str">
        <x:v>Послуга з підключення дизельгенератора</x:v>
      </x:c>
      <x:c r="N789" s="15" t="str">
        <x:v>https://prozorro.gov.ua/tender/UA-2026-08-03-000180-a</x:v>
      </x:c>
    </x:row>
    <x:row r="790">
      <x:c r="A790" s="14" t="n">
        <x:v>786</x:v>
      </x:c>
      <x:c r="B790" s="14" t="str">
        <x:v>ФОП Жданюк Андрій Васильйович</x:v>
      </x:c>
      <x:c r="C790" s="14" t="str">
        <x:v>3050412072</x:v>
      </x:c>
      <x:c r="D790" s="14" t="str">
        <x:v>Безпека / СКУД / CCTV</x:v>
      </x:c>
      <x:c r="E790" s="14" t="str">
        <x:v>Expansion discovery</x:v>
      </x:c>
      <x:c r="F790" s="14" t="str">
        <x:v>I3</x:v>
      </x:c>
      <x:c r="G790" s="14" t="n">
        <x:v>49</x:v>
      </x:c>
      <x:c r="H790" s="14" t="n">
        <x:v>1</x:v>
      </x:c>
      <x:c r="I790" s="14" t="n">
        <x:v>1</x:v>
      </x:c>
      <x:c r="J790" s="18" t="n">
        <x:v>4950</x:v>
      </x:c>
      <x:c r="K790" s="19" t="n">
        <x:v>46233.424376319446</x:v>
      </x:c>
      <x:c r="L790" s="19" t="n">
        <x:v>46387.41515046296</x:v>
      </x:c>
      <x:c r="M790" s="15" t="str">
        <x:v>Послуги із монтажу і ремонту систем відеоспостереження та систем контроля доступу</x:v>
      </x:c>
      <x:c r="N790" s="15" t="str">
        <x:v>https://prozorro.gov.ua/tender/UA-2026-07-30-003780-a</x:v>
      </x:c>
    </x:row>
    <x:row r="791">
      <x:c r="A791" s="14" t="n">
        <x:v>787</x:v>
      </x:c>
      <x:c r="B791" s="14" t="str">
        <x:v>ФОП Жовтун Олександра Реджебівна</x:v>
      </x:c>
      <x:c r="C791" s="14" t="str">
        <x:v>3332914667</x:v>
      </x:c>
      <x:c r="D791" s="14" t="str">
        <x:v>Безпека / СКУД / CCTV</x:v>
      </x:c>
      <x:c r="E791" s="14" t="str">
        <x:v>Expansion discovery</x:v>
      </x:c>
      <x:c r="F791" s="14" t="str">
        <x:v>I3</x:v>
      </x:c>
      <x:c r="G791" s="14" t="n">
        <x:v>49</x:v>
      </x:c>
      <x:c r="H791" s="14" t="n">
        <x:v>1</x:v>
      </x:c>
      <x:c r="I791" s="14" t="n">
        <x:v>1</x:v>
      </x:c>
      <x:c r="J791" s="18" t="n">
        <x:v>63600</x:v>
      </x:c>
      <x:c r="K791" s="19" t="n">
        <x:v>46248.55315047454</x:v>
      </x:c>
      <x:c r="L791" s="19" t="n">
        <x:v>46387.59710648148</x:v>
      </x:c>
      <x:c r="M791" s="15" t="str">
        <x:v>Монтаж системи відеоспостереження</x:v>
      </x:c>
      <x:c r="N791" s="15" t="str">
        <x:v>https://prozorro.gov.ua/tender/UA-2026-08-14-010513-a</x:v>
      </x:c>
    </x:row>
    <x:row r="792">
      <x:c r="A792" s="14" t="n">
        <x:v>788</x:v>
      </x:c>
      <x:c r="B792" s="14" t="str">
        <x:v>ФОП Кавінський В.В.</x:v>
      </x:c>
      <x:c r="C792" s="14" t="str">
        <x:v>2907210917</x:v>
      </x:c>
      <x:c r="D792" s="14" t="str">
        <x:v>Благоустрій</x:v>
      </x:c>
      <x:c r="E792" s="14" t="str">
        <x:v>Expansion discovery</x:v>
      </x:c>
      <x:c r="F792" s="14" t="str">
        <x:v>I3</x:v>
      </x:c>
      <x:c r="G792" s="14" t="n">
        <x:v>49</x:v>
      </x:c>
      <x:c r="H792" s="14" t="n">
        <x:v>1</x:v>
      </x:c>
      <x:c r="I792" s="14" t="n">
        <x:v>1</x:v>
      </x:c>
      <x:c r="J792" s="18" t="n">
        <x:v>44500</x:v>
      </x:c>
      <x:c r="K792" s="19" t="n">
        <x:v>46231.269331979165</x:v>
      </x:c>
      <x:c r="L792" s="19" t="n">
        <x:v>46387</x:v>
      </x:c>
      <x:c r="M792" s="15" t="str">
        <x:v>Виконання робіт з технічного консультування у сфері інжинірінгу, а саме: організація комплексних послуг по розробці звіту з здійснення стратегічно-екологічної оцінки (СЕО) "Детальний план території обмеженої вул. Міцкевича та вул. Липова для облаштування благоустрою території та громадської інфраструктури в м. Бурштин Івано-Франківської області"</x:v>
      </x:c>
      <x:c r="N792" s="15" t="str">
        <x:v>https://prozorro.gov.ua/tender/UA-2026-07-28-000868-a</x:v>
      </x:c>
    </x:row>
    <x:row r="793">
      <x:c r="A793" s="14" t="n">
        <x:v>789</x:v>
      </x:c>
      <x:c r="B793" s="14" t="str">
        <x:v>ФОП Кметюк В.М.</x:v>
      </x:c>
      <x:c r="C793" s="14" t="str">
        <x:v>3267715811</x:v>
      </x:c>
      <x:c r="D793" s="14" t="str">
        <x:v>Електромонтаж</x:v>
      </x:c>
      <x:c r="E793" s="14" t="str">
        <x:v>Pilot now</x:v>
      </x:c>
      <x:c r="F793" s="14" t="str">
        <x:v>I3</x:v>
      </x:c>
      <x:c r="G793" s="14" t="n">
        <x:v>49</x:v>
      </x:c>
      <x:c r="H793" s="14" t="n">
        <x:v>1</x:v>
      </x:c>
      <x:c r="I793" s="14" t="n">
        <x:v>1</x:v>
      </x:c>
      <x:c r="J793" s="18" t="n">
        <x:v>8937.87</x:v>
      </x:c>
      <x:c r="K793" s="19" t="n">
        <x:v>46258.36646300926</x:v>
      </x:c>
      <x:c r="L793" s="19" t="n">
        <x:v>46258</x:v>
      </x:c>
      <x:c r="M793" s="15" t="str">
        <x:v>електромонтажні роботи</x:v>
      </x:c>
      <x:c r="N793" s="15" t="str">
        <x:v>https://prozorro.gov.ua/tender/UA-2026-08-24-003617-a</x:v>
      </x:c>
    </x:row>
    <x:row r="794">
      <x:c r="A794" s="14" t="n">
        <x:v>790</x:v>
      </x:c>
      <x:c r="B794" s="14" t="str">
        <x:v>ФОП Коцюк Борис Романович</x:v>
      </x:c>
      <x:c r="C794" s="14" t="str">
        <x:v>2492415058</x:v>
      </x:c>
      <x:c r="D794" s="14" t="str">
        <x:v>Електромонтаж</x:v>
      </x:c>
      <x:c r="E794" s="14" t="str">
        <x:v>Pilot now</x:v>
      </x:c>
      <x:c r="F794" s="14" t="str">
        <x:v>I3</x:v>
      </x:c>
      <x:c r="G794" s="14" t="n">
        <x:v>49</x:v>
      </x:c>
      <x:c r="H794" s="14" t="n">
        <x:v>1</x:v>
      </x:c>
      <x:c r="I794" s="14" t="n">
        <x:v>1</x:v>
      </x:c>
      <x:c r="J794" s="18" t="n">
        <x:v>3237</x:v>
      </x:c>
      <x:c r="K794" s="19" t="n">
        <x:v>46218.347446087966</x:v>
      </x:c>
      <x:c r="L794" s="19" t="n">
        <x:v>46387.38861111111</x:v>
      </x:c>
      <x:c r="M794" s="15" t="str">
        <x:v>Електромонтажні роботи</x:v>
      </x:c>
      <x:c r="N794" s="15" t="str">
        <x:v>https://prozorro.gov.ua/tender/UA-2026-07-15-002987-a</x:v>
      </x:c>
    </x:row>
    <x:row r="795">
      <x:c r="A795" s="14" t="n">
        <x:v>791</x:v>
      </x:c>
      <x:c r="B795" s="14" t="str">
        <x:v>ФОП Курєнков Сергій Олександрович</x:v>
      </x:c>
      <x:c r="C795" s="14" t="str">
        <x:v>3169902736</x:v>
      </x:c>
      <x:c r="D795" s="14" t="str">
        <x:v>Безпека / СКУД / CCTV</x:v>
      </x:c>
      <x:c r="E795" s="14" t="str">
        <x:v>Expansion discovery</x:v>
      </x:c>
      <x:c r="F795" s="14" t="str">
        <x:v>I3</x:v>
      </x:c>
      <x:c r="G795" s="14" t="n">
        <x:v>49</x:v>
      </x:c>
      <x:c r="H795" s="14" t="n">
        <x:v>1</x:v>
      </x:c>
      <x:c r="I795" s="14" t="n">
        <x:v>1</x:v>
      </x:c>
      <x:c r="J795" s="18" t="n">
        <x:v>9850</x:v>
      </x:c>
      <x:c r="K795" s="19" t="n">
        <x:v>46225.49115436342</x:v>
      </x:c>
      <x:c r="L795" s="19" t="n">
        <x:v>46266.493113425924</x:v>
      </x:c>
      <x:c r="M795" s="15" t="str">
        <x:v>Послуги з монтажу системи відеоспостереження</x:v>
      </x:c>
      <x:c r="N795" s="15" t="str">
        <x:v>https://prozorro.gov.ua/tender/UA-2026-07-22-007424-a</x:v>
      </x:c>
    </x:row>
    <x:row r="796">
      <x:c r="A796" s="14" t="n">
        <x:v>792</x:v>
      </x:c>
      <x:c r="B796" s="14" t="str">
        <x:v>ФОП Макін О В</x:v>
      </x:c>
      <x:c r="C796" s="14" t="str">
        <x:v>2558204430</x:v>
      </x:c>
      <x:c r="D796" s="14" t="str">
        <x:v>HVAC / ОВіК</x:v>
      </x:c>
      <x:c r="E796" s="14" t="str">
        <x:v>Pilot now</x:v>
      </x:c>
      <x:c r="F796" s="14" t="str">
        <x:v>I3</x:v>
      </x:c>
      <x:c r="G796" s="14" t="n">
        <x:v>49</x:v>
      </x:c>
      <x:c r="H796" s="14" t="n">
        <x:v>1</x:v>
      </x:c>
      <x:c r="I796" s="14" t="n">
        <x:v>1</x:v>
      </x:c>
      <x:c r="J796" s="18" t="n">
        <x:v>51150</x:v>
      </x:c>
      <x:c r="K796" s="19" t="n">
        <x:v>46219.33511291667</x:v>
      </x:c>
      <x:c r="L796" s="19" t="n">
        <x:v>46387</x:v>
      </x:c>
      <x:c r="M796" s="15" t="str">
        <x:v>Електромонтажні роботи (монтаж вентиляційної системи)</x:v>
      </x:c>
      <x:c r="N796" s="15" t="str">
        <x:v>https://prozorro.gov.ua/tender/UA-2026-07-16-002589-a</x:v>
      </x:c>
    </x:row>
    <x:row r="797">
      <x:c r="A797" s="14" t="n">
        <x:v>793</x:v>
      </x:c>
      <x:c r="B797" s="14" t="str">
        <x:v>ФОП Максимів Ігор Васильович</x:v>
      </x:c>
      <x:c r="C797" s="14" t="str">
        <x:v>2377803157</x:v>
      </x:c>
      <x:c r="D797" s="14" t="str">
        <x:v>Дорожні роботи</x:v>
      </x:c>
      <x:c r="E797" s="14" t="str">
        <x:v>Expansion discovery</x:v>
      </x:c>
      <x:c r="F797" s="14" t="str">
        <x:v>I3</x:v>
      </x:c>
      <x:c r="G797" s="14" t="n">
        <x:v>49</x:v>
      </x:c>
      <x:c r="H797" s="14" t="n">
        <x:v>1</x:v>
      </x:c>
      <x:c r="I797" s="14" t="n">
        <x:v>1</x:v>
      </x:c>
      <x:c r="J797" s="18" t="n">
        <x:v>3874</x:v>
      </x:c>
      <x:c r="K797" s="19" t="n">
        <x:v>46253.48644085648</x:v>
      </x:c>
      <x:c r="L797" s="19" t="n">
        <x:v>46387</x:v>
      </x:c>
      <x:c r="M797" s="15" t="str">
        <x:v>Технагляд  за" Капітальний ремонт дорожнього покриття на вул.Грушевського (від буд.№20) в с.Петранка Рожнятівської селищної ради Івано-Франківської області"</x:v>
      </x:c>
      <x:c r="N797" s="15" t="str">
        <x:v>https://prozorro.gov.ua/tender/UA-2026-08-19-008483-a</x:v>
      </x:c>
    </x:row>
    <x:row r="798">
      <x:c r="A798" s="14" t="n">
        <x:v>794</x:v>
      </x:c>
      <x:c r="B798" s="14" t="str">
        <x:v>ФОП Небесний Руслан Зіновійович</x:v>
      </x:c>
      <x:c r="C798" s="14" t="str">
        <x:v>2536315230</x:v>
      </x:c>
      <x:c r="D798" s="14" t="str">
        <x:v>Пасивний вогнезахист</x:v>
      </x:c>
      <x:c r="E798" s="14" t="str">
        <x:v>Expansion discovery</x:v>
      </x:c>
      <x:c r="F798" s="14" t="str">
        <x:v>I3</x:v>
      </x:c>
      <x:c r="G798" s="14" t="n">
        <x:v>49</x:v>
      </x:c>
      <x:c r="H798" s="14" t="n">
        <x:v>1</x:v>
      </x:c>
      <x:c r="I798" s="14" t="n">
        <x:v>1</x:v>
      </x:c>
      <x:c r="J798" s="18" t="n">
        <x:v>49500</x:v>
      </x:c>
      <x:c r="K798" s="19" t="n">
        <x:v>46227.5737687963</x:v>
      </x:c>
      <x:c r="L798" s="19" t="n">
        <x:v>46387</x:v>
      </x:c>
      <x:c r="M798" s="15" t="str">
        <x:v>Вогнезахисна поверхнева обробка дерев'яних конструкцій даху будівлі</x:v>
      </x:c>
      <x:c r="N798" s="15" t="str">
        <x:v>https://prozorro.gov.ua/tender/UA-2026-07-24-009923-a</x:v>
      </x:c>
    </x:row>
    <x:row r="799">
      <x:c r="A799" s="14" t="n">
        <x:v>795</x:v>
      </x:c>
      <x:c r="B799" s="14" t="str">
        <x:v>ФОП Олефіренко Андрій Анатолійович</x:v>
      </x:c>
      <x:c r="C799" s="14" t="str">
        <x:v>3195907118</x:v>
      </x:c>
      <x:c r="D799" s="14" t="str">
        <x:v>Безпека / СКУД / CCTV</x:v>
      </x:c>
      <x:c r="E799" s="14" t="str">
        <x:v>Expansion discovery</x:v>
      </x:c>
      <x:c r="F799" s="14" t="str">
        <x:v>I3</x:v>
      </x:c>
      <x:c r="G799" s="14" t="n">
        <x:v>49</x:v>
      </x:c>
      <x:c r="H799" s="14" t="n">
        <x:v>1</x:v>
      </x:c>
      <x:c r="I799" s="14" t="n">
        <x:v>1</x:v>
      </x:c>
      <x:c r="J799" s="18" t="n">
        <x:v>34162</x:v>
      </x:c>
      <x:c r="K799" s="19" t="n">
        <x:v>46216.51562196759</x:v>
      </x:c>
      <x:c r="L799" s="19" t="n">
        <x:v>46381.556597222225</x:v>
      </x:c>
      <x:c r="M799" s="15" t="str">
        <x:v>Послуги  монтажні та пусконалагоджувальні роботи з монтажу системи відеоспостереження.</x:v>
      </x:c>
      <x:c r="N799" s="15" t="str">
        <x:v>https://prozorro.gov.ua/tender/UA-2026-07-13-008065-a</x:v>
      </x:c>
    </x:row>
    <x:row r="800">
      <x:c r="A800" s="14" t="n">
        <x:v>796</x:v>
      </x:c>
      <x:c r="B800" s="14" t="str">
        <x:v>ФОП Питель Богдан Михайлович</x:v>
      </x:c>
      <x:c r="C800" s="14" t="str">
        <x:v>2899903292</x:v>
      </x:c>
      <x:c r="D800" s="14" t="str">
        <x:v>Фасади та скління</x:v>
      </x:c>
      <x:c r="E800" s="14" t="str">
        <x:v>Expansion discovery</x:v>
      </x:c>
      <x:c r="F800" s="14" t="str">
        <x:v>I3</x:v>
      </x:c>
      <x:c r="G800" s="14" t="n">
        <x:v>49</x:v>
      </x:c>
      <x:c r="H800" s="14" t="n">
        <x:v>1</x:v>
      </x:c>
      <x:c r="I800" s="14" t="n">
        <x:v>1</x:v>
      </x:c>
      <x:c r="J800" s="18" t="n">
        <x:v>12215</x:v>
      </x:c>
      <x:c r="K800" s="19" t="n">
        <x:v>46241.37848824074</x:v>
      </x:c>
      <x:c r="L800" s="19" t="n">
        <x:v>46387.420590277776</x:v>
      </x:c>
      <x:c r="M800" s="15" t="str">
        <x:v>Надання інженерно-консультаційних послуг по об'єкту "Капітальний ремонт з утеплення фасаду народного дому в с.Красів Стрийського району Львівської області"</x:v>
      </x:c>
      <x:c r="N800" s="15" t="str">
        <x:v>https://prozorro.gov.ua/tender/UA-2026-08-07-004825-a</x:v>
      </x:c>
    </x:row>
    <x:row r="801">
      <x:c r="A801" s="14" t="n">
        <x:v>797</x:v>
      </x:c>
      <x:c r="B801" s="14" t="str">
        <x:v>ФОП Саакян А.С.</x:v>
      </x:c>
      <x:c r="C801" s="14" t="str">
        <x:v>2733721519</x:v>
      </x:c>
      <x:c r="D801" s="14" t="str">
        <x:v>Мости / інфраструктура</x:v>
      </x:c>
      <x:c r="E801" s="14" t="str">
        <x:v>Expansion discovery</x:v>
      </x:c>
      <x:c r="F801" s="14" t="str">
        <x:v>I3</x:v>
      </x:c>
      <x:c r="G801" s="14" t="n">
        <x:v>49</x:v>
      </x:c>
      <x:c r="H801" s="14" t="n">
        <x:v>1</x:v>
      </x:c>
      <x:c r="I801" s="14" t="n">
        <x:v>1</x:v>
      </x:c>
      <x:c r="J801" s="18" t="n">
        <x:v>70190.23</x:v>
      </x:c>
      <x:c r="K801" s="19" t="n">
        <x:v>46255.52196247685</x:v>
      </x:c>
      <x:c r="L801" s="19" t="n">
        <x:v>46387.56453703704</x:v>
      </x:c>
      <x:c r="M801" s="15" t="str">
        <x:v>Послуга по поточному (дрібному) ремонту дорожнього покриття сільського мосту між вул.Шевченко,48 та вул.Митрофанівська,26 в с.Перегонівка Голованівського р-ону Кіровоградської обл.</x:v>
      </x:c>
      <x:c r="N801" s="15" t="str">
        <x:v>https://prozorro.gov.ua/tender/UA-2026-08-21-010512-a</x:v>
      </x:c>
    </x:row>
    <x:row r="802">
      <x:c r="A802" s="14" t="n">
        <x:v>798</x:v>
      </x:c>
      <x:c r="B802" s="14" t="str">
        <x:v>ФОП Сапіга Михайло Євгенович</x:v>
      </x:c>
      <x:c r="C802" s="14" t="str">
        <x:v>2473003698</x:v>
      </x:c>
      <x:c r="D802" s="14" t="str">
        <x:v>Газопостачання / котельні</x:v>
      </x:c>
      <x:c r="E802" s="14" t="str">
        <x:v>Expansion discovery</x:v>
      </x:c>
      <x:c r="F802" s="14" t="str">
        <x:v>I3</x:v>
      </x:c>
      <x:c r="G802" s="14" t="n">
        <x:v>49</x:v>
      </x:c>
      <x:c r="H802" s="14" t="n">
        <x:v>1</x:v>
      </x:c>
      <x:c r="I802" s="14" t="n">
        <x:v>1</x:v>
      </x:c>
      <x:c r="J802" s="18" t="n">
        <x:v>49200</x:v>
      </x:c>
      <x:c r="K802" s="19" t="n">
        <x:v>46254.44403056713</x:v>
      </x:c>
      <x:c r="L802" s="19" t="n">
        <x:v>46387.48663194444</x:v>
      </x:c>
      <x:c r="M802" s="15" t="str">
        <x:v>Монтаж системи підготовки мережевої води в  котельні по вул. Богдана Хмельницького,7-К, м. Богуслав, Обухівського району (45330000-9 – Водопровідні та санітарно-технічні роботи ).</x:v>
      </x:c>
      <x:c r="N802" s="15" t="str">
        <x:v>https://prozorro.gov.ua/tender/UA-2026-08-20-006819-a</x:v>
      </x:c>
    </x:row>
    <x:row r="803">
      <x:c r="A803" s="14" t="n">
        <x:v>799</x:v>
      </x:c>
      <x:c r="B803" s="14" t="str">
        <x:v>ФОП Тертишник Сергій Миколайович</x:v>
      </x:c>
      <x:c r="C803" s="14" t="str">
        <x:v>3633807710</x:v>
      </x:c>
      <x:c r="D803" s="14" t="str">
        <x:v>Електромонтаж</x:v>
      </x:c>
      <x:c r="E803" s="14" t="str">
        <x:v>Pilot now</x:v>
      </x:c>
      <x:c r="F803" s="14" t="str">
        <x:v>I3</x:v>
      </x:c>
      <x:c r="G803" s="14" t="n">
        <x:v>49</x:v>
      </x:c>
      <x:c r="H803" s="14" t="n">
        <x:v>1</x:v>
      </x:c>
      <x:c r="I803" s="14" t="n">
        <x:v>1</x:v>
      </x:c>
      <x:c r="J803" s="18" t="n">
        <x:v>19952.96</x:v>
      </x:c>
      <x:c r="K803" s="19" t="n">
        <x:v>46254.29946659722</x:v>
      </x:c>
      <x:c r="L803" s="19" t="n">
        <x:v>46387.34100694444</x:v>
      </x:c>
      <x:c r="M803" s="15" t="str">
        <x:v>Електромонтажні роботи</x:v>
      </x:c>
      <x:c r="N803" s="15" t="str">
        <x:v>https://prozorro.gov.ua/tender/UA-2026-08-20-001719-a</x:v>
      </x:c>
    </x:row>
    <x:row r="804">
      <x:c r="A804" s="14" t="n">
        <x:v>800</x:v>
      </x:c>
      <x:c r="B804" s="14" t="str">
        <x:v>ФОП Ткаченко.П.І</x:v>
      </x:c>
      <x:c r="C804" s="14" t="str">
        <x:v>2147602655</x:v>
      </x:c>
      <x:c r="D804" s="14" t="str">
        <x:v>Промисловий холод</x:v>
      </x:c>
      <x:c r="E804" s="14" t="str">
        <x:v>Expansion discovery</x:v>
      </x:c>
      <x:c r="F804" s="14" t="str">
        <x:v>I3</x:v>
      </x:c>
      <x:c r="G804" s="14" t="n">
        <x:v>49</x:v>
      </x:c>
      <x:c r="H804" s="14" t="n">
        <x:v>1</x:v>
      </x:c>
      <x:c r="I804" s="14" t="n">
        <x:v>1</x:v>
      </x:c>
      <x:c r="J804" s="18" t="n">
        <x:v>30965</x:v>
      </x:c>
      <x:c r="K804" s="19" t="n">
        <x:v>46216.28865054398</x:v>
      </x:c>
      <x:c r="L804" s="19" t="n">
        <x:v>46387</x:v>
      </x:c>
      <x:c r="M804" s="15" t="str">
        <x:v>Встановлення холодильного обладнання</x:v>
      </x:c>
      <x:c r="N804" s="15" t="str">
        <x:v>https://prozorro.gov.ua/tender/UA-2026-07-13-001172-a</x:v>
      </x:c>
    </x:row>
    <x:row r="805">
      <x:c r="A805" s="14" t="n">
        <x:v>801</x:v>
      </x:c>
      <x:c r="B805" s="14" t="str">
        <x:v>ФОП Томащук Валерій Вячеславович</x:v>
      </x:c>
      <x:c r="C805" s="14" t="str">
        <x:v>2186514150</x:v>
      </x:c>
      <x:c r="D805" s="14" t="str">
        <x:v>Покрівлі та гідроізоляція</x:v>
      </x:c>
      <x:c r="E805" s="14" t="str">
        <x:v>Expansion discovery</x:v>
      </x:c>
      <x:c r="F805" s="14" t="str">
        <x:v>I3</x:v>
      </x:c>
      <x:c r="G805" s="14" t="n">
        <x:v>49</x:v>
      </x:c>
      <x:c r="H805" s="14" t="n">
        <x:v>1</x:v>
      </x:c>
      <x:c r="I805" s="14" t="n">
        <x:v>1</x:v>
      </x:c>
      <x:c r="J805" s="18" t="n">
        <x:v>52490</x:v>
      </x:c>
      <x:c r="K805" s="19" t="n">
        <x:v>46244.281348530094</x:v>
      </x:c>
      <x:c r="L805" s="19" t="n">
        <x:v>46265</x:v>
      </x:c>
      <x:c r="M805" s="15" t="str">
        <x:v>Покрівельні роботи (поточний ремонт (відновлення)покрівлі даху</x:v>
      </x:c>
      <x:c r="N805" s="15" t="str">
        <x:v>https://prozorro.gov.ua/tender/UA-2026-08-10-000886-a</x:v>
      </x:c>
    </x:row>
    <x:row r="806">
      <x:c r="A806" s="14" t="n">
        <x:v>802</x:v>
      </x:c>
      <x:c r="B806" s="14" t="str">
        <x:v>ФОП ФЕСЮК АНДРІЙ ВАСИЛЬОВИЧ</x:v>
      </x:c>
      <x:c r="C806" s="14" t="str">
        <x:v>2869310453</x:v>
      </x:c>
      <x:c r="D806" s="14" t="str">
        <x:v>Фасади та скління</x:v>
      </x:c>
      <x:c r="E806" s="14" t="str">
        <x:v>Expansion discovery</x:v>
      </x:c>
      <x:c r="F806" s="14" t="str">
        <x:v>I3</x:v>
      </x:c>
      <x:c r="G806" s="14" t="n">
        <x:v>49</x:v>
      </x:c>
      <x:c r="H806" s="14" t="n">
        <x:v>1</x:v>
      </x:c>
      <x:c r="I806" s="14" t="n">
        <x:v>1</x:v>
      </x:c>
      <x:c r="J806" s="18" t="n">
        <x:v>7020</x:v>
      </x:c>
      <x:c r="K806" s="19" t="n">
        <x:v>46248.73824773148</x:v>
      </x:c>
      <x:c r="L806" s="19" t="n">
        <x:v>46387</x:v>
      </x:c>
      <x:c r="M806" s="15" t="str">
        <x:v>Мінеральна вата для утеплення фасаду школи</x:v>
      </x:c>
      <x:c r="N806" s="15" t="str">
        <x:v>https://prozorro.gov.ua/tender/UA-2026-08-14-011857-a</x:v>
      </x:c>
    </x:row>
    <x:row r="807">
      <x:c r="A807" s="14" t="n">
        <x:v>803</x:v>
      </x:c>
      <x:c r="B807" s="14" t="str">
        <x:v>ФОП Фоменкова О.В.</x:v>
      </x:c>
      <x:c r="C807" s="14" t="str">
        <x:v>2715111789</x:v>
      </x:c>
      <x:c r="D807" s="14" t="str">
        <x:v>Мости / інфраструктура</x:v>
      </x:c>
      <x:c r="E807" s="14" t="str">
        <x:v>Expansion discovery</x:v>
      </x:c>
      <x:c r="F807" s="14" t="str">
        <x:v>I3</x:v>
      </x:c>
      <x:c r="G807" s="14" t="n">
        <x:v>49</x:v>
      </x:c>
      <x:c r="H807" s="14" t="n">
        <x:v>1</x:v>
      </x:c>
      <x:c r="I807" s="14" t="n">
        <x:v>1</x:v>
      </x:c>
      <x:c r="J807" s="18" t="n">
        <x:v>25000</x:v>
      </x:c>
      <x:c r="K807" s="19" t="n">
        <x:v>46216.628633657405</x:v>
      </x:c>
      <x:c r="L807" s="19" t="n">
        <x:v>46387.67122685185</x:v>
      </x:c>
      <x:c r="M807" s="15" t="str">
        <x:v>ПКД на "Поточний ремонт дорожнього покриття по вул.Українська,(від мосту через р.Верхня терса  до перетину з вул.Магістральна) смт Новомиколаївка,Запорізького району Запорізької області"</x:v>
      </x:c>
      <x:c r="N807" s="15" t="str">
        <x:v>https://prozorro.gov.ua/tender/UA-2026-07-13-011130-a</x:v>
      </x:c>
    </x:row>
    <x:row r="808">
      <x:c r="A808" s="14" t="n">
        <x:v>804</x:v>
      </x:c>
      <x:c r="B808" s="14" t="str">
        <x:v>ФОП Чорна Олена Миколаївна</x:v>
      </x:c>
      <x:c r="C808" s="14" t="str">
        <x:v>2781413744</x:v>
      </x:c>
      <x:c r="D808" s="14" t="str">
        <x:v>Промисловий демонтаж</x:v>
      </x:c>
      <x:c r="E808" s="14" t="str">
        <x:v>Expansion discovery</x:v>
      </x:c>
      <x:c r="F808" s="14" t="str">
        <x:v>I3</x:v>
      </x:c>
      <x:c r="G808" s="14" t="n">
        <x:v>49</x:v>
      </x:c>
      <x:c r="H808" s="14" t="n">
        <x:v>1</x:v>
      </x:c>
      <x:c r="I808" s="14" t="n">
        <x:v>1</x:v>
      </x:c>
      <x:c r="J808" s="18" t="n">
        <x:v>86971.21</x:v>
      </x:c>
      <x:c r="K808" s="19" t="n">
        <x:v>46238.23657905093</x:v>
      </x:c>
      <x:c r="L808" s="19" t="n">
        <x:v>46285</x:v>
      </x:c>
      <x:c r="M808" s="15" t="str">
        <x:v>Послуги з поточного ремонту по демонтажу та підготовки покрівлі даху в будівлі лікарні ДУ "ТМО МВС України по Чернігів. обл.", за адресою: м. Чернігів, проспект Миру, 217 (код за ЕЗК ДК 021:2015 - 45110000-1 Руйнування та знесення будівель і земляні роботи)</x:v>
      </x:c>
      <x:c r="N808" s="15" t="str">
        <x:v>https://prozorro.gov.ua/tender/UA-2026-08-04-000291-a</x:v>
      </x:c>
    </x:row>
    <x:row r="809">
      <x:c r="A809" s="14" t="n">
        <x:v>805</x:v>
      </x:c>
      <x:c r="B809" s="14" t="str">
        <x:v>ФОП Чорнобай Ігор Анатолійович</x:v>
      </x:c>
      <x:c r="C809" s="14" t="str">
        <x:v>2420414479</x:v>
      </x:c>
      <x:c r="D809" s="14" t="str">
        <x:v>Електромонтаж</x:v>
      </x:c>
      <x:c r="E809" s="14" t="str">
        <x:v>Pilot now</x:v>
      </x:c>
      <x:c r="F809" s="14" t="str">
        <x:v>I3</x:v>
      </x:c>
      <x:c r="G809" s="14" t="n">
        <x:v>49</x:v>
      </x:c>
      <x:c r="H809" s="14" t="n">
        <x:v>1</x:v>
      </x:c>
      <x:c r="I809" s="14" t="n">
        <x:v>1</x:v>
      </x:c>
      <x:c r="J809" s="18" t="n">
        <x:v>19600</x:v>
      </x:c>
      <x:c r="K809" s="19" t="n">
        <x:v>46258.42393379629</x:v>
      </x:c>
      <x:c r="L809" s="19" t="n">
        <x:v>46265.425775462965</x:v>
      </x:c>
      <x:c r="M809" s="15" t="str">
        <x:v>Електромонтажні роботи з  влаштування електроживлення бойлерів</x:v>
      </x:c>
      <x:c r="N809" s="15" t="str">
        <x:v>https://prozorro.gov.ua/tender/UA-2026-08-24-005216-a</x:v>
      </x:c>
    </x:row>
    <x:row r="810">
      <x:c r="A810" s="14" t="n">
        <x:v>806</x:v>
      </x:c>
      <x:c r="B810" s="14" t="str">
        <x:v>ФОП Шатківська Аліна Вадимівна</x:v>
      </x:c>
      <x:c r="C810" s="14" t="str">
        <x:v>3305902962</x:v>
      </x:c>
      <x:c r="D810" s="14" t="str">
        <x:v>Пасивний вогнезахист</x:v>
      </x:c>
      <x:c r="E810" s="14" t="str">
        <x:v>Expansion discovery</x:v>
      </x:c>
      <x:c r="F810" s="14" t="str">
        <x:v>I3</x:v>
      </x:c>
      <x:c r="G810" s="14" t="n">
        <x:v>49</x:v>
      </x:c>
      <x:c r="H810" s="14" t="n">
        <x:v>1</x:v>
      </x:c>
      <x:c r="I810" s="14" t="n">
        <x:v>1</x:v>
      </x:c>
      <x:c r="J810" s="18" t="n">
        <x:v>82252.47</x:v>
      </x:c>
      <x:c r="K810" s="19" t="n">
        <x:v>46240.47086918981</x:v>
      </x:c>
      <x:c r="L810" s="19" t="n">
        <x:v>46387</x:v>
      </x:c>
      <x:c r="M810" s="15" t="str">
        <x:v>Послуги з вогнезахисної обробки дерев'яних конструкцій та їх деталей даху</x:v>
      </x:c>
      <x:c r="N810" s="15" t="str">
        <x:v>https://prozorro.gov.ua/tender/UA-2026-08-06-007180-a</x:v>
      </x:c>
    </x:row>
    <x:row r="811">
      <x:c r="A811" s="14" t="n">
        <x:v>807</x:v>
      </x:c>
      <x:c r="B811" s="14" t="str">
        <x:v>ФОП Шульга Олександр Андрійович</x:v>
      </x:c>
      <x:c r="C811" s="14" t="str">
        <x:v>2022816950</x:v>
      </x:c>
      <x:c r="D811" s="14" t="str">
        <x:v>Пасивний вогнезахист</x:v>
      </x:c>
      <x:c r="E811" s="14" t="str">
        <x:v>Expansion discovery</x:v>
      </x:c>
      <x:c r="F811" s="14" t="str">
        <x:v>I3</x:v>
      </x:c>
      <x:c r="G811" s="14" t="n">
        <x:v>49</x:v>
      </x:c>
      <x:c r="H811" s="14" t="n">
        <x:v>1</x:v>
      </x:c>
      <x:c r="I811" s="14" t="n">
        <x:v>1</x:v>
      </x:c>
      <x:c r="J811" s="18" t="n">
        <x:v>86469.79</x:v>
      </x:c>
      <x:c r="K811" s="19" t="n">
        <x:v>46227.33447059028</x:v>
      </x:c>
      <x:c r="L811" s="19" t="n">
        <x:v>46387</x:v>
      </x:c>
      <x:c r="M811" s="15" t="str">
        <x:v>Виготовлення проєкту проведення вогнезахисної обробки дерев'яних конструкцій актової зали та виконати вогнезахисну обробку дерев'яних конструкцій сцени, настінні панеді та провести вогнезахисну обробку дерев'яних конструкцій приміщення укриття; виконати вогнезахисну обробку дерев'яних конструкцій стін та стелі</x:v>
      </x:c>
      <x:c r="N811" s="15" t="str">
        <x:v>https://prozorro.gov.ua/tender/UA-2026-07-24-002917-a</x:v>
      </x:c>
    </x:row>
    <x:row r="812">
      <x:c r="A812" s="14" t="n">
        <x:v>808</x:v>
      </x:c>
      <x:c r="B812" s="14" t="str">
        <x:v>ХОМЕНКО ВІТАЛІЙ ВІКТОРОВИЧ</x:v>
      </x:c>
      <x:c r="C812" s="14" t="str">
        <x:v>3339918455</x:v>
      </x:c>
      <x:c r="D812" s="14" t="str">
        <x:v>Безпека / СКУД / CCTV</x:v>
      </x:c>
      <x:c r="E812" s="14" t="str">
        <x:v>Expansion discovery</x:v>
      </x:c>
      <x:c r="F812" s="14" t="str">
        <x:v>I3</x:v>
      </x:c>
      <x:c r="G812" s="14" t="n">
        <x:v>49</x:v>
      </x:c>
      <x:c r="H812" s="14" t="n">
        <x:v>1</x:v>
      </x:c>
      <x:c r="I812" s="14" t="n">
        <x:v>1</x:v>
      </x:c>
      <x:c r="J812" s="18" t="n">
        <x:v>37962</x:v>
      </x:c>
      <x:c r="K812" s="19" t="n">
        <x:v>46251.375759664355</x:v>
      </x:c>
      <x:c r="L812" s="19" t="n">
        <x:v>46387</x:v>
      </x:c>
      <x:c r="M812" s="15" t="str">
        <x:v>Послуги з монтажу системи контролю та управління доступом автомобілів за адресою: м. Київ, вул. Кловський узвіз, 8 (ДК 021:2015: 45350000-5 — Механо-монтажні роботи) </x:v>
      </x:c>
      <x:c r="N812" s="15" t="str">
        <x:v>https://prozorro.gov.ua/tender/UA-2026-08-17-004383-a</x:v>
      </x:c>
    </x:row>
    <x:row r="813">
      <x:c r="A813" s="14" t="n">
        <x:v>809</x:v>
      </x:c>
      <x:c r="B813" s="14" t="str">
        <x:v>Шелінговський  Віктор Антонович</x:v>
      </x:c>
      <x:c r="C813" s="14" t="str">
        <x:v>2333919831</x:v>
      </x:c>
      <x:c r="D813" s="14" t="str">
        <x:v>HVAC / ОВіК</x:v>
      </x:c>
      <x:c r="E813" s="14" t="str">
        <x:v>Pilot now</x:v>
      </x:c>
      <x:c r="F813" s="14" t="str">
        <x:v>I3</x:v>
      </x:c>
      <x:c r="G813" s="14" t="n">
        <x:v>49</x:v>
      </x:c>
      <x:c r="H813" s="14" t="n">
        <x:v>1</x:v>
      </x:c>
      <x:c r="I813" s="14" t="n">
        <x:v>1</x:v>
      </x:c>
      <x:c r="J813" s="18" t="n">
        <x:v>19805.2</x:v>
      </x:c>
      <x:c r="K813" s="19" t="n">
        <x:v>46248.40554746528</x:v>
      </x:c>
      <x:c r="L813" s="19" t="n">
        <x:v>46387</x:v>
      </x:c>
      <x:c r="M813" s="15" t="str">
        <x:v>Ремонт  системи опалення закладу дошкільної освіти ( виконання робіт з демонтажу, монтажу радіаторів опалення, встановлення кранів, демонтажу та монтажу труби, ремонтно - зварювальні роботи)</x:v>
      </x:c>
      <x:c r="N813" s="15" t="str">
        <x:v>https://prozorro.gov.ua/tender/UA-2026-08-14-005615-a</x:v>
      </x:c>
    </x:row>
    <x:row r="814">
      <x:c r="A814" s="14" t="n">
        <x:v>810</x:v>
      </x:c>
      <x:c r="B814" s="14" t="str">
        <x:v>ЯРЕМЧУК МАРІЯ АНДРІЇВНА</x:v>
      </x:c>
      <x:c r="C814" s="14" t="str">
        <x:v>2535503908</x:v>
      </x:c>
      <x:c r="D814" s="14" t="str">
        <x:v>HVAC / ОВіК</x:v>
      </x:c>
      <x:c r="E814" s="14" t="str">
        <x:v>Pilot now</x:v>
      </x:c>
      <x:c r="F814" s="14" t="str">
        <x:v>I3</x:v>
      </x:c>
      <x:c r="G814" s="14" t="n">
        <x:v>49</x:v>
      </x:c>
      <x:c r="H814" s="14" t="n">
        <x:v>1</x:v>
      </x:c>
      <x:c r="I814" s="14" t="n">
        <x:v>1</x:v>
      </x:c>
      <x:c r="J814" s="18" t="n">
        <x:v>1810</x:v>
      </x:c>
      <x:c r="K814" s="19" t="n">
        <x:v>46224.45935636574</x:v>
      </x:c>
      <x:c r="L814" s="19" t="n">
        <x:v>46387</x:v>
      </x:c>
      <x:c r="M814" s="15" t="str">
        <x:v>Матеріали та комплектуючі для монтажу системи водяного опалення.</x:v>
      </x:c>
      <x:c r="N814" s="15" t="str">
        <x:v>https://prozorro.gov.ua/tender/UA-2026-07-21-006404-a</x:v>
      </x:c>
    </x:row>
    <x:row r="815">
      <x:c r="A815" s="14" t="n">
        <x:v>811</x:v>
      </x:c>
      <x:c r="B815" s="14" t="str">
        <x:v>ЯРОШЕНКО АНДРІЙ ЄВГЕНОВИЧ</x:v>
      </x:c>
      <x:c r="C815" s="14" t="str">
        <x:v>3118813890</x:v>
      </x:c>
      <x:c r="D815" s="14" t="str">
        <x:v>Сонячна енергетика</x:v>
      </x:c>
      <x:c r="E815" s="14" t="str">
        <x:v>Expansion discovery</x:v>
      </x:c>
      <x:c r="F815" s="14" t="str">
        <x:v>I3</x:v>
      </x:c>
      <x:c r="G815" s="14" t="n">
        <x:v>49</x:v>
      </x:c>
      <x:c r="H815" s="14" t="n">
        <x:v>1</x:v>
      </x:c>
      <x:c r="I815" s="14" t="n">
        <x:v>1</x:v>
      </x:c>
      <x:c r="J815" s="18" t="n">
        <x:v>98700</x:v>
      </x:c>
      <x:c r="K815" s="19" t="n">
        <x:v>46216.312423414354</x:v>
      </x:c>
      <x:c r="L815" s="19" t="n">
        <x:v>46387</x:v>
      </x:c>
      <x:c r="M815" s="15" t="str">
        <x:v>Послуги з демонтажу, повторного монтажу та підключення дахової сонячної електростанції розташованої на корпусі № 16 Державного некомерційного підприємства «Національна дитяча спеціалізована лікарня «Охматдит» МОЗ України» за адресою: м. Київ, вул. В’ячеслава Чорновола, 28/1, за кодом ДК 021:2015: 51110000-6 Послуги зі встановлення електричного обладнання</x:v>
      </x:c>
      <x:c r="N815" s="15" t="str">
        <x:v>https://prozorro.gov.ua/tender/UA-2026-07-13-001820-a</x:v>
      </x:c>
    </x:row>
    <x:row r="816">
      <x:c r="A816" s="14" t="n">
        <x:v>812</x:v>
      </x:c>
      <x:c r="B816" s="14" t="str">
        <x:v>ЯСИНСЬКИЙ ВІТАЛІЙ ВОЛОДИМИРОВИЧ</x:v>
      </x:c>
      <x:c r="C816" s="14" t="str">
        <x:v>3094208552</x:v>
      </x:c>
      <x:c r="D816" s="14" t="str">
        <x:v>Безпека / СКУД / CCTV</x:v>
      </x:c>
      <x:c r="E816" s="14" t="str">
        <x:v>Expansion discovery</x:v>
      </x:c>
      <x:c r="F816" s="14" t="str">
        <x:v>I3</x:v>
      </x:c>
      <x:c r="G816" s="14" t="n">
        <x:v>49</x:v>
      </x:c>
      <x:c r="H816" s="14" t="n">
        <x:v>1</x:v>
      </x:c>
      <x:c r="I816" s="14" t="n">
        <x:v>1</x:v>
      </x:c>
      <x:c r="J816" s="18" t="n">
        <x:v>22076</x:v>
      </x:c>
      <x:c r="K816" s="19" t="n">
        <x:v>46258.271759780095</x:v>
      </x:c>
      <x:c r="L816" s="19" t="n">
        <x:v>46387</x:v>
      </x:c>
      <x:c r="M816" s="15" t="str">
        <x:v>Послуги з монтажу та налаштування системи відеоспостереження</x:v>
      </x:c>
      <x:c r="N816" s="15" t="str">
        <x:v>https://prozorro.gov.ua/tender/UA-2026-08-24-000723-a</x:v>
      </x:c>
    </x:row>
    <x:row r="817">
      <x:c r="A817" s="14" t="n">
        <x:v>813</x:v>
      </x:c>
      <x:c r="B817" s="14" t="str">
        <x:v>ТОВ "МАРЛІН ІНК"</x:v>
      </x:c>
      <x:c r="C817" s="14" t="str">
        <x:v>45197711</x:v>
      </x:c>
      <x:c r="D817" s="14" t="str">
        <x:v>ГНБ / безтраншейні роботи</x:v>
      </x:c>
      <x:c r="E817" s="14" t="str">
        <x:v>Expansion discovery</x:v>
      </x:c>
      <x:c r="F817" s="14" t="str">
        <x:v>I3</x:v>
      </x:c>
      <x:c r="G817" s="14" t="n">
        <x:v>49</x:v>
      </x:c>
      <x:c r="H817" s="14" t="n">
        <x:v>2</x:v>
      </x:c>
      <x:c r="I817" s="14" t="n">
        <x:v>0</x:v>
      </x:c>
      <x:c r="J817" s="18" t="n">
        <x:v>16099379</x:v>
      </x:c>
      <x:c r="K817" s="19" t="n">
        <x:v>45883.3629891088</x:v>
      </x:c>
      <x:c r="L817" s="19" t="n">
        <x:v>46022</x:v>
      </x:c>
      <x:c r="M817" s="15" t="str">
        <x:v>Демонтаж резервуарів, фундаментів та технологічних трубопроводів резервуарного парку +++ НГВУ «Чернігівнафтогаз» ПАТ «Укрнафта» Чернігівська обл. Прилуцький р-н, +++</x:v>
      </x:c>
      <x:c r="N817" s="15" t="str">
        <x:v>https://prozorro.gov.ua/tender/UA-2025-07-16-005656-a</x:v>
      </x:c>
    </x:row>
    <x:row r="818">
      <x:c r="A818" s="14" t="n">
        <x:v>814</x:v>
      </x:c>
      <x:c r="B818" s="14" t="str">
        <x:v>ТОВ "ПРОЕКТНИЙ ЦЕНТР РЕМБУД"</x:v>
      </x:c>
      <x:c r="C818" s="14" t="str">
        <x:v>44939177</x:v>
      </x:c>
      <x:c r="D818" s="14" t="str">
        <x:v>Насосні станції</x:v>
      </x:c>
      <x:c r="E818" s="14" t="str">
        <x:v>Expansion discovery</x:v>
      </x:c>
      <x:c r="F818" s="14" t="str">
        <x:v>I3</x:v>
      </x:c>
      <x:c r="G818" s="14" t="n">
        <x:v>49</x:v>
      </x:c>
      <x:c r="H818" s="14" t="n">
        <x:v>1</x:v>
      </x:c>
      <x:c r="I818" s="14" t="n">
        <x:v>0</x:v>
      </x:c>
      <x:c r="J818" s="18" t="n">
        <x:v>1200000</x:v>
      </x:c>
      <x:c r="K818" s="19" t="n">
        <x:v>46175.30792525463</x:v>
      </x:c>
      <x:c r="L818" s="19" t="n">
        <x:v>46213.30908564815</x:v>
      </x:c>
      <x:c r="M818" s="15" t="str">
        <x:v>Коригування проектної документації по об"єкту: "Реконструкція водопровідної насосної станції "Бобровиця", розташованої на землях Киселівської ОТГ Чернігівського району Чернігівської області." Коригування</x:v>
      </x:c>
      <x:c r="N818" s="15" t="str">
        <x:v>https://prozorro.gov.ua/tender/UA-2026-06-02-002181-a</x:v>
      </x:c>
    </x:row>
    <x:row r="819">
      <x:c r="A819" s="14" t="n">
        <x:v>815</x:v>
      </x:c>
      <x:c r="B819" s="14" t="str">
        <x:v>ТОВАРИСТВО З ОБМЕЖЕНОЮ ВІДПОВІДАЛЬНІСТЮ "ІННОВАЦІЙНА КОМПАНІЯ "ДЕКА"</x:v>
      </x:c>
      <x:c r="C819" s="14" t="str">
        <x:v>43880471</x:v>
      </x:c>
      <x:c r="D819" s="14" t="str">
        <x:v>Водоочищення / очисні споруди</x:v>
      </x:c>
      <x:c r="E819" s="14" t="str">
        <x:v>Expansion discovery</x:v>
      </x:c>
      <x:c r="F819" s="14" t="str">
        <x:v>I3</x:v>
      </x:c>
      <x:c r="G819" s="14" t="n">
        <x:v>49</x:v>
      </x:c>
      <x:c r="H819" s="14" t="n">
        <x:v>1</x:v>
      </x:c>
      <x:c r="I819" s="14" t="n">
        <x:v>0</x:v>
      </x:c>
      <x:c r="J819" s="18" t="n">
        <x:v>662692.01</x:v>
      </x:c>
      <x:c r="K819" s="19" t="n">
        <x:v>46154.3828858912</x:v>
      </x:c>
      <x:c r="L819" s="19" t="n">
        <x:v>46214</x:v>
      </x:c>
      <x:c r="M819" s="15" t="str">
        <x:v>Інженерно-геологічні та геодезичні вишукування на об'єкті «Реконструкція частини мережі каналізації шляхом встановлення модульних очисних споруд в селищі Олександрівка, Краматорського району, Донецької області»</x:v>
      </x:c>
      <x:c r="N819" s="15" t="str">
        <x:v>https://prozorro.gov.ua/tender/UA-2026-05-12-003036-a</x:v>
      </x:c>
    </x:row>
    <x:row r="820">
      <x:c r="A820" s="14" t="n">
        <x:v>816</x:v>
      </x:c>
      <x:c r="B820" s="14" t="str">
        <x:v>ТОВАРИСТВО З ОБМЕЖЕНОЮ ВІДПОВІДАЛЬНІСТЮ "НАУКОВО-ВИРОБНИЧЕ ПІДПРИЄМСТВО "УКРАЇНСЬКІ ТЕПЛОВІ МЕРЕЖІ"</x:v>
      </x:c>
      <x:c r="C820" s="14" t="str">
        <x:v>41157207</x:v>
      </x:c>
      <x:c r="D820" s="14" t="str">
        <x:v>HVAC / ОВіК</x:v>
      </x:c>
      <x:c r="E820" s="14" t="str">
        <x:v>Pilot now</x:v>
      </x:c>
      <x:c r="F820" s="14" t="str">
        <x:v>I3</x:v>
      </x:c>
      <x:c r="G820" s="14" t="n">
        <x:v>49</x:v>
      </x:c>
      <x:c r="H820" s="14" t="n">
        <x:v>1</x:v>
      </x:c>
      <x:c r="I820" s="14" t="n">
        <x:v>0</x:v>
      </x:c>
      <x:c r="J820" s="18" t="n">
        <x:v>545375</x:v>
      </x:c>
      <x:c r="K820" s="19" t="n">
        <x:v>46148.5671849537</x:v>
      </x:c>
      <x:c r="L820" s="19" t="n">
        <x:v>46172.87498842592</x:v>
      </x:c>
      <x:c r="M820" s="15" t="str">
        <x:v>Послуги з монтажу топкової та підключення її обладнання до існуючої системи опалення за адресою м. Харків, вул. Основ’янська, 17, відповідний код ЄЗС: ДК 021:2015: 45331000-6  Встановлення опалювальних, вентиляційних систем і систем кондиціонування повітря </x:v>
      </x:c>
      <x:c r="N820" s="15" t="str">
        <x:v>https://prozorro.gov.ua/tender/UA-2026-04-24-009702-a</x:v>
      </x:c>
    </x:row>
    <x:row r="821">
      <x:c r="A821" s="14" t="n">
        <x:v>817</x:v>
      </x:c>
      <x:c r="B821" s="14" t="str">
        <x:v>Фізична особа-підприємець Тесленко Олександр Анатолійович</x:v>
      </x:c>
      <x:c r="C821" s="14" t="str">
        <x:v>2883315896</x:v>
      </x:c>
      <x:c r="D821" s="14" t="str">
        <x:v>Електромонтаж</x:v>
      </x:c>
      <x:c r="E821" s="14" t="str">
        <x:v>Pilot now</x:v>
      </x:c>
      <x:c r="F821" s="14" t="str">
        <x:v>I3</x:v>
      </x:c>
      <x:c r="G821" s="14" t="n">
        <x:v>49</x:v>
      </x:c>
      <x:c r="H821" s="14" t="n">
        <x:v>1</x:v>
      </x:c>
      <x:c r="I821" s="14" t="n">
        <x:v>0</x:v>
      </x:c>
      <x:c r="J821" s="18" t="n">
        <x:v>99890</x:v>
      </x:c>
      <x:c r="K821" s="19" t="n">
        <x:v>46234.42401953704</x:v>
      </x:c>
      <x:c r="L821" s="19" t="n">
        <x:v>46251</x:v>
      </x:c>
      <x:c r="M821" s="15" t="str">
        <x:v>Послуги з електромонтажних робіт</x:v>
      </x:c>
      <x:c r="N821" s="15" t="str">
        <x:v>https://prozorro.gov.ua/tender/UA-2026-07-31-004732-a</x:v>
      </x:c>
    </x:row>
    <x:row r="822">
      <x:c r="A822" s="14" t="n">
        <x:v>818</x:v>
      </x:c>
      <x:c r="B822" s="14" t="str">
        <x:v>ФОП Сафеян Сармен Араратович</x:v>
      </x:c>
      <x:c r="C822" s="14" t="str">
        <x:v>2701717630</x:v>
      </x:c>
      <x:c r="D822" s="14" t="str">
        <x:v>Гідротехнічні споруди</x:v>
      </x:c>
      <x:c r="E822" s="14" t="str">
        <x:v>Expansion discovery</x:v>
      </x:c>
      <x:c r="F822" s="14" t="str">
        <x:v>I3</x:v>
      </x:c>
      <x:c r="G822" s="14" t="n">
        <x:v>49</x:v>
      </x:c>
      <x:c r="H822" s="14" t="n">
        <x:v>2</x:v>
      </x:c>
      <x:c r="I822" s="14" t="n">
        <x:v>0</x:v>
      </x:c>
      <x:c r="J822" s="18" t="n">
        <x:v>291881</x:v>
      </x:c>
      <x:c r="K822" s="19" t="n">
        <x:v>46120.50666008102</x:v>
      </x:c>
      <x:c r="L822" s="19" t="n">
        <x:v>46174.50740740741</x:v>
      </x:c>
      <x:c r="M822" s="15" t="str">
        <x:v>Поточний ремонт дороги по дамбі Грушевського в м. Шептицький Львівської області (Шептицький район)</x:v>
      </x:c>
      <x:c r="N822" s="15" t="str">
        <x:v>https://prozorro.gov.ua/tender/UA-2026-04-08-010148-a</x:v>
      </x:c>
    </x:row>
    <x:row r="823">
      <x:c r="A823" s="14" t="n">
        <x:v>819</x:v>
      </x:c>
      <x:c r="B823" s="14" t="str">
        <x:v>ПРИВАТНЕ ПІДПРИЄМСТВО "ППА-СЕРВІС"</x:v>
      </x:c>
      <x:c r="C823" s="14" t="str">
        <x:v>31188679</x:v>
      </x:c>
      <x:c r="D823" s="14" t="str">
        <x:v>Безпека / СКУД / CCTV</x:v>
      </x:c>
      <x:c r="E823" s="14" t="str">
        <x:v>Expansion discovery</x:v>
      </x:c>
      <x:c r="F823" s="14" t="str">
        <x:v>I3</x:v>
      </x:c>
      <x:c r="G823" s="14" t="n">
        <x:v>48</x:v>
      </x:c>
      <x:c r="H823" s="14" t="n">
        <x:v>2</x:v>
      </x:c>
      <x:c r="I823" s="14" t="n">
        <x:v>2</x:v>
      </x:c>
      <x:c r="J823" s="18" t="n">
        <x:v>72472</x:v>
      </x:c>
      <x:c r="K823" s="19" t="n">
        <x:v>46120.22883804398</x:v>
      </x:c>
      <x:c r="L823" s="19" t="n">
        <x:v>46387</x:v>
      </x:c>
      <x:c r="M823" s="15" t="str">
        <x:v>Послуги з монтажу та налаштування перепускної системи, а саме системи домофонного зв'язку та контролю доступу до неї</x:v>
      </x:c>
      <x:c r="N823" s="15" t="str">
        <x:v>https://prozorro.gov.ua/tender/UA-2026-04-08-000154-a</x:v>
      </x:c>
    </x:row>
    <x:row r="824">
      <x:c r="A824" s="14" t="n">
        <x:v>820</x:v>
      </x:c>
      <x:c r="B824" s="14" t="str">
        <x:v>ТОВАРИСТВО З ОБМЕЖЕНОЮ ВІДПОВІДАЛЬНІСТЮ "ГЕОДЕЗИЧНА КОМПАНІЯ "ГЕОПРОМ"</x:v>
      </x:c>
      <x:c r="C824" s="14" t="str">
        <x:v>39747316</x:v>
      </x:c>
      <x:c r="D824" s="14" t="str">
        <x:v>Водоочищення / очисні споруди</x:v>
      </x:c>
      <x:c r="E824" s="14" t="str">
        <x:v>Expansion discovery</x:v>
      </x:c>
      <x:c r="F824" s="14" t="str">
        <x:v>I3</x:v>
      </x:c>
      <x:c r="G824" s="14" t="n">
        <x:v>48</x:v>
      </x:c>
      <x:c r="H824" s="14" t="n">
        <x:v>2</x:v>
      </x:c>
      <x:c r="I824" s="14" t="n">
        <x:v>2</x:v>
      </x:c>
      <x:c r="J824" s="18" t="n">
        <x:v>89763</x:v>
      </x:c>
      <x:c r="K824" s="19" t="n">
        <x:v>46115.331812083336</x:v>
      </x:c>
      <x:c r="L824" s="19" t="n">
        <x:v>46387</x:v>
      </x:c>
      <x:c r="M824" s="15" t="str">
        <x:v>Виконання інженерно-геологічних вишукувальних робіт по обє’кту: «Реконструкція каналізаційних очисних споруд та ліній по обробці мулу у м. Харків. Міські очисні споруди водовідведення №2. Комплекс «Харківводовідведення», пр. Гагаріна 354, Харків (ПК9)»</x:v>
      </x:c>
      <x:c r="N824" s="15" t="str">
        <x:v>https://prozorro.gov.ua/tender/UA-2026-04-03-003509-a</x:v>
      </x:c>
    </x:row>
    <x:row r="825">
      <x:c r="A825" s="14" t="n">
        <x:v>821</x:v>
      </x:c>
      <x:c r="B825" s="14" t="str">
        <x:v>ТОВАРИСТВО З ОБМЕЖЕНОЮ ВІДПОВІДАЛЬНІСТЮ "ЄВРОФЕСТ"</x:v>
      </x:c>
      <x:c r="C825" s="14" t="str">
        <x:v>37610680</x:v>
      </x:c>
      <x:c r="D825" s="14" t="str">
        <x:v>Пожежогасіння</x:v>
      </x:c>
      <x:c r="E825" s="14" t="str">
        <x:v>Expansion discovery</x:v>
      </x:c>
      <x:c r="F825" s="14" t="str">
        <x:v>I3</x:v>
      </x:c>
      <x:c r="G825" s="14" t="n">
        <x:v>48</x:v>
      </x:c>
      <x:c r="H825" s="14" t="n">
        <x:v>2</x:v>
      </x:c>
      <x:c r="I825" s="14" t="n">
        <x:v>2</x:v>
      </x:c>
      <x:c r="J825" s="18" t="n">
        <x:v>70860.34</x:v>
      </x:c>
      <x:c r="K825" s="19" t="n">
        <x:v>46134.713291238426</x:v>
      </x:c>
      <x:c r="L825" s="19" t="n">
        <x:v>46387</x:v>
      </x:c>
      <x:c r="M825" s="15" t="str">
        <x:v>Демонтаж, монтаж 5 шт. СПД-3 та заміна елементів, налаштування системи пожежної сигналізації у зв’язку з проведенням  ремонтних робіт</x:v>
      </x:c>
      <x:c r="N825" s="15" t="str">
        <x:v>https://prozorro.gov.ua/tender/UA-2026-04-22-015848-a</x:v>
      </x:c>
    </x:row>
    <x:row r="826">
      <x:c r="A826" s="14" t="n">
        <x:v>822</x:v>
      </x:c>
      <x:c r="B826" s="14" t="str">
        <x:v>ТОВАРИСТВО З ОБМЕЖЕНОЮ ВІДПОВІДАЛЬНІСТЮ "СИСТЕМИ ОХОРОНИ ПЛЮС"</x:v>
      </x:c>
      <x:c r="C826" s="14" t="str">
        <x:v>44609600</x:v>
      </x:c>
      <x:c r="D826" s="14" t="str">
        <x:v>Пожежогасіння</x:v>
      </x:c>
      <x:c r="E826" s="14" t="str">
        <x:v>Expansion discovery</x:v>
      </x:c>
      <x:c r="F826" s="14" t="str">
        <x:v>I3</x:v>
      </x:c>
      <x:c r="G826" s="14" t="n">
        <x:v>48</x:v>
      </x:c>
      <x:c r="H826" s="14" t="n">
        <x:v>2</x:v>
      </x:c>
      <x:c r="I826" s="14" t="n">
        <x:v>2</x:v>
      </x:c>
      <x:c r="J826" s="18" t="n">
        <x:v>2228</x:v>
      </x:c>
      <x:c r="K826" s="19" t="n">
        <x:v>46108.31962449074</x:v>
      </x:c>
      <x:c r="L826" s="19" t="n">
        <x:v>46387</x:v>
      </x:c>
      <x:c r="M826" s="15" t="str">
        <x:v>Придбання товару для монтажу системи пожежної сигналізації (Саморізи 100 шт., дюбелі 100 шт., монтажний набір)</x:v>
      </x:c>
      <x:c r="N826" s="15" t="str">
        <x:v>https://prozorro.gov.ua/tender/UA-2026-03-27-001338-a</x:v>
      </x:c>
    </x:row>
    <x:row r="827">
      <x:c r="A827" s="14" t="n">
        <x:v>823</x:v>
      </x:c>
      <x:c r="B827" s="14" t="str">
        <x:v>Управління поліції охорони в Івано-Франківській області</x:v>
      </x:c>
      <x:c r="C827" s="14" t="str">
        <x:v>40108892</x:v>
      </x:c>
      <x:c r="D827" s="14" t="str">
        <x:v>Резервне живлення</x:v>
      </x:c>
      <x:c r="E827" s="14" t="str">
        <x:v>Expansion discovery</x:v>
      </x:c>
      <x:c r="F827" s="14" t="str">
        <x:v>I3</x:v>
      </x:c>
      <x:c r="G827" s="14" t="n">
        <x:v>48</x:v>
      </x:c>
      <x:c r="H827" s="14" t="n">
        <x:v>3</x:v>
      </x:c>
      <x:c r="I827" s="14" t="n">
        <x:v>2</x:v>
      </x:c>
      <x:c r="J827" s="18" t="n">
        <x:v>53579.61</x:v>
      </x:c>
      <x:c r="K827" s="19" t="n">
        <x:v>46111.512726886576</x:v>
      </x:c>
      <x:c r="L827" s="19" t="n">
        <x:v>46387</x:v>
      </x:c>
      <x:c r="M827" s="15" t="str">
        <x:v>Поточний ремонт з монтажем , пусконалагоджування ПОЖЕЖНОЇ системи сигналізації у Корпусі 5 ліцею</x:v>
      </x:c>
      <x:c r="N827" s="15" t="str">
        <x:v>https://prozorro.gov.ua/tender/UA-2026-03-30-008662-a</x:v>
      </x:c>
    </x:row>
    <x:row r="828">
      <x:c r="A828" s="14" t="n">
        <x:v>824</x:v>
      </x:c>
      <x:c r="B828" s="14" t="str">
        <x:v>Акціонерне товариство "Укртелеком"</x:v>
      </x:c>
      <x:c r="C828" s="14" t="str">
        <x:v>21560766</x:v>
      </x:c>
      <x:c r="D828" s="14" t="str">
        <x:v>ВОЛЗ / телеком</x:v>
      </x:c>
      <x:c r="E828" s="14" t="str">
        <x:v>Expansion discovery</x:v>
      </x:c>
      <x:c r="F828" s="14" t="str">
        <x:v>I3</x:v>
      </x:c>
      <x:c r="G828" s="14" t="n">
        <x:v>48</x:v>
      </x:c>
      <x:c r="H828" s="14" t="n">
        <x:v>2</x:v>
      </x:c>
      <x:c r="I828" s="14" t="n">
        <x:v>1</x:v>
      </x:c>
      <x:c r="J828" s="18" t="n">
        <x:v>68100.1</x:v>
      </x:c>
      <x:c r="K828" s="19" t="n">
        <x:v>46104.52148630787</x:v>
      </x:c>
      <x:c r="L828" s="19" t="n">
        <x:v>46387</x:v>
      </x:c>
      <x:c r="M828" s="15" t="str">
        <x:v>Погодження робочого проєкту по об’єкту «Нове будівництво  волоконно-оптичних ліній зв’язку  від будівлі за адресою: м. Київ, вул. Дениса Монастирського, 3, до будівель за адресами: м. Київ, вул. Леонтовича, 9; м. Київ, вул. Вишгородська, 21;  м. Київ, вул. Сім’ї Бродських, 31/33» (код 71320000-7 національного класифікатора України за ДК 021:2015 «Єдиний закупівельний словник»)</x:v>
      </x:c>
      <x:c r="N828" s="15" t="str">
        <x:v>https://prozorro.gov.ua/tender/UA-2026-03-23-008819-a</x:v>
      </x:c>
    </x:row>
    <x:row r="829">
      <x:c r="A829" s="14" t="n">
        <x:v>825</x:v>
      </x:c>
      <x:c r="B829" s="14" t="str">
        <x:v>МОСТОВЕНКО ІГОР ВОЛОДИМИРОВИЧ</x:v>
      </x:c>
      <x:c r="C829" s="14" t="str">
        <x:v>2925317359</x:v>
      </x:c>
      <x:c r="D829" s="14" t="str">
        <x:v>Електромонтаж</x:v>
      </x:c>
      <x:c r="E829" s="14" t="str">
        <x:v>Pilot now</x:v>
      </x:c>
      <x:c r="F829" s="14" t="str">
        <x:v>I3</x:v>
      </x:c>
      <x:c r="G829" s="14" t="n">
        <x:v>48</x:v>
      </x:c>
      <x:c r="H829" s="14" t="n">
        <x:v>2</x:v>
      </x:c>
      <x:c r="I829" s="14" t="n">
        <x:v>1</x:v>
      </x:c>
      <x:c r="J829" s="18" t="n">
        <x:v>5000</x:v>
      </x:c>
      <x:c r="K829" s="19" t="n">
        <x:v>46211.47979754629</x:v>
      </x:c>
      <x:c r="L829" s="19" t="n">
        <x:v>46387</x:v>
      </x:c>
      <x:c r="M829" s="15" t="str">
        <x:v>Послуги з технічного обслуговування та утримання в належному стані внутрішніх та зовнішніх електромереж (Електровимірювальні роботи: вимірювання опору розтікання на основних заземлювачах і заземленнях магістралей і устаткування; перевірка ізоляції кабелів та проводів; перевірка повного опору петлі фаза-нуль)</x:v>
      </x:c>
      <x:c r="N829" s="15" t="str">
        <x:v>https://prozorro.gov.ua/tender/UA-2026-07-08-007220-a</x:v>
      </x:c>
    </x:row>
    <x:row r="830">
      <x:c r="A830" s="14" t="n">
        <x:v>826</x:v>
      </x:c>
      <x:c r="B830" s="14" t="str">
        <x:v>ТОВ "ГРУПА КОМПАНІЙ МЕТ-ІНОКС"</x:v>
      </x:c>
      <x:c r="C830" s="14" t="str">
        <x:v>42013326</x:v>
      </x:c>
      <x:c r="D830" s="14" t="str">
        <x:v>Металоконструкції</x:v>
      </x:c>
      <x:c r="E830" s="14" t="str">
        <x:v>Expansion discovery</x:v>
      </x:c>
      <x:c r="F830" s="14" t="str">
        <x:v>I3</x:v>
      </x:c>
      <x:c r="G830" s="14" t="n">
        <x:v>48</x:v>
      </x:c>
      <x:c r="H830" s="14" t="n">
        <x:v>2</x:v>
      </x:c>
      <x:c r="I830" s="14" t="n">
        <x:v>1</x:v>
      </x:c>
      <x:c r="J830" s="18" t="n">
        <x:v>50769.6</x:v>
      </x:c>
      <x:c r="K830" s="19" t="n">
        <x:v>46045.334928993056</x:v>
      </x:c>
      <x:c r="L830" s="19" t="n">
        <x:v>46387.916666655095</x:v>
      </x:c>
      <x:c r="M830" s="15" t="str">
        <x:v>Монтаж металоконструкцій з нержавіючої сталі</x:v>
      </x:c>
      <x:c r="N830" s="15" t="str">
        <x:v>https://prozorro.gov.ua/tender/UA-2026-01-23-002373-a</x:v>
      </x:c>
    </x:row>
    <x:row r="831">
      <x:c r="A831" s="14" t="n">
        <x:v>827</x:v>
      </x:c>
      <x:c r="B831" s="14" t="str">
        <x:v>Фізична особа-підприємець Петрук Олександр Володимирович</x:v>
      </x:c>
      <x:c r="C831" s="14" t="str">
        <x:v>3283004214</x:v>
      </x:c>
      <x:c r="D831" s="14" t="str">
        <x:v>Безпека / СКУД / CCTV</x:v>
      </x:c>
      <x:c r="E831" s="14" t="str">
        <x:v>Expansion discovery</x:v>
      </x:c>
      <x:c r="F831" s="14" t="str">
        <x:v>I3</x:v>
      </x:c>
      <x:c r="G831" s="14" t="n">
        <x:v>48</x:v>
      </x:c>
      <x:c r="H831" s="14" t="n">
        <x:v>2</x:v>
      </x:c>
      <x:c r="I831" s="14" t="n">
        <x:v>1</x:v>
      </x:c>
      <x:c r="J831" s="18" t="n">
        <x:v>28866</x:v>
      </x:c>
      <x:c r="K831" s="19" t="n">
        <x:v>46174.57358927083</x:v>
      </x:c>
      <x:c r="L831" s="19" t="n">
        <x:v>46203</x:v>
      </x:c>
      <x:c r="M831" s="15" t="str">
        <x:v>Послуги з монтажу системи відеоспостереження</x:v>
      </x:c>
      <x:c r="N831" s="15" t="str">
        <x:v>https://prozorro.gov.ua/tender/UA-2026-06-01-010801-a</x:v>
      </x:c>
    </x:row>
    <x:row r="832">
      <x:c r="A832" s="14" t="n">
        <x:v>828</x:v>
      </x:c>
      <x:c r="B832" s="14" t="str">
        <x:v>ФОП Городецький Володимир Володимирович</x:v>
      </x:c>
      <x:c r="C832" s="14" t="str">
        <x:v>3114503914</x:v>
      </x:c>
      <x:c r="D832" s="14" t="str">
        <x:v>Безпека / СКУД / CCTV</x:v>
      </x:c>
      <x:c r="E832" s="14" t="str">
        <x:v>Expansion discovery</x:v>
      </x:c>
      <x:c r="F832" s="14" t="str">
        <x:v>I3</x:v>
      </x:c>
      <x:c r="G832" s="14" t="n">
        <x:v>48</x:v>
      </x:c>
      <x:c r="H832" s="14" t="n">
        <x:v>2</x:v>
      </x:c>
      <x:c r="I832" s="14" t="n">
        <x:v>1</x:v>
      </x:c>
      <x:c r="J832" s="18" t="n">
        <x:v>86418</x:v>
      </x:c>
      <x:c r="K832" s="19" t="n">
        <x:v>46211.336785775464</x:v>
      </x:c>
      <x:c r="L832" s="19" t="n">
        <x:v>46387.38082175926</x:v>
      </x:c>
      <x:c r="M832" s="15" t="str">
        <x:v>Послуги з монтажу та налагодження системи відеоспостереження</x:v>
      </x:c>
      <x:c r="N832" s="15" t="str">
        <x:v>https://prozorro.gov.ua/tender/UA-2026-07-08-003023-a</x:v>
      </x:c>
    </x:row>
    <x:row r="833">
      <x:c r="A833" s="14" t="n">
        <x:v>829</x:v>
      </x:c>
      <x:c r="B833" s="14" t="str">
        <x:v>БАРАН МИХАЙЛО МИРОНОВИЧ</x:v>
      </x:c>
      <x:c r="C833" s="14" t="str">
        <x:v>3272605818</x:v>
      </x:c>
      <x:c r="D833" s="14" t="str">
        <x:v>Промисловий холод</x:v>
      </x:c>
      <x:c r="E833" s="14" t="str">
        <x:v>Expansion discovery</x:v>
      </x:c>
      <x:c r="F833" s="14" t="str">
        <x:v>I3</x:v>
      </x:c>
      <x:c r="G833" s="14" t="n">
        <x:v>48</x:v>
      </x:c>
      <x:c r="H833" s="14" t="n">
        <x:v>1</x:v>
      </x:c>
      <x:c r="I833" s="14" t="n">
        <x:v>0</x:v>
      </x:c>
      <x:c r="J833" s="18" t="n">
        <x:v>128160</x:v>
      </x:c>
      <x:c r="K833" s="19" t="n">
        <x:v>46223.503721168985</x:v>
      </x:c>
      <x:c r="L833" s="19" t="n">
        <x:v>46234</x:v>
      </x:c>
      <x:c r="M833" s="15" t="str">
        <x:v>Холодильний агрегат типу Аспера OP-MSHM026 надтихоходний, - 1 шт., випарник типу Гюнтер GDF 030.1В/24.EN150.E - 1 шт., пульт керування - 1 шт., монтаж холодильного обладнання пуско-налагоджувальні роботи - 1 послуга, монтажний комплект - 1 комплект.  </x:v>
      </x:c>
      <x:c r="N833" s="15" t="str">
        <x:v>https://prozorro.gov.ua/tender/UA-2026-07-20-007339-a</x:v>
      </x:c>
    </x:row>
    <x:row r="834">
      <x:c r="A834" s="14" t="n">
        <x:v>830</x:v>
      </x:c>
      <x:c r="B834" s="14" t="str">
        <x:v>Валентій Ігор Юрійович</x:v>
      </x:c>
      <x:c r="C834" s="14" t="str">
        <x:v>3410801836</x:v>
      </x:c>
      <x:c r="D834" s="14" t="str">
        <x:v>СКС / BMS / слаботочка</x:v>
      </x:c>
      <x:c r="E834" s="14" t="str">
        <x:v>Expansion discovery</x:v>
      </x:c>
      <x:c r="F834" s="14" t="str">
        <x:v>I3</x:v>
      </x:c>
      <x:c r="G834" s="14" t="n">
        <x:v>48</x:v>
      </x:c>
      <x:c r="H834" s="14" t="n">
        <x:v>2</x:v>
      </x:c>
      <x:c r="I834" s="14" t="n">
        <x:v>0</x:v>
      </x:c>
      <x:c r="J834" s="18" t="n">
        <x:v>47920</x:v>
      </x:c>
      <x:c r="K834" s="19" t="n">
        <x:v>46097.3363925</x:v>
      </x:c>
      <x:c r="L834" s="19" t="n">
        <x:v>46112</x:v>
      </x:c>
      <x:c r="M834" s="15" t="str">
        <x:v>Послуги  по монтажу слаботочних систем (систем відеонагляду та налаштування, локальних серверних мереж та інше) на території Замовника, що знаходиться за адресою: Україна, 15600, Чернігівська обл., Корюківський р-н, місто Мена, вул.Чернігівський шлях, будинок 11 </x:v>
      </x:c>
      <x:c r="N834" s="15" t="str">
        <x:v>https://prozorro.gov.ua/tender/UA-2026-03-16-000840-a</x:v>
      </x:c>
    </x:row>
    <x:row r="835">
      <x:c r="A835" s="14" t="n">
        <x:v>831</x:v>
      </x:c>
      <x:c r="B835" s="14" t="str">
        <x:v>ЖИВАКО СТАНІСЛАВ ІГОРОВИЧ</x:v>
      </x:c>
      <x:c r="C835" s="14" t="str">
        <x:v>3320608658</x:v>
      </x:c>
      <x:c r="D835" s="14" t="str">
        <x:v>ВОЛЗ / телеком</x:v>
      </x:c>
      <x:c r="E835" s="14" t="str">
        <x:v>Expansion discovery</x:v>
      </x:c>
      <x:c r="F835" s="14" t="str">
        <x:v>I3</x:v>
      </x:c>
      <x:c r="G835" s="14" t="n">
        <x:v>48</x:v>
      </x:c>
      <x:c r="H835" s="14" t="n">
        <x:v>2</x:v>
      </x:c>
      <x:c r="I835" s="14" t="n">
        <x:v>0</x:v>
      </x:c>
      <x:c r="J835" s="18" t="n">
        <x:v>41500</x:v>
      </x:c>
      <x:c r="K835" s="19" t="n">
        <x:v>46027.915360810184</x:v>
      </x:c>
      <x:c r="L835" s="19" t="n">
        <x:v>46022</x:v>
      </x:c>
      <x:c r="M835" s="15" t="str">
        <x:v>Послуги монтажу  телекомунікаційної мережі та  її вдосконалення за ДК 021:2015 72710000-0 Послуги у сфері локальних мереж</x:v>
      </x:c>
      <x:c r="N835" s="15" t="str">
        <x:v>https://prozorro.gov.ua/tender/UA-2026-01-05-007903-a</x:v>
      </x:c>
    </x:row>
    <x:row r="836">
      <x:c r="A836" s="14" t="n">
        <x:v>832</x:v>
      </x:c>
      <x:c r="B836" s="14" t="str">
        <x:v>ПП "Монтажна компанія "МЕГАТЕХ"</x:v>
      </x:c>
      <x:c r="C836" s="14" t="str">
        <x:v>41972777</x:v>
      </x:c>
      <x:c r="D836" s="14" t="str">
        <x:v>ГНБ / безтраншейні роботи</x:v>
      </x:c>
      <x:c r="E836" s="14" t="str">
        <x:v>Expansion discovery</x:v>
      </x:c>
      <x:c r="F836" s="14" t="str">
        <x:v>I3</x:v>
      </x:c>
      <x:c r="G836" s="14" t="n">
        <x:v>48</x:v>
      </x:c>
      <x:c r="H836" s="14" t="n">
        <x:v>2</x:v>
      </x:c>
      <x:c r="I836" s="14" t="n">
        <x:v>0</x:v>
      </x:c>
      <x:c r="J836" s="18" t="n">
        <x:v>2534984.92</x:v>
      </x:c>
      <x:c r="K836" s="19" t="n">
        <x:v>45476.77239646991</x:v>
      </x:c>
      <x:c r="L836" s="19" t="n">
        <x:v>45504.77263888889</x:v>
      </x:c>
      <x:c r="M836" s="15" t="str">
        <x:v>76430000-6 "Послуги з буріння та експлуатації свердловин" (послуги горизонтально направленого буріння діаметром 100 мм, 71м)</x:v>
      </x:c>
      <x:c r="N836" s="15" t="str">
        <x:v>https://prozorro.gov.ua/tender/UA-2024-07-03-010548-a</x:v>
      </x:c>
    </x:row>
    <x:row r="837">
      <x:c r="A837" s="14" t="n">
        <x:v>833</x:v>
      </x:c>
      <x:c r="B837" s="14" t="str">
        <x:v>РІВНЕНСЬКЕ ОБЛАСНЕ СПЕЦІАЛІЗОВАНЕ РЕМОНТНО-БУДІВЕЛЬНЕ ПІДПРИЄМСТВО ПРОТИПОЖЕЖНИХ РОБІТ ДОБРОВІЛЬНОГО ПОЖЕЖНОГО ТОВАРИСТВА УКРАЇНИ</x:v>
      </x:c>
      <x:c r="C837" s="14" t="str">
        <x:v>00183302</x:v>
      </x:c>
      <x:c r="D837" s="14" t="str">
        <x:v>Блискавкозахист / заземлення</x:v>
      </x:c>
      <x:c r="E837" s="14" t="str">
        <x:v>Pilot now</x:v>
      </x:c>
      <x:c r="F837" s="14" t="str">
        <x:v>I3</x:v>
      </x:c>
      <x:c r="G837" s="14" t="n">
        <x:v>48</x:v>
      </x:c>
      <x:c r="H837" s="14" t="n">
        <x:v>2</x:v>
      </x:c>
      <x:c r="I837" s="14" t="n">
        <x:v>0</x:v>
      </x:c>
      <x:c r="J837" s="18" t="n">
        <x:v>96265</x:v>
      </x:c>
      <x:c r="K837" s="19" t="n">
        <x:v>46091.62268518518</x:v>
      </x:c>
      <x:c r="L837" s="19" t="n">
        <x:v>46112</x:v>
      </x:c>
      <x:c r="M837" s="15" t="str">
        <x:v>Надання послуг по монтажу блискавкозахисту на будівлі будинку культури комунального закладу "Шпаніваський центр культури, спорту та туризму" Шпанівської сільської ради Рівненського району Рівненської області, що знаходиться за адресою: Рівненська обл., Рівненський р-н, с. В.Олексин, вул. Шевченка, 41-Г</x:v>
      </x:c>
      <x:c r="N837" s="15" t="str">
        <x:v>https://prozorro.gov.ua/tender/UA-2026-03-10-013564-a</x:v>
      </x:c>
    </x:row>
    <x:row r="838">
      <x:c r="A838" s="14" t="n">
        <x:v>834</x:v>
      </x:c>
      <x:c r="B838" s="14" t="str">
        <x:v>ТОВ "ТЕПЛОЕНЕРГОКОМПЛЕКТ"</x:v>
      </x:c>
      <x:c r="C838" s="14" t="str">
        <x:v>23390015</x:v>
      </x:c>
      <x:c r="D838" s="14" t="str">
        <x:v>Промислова теплоізоляція</x:v>
      </x:c>
      <x:c r="E838" s="14" t="str">
        <x:v>Expansion discovery</x:v>
      </x:c>
      <x:c r="F838" s="14" t="str">
        <x:v>I3</x:v>
      </x:c>
      <x:c r="G838" s="14" t="n">
        <x:v>48</x:v>
      </x:c>
      <x:c r="H838" s="14" t="n">
        <x:v>3</x:v>
      </x:c>
      <x:c r="I838" s="14" t="n">
        <x:v>0</x:v>
      </x:c>
      <x:c r="J838" s="18" t="n">
        <x:v>4719696</x:v>
      </x:c>
      <x:c r="K838" s="19" t="n">
        <x:v>45622.43236811343</x:v>
      </x:c>
      <x:c r="L838" s="19" t="n">
        <x:v>46065</x:v>
      </x:c>
      <x:c r="M838" s="15" t="str">
        <x:v>Проектно-вишукувальні роботи по об’єкту: "Реконструкція вузла підключення компресорної станції «Машівка» з облаштуванням вузла редукування газу в Полтавському районі Полтавської області" (Стадії «Проект» та «Робоча документація») (Будівельні роботи та поточний ремонт)</x:v>
      </x:c>
      <x:c r="N838" s="15" t="str">
        <x:v>https://prozorro.gov.ua/tender/UA-2024-10-30-010585-a</x:v>
      </x:c>
    </x:row>
    <x:row r="839">
      <x:c r="A839" s="14" t="n">
        <x:v>835</x:v>
      </x:c>
      <x:c r="B839" s="14" t="str">
        <x:v>ТОВ МВ-БУД</x:v>
      </x:c>
      <x:c r="C839" s="14" t="str">
        <x:v>41411875</x:v>
      </x:c>
      <x:c r="D839" s="14" t="str">
        <x:v>Промислові теплиці</x:v>
      </x:c>
      <x:c r="E839" s="14" t="str">
        <x:v>Expansion discovery</x:v>
      </x:c>
      <x:c r="F839" s="14" t="str">
        <x:v>I3</x:v>
      </x:c>
      <x:c r="G839" s="14" t="n">
        <x:v>48</x:v>
      </x:c>
      <x:c r="H839" s="14" t="n">
        <x:v>2</x:v>
      </x:c>
      <x:c r="I839" s="14" t="n">
        <x:v>0</x:v>
      </x:c>
      <x:c r="J839" s="18" t="n">
        <x:v>1500436.12</x:v>
      </x:c>
      <x:c r="K839" s="19" t="n">
        <x:v>46001.63695564815</x:v>
      </x:c>
      <x:c r="L839" s="19" t="n">
        <x:v>46018.76887731482</x:v>
      </x:c>
      <x:c r="M839" s="15" t="str">
        <x:v>“Послуги з демонтажу нежитлової будівлі теплиці літ. “В-1” на території Рівненського ліцею № 8 Рівненської міської ради за адресою: м. Рівне, вул. Князя Острозького, 20” (НК 018:2023 – 1263 Будівлі закладів освіти та дослідних закладів) (ДК 021:2015 - 45450000-6 Інші завершальні будівельні роботи)</x:v>
      </x:c>
      <x:c r="N839" s="15" t="str">
        <x:v>https://prozorro.gov.ua/tender/UA-2025-11-28-015838-a</x:v>
      </x:c>
    </x:row>
    <x:row r="840">
      <x:c r="A840" s="14" t="n">
        <x:v>836</x:v>
      </x:c>
      <x:c r="B840" s="14" t="str">
        <x:v>ТОВАРИСТВО З ОБМЕЖЕНОЮ ВІДПОВІДАЛЬНІСТЮ "ВЕЛЬТУМ-ЗАПОРІЖЖЯ"</x:v>
      </x:c>
      <x:c r="C840" s="14" t="str">
        <x:v>35924440</x:v>
      </x:c>
      <x:c r="D840" s="14" t="str">
        <x:v>Благоустрій</x:v>
      </x:c>
      <x:c r="E840" s="14" t="str">
        <x:v>Expansion discovery</x:v>
      </x:c>
      <x:c r="F840" s="14" t="str">
        <x:v>I3</x:v>
      </x:c>
      <x:c r="G840" s="14" t="n">
        <x:v>48</x:v>
      </x:c>
      <x:c r="H840" s="14" t="n">
        <x:v>2</x:v>
      </x:c>
      <x:c r="I840" s="14" t="n">
        <x:v>0</x:v>
      </x:c>
      <x:c r="J840" s="18" t="n">
        <x:v>999998.91</x:v>
      </x:c>
      <x:c r="K840" s="19" t="n">
        <x:v>45841.353248831016</x:v>
      </x:c>
      <x:c r="L840" s="19" t="n">
        <x:v>46022</x:v>
      </x:c>
      <x:c r="M840" s="15" t="str">
        <x:v>Послуги по захороненню відходів IV класу, Код ДК 021:2015-90510000-5 Утилізація сміття та поводження зі сміттям (Оплата видатків згідно до «Програми комплексного благоустрою вулично-дорожньої мережі, міських територій та реалізації повноважень в сфері охоронної діяльності на 2023-2025 роки» (зі змінами та доповненнями) за КПКВК 1418110 «Заходи із запобігання та ліквідації надзвичайних ситуацій та наслідків стихійного лиха», а саме захоронення будівельних відходів, які виникли на локаціях гуманітарних напрямків, з військових об`єктів, які задіяно в обороні міста та з об`єктів, які виникли в наслідок руйнувань житлового фонду через ведення воєнних дій)
</x:v>
      </x:c>
      <x:c r="N840" s="15" t="str">
        <x:v>https://prozorro.gov.ua/tender/UA-2025-07-03-003993-a</x:v>
      </x:c>
    </x:row>
    <x:row r="841">
      <x:c r="A841" s="14" t="n">
        <x:v>837</x:v>
      </x:c>
      <x:c r="B841" s="14" t="str">
        <x:v>ТОВАРИСТВО З ОБМЕЖЕНОЮ ВІДПОВІДАЛЬНІСТЮ "ІНТЕРНЕШНЛ БІЗНЕС ГРУП"</x:v>
      </x:c>
      <x:c r="C841" s="14" t="str">
        <x:v>42019417</x:v>
      </x:c>
      <x:c r="D841" s="14" t="str">
        <x:v>Світлофори / дорожня автоматика</x:v>
      </x:c>
      <x:c r="E841" s="14" t="str">
        <x:v>Pilot now</x:v>
      </x:c>
      <x:c r="F841" s="14" t="str">
        <x:v>I3</x:v>
      </x:c>
      <x:c r="G841" s="14" t="n">
        <x:v>48</x:v>
      </x:c>
      <x:c r="H841" s="14" t="n">
        <x:v>2</x:v>
      </x:c>
      <x:c r="I841" s="14" t="n">
        <x:v>0</x:v>
      </x:c>
      <x:c r="J841" s="18" t="n">
        <x:v>8635149.62</x:v>
      </x:c>
      <x:c r="K841" s="19" t="n">
        <x:v>45434.51470280092</x:v>
      </x:c>
      <x:c r="L841" s="19" t="n">
        <x:v>45650</x:v>
      </x:c>
      <x:c r="M841" s="15" t="str">
        <x:v>Будівництво світлофорного об’єкту по вул. Архітектора Вербицького, 10 у Дарницькому районі м. Києва</x:v>
      </x:c>
      <x:c r="N841" s="15" t="str">
        <x:v>https://prozorro.gov.ua/tender/UA-2024-05-01-010288-a</x:v>
      </x:c>
    </x:row>
    <x:row r="842">
      <x:c r="A842" s="14" t="n">
        <x:v>838</x:v>
      </x:c>
      <x:c r="B842" s="14" t="str">
        <x:v>ТОВАРИСТВО З ОБМЕЖЕНОЮ ВІДПОВІДАЛЬНІСТЮ "КОМІНВЄСТ"</x:v>
      </x:c>
      <x:c r="C842" s="14" t="str">
        <x:v>18019170</x:v>
      </x:c>
      <x:c r="D842" s="14" t="str">
        <x:v>Теплові пункти</x:v>
      </x:c>
      <x:c r="E842" s="14" t="str">
        <x:v>Expansion discovery</x:v>
      </x:c>
      <x:c r="F842" s="14" t="str">
        <x:v>I3</x:v>
      </x:c>
      <x:c r="G842" s="14" t="n">
        <x:v>48</x:v>
      </x:c>
      <x:c r="H842" s="14" t="n">
        <x:v>2</x:v>
      </x:c>
      <x:c r="I842" s="14" t="n">
        <x:v>0</x:v>
      </x:c>
      <x:c r="J842" s="18" t="n">
        <x:v>2102259.6</x:v>
      </x:c>
      <x:c r="K842" s="19" t="n">
        <x:v>45524.61002474537</x:v>
      </x:c>
      <x:c r="L842" s="19" t="n">
        <x:v>45625</x:v>
      </x:c>
      <x:c r="M842" s="15" t="str">
        <x:v>Реконструкція індивідуального теплового пункту житлового будинку ЖБК «АВТОМАТ-1» за адресою: вул. Райдужна, 63, м. Київ   (код ДК 021:2015: 45454000-4 – Реконструкція)
</x:v>
      </x:c>
      <x:c r="N842" s="15" t="str">
        <x:v>https://prozorro.gov.ua/tender/UA-2024-08-20-011848-a</x:v>
      </x:c>
    </x:row>
    <x:row r="843">
      <x:c r="A843" s="14" t="n">
        <x:v>839</x:v>
      </x:c>
      <x:c r="B843" s="14" t="str">
        <x:v>ТОВАРИСТВО З ОБМЕЖЕНОЮ ВІДПОВІДАЛЬНІСТЮ "ФАЙМІТЕК БУДГАРАНТ"</x:v>
      </x:c>
      <x:c r="C843" s="14" t="str">
        <x:v>45410241</x:v>
      </x:c>
      <x:c r="D843" s="14" t="str">
        <x:v>Пожежогасіння</x:v>
      </x:c>
      <x:c r="E843" s="14" t="str">
        <x:v>Expansion discovery</x:v>
      </x:c>
      <x:c r="F843" s="14" t="str">
        <x:v>I3</x:v>
      </x:c>
      <x:c r="G843" s="14" t="n">
        <x:v>48</x:v>
      </x:c>
      <x:c r="H843" s="14" t="n">
        <x:v>2</x:v>
      </x:c>
      <x:c r="I843" s="14" t="n">
        <x:v>0</x:v>
      </x:c>
      <x:c r="J843" s="18" t="n">
        <x:v>622880</x:v>
      </x:c>
      <x:c r="K843" s="19" t="n">
        <x:v>46008.54755956018</x:v>
      </x:c>
      <x:c r="L843" s="19" t="n">
        <x:v>46015</x:v>
      </x:c>
      <x:c r="M843" s="15" t="str">
        <x:v>Роботи з встановлення системи протипожежного захисту (системи пожежної сигналізації, системи оповіщення про пожежу та евакуювання людей, монтаж автоматичної установки газового пожежогасіння) в приміщеннях НКЦПФР за адресою: вул. Князів Острозьких, 8, корпус 30, поверх 9 – 1 черга</x:v>
      </x:c>
      <x:c r="N843" s="15" t="str">
        <x:v>https://prozorro.gov.ua/tender/UA-2025-12-17-016581-a</x:v>
      </x:c>
    </x:row>
    <x:row r="844">
      <x:c r="A844" s="14" t="n">
        <x:v>840</x:v>
      </x:c>
      <x:c r="B844" s="14" t="str">
        <x:v>Товариство з обмеженою відповідальністю фірма "Екорембуд ЛТД"</x:v>
      </x:c>
      <x:c r="C844" s="14" t="str">
        <x:v>13977647</x:v>
      </x:c>
      <x:c r="D844" s="14" t="str">
        <x:v>Резервуари / промислові ємності</x:v>
      </x:c>
      <x:c r="E844" s="14" t="str">
        <x:v>Expansion discovery</x:v>
      </x:c>
      <x:c r="F844" s="14" t="str">
        <x:v>I3</x:v>
      </x:c>
      <x:c r="G844" s="14" t="n">
        <x:v>48</x:v>
      </x:c>
      <x:c r="H844" s="14" t="n">
        <x:v>2</x:v>
      </x:c>
      <x:c r="I844" s="14" t="n">
        <x:v>0</x:v>
      </x:c>
      <x:c r="J844" s="18" t="n">
        <x:v>9140999</x:v>
      </x:c>
      <x:c r="K844" s="19" t="n">
        <x:v>45531.22370815972</x:v>
      </x:c>
      <x:c r="L844" s="19" t="n">
        <x:v>45747</x:v>
      </x:c>
      <x:c r="M844" s="15" t="str">
        <x:v>Капітальний ремонт резервуару РВС-5000м3 №4 цППН, с.Яворів Долинської ТГ Калуського району Івано-Франківської області (інв. №47635). (Часткова заміна металоконструкцій резервуару)  (код  45220000-5 за ДК 021:2015, Інженерні та будівельні роботи)</x:v>
      </x:c>
      <x:c r="N844" s="15" t="str">
        <x:v>https://prozorro.gov.ua/tender/UA-2024-08-02-002903-a</x:v>
      </x:c>
    </x:row>
    <x:row r="845">
      <x:c r="A845" s="14" t="n">
        <x:v>841</x:v>
      </x:c>
      <x:c r="B845" s="14" t="str">
        <x:v>Фізична особа - підприємець Гумен Ігор Ігорович</x:v>
      </x:c>
      <x:c r="C845" s="14" t="str">
        <x:v>3346402459</x:v>
      </x:c>
      <x:c r="D845" s="14" t="str">
        <x:v>Безпека / СКУД / CCTV</x:v>
      </x:c>
      <x:c r="E845" s="14" t="str">
        <x:v>Expansion discovery</x:v>
      </x:c>
      <x:c r="F845" s="14" t="str">
        <x:v>I3</x:v>
      </x:c>
      <x:c r="G845" s="14" t="n">
        <x:v>48</x:v>
      </x:c>
      <x:c r="H845" s="14" t="n">
        <x:v>3</x:v>
      </x:c>
      <x:c r="I845" s="14" t="n">
        <x:v>0</x:v>
      </x:c>
      <x:c r="J845" s="18" t="n">
        <x:v>2130</x:v>
      </x:c>
      <x:c r="K845" s="19" t="n">
        <x:v>46139.473454189814</x:v>
      </x:c>
      <x:c r="L845" s="19" t="n">
        <x:v>46233</x:v>
      </x:c>
      <x:c r="M845" s="15" t="str">
        <x:v>Розетка "Luxel" для монтажу системи контролю доступу (домофонної системи) у ЗДО №75 Львівської міської ради (ДК 021:2015:31220000-4 - Елементи електричних схем)</x:v>
      </x:c>
      <x:c r="N845" s="15" t="str">
        <x:v>https://prozorro.gov.ua/tender/UA-2026-04-27-008025-a</x:v>
      </x:c>
    </x:row>
    <x:row r="846">
      <x:c r="A846" s="14" t="n">
        <x:v>842</x:v>
      </x:c>
      <x:c r="B846" s="14" t="str">
        <x:v>ФОП Пінтеску Ірина Володимирівна</x:v>
      </x:c>
      <x:c r="C846" s="14" t="str">
        <x:v>3052119989</x:v>
      </x:c>
      <x:c r="D846" s="14" t="str">
        <x:v>Мости / інфраструктура</x:v>
      </x:c>
      <x:c r="E846" s="14" t="str">
        <x:v>Expansion discovery</x:v>
      </x:c>
      <x:c r="F846" s="14" t="str">
        <x:v>I3</x:v>
      </x:c>
      <x:c r="G846" s="14" t="n">
        <x:v>48</x:v>
      </x:c>
      <x:c r="H846" s="14" t="n">
        <x:v>1</x:v>
      </x:c>
      <x:c r="I846" s="14" t="n">
        <x:v>0</x:v>
      </x:c>
      <x:c r="J846" s="18" t="n">
        <x:v>272400</x:v>
      </x:c>
      <x:c r="K846" s="19" t="n">
        <x:v>46241.46543015046</x:v>
      </x:c>
      <x:c r="L846" s="19" t="n">
        <x:v>46249</x:v>
      </x:c>
      <x:c r="M846" s="15" t="str">
        <x:v>послуги з ремонту автомобільного транспорту, а саме послуги з поточного (аварійного, позапланового) ремонту заднього мосту екскаватора-навантажувача Hyundai Н940S з запасними частинами, та матеріалами</x:v>
      </x:c>
      <x:c r="N846" s="15" t="str">
        <x:v>https://prozorro.gov.ua/tender/UA-2026-08-07-007492-a</x:v>
      </x:c>
    </x:row>
    <x:row r="847">
      <x:c r="A847" s="14" t="n">
        <x:v>843</x:v>
      </x:c>
      <x:c r="B847" s="14" t="str">
        <x:v>IT-Integrator</x:v>
      </x:c>
      <x:c r="C847" s="14" t="str"/>
      <x:c r="D847" s="14" t="str">
        <x:v>СКС, BMS та слаботочна інтеграція</x:v>
      </x:c>
      <x:c r="E847" s="14" t="str">
        <x:v>Expansion discovery</x:v>
      </x:c>
      <x:c r="F847" s="14" t="str">
        <x:v>I3</x:v>
      </x:c>
      <x:c r="G847" s="14" t="n">
        <x:v>48</x:v>
      </x:c>
      <x:c r="H847" s="14" t="n">
        <x:v>2</x:v>
      </x:c>
      <x:c r="I847" s="14" t="n">
        <x:v>0</x:v>
      </x:c>
      <x:c r="J847" s="18" t="n">
        <x:v>7115765.74</x:v>
      </x:c>
      <x:c r="K847" s="19" t="n">
        <x:v>45581.360860381945</x:v>
      </x:c>
      <x:c r="L847" s="19" t="n">
        <x:v>46022</x:v>
      </x:c>
      <x:c r="M847" s="15" t="str">
        <x:v>Роботи з будівництва об’єкту: «Реконструкція серверного приміщення Чорноморської філії Державного підприємства «Адміністрація морських портів України» (адміністрація морського порту Чорноморськ) розташованого за адресою: м. Чорноморськ, вул. Праці, 6» (коригування)</x:v>
      </x:c>
      <x:c r="N847" s="15" t="str">
        <x:v>https://prozorro.gov.ua/tender/UA-2024-09-23-013399-a</x:v>
      </x:c>
    </x:row>
    <x:row r="848">
      <x:c r="A848" s="14" t="n">
        <x:v>844</x:v>
      </x:c>
      <x:c r="B848" s="14" t="str">
        <x:v>БРОДОВСЬКИЙ АНДРІЙ ПЕТРОВИЧ</x:v>
      </x:c>
      <x:c r="C848" s="14" t="str">
        <x:v>3223905592</x:v>
      </x:c>
      <x:c r="D848" s="14" t="str">
        <x:v>Газопостачання / котельні</x:v>
      </x:c>
      <x:c r="E848" s="14" t="str">
        <x:v>Expansion discovery</x:v>
      </x:c>
      <x:c r="F848" s="14" t="str">
        <x:v>I3</x:v>
      </x:c>
      <x:c r="G848" s="14" t="n">
        <x:v>47</x:v>
      </x:c>
      <x:c r="H848" s="14" t="n">
        <x:v>1</x:v>
      </x:c>
      <x:c r="I848" s="14" t="n">
        <x:v>1</x:v>
      </x:c>
      <x:c r="J848" s="18" t="n">
        <x:v>2552941.97</x:v>
      </x:c>
      <x:c r="K848" s="19" t="n">
        <x:v>46134.54516891204</x:v>
      </x:c>
      <x:c r="L848" s="19" t="n">
        <x:v>46265</x:v>
      </x:c>
      <x:c r="M848" s="15" t="str">
        <x:v>ДК 021:2015-45251000-1 Будівництво електростанцій і теплових станцій. Нове будівництво модульної  транспортабельної котельні в м.Харкові за адресою: **** (резервного живлення). Зворотна засипка фундаменту та монтаж ферми
</x:v>
      </x:c>
      <x:c r="N848" s="15" t="str">
        <x:v>https://prozorro.gov.ua/tender/UA-2026-04-22-013301-a</x:v>
      </x:c>
    </x:row>
    <x:row r="849">
      <x:c r="A849" s="14" t="n">
        <x:v>845</x:v>
      </x:c>
      <x:c r="B849" s="14" t="str">
        <x:v>ЛИМАР ОЛЕКСАНДР АНАТОЛІЙОВИЧ</x:v>
      </x:c>
      <x:c r="C849" s="14" t="str">
        <x:v>3035717452</x:v>
      </x:c>
      <x:c r="D849" s="14" t="str">
        <x:v>Насосні станції</x:v>
      </x:c>
      <x:c r="E849" s="14" t="str">
        <x:v>Expansion discovery</x:v>
      </x:c>
      <x:c r="F849" s="14" t="str">
        <x:v>I3</x:v>
      </x:c>
      <x:c r="G849" s="14" t="n">
        <x:v>47</x:v>
      </x:c>
      <x:c r="H849" s="14" t="n">
        <x:v>1</x:v>
      </x:c>
      <x:c r="I849" s="14" t="n">
        <x:v>1</x:v>
      </x:c>
      <x:c r="J849" s="18" t="n">
        <x:v>149426.52</x:v>
      </x:c>
      <x:c r="K849" s="19" t="n">
        <x:v>46198.55497143519</x:v>
      </x:c>
      <x:c r="L849" s="19" t="n">
        <x:v>46416</x:v>
      </x:c>
      <x:c r="M849" s="15" t="str">
        <x:v>Коригування проектної документації для об'єкту будівництва: «Реконструкція водоочисних споруд насосної станції ІІ підйому по вул. Київська 130 В м. Обухів, Київської області». Коригування</x:v>
      </x:c>
      <x:c r="N849" s="15" t="str">
        <x:v>https://prozorro.gov.ua/tender/UA-2026-06-25-011409-a</x:v>
      </x:c>
    </x:row>
    <x:row r="850">
      <x:c r="A850" s="14" t="n">
        <x:v>846</x:v>
      </x:c>
      <x:c r="B850" s="14" t="str">
        <x:v>фізична особа підприємець Штанько Віталій Володимирович</x:v>
      </x:c>
      <x:c r="C850" s="14" t="str">
        <x:v>2961316679</x:v>
      </x:c>
      <x:c r="D850" s="14" t="str">
        <x:v>Фасади та скління</x:v>
      </x:c>
      <x:c r="E850" s="14" t="str">
        <x:v>Expansion discovery</x:v>
      </x:c>
      <x:c r="F850" s="14" t="str">
        <x:v>I3</x:v>
      </x:c>
      <x:c r="G850" s="14" t="n">
        <x:v>47</x:v>
      </x:c>
      <x:c r="H850" s="14" t="n">
        <x:v>1</x:v>
      </x:c>
      <x:c r="I850" s="14" t="n">
        <x:v>1</x:v>
      </x:c>
      <x:c r="J850" s="18" t="n">
        <x:v>195662.9</x:v>
      </x:c>
      <x:c r="K850" s="19" t="n">
        <x:v>46196.318579039355</x:v>
      </x:c>
      <x:c r="L850" s="19" t="n">
        <x:v>46296.31893518518</x:v>
      </x:c>
      <x:c r="M850" s="15" t="str">
        <x:v>поточний ремонт частини фасаду з утеплення стін КП ЖКГ "Липоводолинське" за адресою: вул. Полтавська, 18, с-ще Липова Долина, Сумська обл.</x:v>
      </x:c>
      <x:c r="N850" s="15" t="str">
        <x:v>https://prozorro.gov.ua/tender/UA-2026-06-23-002868-a</x:v>
      </x:c>
    </x:row>
    <x:row r="851">
      <x:c r="A851" s="14" t="n">
        <x:v>847</x:v>
      </x:c>
      <x:c r="B851" s="14" t="str">
        <x:v>ФІЗИЧНА ОСОБА-ПІДПРИЄМЕЦЬ  ВАРИВОД СВІТЛАНАОЛЕКСІЇВНА </x:v>
      </x:c>
      <x:c r="C851" s="14" t="str">
        <x:v>2394708105</x:v>
      </x:c>
      <x:c r="D851" s="14" t="str">
        <x:v>Резервне живлення</x:v>
      </x:c>
      <x:c r="E851" s="14" t="str">
        <x:v>Expansion discovery</x:v>
      </x:c>
      <x:c r="F851" s="14" t="str">
        <x:v>I3</x:v>
      </x:c>
      <x:c r="G851" s="14" t="n">
        <x:v>47</x:v>
      </x:c>
      <x:c r="H851" s="14" t="n">
        <x:v>1</x:v>
      </x:c>
      <x:c r="I851" s="14" t="n">
        <x:v>1</x:v>
      </x:c>
      <x:c r="J851" s="18" t="n">
        <x:v>400000</x:v>
      </x:c>
      <x:c r="K851" s="19" t="n">
        <x:v>46202.35694439815</x:v>
      </x:c>
      <x:c r="L851" s="19" t="n">
        <x:v>46387</x:v>
      </x:c>
      <x:c r="M851" s="15" t="str">
        <x:v>«Придбання та встановлення, монтаж та пусконаладка на місці безпосередньої експлуатації (Смілянський міський будинок культури за адресою: вул.Соборна, буд. 100 м.Сміла, Смілянської територіальної громади, Черкаського району, Черкаської області) комплекту  безперебійної системи живлення у складі: гібридний інвертор /3- фазний, з чистою синусоїдою /, акумуляторні батареї, кабель живлення акамулятора, негативний кабель живлення акамулятора, кабель КГНВ, автоматичний вимикач,  перемикач навантаження , щит розподільчий або «еквівалент»  ( код ДК 021:2015 (CPV):   31150000-2 Баласти для розрядних ламп чи трубок );
</x:v>
      </x:c>
      <x:c r="N851" s="15" t="str">
        <x:v>https://prozorro.gov.ua/tender/UA-2026-06-29-003504-a</x:v>
      </x:c>
    </x:row>
    <x:row r="852">
      <x:c r="A852" s="14" t="n">
        <x:v>848</x:v>
      </x:c>
      <x:c r="B852" s="14" t="str">
        <x:v>ФОП "ДАЦКО ВОЛОДИМИР ОЛЕКСАНДРОВИЧ"</x:v>
      </x:c>
      <x:c r="C852" s="14" t="str">
        <x:v>3277407176</x:v>
      </x:c>
      <x:c r="D852" s="14" t="str">
        <x:v>Промисловий холод</x:v>
      </x:c>
      <x:c r="E852" s="14" t="str">
        <x:v>Expansion discovery</x:v>
      </x:c>
      <x:c r="F852" s="14" t="str">
        <x:v>I3</x:v>
      </x:c>
      <x:c r="G852" s="14" t="n">
        <x:v>47</x:v>
      </x:c>
      <x:c r="H852" s="14" t="n">
        <x:v>1</x:v>
      </x:c>
      <x:c r="I852" s="14" t="n">
        <x:v>1</x:v>
      </x:c>
      <x:c r="J852" s="18" t="n">
        <x:v>342000</x:v>
      </x:c>
      <x:c r="K852" s="19" t="n">
        <x:v>46205.56342530093</x:v>
      </x:c>
      <x:c r="L852" s="19" t="n">
        <x:v>46265</x:v>
      </x:c>
      <x:c r="M852" s="15" t="str">
        <x:v>«Обладнання кондиціювання та рекуперації повітря з монтажем»(ДК 021:2015 «Єдиний закупівельний словник»код CPV 42510000-4 Теплообмінники, кондиціонери повітря, холодильне обладнання та фільтрувальні пристрої)
</x:v>
      </x:c>
      <x:c r="N852" s="15" t="str">
        <x:v>https://prozorro.gov.ua/tender/UA-2026-06-22-002485-a</x:v>
      </x:c>
    </x:row>
    <x:row r="853">
      <x:c r="A853" s="14" t="n">
        <x:v>849</x:v>
      </x:c>
      <x:c r="B853" s="14" t="str">
        <x:v>ФОП "ЧЕРКАСЬКИЙ ОЛЕКСАНДР ВОЛОДИМИРОВИЧ"</x:v>
      </x:c>
      <x:c r="C853" s="14" t="str">
        <x:v>3669702239</x:v>
      </x:c>
      <x:c r="D853" s="14" t="str">
        <x:v>Резервне живлення</x:v>
      </x:c>
      <x:c r="E853" s="14" t="str">
        <x:v>Pilot now</x:v>
      </x:c>
      <x:c r="F853" s="14" t="str">
        <x:v>I3</x:v>
      </x:c>
      <x:c r="G853" s="14" t="n">
        <x:v>47</x:v>
      </x:c>
      <x:c r="H853" s="14" t="n">
        <x:v>1</x:v>
      </x:c>
      <x:c r="I853" s="14" t="n">
        <x:v>1</x:v>
      </x:c>
      <x:c r="J853" s="18" t="n">
        <x:v>120000</x:v>
      </x:c>
      <x:c r="K853" s="19" t="n">
        <x:v>46172.471750613426</x:v>
      </x:c>
      <x:c r="L853" s="19" t="n">
        <x:v>46315</x:v>
      </x:c>
      <x:c r="M853" s="15" t="str">
        <x:v>Послуга з демонтажу - монтажу радіатора в зборі ( радіатор, крильчатка , вал підшипників , підшипники – 2шт) встановлення ременя вентилятора, змащування підшипників , заміна антифризу  на дизель- генераторній установці DALGAKIRAN DJ 17000 CU, серійний номер 25465919,2022 року випуску</x:v>
      </x:c>
      <x:c r="N853" s="15" t="str">
        <x:v>https://prozorro.gov.ua/tender/UA-2026-05-13-013549-a</x:v>
      </x:c>
    </x:row>
    <x:row r="854">
      <x:c r="A854" s="14" t="n">
        <x:v>850</x:v>
      </x:c>
      <x:c r="B854" s="14" t="str">
        <x:v>ФОП Димарчук Леонід Олексійович</x:v>
      </x:c>
      <x:c r="C854" s="14" t="str">
        <x:v>2228210214</x:v>
      </x:c>
      <x:c r="D854" s="14" t="str">
        <x:v>Металоконструкції</x:v>
      </x:c>
      <x:c r="E854" s="14" t="str">
        <x:v>Expansion discovery</x:v>
      </x:c>
      <x:c r="F854" s="14" t="str">
        <x:v>I3</x:v>
      </x:c>
      <x:c r="G854" s="14" t="n">
        <x:v>47</x:v>
      </x:c>
      <x:c r="H854" s="14" t="n">
        <x:v>1</x:v>
      </x:c>
      <x:c r="I854" s="14" t="n">
        <x:v>1</x:v>
      </x:c>
      <x:c r="J854" s="18" t="n">
        <x:v>149996</x:v>
      </x:c>
      <x:c r="K854" s="19" t="n">
        <x:v>46160.58425644676</x:v>
      </x:c>
      <x:c r="L854" s="19" t="n">
        <x:v>46387.626851851855</x:v>
      </x:c>
      <x:c r="M854" s="15" t="str">
        <x:v>Поточний ремонт частини спортзалу(монтаж металоконструкцій - захисних огорож) Опорного закладу освіти "Макарівський ліцей №2" Макарівської селищної ради Бучанського району Київської області, за адресою: вул.Фастівська, буд.10, селище Макарів, Бучанський район, Київська область</x:v>
      </x:c>
      <x:c r="N854" s="15" t="str">
        <x:v>https://prozorro.gov.ua/tender/UA-2026-05-18-013000-a</x:v>
      </x:c>
    </x:row>
    <x:row r="855">
      <x:c r="A855" s="14" t="n">
        <x:v>851</x:v>
      </x:c>
      <x:c r="B855" s="14" t="str">
        <x:v>ФОП Притова Люсьєна Володимирівна</x:v>
      </x:c>
      <x:c r="C855" s="14" t="str">
        <x:v>2944318767</x:v>
      </x:c>
      <x:c r="D855" s="14" t="str">
        <x:v>Насосні станції</x:v>
      </x:c>
      <x:c r="E855" s="14" t="str">
        <x:v>Expansion discovery</x:v>
      </x:c>
      <x:c r="F855" s="14" t="str">
        <x:v>I3</x:v>
      </x:c>
      <x:c r="G855" s="14" t="n">
        <x:v>47</x:v>
      </x:c>
      <x:c r="H855" s="14" t="n">
        <x:v>1</x:v>
      </x:c>
      <x:c r="I855" s="14" t="n">
        <x:v>1</x:v>
      </x:c>
      <x:c r="J855" s="18" t="n">
        <x:v>220000</x:v>
      </x:c>
      <x:c r="K855" s="19" t="n">
        <x:v>46176.571798703706</x:v>
      </x:c>
      <x:c r="L855" s="19" t="n">
        <x:v>46387</x:v>
      </x:c>
      <x:c r="M855" s="15" t="str">
        <x:v>Роботи з топографо-геодезичного знімання території в маштабі 1:500 для проектування об'єкту "Реконструкція першої нитки водогону вздовж Соборна-Строна від насосної станції II в/п (вул. Соборна, 95 а) до насосної станції III в/п із встановлення СЕС потужністю 200 кВт в місті Горішні Плавні</x:v>
      </x:c>
      <x:c r="N855" s="15" t="str">
        <x:v>https://prozorro.gov.ua/tender/UA-2026-06-03-012857-a</x:v>
      </x:c>
    </x:row>
    <x:row r="856">
      <x:c r="A856" s="14" t="n">
        <x:v>852</x:v>
      </x:c>
      <x:c r="B856" s="14" t="str">
        <x:v>ФОП РАКИЧ ІВАН ВАЛЕРІЙОВИЧ</x:v>
      </x:c>
      <x:c r="C856" s="14" t="str">
        <x:v>2825816131</x:v>
      </x:c>
      <x:c r="D856" s="14" t="str">
        <x:v>Газопостачання / котельні</x:v>
      </x:c>
      <x:c r="E856" s="14" t="str">
        <x:v>Expansion discovery</x:v>
      </x:c>
      <x:c r="F856" s="14" t="str">
        <x:v>I3</x:v>
      </x:c>
      <x:c r="G856" s="14" t="n">
        <x:v>47</x:v>
      </x:c>
      <x:c r="H856" s="14" t="n">
        <x:v>1</x:v>
      </x:c>
      <x:c r="I856" s="14" t="n">
        <x:v>1</x:v>
      </x:c>
      <x:c r="J856" s="18" t="n">
        <x:v>102553.13</x:v>
      </x:c>
      <x:c r="K856" s="19" t="n">
        <x:v>46209.461327337965</x:v>
      </x:c>
      <x:c r="L856" s="19" t="n">
        <x:v>46387</x:v>
      </x:c>
      <x:c r="M856" s="15" t="str">
        <x:v>Технічний нагляд за проведенням робіт по об’єкту: «Нове будівництво модульної транспортабельної котельні в м. Харкові за адресою: просп. *** (резервне живлення). Підготовчі роботи, будівельні роботи з улаштування фундаменту та монтаж ферми і димових труб»  (код ДК 021:2015 – 71520000-9 – Послуги з нагляду за виконанням будівельних робіт)</x:v>
      </x:c>
      <x:c r="N856" s="15" t="str">
        <x:v>https://prozorro.gov.ua/tender/UA-2026-07-06-005716-a</x:v>
      </x:c>
    </x:row>
    <x:row r="857">
      <x:c r="A857" s="14" t="n">
        <x:v>853</x:v>
      </x:c>
      <x:c r="B857" s="14" t="str">
        <x:v>ФОП Ткаліченко Тетяна Валентинівна</x:v>
      </x:c>
      <x:c r="C857" s="14" t="str">
        <x:v>2869717422</x:v>
      </x:c>
      <x:c r="D857" s="14" t="str">
        <x:v>Промисловий холод</x:v>
      </x:c>
      <x:c r="E857" s="14" t="str">
        <x:v>Expansion discovery</x:v>
      </x:c>
      <x:c r="F857" s="14" t="str">
        <x:v>I3</x:v>
      </x:c>
      <x:c r="G857" s="14" t="n">
        <x:v>47</x:v>
      </x:c>
      <x:c r="H857" s="14" t="n">
        <x:v>1</x:v>
      </x:c>
      <x:c r="I857" s="14" t="n">
        <x:v>1</x:v>
      </x:c>
      <x:c r="J857" s="18" t="n">
        <x:v>192840</x:v>
      </x:c>
      <x:c r="K857" s="19" t="n">
        <x:v>46206.39339590278</x:v>
      </x:c>
      <x:c r="L857" s="19" t="n">
        <x:v>46265.382523148146</x:v>
      </x:c>
      <x:c r="M857" s="15" t="str">
        <x:v>Послуги з монтажу холодильної камери, (згідно коду ДК 021:2015: 50730000-1 — Послуги з ремонту і технічного обслуговування охолоджувальних установок)</x:v>
      </x:c>
      <x:c r="N857" s="15" t="str">
        <x:v>https://prozorro.gov.ua/tender/UA-2026-07-03-004370-a</x:v>
      </x:c>
    </x:row>
    <x:row r="858">
      <x:c r="A858" s="14" t="n">
        <x:v>854</x:v>
      </x:c>
      <x:c r="B858" s="14" t="str">
        <x:v>ПРИВАТНЕ ПІДПРИЄМСТВО "БЕРКУТ-НП"</x:v>
      </x:c>
      <x:c r="C858" s="14" t="str">
        <x:v>37857696</x:v>
      </x:c>
      <x:c r="D858" s="14" t="str">
        <x:v>Безпека / СКУД / CCTV</x:v>
      </x:c>
      <x:c r="E858" s="14" t="str">
        <x:v>Expansion discovery</x:v>
      </x:c>
      <x:c r="F858" s="14" t="str">
        <x:v>I3</x:v>
      </x:c>
      <x:c r="G858" s="14" t="n">
        <x:v>47</x:v>
      </x:c>
      <x:c r="H858" s="14" t="n">
        <x:v>1</x:v>
      </x:c>
      <x:c r="I858" s="14" t="n">
        <x:v>0</x:v>
      </x:c>
      <x:c r="J858" s="18" t="n">
        <x:v>16654.57</x:v>
      </x:c>
      <x:c r="K858" s="19" t="n">
        <x:v>46220.355459467595</x:v>
      </x:c>
      <x:c r="L858" s="19" t="n">
        <x:v>46234</x:v>
      </x:c>
      <x:c r="M858" s="15" t="str">
        <x:v>Послуги з монтажу контрольного обладнання і пусконалагодження системи контролю та управління доступу (СКУД) в приміщення Житомирської окружної прокуратури за адресою м. Житомир, вул. Леха Качинського, 2</x:v>
      </x:c>
      <x:c r="N858" s="15" t="str">
        <x:v>https://prozorro.gov.ua/tender/UA-2026-07-17-003668-a</x:v>
      </x:c>
    </x:row>
    <x:row r="859">
      <x:c r="A859" s="14" t="n">
        <x:v>855</x:v>
      </x:c>
      <x:c r="B859" s="14" t="str">
        <x:v>ТОВАРИСТВО З ОБМЕЖЕНОЮ ВІДПОВІДАЛЬНІСТЮ "БЕЗПЕКА УНІВЕРСАЛ"</x:v>
      </x:c>
      <x:c r="C859" s="14" t="str">
        <x:v>35798901</x:v>
      </x:c>
      <x:c r="D859" s="14" t="str">
        <x:v>Безпека / СКУД / CCTV</x:v>
      </x:c>
      <x:c r="E859" s="14" t="str">
        <x:v>Expansion discovery</x:v>
      </x:c>
      <x:c r="F859" s="14" t="str">
        <x:v>I3</x:v>
      </x:c>
      <x:c r="G859" s="14" t="n">
        <x:v>47</x:v>
      </x:c>
      <x:c r="H859" s="14" t="n">
        <x:v>1</x:v>
      </x:c>
      <x:c r="I859" s="14" t="n">
        <x:v>0</x:v>
      </x:c>
      <x:c r="J859" s="18" t="n">
        <x:v>61467.6</x:v>
      </x:c>
      <x:c r="K859" s="19" t="n">
        <x:v>46219.58351846065</x:v>
      </x:c>
      <x:c r="L859" s="19" t="n">
        <x:v>46229</x:v>
      </x:c>
      <x:c r="M859" s="15" t="str">
        <x:v>послуги з монтажу та налаштування системи відеоспостереження</x:v>
      </x:c>
      <x:c r="N859" s="15" t="str">
        <x:v>https://prozorro.gov.ua/tender/UA-2026-07-16-009633-a</x:v>
      </x:c>
    </x:row>
    <x:row r="860">
      <x:c r="A860" s="14" t="n">
        <x:v>856</x:v>
      </x:c>
      <x:c r="B860" s="14" t="str">
        <x:v>ТОВАРИСТВО З ОБМЕЖЕНОЮ ВІДПОВІДАЛЬНІСТЮ "ПРОСТІР ЗАХИСТУ"</x:v>
      </x:c>
      <x:c r="C860" s="14" t="str">
        <x:v>46266443</x:v>
      </x:c>
      <x:c r="D860" s="14" t="str">
        <x:v>Безпека / СКУД / CCTV</x:v>
      </x:c>
      <x:c r="E860" s="14" t="str">
        <x:v>Expansion discovery</x:v>
      </x:c>
      <x:c r="F860" s="14" t="str">
        <x:v>I3</x:v>
      </x:c>
      <x:c r="G860" s="14" t="n">
        <x:v>47</x:v>
      </x:c>
      <x:c r="H860" s="14" t="n">
        <x:v>1</x:v>
      </x:c>
      <x:c r="I860" s="14" t="n">
        <x:v>0</x:v>
      </x:c>
      <x:c r="J860" s="18" t="n">
        <x:v>7600</x:v>
      </x:c>
      <x:c r="K860" s="19" t="n">
        <x:v>46213.51147287037</x:v>
      </x:c>
      <x:c r="L860" s="19" t="n">
        <x:v>46231</x:v>
      </x:c>
      <x:c r="M860" s="15" t="str">
        <x:v>Послуга з монтажу системи відеоспостереження (4 камери)</x:v>
      </x:c>
      <x:c r="N860" s="15" t="str">
        <x:v>https://prozorro.gov.ua/tender/UA-2026-07-10-008786-a</x:v>
      </x:c>
    </x:row>
    <x:row r="861">
      <x:c r="A861" s="14" t="n">
        <x:v>857</x:v>
      </x:c>
      <x:c r="B861" s="14" t="str">
        <x:v>ТОВАРИСТВО З ОБМЕЖЕНОЮ ВІДПОВІДАЛЬНІСТЮ "СІТІ - ХОЛДІНГ ІНСТАЛЯТОР"</x:v>
      </x:c>
      <x:c r="C861" s="14" t="str">
        <x:v>35496150</x:v>
      </x:c>
      <x:c r="D861" s="14" t="str">
        <x:v>Безпека / СКУД / CCTV</x:v>
      </x:c>
      <x:c r="E861" s="14" t="str">
        <x:v>Expansion discovery</x:v>
      </x:c>
      <x:c r="F861" s="14" t="str">
        <x:v>I3</x:v>
      </x:c>
      <x:c r="G861" s="14" t="n">
        <x:v>47</x:v>
      </x:c>
      <x:c r="H861" s="14" t="n">
        <x:v>1</x:v>
      </x:c>
      <x:c r="I861" s="14" t="n">
        <x:v>0</x:v>
      </x:c>
      <x:c r="J861" s="18" t="n">
        <x:v>16944</x:v>
      </x:c>
      <x:c r="K861" s="19" t="n">
        <x:v>46223.54157770833</x:v>
      </x:c>
      <x:c r="L861" s="19" t="n">
        <x:v>46234</x:v>
      </x:c>
      <x:c r="M861" s="15" t="str">
        <x:v>Послуги з монтажу та налаштування системи відеоспостереження</x:v>
      </x:c>
      <x:c r="N861" s="15" t="str">
        <x:v>https://prozorro.gov.ua/tender/UA-2026-07-20-008886-a</x:v>
      </x:c>
    </x:row>
    <x:row r="862">
      <x:c r="A862" s="14" t="n">
        <x:v>858</x:v>
      </x:c>
      <x:c r="B862" s="14" t="str">
        <x:v>Фізична особа підприємець Кернасюк Людмила Валеріївна</x:v>
      </x:c>
      <x:c r="C862" s="14" t="str">
        <x:v>3455204341</x:v>
      </x:c>
      <x:c r="D862" s="14" t="str">
        <x:v>Електромонтаж</x:v>
      </x:c>
      <x:c r="E862" s="14" t="str">
        <x:v>Pilot now</x:v>
      </x:c>
      <x:c r="F862" s="14" t="str">
        <x:v>I3</x:v>
      </x:c>
      <x:c r="G862" s="14" t="n">
        <x:v>47</x:v>
      </x:c>
      <x:c r="H862" s="14" t="n">
        <x:v>1</x:v>
      </x:c>
      <x:c r="I862" s="14" t="n">
        <x:v>0</x:v>
      </x:c>
      <x:c r="J862" s="18" t="n">
        <x:v>181728</x:v>
      </x:c>
      <x:c r="K862" s="19" t="n">
        <x:v>46205.3456399537</x:v>
      </x:c>
      <x:c r="L862" s="19" t="n">
        <x:v>46249</x:v>
      </x:c>
      <x:c r="M862" s="15" t="str">
        <x:v>Електромонтажні роботи</x:v>
      </x:c>
      <x:c r="N862" s="15" t="str">
        <x:v>https://prozorro.gov.ua/tender/UA-2026-07-02-003000-a</x:v>
      </x:c>
    </x:row>
    <x:row r="863">
      <x:c r="A863" s="14" t="n">
        <x:v>859</x:v>
      </x:c>
      <x:c r="B863" s="14" t="str">
        <x:v>ФОП Димидюк Олександр Миколайович</x:v>
      </x:c>
      <x:c r="C863" s="14" t="str">
        <x:v>3218015659</x:v>
      </x:c>
      <x:c r="D863" s="14" t="str">
        <x:v>Промисловий холод</x:v>
      </x:c>
      <x:c r="E863" s="14" t="str">
        <x:v>Expansion discovery</x:v>
      </x:c>
      <x:c r="F863" s="14" t="str">
        <x:v>I3</x:v>
      </x:c>
      <x:c r="G863" s="14" t="n">
        <x:v>47</x:v>
      </x:c>
      <x:c r="H863" s="14" t="n">
        <x:v>2</x:v>
      </x:c>
      <x:c r="I863" s="14" t="n">
        <x:v>0</x:v>
      </x:c>
      <x:c r="J863" s="18" t="n">
        <x:v>2450000</x:v>
      </x:c>
      <x:c r="K863" s="19" t="n">
        <x:v>46132.21822082176</x:v>
      </x:c>
      <x:c r="L863" s="19" t="n">
        <x:v>46204.32021990741</x:v>
      </x:c>
      <x:c r="M863" s="15" t="str">
        <x:v>Послуги з виготовлення та встановлення холодильного обладнання в існуючому підвальному приміщенні</x:v>
      </x:c>
      <x:c r="N863" s="15" t="str">
        <x:v>https://prozorro.gov.ua/tender/UA-2026-04-05-000075-a</x:v>
      </x:c>
    </x:row>
    <x:row r="864">
      <x:c r="A864" s="14" t="n">
        <x:v>860</x:v>
      </x:c>
      <x:c r="B864" s="14" t="str">
        <x:v>ФОП Дудчик Роман Іванович</x:v>
      </x:c>
      <x:c r="C864" s="14" t="str">
        <x:v>3065614098</x:v>
      </x:c>
      <x:c r="D864" s="14" t="str">
        <x:v>Теплові пункти</x:v>
      </x:c>
      <x:c r="E864" s="14" t="str">
        <x:v>Expansion discovery</x:v>
      </x:c>
      <x:c r="F864" s="14" t="str">
        <x:v>I3</x:v>
      </x:c>
      <x:c r="G864" s="14" t="n">
        <x:v>47</x:v>
      </x:c>
      <x:c r="H864" s="14" t="n">
        <x:v>3</x:v>
      </x:c>
      <x:c r="I864" s="14" t="n">
        <x:v>0</x:v>
      </x:c>
      <x:c r="J864" s="18" t="n">
        <x:v>301259.45</x:v>
      </x:c>
      <x:c r="K864" s="19" t="n">
        <x:v>45512.344526319444</x:v>
      </x:c>
      <x:c r="L864" s="19" t="n">
        <x:v>45512.33950231481</x:v>
      </x:c>
      <x:c r="M864" s="15" t="str">
        <x:v>Роботи по об'єкту: "Реконструкція систем опалення з влаштуванням системи автоматичного регулювання теплового потоку та вузла обліку теплової енергії (встановлення індивідуального теплового пункту) в житловому будинку № 63б на вулиці Гнідавській в м. Луцьку"</x:v>
      </x:c>
      <x:c r="N864" s="15" t="str">
        <x:v>https://prozorro.gov.ua/tender/UA-2024-08-08-003081-a</x:v>
      </x:c>
    </x:row>
    <x:row r="865">
      <x:c r="A865" s="14" t="n">
        <x:v>861</x:v>
      </x:c>
      <x:c r="B865" s="14" t="str">
        <x:v>ФОП Науменко Володимир Васильович</x:v>
      </x:c>
      <x:c r="C865" s="14" t="str">
        <x:v>3074816911</x:v>
      </x:c>
      <x:c r="D865" s="14" t="str">
        <x:v>Внутрішні сантехнічні системи</x:v>
      </x:c>
      <x:c r="E865" s="14" t="str">
        <x:v>Pilot now</x:v>
      </x:c>
      <x:c r="F865" s="14" t="str">
        <x:v>I3</x:v>
      </x:c>
      <x:c r="G865" s="14" t="n">
        <x:v>47</x:v>
      </x:c>
      <x:c r="H865" s="14" t="n">
        <x:v>1</x:v>
      </x:c>
      <x:c r="I865" s="14" t="n">
        <x:v>0</x:v>
      </x:c>
      <x:c r="J865" s="18" t="n">
        <x:v>183543</x:v>
      </x:c>
      <x:c r="K865" s="19" t="n">
        <x:v>46154.59973944444</x:v>
      </x:c>
      <x:c r="L865" s="19" t="n">
        <x:v>46162.602175925924</x:v>
      </x:c>
      <x:c r="M865" s="15" t="str">
        <x:v>ДК 021-2015 (CPV) 45330000-9 - Водопровідні та санітарно-технічні роботи (Поточний ремонт внутрішньої мережі водопостачання (пожежний водогін) ЗДО №34 "Дніпряночка" Черкаської міської територіальної громади за адресою: вул. Володимира Великого, 53 м.Черкаси)</x:v>
      </x:c>
      <x:c r="N865" s="15" t="str">
        <x:v>https://prozorro.gov.ua/tender/UA-2026-05-12-014485-a</x:v>
      </x:c>
    </x:row>
    <x:row r="866">
      <x:c r="A866" s="14" t="n">
        <x:v>862</x:v>
      </x:c>
      <x:c r="B866" s="14" t="str">
        <x:v>КОМУНАЛЬНЕ ПІДПРИЄМСТВО "ДЖЕРЕЛО" МОГИЛІВСЬКОЇ СІЛЬСЬКОЇ РАДИ</x:v>
      </x:c>
      <x:c r="C866" s="14" t="str">
        <x:v>41470967</x:v>
      </x:c>
      <x:c r="D866" s="14" t="str">
        <x:v>Газопостачання / котельні</x:v>
      </x:c>
      <x:c r="E866" s="14" t="str">
        <x:v>Expansion discovery</x:v>
      </x:c>
      <x:c r="F866" s="14" t="str">
        <x:v>I3</x:v>
      </x:c>
      <x:c r="G866" s="14" t="n">
        <x:v>46</x:v>
      </x:c>
      <x:c r="H866" s="14" t="n">
        <x:v>2</x:v>
      </x:c>
      <x:c r="I866" s="14" t="n">
        <x:v>2</x:v>
      </x:c>
      <x:c r="J866" s="18" t="n">
        <x:v>14259.1</x:v>
      </x:c>
      <x:c r="K866" s="19" t="n">
        <x:v>46057.368560243056</x:v>
      </x:c>
      <x:c r="L866" s="19" t="n">
        <x:v>46387</x:v>
      </x:c>
      <x:c r="M866" s="15" t="str">
        <x:v>Послуги з монтажу допоміжних металоконструкцій в Могилівському ліцеї ім. І.М.Шишканя</x:v>
      </x:c>
      <x:c r="N866" s="15" t="str">
        <x:v>https://prozorro.gov.ua/tender/UA-2026-02-04-003241-a</x:v>
      </x:c>
    </x:row>
    <x:row r="867">
      <x:c r="A867" s="14" t="n">
        <x:v>863</x:v>
      </x:c>
      <x:c r="B867" s="14" t="str">
        <x:v>Товариство з обмеженою відповідальністю "Ковельпроект"</x:v>
      </x:c>
      <x:c r="C867" s="14" t="str">
        <x:v>45937126</x:v>
      </x:c>
      <x:c r="D867" s="14" t="str">
        <x:v>Водоочищення / очисні споруди</x:v>
      </x:c>
      <x:c r="E867" s="14" t="str">
        <x:v>Expansion discovery</x:v>
      </x:c>
      <x:c r="F867" s="14" t="str">
        <x:v>I3</x:v>
      </x:c>
      <x:c r="G867" s="14" t="n">
        <x:v>46</x:v>
      </x:c>
      <x:c r="H867" s="14" t="n">
        <x:v>2</x:v>
      </x:c>
      <x:c r="I867" s="14" t="n">
        <x:v>2</x:v>
      </x:c>
      <x:c r="J867" s="18" t="n">
        <x:v>180358</x:v>
      </x:c>
      <x:c r="K867" s="19" t="n">
        <x:v>46195.51080287037</x:v>
      </x:c>
      <x:c r="L867" s="19" t="n">
        <x:v>46387</x:v>
      </x:c>
      <x:c r="M867" s="15" t="str">
        <x:v>Роботи з проектної документації за кодом CPV ДК 021:2015 71320000-7: Нове будівництво напірного каналізаційного колектора по вулиці Європейська у селі Світязь на території Шацького національного природного парку</x:v>
      </x:c>
      <x:c r="N867" s="15" t="str">
        <x:v>https://prozorro.gov.ua/tender/UA-2026-06-22-009670-a</x:v>
      </x:c>
    </x:row>
    <x:row r="868">
      <x:c r="A868" s="14" t="n">
        <x:v>864</x:v>
      </x:c>
      <x:c r="B868" s="14" t="str">
        <x:v>АТ"ІЦ"УКРГАЗТЕХНІКА"</x:v>
      </x:c>
      <x:c r="C868" s="14" t="str">
        <x:v>14073155</x:v>
      </x:c>
      <x:c r="D868" s="14" t="str">
        <x:v>Газопостачання / котельні</x:v>
      </x:c>
      <x:c r="E868" s="14" t="str">
        <x:v>Expansion discovery</x:v>
      </x:c>
      <x:c r="F868" s="14" t="str">
        <x:v>I3</x:v>
      </x:c>
      <x:c r="G868" s="14" t="n">
        <x:v>46</x:v>
      </x:c>
      <x:c r="H868" s="14" t="n">
        <x:v>1</x:v>
      </x:c>
      <x:c r="I868" s="14" t="n">
        <x:v>1</x:v>
      </x:c>
      <x:c r="J868" s="18" t="n">
        <x:v>98800</x:v>
      </x:c>
      <x:c r="K868" s="19" t="n">
        <x:v>46142.5013240625</x:v>
      </x:c>
      <x:c r="L868" s="19" t="n">
        <x:v>46387</x:v>
      </x:c>
      <x:c r="M868" s="15" t="str">
        <x:v>Монтаж стабілізатора напруги Awattom CHTIT-10,5 кВт заміна акумулятора пульта контролю роботи опалювальної установки "сигнал-11" котельні Андріївського ліцею №1 Донецької селищної ради Ізюмського району Харківської області за адресою: селище Андріївка, площа Центральна, будинок 41</x:v>
      </x:c>
      <x:c r="N868" s="15" t="str">
        <x:v>https://prozorro.gov.ua/tender/UA-2026-04-30-007989-a</x:v>
      </x:c>
    </x:row>
    <x:row r="869">
      <x:c r="A869" s="14" t="n">
        <x:v>865</x:v>
      </x:c>
      <x:c r="B869" s="14" t="str">
        <x:v>Бондаренко Віталій Юрійович</x:v>
      </x:c>
      <x:c r="C869" s="14" t="str">
        <x:v>3349606212</x:v>
      </x:c>
      <x:c r="D869" s="14" t="str">
        <x:v>Пасивний вогнезахист</x:v>
      </x:c>
      <x:c r="E869" s="14" t="str">
        <x:v>Expansion discovery</x:v>
      </x:c>
      <x:c r="F869" s="14" t="str">
        <x:v>I3</x:v>
      </x:c>
      <x:c r="G869" s="14" t="n">
        <x:v>46</x:v>
      </x:c>
      <x:c r="H869" s="14" t="n">
        <x:v>2</x:v>
      </x:c>
      <x:c r="I869" s="14" t="n">
        <x:v>1</x:v>
      </x:c>
      <x:c r="J869" s="18" t="n">
        <x:v>115980</x:v>
      </x:c>
      <x:c r="K869" s="19" t="n">
        <x:v>45909.33651770833</x:v>
      </x:c>
      <x:c r="L869" s="19" t="n">
        <x:v>46022</x:v>
      </x:c>
      <x:c r="M869" s="15" t="str">
        <x:v>Надання послуг з монтажу пристроїв блискавкозахисту на об"єкт замовника</x:v>
      </x:c>
      <x:c r="N869" s="15" t="str">
        <x:v>https://prozorro.gov.ua/tender/UA-2025-09-09-003596-a</x:v>
      </x:c>
    </x:row>
    <x:row r="870">
      <x:c r="A870" s="14" t="n">
        <x:v>866</x:v>
      </x:c>
      <x:c r="B870" s="14" t="str">
        <x:v>ГАБІДУЛЛІН ВІКТОР ФАРІТОВИЧ</x:v>
      </x:c>
      <x:c r="C870" s="14" t="str">
        <x:v>2939812514</x:v>
      </x:c>
      <x:c r="D870" s="14" t="str">
        <x:v>Електромонтаж</x:v>
      </x:c>
      <x:c r="E870" s="14" t="str">
        <x:v>Pilot now</x:v>
      </x:c>
      <x:c r="F870" s="14" t="str">
        <x:v>I3</x:v>
      </x:c>
      <x:c r="G870" s="14" t="n">
        <x:v>46</x:v>
      </x:c>
      <x:c r="H870" s="14" t="n">
        <x:v>1</x:v>
      </x:c>
      <x:c r="I870" s="14" t="n">
        <x:v>1</x:v>
      </x:c>
      <x:c r="J870" s="18" t="n">
        <x:v>35000</x:v>
      </x:c>
      <x:c r="K870" s="19" t="n">
        <x:v>46205.30629163195</x:v>
      </x:c>
      <x:c r="L870" s="19" t="n">
        <x:v>46387</x:v>
      </x:c>
      <x:c r="M870" s="15" t="str">
        <x:v>Електромонтажні роботи</x:v>
      </x:c>
      <x:c r="N870" s="15" t="str">
        <x:v>https://prozorro.gov.ua/tender/UA-2026-07-02-001674-a</x:v>
      </x:c>
    </x:row>
    <x:row r="871">
      <x:c r="A871" s="14" t="n">
        <x:v>867</x:v>
      </x:c>
      <x:c r="B871" s="14" t="str">
        <x:v>Гайдук Тетяна Миколаївна</x:v>
      </x:c>
      <x:c r="C871" s="14" t="str">
        <x:v>2456213487</x:v>
      </x:c>
      <x:c r="D871" s="14" t="str">
        <x:v>Покрівлі та гідроізоляція</x:v>
      </x:c>
      <x:c r="E871" s="14" t="str">
        <x:v>Expansion discovery</x:v>
      </x:c>
      <x:c r="F871" s="14" t="str">
        <x:v>I3</x:v>
      </x:c>
      <x:c r="G871" s="14" t="n">
        <x:v>46</x:v>
      </x:c>
      <x:c r="H871" s="14" t="n">
        <x:v>1</x:v>
      </x:c>
      <x:c r="I871" s="14" t="n">
        <x:v>1</x:v>
      </x:c>
      <x:c r="J871" s="18" t="n">
        <x:v>2250</x:v>
      </x:c>
      <x:c r="K871" s="19" t="n">
        <x:v>46189.4887233912</x:v>
      </x:c>
      <x:c r="L871" s="19" t="n">
        <x:v>46387</x:v>
      </x:c>
      <x:c r="M871" s="15" t="str">
        <x:v>Придбання матеріалів, будівельних матеріалів, інструментів та інвентарю для проведення ремонтних робіт господарським способом – плівка гідроізоляційна код ДК 021:2015: 44170000-2 Плити, листи, стрічки та фольга, пов’язані з конструкційними матеріалами</x:v>
      </x:c>
      <x:c r="N871" s="15" t="str">
        <x:v>https://prozorro.gov.ua/tender/UA-2026-06-16-009186-a</x:v>
      </x:c>
    </x:row>
    <x:row r="872">
      <x:c r="A872" s="14" t="n">
        <x:v>868</x:v>
      </x:c>
      <x:c r="B872" s="14" t="str">
        <x:v>ГЕРАСИМЧУК ВІТАЛІЙ ІВАНОВИЧ</x:v>
      </x:c>
      <x:c r="C872" s="14" t="str">
        <x:v>2728415898</x:v>
      </x:c>
      <x:c r="D872" s="14" t="str">
        <x:v>Промислова електрика / ПНР</x:v>
      </x:c>
      <x:c r="E872" s="14" t="str">
        <x:v>Pilot now</x:v>
      </x:c>
      <x:c r="F872" s="14" t="str">
        <x:v>I3</x:v>
      </x:c>
      <x:c r="G872" s="14" t="n">
        <x:v>46</x:v>
      </x:c>
      <x:c r="H872" s="14" t="n">
        <x:v>1</x:v>
      </x:c>
      <x:c r="I872" s="14" t="n">
        <x:v>1</x:v>
      </x:c>
      <x:c r="J872" s="18" t="n">
        <x:v>21520</x:v>
      </x:c>
      <x:c r="K872" s="19" t="n">
        <x:v>46178.31270434028</x:v>
      </x:c>
      <x:c r="L872" s="19" t="n">
        <x:v>46387</x:v>
      </x:c>
      <x:c r="M872" s="15" t="str">
        <x:v> Послуги монтаж та пусконалагоджувальні  роботи системи відеоспостереження  та мережі  в навчальному корпусі № 2 ТНТУ ім.Івана Пулюя  Класифікатор ДК 021:2015 код 45310000-3 Електромонтажні роботи (код ДК 021:2015 - 45312200-9 Встановлення систем  охоронної сигналізації)</x:v>
      </x:c>
      <x:c r="N872" s="15" t="str">
        <x:v>https://prozorro.gov.ua/tender/UA-2026-06-05-002622-a</x:v>
      </x:c>
    </x:row>
    <x:row r="873">
      <x:c r="A873" s="14" t="n">
        <x:v>869</x:v>
      </x:c>
      <x:c r="B873" s="14" t="str">
        <x:v>ЖУРАВЕЛЬ ВАДИМ ВІКТОРОВИЧ</x:v>
      </x:c>
      <x:c r="C873" s="14" t="str">
        <x:v>3039017156</x:v>
      </x:c>
      <x:c r="D873" s="14" t="str">
        <x:v>СКС / BMS / слаботочка</x:v>
      </x:c>
      <x:c r="E873" s="14" t="str">
        <x:v>Expansion discovery</x:v>
      </x:c>
      <x:c r="F873" s="14" t="str">
        <x:v>I3</x:v>
      </x:c>
      <x:c r="G873" s="14" t="n">
        <x:v>46</x:v>
      </x:c>
      <x:c r="H873" s="14" t="n">
        <x:v>1</x:v>
      </x:c>
      <x:c r="I873" s="14" t="n">
        <x:v>1</x:v>
      </x:c>
      <x:c r="J873" s="18" t="n">
        <x:v>99475</x:v>
      </x:c>
      <x:c r="K873" s="19" t="n">
        <x:v>46156.39875957176</x:v>
      </x:c>
      <x:c r="L873" s="19" t="n">
        <x:v>46381</x:v>
      </x:c>
      <x:c r="M873" s="15" t="str">
        <x:v>Код за ДК 021:2015 - 72710000-0 — Послуги у сфері локальних мереж (Послуга з монтажу, встановлення та налаштування обладнання для створення локальної мережі Інтернет) </x:v>
      </x:c>
      <x:c r="N873" s="15" t="str">
        <x:v>https://prozorro.gov.ua/tender/UA-2026-05-14-006335-a</x:v>
      </x:c>
    </x:row>
    <x:row r="874">
      <x:c r="A874" s="14" t="n">
        <x:v>870</x:v>
      </x:c>
      <x:c r="B874" s="14" t="str">
        <x:v>КАРВАЦЬКИЙ ЮРІЙ БОЛЕСЛАВОВИЧ</x:v>
      </x:c>
      <x:c r="C874" s="14" t="str">
        <x:v>3429706019</x:v>
      </x:c>
      <x:c r="D874" s="14" t="str">
        <x:v>Когенерація</x:v>
      </x:c>
      <x:c r="E874" s="14" t="str">
        <x:v>Expansion discovery</x:v>
      </x:c>
      <x:c r="F874" s="14" t="str">
        <x:v>I3</x:v>
      </x:c>
      <x:c r="G874" s="14" t="n">
        <x:v>46</x:v>
      </x:c>
      <x:c r="H874" s="14" t="n">
        <x:v>1</x:v>
      </x:c>
      <x:c r="I874" s="14" t="n">
        <x:v>1</x:v>
      </x:c>
      <x:c r="J874" s="18" t="n">
        <x:v>16000</x:v>
      </x:c>
      <x:c r="K874" s="19" t="n">
        <x:v>46212.27556540509</x:v>
      </x:c>
      <x:c r="L874" s="19" t="n">
        <x:v>46295</x:v>
      </x:c>
      <x:c r="M874" s="15" t="str">
        <x:v>Послуги з виконання контрольного геодизичного знімання об'єкта «Нове будівництво будівлі для монтажу когенераційної установки для забезпечення власних потреб Хмельницького національного університету по вул.Інститутська, 11 в м.Хмельницькому»</x:v>
      </x:c>
      <x:c r="N874" s="15" t="str">
        <x:v>https://prozorro.gov.ua/tender/UA-2026-07-09-000987-a</x:v>
      </x:c>
    </x:row>
    <x:row r="875">
      <x:c r="A875" s="14" t="n">
        <x:v>871</x:v>
      </x:c>
      <x:c r="B875" s="14" t="str">
        <x:v>Комунальне підприємство "Житло-Експлуатація" Роменської міської ради"</x:v>
      </x:c>
      <x:c r="C875" s="14" t="str">
        <x:v>34255061</x:v>
      </x:c>
      <x:c r="D875" s="14" t="str">
        <x:v>Мости / інфраструктура</x:v>
      </x:c>
      <x:c r="E875" s="14" t="str">
        <x:v>Expansion discovery</x:v>
      </x:c>
      <x:c r="F875" s="14" t="str">
        <x:v>I3</x:v>
      </x:c>
      <x:c r="G875" s="14" t="n">
        <x:v>46</x:v>
      </x:c>
      <x:c r="H875" s="14" t="n">
        <x:v>1</x:v>
      </x:c>
      <x:c r="I875" s="14" t="n">
        <x:v>1</x:v>
      </x:c>
      <x:c r="J875" s="18" t="n">
        <x:v>98979.06</x:v>
      </x:c>
      <x:c r="K875" s="19" t="n">
        <x:v>46199.346181469904</x:v>
      </x:c>
      <x:c r="L875" s="19" t="n">
        <x:v>46387</x:v>
      </x:c>
      <x:c r="M875" s="15" t="str">
        <x:v>Поточний ремонт мосту по вул. Покровський узвіз в м. Ромни Сумської області</x:v>
      </x:c>
      <x:c r="N875" s="15" t="str">
        <x:v>https://prozorro.gov.ua/tender/UA-2026-06-26-003746-a</x:v>
      </x:c>
    </x:row>
    <x:row r="876">
      <x:c r="A876" s="14" t="n">
        <x:v>872</x:v>
      </x:c>
      <x:c r="B876" s="14" t="str">
        <x:v>КОМУНАЛЬНИЙ ЗАКЛАД "РЕГІОНАЛЬНИЙ ІНФОРМАЦІЙНО - КОМП'ЮТЕРНИЙ ЦЕНТР" РІВНЕНСЬКОЇ ОБЛАСНОЇ РАДИ</x:v>
      </x:c>
      <x:c r="C876" s="14" t="str">
        <x:v>25797844</x:v>
      </x:c>
      <x:c r="D876" s="14" t="str">
        <x:v>Електромонтаж</x:v>
      </x:c>
      <x:c r="E876" s="14" t="str">
        <x:v>Pilot now</x:v>
      </x:c>
      <x:c r="F876" s="14" t="str">
        <x:v>I3</x:v>
      </x:c>
      <x:c r="G876" s="14" t="n">
        <x:v>46</x:v>
      </x:c>
      <x:c r="H876" s="14" t="n">
        <x:v>2</x:v>
      </x:c>
      <x:c r="I876" s="14" t="n">
        <x:v>1</x:v>
      </x:c>
      <x:c r="J876" s="18" t="n">
        <x:v>131531</x:v>
      </x:c>
      <x:c r="K876" s="19" t="n">
        <x:v>46174.433404166666</x:v>
      </x:c>
      <x:c r="L876" s="19" t="n">
        <x:v>46387</x:v>
      </x:c>
      <x:c r="M876" s="15" t="str">
        <x:v>Послуги з монтажу та реконструкції структурованої кабельної системи локальної комп'ютерної мережі</x:v>
      </x:c>
      <x:c r="N876" s="15" t="str">
        <x:v>https://prozorro.gov.ua/tender/UA-2026-06-01-006043-a</x:v>
      </x:c>
    </x:row>
    <x:row r="877">
      <x:c r="A877" s="14" t="n">
        <x:v>873</x:v>
      </x:c>
      <x:c r="B877" s="14" t="str">
        <x:v>КОСИК ВІТАЛІЙ ОЛЕКСІЙОВИЧ</x:v>
      </x:c>
      <x:c r="C877" s="14" t="str">
        <x:v>2915916952</x:v>
      </x:c>
      <x:c r="D877" s="14" t="str">
        <x:v>Електромонтаж</x:v>
      </x:c>
      <x:c r="E877" s="14" t="str">
        <x:v>Pilot now</x:v>
      </x:c>
      <x:c r="F877" s="14" t="str">
        <x:v>I3</x:v>
      </x:c>
      <x:c r="G877" s="14" t="n">
        <x:v>46</x:v>
      </x:c>
      <x:c r="H877" s="14" t="n">
        <x:v>1</x:v>
      </x:c>
      <x:c r="I877" s="14" t="n">
        <x:v>1</x:v>
      </x:c>
      <x:c r="J877" s="18" t="n">
        <x:v>39968</x:v>
      </x:c>
      <x:c r="K877" s="19" t="n">
        <x:v>46204.28866402778</x:v>
      </x:c>
      <x:c r="L877" s="19" t="n">
        <x:v>46387</x:v>
      </x:c>
      <x:c r="M877" s="15" t="str">
        <x:v>Електромонтажні роботи</x:v>
      </x:c>
      <x:c r="N877" s="15" t="str">
        <x:v>https://prozorro.gov.ua/tender/UA-2026-07-01-001050-a</x:v>
      </x:c>
    </x:row>
    <x:row r="878">
      <x:c r="A878" s="14" t="n">
        <x:v>874</x:v>
      </x:c>
      <x:c r="B878" s="14" t="str">
        <x:v>КП КУП Пристоличної сільської ради "Олександрівкажитлобудсервіс"</x:v>
      </x:c>
      <x:c r="C878" s="14" t="str">
        <x:v>34812778</x:v>
      </x:c>
      <x:c r="D878" s="14" t="str">
        <x:v>Насосні станції</x:v>
      </x:c>
      <x:c r="E878" s="14" t="str">
        <x:v>Expansion discovery</x:v>
      </x:c>
      <x:c r="F878" s="14" t="str">
        <x:v>I3</x:v>
      </x:c>
      <x:c r="G878" s="14" t="n">
        <x:v>46</x:v>
      </x:c>
      <x:c r="H878" s="14" t="n">
        <x:v>1</x:v>
      </x:c>
      <x:c r="I878" s="14" t="n">
        <x:v>1</x:v>
      </x:c>
      <x:c r="J878" s="18" t="n">
        <x:v>947208.88</x:v>
      </x:c>
      <x:c r="K878" s="19" t="n">
        <x:v>46071.531530555556</x:v>
      </x:c>
      <x:c r="L878" s="19" t="n">
        <x:v>46387.53359953704</x:v>
      </x:c>
      <x:c r="M878" s="15" t="str">
        <x:v>Капітальний ремонт каналізаційної насосної станції № 5 по вул. Яблунева в с. Чубинське Бориспільського району Київської області</x:v>
      </x:c>
      <x:c r="N878" s="15" t="str">
        <x:v>https://prozorro.gov.ua/tender/UA-2026-02-18-009616-a</x:v>
      </x:c>
    </x:row>
    <x:row r="879">
      <x:c r="A879" s="14" t="n">
        <x:v>875</x:v>
      </x:c>
      <x:c r="B879" s="14" t="str">
        <x:v>Криворучко Роман Андрійович</x:v>
      </x:c>
      <x:c r="C879" s="14" t="str">
        <x:v>3576202472</x:v>
      </x:c>
      <x:c r="D879" s="14" t="str">
        <x:v>СКС / BMS / слаботочка</x:v>
      </x:c>
      <x:c r="E879" s="14" t="str">
        <x:v>Expansion discovery</x:v>
      </x:c>
      <x:c r="F879" s="14" t="str">
        <x:v>I3</x:v>
      </x:c>
      <x:c r="G879" s="14" t="n">
        <x:v>46</x:v>
      </x:c>
      <x:c r="H879" s="14" t="n">
        <x:v>1</x:v>
      </x:c>
      <x:c r="I879" s="14" t="n">
        <x:v>1</x:v>
      </x:c>
      <x:c r="J879" s="18" t="n">
        <x:v>48500</x:v>
      </x:c>
      <x:c r="K879" s="19" t="n">
        <x:v>46161.53695164352</x:v>
      </x:c>
      <x:c r="L879" s="19" t="n">
        <x:v>46387</x:v>
      </x:c>
      <x:c r="M879" s="15" t="str">
        <x:v>Послуги з монтажу структурованих кабельних систем і ін. м.Львів</x:v>
      </x:c>
      <x:c r="N879" s="15" t="str">
        <x:v>https://prozorro.gov.ua/tender/UA-2026-05-19-011859-a</x:v>
      </x:c>
    </x:row>
    <x:row r="880">
      <x:c r="A880" s="14" t="n">
        <x:v>876</x:v>
      </x:c>
      <x:c r="B880" s="14" t="str">
        <x:v>МИКОЛАЇВСЬКЕ ОБЛАСНЕ СПЕЦІАЛІЗОВАНЕ РЕМОНТНО-БУДІВЕЛЬНЕ ПІДПРИЄМСТВО ПРОТИПОЖЕЖНИХ РОБІТ ДОБРОВІЛЬНОГО ПОЖЕЖНОГО ТОВАРИСТВА УКРАЇНИ</x:v>
      </x:c>
      <x:c r="C880" s="14" t="str">
        <x:v>00183041</x:v>
      </x:c>
      <x:c r="D880" s="14" t="str">
        <x:v>Пожежогасіння</x:v>
      </x:c>
      <x:c r="E880" s="14" t="str">
        <x:v>Expansion discovery</x:v>
      </x:c>
      <x:c r="F880" s="14" t="str">
        <x:v>I3</x:v>
      </x:c>
      <x:c r="G880" s="14" t="n">
        <x:v>46</x:v>
      </x:c>
      <x:c r="H880" s="14" t="n">
        <x:v>1</x:v>
      </x:c>
      <x:c r="I880" s="14" t="n">
        <x:v>1</x:v>
      </x:c>
      <x:c r="J880" s="18" t="n">
        <x:v>99253</x:v>
      </x:c>
      <x:c r="K880" s="19" t="n">
        <x:v>46209.492044074075</x:v>
      </x:c>
      <x:c r="L880" s="19" t="n">
        <x:v>46387</x:v>
      </x:c>
      <x:c r="M880" s="15" t="str">
        <x:v>Послуги з розроблення проектної документації з монтажу системи пожежної сигналізації</x:v>
      </x:c>
      <x:c r="N880" s="15" t="str">
        <x:v>https://prozorro.gov.ua/tender/UA-2026-07-06-006772-a</x:v>
      </x:c>
    </x:row>
    <x:row r="881">
      <x:c r="A881" s="14" t="n">
        <x:v>877</x:v>
      </x:c>
      <x:c r="B881" s="14" t="str">
        <x:v>ПП "МОНТАЖСЕРВІС"</x:v>
      </x:c>
      <x:c r="C881" s="14" t="str">
        <x:v>32278731</x:v>
      </x:c>
      <x:c r="D881" s="14" t="str">
        <x:v>Металоконструкції</x:v>
      </x:c>
      <x:c r="E881" s="14" t="str">
        <x:v>Expansion discovery</x:v>
      </x:c>
      <x:c r="F881" s="14" t="str">
        <x:v>I3</x:v>
      </x:c>
      <x:c r="G881" s="14" t="n">
        <x:v>46</x:v>
      </x:c>
      <x:c r="H881" s="14" t="n">
        <x:v>1</x:v>
      </x:c>
      <x:c r="I881" s="14" t="n">
        <x:v>1</x:v>
      </x:c>
      <x:c r="J881" s="18" t="n">
        <x:v>63419.76</x:v>
      </x:c>
      <x:c r="K881" s="19" t="n">
        <x:v>46182.430593969904</x:v>
      </x:c>
      <x:c r="L881" s="19" t="n">
        <x:v>46387</x:v>
      </x:c>
      <x:c r="M881" s="15" t="str">
        <x:v>Послуги з виготовлення та монтажу дверей і металоконструкцій за адресою Вінницька обл., Гайсинський р-н, м. Ладижин, вул. Хлібозаводська, 6</x:v>
      </x:c>
      <x:c r="N881" s="15" t="str">
        <x:v>https://prozorro.gov.ua/tender/UA-2026-06-09-007086-a</x:v>
      </x:c>
    </x:row>
    <x:row r="882">
      <x:c r="A882" s="14" t="n">
        <x:v>878</x:v>
      </x:c>
      <x:c r="B882" s="14" t="str">
        <x:v>ПП "Протон"</x:v>
      </x:c>
      <x:c r="C882" s="14" t="str">
        <x:v>31180088</x:v>
      </x:c>
      <x:c r="D882" s="14" t="str">
        <x:v>Електромонтаж</x:v>
      </x:c>
      <x:c r="E882" s="14" t="str">
        <x:v>Pilot now</x:v>
      </x:c>
      <x:c r="F882" s="14" t="str">
        <x:v>I3</x:v>
      </x:c>
      <x:c r="G882" s="14" t="n">
        <x:v>46</x:v>
      </x:c>
      <x:c r="H882" s="14" t="n">
        <x:v>1</x:v>
      </x:c>
      <x:c r="I882" s="14" t="n">
        <x:v>1</x:v>
      </x:c>
      <x:c r="J882" s="18" t="n">
        <x:v>21005.98</x:v>
      </x:c>
      <x:c r="K882" s="19" t="n">
        <x:v>46202.55400350694</x:v>
      </x:c>
      <x:c r="L882" s="19" t="n">
        <x:v>46387.597395833334</x:v>
      </x:c>
      <x:c r="M882" s="15" t="str">
        <x:v>Електромонтажні роботи</x:v>
      </x:c>
      <x:c r="N882" s="15" t="str">
        <x:v>https://prozorro.gov.ua/tender/UA-2026-06-29-010093-a</x:v>
      </x:c>
    </x:row>
    <x:row r="883">
      <x:c r="A883" s="14" t="n">
        <x:v>879</x:v>
      </x:c>
      <x:c r="B883" s="14" t="str">
        <x:v>ПП "Технабуд-проект"</x:v>
      </x:c>
      <x:c r="C883" s="14" t="str">
        <x:v>42508781</x:v>
      </x:c>
      <x:c r="D883" s="14" t="str">
        <x:v>HVAC / ОВіК</x:v>
      </x:c>
      <x:c r="E883" s="14" t="str">
        <x:v>Pilot now</x:v>
      </x:c>
      <x:c r="F883" s="14" t="str">
        <x:v>I3</x:v>
      </x:c>
      <x:c r="G883" s="14" t="n">
        <x:v>46</x:v>
      </x:c>
      <x:c r="H883" s="14" t="n">
        <x:v>1</x:v>
      </x:c>
      <x:c r="I883" s="14" t="n">
        <x:v>1</x:v>
      </x:c>
      <x:c r="J883" s="18" t="n">
        <x:v>14224.77</x:v>
      </x:c>
      <x:c r="K883" s="19" t="n">
        <x:v>46153.73245244213</x:v>
      </x:c>
      <x:c r="L883" s="19" t="n">
        <x:v>46387</x:v>
      </x:c>
      <x:c r="M883" s="15" t="str">
        <x:v>Технічний нагляд по об'єкту: "Капітальний ремонт приміщень роздягальні стадіону (монтаж систем водопостачання, водовідведення, електропостачання, вентиляції, опалення та кондиціонування, влаштування бетонної стяжки підлоги, облицювання підлоги керамічною плиткою)"</x:v>
      </x:c>
      <x:c r="N883" s="15" t="str">
        <x:v>https://prozorro.gov.ua/tender/UA-2026-05-11-014138-a</x:v>
      </x:c>
    </x:row>
    <x:row r="884">
      <x:c r="A884" s="14" t="n">
        <x:v>880</x:v>
      </x:c>
      <x:c r="B884" s="14" t="str">
        <x:v>ПП "Уманська госпрозрахункова група газифікації"</x:v>
      </x:c>
      <x:c r="C884" s="14" t="str">
        <x:v>14201630</x:v>
      </x:c>
      <x:c r="D884" s="14" t="str">
        <x:v>Вузли обліку тепла</x:v>
      </x:c>
      <x:c r="E884" s="14" t="str">
        <x:v>Pilot now</x:v>
      </x:c>
      <x:c r="F884" s="14" t="str">
        <x:v>I3</x:v>
      </x:c>
      <x:c r="G884" s="14" t="n">
        <x:v>46</x:v>
      </x:c>
      <x:c r="H884" s="14" t="n">
        <x:v>1</x:v>
      </x:c>
      <x:c r="I884" s="14" t="n">
        <x:v>1</x:v>
      </x:c>
      <x:c r="J884" s="18" t="n">
        <x:v>9807</x:v>
      </x:c>
      <x:c r="K884" s="19" t="n">
        <x:v>46183.336229953704</x:v>
      </x:c>
      <x:c r="L884" s="19" t="n">
        <x:v>46295.33456018518</x:v>
      </x:c>
      <x:c r="M884" s="15" t="str">
        <x:v>Демонтаж, повірка та монтаж комерційного вузла обліку теплової енергії СВТУ-11 RP</x:v>
      </x:c>
      <x:c r="N884" s="15" t="str">
        <x:v>https://prozorro.gov.ua/tender/UA-2026-06-10-003406-a</x:v>
      </x:c>
    </x:row>
    <x:row r="885">
      <x:c r="A885" s="14" t="n">
        <x:v>881</x:v>
      </x:c>
      <x:c r="B885" s="14" t="str">
        <x:v>ПП «ЕКСПЕРТНО-ТЕХНІЧНИЙ ЦЕНТР»</x:v>
      </x:c>
      <x:c r="C885" s="14" t="str">
        <x:v>32882068</x:v>
      </x:c>
      <x:c r="D885" s="14" t="str">
        <x:v>Пасивний вогнезахист</x:v>
      </x:c>
      <x:c r="E885" s="14" t="str">
        <x:v>Expansion discovery</x:v>
      </x:c>
      <x:c r="F885" s="14" t="str">
        <x:v>I3</x:v>
      </x:c>
      <x:c r="G885" s="14" t="n">
        <x:v>46</x:v>
      </x:c>
      <x:c r="H885" s="14" t="n">
        <x:v>1</x:v>
      </x:c>
      <x:c r="I885" s="14" t="n">
        <x:v>1</x:v>
      </x:c>
      <x:c r="J885" s="18" t="n">
        <x:v>92018.24</x:v>
      </x:c>
      <x:c r="K885" s="19" t="n">
        <x:v>46212.29889259259</x:v>
      </x:c>
      <x:c r="L885" s="19" t="n">
        <x:v>46387.34315972222</x:v>
      </x:c>
      <x:c r="M885" s="15" t="str">
        <x:v>Послуги з вогнезахисної обробки дерев’яних конструкцій</x:v>
      </x:c>
      <x:c r="N885" s="15" t="str">
        <x:v>https://prozorro.gov.ua/tender/UA-2026-07-09-001616-a</x:v>
      </x:c>
    </x:row>
    <x:row r="886">
      <x:c r="A886" s="14" t="n">
        <x:v>882</x:v>
      </x:c>
      <x:c r="B886" s="14" t="str">
        <x:v>ПП «Профі-оберіг»</x:v>
      </x:c>
      <x:c r="C886" s="14" t="str">
        <x:v>34026550</x:v>
      </x:c>
      <x:c r="D886" s="14" t="str">
        <x:v>Пасивний вогнезахист</x:v>
      </x:c>
      <x:c r="E886" s="14" t="str">
        <x:v>Expansion discovery</x:v>
      </x:c>
      <x:c r="F886" s="14" t="str">
        <x:v>I3</x:v>
      </x:c>
      <x:c r="G886" s="14" t="n">
        <x:v>46</x:v>
      </x:c>
      <x:c r="H886" s="14" t="n">
        <x:v>2</x:v>
      </x:c>
      <x:c r="I886" s="14" t="n">
        <x:v>1</x:v>
      </x:c>
      <x:c r="J886" s="18" t="n">
        <x:v>1028023.28</x:v>
      </x:c>
      <x:c r="K886" s="19" t="n">
        <x:v>46182.409882685184</x:v>
      </x:c>
      <x:c r="L886" s="19" t="n">
        <x:v>46387</x:v>
      </x:c>
      <x:c r="M886" s="15" t="str">
        <x:v>Послуги з монтажу блискавкозахисту по вул. Кольбенгаєра Еріха,9</x:v>
      </x:c>
      <x:c r="N886" s="15" t="str">
        <x:v>https://prozorro.gov.ua/tender/UA-2026-06-09-006519-a</x:v>
      </x:c>
    </x:row>
    <x:row r="887">
      <x:c r="A887" s="14" t="n">
        <x:v>883</x:v>
      </x:c>
      <x:c r="B887" s="14" t="str">
        <x:v>ПП Асоціація перевізників «Автоальянс»</x:v>
      </x:c>
      <x:c r="C887" s="14" t="str">
        <x:v>32904165</x:v>
      </x:c>
      <x:c r="D887" s="14" t="str">
        <x:v>Пожежогасіння</x:v>
      </x:c>
      <x:c r="E887" s="14" t="str">
        <x:v>Expansion discovery</x:v>
      </x:c>
      <x:c r="F887" s="14" t="str">
        <x:v>I3</x:v>
      </x:c>
      <x:c r="G887" s="14" t="n">
        <x:v>46</x:v>
      </x:c>
      <x:c r="H887" s="14" t="n">
        <x:v>1</x:v>
      </x:c>
      <x:c r="I887" s="14" t="n">
        <x:v>1</x:v>
      </x:c>
      <x:c r="J887" s="18" t="n">
        <x:v>86995.95</x:v>
      </x:c>
      <x:c r="K887" s="19" t="n">
        <x:v>46191.49398172454</x:v>
      </x:c>
      <x:c r="L887" s="19" t="n">
        <x:v>46387</x:v>
      </x:c>
      <x:c r="M887" s="15" t="str">
        <x:v>Монтаж обладнання для системи автоматичної пожежної сигналізації та системи керування евакуюванням</x:v>
      </x:c>
      <x:c r="N887" s="15" t="str">
        <x:v>https://prozorro.gov.ua/tender/UA-2026-06-18-009132-a</x:v>
      </x:c>
    </x:row>
    <x:row r="888">
      <x:c r="A888" s="14" t="n">
        <x:v>884</x:v>
      </x:c>
      <x:c r="B888" s="14" t="str">
        <x:v>ПП"АС-КО"</x:v>
      </x:c>
      <x:c r="C888" s="14" t="str">
        <x:v>34401360</x:v>
      </x:c>
      <x:c r="D888" s="14" t="str">
        <x:v>Пасивний вогнезахист</x:v>
      </x:c>
      <x:c r="E888" s="14" t="str">
        <x:v>Expansion discovery</x:v>
      </x:c>
      <x:c r="F888" s="14" t="str">
        <x:v>I3</x:v>
      </x:c>
      <x:c r="G888" s="14" t="n">
        <x:v>46</x:v>
      </x:c>
      <x:c r="H888" s="14" t="n">
        <x:v>1</x:v>
      </x:c>
      <x:c r="I888" s="14" t="n">
        <x:v>1</x:v>
      </x:c>
      <x:c r="J888" s="18" t="n">
        <x:v>99926.4</x:v>
      </x:c>
      <x:c r="K888" s="19" t="n">
        <x:v>46209.65258140046</x:v>
      </x:c>
      <x:c r="L888" s="19" t="n">
        <x:v>46387.666493055556</x:v>
      </x:c>
      <x:c r="M888" s="15" t="str">
        <x:v>Обробка дерев'яних конструкцій приміщень вогнезахисним розчином 	 77220000-8 - Послуги з просочування деревини</x:v>
      </x:c>
      <x:c r="N888" s="15" t="str">
        <x:v>https://prozorro.gov.ua/tender/UA-2026-07-06-010297-a</x:v>
      </x:c>
    </x:row>
    <x:row r="889">
      <x:c r="A889" s="14" t="n">
        <x:v>885</x:v>
      </x:c>
      <x:c r="B889" s="14" t="str">
        <x:v>ПП"ІНСТАЛ ГРУП"</x:v>
      </x:c>
      <x:c r="C889" s="14" t="str">
        <x:v>39812632</x:v>
      </x:c>
      <x:c r="D889" s="14" t="str">
        <x:v>Резервне живлення</x:v>
      </x:c>
      <x:c r="E889" s="14" t="str">
        <x:v>Expansion discovery</x:v>
      </x:c>
      <x:c r="F889" s="14" t="str">
        <x:v>I3</x:v>
      </x:c>
      <x:c r="G889" s="14" t="n">
        <x:v>46</x:v>
      </x:c>
      <x:c r="H889" s="14" t="n">
        <x:v>1</x:v>
      </x:c>
      <x:c r="I889" s="14" t="n">
        <x:v>1</x:v>
      </x:c>
      <x:c r="J889" s="18" t="n">
        <x:v>12500</x:v>
      </x:c>
      <x:c r="K889" s="19" t="n">
        <x:v>46174.57765310185</x:v>
      </x:c>
      <x:c r="L889" s="19" t="n">
        <x:v>46387.611238425925</x:v>
      </x:c>
      <x:c r="M889" s="15" t="str">
        <x:v>Послуги з монтажу системи безперебійного живлення в приміщенні відділу "Центр надання адміністративних послуг" міської ради</x:v>
      </x:c>
      <x:c r="N889" s="15" t="str">
        <x:v>https://prozorro.gov.ua/tender/UA-2026-06-01-011179-a</x:v>
      </x:c>
    </x:row>
    <x:row r="890">
      <x:c r="A890" s="14" t="n">
        <x:v>886</x:v>
      </x:c>
      <x:c r="B890" s="14" t="str">
        <x:v>Привате підприємство "Сокіл"</x:v>
      </x:c>
      <x:c r="C890" s="14" t="str">
        <x:v>32794862</x:v>
      </x:c>
      <x:c r="D890" s="14" t="str">
        <x:v>Пожежогасіння</x:v>
      </x:c>
      <x:c r="E890" s="14" t="str">
        <x:v>Expansion discovery</x:v>
      </x:c>
      <x:c r="F890" s="14" t="str">
        <x:v>I3</x:v>
      </x:c>
      <x:c r="G890" s="14" t="n">
        <x:v>46</x:v>
      </x:c>
      <x:c r="H890" s="14" t="n">
        <x:v>1</x:v>
      </x:c>
      <x:c r="I890" s="14" t="n">
        <x:v>1</x:v>
      </x:c>
      <x:c r="J890" s="18" t="n">
        <x:v>14000</x:v>
      </x:c>
      <x:c r="K890" s="19" t="n">
        <x:v>46169.22172875</x:v>
      </x:c>
      <x:c r="L890" s="19" t="n">
        <x:v>46387</x:v>
      </x:c>
      <x:c r="M890" s="15" t="str">
        <x:v>Надання послуг з ремонту  і технічного обслуговування протипожежного обладнання (монтаж системи пожежної сигналізації,системи оповіщення про пожежу та управління евакувацією людей та системи передавання тривожних сповіщень)</x:v>
      </x:c>
      <x:c r="N890" s="15" t="str">
        <x:v>https://prozorro.gov.ua/tender/UA-2026-05-27-000137-a</x:v>
      </x:c>
    </x:row>
    <x:row r="891">
      <x:c r="A891" s="14" t="n">
        <x:v>887</x:v>
      </x:c>
      <x:c r="B891" s="14" t="str">
        <x:v>Приватна організація "Український інститут культурного надбання"</x:v>
      </x:c>
      <x:c r="C891" s="14" t="str">
        <x:v>42897531</x:v>
      </x:c>
      <x:c r="D891" s="14" t="str">
        <x:v>Гідротехнічні споруди</x:v>
      </x:c>
      <x:c r="E891" s="14" t="str">
        <x:v>Expansion discovery</x:v>
      </x:c>
      <x:c r="F891" s="14" t="str">
        <x:v>I3</x:v>
      </x:c>
      <x:c r="G891" s="14" t="n">
        <x:v>46</x:v>
      </x:c>
      <x:c r="H891" s="14" t="n">
        <x:v>1</x:v>
      </x:c>
      <x:c r="I891" s="14" t="n">
        <x:v>1</x:v>
      </x:c>
      <x:c r="J891" s="18" t="n">
        <x:v>99500</x:v>
      </x:c>
      <x:c r="K891" s="19" t="n">
        <x:v>46175.33962888889</x:v>
      </x:c>
      <x:c r="L891" s="19" t="n">
        <x:v>46387</x:v>
      </x:c>
      <x:c r="M891" s="15" t="str">
        <x:v>Оцінка впливу запланованих містобудівних перетворень «Реконструкція причалів №12 (інв. № 062513), №13 (інв. № 062514), існуючої гідротехнічної споруди в межах портової території та акваторії за адресою: м. Одеса, Приморський район, площа Митна, 1/2» на видатну універсальну цінність об’єкта всесвітньої спадщини ЮНЕСКО «Історичний центр Одеси»</x:v>
      </x:c>
      <x:c r="N891" s="15" t="str">
        <x:v>https://prozorro.gov.ua/tender/UA-2026-06-02-003580-a</x:v>
      </x:c>
    </x:row>
    <x:row r="892">
      <x:c r="A892" s="14" t="n">
        <x:v>888</x:v>
      </x:c>
      <x:c r="B892" s="14" t="str">
        <x:v>ПРИВАТНЕ АКЦІОНЕРНЕ ТОВАРИСТВО «УКРСТАЛЬ КОНСТРУКЦІЯ»</x:v>
      </x:c>
      <x:c r="C892" s="14" t="str">
        <x:v>01412868</x:v>
      </x:c>
      <x:c r="D892" s="14" t="str">
        <x:v>Ремонт і підсилення бетону</x:v>
      </x:c>
      <x:c r="E892" s="14" t="str">
        <x:v>Expansion discovery</x:v>
      </x:c>
      <x:c r="F892" s="14" t="str">
        <x:v>I3</x:v>
      </x:c>
      <x:c r="G892" s="14" t="n">
        <x:v>46</x:v>
      </x:c>
      <x:c r="H892" s="14" t="n">
        <x:v>1</x:v>
      </x:c>
      <x:c r="I892" s="14" t="n">
        <x:v>1</x:v>
      </x:c>
      <x:c r="J892" s="18" t="n">
        <x:v>225902400.84</x:v>
      </x:c>
      <x:c r="K892" s="19" t="n">
        <x:v>46010.56347040509</x:v>
      </x:c>
      <x:c r="L892" s="19" t="n">
        <x:v>46387</x:v>
      </x:c>
      <x:c r="M892" s="15" t="str">
        <x:v>(ДК 021:2015 код 45220000-5 Інженерні та будівельні роботи) Протидроновий захист будівлі ГЕС. Підсилення залізобетонних конструкцій для філії "Кременчуцька ГЕС" ПрАТ "Укргідроенерго". Реконструкція</x:v>
      </x:c>
      <x:c r="N892" s="15" t="str">
        <x:v>https://prozorro.gov.ua/tender/UA-2025-12-19-018891-a</x:v>
      </x:c>
    </x:row>
    <x:row r="893">
      <x:c r="A893" s="14" t="n">
        <x:v>889</x:v>
      </x:c>
      <x:c r="B893" s="14" t="str">
        <x:v>ПРИВАТНЕ ПІДПРИЄМСТВО "ВИРОБНИЧО-КОМЕРЦІЙНИЙ ЦЕНТР "ГРАНД"</x:v>
      </x:c>
      <x:c r="C893" s="14" t="str">
        <x:v>42409385</x:v>
      </x:c>
      <x:c r="D893" s="14" t="str">
        <x:v>Пасивний вогнезахист</x:v>
      </x:c>
      <x:c r="E893" s="14" t="str">
        <x:v>Expansion discovery</x:v>
      </x:c>
      <x:c r="F893" s="14" t="str">
        <x:v>I3</x:v>
      </x:c>
      <x:c r="G893" s="14" t="n">
        <x:v>46</x:v>
      </x:c>
      <x:c r="H893" s="14" t="n">
        <x:v>1</x:v>
      </x:c>
      <x:c r="I893" s="14" t="n">
        <x:v>1</x:v>
      </x:c>
      <x:c r="J893" s="18" t="n">
        <x:v>56763</x:v>
      </x:c>
      <x:c r="K893" s="19" t="n">
        <x:v>46197.513817430554</x:v>
      </x:c>
      <x:c r="L893" s="19" t="n">
        <x:v>46387</x:v>
      </x:c>
      <x:c r="M893" s="15" t="str">
        <x:v>Послуги з вогнезахисної обробки (просочення) дерев'яних конструкцій покрівлі</x:v>
      </x:c>
      <x:c r="N893" s="15" t="str">
        <x:v>https://prozorro.gov.ua/tender/UA-2026-06-24-009787-a</x:v>
      </x:c>
    </x:row>
    <x:row r="894">
      <x:c r="A894" s="14" t="n">
        <x:v>890</x:v>
      </x:c>
      <x:c r="B894" s="14" t="str">
        <x:v>ПРИВАТНЕ ПІДПРИЄМСТВО "ЛЬВІВБУДПРОЕКТ"</x:v>
      </x:c>
      <x:c r="C894" s="14" t="str">
        <x:v>35444777</x:v>
      </x:c>
      <x:c r="D894" s="14" t="str">
        <x:v>Зовнішні мережі</x:v>
      </x:c>
      <x:c r="E894" s="14" t="str">
        <x:v>Expansion discovery</x:v>
      </x:c>
      <x:c r="F894" s="14" t="str">
        <x:v>I3</x:v>
      </x:c>
      <x:c r="G894" s="14" t="n">
        <x:v>46</x:v>
      </x:c>
      <x:c r="H894" s="14" t="n">
        <x:v>1</x:v>
      </x:c>
      <x:c r="I894" s="14" t="n">
        <x:v>1</x:v>
      </x:c>
      <x:c r="J894" s="18" t="n">
        <x:v>64080</x:v>
      </x:c>
      <x:c r="K894" s="19" t="n">
        <x:v>46209.51700655092</x:v>
      </x:c>
      <x:c r="L894" s="19" t="n">
        <x:v>46387</x:v>
      </x:c>
      <x:c r="M894" s="15" t="str">
        <x:v>Здійснення авторського нагляду за виконанням робіт по об’єкту: «Нове будівництво зовнішніх інженерних мереж водопостачання та водовідведення по вул. Л. Українки, вул. Сірка, вул. Д. Галицького в с. Сокільники Львівського району Львівської області»</x:v>
      </x:c>
      <x:c r="N894" s="15" t="str">
        <x:v>https://prozorro.gov.ua/tender/UA-2026-07-06-007744-a</x:v>
      </x:c>
    </x:row>
    <x:row r="895">
      <x:c r="A895" s="14" t="n">
        <x:v>891</x:v>
      </x:c>
      <x:c r="B895" s="14" t="str">
        <x:v>ПРИВАТНЕ ПІДПРИЄМСТВО "РЕМБУДВЕСТ"</x:v>
      </x:c>
      <x:c r="C895" s="14" t="str">
        <x:v>34160237</x:v>
      </x:c>
      <x:c r="D895" s="14" t="str">
        <x:v>Фасади та скління</x:v>
      </x:c>
      <x:c r="E895" s="14" t="str">
        <x:v>Expansion discovery</x:v>
      </x:c>
      <x:c r="F895" s="14" t="str">
        <x:v>I3</x:v>
      </x:c>
      <x:c r="G895" s="14" t="n">
        <x:v>46</x:v>
      </x:c>
      <x:c r="H895" s="14" t="n">
        <x:v>1</x:v>
      </x:c>
      <x:c r="I895" s="14" t="n">
        <x:v>1</x:v>
      </x:c>
      <x:c r="J895" s="18" t="n">
        <x:v>78014</x:v>
      </x:c>
      <x:c r="K895" s="19" t="n">
        <x:v>46196.56746586806</x:v>
      </x:c>
      <x:c r="L895" s="19" t="n">
        <x:v>46387</x:v>
      </x:c>
      <x:c r="M895" s="15" t="str">
        <x:v>Поточний ремонт (утеплення) частини фасаду</x:v>
      </x:c>
      <x:c r="N895" s="15" t="str">
        <x:v>https://prozorro.gov.ua/tender/UA-2026-06-23-012816-a</x:v>
      </x:c>
    </x:row>
    <x:row r="896">
      <x:c r="A896" s="14" t="n">
        <x:v>892</x:v>
      </x:c>
      <x:c r="B896" s="14" t="str">
        <x:v>Приватне підприємство "Укрнадра-південь"</x:v>
      </x:c>
      <x:c r="C896" s="14" t="str">
        <x:v>43969470</x:v>
      </x:c>
      <x:c r="D896" s="14" t="str">
        <x:v>Свердловини / водозабір</x:v>
      </x:c>
      <x:c r="E896" s="14" t="str">
        <x:v>Expansion discovery</x:v>
      </x:c>
      <x:c r="F896" s="14" t="str">
        <x:v>I3</x:v>
      </x:c>
      <x:c r="G896" s="14" t="n">
        <x:v>46</x:v>
      </x:c>
      <x:c r="H896" s="14" t="n">
        <x:v>1</x:v>
      </x:c>
      <x:c r="I896" s="14" t="n">
        <x:v>1</x:v>
      </x:c>
      <x:c r="J896" s="18" t="n">
        <x:v>1098777.15</x:v>
      </x:c>
      <x:c r="K896" s="19" t="n">
        <x:v>46094.47634695602</x:v>
      </x:c>
      <x:c r="L896" s="19" t="n">
        <x:v>46387.47478009259</x:v>
      </x:c>
      <x:c r="M896" s="15" t="str">
        <x:v>Будівництво (буріння) артезіанської свердловини за адресою: вул. Шевченка, село Маринове, Березівський район, Одеська область</x:v>
      </x:c>
      <x:c r="N896" s="15" t="str">
        <x:v>https://prozorro.gov.ua/tender/UA-2026-03-13-007277-a</x:v>
      </x:c>
    </x:row>
    <x:row r="897">
      <x:c r="A897" s="14" t="n">
        <x:v>893</x:v>
      </x:c>
      <x:c r="B897" s="14" t="str">
        <x:v>Приватне Підприємство «БКФ Осанна»</x:v>
      </x:c>
      <x:c r="C897" s="14" t="str">
        <x:v>36338364</x:v>
      </x:c>
      <x:c r="D897" s="14" t="str">
        <x:v>Підпірні конструкції</x:v>
      </x:c>
      <x:c r="E897" s="14" t="str">
        <x:v>Expansion discovery</x:v>
      </x:c>
      <x:c r="F897" s="14" t="str">
        <x:v>I3</x:v>
      </x:c>
      <x:c r="G897" s="14" t="n">
        <x:v>46</x:v>
      </x:c>
      <x:c r="H897" s="14" t="n">
        <x:v>1</x:v>
      </x:c>
      <x:c r="I897" s="14" t="n">
        <x:v>1</x:v>
      </x:c>
      <x:c r="J897" s="18" t="n">
        <x:v>40611.6</x:v>
      </x:c>
      <x:c r="K897" s="19" t="n">
        <x:v>46170.25031821759</x:v>
      </x:c>
      <x:c r="L897" s="19" t="n">
        <x:v>46387.2859375</x:v>
      </x:c>
      <x:c r="M897" s="15" t="str">
        <x:v>Код національного класифікатора України ДК 021:2015: 45230000-8 — Будівництво трубопроводів, ліній зв’язку та електропередач, шосе, доріг, аеродромів і залізничних доріг; вирівнювання поверхонь (Влаштування бетонної підпірної стінки на вул. Шептицького, 18а м.Дрогобич Львівської області)</x:v>
      </x:c>
      <x:c r="N897" s="15" t="str">
        <x:v>https://prozorro.gov.ua/tender/UA-2026-05-28-000373-a</x:v>
      </x:c>
    </x:row>
    <x:row r="898">
      <x:c r="A898" s="14" t="n">
        <x:v>894</x:v>
      </x:c>
      <x:c r="B898" s="14" t="str">
        <x:v>Приватне підприємство «СПЕЦПОЖСЕРВІС»</x:v>
      </x:c>
      <x:c r="C898" s="14" t="str">
        <x:v>36155020</x:v>
      </x:c>
      <x:c r="D898" s="14" t="str">
        <x:v>Пожежогасіння</x:v>
      </x:c>
      <x:c r="E898" s="14" t="str">
        <x:v>Expansion discovery</x:v>
      </x:c>
      <x:c r="F898" s="14" t="str">
        <x:v>I3</x:v>
      </x:c>
      <x:c r="G898" s="14" t="n">
        <x:v>46</x:v>
      </x:c>
      <x:c r="H898" s="14" t="n">
        <x:v>1</x:v>
      </x:c>
      <x:c r="I898" s="14" t="n">
        <x:v>1</x:v>
      </x:c>
      <x:c r="J898" s="18" t="n">
        <x:v>6603</x:v>
      </x:c>
      <x:c r="K898" s="19" t="n">
        <x:v>46142.491296099535</x:v>
      </x:c>
      <x:c r="L898" s="19" t="n">
        <x:v>46387</x:v>
      </x:c>
      <x:c r="M898" s="15" t="str">
        <x:v>Закупівля послуги з монтажу, установки та поточного ремонту пожежної сигналізації, а саме: заміна резервного джерела живлення системи пожежної сигналізації. Згідно коду ДК 021:2015: 51110000-6 «Послуги зі встановлення електричного обладнання»</x:v>
      </x:c>
      <x:c r="N898" s="15" t="str">
        <x:v>https://prozorro.gov.ua/tender/UA-2026-04-30-007538-a</x:v>
      </x:c>
    </x:row>
    <x:row r="899">
      <x:c r="A899" s="14" t="n">
        <x:v>895</x:v>
      </x:c>
      <x:c r="B899" s="14" t="str">
        <x:v>ПРИВАТНЕ ПІДПРИЄМСТВО НАУКОВО-ВИРОБНИЧЕ "УКРЕКОСПЕЦПРОЕКТ"</x:v>
      </x:c>
      <x:c r="C899" s="14" t="str">
        <x:v>33127597</x:v>
      </x:c>
      <x:c r="D899" s="14" t="str">
        <x:v>Насосні станції</x:v>
      </x:c>
      <x:c r="E899" s="14" t="str">
        <x:v>Expansion discovery</x:v>
      </x:c>
      <x:c r="F899" s="14" t="str">
        <x:v>I3</x:v>
      </x:c>
      <x:c r="G899" s="14" t="n">
        <x:v>46</x:v>
      </x:c>
      <x:c r="H899" s="14" t="n">
        <x:v>1</x:v>
      </x:c>
      <x:c r="I899" s="14" t="n">
        <x:v>1</x:v>
      </x:c>
      <x:c r="J899" s="18" t="n">
        <x:v>40792378</x:v>
      </x:c>
      <x:c r="K899" s="19" t="n">
        <x:v>46007.41563564815</x:v>
      </x:c>
      <x:c r="L899" s="19" t="n">
        <x:v>46387</x:v>
      </x:c>
      <x:c r="M899" s="15" t="str">
        <x:v>«Реконструкція каналізаційної насосної станції СП-17 в м. Кременчуці». Коригування </x:v>
      </x:c>
      <x:c r="N899" s="15" t="str">
        <x:v>https://prozorro.gov.ua/tender/UA-2025-12-16-008983-a</x:v>
      </x:c>
    </x:row>
    <x:row r="900">
      <x:c r="A900" s="14" t="n">
        <x:v>896</x:v>
      </x:c>
      <x:c r="B900" s="14" t="str">
        <x:v>ТзОВ "Системи безпеки "Захист"</x:v>
      </x:c>
      <x:c r="C900" s="14" t="str">
        <x:v>37574077</x:v>
      </x:c>
      <x:c r="D900" s="14" t="str">
        <x:v>Безпека / СКУД / CCTV</x:v>
      </x:c>
      <x:c r="E900" s="14" t="str">
        <x:v>Expansion discovery</x:v>
      </x:c>
      <x:c r="F900" s="14" t="str">
        <x:v>I3</x:v>
      </x:c>
      <x:c r="G900" s="14" t="n">
        <x:v>46</x:v>
      </x:c>
      <x:c r="H900" s="14" t="n">
        <x:v>1</x:v>
      </x:c>
      <x:c r="I900" s="14" t="n">
        <x:v>1</x:v>
      </x:c>
      <x:c r="J900" s="18" t="n">
        <x:v>77282.4</x:v>
      </x:c>
      <x:c r="K900" s="19" t="n">
        <x:v>46212.4003419213</x:v>
      </x:c>
      <x:c r="L900" s="19" t="n">
        <x:v>46387.44368055555</x:v>
      </x:c>
      <x:c r="M900" s="15" t="str">
        <x:v>Послуги з монтажу системи відеоспостереження</x:v>
      </x:c>
      <x:c r="N900" s="15" t="str">
        <x:v>https://prozorro.gov.ua/tender/UA-2026-07-09-005038-a</x:v>
      </x:c>
    </x:row>
    <x:row r="901">
      <x:c r="A901" s="14" t="n">
        <x:v>897</x:v>
      </x:c>
      <x:c r="B901" s="14" t="str">
        <x:v>ТзОВ "ЮНІБУД ЕНЕРГОСЕРВІС"</x:v>
      </x:c>
      <x:c r="C901" s="14" t="str">
        <x:v>35676598</x:v>
      </x:c>
      <x:c r="D901" s="14" t="str">
        <x:v>Водоочищення / очисні споруди</x:v>
      </x:c>
      <x:c r="E901" s="14" t="str">
        <x:v>Expansion discovery</x:v>
      </x:c>
      <x:c r="F901" s="14" t="str">
        <x:v>I3</x:v>
      </x:c>
      <x:c r="G901" s="14" t="n">
        <x:v>46</x:v>
      </x:c>
      <x:c r="H901" s="14" t="n">
        <x:v>1</x:v>
      </x:c>
      <x:c r="I901" s="14" t="n">
        <x:v>1</x:v>
      </x:c>
      <x:c r="J901" s="18" t="n">
        <x:v>1455627.9</x:v>
      </x:c>
      <x:c r="K901" s="19" t="n">
        <x:v>46079.610269398145</x:v>
      </x:c>
      <x:c r="L901" s="19" t="n">
        <x:v>46387.60875</x:v>
      </x:c>
      <x:c r="M901" s="15" t="str">
        <x:v>Реконструкція каналізаційних очисних споруд повної біологічної очистки продуктивністю 5000 м3/добу вул. Копачівська №6 в м. Волочиськ, Хмельницької області. Коригування</x:v>
      </x:c>
      <x:c r="N901" s="15" t="str">
        <x:v>https://prozorro.gov.ua/tender/UA-2026-02-26-011558-a</x:v>
      </x:c>
    </x:row>
    <x:row r="902">
      <x:c r="A902" s="14" t="n">
        <x:v>898</x:v>
      </x:c>
      <x:c r="B902" s="14" t="str">
        <x:v>ТОВ "АЕРО КОМФОРТ"</x:v>
      </x:c>
      <x:c r="C902" s="14" t="str">
        <x:v>45903480</x:v>
      </x:c>
      <x:c r="D902" s="14" t="str">
        <x:v>HVAC / ОВіК</x:v>
      </x:c>
      <x:c r="E902" s="14" t="str">
        <x:v>Pilot now</x:v>
      </x:c>
      <x:c r="F902" s="14" t="str">
        <x:v>I3</x:v>
      </x:c>
      <x:c r="G902" s="14" t="n">
        <x:v>46</x:v>
      </x:c>
      <x:c r="H902" s="14" t="n">
        <x:v>1</x:v>
      </x:c>
      <x:c r="I902" s="14" t="n">
        <x:v>1</x:v>
      </x:c>
      <x:c r="J902" s="18" t="n">
        <x:v>38000</x:v>
      </x:c>
      <x:c r="K902" s="19" t="n">
        <x:v>46191.25883753472</x:v>
      </x:c>
      <x:c r="L902" s="19" t="n">
        <x:v>46387</x:v>
      </x:c>
      <x:c r="M902" s="15" t="str">
        <x:v>Роботи з монтажу витяжного зонта та системи місцевої витяжної вентиляції для видалення шкідливих випарів від лабораторного обладнання у споруді блоку забезпечення комунального підприємства "Рівненський обласний протипухлинний центр" Рівненської обласної ради</x:v>
      </x:c>
      <x:c r="N902" s="15" t="str">
        <x:v>https://prozorro.gov.ua/tender/UA-2026-06-18-000748-a</x:v>
      </x:c>
    </x:row>
    <x:row r="903">
      <x:c r="A903" s="14" t="n">
        <x:v>899</x:v>
      </x:c>
      <x:c r="B903" s="14" t="str">
        <x:v>ТОВ "АЛЕГРО"</x:v>
      </x:c>
      <x:c r="C903" s="14" t="str">
        <x:v>20587243</x:v>
      </x:c>
      <x:c r="D903" s="14" t="str">
        <x:v>Пожежогасіння</x:v>
      </x:c>
      <x:c r="E903" s="14" t="str">
        <x:v>Expansion discovery</x:v>
      </x:c>
      <x:c r="F903" s="14" t="str">
        <x:v>I3</x:v>
      </x:c>
      <x:c r="G903" s="14" t="n">
        <x:v>46</x:v>
      </x:c>
      <x:c r="H903" s="14" t="n">
        <x:v>1</x:v>
      </x:c>
      <x:c r="I903" s="14" t="n">
        <x:v>1</x:v>
      </x:c>
      <x:c r="J903" s="18" t="n">
        <x:v>85800</x:v>
      </x:c>
      <x:c r="K903" s="19" t="n">
        <x:v>46189.37239056713</x:v>
      </x:c>
      <x:c r="L903" s="19" t="n">
        <x:v>46387</x:v>
      </x:c>
      <x:c r="M903" s="15" t="str">
        <x:v>Послуга по монтажу пожежної сигналізації та встановлення системи оповіщення про пожежу та управління евакувцією людей на обєкті</x:v>
      </x:c>
      <x:c r="N903" s="15" t="str">
        <x:v>https://prozorro.gov.ua/tender/UA-2026-06-16-005274-a</x:v>
      </x:c>
    </x:row>
    <x:row r="904">
      <x:c r="A904" s="14" t="n">
        <x:v>900</x:v>
      </x:c>
      <x:c r="B904" s="14" t="str">
        <x:v>ТОВ "Б КОМ"</x:v>
      </x:c>
      <x:c r="C904" s="14" t="str">
        <x:v>44723522</x:v>
      </x:c>
      <x:c r="D904" s="14" t="str">
        <x:v>HVAC / ОВіК</x:v>
      </x:c>
      <x:c r="E904" s="14" t="str">
        <x:v>Pilot now</x:v>
      </x:c>
      <x:c r="F904" s="14" t="str">
        <x:v>I3</x:v>
      </x:c>
      <x:c r="G904" s="14" t="n">
        <x:v>46</x:v>
      </x:c>
      <x:c r="H904" s="14" t="n">
        <x:v>1</x:v>
      </x:c>
      <x:c r="I904" s="14" t="n">
        <x:v>1</x:v>
      </x:c>
      <x:c r="J904" s="18" t="n">
        <x:v>99930</x:v>
      </x:c>
      <x:c r="K904" s="19" t="n">
        <x:v>46163.544811087966</x:v>
      </x:c>
      <x:c r="L904" s="19" t="n">
        <x:v>46265</x:v>
      </x:c>
      <x:c r="M904" s="15" t="str">
        <x:v>Монтаж системи вентиляції в Хмельницький заклад дошкільної освіти № 15 "Червона шапочка" Хмельницької міської ради Хмельницької області за адресою: Хмельницька обл., м. Хмельницький, вул. Марії Трембовецької 23</x:v>
      </x:c>
      <x:c r="N904" s="15" t="str">
        <x:v>https://prozorro.gov.ua/tender/UA-2026-05-21-011487-a</x:v>
      </x:c>
    </x:row>
    <x:row r="905">
      <x:c r="A905" s="14" t="n">
        <x:v>901</x:v>
      </x:c>
      <x:c r="B905" s="14" t="str">
        <x:v>ТОВ "Бікор"</x:v>
      </x:c>
      <x:c r="C905" s="14" t="str">
        <x:v>21637291</x:v>
      </x:c>
      <x:c r="D905" s="14" t="str">
        <x:v>Газові мережі</x:v>
      </x:c>
      <x:c r="E905" s="14" t="str">
        <x:v>Expansion discovery</x:v>
      </x:c>
      <x:c r="F905" s="14" t="str">
        <x:v>I3</x:v>
      </x:c>
      <x:c r="G905" s="14" t="n">
        <x:v>46</x:v>
      </x:c>
      <x:c r="H905" s="14" t="n">
        <x:v>1</x:v>
      </x:c>
      <x:c r="I905" s="14" t="n">
        <x:v>1</x:v>
      </x:c>
      <x:c r="J905" s="18" t="n">
        <x:v>1766670.88</x:v>
      </x:c>
      <x:c r="K905" s="19" t="n">
        <x:v>46072.66332238426</x:v>
      </x:c>
      <x:c r="L905" s="19" t="n">
        <x:v>46311</x:v>
      </x:c>
      <x:c r="M905" s="15" t="str">
        <x:v>Будівництво трубопроводів, ліній зв’язку та електропередач, шосе, доріг, аеродромів і залізничних доріг; вирівнювання поверхонь (Ремонт надземного переходу магістрального газопроводу Кривий Ріг - Одеса 1 (ШДО-1) через Куяльницький лиман, 271 км (додаткові послуги))</x:v>
      </x:c>
      <x:c r="N905" s="15" t="str">
        <x:v>https://prozorro.gov.ua/tender/UA-2026-02-19-014159-a</x:v>
      </x:c>
    </x:row>
    <x:row r="906">
      <x:c r="A906" s="14" t="n">
        <x:v>902</x:v>
      </x:c>
      <x:c r="B906" s="14" t="str">
        <x:v>ТОВ "Будівельна фірма "ЕЛІТБУД"</x:v>
      </x:c>
      <x:c r="C906" s="14" t="str">
        <x:v>41631772</x:v>
      </x:c>
      <x:c r="D906" s="14" t="str">
        <x:v>Металоконструкції</x:v>
      </x:c>
      <x:c r="E906" s="14" t="str">
        <x:v>Expansion discovery</x:v>
      </x:c>
      <x:c r="F906" s="14" t="str">
        <x:v>I3</x:v>
      </x:c>
      <x:c r="G906" s="14" t="n">
        <x:v>46</x:v>
      </x:c>
      <x:c r="H906" s="14" t="n">
        <x:v>1</x:v>
      </x:c>
      <x:c r="I906" s="14" t="n">
        <x:v>1</x:v>
      </x:c>
      <x:c r="J906" s="18" t="n">
        <x:v>99993.7</x:v>
      </x:c>
      <x:c r="K906" s="19" t="n">
        <x:v>46177.36738856482</x:v>
      </x:c>
      <x:c r="L906" s="19" t="n">
        <x:v>46387.40935185185</x:v>
      </x:c>
      <x:c r="M906" s="15" t="str">
        <x:v>ДК 021-2015-45260000-7 - Покрівельні роботи та інші спеціалізовані будівельні роботи-Послуги з виготовлення та монтажу металоконструкцій стін, покрівлі, облаштування покрівлі для тимчасової споруди- мобільного (збірного, металевого) гаража</x:v>
      </x:c>
      <x:c r="N906" s="15" t="str">
        <x:v>https://prozorro.gov.ua/tender/UA-2026-06-04-005064-a</x:v>
      </x:c>
    </x:row>
    <x:row r="907">
      <x:c r="A907" s="14" t="n">
        <x:v>903</x:v>
      </x:c>
      <x:c r="B907" s="14" t="str">
        <x:v>ТОВ "Вогнеборець 101"</x:v>
      </x:c>
      <x:c r="C907" s="14" t="str">
        <x:v>41359936</x:v>
      </x:c>
      <x:c r="D907" s="14" t="str">
        <x:v>Пожежогасіння</x:v>
      </x:c>
      <x:c r="E907" s="14" t="str">
        <x:v>Expansion discovery</x:v>
      </x:c>
      <x:c r="F907" s="14" t="str">
        <x:v>I3</x:v>
      </x:c>
      <x:c r="G907" s="14" t="n">
        <x:v>46</x:v>
      </x:c>
      <x:c r="H907" s="14" t="n">
        <x:v>1</x:v>
      </x:c>
      <x:c r="I907" s="14" t="n">
        <x:v>1</x:v>
      </x:c>
      <x:c r="J907" s="18" t="n">
        <x:v>58900</x:v>
      </x:c>
      <x:c r="K907" s="19" t="n">
        <x:v>46202.80076734954</x:v>
      </x:c>
      <x:c r="L907" s="19" t="n">
        <x:v>46387.844351851854</x:v>
      </x:c>
      <x:c r="M907" s="15" t="str">
        <x:v>Виготовлення робочого проекту по монтажу системи пожежної сигналізації, системи передавання тривожних сповіщень, системи керуванням евакуюванням (в частині оповіщення про пожежу і покажчиків напрямку евакуювання) в приміщенні Корольовського академічного ліцею міста Житомира, за адресою: м. Житомир, вул. Івана Мазепи, буд. 18</x:v>
      </x:c>
      <x:c r="N907" s="15" t="str">
        <x:v>https://prozorro.gov.ua/tender/UA-2026-06-29-012307-a</x:v>
      </x:c>
    </x:row>
    <x:row r="908">
      <x:c r="A908" s="14" t="n">
        <x:v>904</x:v>
      </x:c>
      <x:c r="B908" s="14" t="str">
        <x:v>ТОВ "ГРАНД ТЕСЛА"</x:v>
      </x:c>
      <x:c r="C908" s="14" t="str">
        <x:v>39002560</x:v>
      </x:c>
      <x:c r="D908" s="14" t="str">
        <x:v>Теплові мережі</x:v>
      </x:c>
      <x:c r="E908" s="14" t="str">
        <x:v>Expansion discovery</x:v>
      </x:c>
      <x:c r="F908" s="14" t="str">
        <x:v>I3</x:v>
      </x:c>
      <x:c r="G908" s="14" t="n">
        <x:v>46</x:v>
      </x:c>
      <x:c r="H908" s="14" t="n">
        <x:v>1</x:v>
      </x:c>
      <x:c r="I908" s="14" t="n">
        <x:v>1</x:v>
      </x:c>
      <x:c r="J908" s="18" t="n">
        <x:v>34000</x:v>
      </x:c>
      <x:c r="K908" s="19" t="n">
        <x:v>46162.44405479167</x:v>
      </x:c>
      <x:c r="L908" s="19" t="n">
        <x:v>46387.48658564815</x:v>
      </x:c>
      <x:c r="M908" s="15" t="str">
        <x:v>Проектні роботи з реконструкції електричних мереж центрального теплового пункту, що знаходиться за адресою по вул.Авіаторів 14/8, відповідно до розділу І технічних умов нестандартного приєднання до електричних мереж.</x:v>
      </x:c>
      <x:c r="N908" s="15" t="str">
        <x:v>https://prozorro.gov.ua/tender/UA-2026-05-20-007485-a</x:v>
      </x:c>
    </x:row>
    <x:row r="909">
      <x:c r="A909" s="14" t="n">
        <x:v>905</x:v>
      </x:c>
      <x:c r="B909" s="14" t="str">
        <x:v>ТОВ "ДЕБІ СІСТЕМС"</x:v>
      </x:c>
      <x:c r="C909" s="14" t="str">
        <x:v>45771603</x:v>
      </x:c>
      <x:c r="D909" s="14" t="str">
        <x:v>Безпека / СКУД / CCTV</x:v>
      </x:c>
      <x:c r="E909" s="14" t="str">
        <x:v>Expansion discovery</x:v>
      </x:c>
      <x:c r="F909" s="14" t="str">
        <x:v>I3</x:v>
      </x:c>
      <x:c r="G909" s="14" t="n">
        <x:v>46</x:v>
      </x:c>
      <x:c r="H909" s="14" t="n">
        <x:v>1</x:v>
      </x:c>
      <x:c r="I909" s="14" t="n">
        <x:v>1</x:v>
      </x:c>
      <x:c r="J909" s="18" t="n">
        <x:v>11788</x:v>
      </x:c>
      <x:c r="K909" s="19" t="n">
        <x:v>46168.38909778935</x:v>
      </x:c>
      <x:c r="L909" s="19" t="n">
        <x:v>46387.42978009259</x:v>
      </x:c>
      <x:c r="M909" s="15" t="str">
        <x:v>Послуги з монтажу системи контролю доступу</x:v>
      </x:c>
      <x:c r="N909" s="15" t="str">
        <x:v>https://prozorro.gov.ua/tender/UA-2026-05-26-006079-a</x:v>
      </x:c>
    </x:row>
    <x:row r="910">
      <x:c r="A910" s="14" t="n">
        <x:v>906</x:v>
      </x:c>
      <x:c r="B910" s="14" t="str">
        <x:v>ТОВ "МАКРОЕКОБУД"</x:v>
      </x:c>
      <x:c r="C910" s="14" t="str">
        <x:v>39941103</x:v>
      </x:c>
      <x:c r="D910" s="14" t="str">
        <x:v>Підпірні конструкції</x:v>
      </x:c>
      <x:c r="E910" s="14" t="str">
        <x:v>Expansion discovery</x:v>
      </x:c>
      <x:c r="F910" s="14" t="str">
        <x:v>I3</x:v>
      </x:c>
      <x:c r="G910" s="14" t="n">
        <x:v>46</x:v>
      </x:c>
      <x:c r="H910" s="14" t="n">
        <x:v>1</x:v>
      </x:c>
      <x:c r="I910" s="14" t="n">
        <x:v>1</x:v>
      </x:c>
      <x:c r="J910" s="18" t="n">
        <x:v>102908173.1</x:v>
      </x:c>
      <x:c r="K910" s="19" t="n">
        <x:v>45985.39205873843</x:v>
      </x:c>
      <x:c r="L910" s="19" t="n">
        <x:v>46387</x:v>
      </x:c>
      <x:c r="M910" s="15" t="str">
        <x:v>Виконання робіт з капітального ремонту по об’єкту: «Капітальний ремонт підпірних стінок та гідротехнічних споруд у Печерському районі міста Києва вздовж Фестивальної алеї від зсувного цирку №2 до зсувного цирку №7»</x:v>
      </x:c>
      <x:c r="N910" s="15" t="str">
        <x:v>https://prozorro.gov.ua/tender/UA-2025-11-04-004035-a</x:v>
      </x:c>
    </x:row>
    <x:row r="911">
      <x:c r="A911" s="14" t="n">
        <x:v>907</x:v>
      </x:c>
      <x:c r="B911" s="14" t="str">
        <x:v>ТОВ "ТЕЗ Сервіс"</x:v>
      </x:c>
      <x:c r="C911" s="14" t="str">
        <x:v>33059894</x:v>
      </x:c>
      <x:c r="D911" s="14" t="str">
        <x:v>Стиснене повітря / компресорні</x:v>
      </x:c>
      <x:c r="E911" s="14" t="str">
        <x:v>Expansion discovery</x:v>
      </x:c>
      <x:c r="F911" s="14" t="str">
        <x:v>I3</x:v>
      </x:c>
      <x:c r="G911" s="14" t="n">
        <x:v>46</x:v>
      </x:c>
      <x:c r="H911" s="14" t="n">
        <x:v>1</x:v>
      </x:c>
      <x:c r="I911" s="14" t="n">
        <x:v>1</x:v>
      </x:c>
      <x:c r="J911" s="18" t="n">
        <x:v>15187000</x:v>
      </x:c>
      <x:c r="K911" s="19" t="n">
        <x:v>46007.414926006946</x:v>
      </x:c>
      <x:c r="L911" s="19" t="n">
        <x:v>46387</x:v>
      </x:c>
      <x:c r="M911" s="15" t="str">
        <x:v>Реконструкція компресорної пускового повітря шляхом заміни повітряних компресорів ЗГП-12/35 на дотискувальній компресорній станції Опари (Будівельні роботи та поточний ремонт)</x:v>
      </x:c>
      <x:c r="N911" s="15" t="str">
        <x:v>https://prozorro.gov.ua/tender/UA-2025-10-30-009344-a</x:v>
      </x:c>
    </x:row>
    <x:row r="912">
      <x:c r="A912" s="14" t="n">
        <x:v>908</x:v>
      </x:c>
      <x:c r="B912" s="14" t="str">
        <x:v>ТОВ БУДІВЕЛЬНА КОМПАНІЯ РЕЗИДЕНЦІЯ БУД ІНВЕСТ</x:v>
      </x:c>
      <x:c r="C912" s="14" t="str">
        <x:v>44968635</x:v>
      </x:c>
      <x:c r="D912" s="14" t="str">
        <x:v>Металоконструкції</x:v>
      </x:c>
      <x:c r="E912" s="14" t="str">
        <x:v>Expansion discovery</x:v>
      </x:c>
      <x:c r="F912" s="14" t="str">
        <x:v>I3</x:v>
      </x:c>
      <x:c r="G912" s="14" t="n">
        <x:v>46</x:v>
      </x:c>
      <x:c r="H912" s="14" t="n">
        <x:v>1</x:v>
      </x:c>
      <x:c r="I912" s="14" t="n">
        <x:v>1</x:v>
      </x:c>
      <x:c r="J912" s="18" t="n">
        <x:v>1206109.66</x:v>
      </x:c>
      <x:c r="K912" s="19" t="n">
        <x:v>46062.49102826389</x:v>
      </x:c>
      <x:c r="L912" s="19" t="n">
        <x:v>46387</x:v>
      </x:c>
      <x:c r="M912" s="15" t="str">
        <x:v>"Аварійно-відновлювальні роботи (капітальний ремонт) виготовлення та монтаж металоконструкцій покрівлі АДМІНБУДІВЛЯ ХАРКІВСЬКА ОБЛ. БАЛАКЛІЙСЬКИЙ Р., М.БАЛАКЛІЯ, САВИНСЬКЕ ШОСЕ, БУД.5, інв. №00520026/01, за адресою: вул. Савинське шосе, буд. 5, м. Балаклія, Ізюмський р-н, Харківська обл., Україна</x:v>
      </x:c>
      <x:c r="N912" s="15" t="str">
        <x:v>https://prozorro.gov.ua/tender/UA-2026-02-09-007647-a</x:v>
      </x:c>
    </x:row>
    <x:row r="913">
      <x:c r="A913" s="14" t="n">
        <x:v>909</x:v>
      </x:c>
      <x:c r="B913" s="14" t="str">
        <x:v>ТОВ ДІМ 365</x:v>
      </x:c>
      <x:c r="C913" s="14" t="str">
        <x:v>43428016</x:v>
      </x:c>
      <x:c r="D913" s="14" t="str">
        <x:v>Зовнішні мережі</x:v>
      </x:c>
      <x:c r="E913" s="14" t="str">
        <x:v>Expansion discovery</x:v>
      </x:c>
      <x:c r="F913" s="14" t="str">
        <x:v>I3</x:v>
      </x:c>
      <x:c r="G913" s="14" t="n">
        <x:v>46</x:v>
      </x:c>
      <x:c r="H913" s="14" t="n">
        <x:v>1</x:v>
      </x:c>
      <x:c r="I913" s="14" t="n">
        <x:v>1</x:v>
      </x:c>
      <x:c r="J913" s="18" t="n">
        <x:v>99597.51</x:v>
      </x:c>
      <x:c r="K913" s="19" t="n">
        <x:v>46146.44312587963</x:v>
      </x:c>
      <x:c r="L913" s="19" t="n">
        <x:v>46387.480405092596</x:v>
      </x:c>
      <x:c r="M913" s="15" t="str">
        <x:v>Капітальний ремонт каналізаційного напірного колектора на території Опорного закладу освіти "Щасливський академічний ліцей" Прстоличної сільської ради по вул. Фестивальна, 37 в с. Щасливе Бориспільського району Київської області</x:v>
      </x:c>
      <x:c r="N913" s="15" t="str">
        <x:v>https://prozorro.gov.ua/tender/UA-2026-05-04-006760-a</x:v>
      </x:c>
    </x:row>
    <x:row r="914">
      <x:c r="A914" s="14" t="n">
        <x:v>910</x:v>
      </x:c>
      <x:c r="B914" s="14" t="str">
        <x:v>ТОВ СМ Енерго</x:v>
      </x:c>
      <x:c r="C914" s="14" t="str">
        <x:v>40971822</x:v>
      </x:c>
      <x:c r="D914" s="14" t="str">
        <x:v>Електромонтаж</x:v>
      </x:c>
      <x:c r="E914" s="14" t="str">
        <x:v>Pilot now</x:v>
      </x:c>
      <x:c r="F914" s="14" t="str">
        <x:v>I3</x:v>
      </x:c>
      <x:c r="G914" s="14" t="n">
        <x:v>46</x:v>
      </x:c>
      <x:c r="H914" s="14" t="n">
        <x:v>1</x:v>
      </x:c>
      <x:c r="I914" s="14" t="n">
        <x:v>1</x:v>
      </x:c>
      <x:c r="J914" s="18" t="n">
        <x:v>16513</x:v>
      </x:c>
      <x:c r="K914" s="19" t="n">
        <x:v>46184.45582422454</x:v>
      </x:c>
      <x:c r="L914" s="19" t="n">
        <x:v>46387</x:v>
      </x:c>
      <x:c r="M914" s="15" t="str">
        <x:v>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x:v>
      </x:c>
      <x:c r="N914" s="15" t="str">
        <x:v>https://prozorro.gov.ua/tender/UA-2026-06-11-007574-a</x:v>
      </x:c>
    </x:row>
    <x:row r="915">
      <x:c r="A915" s="14" t="n">
        <x:v>911</x:v>
      </x:c>
      <x:c r="B915" s="14" t="str">
        <x:v>ТОВАРИСТВО З ОБМЕЖЕНОЮ ВІДПОВІДАЛЬНІСТЮ  «СПЕКТР 21»</x:v>
      </x:c>
      <x:c r="C915" s="14" t="str">
        <x:v>39596705</x:v>
      </x:c>
      <x:c r="D915" s="14" t="str">
        <x:v>Резервне живлення</x:v>
      </x:c>
      <x:c r="E915" s="14" t="str">
        <x:v>Pilot now</x:v>
      </x:c>
      <x:c r="F915" s="14" t="str">
        <x:v>I3</x:v>
      </x:c>
      <x:c r="G915" s="14" t="n">
        <x:v>46</x:v>
      </x:c>
      <x:c r="H915" s="14" t="n">
        <x:v>1</x:v>
      </x:c>
      <x:c r="I915" s="14" t="n">
        <x:v>1</x:v>
      </x:c>
      <x:c r="J915" s="18" t="n">
        <x:v>64262.46</x:v>
      </x:c>
      <x:c r="K915" s="19" t="n">
        <x:v>46139.46955469908</x:v>
      </x:c>
      <x:c r="L915" s="19" t="n">
        <x:v>46387</x:v>
      </x:c>
      <x:c r="M915" s="15" t="str">
        <x:v>код ДК 021:2015 – 51110000-6 Послуги зі встановлення електричного обладнання (Послуги зі встановлення джерел резервного живлення (монтаж та підключення дизель-генератора) на об'єкті  "Ліцей № 252 імені Василя Симоненка Оболонського району м. Києва, вул. Зої Гайдай, 10-В")</x:v>
      </x:c>
      <x:c r="N915" s="15" t="str">
        <x:v>https://prozorro.gov.ua/tender/UA-2026-04-27-007863-a</x:v>
      </x:c>
    </x:row>
    <x:row r="916">
      <x:c r="A916" s="14" t="n">
        <x:v>912</x:v>
      </x:c>
      <x:c r="B916" s="14" t="str">
        <x:v>ТОВАРИСТВО З ОБМЕЖЕНОЮ ВІДПОВІДАЛЬНІСТЮ " ЕНЕРГОСЕРВІС ЛТД"</x:v>
      </x:c>
      <x:c r="C916" s="14" t="str">
        <x:v>23059711</x:v>
      </x:c>
      <x:c r="D916" s="14" t="str">
        <x:v>Електромонтаж</x:v>
      </x:c>
      <x:c r="E916" s="14" t="str">
        <x:v>Pilot now</x:v>
      </x:c>
      <x:c r="F916" s="14" t="str">
        <x:v>I3</x:v>
      </x:c>
      <x:c r="G916" s="14" t="n">
        <x:v>46</x:v>
      </x:c>
      <x:c r="H916" s="14" t="n">
        <x:v>1</x:v>
      </x:c>
      <x:c r="I916" s="14" t="n">
        <x:v>1</x:v>
      </x:c>
      <x:c r="J916" s="18" t="n">
        <x:v>12421</x:v>
      </x:c>
      <x:c r="K916" s="19" t="n">
        <x:v>46210.3759903125</x:v>
      </x:c>
      <x:c r="L916" s="19" t="n">
        <x:v>46387</x:v>
      </x:c>
      <x:c r="M916" s="15" t="str">
        <x:v>поточний ремонт(електромонтажні роботи)</x:v>
      </x:c>
      <x:c r="N916" s="15" t="str">
        <x:v>https://prozorro.gov.ua/tender/UA-2026-07-07-004237-a</x:v>
      </x:c>
    </x:row>
    <x:row r="917">
      <x:c r="A917" s="14" t="n">
        <x:v>913</x:v>
      </x:c>
      <x:c r="B917" s="14" t="str">
        <x:v>ТОВАРИСТВО З ОБМЕЖЕНОЮ ВІДПОВІДАЛЬНІСТЮ "АКВАТЕПЛОБУД"</x:v>
      </x:c>
      <x:c r="C917" s="14" t="str">
        <x:v>43233986</x:v>
      </x:c>
      <x:c r="D917" s="14" t="str">
        <x:v>Внутрішні сантехнічні системи</x:v>
      </x:c>
      <x:c r="E917" s="14" t="str">
        <x:v>Pilot now</x:v>
      </x:c>
      <x:c r="F917" s="14" t="str">
        <x:v>I3</x:v>
      </x:c>
      <x:c r="G917" s="14" t="n">
        <x:v>46</x:v>
      </x:c>
      <x:c r="H917" s="14" t="n">
        <x:v>1</x:v>
      </x:c>
      <x:c r="I917" s="14" t="n">
        <x:v>1</x:v>
      </x:c>
      <x:c r="J917" s="18" t="n">
        <x:v>11500</x:v>
      </x:c>
      <x:c r="K917" s="19" t="n">
        <x:v>46167.3453590162</x:v>
      </x:c>
      <x:c r="L917" s="19" t="n">
        <x:v>46387</x:v>
      </x:c>
      <x:c r="M917" s="15" t="str">
        <x:v>ДК 021:2015 - 45330000-9 Водопровідні та санітарно-технічні роботи (ремонт та облаштування внутрішніх мереж водопостачання та каналізації, підключення бойлера)</x:v>
      </x:c>
      <x:c r="N917" s="15" t="str">
        <x:v>https://prozorro.gov.ua/tender/UA-2026-05-25-003639-a</x:v>
      </x:c>
    </x:row>
    <x:row r="918">
      <x:c r="A918" s="14" t="n">
        <x:v>914</x:v>
      </x:c>
      <x:c r="B918" s="14" t="str">
        <x:v>ТОВАРИСТВО З ОБМЕЖЕНОЮ ВІДПОВІДАЛЬНІСТЮ "БАСТІОН-СЕРВІС-ПРОЕКТ"</x:v>
      </x:c>
      <x:c r="C918" s="14" t="str">
        <x:v>39491176</x:v>
      </x:c>
      <x:c r="D918" s="14" t="str">
        <x:v>ВОЛЗ / телеком</x:v>
      </x:c>
      <x:c r="E918" s="14" t="str">
        <x:v>Expansion discovery</x:v>
      </x:c>
      <x:c r="F918" s="14" t="str">
        <x:v>I3</x:v>
      </x:c>
      <x:c r="G918" s="14" t="n">
        <x:v>46</x:v>
      </x:c>
      <x:c r="H918" s="14" t="n">
        <x:v>1</x:v>
      </x:c>
      <x:c r="I918" s="14" t="n">
        <x:v>1</x:v>
      </x:c>
      <x:c r="J918" s="18" t="n">
        <x:v>99840</x:v>
      </x:c>
      <x:c r="K918" s="19" t="n">
        <x:v>46191.34558296296</x:v>
      </x:c>
      <x:c r="L918" s="19" t="n">
        <x:v>46387</x:v>
      </x:c>
      <x:c r="M918" s="15" t="str">
        <x:v>Послуги з монтажу волоконно-оптичних ліній зв'язку (ДК 021:2015:45230000-8 Будівництво трубопроводів, ліній зв’язку та електропередач, шосе, доріг, аеродромів і залізничних доріг; вирівнювання поверхонь)</x:v>
      </x:c>
      <x:c r="N918" s="15" t="str">
        <x:v>https://prozorro.gov.ua/tender/UA-2026-06-18-003884-a</x:v>
      </x:c>
    </x:row>
    <x:row r="919">
      <x:c r="A919" s="14" t="n">
        <x:v>915</x:v>
      </x:c>
      <x:c r="B919" s="14" t="str">
        <x:v>ТОВАРИСТВО З ОБМЕЖЕНОЮ ВІДПОВІДАЛЬНІСТЮ "БЕСТ ТЕХНОЛОДЖІ КОМПАНІ"</x:v>
      </x:c>
      <x:c r="C919" s="14" t="str">
        <x:v>40753202</x:v>
      </x:c>
      <x:c r="D919" s="14" t="str">
        <x:v>Пожежогасіння</x:v>
      </x:c>
      <x:c r="E919" s="14" t="str">
        <x:v>Expansion discovery</x:v>
      </x:c>
      <x:c r="F919" s="14" t="str">
        <x:v>I3</x:v>
      </x:c>
      <x:c r="G919" s="14" t="n">
        <x:v>46</x:v>
      </x:c>
      <x:c r="H919" s="14" t="n">
        <x:v>2</x:v>
      </x:c>
      <x:c r="I919" s="14" t="n">
        <x:v>1</x:v>
      </x:c>
      <x:c r="J919" s="18" t="n">
        <x:v>161957.48</x:v>
      </x:c>
      <x:c r="K919" s="19" t="n">
        <x:v>46157.351415694444</x:v>
      </x:c>
      <x:c r="L919" s="19" t="n">
        <x:v>46203</x:v>
      </x:c>
      <x:c r="M919" s="15" t="str">
        <x:v>Послуги з поточного ремонту: монтажу й установки систем пожежної сигналізації та керування евакуюванням для речового складу (будівля №17/9)</x:v>
      </x:c>
      <x:c r="N919" s="15" t="str">
        <x:v>https://prozorro.gov.ua/tender/UA-2026-05-15-004582-a</x:v>
      </x:c>
    </x:row>
    <x:row r="920">
      <x:c r="A920" s="14" t="n">
        <x:v>916</x:v>
      </x:c>
      <x:c r="B920" s="14" t="str">
        <x:v>Товариство з обмеженою відповідальністю "БК Дніпробуд-Сервіс"</x:v>
      </x:c>
      <x:c r="C920" s="14" t="str">
        <x:v>39014471</x:v>
      </x:c>
      <x:c r="D920" s="14" t="str">
        <x:v>Металоконструкції</x:v>
      </x:c>
      <x:c r="E920" s="14" t="str">
        <x:v>Expansion discovery</x:v>
      </x:c>
      <x:c r="F920" s="14" t="str">
        <x:v>I3</x:v>
      </x:c>
      <x:c r="G920" s="14" t="n">
        <x:v>46</x:v>
      </x:c>
      <x:c r="H920" s="14" t="n">
        <x:v>1</x:v>
      </x:c>
      <x:c r="I920" s="14" t="n">
        <x:v>1</x:v>
      </x:c>
      <x:c r="J920" s="18" t="n">
        <x:v>53142</x:v>
      </x:c>
      <x:c r="K920" s="19" t="n">
        <x:v>46160.592352175925</x:v>
      </x:c>
      <x:c r="L920" s="19" t="n">
        <x:v>46387</x:v>
      </x:c>
      <x:c r="M920" s="15" t="str">
        <x:v>Демонтаж металоконструкції, встановленої на будівлі операторської АЗС № 03/038, яка розташована за адресою: Дніпропетровська обл., Дніпровський р-н, с-ще. Царичанка, вул. Центральна, 118-Г</x:v>
      </x:c>
      <x:c r="N920" s="15" t="str">
        <x:v>https://prozorro.gov.ua/tender/UA-2026-05-18-013252-a</x:v>
      </x:c>
    </x:row>
    <x:row r="921">
      <x:c r="A921" s="14" t="n">
        <x:v>917</x:v>
      </x:c>
      <x:c r="B921" s="14" t="str">
        <x:v>ТОВАРИСТВО З ОБМЕЖЕНОЮ ВІДПОВІДАЛЬНІСТЮ "БУДІВЕЛЬНА КОМПАНІЯ "ХОРТІС"</x:v>
      </x:c>
      <x:c r="C921" s="14" t="str">
        <x:v>45861115</x:v>
      </x:c>
      <x:c r="D921" s="14" t="str">
        <x:v>Внутрішні сантехнічні системи</x:v>
      </x:c>
      <x:c r="E921" s="14" t="str">
        <x:v>Pilot now</x:v>
      </x:c>
      <x:c r="F921" s="14" t="str">
        <x:v>I3</x:v>
      </x:c>
      <x:c r="G921" s="14" t="n">
        <x:v>46</x:v>
      </x:c>
      <x:c r="H921" s="14" t="n">
        <x:v>1</x:v>
      </x:c>
      <x:c r="I921" s="14" t="n">
        <x:v>1</x:v>
      </x:c>
      <x:c r="J921" s="18" t="n">
        <x:v>667219.2</x:v>
      </x:c>
      <x:c r="K921" s="19" t="n">
        <x:v>46135.29312325231</x:v>
      </x:c>
      <x:c r="L921" s="19" t="n">
        <x:v>46265</x:v>
      </x:c>
      <x:c r="M921" s="15" t="str">
        <x:v>Послуги з поточного ремонту сантехнічних мереж (послуги з утримання в належному стані внутрішніх мереж водопостачання) з заміною трубопроводів ХВП та запірної арматури в ліцеї № 160 Дарницького району м. Києва на вулиці Юрія Литвинського, 45 (ДК 021:2015 код 45330000-9 «Водопровідні та санітарно-технічні роботи»).</x:v>
      </x:c>
      <x:c r="N921" s="15" t="str">
        <x:v>https://prozorro.gov.ua/tender/UA-2026-04-13-004602-a</x:v>
      </x:c>
    </x:row>
    <x:row r="922">
      <x:c r="A922" s="14" t="n">
        <x:v>918</x:v>
      </x:c>
      <x:c r="B922" s="14" t="str">
        <x:v>ТОВАРИСТВО З ОБМЕЖЕНОЮ ВІДПОВІДАЛЬНІСТЮ "БУДІВЕЛЬНА ФІРМА ІНОВАЦІЇПРОЕКТ"</x:v>
      </x:c>
      <x:c r="C922" s="14" t="str">
        <x:v>42502088</x:v>
      </x:c>
      <x:c r="D922" s="14" t="str">
        <x:v>Зрошення / меліорація</x:v>
      </x:c>
      <x:c r="E922" s="14" t="str">
        <x:v>Expansion discovery</x:v>
      </x:c>
      <x:c r="F922" s="14" t="str">
        <x:v>I3</x:v>
      </x:c>
      <x:c r="G922" s="14" t="n">
        <x:v>46</x:v>
      </x:c>
      <x:c r="H922" s="14" t="n">
        <x:v>1</x:v>
      </x:c>
      <x:c r="I922" s="14" t="n">
        <x:v>1</x:v>
      </x:c>
      <x:c r="J922" s="18" t="n">
        <x:v>92900000</x:v>
      </x:c>
      <x:c r="K922" s="19" t="n">
        <x:v>45884.33428186343</x:v>
      </x:c>
      <x:c r="L922" s="19" t="n">
        <x:v>47118</x:v>
      </x:c>
      <x:c r="M922" s="15" t="str">
        <x:v>Виконання робіт по об’єкту «Реконструкція Солоняно-Томаківської зрошувальної системи для забезпечення централізованим водопосточанням сільських населених  пунктів Солонянського та Томаківського СТГ»</x:v>
      </x:c>
      <x:c r="N922" s="15" t="str">
        <x:v>https://prozorro.gov.ua/tender/UA-2025-07-23-007712-a</x:v>
      </x:c>
    </x:row>
    <x:row r="923">
      <x:c r="A923" s="14" t="n">
        <x:v>919</x:v>
      </x:c>
      <x:c r="B923" s="14" t="str">
        <x:v>Товариство з обмеженою відповідальністю "Будівельно-виробнича компанія "Мосбуд"</x:v>
      </x:c>
      <x:c r="C923" s="14" t="str">
        <x:v>34452127</x:v>
      </x:c>
      <x:c r="D923" s="14" t="str">
        <x:v>Насосні станції</x:v>
      </x:c>
      <x:c r="E923" s="14" t="str">
        <x:v>Expansion discovery</x:v>
      </x:c>
      <x:c r="F923" s="14" t="str">
        <x:v>I3</x:v>
      </x:c>
      <x:c r="G923" s="14" t="n">
        <x:v>46</x:v>
      </x:c>
      <x:c r="H923" s="14" t="n">
        <x:v>1</x:v>
      </x:c>
      <x:c r="I923" s="14" t="n">
        <x:v>1</x:v>
      </x:c>
      <x:c r="J923" s="18" t="n">
        <x:v>1287303.6</x:v>
      </x:c>
      <x:c r="K923" s="19" t="n">
        <x:v>46127.374368425924</x:v>
      </x:c>
      <x:c r="L923" s="19" t="n">
        <x:v>46387.41695601852</x:v>
      </x:c>
      <x:c r="M923" s="15" t="str">
        <x:v>Реконструкція електричних мереж зі встановленням мережевої СЕС на резервній станції насосної станції І-го підйому водозабору за адресою: Стрийський р-н, с. Дубина, вул. Дачна, 51-А</x:v>
      </x:c>
      <x:c r="N923" s="15" t="str">
        <x:v>https://prozorro.gov.ua/tender/UA-2026-04-15-004658-a</x:v>
      </x:c>
    </x:row>
    <x:row r="924">
      <x:c r="A924" s="14" t="n">
        <x:v>920</x:v>
      </x:c>
      <x:c r="B924" s="14" t="str">
        <x:v>ТОВАРИСТВО З ОБМЕЖЕНОЮ ВІДПОВІДАЛЬНІСТЮ "БУДСЕРВІС-М"</x:v>
      </x:c>
      <x:c r="C924" s="14" t="str">
        <x:v>43288438</x:v>
      </x:c>
      <x:c r="D924" s="14" t="str">
        <x:v>Електромонтаж</x:v>
      </x:c>
      <x:c r="E924" s="14" t="str">
        <x:v>Pilot now</x:v>
      </x:c>
      <x:c r="F924" s="14" t="str">
        <x:v>I3</x:v>
      </x:c>
      <x:c r="G924" s="14" t="n">
        <x:v>46</x:v>
      </x:c>
      <x:c r="H924" s="14" t="n">
        <x:v>1</x:v>
      </x:c>
      <x:c r="I924" s="14" t="n">
        <x:v>1</x:v>
      </x:c>
      <x:c r="J924" s="18" t="n">
        <x:v>28132</x:v>
      </x:c>
      <x:c r="K924" s="19" t="n">
        <x:v>46164.58131821759</x:v>
      </x:c>
      <x:c r="L924" s="19" t="n">
        <x:v>46387</x:v>
      </x:c>
      <x:c r="M924" s="15" t="str">
        <x:v>Послуги з монтажу силових електричних мереж та прокладання кабелю у підвальному приміщенні</x:v>
      </x:c>
      <x:c r="N924" s="15" t="str">
        <x:v>https://prozorro.gov.ua/tender/UA-2026-05-22-011966-a</x:v>
      </x:c>
    </x:row>
    <x:row r="925">
      <x:c r="A925" s="14" t="n">
        <x:v>921</x:v>
      </x:c>
      <x:c r="B925" s="14" t="str">
        <x:v>ТОВАРИСТВО З ОБМЕЖЕНОЮ ВІДПОВІДАЛЬНІСТЮ "ВЕКТОР БУД-ТОРГ"</x:v>
      </x:c>
      <x:c r="C925" s="14" t="str">
        <x:v>41610262</x:v>
      </x:c>
      <x:c r="D925" s="14" t="str">
        <x:v>HVAC / ОВіК</x:v>
      </x:c>
      <x:c r="E925" s="14" t="str">
        <x:v>Pilot now</x:v>
      </x:c>
      <x:c r="F925" s="14" t="str">
        <x:v>I3</x:v>
      </x:c>
      <x:c r="G925" s="14" t="n">
        <x:v>46</x:v>
      </x:c>
      <x:c r="H925" s="14" t="n">
        <x:v>1</x:v>
      </x:c>
      <x:c r="I925" s="14" t="n">
        <x:v>1</x:v>
      </x:c>
      <x:c r="J925" s="18" t="n">
        <x:v>98515.14</x:v>
      </x:c>
      <x:c r="K925" s="19" t="n">
        <x:v>46206.41618704861</x:v>
      </x:c>
      <x:c r="L925" s="19" t="n">
        <x:v>46387</x:v>
      </x:c>
      <x:c r="M925" s="15" t="str">
        <x:v>Послуги з монтажу та демонтажу системи опалення, труб, радіаторів Код ДК 021:2015 45330000-9 Водопровідні та санітарно-технічні роботи</x:v>
      </x:c>
      <x:c r="N925" s="15" t="str">
        <x:v>https://prozorro.gov.ua/tender/UA-2026-07-03-005222-a</x:v>
      </x:c>
    </x:row>
    <x:row r="926">
      <x:c r="A926" s="14" t="n">
        <x:v>922</x:v>
      </x:c>
      <x:c r="B926" s="14" t="str">
        <x:v>ТОВАРИСТВО З ОБМЕЖЕНОЮ ВІДПОВІДАЛЬНІСТЮ "Виробничо-комерційне підприємство "АРМАТ"</x:v>
      </x:c>
      <x:c r="C926" s="14" t="str">
        <x:v>45673499</x:v>
      </x:c>
      <x:c r="D926" s="14" t="str">
        <x:v>Електромонтаж</x:v>
      </x:c>
      <x:c r="E926" s="14" t="str">
        <x:v>Pilot now</x:v>
      </x:c>
      <x:c r="F926" s="14" t="str">
        <x:v>I3</x:v>
      </x:c>
      <x:c r="G926" s="14" t="n">
        <x:v>46</x:v>
      </x:c>
      <x:c r="H926" s="14" t="n">
        <x:v>1</x:v>
      </x:c>
      <x:c r="I926" s="14" t="n">
        <x:v>1</x:v>
      </x:c>
      <x:c r="J926" s="18" t="n">
        <x:v>13500</x:v>
      </x:c>
      <x:c r="K926" s="19" t="n">
        <x:v>46190.543794502315</x:v>
      </x:c>
      <x:c r="L926" s="19" t="n">
        <x:v>46387</x:v>
      </x:c>
      <x:c r="M926" s="15" t="str">
        <x:v>Електромонтажні роботи</x:v>
      </x:c>
      <x:c r="N926" s="15" t="str">
        <x:v>https://prozorro.gov.ua/tender/UA-2026-06-17-011352-a</x:v>
      </x:c>
    </x:row>
    <x:row r="927">
      <x:c r="A927" s="14" t="n">
        <x:v>923</x:v>
      </x:c>
      <x:c r="B927" s="14" t="str">
        <x:v>ТОВАРИСТВО З ОБМЕЖЕНОЮ ВІДПОВІДАЛЬНІСТЮ "ЕНЕРГО ЮА"</x:v>
      </x:c>
      <x:c r="C927" s="14" t="str">
        <x:v>43821086</x:v>
      </x:c>
      <x:c r="D927" s="14" t="str">
        <x:v>Електромонтаж</x:v>
      </x:c>
      <x:c r="E927" s="14" t="str">
        <x:v>Pilot now</x:v>
      </x:c>
      <x:c r="F927" s="14" t="str">
        <x:v>I3</x:v>
      </x:c>
      <x:c r="G927" s="14" t="n">
        <x:v>46</x:v>
      </x:c>
      <x:c r="H927" s="14" t="n">
        <x:v>1</x:v>
      </x:c>
      <x:c r="I927" s="14" t="n">
        <x:v>1</x:v>
      </x:c>
      <x:c r="J927" s="18" t="n">
        <x:v>30500</x:v>
      </x:c>
      <x:c r="K927" s="19" t="n">
        <x:v>46212.320446481484</x:v>
      </x:c>
      <x:c r="L927" s="19" t="n">
        <x:v>46387</x:v>
      </x:c>
      <x:c r="M927" s="15" t="str">
        <x:v>ДК 021:2015:71630000-3:Послуги з ремонту і технічного обслуговування електричного устаткування будівель ( Електровимірювальні роботи опору розірвання контуру заземлення)</x:v>
      </x:c>
      <x:c r="N927" s="15" t="str">
        <x:v>https://prozorro.gov.ua/tender/UA-2026-07-09-002350-a</x:v>
      </x:c>
    </x:row>
    <x:row r="928">
      <x:c r="A928" s="14" t="n">
        <x:v>924</x:v>
      </x:c>
      <x:c r="B928" s="14" t="str">
        <x:v>Товариство з обмеженою відповідальністю "Енергопрофі"</x:v>
      </x:c>
      <x:c r="C928" s="14" t="str">
        <x:v>40550463</x:v>
      </x:c>
      <x:c r="D928" s="14" t="str">
        <x:v>Днопоглиблення / порти</x:v>
      </x:c>
      <x:c r="E928" s="14" t="str">
        <x:v>Expansion discovery</x:v>
      </x:c>
      <x:c r="F928" s="14" t="str">
        <x:v>I3</x:v>
      </x:c>
      <x:c r="G928" s="14" t="n">
        <x:v>46</x:v>
      </x:c>
      <x:c r="H928" s="14" t="n">
        <x:v>1</x:v>
      </x:c>
      <x:c r="I928" s="14" t="n">
        <x:v>1</x:v>
      </x:c>
      <x:c r="J928" s="18" t="n">
        <x:v>749840</x:v>
      </x:c>
      <x:c r="K928" s="19" t="n">
        <x:v>46058.53033238426</x:v>
      </x:c>
      <x:c r="L928" s="19" t="n">
        <x:v>46477</x:v>
      </x:c>
      <x:c r="M928" s="15" t="str">
        <x:v>Послуги з ремонту і технічного обслуговування обладнання топкових (котельня на 8 причалі інв. №374/327 і дизельна ВПК-1 інв.№4268/1), вул. Портова, 16</x:v>
      </x:c>
      <x:c r="N928" s="15" t="str">
        <x:v>https://prozorro.gov.ua/tender/UA-2026-01-26-002553-a</x:v>
      </x:c>
    </x:row>
    <x:row r="929">
      <x:c r="A929" s="14" t="n">
        <x:v>925</x:v>
      </x:c>
      <x:c r="B929" s="14" t="str">
        <x:v>ТОВАРИСТВО З ОБМЕЖЕНОЮ ВІДПОВІДАЛЬНІСТЮ "ЖИТОМИРБУДПРОЕКТЕКСПЕРТИЗА"</x:v>
      </x:c>
      <x:c r="C929" s="14" t="str">
        <x:v>41523369</x:v>
      </x:c>
      <x:c r="D929" s="14" t="str">
        <x:v>Насосні станції</x:v>
      </x:c>
      <x:c r="E929" s="14" t="str">
        <x:v>Expansion discovery</x:v>
      </x:c>
      <x:c r="F929" s="14" t="str">
        <x:v>I3</x:v>
      </x:c>
      <x:c r="G929" s="14" t="n">
        <x:v>46</x:v>
      </x:c>
      <x:c r="H929" s="14" t="n">
        <x:v>1</x:v>
      </x:c>
      <x:c r="I929" s="14" t="n">
        <x:v>1</x:v>
      </x:c>
      <x:c r="J929" s="18" t="n">
        <x:v>99476.21</x:v>
      </x:c>
      <x:c r="K929" s="19" t="n">
        <x:v>46161.37153174768</x:v>
      </x:c>
      <x:c r="L929" s="19" t="n">
        <x:v>46281</x:v>
      </x:c>
      <x:c r="M929" s="15" t="str">
        <x:v>Виготовлення проектно-кошторисної документації по "Реконструкція каналізаційної мережі з влаштуванням каналізаційної насосної станції заглибленого типу від житлового масиву за адресою вул. Грушевського 105 в м.Житомир"</x:v>
      </x:c>
      <x:c r="N929" s="15" t="str">
        <x:v>https://prozorro.gov.ua/tender/UA-2026-05-19-005355-a</x:v>
      </x:c>
    </x:row>
    <x:row r="930">
      <x:c r="A930" s="14" t="n">
        <x:v>926</x:v>
      </x:c>
      <x:c r="B930" s="14" t="str">
        <x:v>ТОВАРИСТВО З ОБМЕЖЕНОЮ ВІДПОВІДАЛЬНІСТЮ "ЗЕМЛЕБУДСЕРВІС"</x:v>
      </x:c>
      <x:c r="C930" s="14" t="str">
        <x:v>40877796</x:v>
      </x:c>
      <x:c r="D930" s="14" t="str">
        <x:v>ГНБ / безтраншейні роботи</x:v>
      </x:c>
      <x:c r="E930" s="14" t="str">
        <x:v>Expansion discovery</x:v>
      </x:c>
      <x:c r="F930" s="14" t="str">
        <x:v>I3</x:v>
      </x:c>
      <x:c r="G930" s="14" t="n">
        <x:v>46</x:v>
      </x:c>
      <x:c r="H930" s="14" t="n">
        <x:v>1</x:v>
      </x:c>
      <x:c r="I930" s="14" t="n">
        <x:v>1</x:v>
      </x:c>
      <x:c r="J930" s="18" t="n">
        <x:v>568839.71</x:v>
      </x:c>
      <x:c r="K930" s="19" t="n">
        <x:v>46091.593778622686</x:v>
      </x:c>
      <x:c r="L930" s="19" t="n">
        <x:v>46387</x:v>
      </x:c>
      <x:c r="M930" s="15" t="str">
        <x:v>Влаштування футляру методом горизонтально направленого буріння по вул. Князів Коріатовичів,189 в м. Вінниця.
</x:v>
      </x:c>
      <x:c r="N930" s="15" t="str">
        <x:v>https://prozorro.gov.ua/tender/UA-2026-03-10-005413-a</x:v>
      </x:c>
    </x:row>
    <x:row r="931">
      <x:c r="A931" s="14" t="n">
        <x:v>927</x:v>
      </x:c>
      <x:c r="B931" s="14" t="str">
        <x:v>ТОВАРИСТВО З ОБМЕЖЕНОЮ ВІДПОВІДАЛЬНІСТЮ "КОНСТРАКШН МАШИНЕРІ"</x:v>
      </x:c>
      <x:c r="C931" s="14" t="str">
        <x:v>32828388</x:v>
      </x:c>
      <x:c r="D931" s="14" t="str">
        <x:v>Мости / інфраструктура</x:v>
      </x:c>
      <x:c r="E931" s="14" t="str">
        <x:v>Expansion discovery</x:v>
      </x:c>
      <x:c r="F931" s="14" t="str">
        <x:v>I3</x:v>
      </x:c>
      <x:c r="G931" s="14" t="n">
        <x:v>46</x:v>
      </x:c>
      <x:c r="H931" s="14" t="n">
        <x:v>1</x:v>
      </x:c>
      <x:c r="I931" s="14" t="n">
        <x:v>1</x:v>
      </x:c>
      <x:c r="J931" s="18" t="n">
        <x:v>46440</x:v>
      </x:c>
      <x:c r="K931" s="19" t="n">
        <x:v>46175.3111</x:v>
      </x:c>
      <x:c r="L931" s="19" t="n">
        <x:v>46387</x:v>
      </x:c>
      <x:c r="M931" s="15" t="str">
        <x:v>ДК 021:2015  63710000-9 «Послуги з обслуговування наземних видів транспорту» (Виклик спеціаліста, ремонт моста заднього, монтаж моста заднього)</x:v>
      </x:c>
      <x:c r="N931" s="15" t="str">
        <x:v>https://prozorro.gov.ua/tender/UA-2026-06-02-002185-a</x:v>
      </x:c>
    </x:row>
    <x:row r="932">
      <x:c r="A932" s="14" t="n">
        <x:v>928</x:v>
      </x:c>
      <x:c r="B932" s="14" t="str">
        <x:v>ТОВАРИСТВО З ОБМЕЖЕНОЮ ВІДПОВІДАЛЬНІСТЮ "КОСТА-ПРОЕКТ"</x:v>
      </x:c>
      <x:c r="C932" s="14" t="str">
        <x:v>34980441</x:v>
      </x:c>
      <x:c r="D932" s="14" t="str">
        <x:v>Газові мережі</x:v>
      </x:c>
      <x:c r="E932" s="14" t="str">
        <x:v>Expansion discovery</x:v>
      </x:c>
      <x:c r="F932" s="14" t="str">
        <x:v>I3</x:v>
      </x:c>
      <x:c r="G932" s="14" t="n">
        <x:v>46</x:v>
      </x:c>
      <x:c r="H932" s="14" t="n">
        <x:v>1</x:v>
      </x:c>
      <x:c r="I932" s="14" t="n">
        <x:v>1</x:v>
      </x:c>
      <x:c r="J932" s="18" t="n">
        <x:v>323020000</x:v>
      </x:c>
      <x:c r="K932" s="19" t="n">
        <x:v>45867.32840100695</x:v>
      </x:c>
      <x:c r="L932" s="19" t="n">
        <x:v>47047</x:v>
      </x:c>
      <x:c r="M932" s="15" t="str">
        <x:v>Будівництво системи лінійної телемеханіки Богородчанського лінійного виробничого управління магістральних газопроводів на території Івано-Франківської, Чернівецької та Львівської областей (Будівельні роботи та поточний ремонт)</x:v>
      </x:c>
      <x:c r="N932" s="15" t="str">
        <x:v>https://prozorro.gov.ua/tender/UA-2025-06-19-010686-a</x:v>
      </x:c>
    </x:row>
    <x:row r="933">
      <x:c r="A933" s="14" t="n">
        <x:v>929</x:v>
      </x:c>
      <x:c r="B933" s="14" t="str">
        <x:v>ТОВАРИСТВО З ОБМЕЖЕНОЮ ВІДПОВІДАЛЬНІСТЮ "ЛАНГЕЙТ"</x:v>
      </x:c>
      <x:c r="C933" s="14" t="str">
        <x:v>31396704</x:v>
      </x:c>
      <x:c r="D933" s="14" t="str">
        <x:v>Безпека / СКУД / CCTV</x:v>
      </x:c>
      <x:c r="E933" s="14" t="str">
        <x:v>Expansion discovery</x:v>
      </x:c>
      <x:c r="F933" s="14" t="str">
        <x:v>I3</x:v>
      </x:c>
      <x:c r="G933" s="14" t="n">
        <x:v>46</x:v>
      </x:c>
      <x:c r="H933" s="14" t="n">
        <x:v>2</x:v>
      </x:c>
      <x:c r="I933" s="14" t="n">
        <x:v>1</x:v>
      </x:c>
      <x:c r="J933" s="18" t="n">
        <x:v>28740</x:v>
      </x:c>
      <x:c r="K933" s="19" t="n">
        <x:v>45490.41494001157</x:v>
      </x:c>
      <x:c r="L933" s="19" t="n">
        <x:v>45519.41324074074</x:v>
      </x:c>
      <x:c r="M933" s="15" t="str">
        <x:v>Розроблення робочого проекту з будівництва волоконно-оптичної лінії зв’язку в м. Новодністровськ</x:v>
      </x:c>
      <x:c r="N933" s="15" t="str">
        <x:v>https://prozorro.gov.ua/tender/UA-2024-07-17-004747-a</x:v>
      </x:c>
    </x:row>
    <x:row r="934">
      <x:c r="A934" s="14" t="n">
        <x:v>930</x:v>
      </x:c>
      <x:c r="B934" s="14" t="str">
        <x:v>ТОВАРИСТВО З ОБМЕЖЕНОЮ ВІДПОВІДАЛЬНІСТЮ "НАУКОВО - ВИРОБНИЧА ФІРМА "ТЕРМОУНІВЕРСАЛ"</x:v>
      </x:c>
      <x:c r="C934" s="14" t="str">
        <x:v>34788625</x:v>
      </x:c>
      <x:c r="D934" s="14" t="str">
        <x:v>Водоочищення / очисні споруди</x:v>
      </x:c>
      <x:c r="E934" s="14" t="str">
        <x:v>Expansion discovery</x:v>
      </x:c>
      <x:c r="F934" s="14" t="str">
        <x:v>I3</x:v>
      </x:c>
      <x:c r="G934" s="14" t="n">
        <x:v>46</x:v>
      </x:c>
      <x:c r="H934" s="14" t="n">
        <x:v>1</x:v>
      </x:c>
      <x:c r="I934" s="14" t="n">
        <x:v>1</x:v>
      </x:c>
      <x:c r="J934" s="18" t="n">
        <x:v>62313414.14</x:v>
      </x:c>
      <x:c r="K934" s="19" t="n">
        <x:v>45971.386779328706</x:v>
      </x:c>
      <x:c r="L934" s="19" t="n">
        <x:v>47118</x:v>
      </x:c>
      <x:c r="M934" s="15" t="str">
        <x:v>Реконструкція очисних споруд каналізації за адресою: Житомирська обл., Житомирський район, Тетерівська територіальна громада, с. Висока Піч, вул. Воронкіна, 29</x:v>
      </x:c>
      <x:c r="N934" s="15" t="str">
        <x:v>https://prozorro.gov.ua/tender/UA-2025-10-15-005999-a</x:v>
      </x:c>
    </x:row>
    <x:row r="935">
      <x:c r="A935" s="14" t="n">
        <x:v>931</x:v>
      </x:c>
      <x:c r="B935" s="14" t="str">
        <x:v>ТОВАРИСТВО З ОБМЕЖЕНОЮ ВІДПОВІДАЛЬНІСТЮ "НВА ГРУП"</x:v>
      </x:c>
      <x:c r="C935" s="14" t="str">
        <x:v>38415749</x:v>
      </x:c>
      <x:c r="D935" s="14" t="str">
        <x:v>Газопостачання / котельні</x:v>
      </x:c>
      <x:c r="E935" s="14" t="str">
        <x:v>Expansion discovery</x:v>
      </x:c>
      <x:c r="F935" s="14" t="str">
        <x:v>I3</x:v>
      </x:c>
      <x:c r="G935" s="14" t="n">
        <x:v>46</x:v>
      </x:c>
      <x:c r="H935" s="14" t="n">
        <x:v>1</x:v>
      </x:c>
      <x:c r="I935" s="14" t="n">
        <x:v>1</x:v>
      </x:c>
      <x:c r="J935" s="18" t="n">
        <x:v>10000</x:v>
      </x:c>
      <x:c r="K935" s="19" t="n">
        <x:v>46150.317875092594</x:v>
      </x:c>
      <x:c r="L935" s="19" t="n">
        <x:v>46356</x:v>
      </x:c>
      <x:c r="M935" s="15" t="str">
        <x:v>Консультаційні послуги щодо монтажу блочно – модульної твердопаливної котельної</x:v>
      </x:c>
      <x:c r="N935" s="15" t="str">
        <x:v>https://prozorro.gov.ua/tender/UA-2026-05-08-002771-a</x:v>
      </x:c>
    </x:row>
    <x:row r="936">
      <x:c r="A936" s="14" t="n">
        <x:v>932</x:v>
      </x:c>
      <x:c r="B936" s="14" t="str">
        <x:v>ТОВАРИСТВО З ОБМЕЖЕНОЮ ВІДПОВІДАЛЬНІСТЮ "ПРОМБУД-КОМ"</x:v>
      </x:c>
      <x:c r="C936" s="14" t="str">
        <x:v>38278241</x:v>
      </x:c>
      <x:c r="D936" s="14" t="str">
        <x:v>Пасивний вогнезахист</x:v>
      </x:c>
      <x:c r="E936" s="14" t="str">
        <x:v>Expansion discovery</x:v>
      </x:c>
      <x:c r="F936" s="14" t="str">
        <x:v>I3</x:v>
      </x:c>
      <x:c r="G936" s="14" t="n">
        <x:v>46</x:v>
      </x:c>
      <x:c r="H936" s="14" t="n">
        <x:v>1</x:v>
      </x:c>
      <x:c r="I936" s="14" t="n">
        <x:v>1</x:v>
      </x:c>
      <x:c r="J936" s="18" t="n">
        <x:v>16605</x:v>
      </x:c>
      <x:c r="K936" s="19" t="n">
        <x:v>46182.51632142361</x:v>
      </x:c>
      <x:c r="L936" s="19" t="n">
        <x:v>46387.916655092595</x:v>
      </x:c>
      <x:c r="M936" s="15" t="str">
        <x:v>Послуги з вогнезахисної обробки (просочення) дерев'яних конструкцій горища приміщення</x:v>
      </x:c>
      <x:c r="N936" s="15" t="str">
        <x:v>https://prozorro.gov.ua/tender/UA-2026-06-09-010663-a</x:v>
      </x:c>
    </x:row>
    <x:row r="937">
      <x:c r="A937" s="14" t="n">
        <x:v>933</x:v>
      </x:c>
      <x:c r="B937" s="14" t="str">
        <x:v>Товариство з обмеженою відповідальністю "Стройкапітал"</x:v>
      </x:c>
      <x:c r="C937" s="14" t="str">
        <x:v>38262748</x:v>
      </x:c>
      <x:c r="D937" s="14" t="str">
        <x:v>Покрівлі та гідроізоляція</x:v>
      </x:c>
      <x:c r="E937" s="14" t="str">
        <x:v>Expansion discovery</x:v>
      </x:c>
      <x:c r="F937" s="14" t="str">
        <x:v>I3</x:v>
      </x:c>
      <x:c r="G937" s="14" t="n">
        <x:v>46</x:v>
      </x:c>
      <x:c r="H937" s="14" t="n">
        <x:v>1</x:v>
      </x:c>
      <x:c r="I937" s="14" t="n">
        <x:v>1</x:v>
      </x:c>
      <x:c r="J937" s="18" t="n">
        <x:v>17960.74</x:v>
      </x:c>
      <x:c r="K937" s="19" t="n">
        <x:v>46181.55960361111</x:v>
      </x:c>
      <x:c r="L937" s="19" t="n">
        <x:v>46387</x:v>
      </x:c>
      <x:c r="M937" s="15" t="str">
        <x:v>Будівельні матеріали для проведення ремонтних робіт господарським способом, а саме: цементно-піщана суміш, мастика гідроізоляційна покрівельна (код ДК 021:2015 –44830000-7 Мастики, шпаклівки, замазки та розчинники)
</x:v>
      </x:c>
      <x:c r="N937" s="15" t="str">
        <x:v>https://prozorro.gov.ua/tender/UA-2026-06-08-011678-a</x:v>
      </x:c>
    </x:row>
    <x:row r="938">
      <x:c r="A938" s="14" t="n">
        <x:v>934</x:v>
      </x:c>
      <x:c r="B938" s="14" t="str">
        <x:v>ТОВАРИСТВО З ОБМЕЖЕНОЮ ВІДПОВІДАЛЬНІСТЮ "СУЧАСНІ ТЕХНОЛОГІЇ БЕЗПЕКИ ПЛЮС"</x:v>
      </x:c>
      <x:c r="C938" s="14" t="str">
        <x:v>41143854</x:v>
      </x:c>
      <x:c r="D938" s="14" t="str">
        <x:v>Пожежогасіння</x:v>
      </x:c>
      <x:c r="E938" s="14" t="str">
        <x:v>Expansion discovery</x:v>
      </x:c>
      <x:c r="F938" s="14" t="str">
        <x:v>I3</x:v>
      </x:c>
      <x:c r="G938" s="14" t="n">
        <x:v>46</x:v>
      </x:c>
      <x:c r="H938" s="14" t="n">
        <x:v>1</x:v>
      </x:c>
      <x:c r="I938" s="14" t="n">
        <x:v>1</x:v>
      </x:c>
      <x:c r="J938" s="18" t="n">
        <x:v>65816.41</x:v>
      </x:c>
      <x:c r="K938" s="19" t="n">
        <x:v>46209.457452395836</x:v>
      </x:c>
      <x:c r="L938" s="19" t="n">
        <x:v>46387</x:v>
      </x:c>
      <x:c r="M938" s="15" t="str">
        <x:v>Установка та монтаж димових датчиків, наладка систем поженої сигналізації після ремонту приміщення театру Літера А літера 3 з підключенням до системи пожежної сигналізації</x:v>
      </x:c>
      <x:c r="N938" s="15" t="str">
        <x:v>https://prozorro.gov.ua/tender/UA-2026-07-06-005633-a</x:v>
      </x:c>
    </x:row>
    <x:row r="939">
      <x:c r="A939" s="14" t="n">
        <x:v>935</x:v>
      </x:c>
      <x:c r="B939" s="14" t="str">
        <x:v>ТОВАРИСТВО З ОБМЕЖЕНОЮ ВІДПОВІДАЛЬНІСТЮ "УКРВЕНТПРОМПОСТАЧ"</x:v>
      </x:c>
      <x:c r="C939" s="14" t="str">
        <x:v>39101642</x:v>
      </x:c>
      <x:c r="D939" s="14" t="str">
        <x:v>HVAC / ОВіК</x:v>
      </x:c>
      <x:c r="E939" s="14" t="str">
        <x:v>Pilot now</x:v>
      </x:c>
      <x:c r="F939" s="14" t="str">
        <x:v>I3</x:v>
      </x:c>
      <x:c r="G939" s="14" t="n">
        <x:v>46</x:v>
      </x:c>
      <x:c r="H939" s="14" t="n">
        <x:v>1</x:v>
      </x:c>
      <x:c r="I939" s="14" t="n">
        <x:v>1</x:v>
      </x:c>
      <x:c r="J939" s="18" t="n">
        <x:v>65074.52</x:v>
      </x:c>
      <x:c r="K939" s="19" t="n">
        <x:v>46189.606119421296</x:v>
      </x:c>
      <x:c r="L939" s="19" t="n">
        <x:v>46387</x:v>
      </x:c>
      <x:c r="M939" s="15" t="str">
        <x:v>Послуги з монтажу системи вентиляції в кабінеті денситометрії </x:v>
      </x:c>
      <x:c r="N939" s="15" t="str">
        <x:v>https://prozorro.gov.ua/tender/UA-2026-06-16-013759-a</x:v>
      </x:c>
    </x:row>
    <x:row r="940">
      <x:c r="A940" s="14" t="n">
        <x:v>936</x:v>
      </x:c>
      <x:c r="B940" s="14" t="str">
        <x:v>ТОВАРИСТВО З ОБМЕЖЕНОЮ ВІДПОВІДАЛЬНІСТЮ "УКРТРАНСМІСТ"</x:v>
      </x:c>
      <x:c r="C940" s="14" t="str">
        <x:v>33778270</x:v>
      </x:c>
      <x:c r="D940" s="14" t="str">
        <x:v>Залізнична інфраструктура</x:v>
      </x:c>
      <x:c r="E940" s="14" t="str">
        <x:v>Expansion discovery</x:v>
      </x:c>
      <x:c r="F940" s="14" t="str">
        <x:v>I3</x:v>
      </x:c>
      <x:c r="G940" s="14" t="n">
        <x:v>46</x:v>
      </x:c>
      <x:c r="H940" s="14" t="n">
        <x:v>1</x:v>
      </x:c>
      <x:c r="I940" s="14" t="n">
        <x:v>1</x:v>
      </x:c>
      <x:c r="J940" s="18" t="n">
        <x:v>154999900</x:v>
      </x:c>
      <x:c r="K940" s="19" t="n">
        <x:v>45905.52243931713</x:v>
      </x:c>
      <x:c r="L940" s="19" t="n">
        <x:v>46387</x:v>
      </x:c>
      <x:c r="M940"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(Протиаварійні заходи для забезпечення безпечної експлуатації шляхопроводу по вул. Олександри Екстер через залізничні колії швидкісного трамваю в м. Києві)</x:v>
      </x:c>
      <x:c r="N940" s="15" t="str">
        <x:v>https://prozorro.gov.ua/tender/UA-2025-08-08-001211-a</x:v>
      </x:c>
    </x:row>
    <x:row r="941">
      <x:c r="A941" s="14" t="n">
        <x:v>937</x:v>
      </x:c>
      <x:c r="B941" s="14" t="str">
        <x:v>ТОВАРИСТВО З ОБМЕЖЕНОЮ ВІДПОВІДАЛЬНІСТЮ "ФАІРГРУПСЕК'ЮРІТІ"</x:v>
      </x:c>
      <x:c r="C941" s="14" t="str">
        <x:v>36727061</x:v>
      </x:c>
      <x:c r="D941" s="14" t="str">
        <x:v>Безпека / СКУД / CCTV</x:v>
      </x:c>
      <x:c r="E941" s="14" t="str">
        <x:v>Expansion discovery</x:v>
      </x:c>
      <x:c r="F941" s="14" t="str">
        <x:v>I3</x:v>
      </x:c>
      <x:c r="G941" s="14" t="n">
        <x:v>46</x:v>
      </x:c>
      <x:c r="H941" s="14" t="n">
        <x:v>1</x:v>
      </x:c>
      <x:c r="I941" s="14" t="n">
        <x:v>1</x:v>
      </x:c>
      <x:c r="J941" s="18" t="n">
        <x:v>43120</x:v>
      </x:c>
      <x:c r="K941" s="19" t="n">
        <x:v>46148.28008561343</x:v>
      </x:c>
      <x:c r="L941" s="19" t="n">
        <x:v>46387</x:v>
      </x:c>
      <x:c r="M941" s="15" t="str">
        <x:v>Послуга з монтажу системи контролю доступу (домофон) на об’єкті Замовника</x:v>
      </x:c>
      <x:c r="N941" s="15" t="str">
        <x:v>https://prozorro.gov.ua/tender/UA-2026-05-06-001383-a</x:v>
      </x:c>
    </x:row>
    <x:row r="942">
      <x:c r="A942" s="14" t="n">
        <x:v>938</x:v>
      </x:c>
      <x:c r="B942" s="14" t="str">
        <x:v>ТОВАРИСТВО З ОБМЕЖЕНОЮ ВІДПОВІДАЛЬНІСТЮ "ХМЕЛЬНИЦЬКИЙ - ПОЖЕЖНЕ СПОСТЕРЕЖЕННЯ"</x:v>
      </x:c>
      <x:c r="C942" s="14" t="str">
        <x:v>33071974</x:v>
      </x:c>
      <x:c r="D942" s="14" t="str">
        <x:v>Пожежогасіння</x:v>
      </x:c>
      <x:c r="E942" s="14" t="str">
        <x:v>Expansion discovery</x:v>
      </x:c>
      <x:c r="F942" s="14" t="str">
        <x:v>I3</x:v>
      </x:c>
      <x:c r="G942" s="14" t="n">
        <x:v>46</x:v>
      </x:c>
      <x:c r="H942" s="14" t="n">
        <x:v>1</x:v>
      </x:c>
      <x:c r="I942" s="14" t="n">
        <x:v>1</x:v>
      </x:c>
      <x:c r="J942" s="18" t="n">
        <x:v>43110.2</x:v>
      </x:c>
      <x:c r="K942" s="19" t="n">
        <x:v>46178.442513761576</x:v>
      </x:c>
      <x:c r="L942" s="19" t="n">
        <x:v>46387</x:v>
      </x:c>
      <x:c r="M942" s="15" t="str">
        <x:v>Послуги з монтажу системи пожежної сигналізації в приміщенні МКП "Хмельницькводоканал" за адресою: м.Хмельницький, вул. Водопровідна, 75</x:v>
      </x:c>
      <x:c r="N942" s="15" t="str">
        <x:v>https://prozorro.gov.ua/tender/UA-2026-06-05-007391-a</x:v>
      </x:c>
    </x:row>
    <x:row r="943">
      <x:c r="A943" s="14" t="n">
        <x:v>939</x:v>
      </x:c>
      <x:c r="B943" s="14" t="str">
        <x:v>Товариство з обмеженою відповідальністю «КРИВБАСПРОЕКТ»</x:v>
      </x:c>
      <x:c r="C943" s="14" t="str">
        <x:v>45563913</x:v>
      </x:c>
      <x:c r="D943" s="14" t="str">
        <x:v>Зовнішні мережі</x:v>
      </x:c>
      <x:c r="E943" s="14" t="str">
        <x:v>Expansion discovery</x:v>
      </x:c>
      <x:c r="F943" s="14" t="str">
        <x:v>I3</x:v>
      </x:c>
      <x:c r="G943" s="14" t="n">
        <x:v>46</x:v>
      </x:c>
      <x:c r="H943" s="14" t="n">
        <x:v>2</x:v>
      </x:c>
      <x:c r="I943" s="14" t="n">
        <x:v>1</x:v>
      </x:c>
      <x:c r="J943" s="18" t="n">
        <x:v>153183.89</x:v>
      </x:c>
      <x:c r="K943" s="19" t="n">
        <x:v>45987.33007293982</x:v>
      </x:c>
      <x:c r="L943" s="19" t="n">
        <x:v>46022</x:v>
      </x:c>
      <x:c r="M943" s="15" t="str">
        <x:v>Коригування робочої документації за об'єктом "Нове будівництво господарсько-побутової самопливної каналізаційної мережі та каналізаційної насосної станції з напірним колектором  за адресою: Дніпропетровська область, м.Кривий Ріг, вул.Одеська в Саксаганському районі"</x:v>
      </x:c>
      <x:c r="N943" s="15" t="str">
        <x:v>https://prozorro.gov.ua/tender/UA-2025-11-26-002174-a</x:v>
      </x:c>
    </x:row>
    <x:row r="944">
      <x:c r="A944" s="14" t="n">
        <x:v>940</x:v>
      </x:c>
      <x:c r="B944" s="14" t="str">
        <x:v>ТРЕТЯКОВ ОЛЕКСАНДР МИКОЛАЙОВИЧ</x:v>
      </x:c>
      <x:c r="C944" s="14" t="str">
        <x:v>3024120575</x:v>
      </x:c>
      <x:c r="D944" s="14" t="str">
        <x:v>Електромонтаж</x:v>
      </x:c>
      <x:c r="E944" s="14" t="str">
        <x:v>Pilot now</x:v>
      </x:c>
      <x:c r="F944" s="14" t="str">
        <x:v>I3</x:v>
      </x:c>
      <x:c r="G944" s="14" t="n">
        <x:v>46</x:v>
      </x:c>
      <x:c r="H944" s="14" t="n">
        <x:v>1</x:v>
      </x:c>
      <x:c r="I944" s="14" t="n">
        <x:v>1</x:v>
      </x:c>
      <x:c r="J944" s="18" t="n">
        <x:v>69326</x:v>
      </x:c>
      <x:c r="K944" s="19" t="n">
        <x:v>46203.42682944444</x:v>
      </x:c>
      <x:c r="L944" s="19" t="n">
        <x:v>46387</x:v>
      </x:c>
      <x:c r="M944" s="15" t="str">
        <x:v>Електромонтажні роботи</x:v>
      </x:c>
      <x:c r="N944" s="15" t="str">
        <x:v>https://prozorro.gov.ua/tender/UA-2026-06-30-006602-a</x:v>
      </x:c>
    </x:row>
    <x:row r="945">
      <x:c r="A945" s="14" t="n">
        <x:v>941</x:v>
      </x:c>
      <x:c r="B945" s="14" t="str">
        <x:v>УПРАВЛІННЯ ПОЛІЦІЇ ОХОРОНИ В КІРОВОГРАДСЬКІЙ ОБЛАСТІ</x:v>
      </x:c>
      <x:c r="C945" s="14" t="str">
        <x:v>40109000</x:v>
      </x:c>
      <x:c r="D945" s="14" t="str">
        <x:v>Безпека / СКУД / CCTV</x:v>
      </x:c>
      <x:c r="E945" s="14" t="str">
        <x:v>Expansion discovery</x:v>
      </x:c>
      <x:c r="F945" s="14" t="str">
        <x:v>I3</x:v>
      </x:c>
      <x:c r="G945" s="14" t="n">
        <x:v>46</x:v>
      </x:c>
      <x:c r="H945" s="14" t="n">
        <x:v>1</x:v>
      </x:c>
      <x:c r="I945" s="14" t="n">
        <x:v>1</x:v>
      </x:c>
      <x:c r="J945" s="18" t="n">
        <x:v>60251.2</x:v>
      </x:c>
      <x:c r="K945" s="19" t="n">
        <x:v>46182.51376396991</x:v>
      </x:c>
      <x:c r="L945" s="19" t="n">
        <x:v>46387</x:v>
      </x:c>
      <x:c r="M945" s="15" t="str">
        <x:v>Монтаж робіт системи відеоспостереження</x:v>
      </x:c>
      <x:c r="N945" s="15" t="str">
        <x:v>https://prozorro.gov.ua/tender/UA-2026-06-09-008927-a</x:v>
      </x:c>
    </x:row>
    <x:row r="946">
      <x:c r="A946" s="14" t="n">
        <x:v>942</x:v>
      </x:c>
      <x:c r="B946" s="14" t="str">
        <x:v>ФІЛІЯ ДП "УКРДЕРЖБУДЕКСПЕРТИЗА" У ЗАКАРПАТСЬКІЙ ОБЛАСТІ</x:v>
      </x:c>
      <x:c r="C946" s="14" t="str">
        <x:v>35851205</x:v>
      </x:c>
      <x:c r="D946" s="14" t="str">
        <x:v>Сонячна енергетика</x:v>
      </x:c>
      <x:c r="E946" s="14" t="str">
        <x:v>Expansion discovery</x:v>
      </x:c>
      <x:c r="F946" s="14" t="str">
        <x:v>I3</x:v>
      </x:c>
      <x:c r="G946" s="14" t="n">
        <x:v>46</x:v>
      </x:c>
      <x:c r="H946" s="14" t="n">
        <x:v>1</x:v>
      </x:c>
      <x:c r="I946" s="14" t="n">
        <x:v>1</x:v>
      </x:c>
      <x:c r="J946" s="18" t="n">
        <x:v>9173.78</x:v>
      </x:c>
      <x:c r="K946" s="19" t="n">
        <x:v>46148.38122380787</x:v>
      </x:c>
      <x:c r="L946" s="19" t="n">
        <x:v>46387</x:v>
      </x:c>
      <x:c r="M946" s="15" t="str">
        <x:v> .Реконструкція системи енергопостачання (монтаж дахової сонячної електростанції для власних потреб) Грушівського ЗДО Тересвянської селищної ради по вул Центральна  13 в   с .Грушово,Тячівського району,Закарпатської області.</x:v>
      </x:c>
      <x:c r="N946" s="15" t="str">
        <x:v>https://prozorro.gov.ua/tender/UA-2026-05-06-005839-a</x:v>
      </x:c>
    </x:row>
    <x:row r="947">
      <x:c r="A947" s="14" t="n">
        <x:v>943</x:v>
      </x:c>
      <x:c r="B947" s="14" t="str">
        <x:v>ЧЕРНІВЕЦЬКЕ ОБЛАСНЕ СПЕЦІАЛІЗОВАНЕ РЕМОНТНО-БУДІВЕЛЬНЕ ПІДПРИЄМСТВО ПРОТИПОЖЕЖНИХ РОБІТ ДОБРОВІЛЬНОГО ПОЖЕЖНОГО ТОВАРИСТВА УКРАЇНИ</x:v>
      </x:c>
      <x:c r="C947" s="14" t="str">
        <x:v>00183176</x:v>
      </x:c>
      <x:c r="D947" s="14" t="str">
        <x:v>Пасивний вогнезахист</x:v>
      </x:c>
      <x:c r="E947" s="14" t="str">
        <x:v>Expansion discovery</x:v>
      </x:c>
      <x:c r="F947" s="14" t="str">
        <x:v>I3</x:v>
      </x:c>
      <x:c r="G947" s="14" t="n">
        <x:v>46</x:v>
      </x:c>
      <x:c r="H947" s="14" t="n">
        <x:v>1</x:v>
      </x:c>
      <x:c r="I947" s="14" t="n">
        <x:v>1</x:v>
      </x:c>
      <x:c r="J947" s="18" t="n">
        <x:v>99868.86</x:v>
      </x:c>
      <x:c r="K947" s="19" t="n">
        <x:v>46195.41080334491</x:v>
      </x:c>
      <x:c r="L947" s="19" t="n">
        <x:v>46387</x:v>
      </x:c>
      <x:c r="M947" s="15" t="str">
        <x:v>Послуги протипожежного призначення-Вогнезахисна обробка дерев"яних конструкцій горища в приміщеннях Чернівецького ВПУР</x:v>
      </x:c>
      <x:c r="N947" s="15" t="str">
        <x:v>https://prozorro.gov.ua/tender/UA-2026-06-22-006172-a</x:v>
      </x:c>
    </x:row>
    <x:row r="948">
      <x:c r="A948" s="14" t="n">
        <x:v>944</x:v>
      </x:c>
      <x:c r="B948" s="14" t="str">
        <x:v>ЧОРНОБАЇВСЬКЕ КОМУНАЛЬНЕ ПІДПРИЄМСТВО "ВИРОБНИЧЕ УПРАВЛІННЯ ЖИТЛОВО-КОМУНАЛЬНОГО ГОСПОДАРСТВА"</x:v>
      </x:c>
      <x:c r="C948" s="14" t="str">
        <x:v>03357116</x:v>
      </x:c>
      <x:c r="D948" s="14" t="str">
        <x:v>Промисловий демонтаж</x:v>
      </x:c>
      <x:c r="E948" s="14" t="str">
        <x:v>Expansion discovery</x:v>
      </x:c>
      <x:c r="F948" s="14" t="str">
        <x:v>I3</x:v>
      </x:c>
      <x:c r="G948" s="14" t="n">
        <x:v>46</x:v>
      </x:c>
      <x:c r="H948" s="14" t="n">
        <x:v>1</x:v>
      </x:c>
      <x:c r="I948" s="14" t="n">
        <x:v>1</x:v>
      </x:c>
      <x:c r="J948" s="18" t="n">
        <x:v>26654.4</x:v>
      </x:c>
      <x:c r="K948" s="19" t="n">
        <x:v>46190.2295850463</x:v>
      </x:c>
      <x:c r="L948" s="19" t="n">
        <x:v>46387</x:v>
      </x:c>
      <x:c r="M948" s="15" t="str">
        <x:v>ДК 021-2015 45110000-1 Руйнування та знесення будівель і земляні роботи (Послуги Eкскаватора-навантажувача ELEX 81B-01 (з телескопічною стрілою) для виконання земляних робіт в с-щі Чорнобай, вул. Доманьцького,23 знесення житлової будівлі з спорудами)</x:v>
      </x:c>
      <x:c r="N948" s="15" t="str">
        <x:v>https://prozorro.gov.ua/tender/UA-2026-06-17-000189-a</x:v>
      </x:c>
    </x:row>
    <x:row r="949">
      <x:c r="A949" s="14" t="n">
        <x:v>945</x:v>
      </x:c>
      <x:c r="B949" s="14" t="str">
        <x:v>ЯНОВЧИК ВІКТОРІЯ ІВАНІВНА</x:v>
      </x:c>
      <x:c r="C949" s="14" t="str">
        <x:v>3181502581</x:v>
      </x:c>
      <x:c r="D949" s="14" t="str">
        <x:v>Блискавкозахист / заземлення</x:v>
      </x:c>
      <x:c r="E949" s="14" t="str">
        <x:v>Pilot now</x:v>
      </x:c>
      <x:c r="F949" s="14" t="str">
        <x:v>I3</x:v>
      </x:c>
      <x:c r="G949" s="14" t="n">
        <x:v>46</x:v>
      </x:c>
      <x:c r="H949" s="14" t="n">
        <x:v>1</x:v>
      </x:c>
      <x:c r="I949" s="14" t="n">
        <x:v>1</x:v>
      </x:c>
      <x:c r="J949" s="18" t="n">
        <x:v>67774</x:v>
      </x:c>
      <x:c r="K949" s="19" t="n">
        <x:v>46164.389191574075</x:v>
      </x:c>
      <x:c r="L949" s="19" t="n">
        <x:v>46387</x:v>
      </x:c>
      <x:c r="M949" s="15" t="str">
        <x:v>Проведення монтажу систему блискавкозахисту  будівлі закладу дошкільної освіти, яка розташована за адресою с.Невицьке, вул. Садова, 124 Ужгородського району, Закарпатської області (додаткові кошти)</x:v>
      </x:c>
      <x:c r="N949" s="15" t="str">
        <x:v>https://prozorro.gov.ua/tender/UA-2026-05-22-005705-a</x:v>
      </x:c>
    </x:row>
    <x:row r="950">
      <x:c r="A950" s="14" t="n">
        <x:v>946</x:v>
      </x:c>
      <x:c r="B950" s="14" t="str">
        <x:v>Гайко Юлія Григорівна</x:v>
      </x:c>
      <x:c r="C950" s="14" t="str">
        <x:v>3728106988</x:v>
      </x:c>
      <x:c r="D950" s="14" t="str">
        <x:v>Промисловий демонтаж</x:v>
      </x:c>
      <x:c r="E950" s="14" t="str">
        <x:v>Expansion discovery</x:v>
      </x:c>
      <x:c r="F950" s="14" t="str">
        <x:v>I3</x:v>
      </x:c>
      <x:c r="G950" s="14" t="n">
        <x:v>46</x:v>
      </x:c>
      <x:c r="H950" s="14" t="n">
        <x:v>1</x:v>
      </x:c>
      <x:c r="I950" s="14" t="n">
        <x:v>0</x:v>
      </x:c>
      <x:c r="J950" s="18" t="n">
        <x:v>34600</x:v>
      </x:c>
      <x:c r="K950" s="19" t="n">
        <x:v>46196.311557905094</x:v>
      </x:c>
      <x:c r="L950" s="19" t="n">
        <x:v>46234</x:v>
      </x:c>
      <x:c r="M950" s="15" t="str">
        <x:v>45110000-1 Руйнування та знесення будівель і земляні роботи (Послуги з демонтажу кладових кімнат будівлі Немішаївської публічної бібліотеки за адресою селище Немішаєве вул. Садова,5)</x:v>
      </x:c>
      <x:c r="N950" s="15" t="str">
        <x:v>https://prozorro.gov.ua/tender/UA-2026-06-23-002659-a</x:v>
      </x:c>
    </x:row>
    <x:row r="951">
      <x:c r="A951" s="14" t="n">
        <x:v>947</x:v>
      </x:c>
      <x:c r="B951" s="14" t="str">
        <x:v>ДРОБУШ ЄВГЕН ВАСИЛЬОВИЧ</x:v>
      </x:c>
      <x:c r="C951" s="14" t="str">
        <x:v>3005918273</x:v>
      </x:c>
      <x:c r="D951" s="14" t="str">
        <x:v>Внутрішні сантехнічні системи</x:v>
      </x:c>
      <x:c r="E951" s="14" t="str">
        <x:v>Pilot now</x:v>
      </x:c>
      <x:c r="F951" s="14" t="str">
        <x:v>I3</x:v>
      </x:c>
      <x:c r="G951" s="14" t="n">
        <x:v>46</x:v>
      </x:c>
      <x:c r="H951" s="14" t="n">
        <x:v>1</x:v>
      </x:c>
      <x:c r="I951" s="14" t="n">
        <x:v>0</x:v>
      </x:c>
      <x:c r="J951" s="18" t="n">
        <x:v>46855.93</x:v>
      </x:c>
      <x:c r="K951" s="19" t="n">
        <x:v>46167.39012002315</x:v>
      </x:c>
      <x:c r="L951" s="19" t="n">
        <x:v>46207</x:v>
      </x:c>
      <x:c r="M951" s="15" t="str">
        <x:v>Поточний  ремонт внутрішніх мереж водопостачання та водовідведення харчоблоку в  Миколаївському ліцеї імені Олега Ольжича                   м. Миколаєва. Код ДК 021:2015 45330000-9 - Водопровідні та санітарно-технічні роботи</x:v>
      </x:c>
      <x:c r="N951" s="15" t="str">
        <x:v>https://prozorro.gov.ua/tender/UA-2026-05-25-005490-a</x:v>
      </x:c>
    </x:row>
    <x:row r="952">
      <x:c r="A952" s="14" t="n">
        <x:v>948</x:v>
      </x:c>
      <x:c r="B952" s="14" t="str">
        <x:v>ЗАХІДНИЙ РЕГІОНАЛЬНИЙ ЦЕНТР СТРАХОВОГО ФОНДУ ДОКУМЕНТАЦІЇ</x:v>
      </x:c>
      <x:c r="C952" s="14" t="str">
        <x:v>14321191</x:v>
      </x:c>
      <x:c r="D952" s="14" t="str">
        <x:v>Теплові мережі</x:v>
      </x:c>
      <x:c r="E952" s="14" t="str">
        <x:v>Expansion discovery</x:v>
      </x:c>
      <x:c r="F952" s="14" t="str">
        <x:v>I3</x:v>
      </x:c>
      <x:c r="G952" s="14" t="n">
        <x:v>46</x:v>
      </x:c>
      <x:c r="H952" s="14" t="n">
        <x:v>2</x:v>
      </x:c>
      <x:c r="I952" s="14" t="n">
        <x:v>0</x:v>
      </x:c>
      <x:c r="J952" s="18" t="n">
        <x:v>38986.369999999995</x:v>
      </x:c>
      <x:c r="K952" s="19" t="n">
        <x:v>45936.332401817126</x:v>
      </x:c>
      <x:c r="L952" s="19" t="n">
        <x:v>46022.916666655095</x:v>
      </x:c>
      <x:c r="M952" s="15" t="str">
        <x:v>Підготовки проектної робочої документації на об’єкт: «Реконструкція автомобільної дороги загального користуванні! державного значення Т-26-01 Чернівці - Вашківці - Путила - контрольно-пропускний пункт «Руська» з під’їздом до контрольно-пропускного пункту «Шепіт» на ділянці км 0+000 - км 10+262 (під’їзд до контрольно-пропускного пункту «Шепіт»), Чернівецька область (ІІ-й пусковий комплекс на ділянці км 8+262 - км 10+262)» до мікрофільмування, виготовлення документів страхового фонду згідно з вимогами нормативних документів системи страхового фонду документації та передачі мікрофільму на довгострокове зберігання, (експлуатаційне утримання - згідно п. 7.8.21 «Організаційні та інженерно-технічні заходи, спрямовані на забезпечення цілісності та схоронності майна, охорона мостів та тунелів» ДСТУ 8747:2017)</x:v>
      </x:c>
      <x:c r="N952" s="15" t="str">
        <x:v>https://prozorro.gov.ua/tender/UA-2025-10-06-002968-a</x:v>
      </x:c>
    </x:row>
    <x:row r="953">
      <x:c r="A953" s="14" t="n">
        <x:v>949</x:v>
      </x:c>
      <x:c r="B953" s="14" t="str">
        <x:v>ЛЕУС ВІТАЛІЙ МИКОЛАЙОВИЧ</x:v>
      </x:c>
      <x:c r="C953" s="14" t="str">
        <x:v>2232101130</x:v>
      </x:c>
      <x:c r="D953" s="14" t="str">
        <x:v>Зливова каналізація / дренаж</x:v>
      </x:c>
      <x:c r="E953" s="14" t="str">
        <x:v>Expansion discovery</x:v>
      </x:c>
      <x:c r="F953" s="14" t="str">
        <x:v>I3</x:v>
      </x:c>
      <x:c r="G953" s="14" t="n">
        <x:v>46</x:v>
      </x:c>
      <x:c r="H953" s="14" t="n">
        <x:v>1</x:v>
      </x:c>
      <x:c r="I953" s="14" t="n">
        <x:v>0</x:v>
      </x:c>
      <x:c r="J953" s="18" t="n">
        <x:v>57012.65</x:v>
      </x:c>
      <x:c r="K953" s="19" t="n">
        <x:v>46212.52986858796</x:v>
      </x:c>
      <x:c r="L953" s="19" t="n">
        <x:v>46235</x:v>
      </x:c>
      <x:c r="M953" s="15" t="str">
        <x:v>Послуги з поточного ремонту трубопроводів зливової каналізації в будiвлі КЗК «Арттериторія» ДМР, Філія “Культурно-спортивний комплекс “Шинник”, адреса: пр. Б.Хмельницького, 118 А, м. Дніпро, (ДК 021:2015: 45230000-8 - Будівництво трубопроводів, ліній зв’язку та електропередач, шосе, доріг, аеродромів і залізничних доріг; вирівнювання поверхонь)</x:v>
      </x:c>
      <x:c r="N953" s="15" t="str">
        <x:v>https://prozorro.gov.ua/tender/UA-2026-07-09-009043-a</x:v>
      </x:c>
    </x:row>
    <x:row r="954">
      <x:c r="A954" s="14" t="n">
        <x:v>950</x:v>
      </x:c>
      <x:c r="B954" s="14" t="str">
        <x:v>МАРТИНЮК ВАСИЛЬ ІВАНОВИЧ</x:v>
      </x:c>
      <x:c r="C954" s="14" t="str">
        <x:v>1904417691</x:v>
      </x:c>
      <x:c r="D954" s="14" t="str">
        <x:v>Пасивний вогнезахист</x:v>
      </x:c>
      <x:c r="E954" s="14" t="str">
        <x:v>Expansion discovery</x:v>
      </x:c>
      <x:c r="F954" s="14" t="str">
        <x:v>I3</x:v>
      </x:c>
      <x:c r="G954" s="14" t="n">
        <x:v>46</x:v>
      </x:c>
      <x:c r="H954" s="14" t="n">
        <x:v>1</x:v>
      </x:c>
      <x:c r="I954" s="14" t="n">
        <x:v>0</x:v>
      </x:c>
      <x:c r="J954" s="18" t="n">
        <x:v>73808.52</x:v>
      </x:c>
      <x:c r="K954" s="19" t="n">
        <x:v>46175.602759733796</x:v>
      </x:c>
      <x:c r="L954" s="19" t="n">
        <x:v>46233</x:v>
      </x:c>
      <x:c r="M954" s="15" t="str">
        <x:v>Послуги вогнезахисної обробки дерев'яних конструкцій горища будівлі закладу</x:v>
      </x:c>
      <x:c r="N954" s="15" t="str">
        <x:v>https://prozorro.gov.ua/tender/UA-2026-06-02-013254-a</x:v>
      </x:c>
    </x:row>
    <x:row r="955">
      <x:c r="A955" s="14" t="n">
        <x:v>951</x:v>
      </x:c>
      <x:c r="B955" s="14" t="str">
        <x:v>МОСІЄНКО НАТАЛІЯ ГРИГОРІВНА</x:v>
      </x:c>
      <x:c r="C955" s="14" t="str">
        <x:v>2612509420</x:v>
      </x:c>
      <x:c r="D955" s="14" t="str">
        <x:v>Металоконструкції</x:v>
      </x:c>
      <x:c r="E955" s="14" t="str">
        <x:v>Expansion discovery</x:v>
      </x:c>
      <x:c r="F955" s="14" t="str">
        <x:v>I3</x:v>
      </x:c>
      <x:c r="G955" s="14" t="n">
        <x:v>46</x:v>
      </x:c>
      <x:c r="H955" s="14" t="n">
        <x:v>1</x:v>
      </x:c>
      <x:c r="I955" s="14" t="n">
        <x:v>0</x:v>
      </x:c>
      <x:c r="J955" s="18" t="n">
        <x:v>10195.2</x:v>
      </x:c>
      <x:c r="K955" s="19" t="n">
        <x:v>46148.310416134256</x:v>
      </x:c>
      <x:c r="L955" s="19" t="n">
        <x:v>46234</x:v>
      </x:c>
      <x:c r="M955" s="15" t="str">
        <x:v>Послуги з демонтажу та встановлення металоконструкцій для пам'ятно-інформаційних банерів</x:v>
      </x:c>
      <x:c r="N955" s="15" t="str">
        <x:v>https://prozorro.gov.ua/tender/UA-2026-05-06-002583-a</x:v>
      </x:c>
    </x:row>
    <x:row r="956">
      <x:c r="A956" s="14" t="n">
        <x:v>952</x:v>
      </x:c>
      <x:c r="B956" s="14" t="str">
        <x:v>ПЕТРОВ ДМИТРО ОЛЕКСАНДРОВИЧ</x:v>
      </x:c>
      <x:c r="C956" s="14" t="str">
        <x:v>2464303831</x:v>
      </x:c>
      <x:c r="D956" s="14" t="str">
        <x:v>HVAC / ОВіК</x:v>
      </x:c>
      <x:c r="E956" s="14" t="str">
        <x:v>Pilot now</x:v>
      </x:c>
      <x:c r="F956" s="14" t="str">
        <x:v>I3</x:v>
      </x:c>
      <x:c r="G956" s="14" t="n">
        <x:v>46</x:v>
      </x:c>
      <x:c r="H956" s="14" t="n">
        <x:v>2</x:v>
      </x:c>
      <x:c r="I956" s="14" t="n">
        <x:v>0</x:v>
      </x:c>
      <x:c r="J956" s="18" t="n">
        <x:v>26676.46</x:v>
      </x:c>
      <x:c r="K956" s="19" t="n">
        <x:v>46183.259785636576</x:v>
      </x:c>
      <x:c r="L956" s="19" t="n">
        <x:v>46203</x:v>
      </x:c>
      <x:c r="M956" s="15" t="str">
        <x:v>Послуги з демонтажу та монтажу системи аспірації</x:v>
      </x:c>
      <x:c r="N956" s="15" t="str">
        <x:v>https://prozorro.gov.ua/tender/UA-2026-06-10-000726-a</x:v>
      </x:c>
    </x:row>
    <x:row r="957">
      <x:c r="A957" s="14" t="n">
        <x:v>953</x:v>
      </x:c>
      <x:c r="B957" s="14" t="str">
        <x:v>ПРИВАТНЕ ПІДПРИЄМСТВО "БУДМАЙСТЕР"</x:v>
      </x:c>
      <x:c r="C957" s="14" t="str">
        <x:v>31161259</x:v>
      </x:c>
      <x:c r="D957" s="14" t="str">
        <x:v>Електромонтаж</x:v>
      </x:c>
      <x:c r="E957" s="14" t="str">
        <x:v>Pilot now</x:v>
      </x:c>
      <x:c r="F957" s="14" t="str">
        <x:v>I3</x:v>
      </x:c>
      <x:c r="G957" s="14" t="n">
        <x:v>46</x:v>
      </x:c>
      <x:c r="H957" s="14" t="n">
        <x:v>2</x:v>
      </x:c>
      <x:c r="I957" s="14" t="n">
        <x:v>0</x:v>
      </x:c>
      <x:c r="J957" s="18" t="n">
        <x:v>17272</x:v>
      </x:c>
      <x:c r="K957" s="19" t="n">
        <x:v>46153.587129837964</x:v>
      </x:c>
      <x:c r="L957" s="19" t="n">
        <x:v>46203</x:v>
      </x:c>
      <x:c r="M957" s="15" t="str">
        <x:v>Здійснення технічного нагляду по об’єкту «Реконструкція електричних мереж «Комплекс.Водозабір№2» КП Корюківкаводоканал" шляхом монтажу електрогенеруючої установки для заміщення власного споживання електроенергії номінальною потужністю по інвертору 50 кВт, що встановлюється  за адресою: Чернігівська обл., м. Корюківка, вул. Софії Русової, 21-А» ( ДК  ЄЗС 021:2015 - 71520000-9 послуги з нагляду за виконанням будівельних робіт) </x:v>
      </x:c>
      <x:c r="N957" s="15" t="str">
        <x:v>https://prozorro.gov.ua/tender/UA-2026-05-11-013243-a</x:v>
      </x:c>
    </x:row>
    <x:row r="958">
      <x:c r="A958" s="14" t="n">
        <x:v>954</x:v>
      </x:c>
      <x:c r="B958" s="14" t="str">
        <x:v>Приватне підприємство "ВВК-Стиль"</x:v>
      </x:c>
      <x:c r="C958" s="14" t="str">
        <x:v>35860052</x:v>
      </x:c>
      <x:c r="D958" s="14" t="str">
        <x:v>Газові мережі</x:v>
      </x:c>
      <x:c r="E958" s="14" t="str">
        <x:v>Expansion discovery</x:v>
      </x:c>
      <x:c r="F958" s="14" t="str">
        <x:v>I3</x:v>
      </x:c>
      <x:c r="G958" s="14" t="n">
        <x:v>46</x:v>
      </x:c>
      <x:c r="H958" s="14" t="n">
        <x:v>1</x:v>
      </x:c>
      <x:c r="I958" s="14" t="n">
        <x:v>0</x:v>
      </x:c>
      <x:c r="J958" s="18" t="n">
        <x:v>17194277.98</x:v>
      </x:c>
      <x:c r="K958" s="19" t="n">
        <x:v>45833.50682054398</x:v>
      </x:c>
      <x:c r="L958" s="19" t="n">
        <x:v>46016</x:v>
      </x:c>
      <x:c r="M958" s="15" t="str">
        <x:v>Реконструкція системи газопостачання смт. Есхар Чугуївського району Харківської області (будівництво підсилюючих  газопроводів середнього тиску Р=0,3 МПа, ШГРП  та газопроводів низького тиску) з урахуванням переходу на індивідуальне газове опалення багатоповерхових  житлових будинків</x:v>
      </x:c>
      <x:c r="N958" s="15" t="str">
        <x:v>https://prozorro.gov.ua/tender/UA-2025-06-03-006498-a</x:v>
      </x:c>
    </x:row>
    <x:row r="959">
      <x:c r="A959" s="14" t="n">
        <x:v>955</x:v>
      </x:c>
      <x:c r="B959" s="14" t="str">
        <x:v>Приватне підприємство "Електромонтаж-ТС"</x:v>
      </x:c>
      <x:c r="C959" s="14" t="str">
        <x:v>37690847</x:v>
      </x:c>
      <x:c r="D959" s="14" t="str">
        <x:v>Зовнішнє освітлення</x:v>
      </x:c>
      <x:c r="E959" s="14" t="str">
        <x:v>Pilot now</x:v>
      </x:c>
      <x:c r="F959" s="14" t="str">
        <x:v>I3</x:v>
      </x:c>
      <x:c r="G959" s="14" t="n">
        <x:v>46</x:v>
      </x:c>
      <x:c r="H959" s="14" t="n">
        <x:v>1</x:v>
      </x:c>
      <x:c r="I959" s="14" t="n">
        <x:v>0</x:v>
      </x:c>
      <x:c r="J959" s="18" t="n">
        <x:v>23865.6</x:v>
      </x:c>
      <x:c r="K959" s="19" t="n">
        <x:v>46188.48525194445</x:v>
      </x:c>
      <x:c r="L959" s="19" t="n">
        <x:v>46225</x:v>
      </x:c>
      <x:c r="M959" s="15" t="str">
        <x:v>Приєднання до електричних мереж по об’єкту: Нове будівництво мереж зовнішнього освітлення по вул. Східній, 1-му, 2-му, 3-му провулках Східних в м. Вінниці</x:v>
      </x:c>
      <x:c r="N959" s="15" t="str">
        <x:v>https://prozorro.gov.ua/tender/UA-2026-06-15-008177-a</x:v>
      </x:c>
    </x:row>
    <x:row r="960">
      <x:c r="A960" s="14" t="n">
        <x:v>956</x:v>
      </x:c>
      <x:c r="B960" s="14" t="str">
        <x:v>Приватне підприємство «Чернівціелектромонтаж»</x:v>
      </x:c>
      <x:c r="C960" s="14" t="str">
        <x:v>31963973</x:v>
      </x:c>
      <x:c r="D960" s="14" t="str">
        <x:v>Електромонтаж</x:v>
      </x:c>
      <x:c r="E960" s="14" t="str">
        <x:v>Pilot now</x:v>
      </x:c>
      <x:c r="F960" s="14" t="str">
        <x:v>I3</x:v>
      </x:c>
      <x:c r="G960" s="14" t="n">
        <x:v>46</x:v>
      </x:c>
      <x:c r="H960" s="14" t="n">
        <x:v>1</x:v>
      </x:c>
      <x:c r="I960" s="14" t="n">
        <x:v>0</x:v>
      </x:c>
      <x:c r="J960" s="18" t="n">
        <x:v>27080.4</x:v>
      </x:c>
      <x:c r="K960" s="19" t="n">
        <x:v>46190.2865359375</x:v>
      </x:c>
      <x:c r="L960" s="19" t="n">
        <x:v>46203.28797453704</x:v>
      </x:c>
      <x:c r="M960" s="15" t="str">
        <x:v>Електромонтажні роботи</x:v>
      </x:c>
      <x:c r="N960" s="15" t="str">
        <x:v>https://prozorro.gov.ua/tender/UA-2026-06-17-001453-a</x:v>
      </x:c>
    </x:row>
    <x:row r="961">
      <x:c r="A961" s="14" t="n">
        <x:v>957</x:v>
      </x:c>
      <x:c r="B961" s="14" t="str">
        <x:v>СТРІЛЕЦЬ ВАЛЕРІЙ ВІКТОРОВИЧ</x:v>
      </x:c>
      <x:c r="C961" s="14" t="str">
        <x:v>3014424599</x:v>
      </x:c>
      <x:c r="D961" s="14" t="str">
        <x:v>Пасивний вогнезахист</x:v>
      </x:c>
      <x:c r="E961" s="14" t="str">
        <x:v>Expansion discovery</x:v>
      </x:c>
      <x:c r="F961" s="14" t="str">
        <x:v>I3</x:v>
      </x:c>
      <x:c r="G961" s="14" t="n">
        <x:v>46</x:v>
      </x:c>
      <x:c r="H961" s="14" t="n">
        <x:v>1</x:v>
      </x:c>
      <x:c r="I961" s="14" t="n">
        <x:v>0</x:v>
      </x:c>
      <x:c r="J961" s="18" t="n">
        <x:v>64000</x:v>
      </x:c>
      <x:c r="K961" s="19" t="n">
        <x:v>46192.360662037034</x:v>
      </x:c>
      <x:c r="L961" s="19" t="n">
        <x:v>46206</x:v>
      </x:c>
      <x:c r="M961" s="15" t="str">
        <x:v>Послуги з розробки робочого проекту: послуги з вогнезахисної обробки дерев’яних конструкцій будівлі</x:v>
      </x:c>
      <x:c r="N961" s="15" t="str">
        <x:v>https://prozorro.gov.ua/tender/UA-2026-06-19-004898-a</x:v>
      </x:c>
    </x:row>
    <x:row r="962">
      <x:c r="A962" s="14" t="n">
        <x:v>958</x:v>
      </x:c>
      <x:c r="B962" s="14" t="str">
        <x:v>СТРУКТУРНА ОДИНИЦЯ "ВІННИЦЬКІ СХІДНІ ЕЛЕКТРИЧНІ МЕРЕЖІ" АКЦІОНЕРНОГО ТОВАРИСТВА "ВІННИЦЯОБЛЕНЕРГО"</x:v>
      </x:c>
      <x:c r="C962" s="14" t="str">
        <x:v>25510216</x:v>
      </x:c>
      <x:c r="D962" s="14" t="str">
        <x:v>Електромонтаж</x:v>
      </x:c>
      <x:c r="E962" s="14" t="str">
        <x:v>Pilot now</x:v>
      </x:c>
      <x:c r="F962" s="14" t="str">
        <x:v>I3</x:v>
      </x:c>
      <x:c r="G962" s="14" t="n">
        <x:v>46</x:v>
      </x:c>
      <x:c r="H962" s="14" t="n">
        <x:v>1</x:v>
      </x:c>
      <x:c r="I962" s="14" t="n">
        <x:v>0</x:v>
      </x:c>
      <x:c r="J962" s="18" t="n">
        <x:v>1915.7</x:v>
      </x:c>
      <x:c r="K962" s="19" t="n">
        <x:v>46211.541892581015</x:v>
      </x:c>
      <x:c r="L962" s="19" t="n">
        <x:v>46234</x:v>
      </x:c>
      <x:c r="M962" s="15" t="str">
        <x:v>Електромонтажні роботи</x:v>
      </x:c>
      <x:c r="N962" s="15" t="str">
        <x:v>https://prozorro.gov.ua/tender/UA-2026-07-08-009631-a</x:v>
      </x:c>
    </x:row>
    <x:row r="963">
      <x:c r="A963" s="14" t="n">
        <x:v>959</x:v>
      </x:c>
      <x:c r="B963" s="14" t="str">
        <x:v>ТзОВ "ВВП-Будмонтаж"</x:v>
      </x:c>
      <x:c r="C963" s="14" t="str">
        <x:v>42203966</x:v>
      </x:c>
      <x:c r="D963" s="14" t="str">
        <x:v>Насосні станції</x:v>
      </x:c>
      <x:c r="E963" s="14" t="str">
        <x:v>Expansion discovery</x:v>
      </x:c>
      <x:c r="F963" s="14" t="str">
        <x:v>I3</x:v>
      </x:c>
      <x:c r="G963" s="14" t="n">
        <x:v>46</x:v>
      </x:c>
      <x:c r="H963" s="14" t="n">
        <x:v>1</x:v>
      </x:c>
      <x:c r="I963" s="14" t="n">
        <x:v>0</x:v>
      </x:c>
      <x:c r="J963" s="18" t="n">
        <x:v>879559.2</x:v>
      </x:c>
      <x:c r="K963" s="19" t="n">
        <x:v>46094.46366666667</x:v>
      </x:c>
      <x:c r="L963" s="19" t="n">
        <x:v>46142.423171296294</x:v>
      </x:c>
      <x:c r="M963" s="15" t="str">
        <x:v>Реконструкція системи електропостачання (встановлення сонячної електростанції) на земельній ділянці Каналізаційної насосної станції №2 КП "Нововолинськводоканал" НМР, що знаходиться за фізичною адресою: с.Шахтарське, вул. Дубинська, 5а"</x:v>
      </x:c>
      <x:c r="N963" s="15" t="str">
        <x:v>https://prozorro.gov.ua/tender/UA-2026-03-13-007012-a</x:v>
      </x:c>
    </x:row>
    <x:row r="964">
      <x:c r="A964" s="14" t="n">
        <x:v>960</x:v>
      </x:c>
      <x:c r="B964" s="14" t="str">
        <x:v>ТОВ "ВОТІ"</x:v>
      </x:c>
      <x:c r="C964" s="14" t="str">
        <x:v>43536694</x:v>
      </x:c>
      <x:c r="D964" s="14" t="str">
        <x:v>Насосні станції</x:v>
      </x:c>
      <x:c r="E964" s="14" t="str">
        <x:v>Expansion discovery</x:v>
      </x:c>
      <x:c r="F964" s="14" t="str">
        <x:v>I3</x:v>
      </x:c>
      <x:c r="G964" s="14" t="n">
        <x:v>46</x:v>
      </x:c>
      <x:c r="H964" s="14" t="n">
        <x:v>3</x:v>
      </x:c>
      <x:c r="I964" s="14" t="n">
        <x:v>0</x:v>
      </x:c>
      <x:c r="J964" s="18" t="n">
        <x:v>30000</x:v>
      </x:c>
      <x:c r="K964" s="19" t="n">
        <x:v>45749.274106689816</x:v>
      </x:c>
      <x:c r="L964" s="19" t="n">
        <x:v>46022.31363425926</x:v>
      </x:c>
      <x:c r="M964" s="15" t="str">
        <x:v>Виготовити технічний паспорт закінченого будівництва об'єкту "Реконструкція каналізаційної насосної станції за адресою: с. Шпитьки вул. Покровська, 24-А Бучанського району Київської області."</x:v>
      </x:c>
      <x:c r="N964" s="15" t="str">
        <x:v>https://prozorro.gov.ua/tender/UA-2025-04-02-000953-a</x:v>
      </x:c>
    </x:row>
    <x:row r="965">
      <x:c r="A965" s="14" t="n">
        <x:v>961</x:v>
      </x:c>
      <x:c r="B965" s="14" t="str">
        <x:v>ТОВ "ІнтеграЛіс"</x:v>
      </x:c>
      <x:c r="C965" s="14" t="str">
        <x:v>45614742</x:v>
      </x:c>
      <x:c r="D965" s="14" t="str">
        <x:v>Залізнична інфраструктура</x:v>
      </x:c>
      <x:c r="E965" s="14" t="str">
        <x:v>Expansion discovery</x:v>
      </x:c>
      <x:c r="F965" s="14" t="str">
        <x:v>I3</x:v>
      </x:c>
      <x:c r="G965" s="14" t="n">
        <x:v>46</x:v>
      </x:c>
      <x:c r="H965" s="14" t="n">
        <x:v>1</x:v>
      </x:c>
      <x:c r="I965" s="14" t="n">
        <x:v>0</x:v>
      </x:c>
      <x:c r="J965" s="18" t="n">
        <x:v>12100800</x:v>
      </x:c>
      <x:c r="K965" s="19" t="n">
        <x:v>45800.52137228009</x:v>
      </x:c>
      <x:c r="L965" s="19" t="n">
        <x:v>45930</x:v>
      </x:c>
      <x:c r="M965" s="15" t="str">
        <x:v>Матеріали для ремонту залізничних колій </x:v>
      </x:c>
      <x:c r="N965" s="15" t="str">
        <x:v>https://prozorro.gov.ua/tender/UA-2025-05-14-012035-a</x:v>
      </x:c>
    </x:row>
    <x:row r="966">
      <x:c r="A966" s="14" t="n">
        <x:v>962</x:v>
      </x:c>
      <x:c r="B966" s="14" t="str">
        <x:v>ТОВ "КОРПОРАЦІЯ ЕПМ"</x:v>
      </x:c>
      <x:c r="C966" s="14" t="str">
        <x:v>39440289</x:v>
      </x:c>
      <x:c r="D966" s="14" t="str">
        <x:v>Релейний захист / автоматика</x:v>
      </x:c>
      <x:c r="E966" s="14" t="str">
        <x:v>Pilot now</x:v>
      </x:c>
      <x:c r="F966" s="14" t="str">
        <x:v>I3</x:v>
      </x:c>
      <x:c r="G966" s="14" t="n">
        <x:v>46</x:v>
      </x:c>
      <x:c r="H966" s="14" t="n">
        <x:v>1</x:v>
      </x:c>
      <x:c r="I966" s="14" t="n">
        <x:v>0</x:v>
      </x:c>
      <x:c r="J966" s="18" t="n">
        <x:v>47329237.08</x:v>
      </x:c>
      <x:c r="K966" s="19" t="n">
        <x:v>45841.53156107639</x:v>
      </x:c>
      <x:c r="L966" s="19" t="n">
        <x:v>46173</x:v>
      </x:c>
      <x:c r="M966" s="15" t="str">
        <x:v>Комплекс відновлювальних робіт з монтажу та налагодження релейних захистів та автоматики на підстанції Рівненського РЦОМ 45453000-7 Капітальний ремонт і реставрація</x:v>
      </x:c>
      <x:c r="N966" s="15" t="str">
        <x:v>https://prozorro.gov.ua/tender/UA-2025-06-12-008119-a</x:v>
      </x:c>
    </x:row>
    <x:row r="967">
      <x:c r="A967" s="14" t="n">
        <x:v>963</x:v>
      </x:c>
      <x:c r="B967" s="14" t="str">
        <x:v>ТОВ "ЛМ ЛІФТМЕХАНІКА"</x:v>
      </x:c>
      <x:c r="C967" s="14" t="str">
        <x:v>34933962</x:v>
      </x:c>
      <x:c r="D967" s="14" t="str">
        <x:v>Ліфти та підйомники</x:v>
      </x:c>
      <x:c r="E967" s="14" t="str">
        <x:v>Expansion discovery</x:v>
      </x:c>
      <x:c r="F967" s="14" t="str">
        <x:v>I3</x:v>
      </x:c>
      <x:c r="G967" s="14" t="n">
        <x:v>46</x:v>
      </x:c>
      <x:c r="H967" s="14" t="n">
        <x:v>1</x:v>
      </x:c>
      <x:c r="I967" s="14" t="n">
        <x:v>0</x:v>
      </x:c>
      <x:c r="J967" s="18" t="n">
        <x:v>12250160</x:v>
      </x:c>
      <x:c r="K967" s="19" t="n">
        <x:v>45810.61867200232</x:v>
      </x:c>
      <x:c r="L967" s="19" t="n">
        <x:v>46003</x:v>
      </x:c>
      <x:c r="M967" s="15" t="str">
        <x:v>Технічне переоснащення будівлі Національного банку України в м. Київ, вул. Пухівська, 7-А (заміна двох вантажних ліфтів 3200 кг) - 42410000-3</x:v>
      </x:c>
      <x:c r="N967" s="15" t="str">
        <x:v>https://prozorro.gov.ua/tender/UA-2025-05-16-005620-a</x:v>
      </x:c>
    </x:row>
    <x:row r="968">
      <x:c r="A968" s="14" t="n">
        <x:v>964</x:v>
      </x:c>
      <x:c r="B968" s="14" t="str">
        <x:v>ТОВ "ПРОФБУДМОНТАЖ"</x:v>
      </x:c>
      <x:c r="C968" s="14" t="str">
        <x:v>44940342</x:v>
      </x:c>
      <x:c r="D968" s="14" t="str">
        <x:v>Пасивний вогнезахист</x:v>
      </x:c>
      <x:c r="E968" s="14" t="str">
        <x:v>Expansion discovery</x:v>
      </x:c>
      <x:c r="F968" s="14" t="str">
        <x:v>I3</x:v>
      </x:c>
      <x:c r="G968" s="14" t="n">
        <x:v>46</x:v>
      </x:c>
      <x:c r="H968" s="14" t="n">
        <x:v>1</x:v>
      </x:c>
      <x:c r="I968" s="14" t="n">
        <x:v>0</x:v>
      </x:c>
      <x:c r="J968" s="18" t="n">
        <x:v>99994.72</x:v>
      </x:c>
      <x:c r="K968" s="19" t="n">
        <x:v>46211.24026814815</x:v>
      </x:c>
      <x:c r="L968" s="19" t="n">
        <x:v>46254.2416087963</x:v>
      </x:c>
      <x:c r="M968" s="15" t="str">
        <x:v>Послуги з вогнезахисної обробки дерев'яних конструкцій (ДК 021: 2015: 77220000-8 Послуги з просочування деревини)</x:v>
      </x:c>
      <x:c r="N968" s="15" t="str">
        <x:v>https://prozorro.gov.ua/tender/UA-2026-07-08-000260-a</x:v>
      </x:c>
    </x:row>
    <x:row r="969">
      <x:c r="A969" s="14" t="n">
        <x:v>965</x:v>
      </x:c>
      <x:c r="B969" s="14" t="str">
        <x:v>ТОВ "Укрпожбуд"</x:v>
      </x:c>
      <x:c r="C969" s="14" t="str">
        <x:v>43007135</x:v>
      </x:c>
      <x:c r="D969" s="14" t="str">
        <x:v>Пасивний вогнезахист</x:v>
      </x:c>
      <x:c r="E969" s="14" t="str">
        <x:v>Expansion discovery</x:v>
      </x:c>
      <x:c r="F969" s="14" t="str">
        <x:v>I3</x:v>
      </x:c>
      <x:c r="G969" s="14" t="n">
        <x:v>46</x:v>
      </x:c>
      <x:c r="H969" s="14" t="n">
        <x:v>1</x:v>
      </x:c>
      <x:c r="I969" s="14" t="n">
        <x:v>0</x:v>
      </x:c>
      <x:c r="J969" s="18" t="n">
        <x:v>45965.4</x:v>
      </x:c>
      <x:c r="K969" s="19" t="n">
        <x:v>46189.46294755787</x:v>
      </x:c>
      <x:c r="L969" s="19" t="n">
        <x:v>46218.45502314815</x:v>
      </x:c>
      <x:c r="M969" s="15" t="str">
        <x:v>Вогнезахисна обробка дерев'яних конструкцій горища будівлі</x:v>
      </x:c>
      <x:c r="N969" s="15" t="str">
        <x:v>https://prozorro.gov.ua/tender/UA-2026-06-16-007573-a</x:v>
      </x:c>
    </x:row>
    <x:row r="970">
      <x:c r="A970" s="14" t="n">
        <x:v>966</x:v>
      </x:c>
      <x:c r="B970" s="14" t="str">
        <x:v>ТОВ «ІН-ТРАС»</x:v>
      </x:c>
      <x:c r="C970" s="14" t="str">
        <x:v>40465269</x:v>
      </x:c>
      <x:c r="D970" s="14" t="str">
        <x:v>Ремонт і підсилення бетону</x:v>
      </x:c>
      <x:c r="E970" s="14" t="str">
        <x:v>Expansion discovery</x:v>
      </x:c>
      <x:c r="F970" s="14" t="str">
        <x:v>I3</x:v>
      </x:c>
      <x:c r="G970" s="14" t="n">
        <x:v>46</x:v>
      </x:c>
      <x:c r="H970" s="14" t="n">
        <x:v>1</x:v>
      </x:c>
      <x:c r="I970" s="14" t="n">
        <x:v>0</x:v>
      </x:c>
      <x:c r="J970" s="18" t="n">
        <x:v>1476590.87</x:v>
      </x:c>
      <x:c r="K970" s="19" t="n">
        <x:v>46112.339606724534</x:v>
      </x:c>
      <x:c r="L970" s="19" t="n">
        <x:v>46203</x:v>
      </x:c>
      <x:c r="M970" s="15" t="str">
        <x:v>Код ДК 021:2015 - 45220000-5 Інженерні та будівельні роботи (Капітальний ремонт підстанції «Правобережна» АТ «ЗАПОРІЖЖЯОБЛЕНЕРГО» в частині будівельних робіт з улаштуванням залізобетонних конструкцій. Кабельні конструкції)</x:v>
      </x:c>
      <x:c r="N970" s="15" t="str">
        <x:v>https://prozorro.gov.ua/tender/UA-2026-03-31-003147-a</x:v>
      </x:c>
    </x:row>
    <x:row r="971">
      <x:c r="A971" s="14" t="n">
        <x:v>967</x:v>
      </x:c>
      <x:c r="B971" s="14" t="str">
        <x:v>ТОВАРИСТВО З ОБМЕЖЕНОЮ ВІДПОВІДАЛЬНІСТЮ "АСТРЕМ-АГРО"</x:v>
      </x:c>
      <x:c r="C971" s="14" t="str">
        <x:v>32635999</x:v>
      </x:c>
      <x:c r="D971" s="14" t="str">
        <x:v>Світлофори / дорожня автоматика</x:v>
      </x:c>
      <x:c r="E971" s="14" t="str">
        <x:v>Pilot now</x:v>
      </x:c>
      <x:c r="F971" s="14" t="str">
        <x:v>I3</x:v>
      </x:c>
      <x:c r="G971" s="14" t="n">
        <x:v>46</x:v>
      </x:c>
      <x:c r="H971" s="14" t="n">
        <x:v>3</x:v>
      </x:c>
      <x:c r="I971" s="14" t="n">
        <x:v>0</x:v>
      </x:c>
      <x:c r="J971" s="18" t="n">
        <x:v>73673.4</x:v>
      </x:c>
      <x:c r="K971" s="19" t="n">
        <x:v>45636.37045023148</x:v>
      </x:c>
      <x:c r="L971" s="19" t="n">
        <x:v>45657</x:v>
      </x:c>
      <x:c r="M971" s="15" t="str">
        <x:v>Послуги по частковому виконанню функцій служби замовника будівництва на об'єкті: "Організація дорожнього руху (капітальний ремонт) на перехресті вулиці Героїв Крут з вул. Великорогізнянська та пров. Високий у місті Полтава з влаштуванням світлофорного об'єкту."</x:v>
      </x:c>
      <x:c r="N971" s="15" t="str">
        <x:v>https://prozorro.gov.ua/tender/UA-2024-12-10-004812-a</x:v>
      </x:c>
    </x:row>
    <x:row r="972">
      <x:c r="A972" s="14" t="n">
        <x:v>968</x:v>
      </x:c>
      <x:c r="B972" s="14" t="str">
        <x:v>ТОВАРИСТВО З ОБМЕЖЕНОЮ ВІДПОВІДАЛЬНІСТЮ "БАРЕЛ"</x:v>
      </x:c>
      <x:c r="C972" s="14" t="str">
        <x:v>20459522</x:v>
      </x:c>
      <x:c r="D972" s="14" t="str">
        <x:v>Фасади та скління</x:v>
      </x:c>
      <x:c r="E972" s="14" t="str">
        <x:v>Expansion discovery</x:v>
      </x:c>
      <x:c r="F972" s="14" t="str">
        <x:v>I3</x:v>
      </x:c>
      <x:c r="G972" s="14" t="n">
        <x:v>46</x:v>
      </x:c>
      <x:c r="H972" s="14" t="n">
        <x:v>1</x:v>
      </x:c>
      <x:c r="I972" s="14" t="n">
        <x:v>0</x:v>
      </x:c>
      <x:c r="J972" s="18" t="n">
        <x:v>6048</x:v>
      </x:c>
      <x:c r="K972" s="19" t="n">
        <x:v>46140.377947291665</x:v>
      </x:c>
      <x:c r="L972" s="19" t="n">
        <x:v>46142</x:v>
      </x:c>
      <x:c r="M972" s="15" t="str">
        <x:v>Клей для утеплення фасадів 25кг
</x:v>
      </x:c>
      <x:c r="N972" s="15" t="str">
        <x:v>https://prozorro.gov.ua/tender/UA-2026-04-28-005808-a</x:v>
      </x:c>
    </x:row>
    <x:row r="973">
      <x:c r="A973" s="14" t="n">
        <x:v>969</x:v>
      </x:c>
      <x:c r="B973" s="14" t="str">
        <x:v>ТОВАРИСТВО З ОБМЕЖЕНОЮ ВІДПОВІДАЛЬНІСТЮ "БК ГЕФЕСТ"</x:v>
      </x:c>
      <x:c r="C973" s="14" t="str">
        <x:v>40992114</x:v>
      </x:c>
      <x:c r="D973" s="14" t="str">
        <x:v>Металоконструкції</x:v>
      </x:c>
      <x:c r="E973" s="14" t="str">
        <x:v>Expansion discovery</x:v>
      </x:c>
      <x:c r="F973" s="14" t="str">
        <x:v>I3</x:v>
      </x:c>
      <x:c r="G973" s="14" t="n">
        <x:v>46</x:v>
      </x:c>
      <x:c r="H973" s="14" t="n">
        <x:v>1</x:v>
      </x:c>
      <x:c r="I973" s="14" t="n">
        <x:v>0</x:v>
      </x:c>
      <x:c r="J973" s="18" t="n">
        <x:v>24144.82</x:v>
      </x:c>
      <x:c r="K973" s="19" t="n">
        <x:v>46181.5134081713</x:v>
      </x:c>
      <x:c r="L973" s="19" t="n">
        <x:v>46202</x:v>
      </x:c>
      <x:c r="M973" s="15" t="str">
        <x:v>Послуги з виготовлення додаткового кріплення та монтажу підвісної системи для реабілітаційних тренажерів (металоконструкції) Код ДК 021:2015-51120000-9 "Послуги з встановлення механічного обладнання"</x:v>
      </x:c>
      <x:c r="N973" s="15" t="str">
        <x:v>https://prozorro.gov.ua/tender/UA-2026-06-08-009490-a</x:v>
      </x:c>
    </x:row>
    <x:row r="974">
      <x:c r="A974" s="14" t="n">
        <x:v>970</x:v>
      </x:c>
      <x:c r="B974" s="14" t="str">
        <x:v>ТОВАРИСТВО З ОБМЕЖЕНОЮ ВІДПОВІДАЛЬНІСТЮ "БУДІВЕЛЬНА ГРУПА КОМФОРТТАУН"</x:v>
      </x:c>
      <x:c r="C974" s="14" t="str">
        <x:v>43079629</x:v>
      </x:c>
      <x:c r="D974" s="14" t="str">
        <x:v>Сонячна енергетика</x:v>
      </x:c>
      <x:c r="E974" s="14" t="str">
        <x:v>Pilot now</x:v>
      </x:c>
      <x:c r="F974" s="14" t="str">
        <x:v>I3</x:v>
      </x:c>
      <x:c r="G974" s="14" t="n">
        <x:v>46</x:v>
      </x:c>
      <x:c r="H974" s="14" t="n">
        <x:v>2</x:v>
      </x:c>
      <x:c r="I974" s="14" t="n">
        <x:v>0</x:v>
      </x:c>
      <x:c r="J974" s="18" t="n">
        <x:v>12731349.83</x:v>
      </x:c>
      <x:c r="K974" s="19" t="n">
        <x:v>45973.53916422454</x:v>
      </x:c>
      <x:c r="L974" s="19" t="n">
        <x:v>46022</x:v>
      </x:c>
      <x:c r="M974" s="15" t="str">
        <x:v>Нове будівництво світлофорного об’єкта на перехресті вул. Дніпровська – площа Перемоги в м. Мерефа Харківського району Харківської області.</x:v>
      </x:c>
      <x:c r="N974" s="15" t="str">
        <x:v>https://prozorro.gov.ua/tender/UA-2025-10-21-009834-a</x:v>
      </x:c>
    </x:row>
    <x:row r="975">
      <x:c r="A975" s="14" t="n">
        <x:v>971</x:v>
      </x:c>
      <x:c r="B975" s="14" t="str">
        <x:v>ТОВАРИСТВО З ОБМЕЖЕНОЮ ВІДПОВІДАЛЬНІСТЮ "ЗЕНІТ"</x:v>
      </x:c>
      <x:c r="C975" s="14" t="str">
        <x:v>13352338</x:v>
      </x:c>
      <x:c r="D975" s="14" t="str">
        <x:v>Ремонт і підсилення бетону</x:v>
      </x:c>
      <x:c r="E975" s="14" t="str">
        <x:v>Expansion discovery</x:v>
      </x:c>
      <x:c r="F975" s="14" t="str">
        <x:v>I3</x:v>
      </x:c>
      <x:c r="G975" s="14" t="n">
        <x:v>46</x:v>
      </x:c>
      <x:c r="H975" s="14" t="n">
        <x:v>1</x:v>
      </x:c>
      <x:c r="I975" s="14" t="n">
        <x:v>0</x:v>
      </x:c>
      <x:c r="J975" s="18" t="n">
        <x:v>832279.2</x:v>
      </x:c>
      <x:c r="K975" s="19" t="n">
        <x:v>46127.47116666667</x:v>
      </x:c>
      <x:c r="L975" s="19" t="n">
        <x:v>46173</x:v>
      </x:c>
      <x:c r="M975" s="15" t="str">
        <x:v>Інші завершальні будівельні роботи; 45450000-6 (Капітальний ремонт залізобетонних конструкцій самоплинного фільтра №4,7 станції знезалізнення Гнідавської площадки водопідготовки за адресою: м. Луцьк, вул. Магістральна,11)</x:v>
      </x:c>
      <x:c r="N975" s="15" t="str">
        <x:v>https://prozorro.gov.ua/tender/UA-2026-04-15-007573-a</x:v>
      </x:c>
    </x:row>
    <x:row r="976">
      <x:c r="A976" s="14" t="n">
        <x:v>972</x:v>
      </x:c>
      <x:c r="B976" s="14" t="str">
        <x:v>ТОВАРИСТВО З ОБМЕЖЕНОЮ ВІДПОВІДАЛЬНІСТЮ "КВА"</x:v>
      </x:c>
      <x:c r="C976" s="14" t="str">
        <x:v>39720797</x:v>
      </x:c>
      <x:c r="D976" s="14" t="str">
        <x:v>Сонячна енергетика</x:v>
      </x:c>
      <x:c r="E976" s="14" t="str">
        <x:v>Pilot now</x:v>
      </x:c>
      <x:c r="F976" s="14" t="str">
        <x:v>I3</x:v>
      </x:c>
      <x:c r="G976" s="14" t="n">
        <x:v>46</x:v>
      </x:c>
      <x:c r="H976" s="14" t="n">
        <x:v>1</x:v>
      </x:c>
      <x:c r="I976" s="14" t="n">
        <x:v>0</x:v>
      </x:c>
      <x:c r="J976" s="18" t="n">
        <x:v>1068187.58</x:v>
      </x:c>
      <x:c r="K976" s="19" t="n">
        <x:v>46121.45174016204</x:v>
      </x:c>
      <x:c r="L976" s="19" t="n">
        <x:v>46212</x:v>
      </x:c>
      <x:c r="M976" s="15" t="str">
        <x:v>Нове будівництво сонячної електростанції (СЕС) для свердловини №1Д по вулиці Миргородській в селі Великі Сорочинці Миргородського району Полтавської області</x:v>
      </x:c>
      <x:c r="N976" s="15" t="str">
        <x:v>https://prozorro.gov.ua/tender/UA-2026-04-09-007150-a</x:v>
      </x:c>
    </x:row>
    <x:row r="977">
      <x:c r="A977" s="14" t="n">
        <x:v>973</x:v>
      </x:c>
      <x:c r="B977" s="14" t="str">
        <x:v>ТОВАРИСТВО З ОБМЕЖЕНОЮ ВІДПОВІДАЛЬНІСТЮ "ЛАННЕР"</x:v>
      </x:c>
      <x:c r="C977" s="14" t="str">
        <x:v>39531653</x:v>
      </x:c>
      <x:c r="D977" s="14" t="str">
        <x:v>Пожежогасіння</x:v>
      </x:c>
      <x:c r="E977" s="14" t="str">
        <x:v>Expansion discovery</x:v>
      </x:c>
      <x:c r="F977" s="14" t="str">
        <x:v>I3</x:v>
      </x:c>
      <x:c r="G977" s="14" t="n">
        <x:v>46</x:v>
      </x:c>
      <x:c r="H977" s="14" t="n">
        <x:v>1</x:v>
      </x:c>
      <x:c r="I977" s="14" t="n">
        <x:v>0</x:v>
      </x:c>
      <x:c r="J977" s="18" t="n">
        <x:v>12552</x:v>
      </x:c>
      <x:c r="K977" s="19" t="n">
        <x:v>46176.33633157407</x:v>
      </x:c>
      <x:c r="L977" s="19" t="n">
        <x:v>46190</x:v>
      </x:c>
      <x:c r="M977" s="15" t="str">
        <x:v>Послуги з ремонту і технічного обслуговування захисного обладнання, а саме: виконання робіт з демонтажу, монтажу та заміни блока живлення БЖ16.64, ремонт і пусконалагодження системи пожежної сигналізації</x:v>
      </x:c>
      <x:c r="N977" s="15" t="str">
        <x:v>https://prozorro.gov.ua/tender/UA-2026-06-03-003489-a</x:v>
      </x:c>
    </x:row>
    <x:row r="978">
      <x:c r="A978" s="14" t="n">
        <x:v>974</x:v>
      </x:c>
      <x:c r="B978" s="14" t="str">
        <x:v>ТОВАРИСТВО З ОБМЕЖЕНОЮ ВІДПОВІДАЛЬНІСТЮ "ПОЖДУМА-РІВНЕ"</x:v>
      </x:c>
      <x:c r="C978" s="14" t="str">
        <x:v>43407331</x:v>
      </x:c>
      <x:c r="D978" s="14" t="str">
        <x:v>Пасивний вогнезахист</x:v>
      </x:c>
      <x:c r="E978" s="14" t="str">
        <x:v>Expansion discovery</x:v>
      </x:c>
      <x:c r="F978" s="14" t="str">
        <x:v>I3</x:v>
      </x:c>
      <x:c r="G978" s="14" t="n">
        <x:v>46</x:v>
      </x:c>
      <x:c r="H978" s="14" t="n">
        <x:v>1</x:v>
      </x:c>
      <x:c r="I978" s="14" t="n">
        <x:v>0</x:v>
      </x:c>
      <x:c r="J978" s="18" t="n">
        <x:v>43801.38</x:v>
      </x:c>
      <x:c r="K978" s="19" t="n">
        <x:v>46167.522205625</x:v>
      </x:c>
      <x:c r="L978" s="19" t="n">
        <x:v>46227</x:v>
      </x:c>
      <x:c r="M978" s="15" t="str">
        <x:v>Послуги з обробки вогнезахисним розчином дерев'яних конструкцій покрівлі приміщення</x:v>
      </x:c>
      <x:c r="N978" s="15" t="str">
        <x:v>https://prozorro.gov.ua/tender/UA-2026-05-25-010533-a</x:v>
      </x:c>
    </x:row>
    <x:row r="979">
      <x:c r="A979" s="14" t="n">
        <x:v>975</x:v>
      </x:c>
      <x:c r="B979" s="14" t="str">
        <x:v>Товариство з обмеженою відповідальністю "СТРАЖ-В"</x:v>
      </x:c>
      <x:c r="C979" s="14" t="str">
        <x:v>37808790</x:v>
      </x:c>
      <x:c r="D979" s="14" t="str">
        <x:v>Пожежогасіння</x:v>
      </x:c>
      <x:c r="E979" s="14" t="str">
        <x:v>Expansion discovery</x:v>
      </x:c>
      <x:c r="F979" s="14" t="str">
        <x:v>I3</x:v>
      </x:c>
      <x:c r="G979" s="14" t="n">
        <x:v>46</x:v>
      </x:c>
      <x:c r="H979" s="14" t="n">
        <x:v>1</x:v>
      </x:c>
      <x:c r="I979" s="14" t="n">
        <x:v>0</x:v>
      </x:c>
      <x:c r="J979" s="18" t="n">
        <x:v>12000</x:v>
      </x:c>
      <x:c r="K979" s="19" t="n">
        <x:v>46169.84383081018</x:v>
      </x:c>
      <x:c r="L979" s="19" t="n">
        <x:v>46192</x:v>
      </x:c>
      <x:c r="M979" s="15" t="str">
        <x:v>Послуги з розробки проектно – кошторисної документації монтажу системи пожежної сигналізації та керування евакуюванням будівлі №17/104 (третій поверх)</x:v>
      </x:c>
      <x:c r="N979" s="15" t="str">
        <x:v>https://prozorro.gov.ua/tender/UA-2026-05-14-014403-a</x:v>
      </x:c>
    </x:row>
    <x:row r="980">
      <x:c r="A980" s="14" t="n">
        <x:v>976</x:v>
      </x:c>
      <x:c r="B980" s="14" t="str">
        <x:v>ТОВАРИСТВО З ОБМЕЖЕНОЮ ВІДПОВІДАЛЬНІСТЮ "СТРОЙТРАНСАВТО"</x:v>
      </x:c>
      <x:c r="C980" s="14" t="str">
        <x:v>32563469</x:v>
      </x:c>
      <x:c r="D980" s="14" t="str">
        <x:v>Водоочищення / очисні споруди</x:v>
      </x:c>
      <x:c r="E980" s="14" t="str">
        <x:v>Expansion discovery</x:v>
      </x:c>
      <x:c r="F980" s="14" t="str">
        <x:v>I3</x:v>
      </x:c>
      <x:c r="G980" s="14" t="n">
        <x:v>46</x:v>
      </x:c>
      <x:c r="H980" s="14" t="n">
        <x:v>1</x:v>
      </x:c>
      <x:c r="I980" s="14" t="n">
        <x:v>0</x:v>
      </x:c>
      <x:c r="J980" s="18" t="n">
        <x:v>48150000</x:v>
      </x:c>
      <x:c r="K980" s="19" t="n">
        <x:v>45902.34417775463</x:v>
      </x:c>
      <x:c r="L980" s="19" t="n">
        <x:v>46142.87498842592</x:v>
      </x:c>
      <x:c r="M980" s="15" t="str">
        <x:v>Реконструкція каналізаційних очисних споруд та лінії по обробці мулу у м. Харків. Міські очисні споруди водовідведення №2. Комплекс "Харківводовідведення", пр. Гагаріна 354, Харків (ПК9)</x:v>
      </x:c>
      <x:c r="N980" s="15" t="str">
        <x:v>https://prozorro.gov.ua/tender/UA-2025-06-24-003590-a</x:v>
      </x:c>
    </x:row>
    <x:row r="981">
      <x:c r="A981" s="14" t="n">
        <x:v>977</x:v>
      </x:c>
      <x:c r="B981" s="14" t="str">
        <x:v>ТОВАРИСТВО З ОБМЕЖЕНОЮ ВІДПОВІДАЛЬНІСТЮ "ТРАНСДОРТЕХ"</x:v>
      </x:c>
      <x:c r="C981" s="14" t="str">
        <x:v>41722683</x:v>
      </x:c>
      <x:c r="D981" s="14" t="str">
        <x:v>Світлофори / дорожня автоматика</x:v>
      </x:c>
      <x:c r="E981" s="14" t="str">
        <x:v>Pilot now</x:v>
      </x:c>
      <x:c r="F981" s="14" t="str">
        <x:v>I3</x:v>
      </x:c>
      <x:c r="G981" s="14" t="n">
        <x:v>46</x:v>
      </x:c>
      <x:c r="H981" s="14" t="n">
        <x:v>1</x:v>
      </x:c>
      <x:c r="I981" s="14" t="n">
        <x:v>0</x:v>
      </x:c>
      <x:c r="J981" s="18" t="n">
        <x:v>12210175.55</x:v>
      </x:c>
      <x:c r="K981" s="19" t="n">
        <x:v>45783.531495104166</x:v>
      </x:c>
      <x:c r="L981" s="19" t="n">
        <x:v>45991</x:v>
      </x:c>
      <x:c r="M981" s="15" t="str">
        <x:v>Будівництво світлофорного об’єкту по вул. Євгена Харченка – вул. Дружби у Дарницькому районі м. Києва (коригування)</x:v>
      </x:c>
      <x:c r="N981" s="15" t="str">
        <x:v>https://prozorro.gov.ua/tender/UA-2025-04-17-007886-a</x:v>
      </x:c>
    </x:row>
    <x:row r="982">
      <x:c r="A982" s="14" t="n">
        <x:v>978</x:v>
      </x:c>
      <x:c r="B982" s="14" t="str">
        <x:v>ТОВАРИСТВО З ОБМЕЖЕНОЮ ВІДПОВІДАЛЬНІСТЮ "УКРБУД-КОНТРАКТ"</x:v>
      </x:c>
      <x:c r="C982" s="14" t="str">
        <x:v>38985773</x:v>
      </x:c>
      <x:c r="D982" s="14" t="str">
        <x:v>Покрівлі та гідроізоляція</x:v>
      </x:c>
      <x:c r="E982" s="14" t="str">
        <x:v>Expansion discovery</x:v>
      </x:c>
      <x:c r="F982" s="14" t="str">
        <x:v>I3</x:v>
      </x:c>
      <x:c r="G982" s="14" t="n">
        <x:v>46</x:v>
      </x:c>
      <x:c r="H982" s="14" t="n">
        <x:v>1</x:v>
      </x:c>
      <x:c r="I982" s="14" t="n">
        <x:v>0</x:v>
      </x:c>
      <x:c r="J982" s="18" t="n">
        <x:v>36695.76</x:v>
      </x:c>
      <x:c r="K982" s="19" t="n">
        <x:v>46176.271440254626</x:v>
      </x:c>
      <x:c r="L982" s="19" t="n">
        <x:v>46178</x:v>
      </x:c>
      <x:c r="M982" s="15" t="str">
        <x:v>Суміш гідроізоляційна однокомпонентна Ансерглоб, Ансерглоб Стяжка цементна, грунт універсальний Ансерглоб, шпатлівка для внутрішніх робіт, штукатурка Крумікс, Ансерглоб (штукатурка камінцева 1,5 мм)</x:v>
      </x:c>
      <x:c r="N982" s="15" t="str">
        <x:v>https://prozorro.gov.ua/tender/UA-2026-06-03-000978-a</x:v>
      </x:c>
    </x:row>
    <x:row r="983">
      <x:c r="A983" s="14" t="n">
        <x:v>979</x:v>
      </x:c>
      <x:c r="B983" s="14" t="str">
        <x:v>ТОВАРИСТВО З ОБМЕЖЕНОЮ ВІДПОВІДАЛЬНІСТЮ «ГАРАНТ ЕНЕРГО»</x:v>
      </x:c>
      <x:c r="C983" s="14" t="str">
        <x:v>40836016</x:v>
      </x:c>
      <x:c r="D983" s="14" t="str">
        <x:v>Металоконструкції</x:v>
      </x:c>
      <x:c r="E983" s="14" t="str">
        <x:v>Expansion discovery</x:v>
      </x:c>
      <x:c r="F983" s="14" t="str">
        <x:v>I3</x:v>
      </x:c>
      <x:c r="G983" s="14" t="n">
        <x:v>46</x:v>
      </x:c>
      <x:c r="H983" s="14" t="n">
        <x:v>1</x:v>
      </x:c>
      <x:c r="I983" s="14" t="n">
        <x:v>0</x:v>
      </x:c>
      <x:c r="J983" s="18" t="n">
        <x:v>164097929.51</x:v>
      </x:c>
      <x:c r="K983" s="19" t="n">
        <x:v>45971.70612681713</x:v>
      </x:c>
      <x:c r="L983" s="19" t="n">
        <x:v>46013</x:v>
      </x:c>
      <x:c r="M983" s="15" t="str">
        <x:v>Виконання будівельних робіт за об'єктом: «Реконструкція ***КП «КИЇВТЕПЛОЕНЕРГО». Збільшення встановленої потужності станції шляхом встановлення когенераційної установки електричною потужністю ***, з влаштуванням фізичного захисту когенераційної установки та допоміжного обладнання за адресою: ***». Монтаж металоконструкцій, вентиляції та кондиціонування</x:v>
      </x:c>
      <x:c r="N983" s="15" t="str">
        <x:v>https://prozorro.gov.ua/tender/UA-2025-11-10-015696-a</x:v>
      </x:c>
    </x:row>
    <x:row r="984">
      <x:c r="A984" s="14" t="n">
        <x:v>980</x:v>
      </x:c>
      <x:c r="B984" s="14" t="str">
        <x:v>ТОВАРИСТВО З ОБМЕЖЕНОЮ ВІДПОВІДАЛЬНІСТЮ «М.В.ІНВЕСТ»</x:v>
      </x:c>
      <x:c r="C984" s="14" t="str">
        <x:v>38513701</x:v>
      </x:c>
      <x:c r="D984" s="14" t="str">
        <x:v>Когенерація</x:v>
      </x:c>
      <x:c r="E984" s="14" t="str">
        <x:v>Expansion discovery</x:v>
      </x:c>
      <x:c r="F984" s="14" t="str">
        <x:v>I3</x:v>
      </x:c>
      <x:c r="G984" s="14" t="n">
        <x:v>46</x:v>
      </x:c>
      <x:c r="H984" s="14" t="n">
        <x:v>1</x:v>
      </x:c>
      <x:c r="I984" s="14" t="n">
        <x:v>0</x:v>
      </x:c>
      <x:c r="J984" s="18" t="n">
        <x:v>15619139.68</x:v>
      </x:c>
      <x:c r="K984" s="19" t="n">
        <x:v>45981.88307189815</x:v>
      </x:c>
      <x:c r="L984" s="19" t="n">
        <x:v>46013</x:v>
      </x:c>
      <x:c r="M984" s="15" t="str">
        <x:v>Виконання будівельних робіт за об'єктом: «Реконструкція схеми аварійного живлення  *** КП «КИЇВТЕПЛОЕНЕРГО». Встановлення когенераційної установки на базі газопоршневого двигуна електричної потужністю ***, з влаштуванням фізичного захисту когенераційної установки за адресою: м. Київ, ***» Підготовчі роботи, монтаж огорожі та улаштування фундаментів.</x:v>
      </x:c>
      <x:c r="N984" s="15" t="str">
        <x:v>https://prozorro.gov.ua/tender/UA-2025-11-20-018584-a</x:v>
      </x:c>
    </x:row>
    <x:row r="985">
      <x:c r="A985" s="14" t="n">
        <x:v>981</x:v>
      </x:c>
      <x:c r="B985" s="14" t="str">
        <x:v>Тригубенко Альона Анатоліївна</x:v>
      </x:c>
      <x:c r="C985" s="14" t="str">
        <x:v>3732807581</x:v>
      </x:c>
      <x:c r="D985" s="14" t="str">
        <x:v>Покрівлі та гідроізоляція</x:v>
      </x:c>
      <x:c r="E985" s="14" t="str">
        <x:v>Expansion discovery</x:v>
      </x:c>
      <x:c r="F985" s="14" t="str">
        <x:v>I3</x:v>
      </x:c>
      <x:c r="G985" s="14" t="n">
        <x:v>46</x:v>
      </x:c>
      <x:c r="H985" s="14" t="n">
        <x:v>1</x:v>
      </x:c>
      <x:c r="I985" s="14" t="n">
        <x:v>0</x:v>
      </x:c>
      <x:c r="J985" s="18" t="n">
        <x:v>865</x:v>
      </x:c>
      <x:c r="K985" s="19" t="n">
        <x:v>46160.37570246528</x:v>
      </x:c>
      <x:c r="L985" s="19" t="n">
        <x:v>46171</x:v>
      </x:c>
      <x:c r="M985" s="15" t="str">
        <x:v>Будівельні матеріали для проведення ремонтних робіт господарським способом: гідроізоляційна суміш.</x:v>
      </x:c>
      <x:c r="N985" s="15" t="str">
        <x:v>https://prozorro.gov.ua/tender/UA-2026-05-18-002682-a</x:v>
      </x:c>
    </x:row>
    <x:row r="986">
      <x:c r="A986" s="14" t="n">
        <x:v>982</x:v>
      </x:c>
      <x:c r="B986" s="14" t="str">
        <x:v>ФОП Бичок Костянтин Вікторович</x:v>
      </x:c>
      <x:c r="C986" s="14" t="str">
        <x:v>3268604178</x:v>
      </x:c>
      <x:c r="D986" s="14" t="str">
        <x:v>Електромонтаж</x:v>
      </x:c>
      <x:c r="E986" s="14" t="str">
        <x:v>Pilot now</x:v>
      </x:c>
      <x:c r="F986" s="14" t="str">
        <x:v>I3</x:v>
      </x:c>
      <x:c r="G986" s="14" t="n">
        <x:v>45</x:v>
      </x:c>
      <x:c r="H986" s="14" t="n">
        <x:v>2</x:v>
      </x:c>
      <x:c r="I986" s="14" t="n">
        <x:v>2</x:v>
      </x:c>
      <x:c r="J986" s="18" t="n">
        <x:v>27580</x:v>
      </x:c>
      <x:c r="K986" s="19" t="n">
        <x:v>46111.52540443287</x:v>
      </x:c>
      <x:c r="L986" s="19" t="n">
        <x:v>46387.568333333336</x:v>
      </x:c>
      <x:c r="M986" s="15" t="str">
        <x:v>Послуги у сфері локальних мереж (встановлення роутера, налагодження ПК, прокладання витої пари, монтаж короба, прокладання електричного кабелю)</x:v>
      </x:c>
      <x:c r="N986" s="15" t="str">
        <x:v>https://prozorro.gov.ua/tender/UA-2026-03-30-009078-a</x:v>
      </x:c>
    </x:row>
    <x:row r="987">
      <x:c r="A987" s="14" t="n">
        <x:v>983</x:v>
      </x:c>
      <x:c r="B987" s="14" t="str">
        <x:v>ФОП ГОНЧАРУК ВОЛОДИМИР МИКОЛАЙОВИЧ</x:v>
      </x:c>
      <x:c r="C987" s="14" t="str">
        <x:v>2761325735</x:v>
      </x:c>
      <x:c r="D987" s="14" t="str">
        <x:v>HVAC / ОВіК</x:v>
      </x:c>
      <x:c r="E987" s="14" t="str">
        <x:v>Pilot now</x:v>
      </x:c>
      <x:c r="F987" s="14" t="str">
        <x:v>I3</x:v>
      </x:c>
      <x:c r="G987" s="14" t="n">
        <x:v>45</x:v>
      </x:c>
      <x:c r="H987" s="14" t="n">
        <x:v>2</x:v>
      </x:c>
      <x:c r="I987" s="14" t="n">
        <x:v>2</x:v>
      </x:c>
      <x:c r="J987" s="18" t="n">
        <x:v>9300</x:v>
      </x:c>
      <x:c r="K987" s="19" t="n">
        <x:v>46090.64353076389</x:v>
      </x:c>
      <x:c r="L987" s="19" t="n">
        <x:v>46387</x:v>
      </x:c>
      <x:c r="M987" s="15" t="str">
        <x:v>Послуга з поточного ремонту системи опалення (демонтаж, монтаж радіаторів системи опалення)</x:v>
      </x:c>
      <x:c r="N987" s="15" t="str">
        <x:v>https://prozorro.gov.ua/tender/UA-2026-03-09-013138-a</x:v>
      </x:c>
    </x:row>
    <x:row r="988">
      <x:c r="A988" s="14" t="n">
        <x:v>984</x:v>
      </x:c>
      <x:c r="B988" s="14" t="str">
        <x:v>ТОВАРИСТВО З ОБМЕЖЕНОЮ ВІДПОВІДАЛЬНІСТЮ "РАПІД СУДОРЕМОНТ"</x:v>
      </x:c>
      <x:c r="C988" s="14" t="str">
        <x:v>44514467</x:v>
      </x:c>
      <x:c r="D988" s="14" t="str">
        <x:v>Днопоглиблення / порти</x:v>
      </x:c>
      <x:c r="E988" s="14" t="str">
        <x:v>Expansion discovery</x:v>
      </x:c>
      <x:c r="F988" s="14" t="str">
        <x:v>I3</x:v>
      </x:c>
      <x:c r="G988" s="14" t="n">
        <x:v>45</x:v>
      </x:c>
      <x:c r="H988" s="14" t="n">
        <x:v>1</x:v>
      </x:c>
      <x:c r="I988" s="14" t="n">
        <x:v>1</x:v>
      </x:c>
      <x:c r="J988" s="18" t="n">
        <x:v>9399000</x:v>
      </x:c>
      <x:c r="K988" s="19" t="n">
        <x:v>46065.57518798611</x:v>
      </x:c>
      <x:c r="L988" s="19" t="n">
        <x:v>46295</x:v>
      </x:c>
      <x:c r="M988" s="15" t="str">
        <x:v>Послуги з ремонту за технічним станом причального понтону (плаваючого причалу) спеціального призначення</x:v>
      </x:c>
      <x:c r="N988" s="15" t="str">
        <x:v>https://prozorro.gov.ua/tender/UA-2026-01-31-000353-a</x:v>
      </x:c>
    </x:row>
    <x:row r="989">
      <x:c r="A989" s="14" t="n">
        <x:v>985</x:v>
      </x:c>
      <x:c r="B989" s="14" t="str">
        <x:v>ФОП Бойчук С.І.</x:v>
      </x:c>
      <x:c r="C989" s="14" t="str">
        <x:v>2585401715</x:v>
      </x:c>
      <x:c r="D989" s="14" t="str">
        <x:v>Резервне живлення</x:v>
      </x:c>
      <x:c r="E989" s="14" t="str">
        <x:v>Pilot now</x:v>
      </x:c>
      <x:c r="F989" s="14" t="str">
        <x:v>I3</x:v>
      </x:c>
      <x:c r="G989" s="14" t="n">
        <x:v>45</x:v>
      </x:c>
      <x:c r="H989" s="14" t="n">
        <x:v>2</x:v>
      </x:c>
      <x:c r="I989" s="14" t="n">
        <x:v>1</x:v>
      </x:c>
      <x:c r="J989" s="18" t="n">
        <x:v>85862</x:v>
      </x:c>
      <x:c r="K989" s="19" t="n">
        <x:v>46057.565444907406</x:v>
      </x:c>
      <x:c r="L989" s="19" t="n">
        <x:v>46387.56689814815</x:v>
      </x:c>
      <x:c r="M989" s="15" t="str">
        <x:v>ДК 021:2015:45310000-3 - Електромонтажні роботи (Монтаж дизель-генератора)</x:v>
      </x:c>
      <x:c r="N989" s="15" t="str">
        <x:v>https://prozorro.gov.ua/tender/UA-2026-02-04-011959-a</x:v>
      </x:c>
    </x:row>
    <x:row r="990">
      <x:c r="A990" s="14" t="n">
        <x:v>986</x:v>
      </x:c>
      <x:c r="B990" s="14" t="str">
        <x:v>Державне підприємство «ДЕРЖАВНИЙ НАУКОВО-ДОСЛІДНИЙ ТА ПРОЕКТНО-ВИШУКУВАЛЬНИЙ ІНСТИТУТ «НДІПРОЕКТРЕКОНСТРУКЦІЯ» Одеська філія</x:v>
      </x:c>
      <x:c r="C990" s="14" t="str">
        <x:v>03329083</x:v>
      </x:c>
      <x:c r="D990" s="14" t="str">
        <x:v>Водоочищення / очисні споруди</x:v>
      </x:c>
      <x:c r="E990" s="14" t="str">
        <x:v>Expansion discovery</x:v>
      </x:c>
      <x:c r="F990" s="14" t="str">
        <x:v>I3</x:v>
      </x:c>
      <x:c r="G990" s="14" t="n">
        <x:v>45</x:v>
      </x:c>
      <x:c r="H990" s="14" t="n">
        <x:v>1</x:v>
      </x:c>
      <x:c r="I990" s="14" t="n">
        <x:v>0</x:v>
      </x:c>
      <x:c r="J990" s="18" t="n">
        <x:v>139889.86</x:v>
      </x:c>
      <x:c r="K990" s="19" t="n">
        <x:v>46161.355033078704</x:v>
      </x:c>
      <x:c r="L990" s="19" t="n">
        <x:v>46189.35413194444</x:v>
      </x:c>
      <x:c r="M990" s="15" t="str">
        <x:v>Проведення експертизи проєктно-кошторисної документації за об'єктом: «Реконструкція споруд фізико-механічної очистки стічних вод на очисних спорудах господарсько - побутової каналізації у м. Білгород - Дністровський Одеської області. Коригування».</x:v>
      </x:c>
      <x:c r="N990" s="15" t="str">
        <x:v>https://prozorro.gov.ua/tender/UA-2026-05-19-004414-a</x:v>
      </x:c>
    </x:row>
    <x:row r="991">
      <x:c r="A991" s="14" t="n">
        <x:v>987</x:v>
      </x:c>
      <x:c r="B991" s="14" t="str">
        <x:v>ТОВ "АМІКС-КОМПЛЕКС"</x:v>
      </x:c>
      <x:c r="C991" s="14" t="str">
        <x:v>39828887</x:v>
      </x:c>
      <x:c r="D991" s="14" t="str">
        <x:v>Промисловий холод</x:v>
      </x:c>
      <x:c r="E991" s="14" t="str">
        <x:v>Expansion discovery</x:v>
      </x:c>
      <x:c r="F991" s="14" t="str">
        <x:v>I3</x:v>
      </x:c>
      <x:c r="G991" s="14" t="n">
        <x:v>45</x:v>
      </x:c>
      <x:c r="H991" s="14" t="n">
        <x:v>1</x:v>
      </x:c>
      <x:c r="I991" s="14" t="n">
        <x:v>0</x:v>
      </x:c>
      <x:c r="J991" s="18" t="n">
        <x:v>145080</x:v>
      </x:c>
      <x:c r="K991" s="19" t="n">
        <x:v>46211.45454412037</x:v>
      </x:c>
      <x:c r="L991" s="19" t="n">
        <x:v>46234</x:v>
      </x:c>
      <x:c r="M991" s="15" t="str">
        <x:v>Придбання та монтаж кондиціонерів повітря (код ДК 021:2015 - 42510000-4 Теплообмінники, кондиціонери повітря, холодильне обладнання та фільтрувальні пристрої)</x:v>
      </x:c>
      <x:c r="N991" s="15" t="str">
        <x:v>https://prozorro.gov.ua/tender/UA-2026-06-22-002065-a</x:v>
      </x:c>
    </x:row>
    <x:row r="992">
      <x:c r="A992" s="14" t="n">
        <x:v>988</x:v>
      </x:c>
      <x:c r="B992" s="14" t="str">
        <x:v>ТОВ "ДНІПРОВОДПРОЕКТ"</x:v>
      </x:c>
      <x:c r="C992" s="14" t="str">
        <x:v>35045202</x:v>
      </x:c>
      <x:c r="D992" s="14" t="str">
        <x:v>Водоочищення / очисні споруди</x:v>
      </x:c>
      <x:c r="E992" s="14" t="str">
        <x:v>Expansion discovery</x:v>
      </x:c>
      <x:c r="F992" s="14" t="str">
        <x:v>I3</x:v>
      </x:c>
      <x:c r="G992" s="14" t="n">
        <x:v>45</x:v>
      </x:c>
      <x:c r="H992" s="14" t="n">
        <x:v>1</x:v>
      </x:c>
      <x:c r="I992" s="14" t="n">
        <x:v>0</x:v>
      </x:c>
      <x:c r="J992" s="18" t="n">
        <x:v>111354</x:v>
      </x:c>
      <x:c r="K992" s="19" t="n">
        <x:v>46156.27859652778</x:v>
      </x:c>
      <x:c r="L992" s="19" t="n">
        <x:v>46234</x:v>
      </x:c>
      <x:c r="M992" s="15" t="str">
        <x:v>Робота з коригування проектной документації по об'єкту  "Реконструкція водопровідних очисних споруд з впровадженням системи автоматизованого дозування коагулянту КП "Броваритепловодоенергія"  по вул.Металургів, 52  м.Бровари Броварського району Київської області"</x:v>
      </x:c>
      <x:c r="N992" s="15" t="str">
        <x:v>https://prozorro.gov.ua/tender/UA-2026-05-14-001223-a</x:v>
      </x:c>
    </x:row>
    <x:row r="993">
      <x:c r="A993" s="14" t="n">
        <x:v>989</x:v>
      </x:c>
      <x:c r="B993" s="14" t="str">
        <x:v>ТОВ "РОЯЛ СТРОЙ ЛІМІТЕД"</x:v>
      </x:c>
      <x:c r="C993" s="14" t="str">
        <x:v>40979308</x:v>
      </x:c>
      <x:c r="D993" s="14" t="str">
        <x:v>Резервне живлення</x:v>
      </x:c>
      <x:c r="E993" s="14" t="str">
        <x:v>Expansion discovery</x:v>
      </x:c>
      <x:c r="F993" s="14" t="str">
        <x:v>I3</x:v>
      </x:c>
      <x:c r="G993" s="14" t="n">
        <x:v>45</x:v>
      </x:c>
      <x:c r="H993" s="14" t="n">
        <x:v>1</x:v>
      </x:c>
      <x:c r="I993" s="14" t="n">
        <x:v>0</x:v>
      </x:c>
      <x:c r="J993" s="18" t="n">
        <x:v>420000</x:v>
      </x:c>
      <x:c r="K993" s="19" t="n">
        <x:v>46143.43566216435</x:v>
      </x:c>
      <x:c r="L993" s="19" t="n">
        <x:v>46174</x:v>
      </x:c>
      <x:c r="M993" s="15" t="str">
        <x:v> Модернізація електрощитової та монтаж системи резервного електроживлення (з підключенням джерел безперебійного живлення) Олександрівського закладу загальної середньої освіти Чорноморської міської ради Одеського району Одеської області, розташованого за адресою: Одеська область, Одеський район, с. Олександрівка, вул. Центральна, 85.  ДК 021:2015 45310000-3: «Електромонтажні роботи», 45317000-2 «Інші електромонтажні роботи». </x:v>
      </x:c>
      <x:c r="N993" s="15" t="str">
        <x:v>https://prozorro.gov.ua/tender/UA-2026-05-01-007008-a</x:v>
      </x:c>
    </x:row>
    <x:row r="994">
      <x:c r="A994" s="14" t="n">
        <x:v>990</x:v>
      </x:c>
      <x:c r="B994" s="14" t="str">
        <x:v>ТОВ "ТОРГІВЕЛЬНО-ВИРОБНИЧА КОМПАНІЯ "С-ТРЕЙД"</x:v>
      </x:c>
      <x:c r="C994" s="14" t="str">
        <x:v>44136881</x:v>
      </x:c>
      <x:c r="D994" s="14" t="str">
        <x:v>Промислова електрика / ПНР</x:v>
      </x:c>
      <x:c r="E994" s="14" t="str">
        <x:v>Expansion discovery</x:v>
      </x:c>
      <x:c r="F994" s="14" t="str">
        <x:v>I3</x:v>
      </x:c>
      <x:c r="G994" s="14" t="n">
        <x:v>45</x:v>
      </x:c>
      <x:c r="H994" s="14" t="n">
        <x:v>1</x:v>
      </x:c>
      <x:c r="I994" s="14" t="n">
        <x:v>0</x:v>
      </x:c>
      <x:c r="J994" s="18" t="n">
        <x:v>2400993.18</x:v>
      </x:c>
      <x:c r="K994" s="19" t="n">
        <x:v>45891.48726581019</x:v>
      </x:c>
      <x:c r="L994" s="19" t="n">
        <x:v>45930</x:v>
      </x:c>
      <x:c r="M994" s="15" t="str">
        <x:v>Нове будівництво кабельної лінії 35 кВ для забезпечення можливості підключення електрогенеруючих установок потужністю 4950 кВт ТОВ «Поділля Солар Про», що розташована у межах території Новобузької міської ради Баштанського району, Миколаївської області</x:v>
      </x:c>
      <x:c r="N994" s="15" t="str">
        <x:v>https://prozorro.gov.ua/tender/UA-2025-08-01-002571-a</x:v>
      </x:c>
    </x:row>
    <x:row r="995">
      <x:c r="A995" s="14" t="n">
        <x:v>991</x:v>
      </x:c>
      <x:c r="B995" s="14" t="str">
        <x:v>ТОВ"Клімат контроль+"</x:v>
      </x:c>
      <x:c r="C995" s="14" t="str">
        <x:v>44650140</x:v>
      </x:c>
      <x:c r="D995" s="14" t="str">
        <x:v>Резервне живлення</x:v>
      </x:c>
      <x:c r="E995" s="14" t="str">
        <x:v>Expansion discovery</x:v>
      </x:c>
      <x:c r="F995" s="14" t="str">
        <x:v>I3</x:v>
      </x:c>
      <x:c r="G995" s="14" t="n">
        <x:v>45</x:v>
      </x:c>
      <x:c r="H995" s="14" t="n">
        <x:v>1</x:v>
      </x:c>
      <x:c r="I995" s="14" t="n">
        <x:v>0</x:v>
      </x:c>
      <x:c r="J995" s="18" t="n">
        <x:v>124016</x:v>
      </x:c>
      <x:c r="K995" s="19" t="n">
        <x:v>46181.48131082176</x:v>
      </x:c>
      <x:c r="L995" s="19" t="n">
        <x:v>46204</x:v>
      </x:c>
      <x:c r="M995" s="15" t="str">
        <x:v>ДК 021:2015:45310000-3: «Електромонтажні роботи»(45315300-1 -               " Монтаж систем електроживлення" (Монтаж та підключення безперебійного джерела живлення теплового пункту Малодолинського закладу загальної середньої освіти Чорноморської міської ради  Одеського р-ну, Одеської обл. розташованого за адресою : Одеська обл., Одеський р-н, с.Малодолинське, вул. Зелена , 2)</x:v>
      </x:c>
      <x:c r="N995" s="15" t="str">
        <x:v>https://prozorro.gov.ua/tender/UA-2026-06-08-007955-a</x:v>
      </x:c>
    </x:row>
    <x:row r="996">
      <x:c r="A996" s="14" t="n">
        <x:v>992</x:v>
      </x:c>
      <x:c r="B996" s="14" t="str">
        <x:v>ТОВАРИСТВО З ОБМЕЖЕНОЮ ВІДПОВІДАЛЬНІСТЮ "СПЕЦІАЛІЗОВАНІ ЕНЕРГЕТИЧНІ ТЕХНОЛОГІЇ"</x:v>
      </x:c>
      <x:c r="C996" s="14" t="str">
        <x:v>37821649</x:v>
      </x:c>
      <x:c r="D996" s="14" t="str">
        <x:v>Сонячна енергетика</x:v>
      </x:c>
      <x:c r="E996" s="14" t="str">
        <x:v>Expansion discovery</x:v>
      </x:c>
      <x:c r="F996" s="14" t="str">
        <x:v>I3</x:v>
      </x:c>
      <x:c r="G996" s="14" t="n">
        <x:v>45</x:v>
      </x:c>
      <x:c r="H996" s="14" t="n">
        <x:v>1</x:v>
      </x:c>
      <x:c r="I996" s="14" t="n">
        <x:v>0</x:v>
      </x:c>
      <x:c r="J996" s="18" t="n">
        <x:v>143898</x:v>
      </x:c>
      <x:c r="K996" s="19" t="n">
        <x:v>46174.43245354167</x:v>
      </x:c>
      <x:c r="L996" s="19" t="n">
        <x:v>46249</x:v>
      </x:c>
      <x:c r="M996" s="15" t="str">
        <x:v>роботи (монтаж та підключення гібридної сонячної електростанції 25 кВт для власного споживання)</x:v>
      </x:c>
      <x:c r="N996" s="15" t="str">
        <x:v>https://prozorro.gov.ua/tender/UA-2026-06-01-006035-a</x:v>
      </x:c>
    </x:row>
    <x:row r="997">
      <x:c r="A997" s="14" t="n">
        <x:v>993</x:v>
      </x:c>
      <x:c r="B997" s="14" t="str">
        <x:v>Антоненко Максим Юрійович</x:v>
      </x:c>
      <x:c r="C997" s="14" t="str">
        <x:v>3716103678</x:v>
      </x:c>
      <x:c r="D997" s="14" t="str">
        <x:v>Електромонтаж</x:v>
      </x:c>
      <x:c r="E997" s="14" t="str">
        <x:v>Pilot now</x:v>
      </x:c>
      <x:c r="F997" s="14" t="str">
        <x:v>I3</x:v>
      </x:c>
      <x:c r="G997" s="14" t="n">
        <x:v>44</x:v>
      </x:c>
      <x:c r="H997" s="14" t="n">
        <x:v>1</x:v>
      </x:c>
      <x:c r="I997" s="14" t="n">
        <x:v>0</x:v>
      </x:c>
      <x:c r="J997" s="18" t="n">
        <x:v>36600</x:v>
      </x:c>
      <x:c r="K997" s="19" t="n">
        <x:v>46251.53463201389</x:v>
      </x:c>
      <x:c r="L997" s="19" t="n">
        <x:v>46251.53681712963</x:v>
      </x:c>
      <x:c r="M997" s="15" t="str">
        <x:v>Електромонтажні роботи. Класифікація за ДК 021-2015 (CPV): 45310000-3 - Електромонтажні роботи</x:v>
      </x:c>
      <x:c r="N997" s="15" t="str">
        <x:v>https://prozorro.gov.ua/tender/UA-2026-08-17-009902-a</x:v>
      </x:c>
    </x:row>
    <x:row r="998">
      <x:c r="A998" s="14" t="n">
        <x:v>994</x:v>
      </x:c>
      <x:c r="B998" s="14" t="str">
        <x:v>АТ "Інститут транспорту нафти"</x:v>
      </x:c>
      <x:c r="C998" s="14" t="str">
        <x:v>00148429</x:v>
      </x:c>
      <x:c r="D998" s="14" t="str">
        <x:v>Газові мережі</x:v>
      </x:c>
      <x:c r="E998" s="14" t="str">
        <x:v>Expansion discovery</x:v>
      </x:c>
      <x:c r="F998" s="14" t="str">
        <x:v>I3</x:v>
      </x:c>
      <x:c r="G998" s="14" t="n">
        <x:v>44</x:v>
      </x:c>
      <x:c r="H998" s="14" t="n">
        <x:v>2</x:v>
      </x:c>
      <x:c r="I998" s="14" t="n">
        <x:v>0</x:v>
      </x:c>
      <x:c r="J998" s="18" t="n">
        <x:v>240000</x:v>
      </x:c>
      <x:c r="K998" s="19" t="n">
        <x:v>45925.381228275466</x:v>
      </x:c>
      <x:c r="L998" s="19" t="n">
        <x:v>46002</x:v>
      </x:c>
      <x:c r="M998" s="15" t="str">
        <x:v>Проектно-вишукувальні роботи по об’єкту: "Будівництво установки катодного захисту в районі км 44 газопроводу Вільногірськ-Дніпродзержинськ-3" (коригування ПД) (Будівельні роботи та поточний ремонт)</x:v>
      </x:c>
      <x:c r="N998" s="15" t="str">
        <x:v>https://prozorro.gov.ua/tender/UA-2025-09-25-005958-a</x:v>
      </x:c>
    </x:row>
    <x:row r="999">
      <x:c r="A999" s="14" t="n">
        <x:v>995</x:v>
      </x:c>
      <x:c r="B999" s="14" t="str">
        <x:v>Владов Дмитро Олексійович</x:v>
      </x:c>
      <x:c r="C999" s="14" t="str">
        <x:v>1916807599</x:v>
      </x:c>
      <x:c r="D999" s="14" t="str">
        <x:v>HVAC / ОВіК</x:v>
      </x:c>
      <x:c r="E999" s="14" t="str">
        <x:v>Pilot now</x:v>
      </x:c>
      <x:c r="F999" s="14" t="str">
        <x:v>I3</x:v>
      </x:c>
      <x:c r="G999" s="14" t="n">
        <x:v>44</x:v>
      </x:c>
      <x:c r="H999" s="14" t="n">
        <x:v>1</x:v>
      </x:c>
      <x:c r="I999" s="14" t="n">
        <x:v>0</x:v>
      </x:c>
      <x:c r="J999" s="18" t="n">
        <x:v>19825</x:v>
      </x:c>
      <x:c r="K999" s="19" t="n">
        <x:v>46237.53604215278</x:v>
      </x:c>
      <x:c r="L999" s="19" t="n">
        <x:v>46238.532175925924</x:v>
      </x:c>
      <x:c r="M999" s="15" t="str">
        <x:v>послуги з демонтажу та монтажу, перегрупуванню та підключенню до системи опалення сталевих та чавуних  радіаторів, прокладання труб</x:v>
      </x:c>
      <x:c r="N999" s="15" t="str">
        <x:v>https://prozorro.gov.ua/tender/UA-2026-08-03-008838-a</x:v>
      </x:c>
    </x:row>
    <x:row r="1000">
      <x:c r="A1000" s="14" t="n">
        <x:v>996</x:v>
      </x:c>
      <x:c r="B1000" s="14" t="str">
        <x:v>ДЕРЖАВНЕ ПІДПРИЄМСТВО "УКРАЇНСЬКА ГЕОЛОГІЧНА КОМПАНІЯ"</x:v>
      </x:c>
      <x:c r="C1000" s="14" t="str">
        <x:v>38078094</x:v>
      </x:c>
      <x:c r="D1000" s="14" t="str">
        <x:v>Свердловини / водозабір</x:v>
      </x:c>
      <x:c r="E1000" s="14" t="str">
        <x:v>Expansion discovery</x:v>
      </x:c>
      <x:c r="F1000" s="14" t="str">
        <x:v>I3</x:v>
      </x:c>
      <x:c r="G1000" s="14" t="n">
        <x:v>44</x:v>
      </x:c>
      <x:c r="H1000" s="14" t="n">
        <x:v>2</x:v>
      </x:c>
      <x:c r="I1000" s="14" t="n">
        <x:v>0</x:v>
      </x:c>
      <x:c r="J1000" s="18" t="n">
        <x:v>699452.4</x:v>
      </x:c>
      <x:c r="K1000" s="19" t="n">
        <x:v>45464.37162232639</x:v>
      </x:c>
      <x:c r="L1000" s="19" t="n">
        <x:v>45657</x:v>
      </x:c>
      <x:c r="M1000" s="15" t="str">
        <x:v>роботи з буріння (будівництва) розвідувально-експлуатаційної артезіанської свердловини на території с. Девладове Криворізького  району</x:v>
      </x:c>
      <x:c r="N1000" s="15" t="str">
        <x:v>https://prozorro.gov.ua/tender/UA-2024-06-21-004394-a</x:v>
      </x:c>
    </x:row>
    <x:row r="1001">
      <x:c r="A1001" s="14" t="n">
        <x:v>997</x:v>
      </x:c>
      <x:c r="B1001" s="14" t="str">
        <x:v>КОВАЛЕНКО ВОЛОДИМИР СЕРГІЙОВИЧ</x:v>
      </x:c>
      <x:c r="C1001" s="14" t="str">
        <x:v>3110919730</x:v>
      </x:c>
      <x:c r="D1001" s="14" t="str">
        <x:v>HVAC / ОВіК</x:v>
      </x:c>
      <x:c r="E1001" s="14" t="str">
        <x:v>Pilot now</x:v>
      </x:c>
      <x:c r="F1001" s="14" t="str">
        <x:v>I3</x:v>
      </x:c>
      <x:c r="G1001" s="14" t="n">
        <x:v>44</x:v>
      </x:c>
      <x:c r="H1001" s="14" t="n">
        <x:v>1</x:v>
      </x:c>
      <x:c r="I1001" s="14" t="n">
        <x:v>0</x:v>
      </x:c>
      <x:c r="J1001" s="18" t="n">
        <x:v>24000</x:v>
      </x:c>
      <x:c r="K1001" s="19" t="n">
        <x:v>46218.25353581019</x:v>
      </x:c>
      <x:c r="L1001" s="19" t="n">
        <x:v>46244</x:v>
      </x:c>
      <x:c r="M1001" s="15" t="str">
        <x:v>Послуги з виготовлення проектно-кошторисної документації на монтаж системи вентиляції у приміщеннях 2, 4, 7, 8 громадського будинку адміністративно-побутової будівлі ГУ ДСНС України у Полтавській області за адресою: м. Полтава, вул. Решетилівська, 26/1.</x:v>
      </x:c>
      <x:c r="N1001" s="15" t="str">
        <x:v>https://prozorro.gov.ua/tender/UA-2026-07-15-000429-a</x:v>
      </x:c>
    </x:row>
    <x:row r="1002">
      <x:c r="A1002" s="14" t="n">
        <x:v>998</x:v>
      </x:c>
      <x:c r="B1002" s="14" t="str">
        <x:v>Мельніковський Максим Олександрович</x:v>
      </x:c>
      <x:c r="C1002" s="14" t="str">
        <x:v>3177207373</x:v>
      </x:c>
      <x:c r="D1002" s="14" t="str">
        <x:v>Безпека / СКУД / CCTV</x:v>
      </x:c>
      <x:c r="E1002" s="14" t="str">
        <x:v>Expansion discovery</x:v>
      </x:c>
      <x:c r="F1002" s="14" t="str">
        <x:v>I3</x:v>
      </x:c>
      <x:c r="G1002" s="14" t="n">
        <x:v>44</x:v>
      </x:c>
      <x:c r="H1002" s="14" t="n">
        <x:v>1</x:v>
      </x:c>
      <x:c r="I1002" s="14" t="n">
        <x:v>0</x:v>
      </x:c>
      <x:c r="J1002" s="18" t="n">
        <x:v>45590</x:v>
      </x:c>
      <x:c r="K1002" s="19" t="n">
        <x:v>46237.37379709491</x:v>
      </x:c>
      <x:c r="L1002" s="19" t="n">
        <x:v>46248</x:v>
      </x:c>
      <x:c r="M1002" s="15" t="str">
        <x:v>Послуги з монтажу та налагодження системи відеоспостереження</x:v>
      </x:c>
      <x:c r="N1002" s="15" t="str">
        <x:v>https://prozorro.gov.ua/tender/UA-2026-08-03-003923-a</x:v>
      </x:c>
    </x:row>
    <x:row r="1003">
      <x:c r="A1003" s="14" t="n">
        <x:v>999</x:v>
      </x:c>
      <x:c r="B1003" s="14" t="str">
        <x:v>ПОПОВСЬКА ОКСАНА АНАТОЛІЇВНА</x:v>
      </x:c>
      <x:c r="C1003" s="14" t="str">
        <x:v>2729308340</x:v>
      </x:c>
      <x:c r="D1003" s="14" t="str">
        <x:v>Безпека / СКУД / CCTV</x:v>
      </x:c>
      <x:c r="E1003" s="14" t="str">
        <x:v>Expansion discovery</x:v>
      </x:c>
      <x:c r="F1003" s="14" t="str">
        <x:v>I3</x:v>
      </x:c>
      <x:c r="G1003" s="14" t="n">
        <x:v>44</x:v>
      </x:c>
      <x:c r="H1003" s="14" t="n">
        <x:v>1</x:v>
      </x:c>
      <x:c r="I1003" s="14" t="n">
        <x:v>0</x:v>
      </x:c>
      <x:c r="J1003" s="18" t="n">
        <x:v>47201.8</x:v>
      </x:c>
      <x:c r="K1003" s="19" t="n">
        <x:v>46225.33639276621</x:v>
      </x:c>
      <x:c r="L1003" s="19" t="n">
        <x:v>46234</x:v>
      </x:c>
      <x:c r="M1003" s="15" t="str">
        <x:v>Послуги з монтажу системи відеоспостереження</x:v>
      </x:c>
      <x:c r="N1003" s="15" t="str">
        <x:v>https://prozorro.gov.ua/tender/UA-2026-07-22-002862-a</x:v>
      </x:c>
    </x:row>
    <x:row r="1004">
      <x:c r="A1004" s="14" t="n">
        <x:v>1000</x:v>
      </x:c>
      <x:c r="B1004" s="14" t="str">
        <x:v>Приватне підприємство "Бережани - агробуд"</x:v>
      </x:c>
      <x:c r="C1004" s="14" t="str">
        <x:v>41434871</x:v>
      </x:c>
      <x:c r="D1004" s="14" t="str">
        <x:v>Підпірні конструкції</x:v>
      </x:c>
      <x:c r="E1004" s="14" t="str">
        <x:v>Expansion discovery</x:v>
      </x:c>
      <x:c r="F1004" s="14" t="str">
        <x:v>I3</x:v>
      </x:c>
      <x:c r="G1004" s="14" t="n">
        <x:v>44</x:v>
      </x:c>
      <x:c r="H1004" s="14" t="n">
        <x:v>2</x:v>
      </x:c>
      <x:c r="I1004" s="14" t="n">
        <x:v>0</x:v>
      </x:c>
      <x:c r="J1004" s="18" t="n">
        <x:v>1843766</x:v>
      </x:c>
      <x:c r="K1004" s="19" t="n">
        <x:v>45623.457045069445</x:v>
      </x:c>
      <x:c r="L1004" s="19" t="n">
        <x:v>45626.34710648148</x:v>
      </x:c>
      <x:c r="M1004" s="15" t="str">
        <x:v>Виконання робіт "Капітальний ремонт підпірної стінки ВП НУБіП України "Бережанський агротехнічний інститут" за адресою: вул. Академічна, 20, м. Бережани, Тернопільський район, Тернопільська область. Коригування"</x:v>
      </x:c>
      <x:c r="N1004" s="15" t="str">
        <x:v>https://prozorro.gov.ua/tender/UA-2024-11-26-002727-a</x:v>
      </x:c>
    </x:row>
    <x:row r="1005">
      <x:c r="A1005" s="14" t="n">
        <x:v>1001</x:v>
      </x:c>
      <x:c r="B1005" s="14" t="str">
        <x:v>Приватне підприємство "Касмєт"</x:v>
      </x:c>
      <x:c r="C1005" s="14" t="str">
        <x:v>24057177</x:v>
      </x:c>
      <x:c r="D1005" s="14" t="str">
        <x:v>Промислова теплоізоляція</x:v>
      </x:c>
      <x:c r="E1005" s="14" t="str">
        <x:v>Expansion discovery</x:v>
      </x:c>
      <x:c r="F1005" s="14" t="str">
        <x:v>I3</x:v>
      </x:c>
      <x:c r="G1005" s="14" t="n">
        <x:v>44</x:v>
      </x:c>
      <x:c r="H1005" s="14" t="n">
        <x:v>2</x:v>
      </x:c>
      <x:c r="I1005" s="14" t="n">
        <x:v>0</x:v>
      </x:c>
      <x:c r="J1005" s="18" t="n">
        <x:v>146521.71</x:v>
      </x:c>
      <x:c r="K1005" s="19" t="n">
        <x:v>46001.56810398148</x:v>
      </x:c>
      <x:c r="L1005" s="19" t="n">
        <x:v>46016</x:v>
      </x:c>
      <x:c r="M1005" s="15" t="str">
        <x:v>Поточний ремонт теплоізоляції трубопроводів теплопостачання та гарячого водопостачання КНП "Южноукраїнська міська багатопрофіольна лікарня" (частково)</x:v>
      </x:c>
      <x:c r="N1005" s="15" t="str">
        <x:v>https://prozorro.gov.ua/tender/UA-2025-12-10-017015-a</x:v>
      </x:c>
    </x:row>
    <x:row r="1006">
      <x:c r="A1006" s="14" t="n">
        <x:v>1002</x:v>
      </x:c>
      <x:c r="B1006" s="14" t="str">
        <x:v>ПРОЙЧЕНКО ІВАН ІВАНОВИЧ</x:v>
      </x:c>
      <x:c r="C1006" s="14" t="str">
        <x:v>3077618016</x:v>
      </x:c>
      <x:c r="D1006" s="14" t="str">
        <x:v>Електромонтаж</x:v>
      </x:c>
      <x:c r="E1006" s="14" t="str">
        <x:v>Pilot now</x:v>
      </x:c>
      <x:c r="F1006" s="14" t="str">
        <x:v>I3</x:v>
      </x:c>
      <x:c r="G1006" s="14" t="n">
        <x:v>44</x:v>
      </x:c>
      <x:c r="H1006" s="14" t="n">
        <x:v>1</x:v>
      </x:c>
      <x:c r="I1006" s="14" t="n">
        <x:v>0</x:v>
      </x:c>
      <x:c r="J1006" s="18" t="n">
        <x:v>52530</x:v>
      </x:c>
      <x:c r="K1006" s="19" t="n">
        <x:v>46245.395472199074</x:v>
      </x:c>
      <x:c r="L1006" s="19" t="n">
        <x:v>46232</x:v>
      </x:c>
      <x:c r="M1006" s="15" t="str">
        <x:v>Послуги з утримання в належному стані внутрішніх мереж електропостачання: послуги зі встановлення контрольного обладнання ( демонтаж та встановлення (монтаж) електричних лічильників із забезпеченням їх державної повірки</x:v>
      </x:c>
      <x:c r="N1006" s="15" t="str">
        <x:v>https://prozorro.gov.ua/tender/UA-2026-08-11-005325-a</x:v>
      </x:c>
    </x:row>
    <x:row r="1007">
      <x:c r="A1007" s="14" t="n">
        <x:v>1003</x:v>
      </x:c>
      <x:c r="B1007" s="14" t="str">
        <x:v>ТОВ "УКРЕКСПЕРТПРОЕКТ"</x:v>
      </x:c>
      <x:c r="C1007" s="14" t="str">
        <x:v>39313028</x:v>
      </x:c>
      <x:c r="D1007" s="14" t="str">
        <x:v>Стиснене повітря / компресорні</x:v>
      </x:c>
      <x:c r="E1007" s="14" t="str">
        <x:v>Expansion discovery</x:v>
      </x:c>
      <x:c r="F1007" s="14" t="str">
        <x:v>I3</x:v>
      </x:c>
      <x:c r="G1007" s="14" t="n">
        <x:v>44</x:v>
      </x:c>
      <x:c r="H1007" s="14" t="n">
        <x:v>2</x:v>
      </x:c>
      <x:c r="I1007" s="14" t="n">
        <x:v>0</x:v>
      </x:c>
      <x:c r="J1007" s="18" t="n">
        <x:v>1650000</x:v>
      </x:c>
      <x:c r="K1007" s="19" t="n">
        <x:v>45629.40538737269</x:v>
      </x:c>
      <x:c r="L1007" s="19" t="n">
        <x:v>45898</x:v>
      </x:c>
      <x:c r="M1007" s="15" t="str">
        <x:v>Проектно-вишукувальні роботи по об’єкту: "Реконструкція автоматичної системи газового пожежогасіння газоперекачувальних агрегатів типу ГТК-10І та турбогенераторів "Solar" на компресорній станції КС-22 "Хуст" в Хустському районі Закарпатської області" (Стадія "ТЕО") (Будівельні роботи та поточний ремонт)</x:v>
      </x:c>
      <x:c r="N1007" s="15" t="str">
        <x:v>https://prozorro.gov.ua/tender/UA-2024-12-03-006719-a</x:v>
      </x:c>
    </x:row>
    <x:row r="1008">
      <x:c r="A1008" s="14" t="n">
        <x:v>1004</x:v>
      </x:c>
      <x:c r="B1008" s="14" t="str">
        <x:v>ТОВАРИСТВО З ОБМЕЖЕНОЮ ВІДПОВІДАЛЬНІСТЮ "ЕРАХІМ"</x:v>
      </x:c>
      <x:c r="C1008" s="14" t="str">
        <x:v>41988470</x:v>
      </x:c>
      <x:c r="D1008" s="14" t="str">
        <x:v>Покрівлі та гідроізоляція</x:v>
      </x:c>
      <x:c r="E1008" s="14" t="str">
        <x:v>Expansion discovery</x:v>
      </x:c>
      <x:c r="F1008" s="14" t="str">
        <x:v>I3</x:v>
      </x:c>
      <x:c r="G1008" s="14" t="n">
        <x:v>44</x:v>
      </x:c>
      <x:c r="H1008" s="14" t="n">
        <x:v>2</x:v>
      </x:c>
      <x:c r="I1008" s="14" t="n">
        <x:v>0</x:v>
      </x:c>
      <x:c r="J1008" s="18" t="n">
        <x:v>1452374</x:v>
      </x:c>
      <x:c r="K1008" s="19" t="n">
        <x:v>45378.58477138889</x:v>
      </x:c>
      <x:c r="L1008" s="19" t="n">
        <x:v>45404</x:v>
      </x:c>
      <x:c r="M1008" s="15" t="str">
        <x:v>Смоли для виконання гідроізоляційних робіт на філії ВП "РАЕС"</x:v>
      </x:c>
      <x:c r="N1008" s="15" t="str">
        <x:v>https://prozorro.gov.ua/tender/UA-2024-03-14-009254-a</x:v>
      </x:c>
    </x:row>
    <x:row r="1009">
      <x:c r="A1009" s="14" t="n">
        <x:v>1005</x:v>
      </x:c>
      <x:c r="B1009" s="14" t="str">
        <x:v>ТОВАРИСТВО З ОБМЕЖЕНОЮ ВІДПОВІДАЛЬНІСТЮ "КРЕМЕНЕРГОБУД"</x:v>
      </x:c>
      <x:c r="C1009" s="14" t="str">
        <x:v>40914738</x:v>
      </x:c>
      <x:c r="D1009" s="14" t="str">
        <x:v>Чисті приміщення</x:v>
      </x:c>
      <x:c r="E1009" s="14" t="str">
        <x:v>Expansion discovery</x:v>
      </x:c>
      <x:c r="F1009" s="14" t="str">
        <x:v>I3</x:v>
      </x:c>
      <x:c r="G1009" s="14" t="n">
        <x:v>44</x:v>
      </x:c>
      <x:c r="H1009" s="14" t="n">
        <x:v>2</x:v>
      </x:c>
      <x:c r="I1009" s="14" t="n">
        <x:v>0</x:v>
      </x:c>
      <x:c r="J1009" s="18" t="n">
        <x:v>626848.4</x:v>
      </x:c>
      <x:c r="K1009" s="19" t="n">
        <x:v>45418.422898668985</x:v>
      </x:c>
      <x:c r="L1009" s="19" t="n">
        <x:v>45443</x:v>
      </x:c>
      <x:c r="M1009" s="15" t="str">
        <x:v>ДК 021:2015  45310000-3 Електромонтажні роботи («Реконструкція електричних мереж КНМП «Кременчуцька міська лікарня планового лікування» в частині встановлення резервного джерела живлення (дизельної електростанції - ДЕС) для операційного блоку хірургічного відділення головного корпусу, за адресою: Полтавська обл., м.Кременчук, проспект Полтавський, буд. 40»)</x:v>
      </x:c>
      <x:c r="N1009" s="15" t="str">
        <x:v>https://prozorro.gov.ua/tender/UA-2024-05-06-003611-a</x:v>
      </x:c>
    </x:row>
    <x:row r="1010">
      <x:c r="A1010" s="14" t="n">
        <x:v>1006</x:v>
      </x:c>
      <x:c r="B1010" s="14" t="str">
        <x:v>ТОВАРИСТВО З ОБМЕЖЕНОЮ ВІДПОВІДАЛЬНІСТЮ "МЕГА МЕД МАРКЕТ"</x:v>
      </x:c>
      <x:c r="C1010" s="14" t="str">
        <x:v>40433374</x:v>
      </x:c>
      <x:c r="D1010" s="14" t="str">
        <x:v>Чисті приміщення</x:v>
      </x:c>
      <x:c r="E1010" s="14" t="str">
        <x:v>Expansion discovery</x:v>
      </x:c>
      <x:c r="F1010" s="14" t="str">
        <x:v>I3</x:v>
      </x:c>
      <x:c r="G1010" s="14" t="n">
        <x:v>44</x:v>
      </x:c>
      <x:c r="H1010" s="14" t="n">
        <x:v>2</x:v>
      </x:c>
      <x:c r="I1010" s="14" t="n">
        <x:v>0</x:v>
      </x:c>
      <x:c r="J1010" s="18" t="n">
        <x:v>1412717.34</x:v>
      </x:c>
      <x:c r="K1010" s="19" t="n">
        <x:v>45650.55903509259</x:v>
      </x:c>
      <x:c r="L1010" s="19" t="n">
        <x:v>45653</x:v>
      </x:c>
      <x:c r="M1010" s="15" t="str">
        <x:v>Медичне обладнання по об’єкту: 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 С. Лучанського» Корегування - Відсмоктувач медичний електричний, модель 7А-23В (20л); Стійка – стелаж СТС-1; Мийка медична ультразвукова Uzumcu UYT 10 – одинарна.</x:v>
      </x:c>
      <x:c r="N1010" s="15" t="str">
        <x:v>https://prozorro.gov.ua/tender/UA-2024-12-24-015602-a</x:v>
      </x:c>
    </x:row>
    <x:row r="1011">
      <x:c r="A1011" s="14" t="n">
        <x:v>1007</x:v>
      </x:c>
      <x:c r="B1011" s="14" t="str">
        <x:v>ТОВАРИСТВО З ОБМЕЖЕНОЮ ВІДПОВІДАЛЬНІСТЮ "СБМУ-124"</x:v>
      </x:c>
      <x:c r="C1011" s="14" t="str">
        <x:v>41946949</x:v>
      </x:c>
      <x:c r="D1011" s="14" t="str">
        <x:v>Берегоукріплення</x:v>
      </x:c>
      <x:c r="E1011" s="14" t="str">
        <x:v>Expansion discovery</x:v>
      </x:c>
      <x:c r="F1011" s="14" t="str">
        <x:v>I3</x:v>
      </x:c>
      <x:c r="G1011" s="14" t="n">
        <x:v>44</x:v>
      </x:c>
      <x:c r="H1011" s="14" t="n">
        <x:v>2</x:v>
      </x:c>
      <x:c r="I1011" s="14" t="n">
        <x:v>0</x:v>
      </x:c>
      <x:c r="J1011" s="18" t="n">
        <x:v>528000</x:v>
      </x:c>
      <x:c r="K1011" s="19" t="n">
        <x:v>45618.519845601855</x:v>
      </x:c>
      <x:c r="L1011" s="19" t="n">
        <x:v>45657</x:v>
      </x:c>
      <x:c r="M1011" s="15" t="str">
        <x:v>Відновлення (капітальний ремонт) берегоукріплення р. Саджавка по вул. Шкільна на ділянці "Біля парку" в с. Саджава</x:v>
      </x:c>
      <x:c r="N1011" s="15" t="str">
        <x:v>https://prozorro.gov.ua/tender/UA-2024-11-22-010961-a</x:v>
      </x:c>
    </x:row>
    <x:row r="1012">
      <x:c r="A1012" s="14" t="n">
        <x:v>1008</x:v>
      </x:c>
      <x:c r="B1012" s="14" t="str">
        <x:v>ТОВАРИСТВО З ОБМЕЖЕНОЮ ВІДПОВІДАЛЬНІСТЮ "ТЕХНОПОЛІС"</x:v>
      </x:c>
      <x:c r="C1012" s="14" t="str">
        <x:v>22178902</x:v>
      </x:c>
      <x:c r="D1012" s="14" t="str">
        <x:v>СКС / BMS / слаботочка</x:v>
      </x:c>
      <x:c r="E1012" s="14" t="str">
        <x:v>Expansion discovery</x:v>
      </x:c>
      <x:c r="F1012" s="14" t="str">
        <x:v>I3</x:v>
      </x:c>
      <x:c r="G1012" s="14" t="n">
        <x:v>44</x:v>
      </x:c>
      <x:c r="H1012" s="14" t="n">
        <x:v>2</x:v>
      </x:c>
      <x:c r="I1012" s="14" t="n">
        <x:v>0</x:v>
      </x:c>
      <x:c r="J1012" s="18" t="n">
        <x:v>186367.2</x:v>
      </x:c>
      <x:c r="K1012" s="19" t="n">
        <x:v>46002.562532951386</x:v>
      </x:c>
      <x:c r="L1012" s="19" t="n">
        <x:v>46022.916666655095</x:v>
      </x:c>
      <x:c r="M1012" s="15" t="str">
        <x:v>встановлення та монтаж структуризованої кабельної системи локальної мережі, код ДК 021:2015 (CPV) : 72710000-0 Послуги у сфері локальних мереж</x:v>
      </x:c>
      <x:c r="N1012" s="15" t="str">
        <x:v>https://prozorro.gov.ua/tender/UA-2025-12-11-016962-a</x:v>
      </x:c>
    </x:row>
    <x:row r="1013">
      <x:c r="A1013" s="14" t="n">
        <x:v>1009</x:v>
      </x:c>
      <x:c r="B1013" s="14" t="str">
        <x:v>ТОВАРИСТВО З ОБМЕЖЕНОЮ ВІДПОВІДАЛЬНІСТЮ «ЕКО ТЕК ГРУП»</x:v>
      </x:c>
      <x:c r="C1013" s="14" t="str">
        <x:v>44142832</x:v>
      </x:c>
      <x:c r="D1013" s="14" t="str">
        <x:v>Промислові теплиці</x:v>
      </x:c>
      <x:c r="E1013" s="14" t="str">
        <x:v>Expansion discovery</x:v>
      </x:c>
      <x:c r="F1013" s="14" t="str">
        <x:v>I3</x:v>
      </x:c>
      <x:c r="G1013" s="14" t="n">
        <x:v>44</x:v>
      </x:c>
      <x:c r="H1013" s="14" t="n">
        <x:v>2</x:v>
      </x:c>
      <x:c r="I1013" s="14" t="n">
        <x:v>0</x:v>
      </x:c>
      <x:c r="J1013" s="18" t="n">
        <x:v>230638</x:v>
      </x:c>
      <x:c r="K1013" s="19" t="n">
        <x:v>45938.3476696875</x:v>
      </x:c>
      <x:c r="L1013" s="19" t="n">
        <x:v>46022.916666655095</x:v>
      </x:c>
      <x:c r="M1013" s="15" t="str">
        <x:v>Послуги з монтажу та облаштуванню поливу плівкових теплиць АГРО-6 (ДК 021:2015:45220000-5 Інженерні та будівельні роботи)</x:v>
      </x:c>
      <x:c r="N1013" s="15" t="str">
        <x:v>https://prozorro.gov.ua/tender/UA-2025-10-08-004310-a</x:v>
      </x:c>
    </x:row>
    <x:row r="1014">
      <x:c r="A1014" s="14" t="n">
        <x:v>1010</x:v>
      </x:c>
      <x:c r="B1014" s="14" t="str">
        <x:v>Товариство з обмеженою відповідальністю «ЗАММЛЕР УКРАЇНА»</x:v>
      </x:c>
      <x:c r="C1014" s="14" t="str">
        <x:v>35007717</x:v>
      </x:c>
      <x:c r="D1014" s="14" t="str">
        <x:v>Когенерація</x:v>
      </x:c>
      <x:c r="E1014" s="14" t="str">
        <x:v>Expansion discovery</x:v>
      </x:c>
      <x:c r="F1014" s="14" t="str">
        <x:v>I3</x:v>
      </x:c>
      <x:c r="G1014" s="14" t="n">
        <x:v>44</x:v>
      </x:c>
      <x:c r="H1014" s="14" t="n">
        <x:v>2</x:v>
      </x:c>
      <x:c r="I1014" s="14" t="n">
        <x:v>0</x:v>
      </x:c>
      <x:c r="J1014" s="18" t="n">
        <x:v>189000</x:v>
      </x:c>
      <x:c r="K1014" s="19" t="n">
        <x:v>45840.54986024305</x:v>
      </x:c>
      <x:c r="L1014" s="19" t="n">
        <x:v>46022</x:v>
      </x:c>
      <x:c r="M1014" s="15" t="str">
        <x:v>Надання послуг з транспортного експедирування під час перевезення вантажів у міжнародному сполученні для реалізації проекту «Реконструкція *** КП «КИЇВТЕПЛОЕНЕРГО». Збільшення встановленої потужності станції шляхом встановлення когенераційної установки електричною потужністю ***, з влаштуванням фізичного захисту когенераційної установки та допоміжного обладнання за адресою: м. Київ, ***». Додаткові послуги.</x:v>
      </x:c>
      <x:c r="N1014" s="15" t="str">
        <x:v>https://prozorro.gov.ua/tender/UA-2025-07-02-011090-a</x:v>
      </x:c>
    </x:row>
    <x:row r="1015">
      <x:c r="A1015" s="14" t="n">
        <x:v>1011</x:v>
      </x:c>
      <x:c r="B1015" s="14" t="str">
        <x:v>ФОП КРЯЧКО ВІТАЛІЙ ЮРІЙОВИЧ</x:v>
      </x:c>
      <x:c r="C1015" s="14" t="str">
        <x:v>2815704419</x:v>
      </x:c>
      <x:c r="D1015" s="14" t="str">
        <x:v>Електромонтаж</x:v>
      </x:c>
      <x:c r="E1015" s="14" t="str">
        <x:v>Pilot now</x:v>
      </x:c>
      <x:c r="F1015" s="14" t="str">
        <x:v>I3</x:v>
      </x:c>
      <x:c r="G1015" s="14" t="n">
        <x:v>44</x:v>
      </x:c>
      <x:c r="H1015" s="14" t="n">
        <x:v>1</x:v>
      </x:c>
      <x:c r="I1015" s="14" t="n">
        <x:v>0</x:v>
      </x:c>
      <x:c r="J1015" s="18" t="n">
        <x:v>95900</x:v>
      </x:c>
      <x:c r="K1015" s="19" t="n">
        <x:v>46213.47965162037</x:v>
      </x:c>
      <x:c r="L1015" s="19" t="n">
        <x:v>46234.87498842592</x:v>
      </x:c>
      <x:c r="M1015" s="15" t="str">
        <x:v>Послуги з монтажу (заміни) частини електричного обладнання системи резервного живлення (дизель-генератора) будівлі літ. А-6 КНП "МКЛБ №17" ХМР, за адресою: м.Харків, вул. О. Гончара, буд. 5 (ДК 021:2015: 51110000-6 Послуги зі встановлення електричного обладнання)</x:v>
      </x:c>
      <x:c r="N1015" s="15" t="str">
        <x:v>https://prozorro.gov.ua/tender/UA-2026-07-10-007609-a</x:v>
      </x:c>
    </x:row>
    <x:row r="1016">
      <x:c r="A1016" s="14" t="n">
        <x:v>1012</x:v>
      </x:c>
      <x:c r="B1016" s="14" t="str">
        <x:v>ФОП Різник Руслан Сергійович</x:v>
      </x:c>
      <x:c r="C1016" s="14" t="str">
        <x:v>3468107094</x:v>
      </x:c>
      <x:c r="D1016" s="14" t="str">
        <x:v>Мости / інфраструктура</x:v>
      </x:c>
      <x:c r="E1016" s="14" t="str">
        <x:v>Expansion discovery</x:v>
      </x:c>
      <x:c r="F1016" s="14" t="str">
        <x:v>I3</x:v>
      </x:c>
      <x:c r="G1016" s="14" t="n">
        <x:v>44</x:v>
      </x:c>
      <x:c r="H1016" s="14" t="n">
        <x:v>1</x:v>
      </x:c>
      <x:c r="I1016" s="14" t="n">
        <x:v>0</x:v>
      </x:c>
      <x:c r="J1016" s="18" t="n">
        <x:v>11000</x:v>
      </x:c>
      <x:c r="K1016" s="19" t="n">
        <x:v>46219.61719828704</x:v>
      </x:c>
      <x:c r="L1016" s="19" t="n">
        <x:v>46228.61788194445</x:v>
      </x:c>
      <x:c r="M1016" s="15" t="str">
        <x:v>Ремонт переднього моста, ремонт задньої підвіски, заміна фільтрів і оливи, змащування автобуса</x:v>
      </x:c>
      <x:c r="N1016" s="15" t="str">
        <x:v>https://prozorro.gov.ua/tender/UA-2026-07-16-010202-a</x:v>
      </x:c>
    </x:row>
    <x:row r="1017">
      <x:c r="A1017" s="14" t="n">
        <x:v>1013</x:v>
      </x:c>
      <x:c r="B1017" s="14" t="str">
        <x:v>Фізична особа-підприємець Басюк А.В.</x:v>
      </x:c>
      <x:c r="C1017" s="14" t="str">
        <x:v>3085712518</x:v>
      </x:c>
      <x:c r="D1017" s="14" t="str">
        <x:v>Електромонтаж</x:v>
      </x:c>
      <x:c r="E1017" s="14" t="str">
        <x:v>Pilot now</x:v>
      </x:c>
      <x:c r="F1017" s="14" t="str">
        <x:v>I3</x:v>
      </x:c>
      <x:c r="G1017" s="14" t="n">
        <x:v>43</x:v>
      </x:c>
      <x:c r="H1017" s="14" t="n">
        <x:v>2</x:v>
      </x:c>
      <x:c r="I1017" s="14" t="n">
        <x:v>2</x:v>
      </x:c>
      <x:c r="J1017" s="18" t="n">
        <x:v>117570.52</x:v>
      </x:c>
      <x:c r="K1017" s="19" t="n">
        <x:v>46197.519744467594</x:v>
      </x:c>
      <x:c r="L1017" s="19" t="n">
        <x:v>46387.56185185185</x:v>
      </x:c>
      <x:c r="M1017" s="15" t="str">
        <x:v>51110000-6 - Послуги зі встановлення електричного обладнання (послуги з монтажу дизель-генератора)</x:v>
      </x:c>
      <x:c r="N1017" s="15" t="str">
        <x:v>https://prozorro.gov.ua/tender/UA-2026-06-24-009922-a</x:v>
      </x:c>
    </x:row>
    <x:row r="1018">
      <x:c r="A1018" s="14" t="n">
        <x:v>1014</x:v>
      </x:c>
      <x:c r="B1018" s="14" t="str">
        <x:v>ВАЩЕНКО ВОЛОДИМИР ІВАНОВИЧ</x:v>
      </x:c>
      <x:c r="C1018" s="14" t="str">
        <x:v>2730510078</x:v>
      </x:c>
      <x:c r="D1018" s="14" t="str">
        <x:v>HVAC / ОВіК</x:v>
      </x:c>
      <x:c r="E1018" s="14" t="str">
        <x:v>Pilot now</x:v>
      </x:c>
      <x:c r="F1018" s="14" t="str">
        <x:v>I3</x:v>
      </x:c>
      <x:c r="G1018" s="14" t="n">
        <x:v>43</x:v>
      </x:c>
      <x:c r="H1018" s="14" t="n">
        <x:v>1</x:v>
      </x:c>
      <x:c r="I1018" s="14" t="n">
        <x:v>1</x:v>
      </x:c>
      <x:c r="J1018" s="18" t="n">
        <x:v>59660</x:v>
      </x:c>
      <x:c r="K1018" s="19" t="n">
        <x:v>46211.353690625</x:v>
      </x:c>
      <x:c r="L1018" s="19" t="n">
        <x:v>46387</x:v>
      </x:c>
      <x:c r="M1018" s="15" t="str">
        <x:v>Роботи (послуги) з демонтажу та монтажу системи опалення за адресою вул. Любецька, 11 а, м. Чернігів (код згідно ЄЗС ДК 021:2015: 50720000-8 "Послуги з ремонту і технічного обслуговування систем центрального опалення ") </x:v>
      </x:c>
      <x:c r="N1018" s="15" t="str">
        <x:v>https://prozorro.gov.ua/tender/UA-2026-07-08-003640-a</x:v>
      </x:c>
    </x:row>
    <x:row r="1019">
      <x:c r="A1019" s="14" t="n">
        <x:v>1015</x:v>
      </x:c>
      <x:c r="B1019" s="14" t="str">
        <x:v>Гейне-Голованова Юлія Володимирівна</x:v>
      </x:c>
      <x:c r="C1019" s="14" t="str">
        <x:v>3194207541</x:v>
      </x:c>
      <x:c r="D1019" s="14" t="str">
        <x:v>Пожежогасіння</x:v>
      </x:c>
      <x:c r="E1019" s="14" t="str">
        <x:v>Expansion discovery</x:v>
      </x:c>
      <x:c r="F1019" s="14" t="str">
        <x:v>I3</x:v>
      </x:c>
      <x:c r="G1019" s="14" t="n">
        <x:v>43</x:v>
      </x:c>
      <x:c r="H1019" s="14" t="n">
        <x:v>2</x:v>
      </x:c>
      <x:c r="I1019" s="14" t="n">
        <x:v>1</x:v>
      </x:c>
      <x:c r="J1019" s="18" t="n">
        <x:v>112948.66</x:v>
      </x:c>
      <x:c r="K1019" s="19" t="n">
        <x:v>46020.32758694445</x:v>
      </x:c>
      <x:c r="L1019" s="19" t="n">
        <x:v>46022.916666655095</x:v>
      </x:c>
      <x:c r="M1019" s="15" t="str">
        <x:v>Монтаж систем пожежної та охоронної сигналізацій</x:v>
      </x:c>
      <x:c r="N1019" s="15" t="str">
        <x:v>https://prozorro.gov.ua/tender/UA-2025-12-29-001097-a</x:v>
      </x:c>
    </x:row>
    <x:row r="1020">
      <x:c r="A1020" s="14" t="n">
        <x:v>1016</x:v>
      </x:c>
      <x:c r="B1020" s="14" t="str">
        <x:v>ДАНИЛЮК ВОЛОДИМИР ВАСИЛЬОВИЧ</x:v>
      </x:c>
      <x:c r="C1020" s="14" t="str">
        <x:v>3025618591</x:v>
      </x:c>
      <x:c r="D1020" s="14" t="str">
        <x:v>HVAC / ОВіК</x:v>
      </x:c>
      <x:c r="E1020" s="14" t="str">
        <x:v>Pilot now</x:v>
      </x:c>
      <x:c r="F1020" s="14" t="str">
        <x:v>I3</x:v>
      </x:c>
      <x:c r="G1020" s="14" t="n">
        <x:v>43</x:v>
      </x:c>
      <x:c r="H1020" s="14" t="n">
        <x:v>1</x:v>
      </x:c>
      <x:c r="I1020" s="14" t="n">
        <x:v>1</x:v>
      </x:c>
      <x:c r="J1020" s="18" t="n">
        <x:v>72248</x:v>
      </x:c>
      <x:c r="K1020" s="19" t="n">
        <x:v>46155.29248162037</x:v>
      </x:c>
      <x:c r="L1020" s="19" t="n">
        <x:v>46387</x:v>
      </x:c>
      <x:c r="M1020" s="15" t="str">
        <x:v>Послуга з монтажу системи опалення теплиці</x:v>
      </x:c>
      <x:c r="N1020" s="15" t="str">
        <x:v>https://prozorro.gov.ua/tender/UA-2026-05-13-001714-a</x:v>
      </x:c>
    </x:row>
    <x:row r="1021">
      <x:c r="A1021" s="14" t="n">
        <x:v>1017</x:v>
      </x:c>
      <x:c r="B1021" s="14" t="str">
        <x:v>ІВАНДЮК ВІКТОР ВАСИЛЬОВИЧ</x:v>
      </x:c>
      <x:c r="C1021" s="14" t="str">
        <x:v>3028818933</x:v>
      </x:c>
      <x:c r="D1021" s="14" t="str">
        <x:v>Водоочищення / очисні споруди</x:v>
      </x:c>
      <x:c r="E1021" s="14" t="str">
        <x:v>Expansion discovery</x:v>
      </x:c>
      <x:c r="F1021" s="14" t="str">
        <x:v>I3</x:v>
      </x:c>
      <x:c r="G1021" s="14" t="n">
        <x:v>43</x:v>
      </x:c>
      <x:c r="H1021" s="14" t="n">
        <x:v>1</x:v>
      </x:c>
      <x:c r="I1021" s="14" t="n">
        <x:v>1</x:v>
      </x:c>
      <x:c r="J1021" s="18" t="n">
        <x:v>22902.06</x:v>
      </x:c>
      <x:c r="K1021" s="19" t="n">
        <x:v>46204.518439074076</x:v>
      </x:c>
      <x:c r="L1021" s="19" t="n">
        <x:v>46387</x:v>
      </x:c>
      <x:c r="M1021" s="15" t="str">
        <x:v>Комплекс робіт по інженерно геодезичним вишукуванням на об*єкті "Реконструкція очисних споруд в м. Бобринець Кіровоградської області".</x:v>
      </x:c>
      <x:c r="N1021" s="15" t="str">
        <x:v>https://prozorro.gov.ua/tender/UA-2026-07-01-007304-a</x:v>
      </x:c>
    </x:row>
    <x:row r="1022">
      <x:c r="A1022" s="14" t="n">
        <x:v>1018</x:v>
      </x:c>
      <x:c r="B1022" s="14" t="str">
        <x:v>Іванець Дмитро Ігорович</x:v>
      </x:c>
      <x:c r="C1022" s="14" t="str">
        <x:v>3097011118</x:v>
      </x:c>
      <x:c r="D1022" s="14" t="str">
        <x:v>Сонячна енергетика</x:v>
      </x:c>
      <x:c r="E1022" s="14" t="str">
        <x:v>Expansion discovery</x:v>
      </x:c>
      <x:c r="F1022" s="14" t="str">
        <x:v>I3</x:v>
      </x:c>
      <x:c r="G1022" s="14" t="n">
        <x:v>43</x:v>
      </x:c>
      <x:c r="H1022" s="14" t="n">
        <x:v>1</x:v>
      </x:c>
      <x:c r="I1022" s="14" t="n">
        <x:v>1</x:v>
      </x:c>
      <x:c r="J1022" s="18" t="n">
        <x:v>27693</x:v>
      </x:c>
      <x:c r="K1022" s="19" t="n">
        <x:v>46175.26477175926</x:v>
      </x:c>
      <x:c r="L1022" s="19" t="n">
        <x:v>46265</x:v>
      </x:c>
      <x:c r="M1022" s="15" t="str">
        <x:v>Технічний нагляд по об’єкту: «Нове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x:v>
      </x:c>
      <x:c r="N1022" s="15" t="str">
        <x:v>https://prozorro.gov.ua/tender/UA-2026-06-02-000725-a</x:v>
      </x:c>
    </x:row>
    <x:row r="1023">
      <x:c r="A1023" s="14" t="n">
        <x:v>1019</x:v>
      </x:c>
      <x:c r="B1023" s="14" t="str">
        <x:v>КИРПОТА ВАДИМ ВІКТОРОВИЧ</x:v>
      </x:c>
      <x:c r="C1023" s="14" t="str">
        <x:v>3204302870</x:v>
      </x:c>
      <x:c r="D1023" s="14" t="str">
        <x:v>HVAC / ОВіК</x:v>
      </x:c>
      <x:c r="E1023" s="14" t="str">
        <x:v>Pilot now</x:v>
      </x:c>
      <x:c r="F1023" s="14" t="str">
        <x:v>I3</x:v>
      </x:c>
      <x:c r="G1023" s="14" t="n">
        <x:v>43</x:v>
      </x:c>
      <x:c r="H1023" s="14" t="n">
        <x:v>2</x:v>
      </x:c>
      <x:c r="I1023" s="14" t="n">
        <x:v>1</x:v>
      </x:c>
      <x:c r="J1023" s="18" t="n">
        <x:v>170000</x:v>
      </x:c>
      <x:c r="K1023" s="19" t="n">
        <x:v>45713.374196412035</x:v>
      </x:c>
      <x:c r="L1023" s="19" t="n">
        <x:v>46022</x:v>
      </x:c>
      <x:c r="M1023" s="15" t="str">
        <x:v>Послуги з монтажу та обслуговування  систем кондиціонування та вентиляції</x:v>
      </x:c>
      <x:c r="N1023" s="15" t="str">
        <x:v>https://prozorro.gov.ua/tender/UA-2025-02-25-003559-a</x:v>
      </x:c>
    </x:row>
    <x:row r="1024">
      <x:c r="A1024" s="14" t="n">
        <x:v>1020</x:v>
      </x:c>
      <x:c r="B1024" s="14" t="str">
        <x:v>КРАВЦОВА ДАРІЯ ОЛЕКСАНДРІВНА</x:v>
      </x:c>
      <x:c r="C1024" s="14" t="str">
        <x:v>3313601482</x:v>
      </x:c>
      <x:c r="D1024" s="14" t="str">
        <x:v>Теплові мережі</x:v>
      </x:c>
      <x:c r="E1024" s="14" t="str">
        <x:v>Expansion discovery</x:v>
      </x:c>
      <x:c r="F1024" s="14" t="str">
        <x:v>I3</x:v>
      </x:c>
      <x:c r="G1024" s="14" t="n">
        <x:v>43</x:v>
      </x:c>
      <x:c r="H1024" s="14" t="n">
        <x:v>1</x:v>
      </x:c>
      <x:c r="I1024" s="14" t="n">
        <x:v>1</x:v>
      </x:c>
      <x:c r="J1024" s="18" t="n">
        <x:v>35778</x:v>
      </x:c>
      <x:c r="K1024" s="19" t="n">
        <x:v>46211.4903653125</x:v>
      </x:c>
      <x:c r="L1024" s="19" t="n">
        <x:v>46295</x:v>
      </x:c>
      <x:c r="M1024" s="15" t="str">
        <x:v>Авторський нагляд на об'єкті: "Реконструкція із заміною теплової мережі по вул. Привокзальна площа,5, м.Ірпінь</x:v>
      </x:c>
      <x:c r="N1024" s="15" t="str">
        <x:v>https://prozorro.gov.ua/tender/UA-2026-07-08-007601-a</x:v>
      </x:c>
    </x:row>
    <x:row r="1025">
      <x:c r="A1025" s="14" t="n">
        <x:v>1021</x:v>
      </x:c>
      <x:c r="B1025" s="14" t="str">
        <x:v>МАКАРУХА МИХАЙЛО ІВАНОВИЧ</x:v>
      </x:c>
      <x:c r="C1025" s="14" t="str">
        <x:v>3283304577</x:v>
      </x:c>
      <x:c r="D1025" s="14" t="str">
        <x:v>HVAC / ОВіК</x:v>
      </x:c>
      <x:c r="E1025" s="14" t="str">
        <x:v>Pilot now</x:v>
      </x:c>
      <x:c r="F1025" s="14" t="str">
        <x:v>I3</x:v>
      </x:c>
      <x:c r="G1025" s="14" t="n">
        <x:v>43</x:v>
      </x:c>
      <x:c r="H1025" s="14" t="n">
        <x:v>1</x:v>
      </x:c>
      <x:c r="I1025" s="14" t="n">
        <x:v>1</x:v>
      </x:c>
      <x:c r="J1025" s="18" t="n">
        <x:v>96595.64</x:v>
      </x:c>
      <x:c r="K1025" s="19" t="n">
        <x:v>46178.56325513889</x:v>
      </x:c>
      <x:c r="L1025" s="19" t="n">
        <x:v>46387</x:v>
      </x:c>
      <x:c r="M1025" s="15" t="str">
        <x:v>Класифікатори	
ДК 021:2015
50720000-8 Послуги з ремонту і технічного обслуговування систем центрального опалення(послуги з монтажу додаткових елементів системи опалення у Судововишнянському ліцеї імені Тадея Дмитрасевича)</x:v>
      </x:c>
      <x:c r="N1025" s="15" t="str">
        <x:v>https://prozorro.gov.ua/tender/UA-2026-06-05-011359-a</x:v>
      </x:c>
    </x:row>
    <x:row r="1026">
      <x:c r="A1026" s="14" t="n">
        <x:v>1022</x:v>
      </x:c>
      <x:c r="B1026" s="14" t="str">
        <x:v>МАРЗАН ВАЛЕРІЙ ПЕТРОВИЧ</x:v>
      </x:c>
      <x:c r="C1026" s="14" t="str">
        <x:v>2218713259</x:v>
      </x:c>
      <x:c r="D1026" s="14" t="str">
        <x:v>Промисловий холод</x:v>
      </x:c>
      <x:c r="E1026" s="14" t="str">
        <x:v>Expansion discovery</x:v>
      </x:c>
      <x:c r="F1026" s="14" t="str">
        <x:v>I3</x:v>
      </x:c>
      <x:c r="G1026" s="14" t="n">
        <x:v>43</x:v>
      </x:c>
      <x:c r="H1026" s="14" t="n">
        <x:v>1</x:v>
      </x:c>
      <x:c r="I1026" s="14" t="n">
        <x:v>1</x:v>
      </x:c>
      <x:c r="J1026" s="18" t="n">
        <x:v>60000</x:v>
      </x:c>
      <x:c r="K1026" s="19" t="n">
        <x:v>46209.536425659724</x:v>
      </x:c>
      <x:c r="L1026" s="19" t="n">
        <x:v>46387</x:v>
      </x:c>
      <x:c r="M1026" s="15" t="str">
        <x:v>Кондиціонер Osaka STV-18 HH з монтажем за ДК 021:2015 "42510000-4 Теплообмінники, кондиціонери повітря, холодильне обладнання та фільтрувальні пристрої"</x:v>
      </x:c>
      <x:c r="N1026" s="15" t="str">
        <x:v>https://prozorro.gov.ua/tender/UA-2026-07-06-008444-a</x:v>
      </x:c>
    </x:row>
    <x:row r="1027">
      <x:c r="A1027" s="14" t="n">
        <x:v>1023</x:v>
      </x:c>
      <x:c r="B1027" s="14" t="str">
        <x:v>НЕЧМОГЛОД АНДРІЙ ОЛЕКСАНДРОВИЧ</x:v>
      </x:c>
      <x:c r="C1027" s="14" t="str">
        <x:v>2775613999</x:v>
      </x:c>
      <x:c r="D1027" s="14" t="str">
        <x:v>Мости / інфраструктура</x:v>
      </x:c>
      <x:c r="E1027" s="14" t="str">
        <x:v>Expansion discovery</x:v>
      </x:c>
      <x:c r="F1027" s="14" t="str">
        <x:v>I3</x:v>
      </x:c>
      <x:c r="G1027" s="14" t="n">
        <x:v>43</x:v>
      </x:c>
      <x:c r="H1027" s="14" t="n">
        <x:v>1</x:v>
      </x:c>
      <x:c r="I1027" s="14" t="n">
        <x:v>1</x:v>
      </x:c>
      <x:c r="J1027" s="18" t="n">
        <x:v>10240</x:v>
      </x:c>
      <x:c r="K1027" s="19" t="n">
        <x:v>46175.526990046295</x:v>
      </x:c>
      <x:c r="L1027" s="19" t="n">
        <x:v>46387</x:v>
      </x:c>
      <x:c r="M1027" s="15" t="str">
        <x:v>Запчастини для ремонту автомобільного транспорту, а саме: (датчик температури рідини, вал карданний УАЗ-452 моста заднього, вал карданний УАЗ-452 моста переднього, датчик температури рідини Lanos)</x:v>
      </x:c>
      <x:c r="N1027" s="15" t="str">
        <x:v>https://prozorro.gov.ua/tender/UA-2026-06-02-010608-a</x:v>
      </x:c>
    </x:row>
    <x:row r="1028">
      <x:c r="A1028" s="14" t="n">
        <x:v>1024</x:v>
      </x:c>
      <x:c r="B1028" s="14" t="str">
        <x:v>ОМЕЛЬЧУК ВІКТОР ПАВЛОВИЧ</x:v>
      </x:c>
      <x:c r="C1028" s="14" t="str">
        <x:v>2522409470</x:v>
      </x:c>
      <x:c r="D1028" s="14" t="str">
        <x:v>Водоочищення / очисні споруди</x:v>
      </x:c>
      <x:c r="E1028" s="14" t="str">
        <x:v>Expansion discovery</x:v>
      </x:c>
      <x:c r="F1028" s="14" t="str">
        <x:v>I3</x:v>
      </x:c>
      <x:c r="G1028" s="14" t="n">
        <x:v>43</x:v>
      </x:c>
      <x:c r="H1028" s="14" t="n">
        <x:v>1</x:v>
      </x:c>
      <x:c r="I1028" s="14" t="n">
        <x:v>1</x:v>
      </x:c>
      <x:c r="J1028" s="18" t="n">
        <x:v>99651</x:v>
      </x:c>
      <x:c r="K1028" s="19" t="n">
        <x:v>46212.63753219907</x:v>
      </x:c>
      <x:c r="L1028" s="19" t="n">
        <x:v>46387</x:v>
      </x:c>
      <x:c r="M1028" s="15" t="str">
        <x:v>Виготовлення проектно-кошторисної документації по  робочому проекту: " Реконструкція очисних споруд каналізації с. Біла Криниця, Рівненського району, Рівненської області"</x:v>
      </x:c>
      <x:c r="N1028" s="15" t="str">
        <x:v>https://prozorro.gov.ua/tender/UA-2026-07-09-011277-a</x:v>
      </x:c>
    </x:row>
    <x:row r="1029">
      <x:c r="A1029" s="14" t="n">
        <x:v>1025</x:v>
      </x:c>
      <x:c r="B1029" s="14" t="str">
        <x:v>ТИЧИНА СЕРГІЙ МИКОЛАЙОВИЧ</x:v>
      </x:c>
      <x:c r="C1029" s="14" t="str">
        <x:v>2750313610</x:v>
      </x:c>
      <x:c r="D1029" s="14" t="str">
        <x:v>Промисловий холод</x:v>
      </x:c>
      <x:c r="E1029" s="14" t="str">
        <x:v>Expansion discovery</x:v>
      </x:c>
      <x:c r="F1029" s="14" t="str">
        <x:v>I3</x:v>
      </x:c>
      <x:c r="G1029" s="14" t="n">
        <x:v>43</x:v>
      </x:c>
      <x:c r="H1029" s="14" t="n">
        <x:v>1</x:v>
      </x:c>
      <x:c r="I1029" s="14" t="n">
        <x:v>1</x:v>
      </x:c>
      <x:c r="J1029" s="18" t="n">
        <x:v>32770</x:v>
      </x:c>
      <x:c r="K1029" s="19" t="n">
        <x:v>46209.51092287037</x:v>
      </x:c>
      <x:c r="L1029" s="19" t="n">
        <x:v>46387</x:v>
      </x:c>
      <x:c r="M1029" s="15" t="str">
        <x:v>Послуги з технічного обслуговування та поточного ремонту обладнання: монтаж кондиціонера з витратними матеріалами, дозаправка кондиціонера фреоном, за 100г, ремонт кондиціонера, чистка зовнішнього блоку кондиціонера без розбирання, чистка внутрішнього блоку кондиціонера з розбиранням та обробкою протигрибковими засобами, ремонт мотора вентилятора конденсатора холодильної камери, чистка холодильної камери без розбираня, згідно  коду ДК 021:2015 50730000-1Послуги з ремонту і технічного обслуговування охолоджувальних установок.</x:v>
      </x:c>
      <x:c r="N1029" s="15" t="str">
        <x:v>https://prozorro.gov.ua/tender/UA-2026-07-06-007484-a</x:v>
      </x:c>
    </x:row>
    <x:row r="1030">
      <x:c r="A1030" s="14" t="n">
        <x:v>1026</x:v>
      </x:c>
      <x:c r="B1030" s="14" t="str">
        <x:v>ТОВ "БМП "Електросервіс"</x:v>
      </x:c>
      <x:c r="C1030" s="14" t="str">
        <x:v>42485094</x:v>
      </x:c>
      <x:c r="D1030" s="14" t="str">
        <x:v>Електромонтаж</x:v>
      </x:c>
      <x:c r="E1030" s="14" t="str">
        <x:v>Pilot now</x:v>
      </x:c>
      <x:c r="F1030" s="14" t="str">
        <x:v>I3</x:v>
      </x:c>
      <x:c r="G1030" s="14" t="n">
        <x:v>43</x:v>
      </x:c>
      <x:c r="H1030" s="14" t="n">
        <x:v>2</x:v>
      </x:c>
      <x:c r="I1030" s="14" t="n">
        <x:v>1</x:v>
      </x:c>
      <x:c r="J1030" s="18" t="n">
        <x:v>50808.8</x:v>
      </x:c>
      <x:c r="K1030" s="19" t="n">
        <x:v>46107.27188730324</x:v>
      </x:c>
      <x:c r="L1030" s="19" t="n">
        <x:v>46387.27075231481</x:v>
      </x:c>
      <x:c r="M1030" s="15" t="str">
        <x:v>Електровимірювальні роботи перехідного опору, опору ізоляції, петлі "фаза-нуль", контурів заземлення</x:v>
      </x:c>
      <x:c r="N1030" s="15" t="str">
        <x:v>https://prozorro.gov.ua/tender/UA-2026-03-26-000308-a</x:v>
      </x:c>
    </x:row>
    <x:row r="1031">
      <x:c r="A1031" s="14" t="n">
        <x:v>1027</x:v>
      </x:c>
      <x:c r="B1031" s="14" t="str">
        <x:v>Фізична особа підприємець Овсійчук Наталія Василівна</x:v>
      </x:c>
      <x:c r="C1031" s="14" t="str">
        <x:v>3194516666</x:v>
      </x:c>
      <x:c r="D1031" s="14" t="str">
        <x:v>Фасади та скління</x:v>
      </x:c>
      <x:c r="E1031" s="14" t="str">
        <x:v>Expansion discovery</x:v>
      </x:c>
      <x:c r="F1031" s="14" t="str">
        <x:v>I3</x:v>
      </x:c>
      <x:c r="G1031" s="14" t="n">
        <x:v>43</x:v>
      </x:c>
      <x:c r="H1031" s="14" t="n">
        <x:v>1</x:v>
      </x:c>
      <x:c r="I1031" s="14" t="n">
        <x:v>1</x:v>
      </x:c>
      <x:c r="J1031" s="18" t="n">
        <x:v>35000</x:v>
      </x:c>
      <x:c r="K1031" s="19" t="n">
        <x:v>46196.302581655094</x:v>
      </x:c>
      <x:c r="L1031" s="19" t="n">
        <x:v>46387.338738425926</x:v>
      </x:c>
      <x:c r="M1031" s="15" t="str">
        <x:v>послуги з утеплення фасаду ЗДО № 43 м.Житомира</x:v>
      </x:c>
      <x:c r="N1031" s="15" t="str">
        <x:v>https://prozorro.gov.ua/tender/UA-2026-06-23-001980-a</x:v>
      </x:c>
    </x:row>
    <x:row r="1032">
      <x:c r="A1032" s="14" t="n">
        <x:v>1028</x:v>
      </x:c>
      <x:c r="B1032" s="14" t="str">
        <x:v>Фізична особа-підприємець Зягун Микола Володимирович</x:v>
      </x:c>
      <x:c r="C1032" s="14" t="str">
        <x:v>3045015151</x:v>
      </x:c>
      <x:c r="D1032" s="14" t="str">
        <x:v>Безпека / СКУД / CCTV</x:v>
      </x:c>
      <x:c r="E1032" s="14" t="str">
        <x:v>Expansion discovery</x:v>
      </x:c>
      <x:c r="F1032" s="14" t="str">
        <x:v>I3</x:v>
      </x:c>
      <x:c r="G1032" s="14" t="n">
        <x:v>43</x:v>
      </x:c>
      <x:c r="H1032" s="14" t="n">
        <x:v>1</x:v>
      </x:c>
      <x:c r="I1032" s="14" t="n">
        <x:v>1</x:v>
      </x:c>
      <x:c r="J1032" s="18" t="n">
        <x:v>5616</x:v>
      </x:c>
      <x:c r="K1032" s="19" t="n">
        <x:v>46190.376203148146</x:v>
      </x:c>
      <x:c r="L1032" s="19" t="n">
        <x:v>46387</x:v>
      </x:c>
      <x:c r="M1032" s="15" t="str">
        <x:v>Послуги по монтажу системи відеоспостереження</x:v>
      </x:c>
      <x:c r="N1032" s="15" t="str">
        <x:v>https://prozorro.gov.ua/tender/UA-2026-06-17-005254-a</x:v>
      </x:c>
    </x:row>
    <x:row r="1033">
      <x:c r="A1033" s="14" t="n">
        <x:v>1029</x:v>
      </x:c>
      <x:c r="B1033" s="14" t="str">
        <x:v>Фізична особа-підприємець Ополончик С.В.</x:v>
      </x:c>
      <x:c r="C1033" s="14" t="str">
        <x:v>1923604877</x:v>
      </x:c>
      <x:c r="D1033" s="14" t="str">
        <x:v>Електромонтаж</x:v>
      </x:c>
      <x:c r="E1033" s="14" t="str">
        <x:v>Pilot now</x:v>
      </x:c>
      <x:c r="F1033" s="14" t="str">
        <x:v>I3</x:v>
      </x:c>
      <x:c r="G1033" s="14" t="n">
        <x:v>43</x:v>
      </x:c>
      <x:c r="H1033" s="14" t="n">
        <x:v>1</x:v>
      </x:c>
      <x:c r="I1033" s="14" t="n">
        <x:v>1</x:v>
      </x:c>
      <x:c r="J1033" s="18" t="n">
        <x:v>51209.36</x:v>
      </x:c>
      <x:c r="K1033" s="19" t="n">
        <x:v>46188.25320684028</x:v>
      </x:c>
      <x:c r="L1033" s="19" t="n">
        <x:v>46387.29368055556</x:v>
      </x:c>
      <x:c r="M1033" s="15" t="str">
        <x:v>Електромонтажні роботи</x:v>
      </x:c>
      <x:c r="N1033" s="15" t="str">
        <x:v>https://prozorro.gov.ua/tender/UA-2026-06-15-000349-a</x:v>
      </x:c>
    </x:row>
    <x:row r="1034">
      <x:c r="A1034" s="14" t="n">
        <x:v>1030</x:v>
      </x:c>
      <x:c r="B1034" s="14" t="str">
        <x:v>Фізична особа-підприємець Слободенюк Павло Іванович</x:v>
      </x:c>
      <x:c r="C1034" s="14" t="str">
        <x:v>3416106495</x:v>
      </x:c>
      <x:c r="D1034" s="14" t="str">
        <x:v>Безпека / СКУД / CCTV</x:v>
      </x:c>
      <x:c r="E1034" s="14" t="str">
        <x:v>Expansion discovery</x:v>
      </x:c>
      <x:c r="F1034" s="14" t="str">
        <x:v>I3</x:v>
      </x:c>
      <x:c r="G1034" s="14" t="n">
        <x:v>43</x:v>
      </x:c>
      <x:c r="H1034" s="14" t="n">
        <x:v>1</x:v>
      </x:c>
      <x:c r="I1034" s="14" t="n">
        <x:v>1</x:v>
      </x:c>
      <x:c r="J1034" s="18" t="n">
        <x:v>39206</x:v>
      </x:c>
      <x:c r="K1034" s="19" t="n">
        <x:v>46167.60540934028</x:v>
      </x:c>
      <x:c r="L1034" s="19" t="n">
        <x:v>46387.64173611111</x:v>
      </x:c>
      <x:c r="M1034" s="15" t="str">
        <x:v>Монтаж системи відеоспостереження</x:v>
      </x:c>
      <x:c r="N1034" s="15" t="str">
        <x:v>https://prozorro.gov.ua/tender/UA-2026-05-25-013477-a</x:v>
      </x:c>
    </x:row>
    <x:row r="1035">
      <x:c r="A1035" s="14" t="n">
        <x:v>1031</x:v>
      </x:c>
      <x:c r="B1035" s="14" t="str">
        <x:v>Фізична особа-підприємець Триндяк Богдан Григорович</x:v>
      </x:c>
      <x:c r="C1035" s="14" t="str">
        <x:v>2295118973</x:v>
      </x:c>
      <x:c r="D1035" s="14" t="str">
        <x:v>Водоочищення / очисні споруди</x:v>
      </x:c>
      <x:c r="E1035" s="14" t="str">
        <x:v>Expansion discovery</x:v>
      </x:c>
      <x:c r="F1035" s="14" t="str">
        <x:v>I3</x:v>
      </x:c>
      <x:c r="G1035" s="14" t="n">
        <x:v>43</x:v>
      </x:c>
      <x:c r="H1035" s="14" t="n">
        <x:v>1</x:v>
      </x:c>
      <x:c r="I1035" s="14" t="n">
        <x:v>1</x:v>
      </x:c>
      <x:c r="J1035" s="18" t="n">
        <x:v>21524.64</x:v>
      </x:c>
      <x:c r="K1035" s="19" t="n">
        <x:v>46203.396445555554</x:v>
      </x:c>
      <x:c r="L1035" s="19" t="n">
        <x:v>46384</x:v>
      </x:c>
      <x:c r="M1035" s="15" t="str">
        <x:v>Здійснення технічного нагляду за будівельними роботами на обєкті "Реконструкція системи електропостачання (встановлення джерела резервного живлення сонячної електростанції ) на будівлі очисних споруд за адресою: вул. Яворницького, 106 м. Сокаль Львівська область"</x:v>
      </x:c>
      <x:c r="N1035" s="15" t="str">
        <x:v>https://prozorro.gov.ua/tender/UA-2026-06-30-005646-a</x:v>
      </x:c>
    </x:row>
    <x:row r="1036">
      <x:c r="A1036" s="14" t="n">
        <x:v>1032</x:v>
      </x:c>
      <x:c r="B1036" s="14" t="str">
        <x:v>Фізична особа-підприємець Яцишин Ігор Іванович</x:v>
      </x:c>
      <x:c r="C1036" s="14" t="str">
        <x:v>2269304539</x:v>
      </x:c>
      <x:c r="D1036" s="14" t="str">
        <x:v>Зовнішні мережі</x:v>
      </x:c>
      <x:c r="E1036" s="14" t="str">
        <x:v>Expansion discovery</x:v>
      </x:c>
      <x:c r="F1036" s="14" t="str">
        <x:v>I3</x:v>
      </x:c>
      <x:c r="G1036" s="14" t="n">
        <x:v>43</x:v>
      </x:c>
      <x:c r="H1036" s="14" t="n">
        <x:v>1</x:v>
      </x:c>
      <x:c r="I1036" s="14" t="n">
        <x:v>1</x:v>
      </x:c>
      <x:c r="J1036" s="18" t="n">
        <x:v>84632</x:v>
      </x:c>
      <x:c r="K1036" s="19" t="n">
        <x:v>46189.367033159724</x:v>
      </x:c>
      <x:c r="L1036" s="19" t="n">
        <x:v>46295</x:v>
      </x:c>
      <x:c r="M1036" s="15" t="str">
        <x:v>Виконання робіт з розробки проєктної документації "Капітальний ремонт зовнішніх мереж водопостачання на проспекті Відродження  в м. Луцьку Волинської області"</x:v>
      </x:c>
      <x:c r="N1036" s="15" t="str">
        <x:v>https://prozorro.gov.ua/tender/UA-2026-06-16-005035-a</x:v>
      </x:c>
    </x:row>
    <x:row r="1037">
      <x:c r="A1037" s="14" t="n">
        <x:v>1033</x:v>
      </x:c>
      <x:c r="B1037" s="14" t="str">
        <x:v>ФОП "Іваненко Я.О."</x:v>
      </x:c>
      <x:c r="C1037" s="14" t="str">
        <x:v>3031114075</x:v>
      </x:c>
      <x:c r="D1037" s="14" t="str">
        <x:v>Мости / інфраструктура</x:v>
      </x:c>
      <x:c r="E1037" s="14" t="str">
        <x:v>Expansion discovery</x:v>
      </x:c>
      <x:c r="F1037" s="14" t="str">
        <x:v>I3</x:v>
      </x:c>
      <x:c r="G1037" s="14" t="n">
        <x:v>43</x:v>
      </x:c>
      <x:c r="H1037" s="14" t="n">
        <x:v>1</x:v>
      </x:c>
      <x:c r="I1037" s="14" t="n">
        <x:v>1</x:v>
      </x:c>
      <x:c r="J1037" s="18" t="n">
        <x:v>69840</x:v>
      </x:c>
      <x:c r="K1037" s="19" t="n">
        <x:v>46190.54853583333</x:v>
      </x:c>
      <x:c r="L1037" s="19" t="n">
        <x:v>46387</x:v>
      </x:c>
      <x:c r="M1037" s="15" t="str">
        <x:v>Запчастини для ремонту автомобіля ЗІЛ ММЗ(редуктор заднього моста, ресора задня(16 листів))</x:v>
      </x:c>
      <x:c r="N1037" s="15" t="str">
        <x:v>https://prozorro.gov.ua/tender/UA-2026-06-17-011922-a</x:v>
      </x:c>
    </x:row>
    <x:row r="1038">
      <x:c r="A1038" s="14" t="n">
        <x:v>1034</x:v>
      </x:c>
      <x:c r="B1038" s="14" t="str">
        <x:v>ФОП Атясов Андрій Миколайович</x:v>
      </x:c>
      <x:c r="C1038" s="14" t="str">
        <x:v>2676702933</x:v>
      </x:c>
      <x:c r="D1038" s="14" t="str">
        <x:v>HVAC / ОВіК</x:v>
      </x:c>
      <x:c r="E1038" s="14" t="str">
        <x:v>Pilot now</x:v>
      </x:c>
      <x:c r="F1038" s="14" t="str">
        <x:v>I3</x:v>
      </x:c>
      <x:c r="G1038" s="14" t="n">
        <x:v>43</x:v>
      </x:c>
      <x:c r="H1038" s="14" t="n">
        <x:v>1</x:v>
      </x:c>
      <x:c r="I1038" s="14" t="n">
        <x:v>1</x:v>
      </x:c>
      <x:c r="J1038" s="18" t="n">
        <x:v>80000</x:v>
      </x:c>
      <x:c r="K1038" s="19" t="n">
        <x:v>46155.33405505787</x:v>
      </x:c>
      <x:c r="L1038" s="19" t="n">
        <x:v>46356.37567129629</x:v>
      </x:c>
      <x:c r="M1038" s="15" t="str">
        <x:v>Монтаж буферної ємності системи опалення та димаря опалювального котла</x:v>
      </x:c>
      <x:c r="N1038" s="15" t="str">
        <x:v>https://prozorro.gov.ua/tender/UA-2026-05-13-003291-a</x:v>
      </x:c>
    </x:row>
    <x:row r="1039">
      <x:c r="A1039" s="14" t="n">
        <x:v>1035</x:v>
      </x:c>
      <x:c r="B1039" s="14" t="str">
        <x:v>ФОП Балюк Олена Сергіївна</x:v>
      </x:c>
      <x:c r="C1039" s="14" t="str">
        <x:v>3149006006</x:v>
      </x:c>
      <x:c r="D1039" s="14" t="str">
        <x:v>Пасивний вогнезахист</x:v>
      </x:c>
      <x:c r="E1039" s="14" t="str">
        <x:v>Expansion discovery</x:v>
      </x:c>
      <x:c r="F1039" s="14" t="str">
        <x:v>I3</x:v>
      </x:c>
      <x:c r="G1039" s="14" t="n">
        <x:v>43</x:v>
      </x:c>
      <x:c r="H1039" s="14" t="n">
        <x:v>1</x:v>
      </x:c>
      <x:c r="I1039" s="14" t="n">
        <x:v>1</x:v>
      </x:c>
      <x:c r="J1039" s="18" t="n">
        <x:v>99858.97</x:v>
      </x:c>
      <x:c r="K1039" s="19" t="n">
        <x:v>46204.483819988425</x:v>
      </x:c>
      <x:c r="L1039" s="19" t="n">
        <x:v>46387.52670138889</x:v>
      </x:c>
      <x:c r="M1039" s="15" t="str">
        <x:v>Послуги з просочування деревини, Вогнезахисна обробка елементів дерев'яних конструкцій даху Львівської спеціальної школи № 100.</x:v>
      </x:c>
      <x:c r="N1039" s="15" t="str">
        <x:v>https://prozorro.gov.ua/tender/UA-2026-07-01-006064-a</x:v>
      </x:c>
    </x:row>
    <x:row r="1040">
      <x:c r="A1040" s="14" t="n">
        <x:v>1036</x:v>
      </x:c>
      <x:c r="B1040" s="14" t="str">
        <x:v>ФОП Буслаєв Дмитро Петрович</x:v>
      </x:c>
      <x:c r="C1040" s="14" t="str">
        <x:v>2930816259</x:v>
      </x:c>
      <x:c r="D1040" s="14" t="str">
        <x:v>Електромонтаж</x:v>
      </x:c>
      <x:c r="E1040" s="14" t="str">
        <x:v>Pilot now</x:v>
      </x:c>
      <x:c r="F1040" s="14" t="str">
        <x:v>I3</x:v>
      </x:c>
      <x:c r="G1040" s="14" t="n">
        <x:v>43</x:v>
      </x:c>
      <x:c r="H1040" s="14" t="n">
        <x:v>1</x:v>
      </x:c>
      <x:c r="I1040" s="14" t="n">
        <x:v>1</x:v>
      </x:c>
      <x:c r="J1040" s="18" t="n">
        <x:v>79705</x:v>
      </x:c>
      <x:c r="K1040" s="19" t="n">
        <x:v>46153.42331789352</x:v>
      </x:c>
      <x:c r="L1040" s="19" t="n">
        <x:v>46387.464641203704</x:v>
      </x:c>
      <x:c r="M1040" s="15" t="str">
        <x:v>Послуги з прокладання, монтажу та підключення електричних мереж в адміністративній будівлі запорізького НДЕКЦ МВС за адресою: м. Запоріжжя, вул. Республіканська, 73 А</x:v>
      </x:c>
      <x:c r="N1040" s="15" t="str">
        <x:v>https://prozorro.gov.ua/tender/UA-2026-05-11-006522-a</x:v>
      </x:c>
    </x:row>
    <x:row r="1041">
      <x:c r="A1041" s="14" t="n">
        <x:v>1037</x:v>
      </x:c>
      <x:c r="B1041" s="14" t="str">
        <x:v>ФОП Ващенко Олег В'ячеславович</x:v>
      </x:c>
      <x:c r="C1041" s="14" t="str">
        <x:v>3082719552</x:v>
      </x:c>
      <x:c r="D1041" s="14" t="str">
        <x:v>HVAC / ОВіК</x:v>
      </x:c>
      <x:c r="E1041" s="14" t="str">
        <x:v>Pilot now</x:v>
      </x:c>
      <x:c r="F1041" s="14" t="str">
        <x:v>I3</x:v>
      </x:c>
      <x:c r="G1041" s="14" t="n">
        <x:v>43</x:v>
      </x:c>
      <x:c r="H1041" s="14" t="n">
        <x:v>1</x:v>
      </x:c>
      <x:c r="I1041" s="14" t="n">
        <x:v>1</x:v>
      </x:c>
      <x:c r="J1041" s="18" t="n">
        <x:v>49294</x:v>
      </x:c>
      <x:c r="K1041" s="19" t="n">
        <x:v>46197.31053866898</x:v>
      </x:c>
      <x:c r="L1041" s="19" t="n">
        <x:v>46387.35335648148</x:v>
      </x:c>
      <x:c r="M1041" s="15" t="str">
        <x:v>Додаткове обладнання для безпосереднього монтажу припливно-витяжної системи вентиляції з рекуперацією тепла</x:v>
      </x:c>
      <x:c r="N1041" s="15" t="str">
        <x:v>https://prozorro.gov.ua/tender/UA-2026-06-24-002311-a</x:v>
      </x:c>
    </x:row>
    <x:row r="1042">
      <x:c r="A1042" s="14" t="n">
        <x:v>1038</x:v>
      </x:c>
      <x:c r="B1042" s="14" t="str">
        <x:v>ФОП Гонтар Сергій Олександрович</x:v>
      </x:c>
      <x:c r="C1042" s="14" t="str">
        <x:v>3207206456</x:v>
      </x:c>
      <x:c r="D1042" s="14" t="str">
        <x:v>Блискавкозахист / заземлення</x:v>
      </x:c>
      <x:c r="E1042" s="14" t="str">
        <x:v>Pilot now</x:v>
      </x:c>
      <x:c r="F1042" s="14" t="str">
        <x:v>I3</x:v>
      </x:c>
      <x:c r="G1042" s="14" t="n">
        <x:v>43</x:v>
      </x:c>
      <x:c r="H1042" s="14" t="n">
        <x:v>1</x:v>
      </x:c>
      <x:c r="I1042" s="14" t="n">
        <x:v>1</x:v>
      </x:c>
      <x:c r="J1042" s="18" t="n">
        <x:v>99986.74</x:v>
      </x:c>
      <x:c r="K1042" s="19" t="n">
        <x:v>46175.28063574074</x:v>
      </x:c>
      <x:c r="L1042" s="19" t="n">
        <x:v>46387.322060185186</x:v>
      </x:c>
      <x:c r="M1042" s="15" t="str">
        <x:v>Послуги по монтажу системи блискавкозахисту на обєкті: приміщення їдальні Плужненського ліцею Хмельницької обласної ради, що знаходиться за адресою: Хмельницька область Шепетівський р-н., с. Плужне, вул. Соборна, 2</x:v>
      </x:c>
      <x:c r="N1042" s="15" t="str">
        <x:v>https://prozorro.gov.ua/tender/UA-2026-06-02-001103-a</x:v>
      </x:c>
    </x:row>
    <x:row r="1043">
      <x:c r="A1043" s="14" t="n">
        <x:v>1039</x:v>
      </x:c>
      <x:c r="B1043" s="14" t="str">
        <x:v>ФОП Дорош Ігор Григорович</x:v>
      </x:c>
      <x:c r="C1043" s="14" t="str">
        <x:v>2850617657</x:v>
      </x:c>
      <x:c r="D1043" s="14" t="str">
        <x:v>Пожежогасіння</x:v>
      </x:c>
      <x:c r="E1043" s="14" t="str">
        <x:v>Expansion discovery</x:v>
      </x:c>
      <x:c r="F1043" s="14" t="str">
        <x:v>I3</x:v>
      </x:c>
      <x:c r="G1043" s="14" t="n">
        <x:v>43</x:v>
      </x:c>
      <x:c r="H1043" s="14" t="n">
        <x:v>1</x:v>
      </x:c>
      <x:c r="I1043" s="14" t="n">
        <x:v>1</x:v>
      </x:c>
      <x:c r="J1043" s="18" t="n">
        <x:v>15870.2</x:v>
      </x:c>
      <x:c r="K1043" s="19" t="n">
        <x:v>46205.48432412037</x:v>
      </x:c>
      <x:c r="L1043" s="19" t="n">
        <x:v>46387.52408564815</x:v>
      </x:c>
      <x:c r="M1043" s="15" t="str">
        <x:v>Монтаж та пусконалагоджування системи пожежної сигналізації та системи оповіщення</x:v>
      </x:c>
      <x:c r="N1043" s="15" t="str">
        <x:v>https://prozorro.gov.ua/tender/UA-2026-07-02-006539-a</x:v>
      </x:c>
    </x:row>
    <x:row r="1044">
      <x:c r="A1044" s="14" t="n">
        <x:v>1040</x:v>
      </x:c>
      <x:c r="B1044" s="14" t="str">
        <x:v>ФОП ЗАМОГИЛЬНИЙ ЄГОР ВОЛОДИМИРОВИЧ</x:v>
      </x:c>
      <x:c r="C1044" s="14" t="str">
        <x:v>3329712153</x:v>
      </x:c>
      <x:c r="D1044" s="14" t="str">
        <x:v>Сонячна енергетика</x:v>
      </x:c>
      <x:c r="E1044" s="14" t="str">
        <x:v>Pilot now</x:v>
      </x:c>
      <x:c r="F1044" s="14" t="str">
        <x:v>I3</x:v>
      </x:c>
      <x:c r="G1044" s="14" t="n">
        <x:v>43</x:v>
      </x:c>
      <x:c r="H1044" s="14" t="n">
        <x:v>1</x:v>
      </x:c>
      <x:c r="I1044" s="14" t="n">
        <x:v>1</x:v>
      </x:c>
      <x:c r="J1044" s="18" t="n">
        <x:v>70000</x:v>
      </x:c>
      <x:c r="K1044" s="19" t="n">
        <x:v>46175.2469184375</x:v>
      </x:c>
      <x:c r="L1044" s="19" t="n">
        <x:v>46387</x:v>
      </x:c>
      <x:c r="M1044" s="15" t="str">
        <x:v>Послуги з монтажу сонячних панелей (фотоелектричні модулі на основі монокристалічного кремнію)</x:v>
      </x:c>
      <x:c r="N1044" s="15" t="str">
        <x:v>https://prozorro.gov.ua/tender/UA-2026-06-01-008345-a</x:v>
      </x:c>
    </x:row>
    <x:row r="1045">
      <x:c r="A1045" s="14" t="n">
        <x:v>1041</x:v>
      </x:c>
      <x:c r="B1045" s="14" t="str">
        <x:v>ФОП Корабельський Дмитро Володимирович</x:v>
      </x:c>
      <x:c r="C1045" s="14" t="str">
        <x:v>3742802693</x:v>
      </x:c>
      <x:c r="D1045" s="14" t="str">
        <x:v>Безпека / СКУД / CCTV</x:v>
      </x:c>
      <x:c r="E1045" s="14" t="str">
        <x:v>Expansion discovery</x:v>
      </x:c>
      <x:c r="F1045" s="14" t="str">
        <x:v>I3</x:v>
      </x:c>
      <x:c r="G1045" s="14" t="n">
        <x:v>43</x:v>
      </x:c>
      <x:c r="H1045" s="14" t="n">
        <x:v>1</x:v>
      </x:c>
      <x:c r="I1045" s="14" t="n">
        <x:v>1</x:v>
      </x:c>
      <x:c r="J1045" s="18" t="n">
        <x:v>24175</x:v>
      </x:c>
      <x:c r="K1045" s="19" t="n">
        <x:v>46188.548678541665</x:v>
      </x:c>
      <x:c r="L1045" s="19" t="n">
        <x:v>46387.26008101852</x:v>
      </x:c>
      <x:c r="M1045" s="15" t="str">
        <x:v>Послуги з монтажу та налаштування системи відеоспостереження</x:v>
      </x:c>
      <x:c r="N1045" s="15" t="str">
        <x:v>https://prozorro.gov.ua/tender/UA-2026-06-12-000137-a</x:v>
      </x:c>
    </x:row>
    <x:row r="1046">
      <x:c r="A1046" s="14" t="n">
        <x:v>1042</x:v>
      </x:c>
      <x:c r="B1046" s="14" t="str">
        <x:v>ФОП Кременецький Вячеслав Вячеславович</x:v>
      </x:c>
      <x:c r="C1046" s="14" t="str">
        <x:v>3077916511</x:v>
      </x:c>
      <x:c r="D1046" s="14" t="str">
        <x:v>Електромонтаж</x:v>
      </x:c>
      <x:c r="E1046" s="14" t="str">
        <x:v>Pilot now</x:v>
      </x:c>
      <x:c r="F1046" s="14" t="str">
        <x:v>I3</x:v>
      </x:c>
      <x:c r="G1046" s="14" t="n">
        <x:v>43</x:v>
      </x:c>
      <x:c r="H1046" s="14" t="n">
        <x:v>1</x:v>
      </x:c>
      <x:c r="I1046" s="14" t="n">
        <x:v>1</x:v>
      </x:c>
      <x:c r="J1046" s="18" t="n">
        <x:v>7002</x:v>
      </x:c>
      <x:c r="K1046" s="19" t="n">
        <x:v>46198.460180208334</x:v>
      </x:c>
      <x:c r="L1046" s="19" t="n">
        <x:v>46387</x:v>
      </x:c>
      <x:c r="M1046" s="15" t="str">
        <x:v>Електромонтажні роботи</x:v>
      </x:c>
      <x:c r="N1046" s="15" t="str">
        <x:v>https://prozorro.gov.ua/tender/UA-2026-06-25-007329-a</x:v>
      </x:c>
    </x:row>
    <x:row r="1047">
      <x:c r="A1047" s="14" t="n">
        <x:v>1043</x:v>
      </x:c>
      <x:c r="B1047" s="14" t="str">
        <x:v>ФОП Лобода Марія Василівна</x:v>
      </x:c>
      <x:c r="C1047" s="14" t="str">
        <x:v>3478613245</x:v>
      </x:c>
      <x:c r="D1047" s="14" t="str">
        <x:v>HVAC / ОВіК</x:v>
      </x:c>
      <x:c r="E1047" s="14" t="str">
        <x:v>Pilot now</x:v>
      </x:c>
      <x:c r="F1047" s="14" t="str">
        <x:v>I3</x:v>
      </x:c>
      <x:c r="G1047" s="14" t="n">
        <x:v>43</x:v>
      </x:c>
      <x:c r="H1047" s="14" t="n">
        <x:v>1</x:v>
      </x:c>
      <x:c r="I1047" s="14" t="n">
        <x:v>1</x:v>
      </x:c>
      <x:c r="J1047" s="18" t="n">
        <x:v>74300</x:v>
      </x:c>
      <x:c r="K1047" s="19" t="n">
        <x:v>46154.36841935185</x:v>
      </x:c>
      <x:c r="L1047" s="19" t="n">
        <x:v>46387.40935185185</x:v>
      </x:c>
      <x:c r="M1047" s="15" t="str">
        <x:v>Монтаж водопровідних мереж, систем опалення та кондиціонування</x:v>
      </x:c>
      <x:c r="N1047" s="15" t="str">
        <x:v>https://prozorro.gov.ua/tender/UA-2026-05-12-005333-a</x:v>
      </x:c>
    </x:row>
    <x:row r="1048">
      <x:c r="A1048" s="14" t="n">
        <x:v>1044</x:v>
      </x:c>
      <x:c r="B1048" s="14" t="str">
        <x:v>ФОП Лупандін Сергій Володимирович</x:v>
      </x:c>
      <x:c r="C1048" s="14" t="str">
        <x:v>2273005312</x:v>
      </x:c>
      <x:c r="D1048" s="14" t="str">
        <x:v>Резервне живлення</x:v>
      </x:c>
      <x:c r="E1048" s="14" t="str">
        <x:v>Pilot now</x:v>
      </x:c>
      <x:c r="F1048" s="14" t="str">
        <x:v>I3</x:v>
      </x:c>
      <x:c r="G1048" s="14" t="n">
        <x:v>43</x:v>
      </x:c>
      <x:c r="H1048" s="14" t="n">
        <x:v>1</x:v>
      </x:c>
      <x:c r="I1048" s="14" t="n">
        <x:v>1</x:v>
      </x:c>
      <x:c r="J1048" s="18" t="n">
        <x:v>90000</x:v>
      </x:c>
      <x:c r="K1048" s="19" t="n">
        <x:v>46162.483521319446</x:v>
      </x:c>
      <x:c r="L1048" s="19" t="n">
        <x:v>46387.52726851852</x:v>
      </x:c>
      <x:c r="M1048" s="15" t="str">
        <x:v>Електромонтажні роботи - ДК 021:2015 45310000-3 Електромонтажні роботи (Електромонтажні роботи на об’єкті за адресою: м. Київ, проспект Науки, 47, корпус 13 (безперебійне живлення корпусу 17) - ДК 021:2015 45311200-2 Монтаж електроарматури)</x:v>
      </x:c>
      <x:c r="N1048" s="15" t="str">
        <x:v>https://prozorro.gov.ua/tender/UA-2026-05-20-009083-a</x:v>
      </x:c>
    </x:row>
    <x:row r="1049">
      <x:c r="A1049" s="14" t="n">
        <x:v>1045</x:v>
      </x:c>
      <x:c r="B1049" s="14" t="str">
        <x:v>ФОП Льогких Дмитро Анатолійович</x:v>
      </x:c>
      <x:c r="C1049" s="14" t="str">
        <x:v>3006011193</x:v>
      </x:c>
      <x:c r="D1049" s="14" t="str">
        <x:v>Пожежогасіння</x:v>
      </x:c>
      <x:c r="E1049" s="14" t="str">
        <x:v>Expansion discovery</x:v>
      </x:c>
      <x:c r="F1049" s="14" t="str">
        <x:v>I3</x:v>
      </x:c>
      <x:c r="G1049" s="14" t="n">
        <x:v>43</x:v>
      </x:c>
      <x:c r="H1049" s="14" t="n">
        <x:v>1</x:v>
      </x:c>
      <x:c r="I1049" s="14" t="n">
        <x:v>1</x:v>
      </x:c>
      <x:c r="J1049" s="18" t="n">
        <x:v>86857.4</x:v>
      </x:c>
      <x:c r="K1049" s="19" t="n">
        <x:v>46175.59332990741</x:v>
      </x:c>
      <x:c r="L1049" s="19" t="n">
        <x:v>46387</x:v>
      </x:c>
      <x:c r="M1049" s="15" t="str">
        <x:v>Послуги з монтажу системи автоматичної пожежної сигналізації, системи оповіщення людей про пожежу, системи передавання тривожних сповіщень. (Поточний ремонт з монтажу системи автоматичної пожежної сигналізації, системи оповіщення людей про пожежу, системи передавання тривожних сповіщень частини підвальних приміщень учбового корпусу коледжу)</x:v>
      </x:c>
      <x:c r="N1049" s="15" t="str">
        <x:v>https://prozorro.gov.ua/tender/UA-2026-06-02-013120-a</x:v>
      </x:c>
    </x:row>
    <x:row r="1050">
      <x:c r="A1050" s="14" t="n">
        <x:v>1046</x:v>
      </x:c>
      <x:c r="B1050" s="14" t="str">
        <x:v>ФОП Мрака Олеся Богданівна</x:v>
      </x:c>
      <x:c r="C1050" s="14" t="str">
        <x:v>3222204349</x:v>
      </x:c>
      <x:c r="D1050" s="14" t="str">
        <x:v>Безпека / СКУД / CCTV</x:v>
      </x:c>
      <x:c r="E1050" s="14" t="str">
        <x:v>Expansion discovery</x:v>
      </x:c>
      <x:c r="F1050" s="14" t="str">
        <x:v>I3</x:v>
      </x:c>
      <x:c r="G1050" s="14" t="n">
        <x:v>43</x:v>
      </x:c>
      <x:c r="H1050" s="14" t="n">
        <x:v>1</x:v>
      </x:c>
      <x:c r="I1050" s="14" t="n">
        <x:v>1</x:v>
      </x:c>
      <x:c r="J1050" s="18" t="n">
        <x:v>35514</x:v>
      </x:c>
      <x:c r="K1050" s="19" t="n">
        <x:v>46178.372875706016</x:v>
      </x:c>
      <x:c r="L1050" s="19" t="n">
        <x:v>46387</x:v>
      </x:c>
      <x:c r="M1050" s="15" t="str">
        <x:v>Послуги з монтажу, встановлення та налаштування системи контролю доступу (аудіодомофону) у Закладі дошкільної освіти № 188, що знаходиться за адресою: м. Львів, вул. Сміливих, 26</x:v>
      </x:c>
      <x:c r="N1050" s="15" t="str">
        <x:v>https://prozorro.gov.ua/tender/UA-2026-06-05-005357-a</x:v>
      </x:c>
    </x:row>
    <x:row r="1051">
      <x:c r="A1051" s="14" t="n">
        <x:v>1047</x:v>
      </x:c>
      <x:c r="B1051" s="14" t="str">
        <x:v>ФОП ОПАНАСЮК ВОЛОДИМИР ЛЕОНІДОВИЧ</x:v>
      </x:c>
      <x:c r="C1051" s="14" t="str">
        <x:v>3308815293</x:v>
      </x:c>
      <x:c r="D1051" s="14" t="str">
        <x:v>HVAC / ОВіК</x:v>
      </x:c>
      <x:c r="E1051" s="14" t="str">
        <x:v>Pilot now</x:v>
      </x:c>
      <x:c r="F1051" s="14" t="str">
        <x:v>I3</x:v>
      </x:c>
      <x:c r="G1051" s="14" t="n">
        <x:v>43</x:v>
      </x:c>
      <x:c r="H1051" s="14" t="n">
        <x:v>1</x:v>
      </x:c>
      <x:c r="I1051" s="14" t="n">
        <x:v>1</x:v>
      </x:c>
      <x:c r="J1051" s="18" t="n">
        <x:v>839738.07</x:v>
      </x:c>
      <x:c r="K1051" s="19" t="n">
        <x:v>46113.573004432874</x:v>
      </x:c>
      <x:c r="L1051" s="19" t="n">
        <x:v>46356</x:v>
      </x:c>
      <x:c r="M1051" s="15" t="str">
        <x:v>Послуги з демонтажу та монтажу тимчасової тентової конструкції накриття басейну з технічним обслуговуванням системи вентиляції</x:v>
      </x:c>
      <x:c r="N1051" s="15" t="str">
        <x:v>https://prozorro.gov.ua/tender/UA-2026-03-18-007973-a</x:v>
      </x:c>
    </x:row>
    <x:row r="1052">
      <x:c r="A1052" s="14" t="n">
        <x:v>1048</x:v>
      </x:c>
      <x:c r="B1052" s="14" t="str">
        <x:v>ФОП Поронюк Ольга Ігорівна</x:v>
      </x:c>
      <x:c r="C1052" s="14" t="str">
        <x:v>3261604001</x:v>
      </x:c>
      <x:c r="D1052" s="14" t="str">
        <x:v>Безпека / СКУД / CCTV</x:v>
      </x:c>
      <x:c r="E1052" s="14" t="str">
        <x:v>Expansion discovery</x:v>
      </x:c>
      <x:c r="F1052" s="14" t="str">
        <x:v>I3</x:v>
      </x:c>
      <x:c r="G1052" s="14" t="n">
        <x:v>43</x:v>
      </x:c>
      <x:c r="H1052" s="14" t="n">
        <x:v>1</x:v>
      </x:c>
      <x:c r="I1052" s="14" t="n">
        <x:v>1</x:v>
      </x:c>
      <x:c r="J1052" s="18" t="n">
        <x:v>53901</x:v>
      </x:c>
      <x:c r="K1052" s="19" t="n">
        <x:v>46202.44037795139</x:v>
      </x:c>
      <x:c r="L1052" s="19" t="n">
        <x:v>46265.44179398148</x:v>
      </x:c>
      <x:c r="M1052" s="15" t="str">
        <x:v>Послуги з монтажу та установки системи відеоспостереження</x:v>
      </x:c>
      <x:c r="N1052" s="15" t="str">
        <x:v>https://prozorro.gov.ua/tender/UA-2026-06-29-005630-a</x:v>
      </x:c>
    </x:row>
    <x:row r="1053">
      <x:c r="A1053" s="14" t="n">
        <x:v>1049</x:v>
      </x:c>
      <x:c r="B1053" s="14" t="str">
        <x:v>ФОП Пугач С М</x:v>
      </x:c>
      <x:c r="C1053" s="14" t="str">
        <x:v>2407813913</x:v>
      </x:c>
      <x:c r="D1053" s="14" t="str">
        <x:v>Пожежогасіння</x:v>
      </x:c>
      <x:c r="E1053" s="14" t="str">
        <x:v>Expansion discovery</x:v>
      </x:c>
      <x:c r="F1053" s="14" t="str">
        <x:v>I3</x:v>
      </x:c>
      <x:c r="G1053" s="14" t="n">
        <x:v>43</x:v>
      </x:c>
      <x:c r="H1053" s="14" t="n">
        <x:v>1</x:v>
      </x:c>
      <x:c r="I1053" s="14" t="n">
        <x:v>1</x:v>
      </x:c>
      <x:c r="J1053" s="18" t="n">
        <x:v>29300</x:v>
      </x:c>
      <x:c r="K1053" s="19" t="n">
        <x:v>46154.362169513886</x:v>
      </x:c>
      <x:c r="L1053" s="19" t="n">
        <x:v>46387.40614583333</x:v>
      </x:c>
      <x:c r="M1053" s="15" t="str">
        <x:v>послуги з монтажу системи пожежної сигналізації, системи керування евакуюванням людей, системи пожежного спостереження в приміщенні Закладу дошкільної освіти № 73 м. Житомира (укриття)</x:v>
      </x:c>
      <x:c r="N1053" s="15" t="str">
        <x:v>https://prozorro.gov.ua/tender/UA-2026-05-12-005168-a</x:v>
      </x:c>
    </x:row>
    <x:row r="1054">
      <x:c r="A1054" s="14" t="n">
        <x:v>1050</x:v>
      </x:c>
      <x:c r="B1054" s="14" t="str">
        <x:v>ФОП Пюрик Марія Василівна</x:v>
      </x:c>
      <x:c r="C1054" s="14" t="str">
        <x:v>3124005822</x:v>
      </x:c>
      <x:c r="D1054" s="14" t="str">
        <x:v>Електромонтаж</x:v>
      </x:c>
      <x:c r="E1054" s="14" t="str">
        <x:v>Pilot now</x:v>
      </x:c>
      <x:c r="F1054" s="14" t="str">
        <x:v>I3</x:v>
      </x:c>
      <x:c r="G1054" s="14" t="n">
        <x:v>43</x:v>
      </x:c>
      <x:c r="H1054" s="14" t="n">
        <x:v>2</x:v>
      </x:c>
      <x:c r="I1054" s="14" t="n">
        <x:v>1</x:v>
      </x:c>
      <x:c r="J1054" s="18" t="n">
        <x:v>113815</x:v>
      </x:c>
      <x:c r="K1054" s="19" t="n">
        <x:v>46212.30352969907</x:v>
      </x:c>
      <x:c r="L1054" s="19" t="n">
        <x:v>46235.30552083333</x:v>
      </x:c>
      <x:c r="M1054" s="15" t="str">
        <x:v>Послуги з монтажу системи блискавкозахисту у будівлі ЗДО с. Наварія вул. Поштова,4</x:v>
      </x:c>
      <x:c r="N1054" s="15" t="str">
        <x:v>https://prozorro.gov.ua/tender/UA-2026-07-09-001752-a</x:v>
      </x:c>
    </x:row>
    <x:row r="1055">
      <x:c r="A1055" s="14" t="n">
        <x:v>1051</x:v>
      </x:c>
      <x:c r="B1055" s="14" t="str">
        <x:v>ФОП Роман Віталій Васильович</x:v>
      </x:c>
      <x:c r="C1055" s="14" t="str">
        <x:v>3016409930</x:v>
      </x:c>
      <x:c r="D1055" s="14" t="str">
        <x:v>Безпека / СКУД / CCTV</x:v>
      </x:c>
      <x:c r="E1055" s="14" t="str">
        <x:v>Expansion discovery</x:v>
      </x:c>
      <x:c r="F1055" s="14" t="str">
        <x:v>I3</x:v>
      </x:c>
      <x:c r="G1055" s="14" t="n">
        <x:v>43</x:v>
      </x:c>
      <x:c r="H1055" s="14" t="n">
        <x:v>1</x:v>
      </x:c>
      <x:c r="I1055" s="14" t="n">
        <x:v>1</x:v>
      </x:c>
      <x:c r="J1055" s="18" t="n">
        <x:v>21825</x:v>
      </x:c>
      <x:c r="K1055" s="19" t="n">
        <x:v>46149.54091869213</x:v>
      </x:c>
      <x:c r="L1055" s="19" t="n">
        <x:v>46387.5783912037</x:v>
      </x:c>
      <x:c r="M1055" s="15" t="str">
        <x:v>Послуги з монтажу системи контролю доступу</x:v>
      </x:c>
      <x:c r="N1055" s="15" t="str">
        <x:v>https://prozorro.gov.ua/tender/UA-2026-05-07-012002-a</x:v>
      </x:c>
    </x:row>
    <x:row r="1056">
      <x:c r="A1056" s="14" t="n">
        <x:v>1052</x:v>
      </x:c>
      <x:c r="B1056" s="14" t="str">
        <x:v>ФОП Семеник Олексій Сергійович</x:v>
      </x:c>
      <x:c r="C1056" s="14" t="str">
        <x:v>3299302258</x:v>
      </x:c>
      <x:c r="D1056" s="14" t="str">
        <x:v>HVAC / ОВіК</x:v>
      </x:c>
      <x:c r="E1056" s="14" t="str">
        <x:v>Pilot now</x:v>
      </x:c>
      <x:c r="F1056" s="14" t="str">
        <x:v>I3</x:v>
      </x:c>
      <x:c r="G1056" s="14" t="n">
        <x:v>43</x:v>
      </x:c>
      <x:c r="H1056" s="14" t="n">
        <x:v>1</x:v>
      </x:c>
      <x:c r="I1056" s="14" t="n">
        <x:v>1</x:v>
      </x:c>
      <x:c r="J1056" s="18" t="n">
        <x:v>5000</x:v>
      </x:c>
      <x:c r="K1056" s="19" t="n">
        <x:v>46142.47348383102</x:v>
      </x:c>
      <x:c r="L1056" s="19" t="n">
        <x:v>46387</x:v>
      </x:c>
      <x:c r="M1056" s="15" t="str">
        <x:v>Послуги з монтажу, демонтажу лічильників тепла та контрольного лічильника води, всатновлених в системі опалення в ЗДО № 5 по вул. Князя Святослава, 9, м. Васильків, Київська область
(код ДК 021:2015: 50720000-8 Послуги з ремонту і технічного обслговування систем центрального опалення)</x:v>
      </x:c>
      <x:c r="N1056" s="15" t="str">
        <x:v>https://prozorro.gov.ua/tender/UA-2026-04-30-007020-a</x:v>
      </x:c>
    </x:row>
    <x:row r="1057">
      <x:c r="A1057" s="14" t="n">
        <x:v>1053</x:v>
      </x:c>
      <x:c r="B1057" s="14" t="str">
        <x:v>ФОП Синиця Олександр Олександрович</x:v>
      </x:c>
      <x:c r="C1057" s="14" t="str">
        <x:v>3664310511</x:v>
      </x:c>
      <x:c r="D1057" s="14" t="str">
        <x:v>Насосні станції</x:v>
      </x:c>
      <x:c r="E1057" s="14" t="str">
        <x:v>Expansion discovery</x:v>
      </x:c>
      <x:c r="F1057" s="14" t="str">
        <x:v>I3</x:v>
      </x:c>
      <x:c r="G1057" s="14" t="n">
        <x:v>43</x:v>
      </x:c>
      <x:c r="H1057" s="14" t="n">
        <x:v>1</x:v>
      </x:c>
      <x:c r="I1057" s="14" t="n">
        <x:v>1</x:v>
      </x:c>
      <x:c r="J1057" s="18" t="n">
        <x:v>5340</x:v>
      </x:c>
      <x:c r="K1057" s="19" t="n">
        <x:v>46147.398541041664</x:v>
      </x:c>
      <x:c r="L1057" s="19" t="n">
        <x:v>46387.438784722224</x:v>
      </x:c>
      <x:c r="M1057" s="15" t="str">
        <x:v>авторський нагляд за об'єктом: "Реконструкція електричних  мереж зі встановлення мережевої  СЕС на резервній станції насосної станції І-го підйому водозабору за адресою: Стрийський р-н, с. Дубина, вул. Дачна, 51-А."</x:v>
      </x:c>
      <x:c r="N1057" s="15" t="str">
        <x:v>https://prozorro.gov.ua/tender/UA-2026-05-05-006402-a</x:v>
      </x:c>
    </x:row>
    <x:row r="1058">
      <x:c r="A1058" s="14" t="n">
        <x:v>1054</x:v>
      </x:c>
      <x:c r="B1058" s="14" t="str">
        <x:v>ФОП Соколова Тетяна Іванівна</x:v>
      </x:c>
      <x:c r="C1058" s="14" t="str">
        <x:v>2826611365</x:v>
      </x:c>
      <x:c r="D1058" s="14" t="str">
        <x:v>Залізнична інфраструктура</x:v>
      </x:c>
      <x:c r="E1058" s="14" t="str">
        <x:v>Expansion discovery</x:v>
      </x:c>
      <x:c r="F1058" s="14" t="str">
        <x:v>I3</x:v>
      </x:c>
      <x:c r="G1058" s="14" t="n">
        <x:v>43</x:v>
      </x:c>
      <x:c r="H1058" s="14" t="n">
        <x:v>1</x:v>
      </x:c>
      <x:c r="I1058" s="14" t="n">
        <x:v>1</x:v>
      </x:c>
      <x:c r="J1058" s="18" t="n">
        <x:v>1049000</x:v>
      </x:c>
      <x:c r="K1058" s="19" t="n">
        <x:v>46136.380843252315</x:v>
      </x:c>
      <x:c r="L1058" s="19" t="n">
        <x:v>46386.382893518516</x:v>
      </x:c>
      <x:c r="M1058" s="15" t="str">
        <x:v>Матеріали для ремонту залізничної колії</x:v>
      </x:c>
      <x:c r="N1058" s="15" t="str">
        <x:v>https://prozorro.gov.ua/tender/UA-2026-04-12-000068-a</x:v>
      </x:c>
    </x:row>
    <x:row r="1059">
      <x:c r="A1059" s="14" t="n">
        <x:v>1055</x:v>
      </x:c>
      <x:c r="B1059" s="14" t="str">
        <x:v>ФОП Степчук В.Г</x:v>
      </x:c>
      <x:c r="C1059" s="14" t="str">
        <x:v>3225715810</x:v>
      </x:c>
      <x:c r="D1059" s="14" t="str">
        <x:v>Електромонтаж</x:v>
      </x:c>
      <x:c r="E1059" s="14" t="str">
        <x:v>Pilot now</x:v>
      </x:c>
      <x:c r="F1059" s="14" t="str">
        <x:v>I3</x:v>
      </x:c>
      <x:c r="G1059" s="14" t="n">
        <x:v>43</x:v>
      </x:c>
      <x:c r="H1059" s="14" t="n">
        <x:v>1</x:v>
      </x:c>
      <x:c r="I1059" s="14" t="n">
        <x:v>1</x:v>
      </x:c>
      <x:c r="J1059" s="18" t="n">
        <x:v>22615</x:v>
      </x:c>
      <x:c r="K1059" s="19" t="n">
        <x:v>46195.4223891088</x:v>
      </x:c>
      <x:c r="L1059" s="19" t="n">
        <x:v>46387.46371527778</x:v>
      </x:c>
      <x:c r="M1059" s="15" t="str">
        <x:v>Електромонтажні роботи</x:v>
      </x:c>
      <x:c r="N1059" s="15" t="str">
        <x:v>https://prozorro.gov.ua/tender/UA-2026-06-22-006378-a</x:v>
      </x:c>
    </x:row>
    <x:row r="1060">
      <x:c r="A1060" s="14" t="n">
        <x:v>1056</x:v>
      </x:c>
      <x:c r="B1060" s="14" t="str">
        <x:v>ФОП Ткачук Ю.Ю.</x:v>
      </x:c>
      <x:c r="C1060" s="14" t="str">
        <x:v>3193923935</x:v>
      </x:c>
      <x:c r="D1060" s="14" t="str">
        <x:v>Безпека / СКУД / CCTV</x:v>
      </x:c>
      <x:c r="E1060" s="14" t="str">
        <x:v>Expansion discovery</x:v>
      </x:c>
      <x:c r="F1060" s="14" t="str">
        <x:v>I3</x:v>
      </x:c>
      <x:c r="G1060" s="14" t="n">
        <x:v>43</x:v>
      </x:c>
      <x:c r="H1060" s="14" t="n">
        <x:v>1</x:v>
      </x:c>
      <x:c r="I1060" s="14" t="n">
        <x:v>1</x:v>
      </x:c>
      <x:c r="J1060" s="18" t="n">
        <x:v>12000</x:v>
      </x:c>
      <x:c r="K1060" s="19" t="n">
        <x:v>46170.26546267361</x:v>
      </x:c>
      <x:c r="L1060" s="19" t="n">
        <x:v>46387</x:v>
      </x:c>
      <x:c r="M1060" s="15" t="str">
        <x:v>Послуги з монтажу системи контролю доступу у приміщенні Косівської окружної прокуратури</x:v>
      </x:c>
      <x:c r="N1060" s="15" t="str">
        <x:v>https://prozorro.gov.ua/tender/UA-2026-05-28-000899-a</x:v>
      </x:c>
    </x:row>
    <x:row r="1061">
      <x:c r="A1061" s="14" t="n">
        <x:v>1057</x:v>
      </x:c>
      <x:c r="B1061" s="14" t="str">
        <x:v>ФОП Феняк Степан Ігорович</x:v>
      </x:c>
      <x:c r="C1061" s="14" t="str">
        <x:v>3058503976</x:v>
      </x:c>
      <x:c r="D1061" s="14" t="str">
        <x:v>Електромонтаж</x:v>
      </x:c>
      <x:c r="E1061" s="14" t="str">
        <x:v>Pilot now</x:v>
      </x:c>
      <x:c r="F1061" s="14" t="str">
        <x:v>I3</x:v>
      </x:c>
      <x:c r="G1061" s="14" t="n">
        <x:v>43</x:v>
      </x:c>
      <x:c r="H1061" s="14" t="n">
        <x:v>1</x:v>
      </x:c>
      <x:c r="I1061" s="14" t="n">
        <x:v>1</x:v>
      </x:c>
      <x:c r="J1061" s="18" t="n">
        <x:v>99991.96</x:v>
      </x:c>
      <x:c r="K1061" s="19" t="n">
        <x:v>46209.5789724537</x:v>
      </x:c>
      <x:c r="L1061" s="19" t="n">
        <x:v>46387</x:v>
      </x:c>
      <x:c r="M1061" s="15" t="str">
        <x:v>45310000-3 Електромонтажні роботи</x:v>
      </x:c>
      <x:c r="N1061" s="15" t="str">
        <x:v>https://prozorro.gov.ua/tender/UA-2026-07-06-009794-a</x:v>
      </x:c>
    </x:row>
    <x:row r="1062">
      <x:c r="A1062" s="14" t="n">
        <x:v>1058</x:v>
      </x:c>
      <x:c r="B1062" s="14" t="str">
        <x:v>ФОП Шульгіна М.А.</x:v>
      </x:c>
      <x:c r="C1062" s="14" t="str">
        <x:v>2998319702</x:v>
      </x:c>
      <x:c r="D1062" s="14" t="str">
        <x:v>Пасивний вогнезахист</x:v>
      </x:c>
      <x:c r="E1062" s="14" t="str">
        <x:v>Expansion discovery</x:v>
      </x:c>
      <x:c r="F1062" s="14" t="str">
        <x:v>I3</x:v>
      </x:c>
      <x:c r="G1062" s="14" t="n">
        <x:v>43</x:v>
      </x:c>
      <x:c r="H1062" s="14" t="n">
        <x:v>1</x:v>
      </x:c>
      <x:c r="I1062" s="14" t="n">
        <x:v>1</x:v>
      </x:c>
      <x:c r="J1062" s="18" t="n">
        <x:v>8470</x:v>
      </x:c>
      <x:c r="K1062" s="19" t="n">
        <x:v>46189.54709922454</x:v>
      </x:c>
      <x:c r="L1062" s="19" t="n">
        <x:v>46387</x:v>
      </x:c>
      <x:c r="M1062" s="15" t="str">
        <x:v>Послуги з вогнезахисної обробки дерев’яних конструкцій господарських будівель</x:v>
      </x:c>
      <x:c r="N1062" s="15" t="str">
        <x:v>https://prozorro.gov.ua/tender/UA-2026-06-16-012030-a</x:v>
      </x:c>
    </x:row>
    <x:row r="1063">
      <x:c r="A1063" s="14" t="n">
        <x:v>1059</x:v>
      </x:c>
      <x:c r="B1063" s="14" t="str">
        <x:v>ФОП"Самсонов А.Л."</x:v>
      </x:c>
      <x:c r="C1063" s="14" t="str">
        <x:v>3084622896</x:v>
      </x:c>
      <x:c r="D1063" s="14" t="str">
        <x:v>Пасивний вогнезахист</x:v>
      </x:c>
      <x:c r="E1063" s="14" t="str">
        <x:v>Expansion discovery</x:v>
      </x:c>
      <x:c r="F1063" s="14" t="str">
        <x:v>I3</x:v>
      </x:c>
      <x:c r="G1063" s="14" t="n">
        <x:v>43</x:v>
      </x:c>
      <x:c r="H1063" s="14" t="n">
        <x:v>1</x:v>
      </x:c>
      <x:c r="I1063" s="14" t="n">
        <x:v>1</x:v>
      </x:c>
      <x:c r="J1063" s="18" t="n">
        <x:v>78972.15</x:v>
      </x:c>
      <x:c r="K1063" s="19" t="n">
        <x:v>46164.47648626158</x:v>
      </x:c>
      <x:c r="L1063" s="19" t="n">
        <x:v>46387.509884259256</x:v>
      </x:c>
      <x:c r="M1063" s="15" t="str">
        <x:v>Вогнезахисна обробка дерев'яних конструкцій горища будівлі</x:v>
      </x:c>
      <x:c r="N1063" s="15" t="str">
        <x:v>https://prozorro.gov.ua/tender/UA-2026-05-22-008008-a</x:v>
      </x:c>
    </x:row>
    <x:row r="1064">
      <x:c r="A1064" s="14" t="n">
        <x:v>1060</x:v>
      </x:c>
      <x:c r="B1064" s="14" t="str">
        <x:v>ЧЕРЕДНІЧЕНКО ДМИТРО ІВАНОВИЧ</x:v>
      </x:c>
      <x:c r="C1064" s="14" t="str">
        <x:v>3041613994</x:v>
      </x:c>
      <x:c r="D1064" s="14" t="str">
        <x:v>Безпека / СКУД / CCTV</x:v>
      </x:c>
      <x:c r="E1064" s="14" t="str">
        <x:v>Expansion discovery</x:v>
      </x:c>
      <x:c r="F1064" s="14" t="str">
        <x:v>I3</x:v>
      </x:c>
      <x:c r="G1064" s="14" t="n">
        <x:v>43</x:v>
      </x:c>
      <x:c r="H1064" s="14" t="n">
        <x:v>1</x:v>
      </x:c>
      <x:c r="I1064" s="14" t="n">
        <x:v>1</x:v>
      </x:c>
      <x:c r="J1064" s="18" t="n">
        <x:v>7200</x:v>
      </x:c>
      <x:c r="K1064" s="19" t="n">
        <x:v>46210.311359375</x:v>
      </x:c>
      <x:c r="L1064" s="19" t="n">
        <x:v>46387</x:v>
      </x:c>
      <x:c r="M1064" s="15" t="str">
        <x:v>Послуги монтажу та налаштування системи відеоспостереження</x:v>
      </x:c>
      <x:c r="N1064" s="15" t="str">
        <x:v>https://prozorro.gov.ua/tender/UA-2026-07-07-001969-a</x:v>
      </x:c>
    </x:row>
    <x:row r="1065">
      <x:c r="A1065" s="14" t="n">
        <x:v>1061</x:v>
      </x:c>
      <x:c r="B1065" s="14" t="str">
        <x:v>ШИПОША ОЛЕКСАНДР АНАТОЛІЙОВИЧ</x:v>
      </x:c>
      <x:c r="C1065" s="14" t="str">
        <x:v>2888517635</x:v>
      </x:c>
      <x:c r="D1065" s="14" t="str">
        <x:v>Сонячна енергетика</x:v>
      </x:c>
      <x:c r="E1065" s="14" t="str">
        <x:v>Expansion discovery</x:v>
      </x:c>
      <x:c r="F1065" s="14" t="str">
        <x:v>I3</x:v>
      </x:c>
      <x:c r="G1065" s="14" t="n">
        <x:v>43</x:v>
      </x:c>
      <x:c r="H1065" s="14" t="n">
        <x:v>1</x:v>
      </x:c>
      <x:c r="I1065" s="14" t="n">
        <x:v>1</x:v>
      </x:c>
      <x:c r="J1065" s="18" t="n">
        <x:v>7120</x:v>
      </x:c>
      <x:c r="K1065" s="19" t="n">
        <x:v>46174.526771689816</x:v>
      </x:c>
      <x:c r="L1065" s="19" t="n">
        <x:v>46265</x:v>
      </x:c>
      <x:c r="M1065" s="15" t="str">
        <x:v>Виконання авторського нагляду за об’єктом будівництва «Нове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x:v>
      </x:c>
      <x:c r="N1065" s="15" t="str">
        <x:v>https://prozorro.gov.ua/tender/UA-2026-06-01-009569-a</x:v>
      </x:c>
    </x:row>
    <x:row r="1066">
      <x:c r="A1066" s="14" t="n">
        <x:v>1062</x:v>
      </x:c>
      <x:c r="B1066" s="14" t="str">
        <x:v>ДЕПАРТАМЕНТ ПАТРУЛЬНОЇ ПОЛІЦІЇ</x:v>
      </x:c>
      <x:c r="C1066" s="14" t="str">
        <x:v>40108646</x:v>
      </x:c>
      <x:c r="D1066" s="14" t="str">
        <x:v>Промислова електрика / ПНР</x:v>
      </x:c>
      <x:c r="E1066" s="14" t="str">
        <x:v>Expansion discovery</x:v>
      </x:c>
      <x:c r="F1066" s="14" t="str">
        <x:v>I3</x:v>
      </x:c>
      <x:c r="G1066" s="14" t="n">
        <x:v>43</x:v>
      </x:c>
      <x:c r="H1066" s="14" t="n">
        <x:v>2</x:v>
      </x:c>
      <x:c r="I1066" s="14" t="n">
        <x:v>0</x:v>
      </x:c>
      <x:c r="J1066" s="18" t="n">
        <x:v>456</x:v>
      </x:c>
      <x:c r="K1066" s="19" t="n">
        <x:v>45960.60600128472</x:v>
      </x:c>
      <x:c r="L1066" s="19" t="n">
        <x:v>46022</x:v>
      </x:c>
      <x:c r="M1066" s="15" t="str">
        <x:v>Перевірка проектної документації щодо будівництва, реконструкції і ремонту автомобільних доріг; вулиць та залізничних переїздів, об'єктів дорожнього сервісу, інших дорожніх споруд; забудови окремих територій населених пунктів; генеральних планів окремих забудов у населених пунктах; проектів комплексних схем організації дорожнього руху та спорудження ліній міського електричного транспорту; схем організації дорожнього руху на відповідність технічним умовам та нормативно-правовим актам з безпеки дорожнього руху з подальшим оформленням документів щодо її розгляду та затвердження з наданням погодження або відмови в наданні погодження ( Аварійно- відновлювальні роботи на кабельній лінії 10 кВ за адрксою вул. І.Мазепи, буд.55)</x:v>
      </x:c>
      <x:c r="N1066" s="15" t="str">
        <x:v>https://prozorro.gov.ua/tender/UA-2025-10-30-011989-a</x:v>
      </x:c>
    </x:row>
    <x:row r="1067">
      <x:c r="A1067" s="14" t="n">
        <x:v>1063</x:v>
      </x:c>
      <x:c r="B1067" s="14" t="str">
        <x:v>ТОВАРИСТВО З ОБМЕЖЕНОЮ ВІДПОВІДАЛЬНІСТЮ "ФЛОТ ЮА"</x:v>
      </x:c>
      <x:c r="C1067" s="14" t="str">
        <x:v>44931593</x:v>
      </x:c>
      <x:c r="D1067" s="14" t="str">
        <x:v>Підпірні конструкції</x:v>
      </x:c>
      <x:c r="E1067" s="14" t="str">
        <x:v>Expansion discovery</x:v>
      </x:c>
      <x:c r="F1067" s="14" t="str">
        <x:v>I3</x:v>
      </x:c>
      <x:c r="G1067" s="14" t="n">
        <x:v>43</x:v>
      </x:c>
      <x:c r="H1067" s="14" t="n">
        <x:v>2</x:v>
      </x:c>
      <x:c r="I1067" s="14" t="n">
        <x:v>0</x:v>
      </x:c>
      <x:c r="J1067" s="18" t="n">
        <x:v>38951.4</x:v>
      </x:c>
      <x:c r="K1067" s="19" t="n">
        <x:v>45978.512992488424</x:v>
      </x:c>
      <x:c r="L1067" s="19" t="n">
        <x:v>46022</x:v>
      </x:c>
      <x:c r="M1067" s="15" t="str">
        <x:v>Щебінь для вирівнювання основи під монтаж опалубки з подальшою заливкою бетону та монтажу газопоршневої когенераційної установки за проектом: «Роботи з підготовки об’єктів до опалювального сезону та заходи з енергозбереження: будівництво розподіленої системи генерації електричної енергії на базі газопоршневих когенераційних установок за адресою: м. Одеса, Овідіопольська дор., 3-И</x:v>
      </x:c>
      <x:c r="N1067" s="15" t="str">
        <x:v>https://prozorro.gov.ua/tender/UA-2025-11-17-009811-a</x:v>
      </x:c>
    </x:row>
    <x:row r="1068">
      <x:c r="A1068" s="14" t="n">
        <x:v>1064</x:v>
      </x:c>
      <x:c r="B1068" s="14" t="str">
        <x:v>Фізична особа-підприємець  ШВЕЦЬ СЕРГІЙ ГАВРИЛОВИЧ</x:v>
      </x:c>
      <x:c r="C1068" s="14" t="str">
        <x:v>2978011852</x:v>
      </x:c>
      <x:c r="D1068" s="14" t="str">
        <x:v>HVAC / ОВіК</x:v>
      </x:c>
      <x:c r="E1068" s="14" t="str">
        <x:v>Pilot now</x:v>
      </x:c>
      <x:c r="F1068" s="14" t="str">
        <x:v>I3</x:v>
      </x:c>
      <x:c r="G1068" s="14" t="n">
        <x:v>43</x:v>
      </x:c>
      <x:c r="H1068" s="14" t="n">
        <x:v>1</x:v>
      </x:c>
      <x:c r="I1068" s="14" t="n">
        <x:v>0</x:v>
      </x:c>
      <x:c r="J1068" s="18" t="n">
        <x:v>46095</x:v>
      </x:c>
      <x:c r="K1068" s="19" t="n">
        <x:v>46163.42739199074</x:v>
      </x:c>
      <x:c r="L1068" s="19" t="n">
        <x:v>46174</x:v>
      </x:c>
      <x:c r="M1068" s="15" t="str">
        <x:v>послуги з монтажних робіт кондиціонерів та системи припливної вентиляції</x:v>
      </x:c>
      <x:c r="N1068" s="15" t="str">
        <x:v>https://prozorro.gov.ua/tender/UA-2026-05-21-006823-a</x:v>
      </x:c>
    </x:row>
    <x:row r="1069">
      <x:c r="A1069" s="14" t="n">
        <x:v>1065</x:v>
      </x:c>
      <x:c r="B1069" s="14" t="str">
        <x:v>ФІЗИЧНА ОСОБА-ПІДПРИЄМЕЦЬ БОНДАРЕНКО ВОЛОДИМИР СТЕПАНОВИЧ</x:v>
      </x:c>
      <x:c r="C1069" s="14" t="str">
        <x:v>3100805212</x:v>
      </x:c>
      <x:c r="D1069" s="14" t="str">
        <x:v>Резервне живлення</x:v>
      </x:c>
      <x:c r="E1069" s="14" t="str">
        <x:v>Pilot now</x:v>
      </x:c>
      <x:c r="F1069" s="14" t="str">
        <x:v>I3</x:v>
      </x:c>
      <x:c r="G1069" s="14" t="n">
        <x:v>43</x:v>
      </x:c>
      <x:c r="H1069" s="14" t="n">
        <x:v>3</x:v>
      </x:c>
      <x:c r="I1069" s="14" t="n">
        <x:v>0</x:v>
      </x:c>
      <x:c r="J1069" s="18" t="n">
        <x:v>77000</x:v>
      </x:c>
      <x:c r="K1069" s="19" t="n">
        <x:v>45622.46098928241</x:v>
      </x:c>
      <x:c r="L1069" s="19" t="n">
        <x:v>45657.46314814815</x:v>
      </x:c>
      <x:c r="M1069" s="15" t="str">
        <x:v>Встановлення та підключення джерела резервного живлення (пусконалагодження та монтаж дизель-генератора) з переобладнанням щитів  системи електропостачання в адмінбудівлі за адресою: м. Звягель, вул. Олександра Чернявського, 3</x:v>
      </x:c>
      <x:c r="N1069" s="15" t="str">
        <x:v>https://prozorro.gov.ua/tender/UA-2024-11-26-008748-a</x:v>
      </x:c>
    </x:row>
    <x:row r="1070">
      <x:c r="A1070" s="14" t="n">
        <x:v>1066</x:v>
      </x:c>
      <x:c r="B1070" s="14" t="str">
        <x:v>Фізична особа-підприємець Солтус Євгеній Олександрович</x:v>
      </x:c>
      <x:c r="C1070" s="14" t="str">
        <x:v>2796815411</x:v>
      </x:c>
      <x:c r="D1070" s="14" t="str">
        <x:v>Внутрішні сантехнічні системи</x:v>
      </x:c>
      <x:c r="E1070" s="14" t="str">
        <x:v>Pilot now</x:v>
      </x:c>
      <x:c r="F1070" s="14" t="str">
        <x:v>I3</x:v>
      </x:c>
      <x:c r="G1070" s="14" t="n">
        <x:v>43</x:v>
      </x:c>
      <x:c r="H1070" s="14" t="n">
        <x:v>1</x:v>
      </x:c>
      <x:c r="I1070" s="14" t="n">
        <x:v>0</x:v>
      </x:c>
      <x:c r="J1070" s="18" t="n">
        <x:v>46337.29</x:v>
      </x:c>
      <x:c r="K1070" s="19" t="n">
        <x:v>46183.335698090275</x:v>
      </x:c>
      <x:c r="L1070" s="19" t="n">
        <x:v>46235.333553240744</x:v>
      </x:c>
      <x:c r="M1070" s="15" t="str">
        <x:v>Послуги з поточного аварійного ремонту внутрішньої водопровідної системи Комунального закладу "Полтавський дошкільний навчальний заклад (ясла-садок) №17 "Школа здоров'я" Полтавської міської ради Полтавської області" за адресою: м.Полтава, вул.Івана Мазепи, 46 код (ДК 021:2015 код 45330000-9 Водопровідні та санітарно-технічні роботи)(45330000-9)</x:v>
      </x:c>
      <x:c r="N1070" s="15" t="str">
        <x:v>https://prozorro.gov.ua/tender/UA-2026-06-10-003360-a</x:v>
      </x:c>
    </x:row>
    <x:row r="1071">
      <x:c r="A1071" s="14" t="n">
        <x:v>1067</x:v>
      </x:c>
      <x:c r="B1071" s="14" t="str">
        <x:v>ФОП Сологуб Богдан Михайлович</x:v>
      </x:c>
      <x:c r="C1071" s="14" t="str">
        <x:v>3329403156</x:v>
      </x:c>
      <x:c r="D1071" s="14" t="str">
        <x:v>Безпека / СКУД / CCTV</x:v>
      </x:c>
      <x:c r="E1071" s="14" t="str">
        <x:v>Expansion discovery</x:v>
      </x:c>
      <x:c r="F1071" s="14" t="str">
        <x:v>I3</x:v>
      </x:c>
      <x:c r="G1071" s="14" t="n">
        <x:v>43</x:v>
      </x:c>
      <x:c r="H1071" s="14" t="n">
        <x:v>2</x:v>
      </x:c>
      <x:c r="I1071" s="14" t="n">
        <x:v>0</x:v>
      </x:c>
      <x:c r="J1071" s="18" t="n">
        <x:v>76000</x:v>
      </x:c>
      <x:c r="K1071" s="19" t="n">
        <x:v>46192.57537104167</x:v>
      </x:c>
      <x:c r="L1071" s="19" t="n">
        <x:v>46206</x:v>
      </x:c>
      <x:c r="M1071" s="15" t="str">
        <x:v>Послуги з монтажу та підключення системи контролю доступу в службовому приміщенні Львівської обласної прокуратури за адресою: м. Яворів, вул. Львівська, 25</x:v>
      </x:c>
      <x:c r="N1071" s="15" t="str">
        <x:v>https://prozorro.gov.ua/tender/UA-2026-06-19-012235-a</x:v>
      </x:c>
    </x:row>
    <x:row r="1072">
      <x:c r="A1072" s="14" t="n">
        <x:v>1068</x:v>
      </x:c>
      <x:c r="B1072" s="14" t="str">
        <x:v>Краснощока Дмитро Володимирович</x:v>
      </x:c>
      <x:c r="C1072" s="14" t="str">
        <x:v>3039314979</x:v>
      </x:c>
      <x:c r="D1072" s="14" t="str">
        <x:v>Резервне живлення</x:v>
      </x:c>
      <x:c r="E1072" s="14" t="str">
        <x:v>Pilot now</x:v>
      </x:c>
      <x:c r="F1072" s="14" t="str">
        <x:v>I3</x:v>
      </x:c>
      <x:c r="G1072" s="14" t="n">
        <x:v>42</x:v>
      </x:c>
      <x:c r="H1072" s="14" t="n">
        <x:v>1</x:v>
      </x:c>
      <x:c r="I1072" s="14" t="n">
        <x:v>1</x:v>
      </x:c>
      <x:c r="J1072" s="18" t="n">
        <x:v>263700</x:v>
      </x:c>
      <x:c r="K1072" s="19" t="n">
        <x:v>46029.442341215276</x:v>
      </x:c>
      <x:c r="L1072" s="19" t="n">
        <x:v>46387</x:v>
      </x:c>
      <x:c r="M1072" s="15" t="str">
        <x:v>Роботи з облаштування захисних споруд (габіонів) навколо дизель-генератора   згідно коду ДК 021:2015: 45340000-2 - Зведення огорож, монтаж поручнів і захисних засобів</x:v>
      </x:c>
      <x:c r="N1072" s="15" t="str">
        <x:v>https://prozorro.gov.ua/tender/UA-2026-01-07-002597-a</x:v>
      </x:c>
    </x:row>
    <x:row r="1073">
      <x:c r="A1073" s="14" t="n">
        <x:v>1069</x:v>
      </x:c>
      <x:c r="B1073" s="14" t="str">
        <x:v>Пащенко Галина Петрівна</x:v>
      </x:c>
      <x:c r="C1073" s="14" t="str">
        <x:v>3085511505</x:v>
      </x:c>
      <x:c r="D1073" s="14" t="str">
        <x:v>Пожежогасіння</x:v>
      </x:c>
      <x:c r="E1073" s="14" t="str">
        <x:v>Expansion discovery</x:v>
      </x:c>
      <x:c r="F1073" s="14" t="str">
        <x:v>I3</x:v>
      </x:c>
      <x:c r="G1073" s="14" t="n">
        <x:v>42</x:v>
      </x:c>
      <x:c r="H1073" s="14" t="n">
        <x:v>1</x:v>
      </x:c>
      <x:c r="I1073" s="14" t="n">
        <x:v>1</x:v>
      </x:c>
      <x:c r="J1073" s="18" t="n">
        <x:v>181772.37</x:v>
      </x:c>
      <x:c r="K1073" s="19" t="n">
        <x:v>46134.42947657407</x:v>
      </x:c>
      <x:c r="L1073" s="19" t="n">
        <x:v>46387</x:v>
      </x:c>
      <x:c r="M1073" s="15" t="str">
        <x:v>Монтаж, встановлення та введення в експлуатацію системи пожежної сигналізації та оповіщення про пожежу</x:v>
      </x:c>
      <x:c r="N1073" s="15" t="str">
        <x:v>https://prozorro.gov.ua/tender/UA-2026-04-22-008062-a</x:v>
      </x:c>
    </x:row>
    <x:row r="1074">
      <x:c r="A1074" s="14" t="n">
        <x:v>1070</x:v>
      </x:c>
      <x:c r="B1074" s="14" t="str">
        <x:v>ПП "Неонета"</x:v>
      </x:c>
      <x:c r="C1074" s="14" t="str">
        <x:v>34073506</x:v>
      </x:c>
      <x:c r="D1074" s="14" t="str">
        <x:v>Спортивні покриття</x:v>
      </x:c>
      <x:c r="E1074" s="14" t="str">
        <x:v>Expansion discovery</x:v>
      </x:c>
      <x:c r="F1074" s="14" t="str">
        <x:v>I3</x:v>
      </x:c>
      <x:c r="G1074" s="14" t="n">
        <x:v>42</x:v>
      </x:c>
      <x:c r="H1074" s="14" t="n">
        <x:v>1</x:v>
      </x:c>
      <x:c r="I1074" s="14" t="n">
        <x:v>1</x:v>
      </x:c>
      <x:c r="J1074" s="18" t="n">
        <x:v>105000</x:v>
      </x:c>
      <x:c r="K1074" s="19" t="n">
        <x:v>46132.57668789352</x:v>
      </x:c>
      <x:c r="L1074" s="19" t="n">
        <x:v>46387</x:v>
      </x:c>
      <x:c r="M1074" s="15" t="str">
        <x:v>Розроблення ПКД по об'єкту: "Капітальний ремонт існуючого спортивного майданчика з влаштуванням штучного покриття та встановлення додаткового спортивного обладнання у Комунальному закладі "Богодухівськи ліцей №1" Богодухівської міської ради Богодухівського району Харківської області розташованого за адресою: Харківська область, місто Богодухів, площа Василя Каразіна, буд.14</x:v>
      </x:c>
      <x:c r="N1074" s="15" t="str">
        <x:v>https://prozorro.gov.ua/tender/UA-2026-04-20-011703-a</x:v>
      </x:c>
    </x:row>
    <x:row r="1075">
      <x:c r="A1075" s="14" t="n">
        <x:v>1071</x:v>
      </x:c>
      <x:c r="B1075" s="14" t="str">
        <x:v>ПРИВАТНЕ ПІДПРИЄМСТВО "ЗАХІДЕНЕРГОМОНТАЖ"</x:v>
      </x:c>
      <x:c r="C1075" s="14" t="str">
        <x:v>36404211</x:v>
      </x:c>
      <x:c r="D1075" s="14" t="str">
        <x:v>Електромонтаж</x:v>
      </x:c>
      <x:c r="E1075" s="14" t="str">
        <x:v>Requalify</x:v>
      </x:c>
      <x:c r="F1075" s="14" t="str">
        <x:v>I3</x:v>
      </x:c>
      <x:c r="G1075" s="14" t="n">
        <x:v>42</x:v>
      </x:c>
      <x:c r="H1075" s="14" t="n">
        <x:v>1</x:v>
      </x:c>
      <x:c r="I1075" s="14" t="n">
        <x:v>1</x:v>
      </x:c>
      <x:c r="J1075" s="18" t="n">
        <x:v>155834.11</x:v>
      </x:c>
      <x:c r="K1075" s="19" t="n">
        <x:v>46134.35332475694</x:v>
      </x:c>
      <x:c r="L1075" s="19" t="n">
        <x:v>46387</x:v>
      </x:c>
      <x:c r="M1075" s="15" t="str">
        <x:v>Будівельно-монтажні і налагоджувальні роботи для нового будівництва електричних мереж  для електропостачання електроустановок нежитлової будівлі,теплиці з допоміжними будівлями та спорудами,ФОП Малик О.Т.,згідно  технічних вимог (умов).</x:v>
      </x:c>
      <x:c r="N1075" s="15" t="str">
        <x:v>https://prozorro.gov.ua/tender/UA-2026-04-22-003801-a</x:v>
      </x:c>
    </x:row>
    <x:row r="1076">
      <x:c r="A1076" s="14" t="n">
        <x:v>1072</x:v>
      </x:c>
      <x:c r="B1076" s="14" t="str">
        <x:v>РЯХОВСЬКА ВАРВАРА ОЛЕКСІЇВНА</x:v>
      </x:c>
      <x:c r="C1076" s="14" t="str">
        <x:v>3127609743</x:v>
      </x:c>
      <x:c r="D1076" s="14" t="str">
        <x:v>Ремонт і підсилення бетону</x:v>
      </x:c>
      <x:c r="E1076" s="14" t="str">
        <x:v>Expansion discovery</x:v>
      </x:c>
      <x:c r="F1076" s="14" t="str">
        <x:v>I3</x:v>
      </x:c>
      <x:c r="G1076" s="14" t="n">
        <x:v>42</x:v>
      </x:c>
      <x:c r="H1076" s="14" t="n">
        <x:v>1</x:v>
      </x:c>
      <x:c r="I1076" s="14" t="n">
        <x:v>1</x:v>
      </x:c>
      <x:c r="J1076" s="18" t="n">
        <x:v>135896.83</x:v>
      </x:c>
      <x:c r="K1076" s="19" t="n">
        <x:v>46114.58454239583</x:v>
      </x:c>
      <x:c r="L1076" s="19" t="n">
        <x:v>46387</x:v>
      </x:c>
      <x:c r="M1076" s="15" t="str">
        <x:v>послуги з поточного ремонту вхідної групи в найпростіше укриття Гімназії № 2 Горішньоплавнівської міської ради Кременчуцького району Полтавської області. Ремонт ґанків з улаштуванням навісу. Ремонт окремих місць у залізобетонних конструкціях з очищенням від іржі оголеної арматури та бетонуванням із розшиванням та затиранням їх. Часткова заміна та виправлення східців бетонних. Забивання вибоїн у бетонних східцях сходів та на площадках. Укріплення та виправлення прогнутих елементів та вставлення елементів, яких бракує, в металевих перилах сходів, облаштування поручнів. Перестилання окремих плит з кераміки на площадках сходових кліток (східців, підсхідців)</x:v>
      </x:c>
      <x:c r="N1076" s="15" t="str">
        <x:v>https://prozorro.gov.ua/tender/UA-2026-04-02-012995-a</x:v>
      </x:c>
    </x:row>
    <x:row r="1077">
      <x:c r="A1077" s="14" t="n">
        <x:v>1073</x:v>
      </x:c>
      <x:c r="B1077" s="14" t="str">
        <x:v>ТОВ "АКТИВ АЛЬЯНС-ГАЗОРОЗПОДІЛ"</x:v>
      </x:c>
      <x:c r="C1077" s="14" t="str">
        <x:v>41503033</x:v>
      </x:c>
      <x:c r="D1077" s="14" t="str">
        <x:v>Газові мережі</x:v>
      </x:c>
      <x:c r="E1077" s="14" t="str">
        <x:v>Expansion discovery</x:v>
      </x:c>
      <x:c r="F1077" s="14" t="str">
        <x:v>I3</x:v>
      </x:c>
      <x:c r="G1077" s="14" t="n">
        <x:v>42</x:v>
      </x:c>
      <x:c r="H1077" s="14" t="n">
        <x:v>1</x:v>
      </x:c>
      <x:c r="I1077" s="14" t="n">
        <x:v>1</x:v>
      </x:c>
      <x:c r="J1077" s="18" t="n">
        <x:v>389999</x:v>
      </x:c>
      <x:c r="K1077" s="19" t="n">
        <x:v>46072.30951655093</x:v>
      </x:c>
      <x:c r="L1077" s="19" t="n">
        <x:v>46435</x:v>
      </x:c>
      <x:c r="M1077" s="15" t="str">
        <x:v>Будівництво трубопроводів, ліній зв’язку та електропередач, шосе, доріг, аеродромів і залізничних доріг; вирівнювання поверхонь (Ремонт підводного переходу газопроводу-відводу до ГРС Ямпіль через р. Полква Подільського ЛВУМГ)</x:v>
      </x:c>
      <x:c r="N1077" s="15" t="str">
        <x:v>https://prozorro.gov.ua/tender/UA-2026-01-13-011009-a</x:v>
      </x:c>
    </x:row>
    <x:row r="1078">
      <x:c r="A1078" s="14" t="n">
        <x:v>1074</x:v>
      </x:c>
      <x:c r="B1078" s="14" t="str">
        <x:v>ТОВ "ВІННИЦЯ БЛАГОУСТРІЙ"</x:v>
      </x:c>
      <x:c r="C1078" s="14" t="str">
        <x:v>41164193</x:v>
      </x:c>
      <x:c r="D1078" s="14" t="str">
        <x:v>ГНБ / безтраншейні роботи</x:v>
      </x:c>
      <x:c r="E1078" s="14" t="str">
        <x:v>Expansion discovery</x:v>
      </x:c>
      <x:c r="F1078" s="14" t="str">
        <x:v>I3</x:v>
      </x:c>
      <x:c r="G1078" s="14" t="n">
        <x:v>42</x:v>
      </x:c>
      <x:c r="H1078" s="14" t="n">
        <x:v>2</x:v>
      </x:c>
      <x:c r="I1078" s="14" t="n">
        <x:v>1</x:v>
      </x:c>
      <x:c r="J1078" s="18" t="n">
        <x:v>7471980.34</x:v>
      </x:c>
      <x:c r="K1078" s="19" t="n">
        <x:v>45952.54528399306</x:v>
      </x:c>
      <x:c r="L1078" s="19" t="n">
        <x:v>46356</x:v>
      </x:c>
      <x:c r="M1078" s="15" t="str">
        <x:v>Капітальний ремонт підземного пішохідного переходу по вул. Київська в м. Вінниці (з адаптацією до потреб маломобільних груп населення) (Класифікатор ДК 021:2015 - 45453000-7 Капітальний ремонт і реставрація)</x:v>
      </x:c>
      <x:c r="N1078" s="15" t="str">
        <x:v>https://prozorro.gov.ua/tender/UA-2025-10-06-001013-a</x:v>
      </x:c>
    </x:row>
    <x:row r="1079">
      <x:c r="A1079" s="14" t="n">
        <x:v>1075</x:v>
      </x:c>
      <x:c r="B1079" s="14" t="str">
        <x:v>ТОВ "КПП " Теплокомунмережа"</x:v>
      </x:c>
      <x:c r="C1079" s="14" t="str">
        <x:v>31766986</x:v>
      </x:c>
      <x:c r="D1079" s="14" t="str">
        <x:v>Теплові пункти</x:v>
      </x:c>
      <x:c r="E1079" s="14" t="str">
        <x:v>Expansion discovery</x:v>
      </x:c>
      <x:c r="F1079" s="14" t="str">
        <x:v>I3</x:v>
      </x:c>
      <x:c r="G1079" s="14" t="n">
        <x:v>42</x:v>
      </x:c>
      <x:c r="H1079" s="14" t="n">
        <x:v>1</x:v>
      </x:c>
      <x:c r="I1079" s="14" t="n">
        <x:v>1</x:v>
      </x:c>
      <x:c r="J1079" s="18" t="n">
        <x:v>230950.81</x:v>
      </x:c>
      <x:c r="K1079" s="19" t="n">
        <x:v>46127.701601388886</x:v>
      </x:c>
      <x:c r="L1079" s="19" t="n">
        <x:v>46387</x:v>
      </x:c>
      <x:c r="M1079" s="15" t="str">
        <x:v>Реконструкція індивідуального теплового пункту (ІТП) для опалення підвальних приміщеннь за адресою: м.Ірпінь вул. Заріфи Алієвої 61/1 ліцей ІЛІТ. ДК 021:2015   45454000-4 Реконструкція.</x:v>
      </x:c>
      <x:c r="N1079" s="15" t="str">
        <x:v>https://prozorro.gov.ua/tender/UA-2026-04-15-013396-a</x:v>
      </x:c>
    </x:row>
    <x:row r="1080">
      <x:c r="A1080" s="14" t="n">
        <x:v>1076</x:v>
      </x:c>
      <x:c r="B1080" s="14" t="str">
        <x:v>ТОВ "ХОЛДИНГ "ПОЖЕЖНА БЕЗПЕКА ТА НС"</x:v>
      </x:c>
      <x:c r="C1080" s="14" t="str">
        <x:v>34588401</x:v>
      </x:c>
      <x:c r="D1080" s="14" t="str">
        <x:v>Пожежогасіння</x:v>
      </x:c>
      <x:c r="E1080" s="14" t="str">
        <x:v>Expansion discovery</x:v>
      </x:c>
      <x:c r="F1080" s="14" t="str">
        <x:v>I3</x:v>
      </x:c>
      <x:c r="G1080" s="14" t="n">
        <x:v>42</x:v>
      </x:c>
      <x:c r="H1080" s="14" t="n">
        <x:v>1</x:v>
      </x:c>
      <x:c r="I1080" s="14" t="n">
        <x:v>1</x:v>
      </x:c>
      <x:c r="J1080" s="18" t="n">
        <x:v>2415235.45</x:v>
      </x:c>
      <x:c r="K1080" s="19" t="n">
        <x:v>45965.714899224535</x:v>
      </x:c>
      <x:c r="L1080" s="19" t="n">
        <x:v>46321</x:v>
      </x:c>
      <x:c r="M1080" s="15" t="str">
        <x:v>Роботи з монтажу систем автоматичної пожежної сигналізації, керування евакуюванням, автоматичного пожежогасіння, передачі тривожних сповіщень та автоматики пожежних кранів для приміщень Банку у м. Черкаси (ID тендера на "tender.privatbank.ua": PB-2025-09-24-3065213) (Звіт про укладення договору)</x:v>
      </x:c>
      <x:c r="N1080" s="15" t="str">
        <x:v>https://prozorro.gov.ua/tender/UA-2025-11-04-016268-a</x:v>
      </x:c>
    </x:row>
    <x:row r="1081">
      <x:c r="A1081" s="14" t="n">
        <x:v>1077</x:v>
      </x:c>
      <x:c r="B1081" s="14" t="str">
        <x:v>ТОВ Енергопромбуд</x:v>
      </x:c>
      <x:c r="C1081" s="14" t="str">
        <x:v>38900726</x:v>
      </x:c>
      <x:c r="D1081" s="14" t="str">
        <x:v>Підстанції / силові мережі</x:v>
      </x:c>
      <x:c r="E1081" s="14" t="str">
        <x:v>Pilot now</x:v>
      </x:c>
      <x:c r="F1081" s="14" t="str">
        <x:v>I3</x:v>
      </x:c>
      <x:c r="G1081" s="14" t="n">
        <x:v>42</x:v>
      </x:c>
      <x:c r="H1081" s="14" t="n">
        <x:v>1</x:v>
      </x:c>
      <x:c r="I1081" s="14" t="n">
        <x:v>1</x:v>
      </x:c>
      <x:c r="J1081" s="18" t="n">
        <x:v>4571541.82</x:v>
      </x:c>
      <x:c r="K1081" s="19" t="n">
        <x:v>45952.366749594905</x:v>
      </x:c>
      <x:c r="L1081" s="19" t="n">
        <x:v>46381</x:v>
      </x:c>
      <x:c r="M1081" s="15" t="str">
        <x:v>ДК 021-2015: 45454000-4 Реконструкція. «Реконструкція. Заміна ввідної комірки № 16 КРП-6 кВ підстанції 35/6 кВ «Резервна» Будівельно-монтажні роботи». РПЗ-5.2.23</x:v>
      </x:c>
      <x:c r="N1081" s="15" t="str">
        <x:v>https://prozorro.gov.ua/tender/UA-2025-09-29-009205-a</x:v>
      </x:c>
    </x:row>
    <x:row r="1082">
      <x:c r="A1082" s="14" t="n">
        <x:v>1078</x:v>
      </x:c>
      <x:c r="B1082" s="14" t="str">
        <x:v>ТОВ КІРАБУД</x:v>
      </x:c>
      <x:c r="C1082" s="14" t="str">
        <x:v>40908698</x:v>
      </x:c>
      <x:c r="D1082" s="14" t="str">
        <x:v>Зовнішні мережі</x:v>
      </x:c>
      <x:c r="E1082" s="14" t="str">
        <x:v>Expansion discovery</x:v>
      </x:c>
      <x:c r="F1082" s="14" t="str">
        <x:v>I3</x:v>
      </x:c>
      <x:c r="G1082" s="14" t="n">
        <x:v>42</x:v>
      </x:c>
      <x:c r="H1082" s="14" t="n">
        <x:v>1</x:v>
      </x:c>
      <x:c r="I1082" s="14" t="n">
        <x:v>1</x:v>
      </x:c>
      <x:c r="J1082" s="18" t="n">
        <x:v>6293628.49</x:v>
      </x:c>
      <x:c r="K1082" s="19" t="n">
        <x:v>45996.3774528125</x:v>
      </x:c>
      <x:c r="L1082" s="19" t="n">
        <x:v>46371</x:v>
      </x:c>
      <x:c r="M1082" s="15" t="str">
        <x:v> Будівництво каналізаційного колектора із реконструкцією КНС по вул. Набережна в м. Теребовля . Коригування . </x:v>
      </x:c>
      <x:c r="N1082" s="15" t="str">
        <x:v>https://prozorro.gov.ua/tender/UA-2025-10-22-015679-a</x:v>
      </x:c>
    </x:row>
    <x:row r="1083">
      <x:c r="A1083" s="14" t="n">
        <x:v>1079</x:v>
      </x:c>
      <x:c r="B1083" s="14" t="str">
        <x:v>ТОВАРИСТВО З ОБМЕЖЕНОЮ ВІДПОВІДАЛЬНІСТЮ "БУДІВЕЛЬНА КОМПАНІЯ "БУДВЕНТСТОК"</x:v>
      </x:c>
      <x:c r="C1083" s="14" t="str">
        <x:v>45029957</x:v>
      </x:c>
      <x:c r="D1083" s="14" t="str">
        <x:v>Спортивні покриття</x:v>
      </x:c>
      <x:c r="E1083" s="14" t="str">
        <x:v>Expansion discovery</x:v>
      </x:c>
      <x:c r="F1083" s="14" t="str">
        <x:v>I3</x:v>
      </x:c>
      <x:c r="G1083" s="14" t="n">
        <x:v>42</x:v>
      </x:c>
      <x:c r="H1083" s="14" t="n">
        <x:v>1</x:v>
      </x:c>
      <x:c r="I1083" s="14" t="n">
        <x:v>1</x:v>
      </x:c>
      <x:c r="J1083" s="18" t="n">
        <x:v>6594337.72</x:v>
      </x:c>
      <x:c r="K1083" s="19" t="n">
        <x:v>45846.58000619213</x:v>
      </x:c>
      <x:c r="L1083" s="19" t="n">
        <x:v>46387</x:v>
      </x:c>
      <x:c r="M1083" s="15" t="str">
        <x:v>Реконструкція дитячого та спортивного майданчиків з влаштуванням штучного покриття по вул. Княгині Ольги для благоустрою населеного пункту с. Солонка Львівського району Львівської області.</x:v>
      </x:c>
      <x:c r="N1083" s="15" t="str">
        <x:v>https://prozorro.gov.ua/tender/UA-2025-06-20-005469-a</x:v>
      </x:c>
    </x:row>
    <x:row r="1084">
      <x:c r="A1084" s="14" t="n">
        <x:v>1080</x:v>
      </x:c>
      <x:c r="B1084" s="14" t="str">
        <x:v>Товариство з обмеженою відповідальністю "Енергія-97"</x:v>
      </x:c>
      <x:c r="C1084" s="14" t="str">
        <x:v>13670891</x:v>
      </x:c>
      <x:c r="D1084" s="14" t="str">
        <x:v>Вузли обліку тепла</x:v>
      </x:c>
      <x:c r="E1084" s="14" t="str">
        <x:v>Pilot now</x:v>
      </x:c>
      <x:c r="F1084" s="14" t="str">
        <x:v>I3</x:v>
      </x:c>
      <x:c r="G1084" s="14" t="n">
        <x:v>42</x:v>
      </x:c>
      <x:c r="H1084" s="14" t="n">
        <x:v>1</x:v>
      </x:c>
      <x:c r="I1084" s="14" t="n">
        <x:v>1</x:v>
      </x:c>
      <x:c r="J1084" s="18" t="n">
        <x:v>443399.8</x:v>
      </x:c>
      <x:c r="K1084" s="19" t="n">
        <x:v>46111.31213226852</x:v>
      </x:c>
      <x:c r="L1084" s="19" t="n">
        <x:v>46387</x:v>
      </x:c>
      <x:c r="M1084" s="15" t="str">
        <x:v>ДК 021:2015 - 51210000-7 - Послуги зі встановлення вимірювального обладнання (Послуги по проектуванню, демонтажу, монтажу, комплектуванню, налагодженню, введенню в експлуатацію комерційного вузла обліку тепла, приладів дистанційного зняття показників споживання теплової енергії в тепловому пункті фізико-хімічного корпусу НМУ імені О.О. Богомольця за адресою: м. Київ, пр. Берестейський, 34) </x:v>
      </x:c>
      <x:c r="N1084" s="15" t="str">
        <x:v>https://prozorro.gov.ua/tender/UA-2026-03-19-005369-a</x:v>
      </x:c>
    </x:row>
    <x:row r="1085">
      <x:c r="A1085" s="14" t="n">
        <x:v>1081</x:v>
      </x:c>
      <x:c r="B1085" s="14" t="str">
        <x:v>ТОВАРИСТВО З ОБМЕЖЕНОЮ ВІДПОВІДАЛЬНІСТЮ "єЕНЕРГО"</x:v>
      </x:c>
      <x:c r="C1085" s="14" t="str">
        <x:v>45498902</x:v>
      </x:c>
      <x:c r="D1085" s="14" t="str">
        <x:v>Підстанції / силові мережі</x:v>
      </x:c>
      <x:c r="E1085" s="14" t="str">
        <x:v>Pilot now</x:v>
      </x:c>
      <x:c r="F1085" s="14" t="str">
        <x:v>I3</x:v>
      </x:c>
      <x:c r="G1085" s="14" t="n">
        <x:v>42</x:v>
      </x:c>
      <x:c r="H1085" s="14" t="n">
        <x:v>1</x:v>
      </x:c>
      <x:c r="I1085" s="14" t="n">
        <x:v>1</x:v>
      </x:c>
      <x:c r="J1085" s="18" t="n">
        <x:v>3512000</x:v>
      </x:c>
      <x:c r="K1085" s="19" t="n">
        <x:v>46009.565055659725</x:v>
      </x:c>
      <x:c r="L1085" s="19" t="n">
        <x:v>46387</x:v>
      </x:c>
      <x:c r="M1085" s="15" t="str">
        <x:v>Проектно-вишукувальні роботи «Реконструкція електричних мереж ОФ ДП «АМПУ» за адресою м. Одеса, вул. Ганса Германа, 3 (кабельні лінії інв. № 069546, 069736, 069549, 069964, 069977, 069963, 069965, 069966, 069476, 069637, 069636, 069956, 069958, 069626, 069633, 069634, 069950, 069946, 069624, 069949, 069947, 060164, 069851, 103262, 103263, 103132 та трансформаторні підстанції інв. № 103178, 103219, 069683, 069677, 069638, 069928, 069676, 069679, 069925, 069692, 069932, 069839, 069678, 069838)»</x:v>
      </x:c>
      <x:c r="N1085" s="15" t="str">
        <x:v>https://prozorro.gov.ua/tender/UA-2025-10-31-004780-a</x:v>
      </x:c>
    </x:row>
    <x:row r="1086">
      <x:c r="A1086" s="14" t="n">
        <x:v>1082</x:v>
      </x:c>
      <x:c r="B1086" s="14" t="str">
        <x:v>ТОВАРИСТВО З ОБМЕЖЕНОЮ ВІДПОВІДАЛЬНІСТЮ "ІНЖІНІРІНГ ТОРГ ГРУП"</x:v>
      </x:c>
      <x:c r="C1086" s="14" t="str">
        <x:v>43480041</x:v>
      </x:c>
      <x:c r="D1086" s="14" t="str">
        <x:v>Насосні станції</x:v>
      </x:c>
      <x:c r="E1086" s="14" t="str">
        <x:v>Expansion discovery</x:v>
      </x:c>
      <x:c r="F1086" s="14" t="str">
        <x:v>I3</x:v>
      </x:c>
      <x:c r="G1086" s="14" t="n">
        <x:v>42</x:v>
      </x:c>
      <x:c r="H1086" s="14" t="n">
        <x:v>1</x:v>
      </x:c>
      <x:c r="I1086" s="14" t="n">
        <x:v>1</x:v>
      </x:c>
      <x:c r="J1086" s="18" t="n">
        <x:v>440679.62</x:v>
      </x:c>
      <x:c r="K1086" s="19" t="n">
        <x:v>46132.44624921296</x:v>
      </x:c>
      <x:c r="L1086" s="19" t="n">
        <x:v>46386</x:v>
      </x:c>
      <x:c r="M1086" s="15" t="str">
        <x:v>Реконструкція насосної станції (інв. №34) КП «Синельниківський міський водоканал» ДОР за адресою: м. Синельникове, вул. Робоча, у частині повної заміни вузла обліку стічних (каналізаційних) вод (код ДК 021:2015 - 45454000-4 Реконструкція)</x:v>
      </x:c>
      <x:c r="N1086" s="15" t="str">
        <x:v>https://prozorro.gov.ua/tender/UA-2026-04-20-006546-a</x:v>
      </x:c>
    </x:row>
    <x:row r="1087">
      <x:c r="A1087" s="14" t="n">
        <x:v>1083</x:v>
      </x:c>
      <x:c r="B1087" s="14" t="str">
        <x:v>ТОВАРИСТВО З ОБМЕЖЕНОЮ ВІДПОВІДАЛЬНІСТЮ «ХМІЛЬНИЦЬКА БУДІВЕЛЬНА КОМПАНІЯ»</x:v>
      </x:c>
      <x:c r="C1087" s="14" t="str">
        <x:v>34680933</x:v>
      </x:c>
      <x:c r="D1087" s="14" t="str">
        <x:v>Габіони / укріплення схилів</x:v>
      </x:c>
      <x:c r="E1087" s="14" t="str">
        <x:v>Expansion discovery</x:v>
      </x:c>
      <x:c r="F1087" s="14" t="str">
        <x:v>I3</x:v>
      </x:c>
      <x:c r="G1087" s="14" t="n">
        <x:v>42</x:v>
      </x:c>
      <x:c r="H1087" s="14" t="n">
        <x:v>1</x:v>
      </x:c>
      <x:c r="I1087" s="14" t="n">
        <x:v>1</x:v>
      </x:c>
      <x:c r="J1087" s="18" t="n">
        <x:v>6399000</x:v>
      </x:c>
      <x:c r="K1087" s="19" t="n">
        <x:v>45978.3450437963</x:v>
      </x:c>
      <x:c r="L1087" s="19" t="n">
        <x:v>46356</x:v>
      </x:c>
      <x:c r="M1087" s="15" t="str">
        <x:v>Капітальний ремонт проїзду з укріпленням схилу по пров. Костя Широцького (в районі буд. №68 по вул. Костя Широцького) в м. Вінниці (Класифікатор ДК 021:2015 - 45453000-7 Капітальний ремонт і реставрація)</x:v>
      </x:c>
      <x:c r="N1087" s="15" t="str">
        <x:v>https://prozorro.gov.ua/tender/UA-2025-10-30-012759-a</x:v>
      </x:c>
    </x:row>
    <x:row r="1088">
      <x:c r="A1088" s="14" t="n">
        <x:v>1084</x:v>
      </x:c>
      <x:c r="B1088" s="14" t="str">
        <x:v>ГЛЯНЕНКО СЕРГІЙ МИКОЛАЙОВИЧ</x:v>
      </x:c>
      <x:c r="C1088" s="14" t="str">
        <x:v>2903818919</x:v>
      </x:c>
      <x:c r="D1088" s="14" t="str">
        <x:v>Резервне живлення</x:v>
      </x:c>
      <x:c r="E1088" s="14" t="str">
        <x:v>Pilot now</x:v>
      </x:c>
      <x:c r="F1088" s="14" t="str">
        <x:v>I3</x:v>
      </x:c>
      <x:c r="G1088" s="14" t="n">
        <x:v>42</x:v>
      </x:c>
      <x:c r="H1088" s="14" t="n">
        <x:v>1</x:v>
      </x:c>
      <x:c r="I1088" s="14" t="n">
        <x:v>0</x:v>
      </x:c>
      <x:c r="J1088" s="18" t="n">
        <x:v>192340</x:v>
      </x:c>
      <x:c r="K1088" s="19" t="n">
        <x:v>46091.442397060186</x:v>
      </x:c>
      <x:c r="L1088" s="19" t="n">
        <x:v>46097</x:v>
      </x:c>
      <x:c r="M1088" s="15" t="str">
        <x:v>Послуги з поточного ремонту по монтажу і підключенню резервного живлення (дизель-генератора) (51110000-6 Послуги зі встановлення електричного обладнання)</x:v>
      </x:c>
      <x:c r="N1088" s="15" t="str">
        <x:v>https://prozorro.gov.ua/tender/UA-2026-03-10-006605-a</x:v>
      </x:c>
    </x:row>
    <x:row r="1089">
      <x:c r="A1089" s="14" t="n">
        <x:v>1085</x:v>
      </x:c>
      <x:c r="B1089" s="14" t="str">
        <x:v>ЗАХАРОВ СЕРГІЙ МИКОЛАЙОВИЧ</x:v>
      </x:c>
      <x:c r="C1089" s="14" t="str">
        <x:v>2767206552</x:v>
      </x:c>
      <x:c r="D1089" s="14" t="str">
        <x:v>Насосні станції</x:v>
      </x:c>
      <x:c r="E1089" s="14" t="str">
        <x:v>Expansion discovery</x:v>
      </x:c>
      <x:c r="F1089" s="14" t="str">
        <x:v>I3</x:v>
      </x:c>
      <x:c r="G1089" s="14" t="n">
        <x:v>42</x:v>
      </x:c>
      <x:c r="H1089" s="14" t="n">
        <x:v>1</x:v>
      </x:c>
      <x:c r="I1089" s="14" t="n">
        <x:v>0</x:v>
      </x:c>
      <x:c r="J1089" s="18" t="n">
        <x:v>140906.46</x:v>
      </x:c>
      <x:c r="K1089" s="19" t="n">
        <x:v>46057.46382563657</x:v>
      </x:c>
      <x:c r="L1089" s="19" t="n">
        <x:v>46112</x:v>
      </x:c>
      <x:c r="M1089" s="15" t="str">
        <x:v>Реконструкція комерційних вузлів обліку спожитої електроенергії із облаштуванням АСКОЕ за адресою: насосна станція 2-го підйому, вул. Шкільна, 9А</x:v>
      </x:c>
      <x:c r="N1089" s="15" t="str">
        <x:v>https://prozorro.gov.ua/tender/UA-2026-02-04-007282-a</x:v>
      </x:c>
    </x:row>
    <x:row r="1090">
      <x:c r="A1090" s="14" t="n">
        <x:v>1086</x:v>
      </x:c>
      <x:c r="B1090" s="14" t="str">
        <x:v>МАЛЬЦЕВ ВЯЧЕСЛАВ ВОЛОДИМИРОВИЧ</x:v>
      </x:c>
      <x:c r="C1090" s="14" t="str">
        <x:v>3050226417</x:v>
      </x:c>
      <x:c r="D1090" s="14" t="str">
        <x:v>Газопостачання / котельні</x:v>
      </x:c>
      <x:c r="E1090" s="14" t="str">
        <x:v>Expansion discovery</x:v>
      </x:c>
      <x:c r="F1090" s="14" t="str">
        <x:v>I3</x:v>
      </x:c>
      <x:c r="G1090" s="14" t="n">
        <x:v>42</x:v>
      </x:c>
      <x:c r="H1090" s="14" t="n">
        <x:v>1</x:v>
      </x:c>
      <x:c r="I1090" s="14" t="n">
        <x:v>0</x:v>
      </x:c>
      <x:c r="J1090" s="18" t="n">
        <x:v>241293.44</x:v>
      </x:c>
      <x:c r="K1090" s="19" t="n">
        <x:v>46160.46988414352</x:v>
      </x:c>
      <x:c r="L1090" s="19" t="n">
        <x:v>46203</x:v>
      </x:c>
      <x:c r="M1090" s="15" t="str">
        <x:v>Нове будівництво модульної транспортабельної котельні у м. Харкові за адресою: вул. ********** (резервне живлення). Монтаж димових труб та зовнішньої каналізації (код ДК 021:2015 – 45251000-1 "Будівництво електростанцій і теплових станцій").</x:v>
      </x:c>
      <x:c r="N1090" s="15" t="str">
        <x:v>https://prozorro.gov.ua/tender/UA-2026-05-18-007697-a</x:v>
      </x:c>
    </x:row>
    <x:row r="1091">
      <x:c r="A1091" s="14" t="n">
        <x:v>1087</x:v>
      </x:c>
      <x:c r="B1091" s="14" t="str">
        <x:v>ПП "БУДПЛАСТ-2"</x:v>
      </x:c>
      <x:c r="C1091" s="14" t="str">
        <x:v>33208120</x:v>
      </x:c>
      <x:c r="D1091" s="14" t="str">
        <x:v>Водоочищення / очисні споруди</x:v>
      </x:c>
      <x:c r="E1091" s="14" t="str">
        <x:v>Expansion discovery</x:v>
      </x:c>
      <x:c r="F1091" s="14" t="str">
        <x:v>I3</x:v>
      </x:c>
      <x:c r="G1091" s="14" t="n">
        <x:v>42</x:v>
      </x:c>
      <x:c r="H1091" s="14" t="n">
        <x:v>1</x:v>
      </x:c>
      <x:c r="I1091" s="14" t="n">
        <x:v>0</x:v>
      </x:c>
      <x:c r="J1091" s="18" t="n">
        <x:v>3694176</x:v>
      </x:c>
      <x:c r="K1091" s="19" t="n">
        <x:v>46010.44463627315</x:v>
      </x:c>
      <x:c r="L1091" s="19" t="n">
        <x:v>46203</x:v>
      </x:c>
      <x:c r="M1091" s="15" t="str">
        <x:v>«Реконструкція напірного каналізаційного колектору до очисних споруд в м.Бахмач Чернігівської області» Коригування кошторисної документації 2 (код за ЄЗС ДК 021:2015 45454000-4 – Реконструкція)</x:v>
      </x:c>
      <x:c r="N1091" s="15" t="str">
        <x:v>https://prozorro.gov.ua/tender/UA-2025-11-25-002765-a</x:v>
      </x:c>
    </x:row>
    <x:row r="1092">
      <x:c r="A1092" s="14" t="n">
        <x:v>1088</x:v>
      </x:c>
      <x:c r="B1092" s="14" t="str">
        <x:v>ПрАТ "ВИНОГРАДІВСЬКА ПЕРЕСУВНА МЕХАНІЗОВАНА КОЛОНА №78"</x:v>
      </x:c>
      <x:c r="C1092" s="14" t="str">
        <x:v>01037092</x:v>
      </x:c>
      <x:c r="D1092" s="14" t="str">
        <x:v>Гідротехнічні споруди</x:v>
      </x:c>
      <x:c r="E1092" s="14" t="str">
        <x:v>Expansion discovery</x:v>
      </x:c>
      <x:c r="F1092" s="14" t="str">
        <x:v>I3</x:v>
      </x:c>
      <x:c r="G1092" s="14" t="n">
        <x:v>42</x:v>
      </x:c>
      <x:c r="H1092" s="14" t="n">
        <x:v>1</x:v>
      </x:c>
      <x:c r="I1092" s="14" t="n">
        <x:v>0</x:v>
      </x:c>
      <x:c r="J1092" s="18" t="n">
        <x:v>11083014</x:v>
      </x:c>
      <x:c r="K1092" s="19" t="n">
        <x:v>45540.58135289352</x:v>
      </x:c>
      <x:c r="L1092" s="19" t="n">
        <x:v>46011</x:v>
      </x:c>
      <x:c r="M1092" s="15" t="str">
        <x:v>Роботи по об’єкту: "Відновлення лівобережної дамби р. Шопурка вище автодорожнього мосту в смт. Великий Бичків Великобичківська ТГ Рахівського району Закарпатської області. Капітальний ремонт" (ДК 021:2015: 45240000-1 — Будівництво гідротехнічних об’єктів).
</x:v>
      </x:c>
      <x:c r="N1092" s="15" t="str">
        <x:v>https://prozorro.gov.ua/tender/UA-2024-08-16-009633-a</x:v>
      </x:c>
    </x:row>
    <x:row r="1093">
      <x:c r="A1093" s="14" t="n">
        <x:v>1089</x:v>
      </x:c>
      <x:c r="B1093" s="14" t="str">
        <x:v>ПРИВАТНЕ АКЦІОНЕРНЕ ТОВАРИСТВО "СУМСЬКИЙ ПРОМПРОЕКТ"</x:v>
      </x:c>
      <x:c r="C1093" s="14" t="str">
        <x:v>00219649</x:v>
      </x:c>
      <x:c r="D1093" s="14" t="str">
        <x:v>Насосні станції</x:v>
      </x:c>
      <x:c r="E1093" s="14" t="str">
        <x:v>Expansion discovery</x:v>
      </x:c>
      <x:c r="F1093" s="14" t="str">
        <x:v>I3</x:v>
      </x:c>
      <x:c r="G1093" s="14" t="n">
        <x:v>42</x:v>
      </x:c>
      <x:c r="H1093" s="14" t="n">
        <x:v>1</x:v>
      </x:c>
      <x:c r="I1093" s="14" t="n">
        <x:v>0</x:v>
      </x:c>
      <x:c r="J1093" s="18" t="n">
        <x:v>480000</x:v>
      </x:c>
      <x:c r="K1093" s="19" t="n">
        <x:v>46076.6151671875</x:v>
      </x:c>
      <x:c r="L1093" s="19" t="n">
        <x:v>46146</x:v>
      </x:c>
      <x:c r="M1093" s="15" t="str">
        <x:v>Створення проектної документації по об'єкту:"Реконструкція системи водовідведення з центральної частини м.Тростянець. Каналізаційна насосна станція з занурювальними насосами по вул.Б.Хмельницького. Корегування"</x:v>
      </x:c>
      <x:c r="N1093" s="15" t="str">
        <x:v>https://prozorro.gov.ua/tender/UA-2026-02-23-013987-a</x:v>
      </x:c>
    </x:row>
    <x:row r="1094">
      <x:c r="A1094" s="14" t="n">
        <x:v>1090</x:v>
      </x:c>
      <x:c r="B1094" s="14" t="str">
        <x:v>ПРИВАТНЕ ПІДПРИЄМСТВО "АГРОСЕРВІС - ПЛЮС - Ц"</x:v>
      </x:c>
      <x:c r="C1094" s="14" t="str">
        <x:v>35317935</x:v>
      </x:c>
      <x:c r="D1094" s="14" t="str">
        <x:v>Внутрішні сантехнічні системи</x:v>
      </x:c>
      <x:c r="E1094" s="14" t="str">
        <x:v>Pilot now</x:v>
      </x:c>
      <x:c r="F1094" s="14" t="str">
        <x:v>I3</x:v>
      </x:c>
      <x:c r="G1094" s="14" t="n">
        <x:v>42</x:v>
      </x:c>
      <x:c r="H1094" s="14" t="n">
        <x:v>1</x:v>
      </x:c>
      <x:c r="I1094" s="14" t="n">
        <x:v>0</x:v>
      </x:c>
      <x:c r="J1094" s="18" t="n">
        <x:v>184614</x:v>
      </x:c>
      <x:c r="K1094" s="19" t="n">
        <x:v>46111.573581041666</x:v>
      </x:c>
      <x:c r="L1094" s="19" t="n">
        <x:v>46142</x:v>
      </x:c>
      <x:c r="M1094" s="15" t="str">
        <x:v>Поточний ремонт Освітньо-інноваційного центру Черкаського національного університету імені Богдана Хмельницького за адресою: місто Черкаси, бульвар Шевченка,205, (аварійний ремонт внутрішньої мережі опалення), згідно коду ДК 021:2015 45330000-9 Водопровідні та санітарно-технічні роботи</x:v>
      </x:c>
      <x:c r="N1094" s="15" t="str">
        <x:v>https://prozorro.gov.ua/tender/UA-2026-03-30-010134-a</x:v>
      </x:c>
    </x:row>
    <x:row r="1095">
      <x:c r="A1095" s="14" t="n">
        <x:v>1091</x:v>
      </x:c>
      <x:c r="B1095" s="14" t="str">
        <x:v>ПРИВАТНЕ ПІДПРИЄМСТВО "ТРАНСЩЕБІНЬ"</x:v>
      </x:c>
      <x:c r="C1095" s="14" t="str">
        <x:v>43976907</x:v>
      </x:c>
      <x:c r="D1095" s="14" t="str">
        <x:v>Гідротехнічні споруди</x:v>
      </x:c>
      <x:c r="E1095" s="14" t="str">
        <x:v>Expansion discovery</x:v>
      </x:c>
      <x:c r="F1095" s="14" t="str">
        <x:v>I3</x:v>
      </x:c>
      <x:c r="G1095" s="14" t="n">
        <x:v>42</x:v>
      </x:c>
      <x:c r="H1095" s="14" t="n">
        <x:v>1</x:v>
      </x:c>
      <x:c r="I1095" s="14" t="n">
        <x:v>0</x:v>
      </x:c>
      <x:c r="J1095" s="18" t="n">
        <x:v>13720000</x:v>
      </x:c>
      <x:c r="K1095" s="19" t="n">
        <x:v>45693.35683462963</x:v>
      </x:c>
      <x:c r="L1095" s="19" t="n">
        <x:v>46022</x:v>
      </x:c>
      <x:c r="M1095" s="15" t="str">
        <x:v>Капітальний ремонт. Аварійні роботи по відновленню (ремонт) верхового укосу Оболонської захисної дамби №4 Черкаського управління захисних масивів дніпровських водосховищ, за межами населеного пункту Мозоліївки Градизької громади Полтавської області
</x:v>
      </x:c>
      <x:c r="N1095" s="15" t="str">
        <x:v>https://prozorro.gov.ua/tender/UA-2025-01-20-015194-a</x:v>
      </x:c>
    </x:row>
    <x:row r="1096">
      <x:c r="A1096" s="14" t="n">
        <x:v>1092</x:v>
      </x:c>
      <x:c r="B1096" s="14" t="str">
        <x:v>ТОВ "Афінацентр"</x:v>
      </x:c>
      <x:c r="C1096" s="14" t="str">
        <x:v>39107995</x:v>
      </x:c>
      <x:c r="D1096" s="14" t="str">
        <x:v>Чисті приміщення</x:v>
      </x:c>
      <x:c r="E1096" s="14" t="str">
        <x:v>Expansion discovery</x:v>
      </x:c>
      <x:c r="F1096" s="14" t="str">
        <x:v>I3</x:v>
      </x:c>
      <x:c r="G1096" s="14" t="n">
        <x:v>42</x:v>
      </x:c>
      <x:c r="H1096" s="14" t="n">
        <x:v>1</x:v>
      </x:c>
      <x:c r="I1096" s="14" t="n">
        <x:v>0</x:v>
      </x:c>
      <x:c r="J1096" s="18" t="n">
        <x:v>12551875.2</x:v>
      </x:c>
      <x:c r="K1096" s="19" t="n">
        <x:v>45530.56837409722</x:v>
      </x:c>
      <x:c r="L1096" s="19" t="n">
        <x:v>45626</x:v>
      </x:c>
      <x:c r="M1096" s="15" t="str">
        <x:v>Будівельно-монтажні роботи по об'єкту  "Реконструкція операційного блоку КНП "Кіровоградська міська лікарня швидкої медичної допомоги", м. Кропивницький, вул. Короленка, 56. (Коригування)"</x:v>
      </x:c>
      <x:c r="N1096" s="15" t="str">
        <x:v>https://prozorro.gov.ua/tender/UA-2024-08-02-006689-a</x:v>
      </x:c>
    </x:row>
    <x:row r="1097">
      <x:c r="A1097" s="14" t="n">
        <x:v>1093</x:v>
      </x:c>
      <x:c r="B1097" s="14" t="str">
        <x:v>ТОВ "БУДІВЕЛЬНА КОМПАНІЯ "ОПТИМАЛЬНА"</x:v>
      </x:c>
      <x:c r="C1097" s="14" t="str">
        <x:v>42593201</x:v>
      </x:c>
      <x:c r="D1097" s="14" t="str">
        <x:v>Водоочищення / очисні споруди</x:v>
      </x:c>
      <x:c r="E1097" s="14" t="str">
        <x:v>Expansion discovery</x:v>
      </x:c>
      <x:c r="F1097" s="14" t="str">
        <x:v>I3</x:v>
      </x:c>
      <x:c r="G1097" s="14" t="n">
        <x:v>42</x:v>
      </x:c>
      <x:c r="H1097" s="14" t="n">
        <x:v>1</x:v>
      </x:c>
      <x:c r="I1097" s="14" t="n">
        <x:v>0</x:v>
      </x:c>
      <x:c r="J1097" s="18" t="n">
        <x:v>4800041.44</x:v>
      </x:c>
      <x:c r="K1097" s="19" t="n">
        <x:v>45987.59681658565</x:v>
      </x:c>
      <x:c r="L1097" s="19" t="n">
        <x:v>46022.66689814815</x:v>
      </x:c>
      <x:c r="M1097" s="15" t="str">
        <x:v>Реконструкція (технічне переоснащення) силових систем та електрообладнання очисних споруд з влаштуванням генеруючої установки з системою збереження енергії КП «Пустомитиводоканал» по вул. Промислова, б/н у м. Пустомити</x:v>
      </x:c>
      <x:c r="N1097" s="15" t="str">
        <x:v>https://prozorro.gov.ua/tender/UA-2025-11-06-016140-a</x:v>
      </x:c>
    </x:row>
    <x:row r="1098">
      <x:c r="A1098" s="14" t="n">
        <x:v>1094</x:v>
      </x:c>
      <x:c r="B1098" s="14" t="str">
        <x:v>ТОВ "БУДІВЕЛЬНИЙ КОМПЛЕКС "УНІВЕРСАЛ"</x:v>
      </x:c>
      <x:c r="C1098" s="14" t="str">
        <x:v>37588619</x:v>
      </x:c>
      <x:c r="D1098" s="14" t="str">
        <x:v>Фасади та скління</x:v>
      </x:c>
      <x:c r="E1098" s="14" t="str">
        <x:v>Expansion discovery</x:v>
      </x:c>
      <x:c r="F1098" s="14" t="str">
        <x:v>I3</x:v>
      </x:c>
      <x:c r="G1098" s="14" t="n">
        <x:v>42</x:v>
      </x:c>
      <x:c r="H1098" s="14" t="n">
        <x:v>1</x:v>
      </x:c>
      <x:c r="I1098" s="14" t="n">
        <x:v>0</x:v>
      </x:c>
      <x:c r="J1098" s="18" t="n">
        <x:v>3914443.53</x:v>
      </x:c>
      <x:c r="K1098" s="19" t="n">
        <x:v>45805.56283309028</x:v>
      </x:c>
      <x:c r="L1098" s="19" t="n">
        <x:v>46022</x:v>
      </x:c>
      <x:c r="M1098" s="15" t="str">
        <x:v>Утеплення фасаду будівлі</x:v>
      </x:c>
      <x:c r="N1098" s="15" t="str">
        <x:v>https://prozorro.gov.ua/tender/UA-2025-05-05-002949-a</x:v>
      </x:c>
    </x:row>
    <x:row r="1099">
      <x:c r="A1099" s="14" t="n">
        <x:v>1095</x:v>
      </x:c>
      <x:c r="B1099" s="14" t="str">
        <x:v>ТОВ "ВГР СЕРВІС"</x:v>
      </x:c>
      <x:c r="C1099" s="14" t="str">
        <x:v>22194022</x:v>
      </x:c>
      <x:c r="D1099" s="14" t="str">
        <x:v>Берегоукріплення</x:v>
      </x:c>
      <x:c r="E1099" s="14" t="str">
        <x:v>Expansion discovery</x:v>
      </x:c>
      <x:c r="F1099" s="14" t="str">
        <x:v>I3</x:v>
      </x:c>
      <x:c r="G1099" s="14" t="n">
        <x:v>42</x:v>
      </x:c>
      <x:c r="H1099" s="14" t="n">
        <x:v>1</x:v>
      </x:c>
      <x:c r="I1099" s="14" t="n">
        <x:v>0</x:v>
      </x:c>
      <x:c r="J1099" s="18" t="n">
        <x:v>5413705.5</x:v>
      </x:c>
      <x:c r="K1099" s="19" t="n">
        <x:v>45797.26710953704</x:v>
      </x:c>
      <x:c r="L1099" s="19" t="n">
        <x:v>46022</x:v>
      </x:c>
      <x:c r="M1099" s="15" t="str">
        <x:v>"Реконструкція берегоукріплення лівого берега р. Прут від моста на с. Н.Вербіж до парку ім. Т.Шевченка в м. Коломиї Івано-Франківської області"
ДК 021:2015 код 45000000-7 - Будівельні роботи та поточний ремонт
</x:v>
      </x:c>
      <x:c r="N1099" s="15" t="str">
        <x:v>https://prozorro.gov.ua/tender/UA-2025-02-06-016240-a</x:v>
      </x:c>
    </x:row>
    <x:row r="1100">
      <x:c r="A1100" s="14" t="n">
        <x:v>1096</x:v>
      </x:c>
      <x:c r="B1100" s="14" t="str">
        <x:v>ТОВ "ГАЗБУДІНЖИНІРИНГ"</x:v>
      </x:c>
      <x:c r="C1100" s="14" t="str">
        <x:v>43062217</x:v>
      </x:c>
      <x:c r="D1100" s="14" t="str">
        <x:v>Газові мережі</x:v>
      </x:c>
      <x:c r="E1100" s="14" t="str">
        <x:v>Expansion discovery</x:v>
      </x:c>
      <x:c r="F1100" s="14" t="str">
        <x:v>I3</x:v>
      </x:c>
      <x:c r="G1100" s="14" t="n">
        <x:v>42</x:v>
      </x:c>
      <x:c r="H1100" s="14" t="n">
        <x:v>1</x:v>
      </x:c>
      <x:c r="I1100" s="14" t="n">
        <x:v>0</x:v>
      </x:c>
      <x:c r="J1100" s="18" t="n">
        <x:v>2274000</x:v>
      </x:c>
      <x:c r="K1100" s="19" t="n">
        <x:v>45860.49829652778</x:v>
      </x:c>
      <x:c r="L1100" s="19" t="n">
        <x:v>46107</x:v>
      </x:c>
      <x:c r="M1100" s="15" t="str">
        <x:v>Будівництво установки дренажного захисту в місці перетину з залізницею «Мойсеївка – Гейківка» на км 38,8 газопроводу – відводу до газорозподільної станції № 6 м. Кривий Ріг (Будівельні роботи та поточний ремонт)</x:v>
      </x:c>
      <x:c r="N1100" s="15" t="str">
        <x:v>https://prozorro.gov.ua/tender/UA-2025-06-19-010061-a</x:v>
      </x:c>
    </x:row>
    <x:row r="1101">
      <x:c r="A1101" s="14" t="n">
        <x:v>1097</x:v>
      </x:c>
      <x:c r="B1101" s="14" t="str">
        <x:v>ТОВ "ЖК - Гарант"</x:v>
      </x:c>
      <x:c r="C1101" s="14" t="str">
        <x:v>33966190</x:v>
      </x:c>
      <x:c r="D1101" s="14" t="str">
        <x:v>Спортивні покриття</x:v>
      </x:c>
      <x:c r="E1101" s="14" t="str">
        <x:v>Expansion discovery</x:v>
      </x:c>
      <x:c r="F1101" s="14" t="str">
        <x:v>I3</x:v>
      </x:c>
      <x:c r="G1101" s="14" t="n">
        <x:v>42</x:v>
      </x:c>
      <x:c r="H1101" s="14" t="n">
        <x:v>1</x:v>
      </x:c>
      <x:c r="I1101" s="14" t="n">
        <x:v>0</x:v>
      </x:c>
      <x:c r="J1101" s="18" t="n">
        <x:v>7750000</x:v>
      </x:c>
      <x:c r="K1101" s="19" t="n">
        <x:v>45814.33545136574</x:v>
      </x:c>
      <x:c r="L1101" s="19" t="n">
        <x:v>45901</x:v>
      </x:c>
      <x:c r="M1101" s="15" t="str">
        <x:v>Капітальний ремонт спортивного майданчика Барського ліцею №4 Барської міської ради з облаштування міні футбольного поля зі штучним покриттям за адресою: Україна, Вінницька область, Жмеринський район, м. Бар, вул. Героїв Майдану, 5</x:v>
      </x:c>
      <x:c r="N1101" s="15" t="str">
        <x:v>https://prozorro.gov.ua/tender/UA-2025-05-16-010476-a</x:v>
      </x:c>
    </x:row>
    <x:row r="1102">
      <x:c r="A1102" s="14" t="n">
        <x:v>1098</x:v>
      </x:c>
      <x:c r="B1102" s="14" t="str">
        <x:v>ТОВ "ЗАХІД ПРОМ ПОСТАЧ"</x:v>
      </x:c>
      <x:c r="C1102" s="14" t="str">
        <x:v>42069908</x:v>
      </x:c>
      <x:c r="D1102" s="14" t="str">
        <x:v>Фасади та скління</x:v>
      </x:c>
      <x:c r="E1102" s="14" t="str">
        <x:v>Expansion discovery</x:v>
      </x:c>
      <x:c r="F1102" s="14" t="str">
        <x:v>I3</x:v>
      </x:c>
      <x:c r="G1102" s="14" t="n">
        <x:v>42</x:v>
      </x:c>
      <x:c r="H1102" s="14" t="n">
        <x:v>1</x:v>
      </x:c>
      <x:c r="I1102" s="14" t="n">
        <x:v>0</x:v>
      </x:c>
      <x:c r="J1102" s="18" t="n">
        <x:v>389004.22</x:v>
      </x:c>
      <x:c r="K1102" s="19" t="n">
        <x:v>46127.37707945602</x:v>
      </x:c>
      <x:c r="L1102" s="19" t="n">
        <x:v>46157</x:v>
      </x:c>
      <x:c r="M1102" s="15" t="str">
        <x:v>Матеріали для утеплення та оздоблення фасаду з супутніми комплектуючими</x:v>
      </x:c>
      <x:c r="N1102" s="15" t="str">
        <x:v>https://prozorro.gov.ua/tender/UA-2026-04-06-009207-a</x:v>
      </x:c>
    </x:row>
    <x:row r="1103">
      <x:c r="A1103" s="14" t="n">
        <x:v>1099</x:v>
      </x:c>
      <x:c r="B1103" s="14" t="str">
        <x:v>ТОВ "ІР СОМ"</x:v>
      </x:c>
      <x:c r="C1103" s="14" t="str">
        <x:v>32338465</x:v>
      </x:c>
      <x:c r="D1103" s="14" t="str">
        <x:v>Ремонт і підсилення бетону</x:v>
      </x:c>
      <x:c r="E1103" s="14" t="str">
        <x:v>Expansion discovery</x:v>
      </x:c>
      <x:c r="F1103" s="14" t="str">
        <x:v>I3</x:v>
      </x:c>
      <x:c r="G1103" s="14" t="n">
        <x:v>42</x:v>
      </x:c>
      <x:c r="H1103" s="14" t="n">
        <x:v>1</x:v>
      </x:c>
      <x:c r="I1103" s="14" t="n">
        <x:v>0</x:v>
      </x:c>
      <x:c r="J1103" s="18" t="n">
        <x:v>169637.21</x:v>
      </x:c>
      <x:c r="K1103" s="19" t="n">
        <x:v>46134.36135506944</x:v>
      </x:c>
      <x:c r="L1103" s="19" t="n">
        <x:v>46173</x:v>
      </x:c>
      <x:c r="M1103" s="15" t="str">
        <x:v>Поточний ремонт малої архітектурної форми "Наземна стаціонарна декоративна залізобетонна конструкція з назвою населеного пункту "Лозова"(в напрямку смт. Близнюки)</x:v>
      </x:c>
      <x:c r="N1103" s="15" t="str">
        <x:v>https://prozorro.gov.ua/tender/UA-2026-04-22-005630-a</x:v>
      </x:c>
    </x:row>
    <x:row r="1104">
      <x:c r="A1104" s="14" t="n">
        <x:v>1100</x:v>
      </x:c>
      <x:c r="B1104" s="14" t="str">
        <x:v>ТОВ "КИЇВСЬКА ПРОЕКТНА ГРУПА"</x:v>
      </x:c>
      <x:c r="C1104" s="14" t="str">
        <x:v>34579051</x:v>
      </x:c>
      <x:c r="D1104" s="14" t="str">
        <x:v>Підпірні конструкції</x:v>
      </x:c>
      <x:c r="E1104" s="14" t="str">
        <x:v>Expansion discovery</x:v>
      </x:c>
      <x:c r="F1104" s="14" t="str">
        <x:v>I3</x:v>
      </x:c>
      <x:c r="G1104" s="14" t="n">
        <x:v>42</x:v>
      </x:c>
      <x:c r="H1104" s="14" t="n">
        <x:v>1</x:v>
      </x:c>
      <x:c r="I1104" s="14" t="n">
        <x:v>0</x:v>
      </x:c>
      <x:c r="J1104" s="18" t="n">
        <x:v>3989706.58</x:v>
      </x:c>
      <x:c r="K1104" s="19" t="n">
        <x:v>45783.531780694444</x:v>
      </x:c>
      <x:c r="L1104" s="19" t="n">
        <x:v>45830</x:v>
      </x:c>
      <x:c r="M1104" s="15" t="str">
        <x:v>Виконання робіт з розробки проєктно- кошторисної документації по об’єкту: «Капітальний ремонт підпірних стінок та гідротехнічних споруд у Печерському районі міста Києва вздовж Фестивальної алеї від зсувного цирку №2 до зсувного цирку №7»</x:v>
      </x:c>
      <x:c r="N1104" s="15" t="str">
        <x:v>https://prozorro.gov.ua/tender/UA-2025-04-16-006961-a</x:v>
      </x:c>
    </x:row>
    <x:row r="1105">
      <x:c r="A1105" s="14" t="n">
        <x:v>1101</x:v>
      </x:c>
      <x:c r="B1105" s="14" t="str">
        <x:v>ТОВ "ТЕПЛОКЛІМАТ"</x:v>
      </x:c>
      <x:c r="C1105" s="14" t="str">
        <x:v>45213668</x:v>
      </x:c>
      <x:c r="D1105" s="14" t="str">
        <x:v>Промисловий холод</x:v>
      </x:c>
      <x:c r="E1105" s="14" t="str">
        <x:v>Expansion discovery</x:v>
      </x:c>
      <x:c r="F1105" s="14" t="str">
        <x:v>I3</x:v>
      </x:c>
      <x:c r="G1105" s="14" t="n">
        <x:v>42</x:v>
      </x:c>
      <x:c r="H1105" s="14" t="n">
        <x:v>1</x:v>
      </x:c>
      <x:c r="I1105" s="14" t="n">
        <x:v>0</x:v>
      </x:c>
      <x:c r="J1105" s="18" t="n">
        <x:v>3977756</x:v>
      </x:c>
      <x:c r="K1105" s="19" t="n">
        <x:v>45952.510401770836</x:v>
      </x:c>
      <x:c r="L1105" s="19" t="n">
        <x:v>45992</x:v>
      </x:c>
      <x:c r="M1105" s="15" t="str">
        <x:v>Кондиціонери з монтажем код за ДК 021:2015: 42510000-4 Теплообмінники, кондиціонери повітря, холодильне обладнання та фільтрувальні пристрої.</x:v>
      </x:c>
      <x:c r="N1105" s="15" t="str">
        <x:v>https://prozorro.gov.ua/tender/UA-2025-10-09-006953-a</x:v>
      </x:c>
    </x:row>
    <x:row r="1106">
      <x:c r="A1106" s="14" t="n">
        <x:v>1102</x:v>
      </x:c>
      <x:c r="B1106" s="14" t="str">
        <x:v>ТОВ БРО СТ</x:v>
      </x:c>
      <x:c r="C1106" s="14" t="str">
        <x:v>44817238</x:v>
      </x:c>
      <x:c r="D1106" s="14" t="str">
        <x:v>Днопоглиблення / порти</x:v>
      </x:c>
      <x:c r="E1106" s="14" t="str">
        <x:v>Expansion discovery</x:v>
      </x:c>
      <x:c r="F1106" s="14" t="str">
        <x:v>I3</x:v>
      </x:c>
      <x:c r="G1106" s="14" t="n">
        <x:v>42</x:v>
      </x:c>
      <x:c r="H1106" s="14" t="n">
        <x:v>1</x:v>
      </x:c>
      <x:c r="I1106" s="14" t="n">
        <x:v>0</x:v>
      </x:c>
      <x:c r="J1106" s="18" t="n">
        <x:v>2759999</x:v>
      </x:c>
      <x:c r="K1106" s="19" t="n">
        <x:v>45905.46279119213</x:v>
      </x:c>
      <x:c r="L1106" s="19" t="n">
        <x:v>46022</x:v>
      </x:c>
      <x:c r="M1106" s="15" t="str">
        <x:v>Послуги з поточного ремонту приміщень карманних трансформаторних підстанцій №6 причалу №9 (інв. №1031036), №7 причалу №10 (інв. №1031037), №8 причалу 11 (інв. №1031038), №10 причалу12 (інв. №1031039)</x:v>
      </x:c>
      <x:c r="N1106" s="15" t="str">
        <x:v>https://prozorro.gov.ua/tender/UA-2025-08-19-009316-a</x:v>
      </x:c>
    </x:row>
    <x:row r="1107">
      <x:c r="A1107" s="14" t="n">
        <x:v>1103</x:v>
      </x:c>
      <x:c r="B1107" s="14" t="str">
        <x:v>ТОВ Будівельна компанія</x:v>
      </x:c>
      <x:c r="C1107" s="14" t="str">
        <x:v>23105658</x:v>
      </x:c>
      <x:c r="D1107" s="14" t="str">
        <x:v>Габіони / укріплення схилів</x:v>
      </x:c>
      <x:c r="E1107" s="14" t="str">
        <x:v>Expansion discovery</x:v>
      </x:c>
      <x:c r="F1107" s="14" t="str">
        <x:v>I3</x:v>
      </x:c>
      <x:c r="G1107" s="14" t="n">
        <x:v>42</x:v>
      </x:c>
      <x:c r="H1107" s="14" t="n">
        <x:v>1</x:v>
      </x:c>
      <x:c r="I1107" s="14" t="n">
        <x:v>0</x:v>
      </x:c>
      <x:c r="J1107" s="18" t="n">
        <x:v>13434002.7</x:v>
      </x:c>
      <x:c r="K1107" s="19" t="n">
        <x:v>45706.595957418984</x:v>
      </x:c>
      <x:c r="L1107" s="19" t="n">
        <x:v>45991</x:v>
      </x:c>
      <x:c r="M1107" s="15" t="str">
        <x:v>Капітальний ремонт проїзду з укріпленням схилу по вул. Паліїв Яр в м. Вінниці (з адаптацією до потреб маломобільних груп населення) (Класифікатор ДК 021:2015 - 45453000-7 Капітальний ремонт і реставрація)</x:v>
      </x:c>
      <x:c r="N1107" s="15" t="str">
        <x:v>https://prozorro.gov.ua/tender/UA-2025-02-03-014655-a</x:v>
      </x:c>
    </x:row>
    <x:row r="1108">
      <x:c r="A1108" s="14" t="n">
        <x:v>1104</x:v>
      </x:c>
      <x:c r="B1108" s="14" t="str">
        <x:v>ТОВ ІНТЕРБУДПОСТАЧ</x:v>
      </x:c>
      <x:c r="C1108" s="14" t="str">
        <x:v>36108121</x:v>
      </x:c>
      <x:c r="D1108" s="14" t="str">
        <x:v>Ремонт і підсилення бетону</x:v>
      </x:c>
      <x:c r="E1108" s="14" t="str">
        <x:v>Expansion discovery</x:v>
      </x:c>
      <x:c r="F1108" s="14" t="str">
        <x:v>I3</x:v>
      </x:c>
      <x:c r="G1108" s="14" t="n">
        <x:v>42</x:v>
      </x:c>
      <x:c r="H1108" s="14" t="n">
        <x:v>1</x:v>
      </x:c>
      <x:c r="I1108" s="14" t="n">
        <x:v>0</x:v>
      </x:c>
      <x:c r="J1108" s="18" t="n">
        <x:v>224286192</x:v>
      </x:c>
      <x:c r="K1108" s="19" t="n">
        <x:v>45386.45935493056</x:v>
      </x:c>
      <x:c r="L1108" s="19" t="n">
        <x:v>46022</x:v>
      </x:c>
      <x:c r="M1108"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(послуги з поточного ремонту тротуарів з заміною покриття, гідроізоляції, перильної та бар'єрної огорож, ремонт системи водовідведення, ремонт фасадної частини залізобетонних конструкцій Південного мостового переходу через р. Дніпро в м.Київ, а саме на спорудах: 1. Залізобетонна частина Південного мосту через р. Дніпро (низовий бік, з боку с. Корчувате); 2. Правобережна естакада «Н» Південного мостового переходу через р. Дніпро (з боку мосту с. Корчувате); 3. Естакада на магістралі від Наддніпрянського шосе до проспекту Науки «В» (з боку мосту ім. Є.О. Патона через р. Дніпро); 4. Естакада на магістралі від Наддніпрянського шосе до проспекту Науки «Н» (з боку с. Корчувате))</x:v>
      </x:c>
      <x:c r="N1108" s="15" t="str">
        <x:v>https://prozorro.gov.ua/tender/UA-2024-03-21-004259-a</x:v>
      </x:c>
    </x:row>
    <x:row r="1109">
      <x:c r="A1109" s="14" t="n">
        <x:v>1105</x:v>
      </x:c>
      <x:c r="B1109" s="14" t="str">
        <x:v>ТОВАРИСТВО З ОБМЕЖЕНОЮ ВІДПОВІДАЛЬНІСТЮ "АЛСВІТ ПЛЮС"</x:v>
      </x:c>
      <x:c r="C1109" s="14" t="str">
        <x:v>38975278</x:v>
      </x:c>
      <x:c r="D1109" s="14" t="str">
        <x:v>Чисті приміщення</x:v>
      </x:c>
      <x:c r="E1109" s="14" t="str">
        <x:v>Expansion discovery</x:v>
      </x:c>
      <x:c r="F1109" s="14" t="str">
        <x:v>I3</x:v>
      </x:c>
      <x:c r="G1109" s="14" t="n">
        <x:v>42</x:v>
      </x:c>
      <x:c r="H1109" s="14" t="n">
        <x:v>1</x:v>
      </x:c>
      <x:c r="I1109" s="14" t="n">
        <x:v>0</x:v>
      </x:c>
      <x:c r="J1109" s="18" t="n">
        <x:v>27344003.96</x:v>
      </x:c>
      <x:c r="K1109" s="19" t="n">
        <x:v>45379.53669019676</x:v>
      </x:c>
      <x:c r="L1109" s="19" t="n">
        <x:v>45536</x:v>
      </x:c>
      <x:c r="M1109" s="15" t="str">
        <x:v>Реконструкція сховища з влаштуванням споруди подвійного призначення (медично операційний блок) з властивостями сховища. </x:v>
      </x:c>
      <x:c r="N1109" s="15" t="str">
        <x:v>https://prozorro.gov.ua/tender/UA-2024-03-28-006789-a</x:v>
      </x:c>
    </x:row>
    <x:row r="1110">
      <x:c r="A1110" s="14" t="n">
        <x:v>1106</x:v>
      </x:c>
      <x:c r="B1110" s="14" t="str">
        <x:v>Товариство з обмеженою відповідальністю "Атлант Інжинірінг"</x:v>
      </x:c>
      <x:c r="C1110" s="14" t="str">
        <x:v>45005145</x:v>
      </x:c>
      <x:c r="D1110" s="14" t="str">
        <x:v>Насосні станції</x:v>
      </x:c>
      <x:c r="E1110" s="14" t="str">
        <x:v>Expansion discovery</x:v>
      </x:c>
      <x:c r="F1110" s="14" t="str">
        <x:v>I3</x:v>
      </x:c>
      <x:c r="G1110" s="14" t="n">
        <x:v>42</x:v>
      </x:c>
      <x:c r="H1110" s="14" t="n">
        <x:v>1</x:v>
      </x:c>
      <x:c r="I1110" s="14" t="n">
        <x:v>0</x:v>
      </x:c>
      <x:c r="J1110" s="18" t="n">
        <x:v>2104449</x:v>
      </x:c>
      <x:c r="K1110" s="19" t="n">
        <x:v>45995.87029528935</x:v>
      </x:c>
      <x:c r="L1110" s="19" t="n">
        <x:v>46011.87024305556</x:v>
      </x:c>
      <x:c r="M1110" s="15" t="str">
        <x:v>Реконструкція каналізаційної насосної станції с.Бездрик, Сумського району Сумської області</x:v>
      </x:c>
      <x:c r="N1110" s="15" t="str">
        <x:v>https://prozorro.gov.ua/tender/UA-2025-12-04-022466-a</x:v>
      </x:c>
    </x:row>
    <x:row r="1111">
      <x:c r="A1111" s="14" t="n">
        <x:v>1107</x:v>
      </x:c>
      <x:c r="B1111" s="14" t="str">
        <x:v>ТОВАРИСТВО З ОБМЕЖЕНОЮ ВІДПОВІДАЛЬНІСТЮ "АТМОСЕРВІС"</x:v>
      </x:c>
      <x:c r="C1111" s="14" t="str">
        <x:v>41906445</x:v>
      </x:c>
      <x:c r="D1111" s="14" t="str">
        <x:v>Зовнішні мережі</x:v>
      </x:c>
      <x:c r="E1111" s="14" t="str">
        <x:v>Expansion discovery</x:v>
      </x:c>
      <x:c r="F1111" s="14" t="str">
        <x:v>I3</x:v>
      </x:c>
      <x:c r="G1111" s="14" t="n">
        <x:v>42</x:v>
      </x:c>
      <x:c r="H1111" s="14" t="n">
        <x:v>1</x:v>
      </x:c>
      <x:c r="I1111" s="14" t="n">
        <x:v>0</x:v>
      </x:c>
      <x:c r="J1111" s="18" t="n">
        <x:v>3650000</x:v>
      </x:c>
      <x:c r="K1111" s="19" t="n">
        <x:v>45952.34200783565</x:v>
      </x:c>
      <x:c r="L1111" s="19" t="n">
        <x:v>46022</x:v>
      </x:c>
      <x:c r="M1111" s="15" t="str">
        <x:v>«Будівництво зовнішніх мереж водопостачання по вулицях вул. Морозівська від ПК11+21, вул.  Залізнодорожна, вул. Шкільна та вул. Першотравнева в місті Іллінці Вінницької області» (Коригування)</x:v>
      </x:c>
      <x:c r="N1111" s="15" t="str">
        <x:v>https://prozorro.gov.ua/tender/UA-2025-10-01-005130-a</x:v>
      </x:c>
    </x:row>
    <x:row r="1112">
      <x:c r="A1112" s="14" t="n">
        <x:v>1108</x:v>
      </x:c>
      <x:c r="B1112" s="14" t="str">
        <x:v>Товариство з обмеженою відповідальністю "БУДІВЕЛЬНА ІНДУСТРІЯ СТРОЙЦЕНТР"</x:v>
      </x:c>
      <x:c r="C1112" s="14" t="str">
        <x:v>42305813</x:v>
      </x:c>
      <x:c r="D1112" s="14" t="str">
        <x:v>Спортивні покриття</x:v>
      </x:c>
      <x:c r="E1112" s="14" t="str">
        <x:v>Expansion discovery</x:v>
      </x:c>
      <x:c r="F1112" s="14" t="str">
        <x:v>I3</x:v>
      </x:c>
      <x:c r="G1112" s="14" t="n">
        <x:v>42</x:v>
      </x:c>
      <x:c r="H1112" s="14" t="n">
        <x:v>1</x:v>
      </x:c>
      <x:c r="I1112" s="14" t="n">
        <x:v>0</x:v>
      </x:c>
      <x:c r="J1112" s="18" t="n">
        <x:v>2843143</x:v>
      </x:c>
      <x:c r="K1112" s="19" t="n">
        <x:v>45994.52756015046</x:v>
      </x:c>
      <x:c r="L1112" s="19" t="n">
        <x:v>46173</x:v>
      </x:c>
      <x:c r="M1112" s="15" t="str">
        <x:v>Капітальний ремонт існуючого спортивного майданчика з влаштуванням штучного покриття для міні-футболу за адресою вул. Свідерської, 27 с. Слобода-Селець Житомирського району, Житомирської області</x:v>
      </x:c>
      <x:c r="N1112" s="15" t="str">
        <x:v>https://prozorro.gov.ua/tender/UA-2025-12-03-013366-a</x:v>
      </x:c>
    </x:row>
    <x:row r="1113">
      <x:c r="A1113" s="14" t="n">
        <x:v>1109</x:v>
      </x:c>
      <x:c r="B1113" s="14" t="str">
        <x:v>ТОВАРИСТВО З ОБМЕЖЕНОЮ ВІДПОВІДАЛЬНІСТЮ "Будівельна компанія Реко"</x:v>
      </x:c>
      <x:c r="C1113" s="14" t="str">
        <x:v>45418853</x:v>
      </x:c>
      <x:c r="D1113" s="14" t="str">
        <x:v>Водоочищення / очисні споруди</x:v>
      </x:c>
      <x:c r="E1113" s="14" t="str">
        <x:v>Expansion discovery</x:v>
      </x:c>
      <x:c r="F1113" s="14" t="str">
        <x:v>I3</x:v>
      </x:c>
      <x:c r="G1113" s="14" t="n">
        <x:v>42</x:v>
      </x:c>
      <x:c r="H1113" s="14" t="n">
        <x:v>2</x:v>
      </x:c>
      <x:c r="I1113" s="14" t="n">
        <x:v>0</x:v>
      </x:c>
      <x:c r="J1113" s="18" t="n">
        <x:v>13892684.08</x:v>
      </x:c>
      <x:c r="K1113" s="19" t="n">
        <x:v>45665.405140532406</x:v>
      </x:c>
      <x:c r="L1113" s="19" t="n">
        <x:v>45901</x:v>
      </x:c>
      <x:c r="M1113" s="15" t="str">
        <x:v>Будівництво каналізаційної насосної станції на вул. Донбасівській м. Чернівці</x:v>
      </x:c>
      <x:c r="N1113" s="15" t="str">
        <x:v>https://prozorro.gov.ua/tender/UA-2024-12-17-001478-a</x:v>
      </x:c>
    </x:row>
    <x:row r="1114">
      <x:c r="A1114" s="14" t="n">
        <x:v>1110</x:v>
      </x:c>
      <x:c r="B1114" s="14" t="str">
        <x:v>ТОВАРИСТВО З ОБМЕЖЕНОЮ ВІДПОВІДАЛЬНІСТЮ “БУДПОСТАЧ-СТСВ”</x:v>
      </x:c>
      <x:c r="C1114" s="14" t="str">
        <x:v>39828667</x:v>
      </x:c>
      <x:c r="D1114" s="14" t="str">
        <x:v>Чисті приміщення</x:v>
      </x:c>
      <x:c r="E1114" s="14" t="str">
        <x:v>Expansion discovery</x:v>
      </x:c>
      <x:c r="F1114" s="14" t="str">
        <x:v>I3</x:v>
      </x:c>
      <x:c r="G1114" s="14" t="n">
        <x:v>42</x:v>
      </x:c>
      <x:c r="H1114" s="14" t="n">
        <x:v>1</x:v>
      </x:c>
      <x:c r="I1114" s="14" t="n">
        <x:v>0</x:v>
      </x:c>
      <x:c r="J1114" s="18" t="n">
        <x:v>101385425.02</x:v>
      </x:c>
      <x:c r="K1114" s="19" t="n">
        <x:v>45511.51743814815</x:v>
      </x:c>
      <x:c r="L1114" s="19" t="n">
        <x:v>45657</x:v>
      </x:c>
      <x:c r="M1114" s="15" t="str">
        <x:v>Реконструкція сховища з влаштуванням споруди подвійного призначення (пологово операційний блок) з властивостями сховища КОМУНАЛЬНОГО НЕКОМЕРЦІЙНОГО ПІДПРИЄМСТВА «ХЕРСОНСЬКИЙ МІСЬКИЙ ПЕРИНАТАЛЬНИЙ ЦЕНТР II РІВНЯ ім. З. С. КЛИМЕНКО» ХЕРСОНСЬКОЇ МІСЬКОЇ РАДИ, м. Херсон, вул. Гоголя 1 ЄЗС ДК 021:2015 45454000-4 – Реконструкція</x:v>
      </x:c>
      <x:c r="N1114" s="15" t="str">
        <x:v>https://prozorro.gov.ua/tender/UA-2024-08-07-008396-a</x:v>
      </x:c>
    </x:row>
    <x:row r="1115">
      <x:c r="A1115" s="14" t="n">
        <x:v>1111</x:v>
      </x:c>
      <x:c r="B1115" s="14" t="str">
        <x:v>ТОВАРИСТВО З ОБМЕЖЕНОЮ ВІДПОВІДАЛЬНІСТЮ "ГЕРД"</x:v>
      </x:c>
      <x:c r="C1115" s="14" t="str">
        <x:v>44755203</x:v>
      </x:c>
      <x:c r="D1115" s="14" t="str">
        <x:v>Промислова теплоізоляція</x:v>
      </x:c>
      <x:c r="E1115" s="14" t="str">
        <x:v>Expansion discovery</x:v>
      </x:c>
      <x:c r="F1115" s="14" t="str">
        <x:v>I3</x:v>
      </x:c>
      <x:c r="G1115" s="14" t="n">
        <x:v>42</x:v>
      </x:c>
      <x:c r="H1115" s="14" t="n">
        <x:v>1</x:v>
      </x:c>
      <x:c r="I1115" s="14" t="n">
        <x:v>0</x:v>
      </x:c>
      <x:c r="J1115" s="18" t="n">
        <x:v>11140890.3</x:v>
      </x:c>
      <x:c r="K1115" s="19" t="n">
        <x:v>45411.55512545139</x:v>
      </x:c>
      <x:c r="L1115" s="19" t="n">
        <x:v>45503</x:v>
      </x:c>
      <x:c r="M1115" s="15" t="str">
        <x:v>Товар - код CPV 19210000-1 по ДК 021:2015 -  Натуральні тканини (Тканини різні та вироби з них для облаштування гідро та теплоізоляціїї трубопроводів). РПЗ – 9.199</x:v>
      </x:c>
      <x:c r="N1115" s="15" t="str">
        <x:v>https://prozorro.gov.ua/tender/UA-2024-03-29-004028-a</x:v>
      </x:c>
    </x:row>
    <x:row r="1116">
      <x:c r="A1116" s="14" t="n">
        <x:v>1112</x:v>
      </x:c>
      <x:c r="B1116" s="14" t="str">
        <x:v>ТОВАРИСТВО З ОБМЕЖЕНОЮ ВІДПОВІДАЛЬНІСТЮ "ЕЛЕКТРО-САНТЕХНІЧНО-МОНТАЖНО-БУДІВЕЛЬНА КОМПАНІЯ "ЕСТМ-БУД"</x:v>
      </x:c>
      <x:c r="C1116" s="14" t="str">
        <x:v>33192357</x:v>
      </x:c>
      <x:c r="D1116" s="14" t="str">
        <x:v>Технологічні трубопроводи</x:v>
      </x:c>
      <x:c r="E1116" s="14" t="str">
        <x:v>Expansion discovery</x:v>
      </x:c>
      <x:c r="F1116" s="14" t="str">
        <x:v>I3</x:v>
      </x:c>
      <x:c r="G1116" s="14" t="n">
        <x:v>42</x:v>
      </x:c>
      <x:c r="H1116" s="14" t="n">
        <x:v>1</x:v>
      </x:c>
      <x:c r="I1116" s="14" t="n">
        <x:v>0</x:v>
      </x:c>
      <x:c r="J1116" s="18" t="n">
        <x:v>37496885.14</x:v>
      </x:c>
      <x:c r="K1116" s="19" t="n">
        <x:v>45372.47722959491</x:v>
      </x:c>
      <x:c r="L1116" s="19" t="n">
        <x:v>45807</x:v>
      </x:c>
      <x:c r="M1116" s="15" t="str">
        <x:v>Технічне переоснащення в частині відновлення товарно-сировинного парку ЦПСН КГПЗ з монтажем внутрішньо-паркових технологічних  трубопроводів та РВС» (Утеплення технологічних трубопроводів,  Монтаж систем управління та автоматизації технологічних процесів, Електромонтажні роботи, Монтаж системи протипожежного захисту) (код 45450000-6 за ДК 021:2015, Інші завершальні будівельні роботи)</x:v>
      </x:c>
      <x:c r="N1116" s="15" t="str">
        <x:v>https://prozorro.gov.ua/tender/UA-2024-03-06-011080-a</x:v>
      </x:c>
    </x:row>
    <x:row r="1117">
      <x:c r="A1117" s="14" t="n">
        <x:v>1113</x:v>
      </x:c>
      <x:c r="B1117" s="14" t="str">
        <x:v>ТОВАРИСТВО З ОБМЕЖЕНОЮ ВІДПОВІДАЛЬНІСТЮ "ЄВРОПАБУД"</x:v>
      </x:c>
      <x:c r="C1117" s="14" t="str">
        <x:v>34987714</x:v>
      </x:c>
      <x:c r="D1117" s="14" t="str">
        <x:v>Модульні укриття</x:v>
      </x:c>
      <x:c r="E1117" s="14" t="str">
        <x:v>Expansion discovery</x:v>
      </x:c>
      <x:c r="F1117" s="14" t="str">
        <x:v>I3</x:v>
      </x:c>
      <x:c r="G1117" s="14" t="n">
        <x:v>42</x:v>
      </x:c>
      <x:c r="H1117" s="14" t="n">
        <x:v>1</x:v>
      </x:c>
      <x:c r="I1117" s="14" t="n">
        <x:v>0</x:v>
      </x:c>
      <x:c r="J1117" s="18" t="n">
        <x:v>26031835.78</x:v>
      </x:c>
      <x:c r="K1117" s="19" t="n">
        <x:v>45664.389403333334</x:v>
      </x:c>
      <x:c r="L1117" s="19" t="n">
        <x:v>45869</x:v>
      </x:c>
      <x:c r="M1117" s="15" t="str">
        <x:v>Нове будівництво модульної швидкоспоруджувальної господарської будівлі для використання під найпростіше укриття для потреб Кременчуцького ліцею № 11 «Гарант» Кременчуцької міської ради Кременчуцького району Полтавської області за адресою: Полтавська область, м. Кременчук, вул. Старшого лейтенанта Кагала, 53</x:v>
      </x:c>
      <x:c r="N1117" s="15" t="str">
        <x:v>https://prozorro.gov.ua/tender/UA-2024-12-19-008823-a</x:v>
      </x:c>
    </x:row>
    <x:row r="1118">
      <x:c r="A1118" s="14" t="n">
        <x:v>1114</x:v>
      </x:c>
      <x:c r="B1118" s="14" t="str">
        <x:v>ТОВАРИСТВО З ОБМЕЖЕНОЮ ВІДПОВІДАЛЬНІСТЮ "ІНФРАСТРУКТУРА БЕЗПЕКИ"</x:v>
      </x:c>
      <x:c r="C1118" s="14" t="str">
        <x:v>44717970</x:v>
      </x:c>
      <x:c r="D1118" s="14" t="str">
        <x:v>ЦОД / серверні</x:v>
      </x:c>
      <x:c r="E1118" s="14" t="str">
        <x:v>Expansion discovery</x:v>
      </x:c>
      <x:c r="F1118" s="14" t="str">
        <x:v>I3</x:v>
      </x:c>
      <x:c r="G1118" s="14" t="n">
        <x:v>42</x:v>
      </x:c>
      <x:c r="H1118" s="14" t="n">
        <x:v>1</x:v>
      </x:c>
      <x:c r="I1118" s="14" t="n">
        <x:v>0</x:v>
      </x:c>
      <x:c r="J1118" s="18" t="n">
        <x:v>31826145.98</x:v>
      </x:c>
      <x:c r="K1118" s="19" t="n">
        <x:v>45756.30046534722</x:v>
      </x:c>
      <x:c r="L1118" s="19" t="n">
        <x:v>46022</x:v>
      </x:c>
      <x:c r="M1118" s="15" t="str">
        <x:v>Будівництво Інформаційно-аналітичної системи „Ситуаційний центр „Безпекове Закарпаття”. Будівництво центру обробки даних. Встановлення відеоспостереження. Коригування</x:v>
      </x:c>
      <x:c r="N1118" s="15" t="str">
        <x:v>https://prozorro.gov.ua/tender/UA-2025-03-19-007956-a</x:v>
      </x:c>
    </x:row>
    <x:row r="1119">
      <x:c r="A1119" s="14" t="n">
        <x:v>1115</x:v>
      </x:c>
      <x:c r="B1119" s="14" t="str">
        <x:v>ТОВАРИСТВО З ОБМЕЖЕНОЮ ВІДПОВІДАЛЬНІСТЮ "КБ"ТЕПЛОЕНЕРГОАВТОМАТИКА"</x:v>
      </x:c>
      <x:c r="C1119" s="14" t="str">
        <x:v>30390020</x:v>
      </x:c>
      <x:c r="D1119" s="14" t="str">
        <x:v>Стиснене повітря / компресорні</x:v>
      </x:c>
      <x:c r="E1119" s="14" t="str">
        <x:v>Expansion discovery</x:v>
      </x:c>
      <x:c r="F1119" s="14" t="str">
        <x:v>I3</x:v>
      </x:c>
      <x:c r="G1119" s="14" t="n">
        <x:v>42</x:v>
      </x:c>
      <x:c r="H1119" s="14" t="n">
        <x:v>1</x:v>
      </x:c>
      <x:c r="I1119" s="14" t="n">
        <x:v>0</x:v>
      </x:c>
      <x:c r="J1119" s="18" t="n">
        <x:v>1187999999</x:v>
      </x:c>
      <x:c r="K1119" s="19" t="n">
        <x:v>45637.39609371528</x:v>
      </x:c>
      <x:c r="L1119" s="19" t="n">
        <x:v>46113</x:v>
      </x:c>
      <x:c r="M1119" s="15" t="str">
        <x:v>Реконструкція компресорної станції (Будівельні роботи та поточний ремонт)</x:v>
      </x:c>
      <x:c r="N1119" s="15" t="str">
        <x:v>https://prozorro.gov.ua/tender/UA-2024-09-18-012442-a</x:v>
      </x:c>
    </x:row>
    <x:row r="1120">
      <x:c r="A1120" s="14" t="n">
        <x:v>1116</x:v>
      </x:c>
      <x:c r="B1120" s="14" t="str">
        <x:v>ТОВАРИСТВО З ОБМЕЖЕНОЮ ВІДПОВІДАЛЬНІСТЮ "ЛСЕДЕС"</x:v>
      </x:c>
      <x:c r="C1120" s="14" t="str">
        <x:v>44516307</x:v>
      </x:c>
      <x:c r="D1120" s="14" t="str">
        <x:v>Підпірні конструкції</x:v>
      </x:c>
      <x:c r="E1120" s="14" t="str">
        <x:v>Expansion discovery</x:v>
      </x:c>
      <x:c r="F1120" s="14" t="str">
        <x:v>I3</x:v>
      </x:c>
      <x:c r="G1120" s="14" t="n">
        <x:v>42</x:v>
      </x:c>
      <x:c r="H1120" s="14" t="n">
        <x:v>1</x:v>
      </x:c>
      <x:c r="I1120" s="14" t="n">
        <x:v>0</x:v>
      </x:c>
      <x:c r="J1120" s="18" t="n">
        <x:v>2263556.52</x:v>
      </x:c>
      <x:c r="K1120" s="19" t="n">
        <x:v>45828.30942986111</x:v>
      </x:c>
      <x:c r="L1120" s="19" t="n">
        <x:v>46132</x:v>
      </x:c>
      <x:c r="M1120" s="15" t="str">
        <x:v>«Капітальний ремонт підпірної стінки на вул. Львівське шосе, 14  в  м. Хмельницькому» 
</x:v>
      </x:c>
      <x:c r="N1120" s="15" t="str">
        <x:v>https://prozorro.gov.ua/tender/UA-2025-05-29-012042-a</x:v>
      </x:c>
    </x:row>
    <x:row r="1121">
      <x:c r="A1121" s="14" t="n">
        <x:v>1117</x:v>
      </x:c>
      <x:c r="B1121" s="14" t="str">
        <x:v>ТОВАРИСТВО З ОБМЕЖЕНОЮ ВІДПОВІДАЛЬНІСТЮ "НАУКОВО-ВИРОБНИЧА КОМПАНІЯ "СХІДБУД"</x:v>
      </x:c>
      <x:c r="C1121" s="14" t="str">
        <x:v>31234803</x:v>
      </x:c>
      <x:c r="D1121" s="14" t="str">
        <x:v>Тунелі / підземні споруди</x:v>
      </x:c>
      <x:c r="E1121" s="14" t="str">
        <x:v>Expansion discovery</x:v>
      </x:c>
      <x:c r="F1121" s="14" t="str">
        <x:v>I3</x:v>
      </x:c>
      <x:c r="G1121" s="14" t="n">
        <x:v>42</x:v>
      </x:c>
      <x:c r="H1121" s="14" t="n">
        <x:v>1</x:v>
      </x:c>
      <x:c r="I1121" s="14" t="n">
        <x:v>0</x:v>
      </x:c>
      <x:c r="J1121" s="18" t="n">
        <x:v>21323159</x:v>
      </x:c>
      <x:c r="K1121" s="19" t="n">
        <x:v>45523.52381210648</x:v>
      </x:c>
      <x:c r="L1121" s="19" t="n">
        <x:v>45617</x:v>
      </x:c>
      <x:c r="M1121" s="15" t="str">
        <x:v>Капітальний ремонт вестибюлю №1 станції метро «Ім. О.С. Масельського» (інв. № П0220106) та підземного підвуличного пішохідного переходу №1 біля станції метро «Ім. О.С. Масельського» за адресою м. Харків, вул. Лосівська, 1-М (інв. № П01032253) з облаштуванням накриття пішохідного виходу та з облаштуванням навчальних класів (за кошти ЮНІСЕФ)</x:v>
      </x:c>
      <x:c r="N1121" s="15" t="str">
        <x:v>https://prozorro.gov.ua/tender/UA-2024-07-30-009492-a</x:v>
      </x:c>
    </x:row>
    <x:row r="1122">
      <x:c r="A1122" s="14" t="n">
        <x:v>1118</x:v>
      </x:c>
      <x:c r="B1122" s="14" t="str">
        <x:v>ТОВАРИСТВО З ОБМЕЖЕНОЮ ВІДПОВІДАЛЬНІСТЮ "НВП СЕРВІСБУДМОНТАЖ"</x:v>
      </x:c>
      <x:c r="C1122" s="14" t="str">
        <x:v>41488251</x:v>
      </x:c>
      <x:c r="D1122" s="14" t="str">
        <x:v>Промислові котельні</x:v>
      </x:c>
      <x:c r="E1122" s="14" t="str">
        <x:v>Expansion discovery</x:v>
      </x:c>
      <x:c r="F1122" s="14" t="str">
        <x:v>I3</x:v>
      </x:c>
      <x:c r="G1122" s="14" t="n">
        <x:v>42</x:v>
      </x:c>
      <x:c r="H1122" s="14" t="n">
        <x:v>1</x:v>
      </x:c>
      <x:c r="I1122" s="14" t="n">
        <x:v>0</x:v>
      </x:c>
      <x:c r="J1122" s="18" t="n">
        <x:v>15273820.25</x:v>
      </x:c>
      <x:c r="K1122" s="19" t="n">
        <x:v>45371.563262592594</x:v>
      </x:c>
      <x:c r="L1122" s="19" t="n">
        <x:v>45657</x:v>
      </x:c>
      <x:c r="M1122" s="15" t="str">
        <x:v>Реконструкція котельні "Товарний парк" (інв.№49490) цПП НГВУ "Долинанафтогаз" вул. Промислова 20 м. Долина Івано-Франківська область (код 45450000-6 за ДК 021:2015, Інші завершальні будівельні роботи)</x:v>
      </x:c>
      <x:c r="N1122" s="15" t="str">
        <x:v>https://prozorro.gov.ua/tender/UA-2024-03-01-011163-a</x:v>
      </x:c>
    </x:row>
    <x:row r="1123">
      <x:c r="A1123" s="14" t="n">
        <x:v>1119</x:v>
      </x:c>
      <x:c r="B1123" s="14" t="str">
        <x:v>ТОВАРИСТВО З ОБМЕЖЕНОЮ ВІДПОВІДАЛЬНІСТЮ "ПЛАТІНУМ ЕЛЕКТРИК"</x:v>
      </x:c>
      <x:c r="C1123" s="14" t="str">
        <x:v>42737313</x:v>
      </x:c>
      <x:c r="D1123" s="14" t="str">
        <x:v>Когенерація</x:v>
      </x:c>
      <x:c r="E1123" s="14" t="str">
        <x:v>Expansion discovery</x:v>
      </x:c>
      <x:c r="F1123" s="14" t="str">
        <x:v>I3</x:v>
      </x:c>
      <x:c r="G1123" s="14" t="n">
        <x:v>42</x:v>
      </x:c>
      <x:c r="H1123" s="14" t="n">
        <x:v>1</x:v>
      </x:c>
      <x:c r="I1123" s="14" t="n">
        <x:v>0</x:v>
      </x:c>
      <x:c r="J1123" s="18" t="n">
        <x:v>246999.47</x:v>
      </x:c>
      <x:c r="K1123" s="19" t="n">
        <x:v>46027.60952252315</x:v>
      </x:c>
      <x:c r="L1123" s="19" t="n">
        <x:v>46053</x:v>
      </x:c>
      <x:c r="M1123" s="15" t="str">
        <x:v>44320000-9 Кабелі та супутня продукція (Кабелі та інша продукція необхідна для монтажу системи автоматизації когенераційної установки на котельні № 15 сел. 18-Вересня)</x:v>
      </x:c>
      <x:c r="N1123" s="15" t="str">
        <x:v>https://prozorro.gov.ua/tender/UA-2026-01-05-006654-a</x:v>
      </x:c>
    </x:row>
    <x:row r="1124">
      <x:c r="A1124" s="14" t="n">
        <x:v>1120</x:v>
      </x:c>
      <x:c r="B1124" s="14" t="str">
        <x:v>Товариство з обмеженою відповідальністю «Будівельна компанія «Екобуд Девелоп»</x:v>
      </x:c>
      <x:c r="C1124" s="14" t="str">
        <x:v>45077094</x:v>
      </x:c>
      <x:c r="D1124" s="14" t="str">
        <x:v>Стиснене повітря / компресорні</x:v>
      </x:c>
      <x:c r="E1124" s="14" t="str">
        <x:v>Expansion discovery</x:v>
      </x:c>
      <x:c r="F1124" s="14" t="str">
        <x:v>I3</x:v>
      </x:c>
      <x:c r="G1124" s="14" t="n">
        <x:v>42</x:v>
      </x:c>
      <x:c r="H1124" s="14" t="n">
        <x:v>1</x:v>
      </x:c>
      <x:c r="I1124" s="14" t="n">
        <x:v>0</x:v>
      </x:c>
      <x:c r="J1124" s="18" t="n">
        <x:v>10998000</x:v>
      </x:c>
      <x:c r="K1124" s="19" t="n">
        <x:v>45524.545847719906</x:v>
      </x:c>
      <x:c r="L1124" s="19" t="n">
        <x:v>46022</x:v>
      </x:c>
      <x:c r="M1124" s="15" t="str">
        <x:v>Виконання робіт з реконструкції очисних каналізаційних споруд, а саме технічне переоснащення нагнітача повітря № 1 в насосно-компресорній станції очисних каналізаційних споруд КП «НІКОПОЛЬВОДОКАНАЛ» за адресою: м. Нікополь, вул. ХХХХ</x:v>
      </x:c>
      <x:c r="N1124" s="15" t="str">
        <x:v>https://prozorro.gov.ua/tender/UA-2024-08-20-010148-a</x:v>
      </x:c>
    </x:row>
    <x:row r="1125">
      <x:c r="A1125" s="14" t="n">
        <x:v>1121</x:v>
      </x:c>
      <x:c r="B1125" s="14" t="str">
        <x:v>Товариство з обмеженою відповідальністю «Будівельник - 21»</x:v>
      </x:c>
      <x:c r="C1125" s="14" t="str">
        <x:v>34392519</x:v>
      </x:c>
      <x:c r="D1125" s="14" t="str">
        <x:v>Промислові підлоги та бетон</x:v>
      </x:c>
      <x:c r="E1125" s="14" t="str">
        <x:v>Expansion discovery</x:v>
      </x:c>
      <x:c r="F1125" s="14" t="str">
        <x:v>I3</x:v>
      </x:c>
      <x:c r="G1125" s="14" t="n">
        <x:v>42</x:v>
      </x:c>
      <x:c r="H1125" s="14" t="n">
        <x:v>1</x:v>
      </x:c>
      <x:c r="I1125" s="14" t="n">
        <x:v>0</x:v>
      </x:c>
      <x:c r="J1125" s="18" t="n">
        <x:v>354552.04</x:v>
      </x:c>
      <x:c r="K1125" s="19" t="n">
        <x:v>46132.352557638886</x:v>
      </x:c>
      <x:c r="L1125" s="19" t="n">
        <x:v>46157</x:v>
      </x:c>
      <x:c r="M1125" s="15" t="str">
        <x:v>Виконання робіт по об'єкту «Капітальний ремонт з влаштуванням промислової бетонної підлоги з топінгом у підвальних приміщеннях №№ 4, 4а, 2, 46  нежитлової будівлі літ. «А-6» (учбовий корпус), ХНУМГ ім. О.М. Бекетова розташованого за адресою: м. Харків, вул. Сумська, 40»</x:v>
      </x:c>
      <x:c r="N1125" s="15" t="str">
        <x:v>https://prozorro.gov.ua/tender/UA-2026-04-20-003738-a</x:v>
      </x:c>
    </x:row>
    <x:row r="1126">
      <x:c r="A1126" s="14" t="n">
        <x:v>1122</x:v>
      </x:c>
      <x:c r="B1126" s="14" t="str">
        <x:v>КУДРАЙ ПЕТРО МИКОЛАЙОВИЧ</x:v>
      </x:c>
      <x:c r="C1126" s="14" t="str">
        <x:v>2164313634</x:v>
      </x:c>
      <x:c r="D1126" s="14" t="str">
        <x:v>HVAC / ОВіК</x:v>
      </x:c>
      <x:c r="E1126" s="14" t="str">
        <x:v>Pilot now</x:v>
      </x:c>
      <x:c r="F1126" s="14" t="str">
        <x:v>I3</x:v>
      </x:c>
      <x:c r="G1126" s="14" t="n">
        <x:v>41</x:v>
      </x:c>
      <x:c r="H1126" s="14" t="n">
        <x:v>1</x:v>
      </x:c>
      <x:c r="I1126" s="14" t="n">
        <x:v>0</x:v>
      </x:c>
      <x:c r="J1126" s="18" t="n">
        <x:v>59800</x:v>
      </x:c>
      <x:c r="K1126" s="19" t="n">
        <x:v>46190.49012988426</x:v>
      </x:c>
      <x:c r="L1126" s="19" t="n">
        <x:v>46203</x:v>
      </x:c>
      <x:c r="M1126"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x:v>
      </x:c>
      <x:c r="N1126" s="15" t="str">
        <x:v>https://prozorro.gov.ua/tender/UA-2026-06-17-009046-a</x:v>
      </x:c>
    </x:row>
    <x:row r="1127">
      <x:c r="A1127" s="14" t="n">
        <x:v>1123</x:v>
      </x:c>
      <x:c r="B1127" s="14" t="str">
        <x:v>ТзОВ фірма "АЛЕРТ КОМ"</x:v>
      </x:c>
      <x:c r="C1127" s="14" t="str">
        <x:v>30555702</x:v>
      </x:c>
      <x:c r="D1127" s="14" t="str">
        <x:v>Пожежогасіння</x:v>
      </x:c>
      <x:c r="E1127" s="14" t="str">
        <x:v>Expansion discovery</x:v>
      </x:c>
      <x:c r="F1127" s="14" t="str">
        <x:v>I3</x:v>
      </x:c>
      <x:c r="G1127" s="14" t="n">
        <x:v>41</x:v>
      </x:c>
      <x:c r="H1127" s="14" t="n">
        <x:v>1</x:v>
      </x:c>
      <x:c r="I1127" s="14" t="n">
        <x:v>0</x:v>
      </x:c>
      <x:c r="J1127" s="18" t="n">
        <x:v>30789.34</x:v>
      </x:c>
      <x:c r="K1127" s="19" t="n">
        <x:v>46205.301480277776</x:v>
      </x:c>
      <x:c r="L1127" s="19" t="n">
        <x:v>46234</x:v>
      </x:c>
      <x:c r="M1127" s="15" t="str">
        <x:v>Послуги з монтажу системи пожежної сигналізації, оповіщення про пожежу та управління евакуацією людей, устаткування  передавання тривожних сповіщень</x:v>
      </x:c>
      <x:c r="N1127" s="15" t="str">
        <x:v>https://prozorro.gov.ua/tender/UA-2026-07-02-001567-a</x:v>
      </x:c>
    </x:row>
    <x:row r="1128">
      <x:c r="A1128" s="14" t="n">
        <x:v>1124</x:v>
      </x:c>
      <x:c r="B1128" s="14" t="str">
        <x:v>ТОВ "ЕНЕРГО ЮГ АЛЬЯНС"</x:v>
      </x:c>
      <x:c r="C1128" s="14" t="str">
        <x:v>43643441</x:v>
      </x:c>
      <x:c r="D1128" s="14" t="str">
        <x:v>Резервне живлення</x:v>
      </x:c>
      <x:c r="E1128" s="14" t="str">
        <x:v>Pilot now</x:v>
      </x:c>
      <x:c r="F1128" s="14" t="str">
        <x:v>I3</x:v>
      </x:c>
      <x:c r="G1128" s="14" t="n">
        <x:v>41</x:v>
      </x:c>
      <x:c r="H1128" s="14" t="n">
        <x:v>2</x:v>
      </x:c>
      <x:c r="I1128" s="14" t="n">
        <x:v>0</x:v>
      </x:c>
      <x:c r="J1128" s="18" t="n">
        <x:v>3245303.65</x:v>
      </x:c>
      <x:c r="K1128" s="19" t="n">
        <x:v>45848.43055923611</x:v>
      </x:c>
      <x:c r="L1128" s="19" t="n">
        <x:v>46022</x:v>
      </x:c>
      <x:c r="M1128" s="15" t="str">
        <x:v>ДК 021:2015:45230000-8 Будівництво трубопроводів, ліній зв’язку та електропередач, шосе, доріг, аеродромів і залізничних доріг; вирівнювання поверхонь (послуги з аварійного ремонту електричних кабельних ліній)</x:v>
      </x:c>
      <x:c r="N1128" s="15" t="str">
        <x:v>https://prozorro.gov.ua/tender/UA-2025-06-27-005910-a</x:v>
      </x:c>
    </x:row>
    <x:row r="1129">
      <x:c r="A1129" s="14" t="n">
        <x:v>1125</x:v>
      </x:c>
      <x:c r="B1129" s="14" t="str">
        <x:v>ТОВ "ТОРГІВЕЛЬНИЙ ДІМ ВЕДА"</x:v>
      </x:c>
      <x:c r="C1129" s="14" t="str">
        <x:v>43070563</x:v>
      </x:c>
      <x:c r="D1129" s="14" t="str">
        <x:v>HVAC / ОВіК</x:v>
      </x:c>
      <x:c r="E1129" s="14" t="str">
        <x:v>Pilot now</x:v>
      </x:c>
      <x:c r="F1129" s="14" t="str">
        <x:v>I3</x:v>
      </x:c>
      <x:c r="G1129" s="14" t="n">
        <x:v>41</x:v>
      </x:c>
      <x:c r="H1129" s="14" t="n">
        <x:v>1</x:v>
      </x:c>
      <x:c r="I1129" s="14" t="n">
        <x:v>0</x:v>
      </x:c>
      <x:c r="J1129" s="18" t="n">
        <x:v>75000</x:v>
      </x:c>
      <x:c r="K1129" s="19" t="n">
        <x:v>46169.46751858796</x:v>
      </x:c>
      <x:c r="L1129" s="19" t="n">
        <x:v>46204</x:v>
      </x:c>
      <x:c r="M1129" s="15" t="str">
        <x:v> Закупівля ділеться на лоти:Твердопаливний котел потужністю 40 кВт у комплекті з автоматикою та вентилятором наддуву .
Комплект елементів димоходу з нержавіючої сталі двостінних (утеплених) та одностінних. 
Трубопровідна арматура, фітинги та приладдя для монтажу системи опалення</x:v>
      </x:c>
      <x:c r="N1129" s="15" t="str">
        <x:v>https://prozorro.gov.ua/tender/UA-2026-05-19-014964-a</x:v>
      </x:c>
    </x:row>
    <x:row r="1130">
      <x:c r="A1130" s="14" t="n">
        <x:v>1126</x:v>
      </x:c>
      <x:c r="B1130" s="14" t="str">
        <x:v>ТОВ "Файберлінк"</x:v>
      </x:c>
      <x:c r="C1130" s="14" t="str">
        <x:v>39492269</x:v>
      </x:c>
      <x:c r="D1130" s="14" t="str">
        <x:v>Безпека / СКУД / CCTV</x:v>
      </x:c>
      <x:c r="E1130" s="14" t="str">
        <x:v>Expansion discovery</x:v>
      </x:c>
      <x:c r="F1130" s="14" t="str">
        <x:v>I3</x:v>
      </x:c>
      <x:c r="G1130" s="14" t="n">
        <x:v>41</x:v>
      </x:c>
      <x:c r="H1130" s="14" t="n">
        <x:v>1</x:v>
      </x:c>
      <x:c r="I1130" s="14" t="n">
        <x:v>0</x:v>
      </x:c>
      <x:c r="J1130" s="18" t="n">
        <x:v>27200</x:v>
      </x:c>
      <x:c r="K1130" s="19" t="n">
        <x:v>46175.35395547454</x:v>
      </x:c>
      <x:c r="L1130" s="19" t="n">
        <x:v>46203</x:v>
      </x:c>
      <x:c r="M1130" s="15" t="str">
        <x:v>Послуги з монтажу системи відеоспостереження</x:v>
      </x:c>
      <x:c r="N1130" s="15" t="str">
        <x:v>https://prozorro.gov.ua/tender/UA-2026-06-02-004197-a</x:v>
      </x:c>
    </x:row>
    <x:row r="1131">
      <x:c r="A1131" s="14" t="n">
        <x:v>1127</x:v>
      </x:c>
      <x:c r="B1131" s="14" t="str">
        <x:v>Товариство з обмеженою відповідальністю "Бенефіс ЛТД"</x:v>
      </x:c>
      <x:c r="C1131" s="14" t="str">
        <x:v>39916826</x:v>
      </x:c>
      <x:c r="D1131" s="14" t="str">
        <x:v>Резервне живлення</x:v>
      </x:c>
      <x:c r="E1131" s="14" t="str">
        <x:v>Pilot now</x:v>
      </x:c>
      <x:c r="F1131" s="14" t="str">
        <x:v>I3</x:v>
      </x:c>
      <x:c r="G1131" s="14" t="n">
        <x:v>41</x:v>
      </x:c>
      <x:c r="H1131" s="14" t="n">
        <x:v>2</x:v>
      </x:c>
      <x:c r="I1131" s="14" t="n">
        <x:v>0</x:v>
      </x:c>
      <x:c r="J1131" s="18" t="n">
        <x:v>2107562.5</x:v>
      </x:c>
      <x:c r="K1131" s="19" t="n">
        <x:v>45749.338975150466</x:v>
      </x:c>
      <x:c r="L1131" s="19" t="n">
        <x:v>45808</x:v>
      </x:c>
      <x:c r="M1131" s="15" t="str">
        <x:v>Нове будівництво кабельної лінії 6 кВ від ТП-336 до КТП-6/0,4 кВ «ТОВ «Меркурій-20», розташованої за адресою: м. Дніпро, вул. Краснопільська, 27</x:v>
      </x:c>
      <x:c r="N1131" s="15" t="str">
        <x:v>https://prozorro.gov.ua/tender/UA-2025-03-17-011803-a</x:v>
      </x:c>
    </x:row>
    <x:row r="1132">
      <x:c r="A1132" s="14" t="n">
        <x:v>1128</x:v>
      </x:c>
      <x:c r="B1132" s="14" t="str">
        <x:v>ТОВАРИСТВО З ОБМЕЖЕНОЮ ВІДПОВІДАЛЬНІСТЮ "ВЕНТПРОМЕЛЕКТРОМОНТАЖ"</x:v>
      </x:c>
      <x:c r="C1132" s="14" t="str">
        <x:v>41731677</x:v>
      </x:c>
      <x:c r="D1132" s="14" t="str">
        <x:v>HVAC / ОВіК</x:v>
      </x:c>
      <x:c r="E1132" s="14" t="str">
        <x:v>Pilot now</x:v>
      </x:c>
      <x:c r="F1132" s="14" t="str">
        <x:v>I3</x:v>
      </x:c>
      <x:c r="G1132" s="14" t="n">
        <x:v>41</x:v>
      </x:c>
      <x:c r="H1132" s="14" t="n">
        <x:v>1</x:v>
      </x:c>
      <x:c r="I1132" s="14" t="n">
        <x:v>0</x:v>
      </x:c>
      <x:c r="J1132" s="18" t="n">
        <x:v>1098000</x:v>
      </x:c>
      <x:c r="K1132" s="19" t="n">
        <x:v>46049.36088487269</x:v>
      </x:c>
      <x:c r="L1132" s="19" t="n">
        <x:v>46080</x:v>
      </x:c>
      <x:c r="M1132" s="15" t="str">
        <x:v>Придбання, монтаж та пусконалагодження системи вентиляції ДНК-лабораторії.</x:v>
      </x:c>
      <x:c r="N1132" s="15" t="str">
        <x:v>https://prozorro.gov.ua/tender/UA-2026-01-12-006627-a</x:v>
      </x:c>
    </x:row>
    <x:row r="1133">
      <x:c r="A1133" s="14" t="n">
        <x:v>1129</x:v>
      </x:c>
      <x:c r="B1133" s="14" t="str">
        <x:v>ТОВАРИСТВО З ОБМЕЖЕНОЮ ВІДПОВІДАЛЬНІСТЮ "ЕКОФАКТОР ЧАРДЖ"</x:v>
      </x:c>
      <x:c r="C1133" s="14" t="str">
        <x:v>26568146</x:v>
      </x:c>
      <x:c r="D1133" s="14" t="str">
        <x:v>Сонячна енергетика</x:v>
      </x:c>
      <x:c r="E1133" s="14" t="str">
        <x:v>Expansion discovery</x:v>
      </x:c>
      <x:c r="F1133" s="14" t="str">
        <x:v>I3</x:v>
      </x:c>
      <x:c r="G1133" s="14" t="n">
        <x:v>41</x:v>
      </x:c>
      <x:c r="H1133" s="14" t="n">
        <x:v>1</x:v>
      </x:c>
      <x:c r="I1133" s="14" t="n">
        <x:v>0</x:v>
      </x:c>
      <x:c r="J1133" s="18" t="n">
        <x:v>25194</x:v>
      </x:c>
      <x:c r="K1133" s="19" t="n">
        <x:v>46196.32071678241</x:v>
      </x:c>
      <x:c r="L1133" s="19" t="n">
        <x:v>46203</x:v>
      </x:c>
      <x:c r="M1133" s="15" t="str">
        <x:v>Послуги зі встановленням джерел резервного живлення  (з монтажу сонячної електростанції)</x:v>
      </x:c>
      <x:c r="N1133" s="15" t="str">
        <x:v>https://prozorro.gov.ua/tender/UA-2026-06-23-003080-a</x:v>
      </x:c>
    </x:row>
    <x:row r="1134">
      <x:c r="A1134" s="14" t="n">
        <x:v>1130</x:v>
      </x:c>
      <x:c r="B1134" s="14" t="str">
        <x:v>ТОВАРИСТВО З ОБМЕЖЕНОЮ ВІДПОВІДАЛЬНІСТЮ "КОНСАЛТИНГОВА АГЕНЦІЯ "ГАЛІЛЕО"</x:v>
      </x:c>
      <x:c r="C1134" s="14" t="str">
        <x:v>40716972</x:v>
      </x:c>
      <x:c r="D1134" s="14" t="str">
        <x:v>Насосні станції</x:v>
      </x:c>
      <x:c r="E1134" s="14" t="str">
        <x:v>Expansion discovery</x:v>
      </x:c>
      <x:c r="F1134" s="14" t="str">
        <x:v>I3</x:v>
      </x:c>
      <x:c r="G1134" s="14" t="n">
        <x:v>41</x:v>
      </x:c>
      <x:c r="H1134" s="14" t="n">
        <x:v>1</x:v>
      </x:c>
      <x:c r="I1134" s="14" t="n">
        <x:v>0</x:v>
      </x:c>
      <x:c r="J1134" s="18" t="n">
        <x:v>68352</x:v>
      </x:c>
      <x:c r="K1134" s="19" t="n">
        <x:v>46174.522606666666</x:v>
      </x:c>
      <x:c r="L1134" s="19" t="n">
        <x:v>46234</x:v>
      </x:c>
      <x:c r="M1134" s="15" t="str">
        <x:v>проведення експертизи проектної документації на проєкт будівництва: «Реконструкція каналізаційної насосної станції із встановленням модульної КНС, розташованої  за адресою: Савинське шосе, 2-В в м. Балаклія, Ізюмського району, Харківської області»</x:v>
      </x:c>
      <x:c r="N1134" s="15" t="str">
        <x:v>https://prozorro.gov.ua/tender/UA-2026-06-01-009371-a</x:v>
      </x:c>
    </x:row>
    <x:row r="1135">
      <x:c r="A1135" s="14" t="n">
        <x:v>1131</x:v>
      </x:c>
      <x:c r="B1135" s="14" t="str">
        <x:v>ТОВАРИСТВО З ОБМЕЖЕНОЮ ВІДПОВІДАЛЬНІСТЮ "МОБІКОМ"</x:v>
      </x:c>
      <x:c r="C1135" s="14" t="str">
        <x:v>32776335</x:v>
      </x:c>
      <x:c r="D1135" s="14" t="str">
        <x:v>Промислова електрика / ПНР</x:v>
      </x:c>
      <x:c r="E1135" s="14" t="str">
        <x:v>Expansion discovery</x:v>
      </x:c>
      <x:c r="F1135" s="14" t="str">
        <x:v>I3</x:v>
      </x:c>
      <x:c r="G1135" s="14" t="n">
        <x:v>41</x:v>
      </x:c>
      <x:c r="H1135" s="14" t="n">
        <x:v>1</x:v>
      </x:c>
      <x:c r="I1135" s="14" t="n">
        <x:v>0</x:v>
      </x:c>
      <x:c r="J1135" s="18" t="n">
        <x:v>576000</x:v>
      </x:c>
      <x:c r="K1135" s="19" t="n">
        <x:v>45856.63555853009</x:v>
      </x:c>
      <x:c r="L1135" s="19" t="n">
        <x:v>45979.49969907408</x:v>
      </x:c>
      <x:c r="M1135" s="15" t="str">
        <x:v>Будівництво кабельної лінії спеціального зв’язку в м. Києві до об’єкта: вул. Георгія Кірпи, 2в</x:v>
      </x:c>
      <x:c r="N1135" s="15" t="str">
        <x:v>https://prozorro.gov.ua/tender/UA-2025-07-05-000255-a</x:v>
      </x:c>
    </x:row>
    <x:row r="1136">
      <x:c r="A1136" s="14" t="n">
        <x:v>1132</x:v>
      </x:c>
      <x:c r="B1136" s="14" t="str">
        <x:v>ТОВАРИСТВО З ОБМЕЖЕНОЮ ВІДПОВІДАЛЬНІСТЮ "ОХОРОНА-КОМПЛЕКС-ТИТАН"</x:v>
      </x:c>
      <x:c r="C1136" s="14" t="str">
        <x:v>32639815</x:v>
      </x:c>
      <x:c r="D1136" s="14" t="str">
        <x:v>Пожежогасіння</x:v>
      </x:c>
      <x:c r="E1136" s="14" t="str">
        <x:v>Expansion discovery</x:v>
      </x:c>
      <x:c r="F1136" s="14" t="str">
        <x:v>I3</x:v>
      </x:c>
      <x:c r="G1136" s="14" t="n">
        <x:v>41</x:v>
      </x:c>
      <x:c r="H1136" s="14" t="n">
        <x:v>1</x:v>
      </x:c>
      <x:c r="I1136" s="14" t="n">
        <x:v>0</x:v>
      </x:c>
      <x:c r="J1136" s="18" t="n">
        <x:v>26502.01</x:v>
      </x:c>
      <x:c r="K1136" s="19" t="n">
        <x:v>46142.45822862269</x:v>
      </x:c>
      <x:c r="L1136" s="19" t="n">
        <x:v>46173</x:v>
      </x:c>
      <x:c r="M1136" s="15" t="str">
        <x:v>Послуги зі встановлення протипожежного устаткування (монтаж та налагодження системи пожежної сигналізації)</x:v>
      </x:c>
      <x:c r="N1136" s="15" t="str">
        <x:v>https://prozorro.gov.ua/tender/UA-2026-04-30-006603-a</x:v>
      </x:c>
    </x:row>
    <x:row r="1137">
      <x:c r="A1137" s="14" t="n">
        <x:v>1133</x:v>
      </x:c>
      <x:c r="B1137" s="14" t="str">
        <x:v>ТОВАРИСТВО З ОБМЕЖЕНОЮ ВІДПОВІДАЛЬНІСТЮ "ОХОРОННЕ ПІДПРИЄМСТВО "ФОРТ"</x:v>
      </x:c>
      <x:c r="C1137" s="14" t="str">
        <x:v>32081955</x:v>
      </x:c>
      <x:c r="D1137" s="14" t="str">
        <x:v>Безпека / СКУД / CCTV</x:v>
      </x:c>
      <x:c r="E1137" s="14" t="str">
        <x:v>Expansion discovery</x:v>
      </x:c>
      <x:c r="F1137" s="14" t="str">
        <x:v>I3</x:v>
      </x:c>
      <x:c r="G1137" s="14" t="n">
        <x:v>41</x:v>
      </x:c>
      <x:c r="H1137" s="14" t="n">
        <x:v>1</x:v>
      </x:c>
      <x:c r="I1137" s="14" t="n">
        <x:v>0</x:v>
      </x:c>
      <x:c r="J1137" s="18" t="n">
        <x:v>73321.2</x:v>
      </x:c>
      <x:c r="K1137" s="19" t="n">
        <x:v>46204.362556064814</x:v>
      </x:c>
      <x:c r="L1137" s="19" t="n">
        <x:v>46237.34087962963</x:v>
      </x:c>
      <x:c r="M1137" s="15" t="str">
        <x:v>Послуги зі встановлення контрольного обладнання код ДК 021:2015:51220000-0  (Монтаж та пусконалагоджувальні роботи системи контролю та управління доступом)</x:v>
      </x:c>
      <x:c r="N1137" s="15" t="str">
        <x:v>https://prozorro.gov.ua/tender/UA-2026-07-01-002439-a</x:v>
      </x:c>
    </x:row>
    <x:row r="1138">
      <x:c r="A1138" s="14" t="n">
        <x:v>1134</x:v>
      </x:c>
      <x:c r="B1138" s="14" t="str">
        <x:v>ТОВАРИСТВО З ОБМЕЖЕНОЮ ВІДПОВІДАЛЬНІСТЮ "ПІВДЕНЬЕНЕРГОМОНТАЖ"</x:v>
      </x:c>
      <x:c r="C1138" s="14" t="str">
        <x:v>41592928</x:v>
      </x:c>
      <x:c r="D1138" s="14" t="str">
        <x:v>Промислова електрика / ПНР</x:v>
      </x:c>
      <x:c r="E1138" s="14" t="str">
        <x:v>Expansion discovery</x:v>
      </x:c>
      <x:c r="F1138" s="14" t="str">
        <x:v>I3</x:v>
      </x:c>
      <x:c r="G1138" s="14" t="n">
        <x:v>41</x:v>
      </x:c>
      <x:c r="H1138" s="14" t="n">
        <x:v>1</x:v>
      </x:c>
      <x:c r="I1138" s="14" t="n">
        <x:v>0</x:v>
      </x:c>
      <x:c r="J1138" s="18" t="n">
        <x:v>4124005.69</x:v>
      </x:c>
      <x:c r="K1138" s="19" t="n">
        <x:v>45673.57074952546</x:v>
      </x:c>
      <x:c r="L1138" s="19" t="n">
        <x:v>45688</x:v>
      </x:c>
      <x:c r="M1138" s="15" t="str">
        <x:v>Нове будівництво по проекту PD01:4293-5143-7920-0019 за адресою: м. Одеса, вул. Героїв оборони Одеси, 80-В. Кабельні лінії </x:v>
      </x:c>
      <x:c r="N1138" s="15" t="str">
        <x:v>https://prozorro.gov.ua/tender/UA-2025-01-16-014091-a</x:v>
      </x:c>
    </x:row>
    <x:row r="1139">
      <x:c r="A1139" s="14" t="n">
        <x:v>1135</x:v>
      </x:c>
      <x:c r="B1139" s="14" t="str">
        <x:v>Товариство з обмеженою відповідальністю "СЕРВІСРУМ"</x:v>
      </x:c>
      <x:c r="C1139" s="14" t="str">
        <x:v>45408976</x:v>
      </x:c>
      <x:c r="D1139" s="14" t="str">
        <x:v>HVAC / ОВіК</x:v>
      </x:c>
      <x:c r="E1139" s="14" t="str">
        <x:v>Pilot now</x:v>
      </x:c>
      <x:c r="F1139" s="14" t="str">
        <x:v>I3</x:v>
      </x:c>
      <x:c r="G1139" s="14" t="n">
        <x:v>41</x:v>
      </x:c>
      <x:c r="H1139" s="14" t="n">
        <x:v>1</x:v>
      </x:c>
      <x:c r="I1139" s="14" t="n">
        <x:v>0</x:v>
      </x:c>
      <x:c r="J1139" s="18" t="n">
        <x:v>68700</x:v>
      </x:c>
      <x:c r="K1139" s="19" t="n">
        <x:v>46150.474411145835</x:v>
      </x:c>
      <x:c r="L1139" s="19" t="n">
        <x:v>46173</x:v>
      </x:c>
      <x:c r="M1139" s="15" t="str">
        <x:v>Комплекс послуг з монтажу водопровідних мереж та системи опалення за адресою м.Київ, вул. Євгена Чикаленка, буд. 34 Б, В</x:v>
      </x:c>
      <x:c r="N1139" s="15" t="str">
        <x:v>https://prozorro.gov.ua/tender/UA-2026-05-08-008912-a</x:v>
      </x:c>
    </x:row>
    <x:row r="1140">
      <x:c r="A1140" s="14" t="n">
        <x:v>1136</x:v>
      </x:c>
      <x:c r="B1140" s="14" t="str">
        <x:v>ТОВАРИСТВО З ОБМЕЖЕНОЮ ВІДПОВІДАЛЬНІСТЮ "ТЕМ ЕНЕРГО"</x:v>
      </x:c>
      <x:c r="C1140" s="14" t="str">
        <x:v>42020129</x:v>
      </x:c>
      <x:c r="D1140" s="14" t="str">
        <x:v>Промислова електрика / ПНР</x:v>
      </x:c>
      <x:c r="E1140" s="14" t="str">
        <x:v>Expansion discovery</x:v>
      </x:c>
      <x:c r="F1140" s="14" t="str">
        <x:v>I3</x:v>
      </x:c>
      <x:c r="G1140" s="14" t="n">
        <x:v>41</x:v>
      </x:c>
      <x:c r="H1140" s="14" t="n">
        <x:v>1</x:v>
      </x:c>
      <x:c r="I1140" s="14" t="n">
        <x:v>0</x:v>
      </x:c>
      <x:c r="J1140" s="18" t="n">
        <x:v>523251.59</x:v>
      </x:c>
      <x:c r="K1140" s="19" t="n">
        <x:v>45960.496243842594</x:v>
      </x:c>
      <x:c r="L1140" s="19" t="n">
        <x:v>46067</x:v>
      </x:c>
      <x:c r="M1140" s="15" t="str">
        <x:v>Будівельно-монтажні роботи з будівництва установки зберігання електроенергії (УЗЕ), розташованої за адресою: Ужгородський район, Костринська ОТГ, с. Кострина, урочище «Нижче заводу». (Кабельна лінія 10кВ)</x:v>
      </x:c>
      <x:c r="N1140" s="15" t="str">
        <x:v>https://prozorro.gov.ua/tender/UA-2025-10-30-007232-a</x:v>
      </x:c>
    </x:row>
    <x:row r="1141">
      <x:c r="A1141" s="14" t="n">
        <x:v>1137</x:v>
      </x:c>
      <x:c r="B1141" s="14" t="str">
        <x:v>Товариство з обмеженою відповідальністю "Тернопільбуд"</x:v>
      </x:c>
      <x:c r="C1141" s="14" t="str">
        <x:v>01268934</x:v>
      </x:c>
      <x:c r="D1141" s="14" t="str">
        <x:v>Промислова електрика / ПНР</x:v>
      </x:c>
      <x:c r="E1141" s="14" t="str">
        <x:v>Expansion discovery</x:v>
      </x:c>
      <x:c r="F1141" s="14" t="str">
        <x:v>I3</x:v>
      </x:c>
      <x:c r="G1141" s="14" t="n">
        <x:v>41</x:v>
      </x:c>
      <x:c r="H1141" s="14" t="n">
        <x:v>1</x:v>
      </x:c>
      <x:c r="I1141" s="14" t="n">
        <x:v>0</x:v>
      </x:c>
      <x:c r="J1141" s="18" t="n">
        <x:v>3674407</x:v>
      </x:c>
      <x:c r="K1141" s="19" t="n">
        <x:v>45632.64436798611</x:v>
      </x:c>
      <x:c r="L1141" s="19" t="n">
        <x:v>45653</x:v>
      </x:c>
      <x:c r="M1141" s="15" t="str">
        <x:v>«Додаткові роботи до проекту "Будівництво багатоквартирного житлового будинку за адресою: м. Тернопіль вул. С. Будного" (прокладання силового кабелю живлення від КТП-393 до ВРП-0,4кВ об'єкта будівництва та влаштування підпірної стінки багатоквартирного житлового будинку)» (ДК 021:2015 - 45200000-9 Роботи, пов’язані з об’єктами завершеного чи незавершеного будівництва та об’єктів цивільного будівництва)</x:v>
      </x:c>
      <x:c r="N1141" s="15" t="str">
        <x:v>https://prozorro.gov.ua/tender/UA-2024-11-21-015720-a</x:v>
      </x:c>
    </x:row>
    <x:row r="1142">
      <x:c r="A1142" s="14" t="n">
        <x:v>1138</x:v>
      </x:c>
      <x:c r="B1142" s="14" t="str">
        <x:v>ТОВАРИСТВО З ОБМЕЖЕНОЮ ВІДПОВІДАЛЬНІСТЮ "ТЕРНОПІЛЬВОДПРОЕКТ"</x:v>
      </x:c>
      <x:c r="C1142" s="14" t="str">
        <x:v>01035182</x:v>
      </x:c>
      <x:c r="D1142" s="14" t="str">
        <x:v>Мости / інфраструктура</x:v>
      </x:c>
      <x:c r="E1142" s="14" t="str">
        <x:v>Expansion discovery</x:v>
      </x:c>
      <x:c r="F1142" s="14" t="str">
        <x:v>I3</x:v>
      </x:c>
      <x:c r="G1142" s="14" t="n">
        <x:v>41</x:v>
      </x:c>
      <x:c r="H1142" s="14" t="n">
        <x:v>1</x:v>
      </x:c>
      <x:c r="I1142" s="14" t="n">
        <x:v>0</x:v>
      </x:c>
      <x:c r="J1142" s="18" t="n">
        <x:v>54230</x:v>
      </x:c>
      <x:c r="K1142" s="19" t="n">
        <x:v>46199.54265590278</x:v>
      </x:c>
      <x:c r="L1142" s="19" t="n">
        <x:v>46233</x:v>
      </x:c>
      <x:c r="M1142" s="15" t="str">
        <x:v>Виготовлення проектно-кошторисної документації на об'єкт : "Капітальний ремонт верхнього шару покриття, огородження пішохідного мосту на річці Стрипа в місті Зборові Тернопільського району Тернопільської області"</x:v>
      </x:c>
      <x:c r="N1142" s="15" t="str">
        <x:v>https://prozorro.gov.ua/tender/UA-2026-06-26-010257-a</x:v>
      </x:c>
    </x:row>
    <x:row r="1143">
      <x:c r="A1143" s="14" t="n">
        <x:v>1139</x:v>
      </x:c>
      <x:c r="B1143" s="14" t="str">
        <x:v>ТОВАРИСТВО З ОБМЕЖЕНОЮ ВІДПОВІДАЛЬНІСТЮ З ІНОЗЕМНИМИ ІНВЕСТИЦІЯМИ "ЮРОМАШ"</x:v>
      </x:c>
      <x:c r="C1143" s="14" t="str">
        <x:v>32849408</x:v>
      </x:c>
      <x:c r="D1143" s="14" t="str">
        <x:v>ГНБ / безтраншейні роботи</x:v>
      </x:c>
      <x:c r="E1143" s="14" t="str">
        <x:v>Expansion discovery</x:v>
      </x:c>
      <x:c r="F1143" s="14" t="str">
        <x:v>I3</x:v>
      </x:c>
      <x:c r="G1143" s="14" t="n">
        <x:v>41</x:v>
      </x:c>
      <x:c r="H1143" s="14" t="n">
        <x:v>1</x:v>
      </x:c>
      <x:c r="I1143" s="14" t="n">
        <x:v>0</x:v>
      </x:c>
      <x:c r="J1143" s="18" t="n">
        <x:v>12433700</x:v>
      </x:c>
      <x:c r="K1143" s="19" t="n">
        <x:v>45960.35516327546</x:v>
      </x:c>
      <x:c r="L1143" s="19" t="n">
        <x:v>46022</x:v>
      </x:c>
      <x:c r="M1143" s="15" t="str">
        <x:v>25Т-469_43130000-3 - Бурове обладнання (Установка горизонтально-направленого буріння)</x:v>
      </x:c>
      <x:c r="N1143" s="15" t="str">
        <x:v>https://prozorro.gov.ua/tender/UA-2025-10-01-003923-a</x:v>
      </x:c>
    </x:row>
    <x:row r="1144">
      <x:c r="A1144" s="14" t="n">
        <x:v>1140</x:v>
      </x:c>
      <x:c r="B1144" s="14" t="str">
        <x:v>ТОВАРИСТВО З ОБМЕЖЕНОЮ ВІДПОВІДАЛЬНІСТЮ ПІДПРИЄМСТВО "СПЕЦАВТОМАТИКА"</x:v>
      </x:c>
      <x:c r="C1144" s="14" t="str">
        <x:v>25612046</x:v>
      </x:c>
      <x:c r="D1144" s="14" t="str">
        <x:v>Безпека / СКУД / CCTV</x:v>
      </x:c>
      <x:c r="E1144" s="14" t="str">
        <x:v>Expansion discovery</x:v>
      </x:c>
      <x:c r="F1144" s="14" t="str">
        <x:v>I3</x:v>
      </x:c>
      <x:c r="G1144" s="14" t="n">
        <x:v>41</x:v>
      </x:c>
      <x:c r="H1144" s="14" t="n">
        <x:v>1</x:v>
      </x:c>
      <x:c r="I1144" s="14" t="n">
        <x:v>0</x:v>
      </x:c>
      <x:c r="J1144" s="18" t="n">
        <x:v>54900</x:v>
      </x:c>
      <x:c r="K1144" s="19" t="n">
        <x:v>46148.51074971065</x:v>
      </x:c>
      <x:c r="L1144" s="19" t="n">
        <x:v>46150</x:v>
      </x:c>
      <x:c r="M1144" s="15" t="str">
        <x:v>Монтаж та налаштування системи контролю доступу шлагбаума</x:v>
      </x:c>
      <x:c r="N1144" s="15" t="str">
        <x:v>https://prozorro.gov.ua/tender/UA-2026-05-06-010791-a</x:v>
      </x:c>
    </x:row>
    <x:row r="1145">
      <x:c r="A1145" s="14" t="n">
        <x:v>1141</x:v>
      </x:c>
      <x:c r="B1145" s="14" t="str">
        <x:v> ФОП Гриценко С.В.   Надавачем послуги є ФОП ГРИЦЕНКО СЕРГІЙ ВІТАЛІЙОВИЧ, код ЄДРПОУ 2226713797, яке у відповідності до статті 5-1 Закону України «Про запобігання та протидію легалізації (відмиванню) доходів, одержаних злочинним шляхом, фінансуванню тероризму та фінансуванню розповсюдження зброї масового знищення» немає кінцевого бенефіціарного власника), що підтверджується витягом з Єдиного державного реєстру юридичних осіб, фізичних осіб - підприємців та громадських формувань</x:v>
      </x:c>
      <x:c r="C1145" s="14" t="str">
        <x:v>2226713797</x:v>
      </x:c>
      <x:c r="D1145" s="14" t="str">
        <x:v>Електромонтаж</x:v>
      </x:c>
      <x:c r="E1145" s="14" t="str">
        <x:v>Pilot now</x:v>
      </x:c>
      <x:c r="F1145" s="14" t="str">
        <x:v>I3</x:v>
      </x:c>
      <x:c r="G1145" s="14" t="n">
        <x:v>40</x:v>
      </x:c>
      <x:c r="H1145" s="14" t="n">
        <x:v>2</x:v>
      </x:c>
      <x:c r="I1145" s="14" t="n">
        <x:v>1</x:v>
      </x:c>
      <x:c r="J1145" s="18" t="n">
        <x:v>7500</x:v>
      </x:c>
      <x:c r="K1145" s="19" t="n">
        <x:v>46129.57997133102</x:v>
      </x:c>
      <x:c r="L1145" s="19" t="n">
        <x:v>46387</x:v>
      </x:c>
      <x:c r="M1145" s="15" t="str">
        <x:v>Послуги щодо виконання електровимірювальних робіт
 (Вимірювання опору заземлюючих пристроїв електроустановок;
 визначення повного опору петлі "фаза-нуль" шляхом виміру повного опору петлі "фаза-нульовий захисний провідник" та узгодження параметрів ланцюга "фаза-нуль" з характеристиками пристроїв автоматичного відключення живлення; 
перевірка працездатності пристроїв захисного відключення; 
вимірювання перехідного опору між заземлюючими пристроями та елементами заземлення електроустановок; 
вимірювання опору їзоляції електрообладнання та електромереж; 
розробка і виготовлення паспортів заземлюючого пристрою (при необхідності)</x:v>
      </x:c>
      <x:c r="N1145" s="15" t="str">
        <x:v>https://prozorro.gov.ua/tender/UA-2026-04-17-011774-a</x:v>
      </x:c>
    </x:row>
    <x:row r="1146">
      <x:c r="A1146" s="14" t="n">
        <x:v>1142</x:v>
      </x:c>
      <x:c r="B1146" s="14" t="str">
        <x:v>БЄЛЯЄВ СЕРГІЙ ВІКТОРОВИЧ</x:v>
      </x:c>
      <x:c r="C1146" s="14" t="str">
        <x:v>2296809197</x:v>
      </x:c>
      <x:c r="D1146" s="14" t="str">
        <x:v>Промисловий холод</x:v>
      </x:c>
      <x:c r="E1146" s="14" t="str">
        <x:v>Expansion discovery</x:v>
      </x:c>
      <x:c r="F1146" s="14" t="str">
        <x:v>I3</x:v>
      </x:c>
      <x:c r="G1146" s="14" t="n">
        <x:v>40</x:v>
      </x:c>
      <x:c r="H1146" s="14" t="n">
        <x:v>3</x:v>
      </x:c>
      <x:c r="I1146" s="14" t="n">
        <x:v>0</x:v>
      </x:c>
      <x:c r="J1146" s="18" t="n">
        <x:v>85360</x:v>
      </x:c>
      <x:c r="K1146" s="19" t="n">
        <x:v>45854.269776458335</x:v>
      </x:c>
      <x:c r="L1146" s="19" t="n">
        <x:v>46022</x:v>
      </x:c>
      <x:c r="M1146" s="15" t="str">
        <x:v>Кондиціонер Osaka STV-18 HH з монтажем за ДК 021:2015 "42510000-4 Теплообмінники, кондиціонери повітря, холодильне обладнання та фільтрувальні пристрої"</x:v>
      </x:c>
      <x:c r="N1146" s="15" t="str">
        <x:v>https://prozorro.gov.ua/tender/UA-2025-07-16-000743-a</x:v>
      </x:c>
    </x:row>
    <x:row r="1147">
      <x:c r="A1147" s="14" t="n">
        <x:v>1143</x:v>
      </x:c>
      <x:c r="B1147" s="14" t="str">
        <x:v>МАЛЕ ПРИВАТНЕ ПІДПРИЄМСТВО "ТАРОН"</x:v>
      </x:c>
      <x:c r="C1147" s="14" t="str">
        <x:v>13758371</x:v>
      </x:c>
      <x:c r="D1147" s="14" t="str">
        <x:v>Гідротехнічні споруди</x:v>
      </x:c>
      <x:c r="E1147" s="14" t="str">
        <x:v>Expansion discovery</x:v>
      </x:c>
      <x:c r="F1147" s="14" t="str">
        <x:v>I3</x:v>
      </x:c>
      <x:c r="G1147" s="14" t="n">
        <x:v>40</x:v>
      </x:c>
      <x:c r="H1147" s="14" t="n">
        <x:v>2</x:v>
      </x:c>
      <x:c r="I1147" s="14" t="n">
        <x:v>0</x:v>
      </x:c>
      <x:c r="J1147" s="18" t="n">
        <x:v>361151.89</x:v>
      </x:c>
      <x:c r="K1147" s="19" t="n">
        <x:v>45460.35988765046</x:v>
      </x:c>
      <x:c r="L1147" s="19" t="n">
        <x:v>45534</x:v>
      </x:c>
      <x:c r="M1147" s="15" t="str">
        <x:v>Поточний ремонт асфальтобетонного покриття вулиць на території Суботцівської сільської ради (вул.Вишнева до дамби в с.Суботці) (для утримання вулично-шляхової мережі)» за ДК 021:2015-45230000-8 будівництво трубопроводів, ліній зв’язку та електропередач, шосе, доріг, аеродромів і залізничних доріг; вирівнювання поверхонь  </x:v>
      </x:c>
      <x:c r="N1147" s="15" t="str">
        <x:v>https://prozorro.gov.ua/tender/UA-2024-06-17-003812-a</x:v>
      </x:c>
    </x:row>
    <x:row r="1148">
      <x:c r="A1148" s="14" t="n">
        <x:v>1144</x:v>
      </x:c>
      <x:c r="B1148" s="14" t="str">
        <x:v>ТОВ "ІК Енергозберігаючі технології 2010"</x:v>
      </x:c>
      <x:c r="C1148" s="14" t="str">
        <x:v>39640167</x:v>
      </x:c>
      <x:c r="D1148" s="14" t="str">
        <x:v>Резервуари / промислові ємності</x:v>
      </x:c>
      <x:c r="E1148" s="14" t="str">
        <x:v>Expansion discovery</x:v>
      </x:c>
      <x:c r="F1148" s="14" t="str">
        <x:v>I3</x:v>
      </x:c>
      <x:c r="G1148" s="14" t="n">
        <x:v>40</x:v>
      </x:c>
      <x:c r="H1148" s="14" t="n">
        <x:v>2</x:v>
      </x:c>
      <x:c r="I1148" s="14" t="n">
        <x:v>0</x:v>
      </x:c>
      <x:c r="J1148" s="18" t="n">
        <x:v>299809.62</x:v>
      </x:c>
      <x:c r="K1148" s="19" t="n">
        <x:v>45628.42763428241</x:v>
      </x:c>
      <x:c r="L1148" s="19" t="n">
        <x:v>45657.42989583333</x:v>
      </x:c>
      <x:c r="M1148" s="15" t="str">
        <x:v>Поточний ремонт каналізаційно-насосної станції КНС "Набережна" та стоковий резервуар, за адресою вул. Набережна, 2 у м. Ніжин, Чернігівської області з гідродинамічним очищенням стінок, відкачування та вивезення застарілих відкладень, ДК 021:2015 код 45330000-9 - Водопровідні та санітарно-технічні роботи</x:v>
      </x:c>
      <x:c r="N1148" s="15" t="str">
        <x:v>https://prozorro.gov.ua/tender/UA-2024-12-02-006500-a</x:v>
      </x:c>
    </x:row>
    <x:row r="1149">
      <x:c r="A1149" s="14" t="n">
        <x:v>1145</x:v>
      </x:c>
      <x:c r="B1149" s="14" t="str">
        <x:v>ТОВАРИСТВО З ОБМЕЖЕНОЮ ВІДПОВІДАЛЬНІСТЮ "ГЛОБАЛ-НЕТ"</x:v>
      </x:c>
      <x:c r="C1149" s="14" t="str">
        <x:v>36535063</x:v>
      </x:c>
      <x:c r="D1149" s="14" t="str">
        <x:v>ВОЛЗ / телеком</x:v>
      </x:c>
      <x:c r="E1149" s="14" t="str">
        <x:v>Expansion discovery</x:v>
      </x:c>
      <x:c r="F1149" s="14" t="str">
        <x:v>I3</x:v>
      </x:c>
      <x:c r="G1149" s="14" t="n">
        <x:v>40</x:v>
      </x:c>
      <x:c r="H1149" s="14" t="n">
        <x:v>2</x:v>
      </x:c>
      <x:c r="I1149" s="14" t="n">
        <x:v>0</x:v>
      </x:c>
      <x:c r="J1149" s="18" t="n">
        <x:v>22670</x:v>
      </x:c>
      <x:c r="K1149" s="19" t="n">
        <x:v>45898.24738717593</x:v>
      </x:c>
      <x:c r="L1149" s="19" t="n">
        <x:v>46022</x:v>
      </x:c>
      <x:c r="M1149" s="15" t="str">
        <x:v>Послуги з монтажу внутрішньої телекомунікаційної мережі та підключенню до мережі Інтернет</x:v>
      </x:c>
      <x:c r="N1149" s="15" t="str">
        <x:v>https://prozorro.gov.ua/tender/UA-2025-08-29-000397-a</x:v>
      </x:c>
    </x:row>
    <x:row r="1150">
      <x:c r="A1150" s="14" t="n">
        <x:v>1146</x:v>
      </x:c>
      <x:c r="B1150" s="14" t="str">
        <x:v>Товариство з обмеженою відповідальністю "Елітар"</x:v>
      </x:c>
      <x:c r="C1150" s="14" t="str">
        <x:v>32549968</x:v>
      </x:c>
      <x:c r="D1150" s="14" t="str">
        <x:v>ГНБ / безтраншейні роботи</x:v>
      </x:c>
      <x:c r="E1150" s="14" t="str">
        <x:v>Expansion discovery</x:v>
      </x:c>
      <x:c r="F1150" s="14" t="str">
        <x:v>I3</x:v>
      </x:c>
      <x:c r="G1150" s="14" t="n">
        <x:v>40</x:v>
      </x:c>
      <x:c r="H1150" s="14" t="n">
        <x:v>3</x:v>
      </x:c>
      <x:c r="I1150" s="14" t="n">
        <x:v>0</x:v>
      </x:c>
      <x:c r="J1150" s="18" t="n">
        <x:v>364621.2</x:v>
      </x:c>
      <x:c r="K1150" s="19" t="n">
        <x:v>45621.623676759256</x:v>
      </x:c>
      <x:c r="L1150" s="19" t="n">
        <x:v>45657</x:v>
      </x:c>
      <x:c r="M1150" s="15" t="str">
        <x:v>Роботи з прокладання водопровідної мережі Д-200мм методом горизонтально направленого буріння через частину дороги по вул. Микулинецька в м. Тернополі.</x:v>
      </x:c>
      <x:c r="N1150" s="15" t="str">
        <x:v>https://prozorro.gov.ua/tender/UA-2024-11-25-017403-a</x:v>
      </x:c>
    </x:row>
    <x:row r="1151">
      <x:c r="A1151" s="14" t="n">
        <x:v>1147</x:v>
      </x:c>
      <x:c r="B1151" s="14" t="str">
        <x:v>Товариство з обмеженою відповідальністю "ПЕРША ЕСКАЛАТОРНА КОМПАНІЯ КИЇВЕНЕРГОПРОЕКТ"</x:v>
      </x:c>
      <x:c r="C1151" s="14" t="str">
        <x:v>43966946</x:v>
      </x:c>
      <x:c r="D1151" s="14" t="str">
        <x:v>Ліфти та підйомники</x:v>
      </x:c>
      <x:c r="E1151" s="14" t="str">
        <x:v>Expansion discovery</x:v>
      </x:c>
      <x:c r="F1151" s="14" t="str">
        <x:v>I3</x:v>
      </x:c>
      <x:c r="G1151" s="14" t="n">
        <x:v>40</x:v>
      </x:c>
      <x:c r="H1151" s="14" t="n">
        <x:v>2</x:v>
      </x:c>
      <x:c r="I1151" s="14" t="n">
        <x:v>0</x:v>
      </x:c>
      <x:c r="J1151" s="18" t="n">
        <x:v>16685.28</x:v>
      </x:c>
      <x:c r="K1151" s="19" t="n">
        <x:v>45901.43904006945</x:v>
      </x:c>
      <x:c r="L1151" s="19" t="n">
        <x:v>45900</x:v>
      </x:c>
      <x:c r="M1151" s="15" t="str">
        <x:v>Демонтаж-монтаж вкладнів башмаків кабіни ліфта ОТІС</x:v>
      </x:c>
      <x:c r="N1151" s="15" t="str">
        <x:v>https://prozorro.gov.ua/tender/UA-2025-09-01-004368-a</x:v>
      </x:c>
    </x:row>
    <x:row r="1152">
      <x:c r="A1152" s="14" t="n">
        <x:v>1148</x:v>
      </x:c>
      <x:c r="B1152" s="14" t="str">
        <x:v>ТОВАРИСТВО З ОБМЕЖЕНОЮ ВІДПОВІДАЛЬНІСТЮ "ПРАНА ПЛАТІНУМ"</x:v>
      </x:c>
      <x:c r="C1152" s="14" t="str">
        <x:v>38142321</x:v>
      </x:c>
      <x:c r="D1152" s="14" t="str">
        <x:v>HVAC / ОВіК</x:v>
      </x:c>
      <x:c r="E1152" s="14" t="str">
        <x:v>Pilot now</x:v>
      </x:c>
      <x:c r="F1152" s="14" t="str">
        <x:v>I3</x:v>
      </x:c>
      <x:c r="G1152" s="14" t="n">
        <x:v>40</x:v>
      </x:c>
      <x:c r="H1152" s="14" t="n">
        <x:v>2</x:v>
      </x:c>
      <x:c r="I1152" s="14" t="n">
        <x:v>0</x:v>
      </x:c>
      <x:c r="J1152" s="18" t="n">
        <x:v>11970</x:v>
      </x:c>
      <x:c r="K1152" s="19" t="n">
        <x:v>46002.32686393519</x:v>
      </x:c>
      <x:c r="L1152" s="19" t="n">
        <x:v>46022.328993055555</x:v>
      </x:c>
      <x:c r="M1152" s="15" t="str">
        <x:v>Монтаж припливно-витяжної системи вентиляції з рекуперацією тепла "PRANA-200G + (Класифікація за ДК 021-2015 (CPV) 45330000-9 - Водопровідні та санітарно-технічні роботи)</x:v>
      </x:c>
      <x:c r="N1152" s="15" t="str">
        <x:v>https://prozorro.gov.ua/tender/UA-2025-12-11-002426-a</x:v>
      </x:c>
    </x:row>
    <x:row r="1153">
      <x:c r="A1153" s="14" t="n">
        <x:v>1149</x:v>
      </x:c>
      <x:c r="B1153" s="14" t="str">
        <x:v>ТОВАРИСТВО З ОБМЕЖЕНОЮ ВІДПОВІДАЛЬНІСТЮ "ПРОФІТ-2"</x:v>
      </x:c>
      <x:c r="C1153" s="14" t="str">
        <x:v>23727733</x:v>
      </x:c>
      <x:c r="D1153" s="14" t="str">
        <x:v>ГНБ / безтраншейні роботи</x:v>
      </x:c>
      <x:c r="E1153" s="14" t="str">
        <x:v>Expansion discovery</x:v>
      </x:c>
      <x:c r="F1153" s="14" t="str">
        <x:v>I3</x:v>
      </x:c>
      <x:c r="G1153" s="14" t="n">
        <x:v>40</x:v>
      </x:c>
      <x:c r="H1153" s="14" t="n">
        <x:v>2</x:v>
      </x:c>
      <x:c r="I1153" s="14" t="n">
        <x:v>0</x:v>
      </x:c>
      <x:c r="J1153" s="18" t="n">
        <x:v>327579</x:v>
      </x:c>
      <x:c r="K1153" s="19" t="n">
        <x:v>45422.285042256946</x:v>
      </x:c>
      <x:c r="L1153" s="19" t="n">
        <x:v>45536</x:v>
      </x:c>
      <x:c r="M1153" s="15" t="str">
        <x:v>Роботи на об’єкті: «Прокладання сталевих футлярів d=325мм довжиною 30 м.п. (2 відрізки по 15 м кожний) методом горизонтально-направленого буріння біля житлових будинків по вул. Романа Шухевича, 5 та вул. Романа Шухевича, 7 (ОСББ Надія)»
(45230000-8	Будівництво трубопроводів, ліній зв’язку та електропередач, шосе, доріг, аеродромів і залізничних доріг; вирівнювання поверхонь )</x:v>
      </x:c>
      <x:c r="N1153" s="15" t="str">
        <x:v>https://prozorro.gov.ua/tender/UA-2024-05-10-001393-a</x:v>
      </x:c>
    </x:row>
    <x:row r="1154">
      <x:c r="A1154" s="14" t="n">
        <x:v>1150</x:v>
      </x:c>
      <x:c r="B1154" s="14" t="str">
        <x:v>ТОВАРИСТВО З ОБМЕЖЕНОЮ ВІДПОВІДАЛЬНІСТЮ "ТОРГОВО-ПРОМИСЛОВА КОМПАНІЯ "АРСЕНАЛБУД-ЕТАЛОН"</x:v>
      </x:c>
      <x:c r="C1154" s="14" t="str">
        <x:v>33653647</x:v>
      </x:c>
      <x:c r="D1154" s="14" t="str">
        <x:v>HVAC / ОВіК</x:v>
      </x:c>
      <x:c r="E1154" s="14" t="str">
        <x:v>Pilot now</x:v>
      </x:c>
      <x:c r="F1154" s="14" t="str">
        <x:v>I3</x:v>
      </x:c>
      <x:c r="G1154" s="14" t="n">
        <x:v>40</x:v>
      </x:c>
      <x:c r="H1154" s="14" t="n">
        <x:v>2</x:v>
      </x:c>
      <x:c r="I1154" s="14" t="n">
        <x:v>0</x:v>
      </x:c>
      <x:c r="J1154" s="18" t="n">
        <x:v>12000</x:v>
      </x:c>
      <x:c r="K1154" s="19" t="n">
        <x:v>45890.320645231484</x:v>
      </x:c>
      <x:c r="L1154" s="19" t="n">
        <x:v>45891</x:v>
      </x:c>
      <x:c r="M1154" s="15" t="str">
        <x:v>Послуги з установки(монтажу) припливно-витяжної системи вентиляції з рекупірацією тепла PRANA-200C (РЕКУПЕРАТОРА)</x:v>
      </x:c>
      <x:c r="N1154" s="15" t="str">
        <x:v>https://prozorro.gov.ua/tender/UA-2025-08-21-002483-a</x:v>
      </x:c>
    </x:row>
    <x:row r="1155">
      <x:c r="A1155" s="14" t="n">
        <x:v>1151</x:v>
      </x:c>
      <x:c r="B1155" s="14" t="str">
        <x:v>ФО-П   ЄЛФІМОВ ДАНІЇЛ СЕРГІЙОВИЧ</x:v>
      </x:c>
      <x:c r="C1155" s="14" t="str">
        <x:v>2944319737</x:v>
      </x:c>
      <x:c r="D1155" s="14" t="str">
        <x:v>Ремонт і підсилення бетону</x:v>
      </x:c>
      <x:c r="E1155" s="14" t="str">
        <x:v>Expansion discovery</x:v>
      </x:c>
      <x:c r="F1155" s="14" t="str">
        <x:v>I3</x:v>
      </x:c>
      <x:c r="G1155" s="14" t="n">
        <x:v>40</x:v>
      </x:c>
      <x:c r="H1155" s="14" t="n">
        <x:v>2</x:v>
      </x:c>
      <x:c r="I1155" s="14" t="n">
        <x:v>0</x:v>
      </x:c>
      <x:c r="J1155" s="18" t="n">
        <x:v>60000</x:v>
      </x:c>
      <x:c r="K1155" s="19" t="n">
        <x:v>45831.26171018519</x:v>
      </x:c>
      <x:c r="L1155" s="19" t="n">
        <x:v>45868</x:v>
      </x:c>
      <x:c r="M1155" s="15" t="str">
        <x:v>Розробки робочої документації щодо посилення будівельних конструкцій для виконання: «Капітального ремонту пошкодженого внаслідок збройної агресії об'єкту житлового призначення (багатоквартирного житлового будинку) за адресою: Харківська область, Чугуївський район, м. Чугуїв, вул. Горішного, 140». РД на додаткові послуги  </x:v>
      </x:c>
      <x:c r="N1155" s="15" t="str">
        <x:v>https://prozorro.gov.ua/tender/UA-2025-06-23-000533-a</x:v>
      </x:c>
    </x:row>
    <x:row r="1156">
      <x:c r="A1156" s="14" t="n">
        <x:v>1152</x:v>
      </x:c>
      <x:c r="B1156" s="14" t="str">
        <x:v>ФОП Ягодін Андрій Якович</x:v>
      </x:c>
      <x:c r="C1156" s="14" t="str">
        <x:v>3172609118</x:v>
      </x:c>
      <x:c r="D1156" s="14" t="str">
        <x:v>ВОЛЗ / телеком</x:v>
      </x:c>
      <x:c r="E1156" s="14" t="str">
        <x:v>Expansion discovery</x:v>
      </x:c>
      <x:c r="F1156" s="14" t="str">
        <x:v>I3</x:v>
      </x:c>
      <x:c r="G1156" s="14" t="n">
        <x:v>40</x:v>
      </x:c>
      <x:c r="H1156" s="14" t="n">
        <x:v>2</x:v>
      </x:c>
      <x:c r="I1156" s="14" t="n">
        <x:v>0</x:v>
      </x:c>
      <x:c r="J1156" s="18" t="n">
        <x:v>2400</x:v>
      </x:c>
      <x:c r="K1156" s="19" t="n">
        <x:v>45768.42199241898</x:v>
      </x:c>
      <x:c r="L1156" s="19" t="n">
        <x:v>46022.916666655095</x:v>
      </x:c>
      <x:c r="M1156" s="15" t="str">
        <x:v>Роботи  з монтажу телекомунікаційної мережі</x:v>
      </x:c>
      <x:c r="N1156" s="15" t="str">
        <x:v>https://prozorro.gov.ua/tender/UA-2025-04-21-003991-a</x:v>
      </x:c>
    </x:row>
    <x:row r="1157">
      <x:c r="A1157" s="14" t="n">
        <x:v>1153</x:v>
      </x:c>
      <x:c r="B1157" s="14" t="str">
        <x:v>СИДОРЕНКО СЕРГІЙ ВІКТОРОВИЧ</x:v>
      </x:c>
      <x:c r="C1157" s="14" t="str">
        <x:v>2977111590</x:v>
      </x:c>
      <x:c r="D1157" s="14" t="str">
        <x:v>Водоочищення / очисні споруди</x:v>
      </x:c>
      <x:c r="E1157" s="14" t="str">
        <x:v>Expansion discovery</x:v>
      </x:c>
      <x:c r="F1157" s="14" t="str">
        <x:v>I3</x:v>
      </x:c>
      <x:c r="G1157" s="14" t="n">
        <x:v>39</x:v>
      </x:c>
      <x:c r="H1157" s="14" t="n">
        <x:v>1</x:v>
      </x:c>
      <x:c r="I1157" s="14" t="n">
        <x:v>1</x:v>
      </x:c>
      <x:c r="J1157" s="18" t="n">
        <x:v>380000</x:v>
      </x:c>
      <x:c r="K1157" s="19" t="n">
        <x:v>46132.27426259259</x:v>
      </x:c>
      <x:c r="L1157" s="19" t="n">
        <x:v>46387</x:v>
      </x:c>
      <x:c r="M1157" s="15" t="str">
        <x:v>Розроблення звіту з оцінки впливу на довкілля (ОВД) робочого проєкту "Реконструкція каналізаційних очисних споруд (аеротенки та повітродувна станція з повітроводом) в м.Глухів вул.Жужоми,51</x:v>
      </x:c>
      <x:c r="N1157" s="15" t="str">
        <x:v>https://prozorro.gov.ua/tender/UA-2026-04-20-000865-a</x:v>
      </x:c>
    </x:row>
    <x:row r="1158">
      <x:c r="A1158" s="14" t="n">
        <x:v>1154</x:v>
      </x:c>
      <x:c r="B1158" s="14" t="str">
        <x:v>ФІЗИЧНА ОСОБА ПІДПРИЄМЕЦЬ ТРЯНОВ АНАТОЛІЙ АНАТОЛІЙОВИЧ</x:v>
      </x:c>
      <x:c r="C1158" s="14" t="str">
        <x:v>3131519514</x:v>
      </x:c>
      <x:c r="D1158" s="14" t="str">
        <x:v>Електромонтаж</x:v>
      </x:c>
      <x:c r="E1158" s="14" t="str">
        <x:v>Pilot now</x:v>
      </x:c>
      <x:c r="F1158" s="14" t="str">
        <x:v>I3</x:v>
      </x:c>
      <x:c r="G1158" s="14" t="n">
        <x:v>39</x:v>
      </x:c>
      <x:c r="H1158" s="14" t="n">
        <x:v>1</x:v>
      </x:c>
      <x:c r="I1158" s="14" t="n">
        <x:v>1</x:v>
      </x:c>
      <x:c r="J1158" s="18" t="n">
        <x:v>199736.15</x:v>
      </x:c>
      <x:c r="K1158" s="19" t="n">
        <x:v>46120.50775244213</x:v>
      </x:c>
      <x:c r="L1158" s="19" t="n">
        <x:v>46303.508888888886</x:v>
      </x:c>
      <x:c r="M1158" s="15" t="str">
        <x:v>Реконструкція електричних мереж 0,4 кВ з підключенням та монтажем дахової сонячної електростанції на даху опорного закладу освіти "Петровірівський ліцей" Петровірівської сільської ради Березівського району Одеської області за адресою: 66860, Одеська область, Березівський район, с.Петровірівка, вул. Центральна, 24          </x:v>
      </x:c>
      <x:c r="N1158" s="15" t="str">
        <x:v>https://prozorro.gov.ua/tender/UA-2026-04-08-010233-a</x:v>
      </x:c>
    </x:row>
    <x:row r="1159">
      <x:c r="A1159" s="14" t="n">
        <x:v>1155</x:v>
      </x:c>
      <x:c r="B1159" s="14" t="str">
        <x:v>ФОП Дубін Андрій Анатолійович</x:v>
      </x:c>
      <x:c r="C1159" s="14" t="str">
        <x:v>3260519777</x:v>
      </x:c>
      <x:c r="D1159" s="14" t="str">
        <x:v>Внутрішні сантехнічні системи</x:v>
      </x:c>
      <x:c r="E1159" s="14" t="str">
        <x:v>Pilot now</x:v>
      </x:c>
      <x:c r="F1159" s="14" t="str">
        <x:v>I3</x:v>
      </x:c>
      <x:c r="G1159" s="14" t="n">
        <x:v>39</x:v>
      </x:c>
      <x:c r="H1159" s="14" t="n">
        <x:v>1</x:v>
      </x:c>
      <x:c r="I1159" s="14" t="n">
        <x:v>1</x:v>
      </x:c>
      <x:c r="J1159" s="18" t="n">
        <x:v>198803.41</x:v>
      </x:c>
      <x:c r="K1159" s="19" t="n">
        <x:v>46114.34852097222</x:v>
      </x:c>
      <x:c r="L1159" s="19" t="n">
        <x:v>46366</x:v>
      </x:c>
      <x:c r="M1159" s="15" t="str">
        <x:v>45330000-9-Водопровідні та санітарно-технічні роботи (аварійний ремонт внутрішніх мереж холодного водопостачання в приміщеннях, що знаходяться за адресою: м. Київ, вул. Святошинська, 2а)</x:v>
      </x:c>
      <x:c r="N1159" s="15" t="str">
        <x:v>https://prozorro.gov.ua/tender/UA-2026-04-02-004134-a</x:v>
      </x:c>
    </x:row>
    <x:row r="1160">
      <x:c r="A1160" s="14" t="n">
        <x:v>1156</x:v>
      </x:c>
      <x:c r="B1160" s="14" t="str">
        <x:v>ФОП ТАЦЮН ІВАН ВАСИЛЬОВИЧ</x:v>
      </x:c>
      <x:c r="C1160" s="14" t="str">
        <x:v>3033315770</x:v>
      </x:c>
      <x:c r="D1160" s="14" t="str">
        <x:v>Спортивні покриття</x:v>
      </x:c>
      <x:c r="E1160" s="14" t="str">
        <x:v>Expansion discovery</x:v>
      </x:c>
      <x:c r="F1160" s="14" t="str">
        <x:v>I3</x:v>
      </x:c>
      <x:c r="G1160" s="14" t="n">
        <x:v>39</x:v>
      </x:c>
      <x:c r="H1160" s="14" t="n">
        <x:v>1</x:v>
      </x:c>
      <x:c r="I1160" s="14" t="n">
        <x:v>1</x:v>
      </x:c>
      <x:c r="J1160" s="18" t="n">
        <x:v>2456454</x:v>
      </x:c>
      <x:c r="K1160" s="19" t="n">
        <x:v>45782.64763412037</x:v>
      </x:c>
      <x:c r="L1160" s="19" t="n">
        <x:v>46264</x:v>
      </x:c>
      <x:c r="M1160" s="15" t="str">
        <x:v>"Реконструкція спортивного майданчика з влаштуванням штучного покриття на території Баркасівського ліцею за адресою: с.Баркасово, вул.Сечені,84"</x:v>
      </x:c>
      <x:c r="N1160" s="15" t="str">
        <x:v>https://prozorro.gov.ua/tender/UA-2025-04-10-002651-a</x:v>
      </x:c>
    </x:row>
    <x:row r="1161">
      <x:c r="A1161" s="14" t="n">
        <x:v>1157</x:v>
      </x:c>
      <x:c r="B1161" s="14" t="str">
        <x:v>ТОВ "Біляївська будівельна компанія"</x:v>
      </x:c>
      <x:c r="C1161" s="14" t="str">
        <x:v>41381317</x:v>
      </x:c>
      <x:c r="D1161" s="14" t="str">
        <x:v>ГНБ / безтраншейні роботи</x:v>
      </x:c>
      <x:c r="E1161" s="14" t="str">
        <x:v>Expansion discovery</x:v>
      </x:c>
      <x:c r="F1161" s="14" t="str">
        <x:v>I3</x:v>
      </x:c>
      <x:c r="G1161" s="14" t="n">
        <x:v>39</x:v>
      </x:c>
      <x:c r="H1161" s="14" t="n">
        <x:v>3</x:v>
      </x:c>
      <x:c r="I1161" s="14" t="n">
        <x:v>0</x:v>
      </x:c>
      <x:c r="J1161" s="18" t="n">
        <x:v>242193.6</x:v>
      </x:c>
      <x:c r="K1161" s="19" t="n">
        <x:v>45982.33196025463</x:v>
      </x:c>
      <x:c r="L1161" s="19" t="n">
        <x:v>46021.33216435185</x:v>
      </x:c>
      <x:c r="M1161" s="15" t="str">
        <x:v>Послуги з поточного ремонту зовнішніх мереж водопостачання протяжністю 150 метрів погонних, в межах неселеного пункту с.Великий Дальник по 1-му Тепличному провулку (влаштування проколу методом горизонтально-направленого буріння)</x:v>
      </x:c>
      <x:c r="N1161" s="15" t="str">
        <x:v>https://prozorro.gov.ua/tender/UA-2025-11-21-002037-a</x:v>
      </x:c>
    </x:row>
    <x:row r="1162">
      <x:c r="A1162" s="14" t="n">
        <x:v>1158</x:v>
      </x:c>
      <x:c r="B1162" s="14" t="str">
        <x:v>ТОВ "СМАРТ ЄВРОЛАЙТ"</x:v>
      </x:c>
      <x:c r="C1162" s="14" t="str">
        <x:v>41180807</x:v>
      </x:c>
      <x:c r="D1162" s="14" t="str">
        <x:v>Світлофори / дорожня автоматика</x:v>
      </x:c>
      <x:c r="E1162" s="14" t="str">
        <x:v>Pilot now</x:v>
      </x:c>
      <x:c r="F1162" s="14" t="str">
        <x:v>I3</x:v>
      </x:c>
      <x:c r="G1162" s="14" t="n">
        <x:v>39</x:v>
      </x:c>
      <x:c r="H1162" s="14" t="n">
        <x:v>2</x:v>
      </x:c>
      <x:c r="I1162" s="14" t="n">
        <x:v>0</x:v>
      </x:c>
      <x:c r="J1162" s="18" t="n">
        <x:v>1560000</x:v>
      </x:c>
      <x:c r="K1162" s="19" t="n">
        <x:v>45531.45422921296</x:v>
      </x:c>
      <x:c r="L1162" s="19" t="n">
        <x:v>45651</x:v>
      </x:c>
      <x:c r="M1162" s="15" t="str">
        <x:v>Послуги з модернізації, монтажу та пусконалагодження серверного обладнання автоматизованої системи керування дорожнім рухом</x:v>
      </x:c>
      <x:c r="N1162" s="15" t="str">
        <x:v>https://prozorro.gov.ua/tender/UA-2024-08-16-005524-a</x:v>
      </x:c>
    </x:row>
    <x:row r="1163">
      <x:c r="A1163" s="14" t="n">
        <x:v>1159</x:v>
      </x:c>
      <x:c r="B1163" s="14" t="str">
        <x:v>ТОВАРИСТВО З ОБМЕЖЕНОЮ ВІДПОВІДАЛЬНІСТЮ "ПОЖЕЖНЕ СПОСТЕРІГАННЯ"</x:v>
      </x:c>
      <x:c r="C1163" s="14" t="str">
        <x:v>37411009</x:v>
      </x:c>
      <x:c r="D1163" s="14" t="str">
        <x:v>Пожежні системи</x:v>
      </x:c>
      <x:c r="E1163" s="14" t="str">
        <x:v>Expansion discovery</x:v>
      </x:c>
      <x:c r="F1163" s="14" t="str">
        <x:v>I3</x:v>
      </x:c>
      <x:c r="G1163" s="14" t="n">
        <x:v>39</x:v>
      </x:c>
      <x:c r="H1163" s="14" t="n">
        <x:v>2</x:v>
      </x:c>
      <x:c r="I1163" s="14" t="n">
        <x:v>0</x:v>
      </x:c>
      <x:c r="J1163" s="18" t="n">
        <x:v>59501.45</x:v>
      </x:c>
      <x:c r="K1163" s="19" t="n">
        <x:v>45401.44982122685</x:v>
      </x:c>
      <x:c r="L1163" s="19" t="n">
        <x:v>45657</x:v>
      </x:c>
      <x:c r="M1163" s="15" t="str">
        <x:v>послуги з монтажних робіт  автоматичної пожежної сигналізації на об'єкті  "Нове будівництво модульної швидкоспоруджувальної господарської будівлі для використання під найпростіше укриття для потреб Малокохнівської гімназії №14 Кременчуцької міської ради Кременчуцького району Полтавської області за адресою: Полтавська обл., Кременчуцький район, с. Мала Кохнівка, вул. Шкільна 39</x:v>
      </x:c>
      <x:c r="N1163" s="15" t="str">
        <x:v>https://prozorro.gov.ua/tender/UA-2024-04-19-007153-a</x:v>
      </x:c>
    </x:row>
    <x:row r="1164">
      <x:c r="A1164" s="14" t="n">
        <x:v>1160</x:v>
      </x:c>
      <x:c r="B1164" s="14" t="str">
        <x:v>Фізична особа-підприємець АФЕНДІКОВ ОЛЕКСАНДР АНАТОЛІЙОВИЧ</x:v>
      </x:c>
      <x:c r="C1164" s="14" t="str">
        <x:v>2169008131</x:v>
      </x:c>
      <x:c r="D1164" s="14" t="str">
        <x:v>Внутрішні сантехнічні системи</x:v>
      </x:c>
      <x:c r="E1164" s="14" t="str">
        <x:v>Pilot now</x:v>
      </x:c>
      <x:c r="F1164" s="14" t="str">
        <x:v>I3</x:v>
      </x:c>
      <x:c r="G1164" s="14" t="n">
        <x:v>39</x:v>
      </x:c>
      <x:c r="H1164" s="14" t="n">
        <x:v>1</x:v>
      </x:c>
      <x:c r="I1164" s="14" t="n">
        <x:v>0</x:v>
      </x:c>
      <x:c r="J1164" s="18" t="n">
        <x:v>128246.92</x:v>
      </x:c>
      <x:c r="K1164" s="19" t="n">
        <x:v>46097.3767243287</x:v>
      </x:c>
      <x:c r="L1164" s="19" t="n">
        <x:v>46248</x:v>
      </x:c>
      <x:c r="M1164" s="15" t="str">
        <x:v>ДК 021:2015 45330000-9 Водопровідні та санітарно-технічні роботи (Поточний ремонт зовнішніх та внутрішніх труб гарячого водопостачання в закладі дошкільної освіти №8 "Казка" Південноукраїнської міської ради)</x:v>
      </x:c>
      <x:c r="N1164" s="15" t="str">
        <x:v>https://prozorro.gov.ua/tender/UA-2026-03-16-003084-a</x:v>
      </x:c>
    </x:row>
    <x:row r="1165">
      <x:c r="A1165" s="14" t="n">
        <x:v>1161</x:v>
      </x:c>
      <x:c r="B1165" s="14" t="str">
        <x:v>ФОП "ОНІЩЕНКО ГАННА ПИЛИПІВНА"</x:v>
      </x:c>
      <x:c r="C1165" s="14" t="str">
        <x:v>1862889508</x:v>
      </x:c>
      <x:c r="D1165" s="14" t="str">
        <x:v>Фасади та скління</x:v>
      </x:c>
      <x:c r="E1165" s="14" t="str">
        <x:v>Expansion discovery</x:v>
      </x:c>
      <x:c r="F1165" s="14" t="str">
        <x:v>I3</x:v>
      </x:c>
      <x:c r="G1165" s="14" t="n">
        <x:v>39</x:v>
      </x:c>
      <x:c r="H1165" s="14" t="n">
        <x:v>1</x:v>
      </x:c>
      <x:c r="I1165" s="14" t="n">
        <x:v>0</x:v>
      </x:c>
      <x:c r="J1165" s="18" t="n">
        <x:v>259000</x:v>
      </x:c>
      <x:c r="K1165" s="19" t="n">
        <x:v>46137.378508842594</x:v>
      </x:c>
      <x:c r="L1165" s="19" t="n">
        <x:v>46172</x:v>
      </x:c>
      <x:c r="M1165" s="15" t="str">
        <x:v>Матеріали для утеплення фасаду</x:v>
      </x:c>
      <x:c r="N1165" s="15" t="str">
        <x:v>https://prozorro.gov.ua/tender/UA-2026-04-14-011423-a</x:v>
      </x:c>
    </x:row>
    <x:row r="1166">
      <x:c r="A1166" s="14" t="n">
        <x:v>1162</x:v>
      </x:c>
      <x:c r="B1166" s="14" t="str">
        <x:v>ФОП БУГАЙЧУК МИХАЙЛО ФЕДОРОВИЧ</x:v>
      </x:c>
      <x:c r="C1166" s="14" t="str">
        <x:v>2881211515</x:v>
      </x:c>
      <x:c r="D1166" s="14" t="str">
        <x:v>Зовнішнє освітлення</x:v>
      </x:c>
      <x:c r="E1166" s="14" t="str">
        <x:v>Pilot now</x:v>
      </x:c>
      <x:c r="F1166" s="14" t="str">
        <x:v>I3</x:v>
      </x:c>
      <x:c r="G1166" s="14" t="n">
        <x:v>39</x:v>
      </x:c>
      <x:c r="H1166" s="14" t="n">
        <x:v>1</x:v>
      </x:c>
      <x:c r="I1166" s="14" t="n">
        <x:v>0</x:v>
      </x:c>
      <x:c r="J1166" s="18" t="n">
        <x:v>116474.37</x:v>
      </x:c>
      <x:c r="K1166" s="19" t="n">
        <x:v>46119.603986041664</x:v>
      </x:c>
      <x:c r="L1166" s="19" t="n">
        <x:v>46175.602789351855</x:v>
      </x:c>
      <x:c r="M1166" s="15" t="str">
        <x:v>Проектно-вишукувальні роботи по об’єкту: «Будівництво мереж зовнішнього освітлення вул. Митрополита Липківського в м. Черкаси» (ДК 021-2015 (CPV) 71220000-6 - Послуги з архітектурного проектування)</x:v>
      </x:c>
      <x:c r="N1166" s="15" t="str">
        <x:v>https://prozorro.gov.ua/tender/UA-2026-04-07-013712-a</x:v>
      </x:c>
    </x:row>
    <x:row r="1167">
      <x:c r="A1167" s="14" t="n">
        <x:v>1163</x:v>
      </x:c>
      <x:c r="B1167" s="14" t="str">
        <x:v>ФОП ДЗИГУНСЬКИЙ ЮРІЙ ВІКТОРОВИЧ</x:v>
      </x:c>
      <x:c r="C1167" s="14" t="str">
        <x:v>3391004114</x:v>
      </x:c>
      <x:c r="D1167" s="14" t="str">
        <x:v>Гідротехнічні споруди</x:v>
      </x:c>
      <x:c r="E1167" s="14" t="str">
        <x:v>Expansion discovery</x:v>
      </x:c>
      <x:c r="F1167" s="14" t="str">
        <x:v>I3</x:v>
      </x:c>
      <x:c r="G1167" s="14" t="n">
        <x:v>39</x:v>
      </x:c>
      <x:c r="H1167" s="14" t="n">
        <x:v>1</x:v>
      </x:c>
      <x:c r="I1167" s="14" t="n">
        <x:v>0</x:v>
      </x:c>
      <x:c r="J1167" s="18" t="n">
        <x:v>156797.32</x:v>
      </x:c>
      <x:c r="K1167" s="19" t="n">
        <x:v>46080.57459240741</x:v>
      </x:c>
      <x:c r="L1167" s="19" t="n">
        <x:v>46143</x:v>
      </x:c>
      <x:c r="M1167" s="15" t="str">
        <x:v>Поточний ремонт інженерної споруди р. Рось (переливної дамби) в м. Біла Церква Київської області (Код ДК 021:2015- 45240000-1 - Будівництво гідротехнічних об’єктів)</x:v>
      </x:c>
      <x:c r="N1167" s="15" t="str">
        <x:v>https://prozorro.gov.ua/tender/UA-2026-02-27-010296-a</x:v>
      </x:c>
    </x:row>
    <x:row r="1168">
      <x:c r="A1168" s="14" t="n">
        <x:v>1164</x:v>
      </x:c>
      <x:c r="B1168" s="14" t="str">
        <x:v>АЛАВЕРДЯН ГАРРІЙ АРУТЮНОВИЧ</x:v>
      </x:c>
      <x:c r="C1168" s="14" t="str">
        <x:v>3118122352</x:v>
      </x:c>
      <x:c r="D1168" s="14" t="str">
        <x:v>Металоконструкції</x:v>
      </x:c>
      <x:c r="E1168" s="14" t="str">
        <x:v>Expansion discovery</x:v>
      </x:c>
      <x:c r="F1168" s="14" t="str">
        <x:v>I3</x:v>
      </x:c>
      <x:c r="G1168" s="14" t="n">
        <x:v>38</x:v>
      </x:c>
      <x:c r="H1168" s="14" t="n">
        <x:v>1</x:v>
      </x:c>
      <x:c r="I1168" s="14" t="n">
        <x:v>1</x:v>
      </x:c>
      <x:c r="J1168" s="18" t="n">
        <x:v>99758</x:v>
      </x:c>
      <x:c r="K1168" s="19" t="n">
        <x:v>46133.36743613426</x:v>
      </x:c>
      <x:c r="L1168" s="19" t="n">
        <x:v>46387</x:v>
      </x:c>
      <x:c r="M1168" s="15" t="str">
        <x:v>код ДК 021:2015:45110000-1 Руйнування та знесення будівель і земляні роботи (Демонтаж металоконструкцій - альтанок в ДНЗ №22 "Оленка" к. ІІ, по вул. Курганна, 2а, м. Кропивницький)</x:v>
      </x:c>
      <x:c r="N1168" s="15" t="str">
        <x:v>https://prozorro.gov.ua/tender/UA-2026-04-21-004198-a</x:v>
      </x:c>
    </x:row>
    <x:row r="1169">
      <x:c r="A1169" s="14" t="n">
        <x:v>1165</x:v>
      </x:c>
      <x:c r="B1169" s="14" t="str">
        <x:v>БОГАЄНКО ПАВЛО МИХАЙЛОВИЧ</x:v>
      </x:c>
      <x:c r="C1169" s="14" t="str">
        <x:v>2478303233</x:v>
      </x:c>
      <x:c r="D1169" s="14" t="str">
        <x:v>Сонячна енергетика</x:v>
      </x:c>
      <x:c r="E1169" s="14" t="str">
        <x:v>Pilot now</x:v>
      </x:c>
      <x:c r="F1169" s="14" t="str">
        <x:v>I3</x:v>
      </x:c>
      <x:c r="G1169" s="14" t="n">
        <x:v>38</x:v>
      </x:c>
      <x:c r="H1169" s="14" t="n">
        <x:v>1</x:v>
      </x:c>
      <x:c r="I1169" s="14" t="n">
        <x:v>1</x:v>
      </x:c>
      <x:c r="J1169" s="18" t="n">
        <x:v>14847.42</x:v>
      </x:c>
      <x:c r="K1169" s="19" t="n">
        <x:v>46135.28315043981</x:v>
      </x:c>
      <x:c r="L1169" s="19" t="n">
        <x:v>46387</x:v>
      </x:c>
      <x:c r="M1169" s="15" t="str">
        <x:v>Послуги з нагляду за виконанням будівельних робіт під час здійснення"Нове будівництво сонячної електростанції (СЄС) для свердловини №1Д по вулиці Миргородській в селі Великі Сорочинці Миргородського району Полтавської області"</x:v>
      </x:c>
      <x:c r="N1169" s="15" t="str">
        <x:v>https://prozorro.gov.ua/tender/UA-2026-04-23-001706-a</x:v>
      </x:c>
    </x:row>
    <x:row r="1170">
      <x:c r="A1170" s="14" t="n">
        <x:v>1166</x:v>
      </x:c>
      <x:c r="B1170" s="14" t="str">
        <x:v>ГОРАЛЬ ІГОР МИРОСЛАВОВИЧ</x:v>
      </x:c>
      <x:c r="C1170" s="14" t="str">
        <x:v>3168807390</x:v>
      </x:c>
      <x:c r="D1170" s="14" t="str">
        <x:v>Накопичення енергії / BESS</x:v>
      </x:c>
      <x:c r="E1170" s="14" t="str">
        <x:v>Expansion discovery</x:v>
      </x:c>
      <x:c r="F1170" s="14" t="str">
        <x:v>I3</x:v>
      </x:c>
      <x:c r="G1170" s="14" t="n">
        <x:v>38</x:v>
      </x:c>
      <x:c r="H1170" s="14" t="n">
        <x:v>1</x:v>
      </x:c>
      <x:c r="I1170" s="14" t="n">
        <x:v>1</x:v>
      </x:c>
      <x:c r="J1170" s="18" t="n">
        <x:v>35066.53</x:v>
      </x:c>
      <x:c r="K1170" s="19" t="n">
        <x:v>46104.528273125</x:v>
      </x:c>
      <x:c r="L1170" s="19" t="n">
        <x:v>46387</x:v>
      </x:c>
      <x:c r="M1170" s="15" t="str">
        <x:v>Послуги з монтажу, підключення та пусконалагодження гібридного інвертора та акумуляторного модуля (системи накопичення енергії); код 51110000-6 Послуги зі встановлення електричного обладнання за ДК 021:2015 «Єдиний закупівельний словник»</x:v>
      </x:c>
      <x:c r="N1170" s="15" t="str">
        <x:v>https://prozorro.gov.ua/tender/UA-2026-03-23-009142-a</x:v>
      </x:c>
    </x:row>
    <x:row r="1171">
      <x:c r="A1171" s="14" t="n">
        <x:v>1167</x:v>
      </x:c>
      <x:c r="B1171" s="14" t="str">
        <x:v>ДП "Укрдержекспертиза"</x:v>
      </x:c>
      <x:c r="C1171" s="14" t="str">
        <x:v>35917794</x:v>
      </x:c>
      <x:c r="D1171" s="14" t="str">
        <x:v>Зовнішні мережі</x:v>
      </x:c>
      <x:c r="E1171" s="14" t="str">
        <x:v>Expansion discovery</x:v>
      </x:c>
      <x:c r="F1171" s="14" t="str">
        <x:v>I3</x:v>
      </x:c>
      <x:c r="G1171" s="14" t="n">
        <x:v>38</x:v>
      </x:c>
      <x:c r="H1171" s="14" t="n">
        <x:v>1</x:v>
      </x:c>
      <x:c r="I1171" s="14" t="n">
        <x:v>1</x:v>
      </x:c>
      <x:c r="J1171" s="18" t="n">
        <x:v>79819.21</x:v>
      </x:c>
      <x:c r="K1171" s="19" t="n">
        <x:v>46099.34066887732</x:v>
      </x:c>
      <x:c r="L1171" s="19" t="n">
        <x:v>46387</x:v>
      </x:c>
      <x:c r="M1171" s="15" t="str">
        <x:v>Виконання експертизи проєкту будівництва: “Нове будівництво зовнішніх інженерних мереж
електропостачання військового містечка № 50, село Мала Любаша, Рівненська область”</x:v>
      </x:c>
      <x:c r="N1171" s="15" t="str">
        <x:v>https://prozorro.gov.ua/tender/UA-2026-03-18-002291-a</x:v>
      </x:c>
    </x:row>
    <x:row r="1172">
      <x:c r="A1172" s="14" t="n">
        <x:v>1168</x:v>
      </x:c>
      <x:c r="B1172" s="14" t="str">
        <x:v>ДЬЯЧЕНКО ДМИТРО ГЕННАДІЙОВИЧ</x:v>
      </x:c>
      <x:c r="C1172" s="14" t="str">
        <x:v>3655506111</x:v>
      </x:c>
      <x:c r="D1172" s="14" t="str">
        <x:v>HVAC / ОВіК</x:v>
      </x:c>
      <x:c r="E1172" s="14" t="str">
        <x:v>Pilot now</x:v>
      </x:c>
      <x:c r="F1172" s="14" t="str">
        <x:v>I3</x:v>
      </x:c>
      <x:c r="G1172" s="14" t="n">
        <x:v>38</x:v>
      </x:c>
      <x:c r="H1172" s="14" t="n">
        <x:v>1</x:v>
      </x:c>
      <x:c r="I1172" s="14" t="n">
        <x:v>1</x:v>
      </x:c>
      <x:c r="J1172" s="18" t="n">
        <x:v>10700</x:v>
      </x:c>
      <x:c r="K1172" s="19" t="n">
        <x:v>46048.45595790509</x:v>
      </x:c>
      <x:c r="L1172" s="19" t="n">
        <x:v>46387</x:v>
      </x:c>
      <x:c r="M1172" s="15" t="str">
        <x:v>Послуги з монтажу системи вентиляції та систем кондиціонування повітря у філії КЗ "ЦКП" за адресою:м.Запоріжжя,пр. Інженера Преображенського,буд.15</x:v>
      </x:c>
      <x:c r="N1172" s="15" t="str">
        <x:v>https://prozorro.gov.ua/tender/UA-2026-01-26-008317-a</x:v>
      </x:c>
    </x:row>
    <x:row r="1173">
      <x:c r="A1173" s="14" t="n">
        <x:v>1169</x:v>
      </x:c>
      <x:c r="B1173" s="14" t="str">
        <x:v>ДЯЧУК МАКСИМ СЕРГІЙОВИЧ</x:v>
      </x:c>
      <x:c r="C1173" s="14" t="str">
        <x:v>3094109394</x:v>
      </x:c>
      <x:c r="D1173" s="14" t="str">
        <x:v>Спортивні покриття</x:v>
      </x:c>
      <x:c r="E1173" s="14" t="str">
        <x:v>Expansion discovery</x:v>
      </x:c>
      <x:c r="F1173" s="14" t="str">
        <x:v>I3</x:v>
      </x:c>
      <x:c r="G1173" s="14" t="n">
        <x:v>38</x:v>
      </x:c>
      <x:c r="H1173" s="14" t="n">
        <x:v>1</x:v>
      </x:c>
      <x:c r="I1173" s="14" t="n">
        <x:v>1</x:v>
      </x:c>
      <x:c r="J1173" s="18" t="n">
        <x:v>30000</x:v>
      </x:c>
      <x:c r="K1173" s="19" t="n">
        <x:v>46127.44429506944</x:v>
      </x:c>
      <x:c r="L1173" s="19" t="n">
        <x:v>46387</x:v>
      </x:c>
      <x:c r="M1173" s="15" t="str">
        <x:v>Виготовлення ПКД "Реконструкція спортивного майданчика з облаштуванням штучного покриття Дашівського ліцею Дашівської селищної ради", що знаходиться за адресою: вул. Центральна, 22, селище Дашів Гайсинського району Вінницької області"</x:v>
      </x:c>
      <x:c r="N1173" s="15" t="str">
        <x:v>https://prozorro.gov.ua/tender/UA-2026-04-15-006640-a</x:v>
      </x:c>
    </x:row>
    <x:row r="1174">
      <x:c r="A1174" s="14" t="n">
        <x:v>1170</x:v>
      </x:c>
      <x:c r="B1174" s="14" t="str">
        <x:v>КОМУНАЛЬНЕ ПІДПРИЄМСТВО "ВОДОПРОВІДНІ МЕРЕЖІ" НОВОБУЗЬКОЇ МІСЬКОЇ РАДИ</x:v>
      </x:c>
      <x:c r="C1174" s="14" t="str">
        <x:v>36349348</x:v>
      </x:c>
      <x:c r="D1174" s="14" t="str">
        <x:v>Внутрішні сантехнічні системи</x:v>
      </x:c>
      <x:c r="E1174" s="14" t="str">
        <x:v>Pilot now</x:v>
      </x:c>
      <x:c r="F1174" s="14" t="str">
        <x:v>I3</x:v>
      </x:c>
      <x:c r="G1174" s="14" t="n">
        <x:v>38</x:v>
      </x:c>
      <x:c r="H1174" s="14" t="n">
        <x:v>1</x:v>
      </x:c>
      <x:c r="I1174" s="14" t="n">
        <x:v>1</x:v>
      </x:c>
      <x:c r="J1174" s="18" t="n">
        <x:v>2000</x:v>
      </x:c>
      <x:c r="K1174" s="19" t="n">
        <x:v>46070.36926789352</x:v>
      </x:c>
      <x:c r="L1174" s="19" t="n">
        <x:v>46387</x:v>
      </x:c>
      <x:c r="M1174" s="15" t="str">
        <x:v>Надання послуги з ремонту внутрішньої водопровідної мережі ДК 021:2015:45330000-9 "Водопровідні та санітарно-технічні роботи"</x:v>
      </x:c>
      <x:c r="N1174" s="15" t="str">
        <x:v>https://prozorro.gov.ua/tender/UA-2026-02-17-002890-a</x:v>
      </x:c>
    </x:row>
    <x:row r="1175">
      <x:c r="A1175" s="14" t="n">
        <x:v>1171</x:v>
      </x:c>
      <x:c r="B1175" s="14" t="str">
        <x:v>Комунальне підприємство "Сяйво" Лубенської міської ради Лубенського району Полтавської області</x:v>
      </x:c>
      <x:c r="C1175" s="14" t="str">
        <x:v>31082371</x:v>
      </x:c>
      <x:c r="D1175" s="14" t="str">
        <x:v>Внутрішні сантехнічні системи</x:v>
      </x:c>
      <x:c r="E1175" s="14" t="str">
        <x:v>Pilot now</x:v>
      </x:c>
      <x:c r="F1175" s="14" t="str">
        <x:v>I3</x:v>
      </x:c>
      <x:c r="G1175" s="14" t="n">
        <x:v>38</x:v>
      </x:c>
      <x:c r="H1175" s="14" t="n">
        <x:v>1</x:v>
      </x:c>
      <x:c r="I1175" s="14" t="n">
        <x:v>1</x:v>
      </x:c>
      <x:c r="J1175" s="18" t="n">
        <x:v>6726.78</x:v>
      </x:c>
      <x:c r="K1175" s="19" t="n">
        <x:v>46090.340940625</x:v>
      </x:c>
      <x:c r="L1175" s="19" t="n">
        <x:v>46387</x:v>
      </x:c>
      <x:c r="M1175" s="15" t="str">
        <x:v>Послуги з поточного ремонту та технічного обслуговування внутрішніх мереж водопостання Михнівської гімназії ЛМР за адресою, 37570, Полтавська обл., Лубенський р-н, с.Михнівці, вул. Миру, 66; код 45330000-9 Водопровідні та санітарно-технічні роботи за ДК 021:2015 Єдиного закупівельного словника</x:v>
      </x:c>
      <x:c r="N1175" s="15" t="str">
        <x:v>https://prozorro.gov.ua/tender/UA-2026-03-09-001718-a</x:v>
      </x:c>
    </x:row>
    <x:row r="1176">
      <x:c r="A1176" s="14" t="n">
        <x:v>1172</x:v>
      </x:c>
      <x:c r="B1176" s="14" t="str">
        <x:v>КОХМАН НАЗАР МИКОЛАЙОВИЧ</x:v>
      </x:c>
      <x:c r="C1176" s="14" t="str">
        <x:v>3217620757</x:v>
      </x:c>
      <x:c r="D1176" s="14" t="str">
        <x:v>Насосні станції</x:v>
      </x:c>
      <x:c r="E1176" s="14" t="str">
        <x:v>Expansion discovery</x:v>
      </x:c>
      <x:c r="F1176" s="14" t="str">
        <x:v>I3</x:v>
      </x:c>
      <x:c r="G1176" s="14" t="n">
        <x:v>38</x:v>
      </x:c>
      <x:c r="H1176" s="14" t="n">
        <x:v>1</x:v>
      </x:c>
      <x:c r="I1176" s="14" t="n">
        <x:v>1</x:v>
      </x:c>
      <x:c r="J1176" s="18" t="n">
        <x:v>7500</x:v>
      </x:c>
      <x:c r="K1176" s="19" t="n">
        <x:v>46128.313841180556</x:v>
      </x:c>
      <x:c r="L1176" s="19" t="n">
        <x:v>411629</x:v>
      </x:c>
      <x:c r="M1176" s="15" t="str">
        <x:v>Виготовлення технічного паспорта та внесення відомостей в ЄДЕССБ на обʼєкт: -Реконструкція каналізаційної насосної станції в смт. Шкло по вул.Богдана Слободи, 1, Новояворівська ТГ, Яворівського району Львівської області
ДК 021:2015-71330000-0</x:v>
      </x:c>
      <x:c r="N1176" s="15" t="str">
        <x:v>https://prozorro.gov.ua/tender/UA-2026-04-16-002387-a</x:v>
      </x:c>
    </x:row>
    <x:row r="1177">
      <x:c r="A1177" s="14" t="n">
        <x:v>1173</x:v>
      </x:c>
      <x:c r="B1177" s="14" t="str">
        <x:v>ОКСАК ЮЛІЯ ЮРІЇВНА</x:v>
      </x:c>
      <x:c r="C1177" s="14" t="str">
        <x:v>3097603540</x:v>
      </x:c>
      <x:c r="D1177" s="14" t="str">
        <x:v>Зовнішні мережі</x:v>
      </x:c>
      <x:c r="E1177" s="14" t="str">
        <x:v>Expansion discovery</x:v>
      </x:c>
      <x:c r="F1177" s="14" t="str">
        <x:v>I3</x:v>
      </x:c>
      <x:c r="G1177" s="14" t="n">
        <x:v>38</x:v>
      </x:c>
      <x:c r="H1177" s="14" t="n">
        <x:v>1</x:v>
      </x:c>
      <x:c r="I1177" s="14" t="n">
        <x:v>1</x:v>
      </x:c>
      <x:c r="J1177" s="18" t="n">
        <x:v>98000</x:v>
      </x:c>
      <x:c r="K1177" s="19" t="n">
        <x:v>46055.754024918984</x:v>
      </x:c>
      <x:c r="L1177" s="19" t="n">
        <x:v>46387</x:v>
      </x:c>
      <x:c r="M1177" s="15" t="str">
        <x:v>Комплекс послуг пов'язаних зі здійсненням процедури оцінки впливу на довкілля планової діяльності, що відноситься до другої категорії видів планової діяльності та об'єктів, які можуть мати значний вплив на довкілля і підлягають оцінці впливу на довкілля згідно Закону України "Про оцінку впливу на довкілля" для прокладання мереж каналізування в межах прибережної захисної смуги озера Світязь, назва проектної документації "Нове  будівництво напірного каналізаційного колектора по вул. Європейська села Світязь на території Шацького національного природного парку"</x:v>
      </x:c>
      <x:c r="N1177" s="15" t="str">
        <x:v>https://prozorro.gov.ua/tender/UA-2026-02-02-014840-a</x:v>
      </x:c>
    </x:row>
    <x:row r="1178">
      <x:c r="A1178" s="14" t="n">
        <x:v>1174</x:v>
      </x:c>
      <x:c r="B1178" s="14" t="str">
        <x:v>ПП "Грантекс"</x:v>
      </x:c>
      <x:c r="C1178" s="14" t="str">
        <x:v>32729285</x:v>
      </x:c>
      <x:c r="D1178" s="14" t="str">
        <x:v>Сонячна енергетика</x:v>
      </x:c>
      <x:c r="E1178" s="14" t="str">
        <x:v>Expansion discovery</x:v>
      </x:c>
      <x:c r="F1178" s="14" t="str">
        <x:v>I3</x:v>
      </x:c>
      <x:c r="G1178" s="14" t="n">
        <x:v>38</x:v>
      </x:c>
      <x:c r="H1178" s="14" t="n">
        <x:v>1</x:v>
      </x:c>
      <x:c r="I1178" s="14" t="n">
        <x:v>1</x:v>
      </x:c>
      <x:c r="J1178" s="18" t="n">
        <x:v>48669.53</x:v>
      </x:c>
      <x:c r="K1178" s="19" t="n">
        <x:v>46120.610908194445</x:v>
      </x:c>
      <x:c r="L1178" s="19" t="n">
        <x:v>46387</x:v>
      </x:c>
      <x:c r="M1178" s="15" t="str">
        <x:v>Електротехнічне обладнання для монтажу сонячної електростанції</x:v>
      </x:c>
      <x:c r="N1178" s="15" t="str">
        <x:v>https://prozorro.gov.ua/tender/UA-2026-04-08-014234-a</x:v>
      </x:c>
    </x:row>
    <x:row r="1179">
      <x:c r="A1179" s="14" t="n">
        <x:v>1175</x:v>
      </x:c>
      <x:c r="B1179" s="14" t="str">
        <x:v>ПП "ХАЛ"</x:v>
      </x:c>
      <x:c r="C1179" s="14" t="str">
        <x:v>30655180</x:v>
      </x:c>
      <x:c r="D1179" s="14" t="str">
        <x:v>Пожежогасіння</x:v>
      </x:c>
      <x:c r="E1179" s="14" t="str">
        <x:v>Expansion discovery</x:v>
      </x:c>
      <x:c r="F1179" s="14" t="str">
        <x:v>I3</x:v>
      </x:c>
      <x:c r="G1179" s="14" t="n">
        <x:v>38</x:v>
      </x:c>
      <x:c r="H1179" s="14" t="n">
        <x:v>1</x:v>
      </x:c>
      <x:c r="I1179" s="14" t="n">
        <x:v>1</x:v>
      </x:c>
      <x:c r="J1179" s="18" t="n">
        <x:v>50061.6</x:v>
      </x:c>
      <x:c r="K1179" s="19" t="n">
        <x:v>46052.523725011575</x:v>
      </x:c>
      <x:c r="L1179" s="19" t="n">
        <x:v>46387.52278935185</x:v>
      </x:c>
      <x:c r="M1179" s="15" t="str">
        <x:v>створення (монтаж) системи пожежної сигналізації</x:v>
      </x:c>
      <x:c r="N1179" s="15" t="str">
        <x:v>https://prozorro.gov.ua/tender/UA-2026-01-30-010960-a</x:v>
      </x:c>
    </x:row>
    <x:row r="1180">
      <x:c r="A1180" s="14" t="n">
        <x:v>1176</x:v>
      </x:c>
      <x:c r="B1180" s="14" t="str">
        <x:v>ПП «КОЛЕКС»</x:v>
      </x:c>
      <x:c r="C1180" s="14" t="str">
        <x:v>34606315</x:v>
      </x:c>
      <x:c r="D1180" s="14" t="str">
        <x:v>Пожежогасіння</x:v>
      </x:c>
      <x:c r="E1180" s="14" t="str">
        <x:v>Expansion discovery</x:v>
      </x:c>
      <x:c r="F1180" s="14" t="str">
        <x:v>I3</x:v>
      </x:c>
      <x:c r="G1180" s="14" t="n">
        <x:v>38</x:v>
      </x:c>
      <x:c r="H1180" s="14" t="n">
        <x:v>1</x:v>
      </x:c>
      <x:c r="I1180" s="14" t="n">
        <x:v>1</x:v>
      </x:c>
      <x:c r="J1180" s="18" t="n">
        <x:v>94274.59</x:v>
      </x:c>
      <x:c r="K1180" s="19" t="n">
        <x:v>46108.6047377662</x:v>
      </x:c>
      <x:c r="L1180" s="19" t="n">
        <x:v>46387</x:v>
      </x:c>
      <x:c r="M1180" s="15" t="str">
        <x:v>Монтаж та налагодження системи охоронної та пожежної сигналізації</x:v>
      </x:c>
      <x:c r="N1180" s="15" t="str">
        <x:v>https://prozorro.gov.ua/tender/UA-2026-03-27-011149-a</x:v>
      </x:c>
    </x:row>
    <x:row r="1181">
      <x:c r="A1181" s="14" t="n">
        <x:v>1177</x:v>
      </x:c>
      <x:c r="B1181" s="14" t="str">
        <x:v>ТОВ "ВЕНБЕСТ"-Харківська філія ТОВ "ВЕНБЕСТ"</x:v>
      </x:c>
      <x:c r="C1181" s="14" t="str">
        <x:v>33307679</x:v>
      </x:c>
      <x:c r="D1181" s="14" t="str">
        <x:v>Пожежогасіння</x:v>
      </x:c>
      <x:c r="E1181" s="14" t="str">
        <x:v>Expansion discovery</x:v>
      </x:c>
      <x:c r="F1181" s="14" t="str">
        <x:v>I3</x:v>
      </x:c>
      <x:c r="G1181" s="14" t="n">
        <x:v>38</x:v>
      </x:c>
      <x:c r="H1181" s="14" t="n">
        <x:v>1</x:v>
      </x:c>
      <x:c r="I1181" s="14" t="n">
        <x:v>1</x:v>
      </x:c>
      <x:c r="J1181" s="18" t="n">
        <x:v>12749</x:v>
      </x:c>
      <x:c r="K1181" s="19" t="n">
        <x:v>46118.56968915509</x:v>
      </x:c>
      <x:c r="L1181" s="19" t="n">
        <x:v>46387</x:v>
      </x:c>
      <x:c r="M1181" s="15" t="str">
        <x:v>Послуга з монтажу системи пожежної сигналізації</x:v>
      </x:c>
      <x:c r="N1181" s="15" t="str">
        <x:v>https://prozorro.gov.ua/tender/UA-2026-04-06-012301-a</x:v>
      </x:c>
    </x:row>
    <x:row r="1182">
      <x:c r="A1182" s="14" t="n">
        <x:v>1178</x:v>
      </x:c>
      <x:c r="B1182" s="14" t="str">
        <x:v>ТОВ "ЕНЕРГОКОНСАЛТ С"</x:v>
      </x:c>
      <x:c r="C1182" s="14" t="str">
        <x:v>40426503</x:v>
      </x:c>
      <x:c r="D1182" s="14" t="str">
        <x:v>Резервне живлення</x:v>
      </x:c>
      <x:c r="E1182" s="14" t="str">
        <x:v>Pilot now</x:v>
      </x:c>
      <x:c r="F1182" s="14" t="str">
        <x:v>I3</x:v>
      </x:c>
      <x:c r="G1182" s="14" t="n">
        <x:v>38</x:v>
      </x:c>
      <x:c r="H1182" s="14" t="n">
        <x:v>1</x:v>
      </x:c>
      <x:c r="I1182" s="14" t="n">
        <x:v>1</x:v>
      </x:c>
      <x:c r="J1182" s="18" t="n">
        <x:v>15000</x:v>
      </x:c>
      <x:c r="K1182" s="19" t="n">
        <x:v>46118.41079394676</x:v>
      </x:c>
      <x:c r="L1182" s="19" t="n">
        <x:v>46387.45384259259</x:v>
      </x:c>
      <x:c r="M1182" s="15" t="str">
        <x:v>Послуги з розробки проєктної документації на монтаж та підключення обладнання ( дизель-генератор потужністю 63кВт) до внутрішніх мереж - Головного розподільного щита</x:v>
      </x:c>
      <x:c r="N1182" s="15" t="str">
        <x:v>https://prozorro.gov.ua/tender/UA-2026-04-06-005880-a</x:v>
      </x:c>
    </x:row>
    <x:row r="1183">
      <x:c r="A1183" s="14" t="n">
        <x:v>1179</x:v>
      </x:c>
      <x:c r="B1183" s="14" t="str">
        <x:v>ТОВ "ІДЕЯ ТЕЛЕКОМ"</x:v>
      </x:c>
      <x:c r="C1183" s="14" t="str">
        <x:v>46152711</x:v>
      </x:c>
      <x:c r="D1183" s="14" t="str">
        <x:v>Резервне живлення</x:v>
      </x:c>
      <x:c r="E1183" s="14" t="str">
        <x:v>Pilot now</x:v>
      </x:c>
      <x:c r="F1183" s="14" t="str">
        <x:v>I3</x:v>
      </x:c>
      <x:c r="G1183" s="14" t="n">
        <x:v>38</x:v>
      </x:c>
      <x:c r="H1183" s="14" t="n">
        <x:v>1</x:v>
      </x:c>
      <x:c r="I1183" s="14" t="n">
        <x:v>1</x:v>
      </x:c>
      <x:c r="J1183" s="18" t="n">
        <x:v>3500</x:v>
      </x:c>
      <x:c r="K1183" s="19" t="n">
        <x:v>46048.430775625</x:v>
      </x:c>
      <x:c r="L1183" s="19" t="n">
        <x:v>46387.431550925925</x:v>
      </x:c>
      <x:c r="M1183" s="15" t="str">
        <x:v>Послуги монтажу джерела безперебійного живлення LP-U650VA у Сокільницькому ліцеї імені І.Я. Франка Сокільницької сільської ради</x:v>
      </x:c>
      <x:c r="N1183" s="15" t="str">
        <x:v>https://prozorro.gov.ua/tender/UA-2026-01-26-007140-a</x:v>
      </x:c>
    </x:row>
    <x:row r="1184">
      <x:c r="A1184" s="14" t="n">
        <x:v>1180</x:v>
      </x:c>
      <x:c r="B1184" s="14" t="str">
        <x:v>ТОВ "М.А.К.ЕНЕРДЖІ"</x:v>
      </x:c>
      <x:c r="C1184" s="14" t="str">
        <x:v>45611762</x:v>
      </x:c>
      <x:c r="D1184" s="14" t="str">
        <x:v>Резервне живлення</x:v>
      </x:c>
      <x:c r="E1184" s="14" t="str">
        <x:v>Pilot now</x:v>
      </x:c>
      <x:c r="F1184" s="14" t="str">
        <x:v>I3</x:v>
      </x:c>
      <x:c r="G1184" s="14" t="n">
        <x:v>38</x:v>
      </x:c>
      <x:c r="H1184" s="14" t="n">
        <x:v>1</x:v>
      </x:c>
      <x:c r="I1184" s="14" t="n">
        <x:v>1</x:v>
      </x:c>
      <x:c r="J1184" s="18" t="n">
        <x:v>98544.5</x:v>
      </x:c>
      <x:c r="K1184" s="19" t="n">
        <x:v>46127.43361821759</x:v>
      </x:c>
      <x:c r="L1184" s="19" t="n">
        <x:v>46387.47537037037</x:v>
      </x:c>
      <x:c r="M1184" s="15" t="str">
        <x:v>Роботи по монтажу та підключенню АВР та дизель генератора</x:v>
      </x:c>
      <x:c r="N1184" s="15" t="str">
        <x:v>https://prozorro.gov.ua/tender/UA-2026-04-15-006283-a</x:v>
      </x:c>
    </x:row>
    <x:row r="1185">
      <x:c r="A1185" s="14" t="n">
        <x:v>1181</x:v>
      </x:c>
      <x:c r="B1185" s="14" t="str">
        <x:v>ТОВ "НВКП "ГазІнвест"</x:v>
      </x:c>
      <x:c r="C1185" s="14" t="str">
        <x:v>36839409</x:v>
      </x:c>
      <x:c r="D1185" s="14" t="str">
        <x:v>Газові мережі</x:v>
      </x:c>
      <x:c r="E1185" s="14" t="str">
        <x:v>Expansion discovery</x:v>
      </x:c>
      <x:c r="F1185" s="14" t="str">
        <x:v>I3</x:v>
      </x:c>
      <x:c r="G1185" s="14" t="n">
        <x:v>38</x:v>
      </x:c>
      <x:c r="H1185" s="14" t="n">
        <x:v>1</x:v>
      </x:c>
      <x:c r="I1185" s="14" t="n">
        <x:v>1</x:v>
      </x:c>
      <x:c r="J1185" s="18" t="n">
        <x:v>1206765</x:v>
      </x:c>
      <x:c r="K1185" s="19" t="n">
        <x:v>45985.291930046296</x:v>
      </x:c>
      <x:c r="L1185" s="19" t="n">
        <x:v>46343</x:v>
      </x:c>
      <x:c r="M1185" s="15" t="str">
        <x:v>Проектно-вишукувальні роботи по об’єкту: «Будівництво установки катодного захисту в районі км 12 газопроводу-відводу до ДКС «Хрестище» в Берестинському районі Харківської області» (стадії «Проект» та «Робоча документація») (Будівельні роботи та поточний ремонт)</x:v>
      </x:c>
      <x:c r="N1185" s="15" t="str">
        <x:v>https://prozorro.gov.ua/tender/UA-2025-10-03-008935-a</x:v>
      </x:c>
    </x:row>
    <x:row r="1186">
      <x:c r="A1186" s="14" t="n">
        <x:v>1182</x:v>
      </x:c>
      <x:c r="B1186" s="14" t="str">
        <x:v>ТОВ "СПС-ПРОЄКТ"</x:v>
      </x:c>
      <x:c r="C1186" s="14" t="str">
        <x:v>44923877</x:v>
      </x:c>
      <x:c r="D1186" s="14" t="str">
        <x:v>Газові мережі</x:v>
      </x:c>
      <x:c r="E1186" s="14" t="str">
        <x:v>Expansion discovery</x:v>
      </x:c>
      <x:c r="F1186" s="14" t="str">
        <x:v>I3</x:v>
      </x:c>
      <x:c r="G1186" s="14" t="n">
        <x:v>38</x:v>
      </x:c>
      <x:c r="H1186" s="14" t="n">
        <x:v>1</x:v>
      </x:c>
      <x:c r="I1186" s="14" t="n">
        <x:v>1</x:v>
      </x:c>
      <x:c r="J1186" s="18" t="n">
        <x:v>1054000</x:v>
      </x:c>
      <x:c r="K1186" s="19" t="n">
        <x:v>45987.408390613426</x:v>
      </x:c>
      <x:c r="L1186" s="19" t="n">
        <x:v>46343</x:v>
      </x:c>
      <x:c r="M1186" s="15" t="str">
        <x:v>Проектно-вишукувальні роботи по об’єкту: «Будівництво установки катодного захисту в районі км 35 магістрального газопроводу «Шебелинка - Диканька - Київ» в Лозівському районі Харківської області» (стадії «Проект» та «Робоча документація») (Будівельні роботи та поточний ремонт)</x:v>
      </x:c>
      <x:c r="N1186" s="15" t="str">
        <x:v>https://prozorro.gov.ua/tender/UA-2025-10-03-008908-a</x:v>
      </x:c>
    </x:row>
    <x:row r="1187">
      <x:c r="A1187" s="14" t="n">
        <x:v>1183</x:v>
      </x:c>
      <x:c r="B1187" s="14" t="str">
        <x:v>ТОВ "СТЕМ ІНЖИНІРИНГ"</x:v>
      </x:c>
      <x:c r="C1187" s="14" t="str">
        <x:v>41717778</x:v>
      </x:c>
      <x:c r="D1187" s="14" t="str">
        <x:v>Стиснене повітря / компресорні</x:v>
      </x:c>
      <x:c r="E1187" s="14" t="str">
        <x:v>Expansion discovery</x:v>
      </x:c>
      <x:c r="F1187" s="14" t="str">
        <x:v>I3</x:v>
      </x:c>
      <x:c r="G1187" s="14" t="n">
        <x:v>38</x:v>
      </x:c>
      <x:c r="H1187" s="14" t="n">
        <x:v>1</x:v>
      </x:c>
      <x:c r="I1187" s="14" t="n">
        <x:v>1</x:v>
      </x:c>
      <x:c r="J1187" s="18" t="n">
        <x:v>1649000</x:v>
      </x:c>
      <x:c r="K1187" s="19" t="n">
        <x:v>45957.36414351852</x:v>
      </x:c>
      <x:c r="L1187" s="19" t="n">
        <x:v>46343</x:v>
      </x:c>
      <x:c r="M1187" s="15" t="str">
        <x:v>Проектно-вишукувальні роботи по об’єкту: «Реконструкція розподільчого пристрою 10 кВ компресорної станції «Красилів» в Хмельницькому районі Хмельницької області» (стадії «Проект» та «Робоча документація») (Будівельні роботи та поточний ремонт)</x:v>
      </x:c>
      <x:c r="N1187" s="15" t="str">
        <x:v>https://prozorro.gov.ua/tender/UA-2025-10-03-007680-a</x:v>
      </x:c>
    </x:row>
    <x:row r="1188">
      <x:c r="A1188" s="14" t="n">
        <x:v>1184</x:v>
      </x:c>
      <x:c r="B1188" s="14" t="str">
        <x:v>ТОВАРИСТВО З ОБМЕЖЕНОЮ ВІДПОВІДАЛЬНІСТЮ "АРТЛАЙН ІНТЕГРАЦІЯ"</x:v>
      </x:c>
      <x:c r="C1188" s="14" t="str">
        <x:v>40733799</x:v>
      </x:c>
      <x:c r="D1188" s="14" t="str">
        <x:v>Резервне живлення</x:v>
      </x:c>
      <x:c r="E1188" s="14" t="str">
        <x:v>Expansion discovery</x:v>
      </x:c>
      <x:c r="F1188" s="14" t="str">
        <x:v>I3</x:v>
      </x:c>
      <x:c r="G1188" s="14" t="n">
        <x:v>38</x:v>
      </x:c>
      <x:c r="H1188" s="14" t="n">
        <x:v>2</x:v>
      </x:c>
      <x:c r="I1188" s="14" t="n">
        <x:v>1</x:v>
      </x:c>
      <x:c r="J1188" s="18" t="n">
        <x:v>125467</x:v>
      </x:c>
      <x:c r="K1188" s="19" t="n">
        <x:v>45905.30608782407</x:v>
      </x:c>
      <x:c r="L1188" s="19" t="n">
        <x:v>46022.916666655095</x:v>
      </x:c>
      <x:c r="M1188" s="15" t="str">
        <x:v>послуг з монтажу та підключення джерел безперебійного живлення у ТСЦ 8041/8042 та ТСЦ 8049/8045, 51110000-6 за ДК 021:2015 Єдиного закупівельного словника</x:v>
      </x:c>
      <x:c r="N1188" s="15" t="str">
        <x:v>https://prozorro.gov.ua/tender/UA-2025-09-05-002422-a</x:v>
      </x:c>
    </x:row>
    <x:row r="1189">
      <x:c r="A1189" s="14" t="n">
        <x:v>1185</x:v>
      </x:c>
      <x:c r="B1189" s="14" t="str">
        <x:v>ТОВАРИСТВО З ОБМЕЖЕНОЮ ВІДПОВІДАЛЬНІСТЮ "БРАНДМАЙСТЕР-ЄЛИСАВЕТГРАД"</x:v>
      </x:c>
      <x:c r="C1189" s="14" t="str">
        <x:v>42589965</x:v>
      </x:c>
      <x:c r="D1189" s="14" t="str">
        <x:v>Блискавкозахист / заземлення</x:v>
      </x:c>
      <x:c r="E1189" s="14" t="str">
        <x:v>Pilot now</x:v>
      </x:c>
      <x:c r="F1189" s="14" t="str">
        <x:v>I3</x:v>
      </x:c>
      <x:c r="G1189" s="14" t="n">
        <x:v>38</x:v>
      </x:c>
      <x:c r="H1189" s="14" t="n">
        <x:v>1</x:v>
      </x:c>
      <x:c r="I1189" s="14" t="n">
        <x:v>1</x:v>
      </x:c>
      <x:c r="J1189" s="18" t="n">
        <x:v>65178.06</x:v>
      </x:c>
      <x:c r="K1189" s="19" t="n">
        <x:v>46070.45287459491</x:v>
      </x:c>
      <x:c r="L1189" s="19" t="n">
        <x:v>46387</x:v>
      </x:c>
      <x:c r="M1189" s="15" t="str">
        <x:v>монтаж блискавкозахисту м. Олександрія вул. Бульварна, 5</x:v>
      </x:c>
      <x:c r="N1189" s="15" t="str">
        <x:v>https://prozorro.gov.ua/tender/UA-2026-02-17-006461-a</x:v>
      </x:c>
    </x:row>
    <x:row r="1190">
      <x:c r="A1190" s="14" t="n">
        <x:v>1186</x:v>
      </x:c>
      <x:c r="B1190" s="14" t="str">
        <x:v>ТОВАРИСТВО З ОБМЕЖЕНОЮ ВІДПОВІДАЛЬНІСТЮ "БУД-ПРОЕКТ-СТРОЙ"</x:v>
      </x:c>
      <x:c r="C1190" s="14" t="str">
        <x:v>41025681</x:v>
      </x:c>
      <x:c r="D1190" s="14" t="str">
        <x:v>Електромонтаж</x:v>
      </x:c>
      <x:c r="E1190" s="14" t="str">
        <x:v>Pilot now</x:v>
      </x:c>
      <x:c r="F1190" s="14" t="str">
        <x:v>I3</x:v>
      </x:c>
      <x:c r="G1190" s="14" t="n">
        <x:v>38</x:v>
      </x:c>
      <x:c r="H1190" s="14" t="n">
        <x:v>1</x:v>
      </x:c>
      <x:c r="I1190" s="14" t="n">
        <x:v>1</x:v>
      </x:c>
      <x:c r="J1190" s="18" t="n">
        <x:v>71800</x:v>
      </x:c>
      <x:c r="K1190" s="19" t="n">
        <x:v>46073.35758332176</x:v>
      </x:c>
      <x:c r="L1190" s="19" t="n">
        <x:v>46387</x:v>
      </x:c>
      <x:c r="M1190" s="15" t="str">
        <x:v>Послуги з будівництва та монтажу електричних мереж</x:v>
      </x:c>
      <x:c r="N1190" s="15" t="str">
        <x:v>https://prozorro.gov.ua/tender/UA-2026-02-20-002524-a</x:v>
      </x:c>
    </x:row>
    <x:row r="1191">
      <x:c r="A1191" s="14" t="n">
        <x:v>1187</x:v>
      </x:c>
      <x:c r="B1191" s="14" t="str">
        <x:v>ТОВАРИСТВО З ОБМЕЖЕНОЮ ВІДПОВІДАЛЬНІСТЮ "БУДІВЕЛЬНА КОРПОРАЦІЯ "РСГ"</x:v>
      </x:c>
      <x:c r="C1191" s="14" t="str">
        <x:v>43914609</x:v>
      </x:c>
      <x:c r="D1191" s="14" t="str">
        <x:v>Спортивні покриття</x:v>
      </x:c>
      <x:c r="E1191" s="14" t="str">
        <x:v>Expansion discovery</x:v>
      </x:c>
      <x:c r="F1191" s="14" t="str">
        <x:v>I3</x:v>
      </x:c>
      <x:c r="G1191" s="14" t="n">
        <x:v>38</x:v>
      </x:c>
      <x:c r="H1191" s="14" t="n">
        <x:v>1</x:v>
      </x:c>
      <x:c r="I1191" s="14" t="n">
        <x:v>1</x:v>
      </x:c>
      <x:c r="J1191" s="18" t="n">
        <x:v>1760000</x:v>
      </x:c>
      <x:c r="K1191" s="19" t="n">
        <x:v>45947.50482444445</x:v>
      </x:c>
      <x:c r="L1191" s="19" t="n">
        <x:v>46387</x:v>
      </x:c>
      <x:c r="M1191" s="15" t="str">
        <x:v>Капітальний ремонт спортивного майданчика Ківерцівської гімназії №2 Луцького району Волинської області з облаштуванням міні футбольного поля зі штучним покриттям за адресою: м.Ківерці, вул. Тиверців, 6 (код ДК 021:2015: 45450000-6 — Інші завершальні будівельні роботи)</x:v>
      </x:c>
      <x:c r="N1191" s="15" t="str">
        <x:v>https://prozorro.gov.ua/tender/UA-2025-10-02-013057-a</x:v>
      </x:c>
    </x:row>
    <x:row r="1192">
      <x:c r="A1192" s="14" t="n">
        <x:v>1188</x:v>
      </x:c>
      <x:c r="B1192" s="14" t="str">
        <x:v>ТОВАРИСТВО З ОБМЕЖЕНОЮ ВІДПОВІДАЛЬНІСТЮ "ВЕНТИЛЯЦІЯ-УКРАЇНИ"</x:v>
      </x:c>
      <x:c r="C1192" s="14" t="str">
        <x:v>38620464</x:v>
      </x:c>
      <x:c r="D1192" s="14" t="str">
        <x:v>HVAC / ОВіК</x:v>
      </x:c>
      <x:c r="E1192" s="14" t="str">
        <x:v>Pilot now</x:v>
      </x:c>
      <x:c r="F1192" s="14" t="str">
        <x:v>I3</x:v>
      </x:c>
      <x:c r="G1192" s="14" t="n">
        <x:v>38</x:v>
      </x:c>
      <x:c r="H1192" s="14" t="n">
        <x:v>1</x:v>
      </x:c>
      <x:c r="I1192" s="14" t="n">
        <x:v>1</x:v>
      </x:c>
      <x:c r="J1192" s="18" t="n">
        <x:v>5100</x:v>
      </x:c>
      <x:c r="K1192" s="19" t="n">
        <x:v>46059.314033842595</x:v>
      </x:c>
      <x:c r="L1192" s="19" t="n">
        <x:v>46387</x:v>
      </x:c>
      <x:c r="M1192" s="15" t="str">
        <x:v>Послуги по облаштуванню споруд цивільного захисту (послуга монтажу та встановлення системи вентиляції в найпростішому укритті КЗДО (ЯС) КТ "Петрик" Петрівської с/р)</x:v>
      </x:c>
      <x:c r="N1192" s="15" t="str">
        <x:v>https://prozorro.gov.ua/tender/UA-2026-02-06-001105-a</x:v>
      </x:c>
    </x:row>
    <x:row r="1193">
      <x:c r="A1193" s="14" t="n">
        <x:v>1189</x:v>
      </x:c>
      <x:c r="B1193" s="14" t="str">
        <x:v>ТОВАРИСТВО З ОБМЕЖЕНОЮ ВІДПОВІДАЛЬНІСТЮ "ВОЛЯ-КАБЕЛЬ"</x:v>
      </x:c>
      <x:c r="C1193" s="14" t="str">
        <x:v>30777913</x:v>
      </x:c>
      <x:c r="D1193" s="14" t="str">
        <x:v>ВОЛЗ / телеком</x:v>
      </x:c>
      <x:c r="E1193" s="14" t="str">
        <x:v>Expansion discovery</x:v>
      </x:c>
      <x:c r="F1193" s="14" t="str">
        <x:v>I3</x:v>
      </x:c>
      <x:c r="G1193" s="14" t="n">
        <x:v>38</x:v>
      </x:c>
      <x:c r="H1193" s="14" t="n">
        <x:v>1</x:v>
      </x:c>
      <x:c r="I1193" s="14" t="n">
        <x:v>1</x:v>
      </x:c>
      <x:c r="J1193" s="18" t="n">
        <x:v>1000</x:v>
      </x:c>
      <x:c r="K1193" s="19" t="n">
        <x:v>46113.51593917824</x:v>
      </x:c>
      <x:c r="L1193" s="19" t="n">
        <x:v>46387</x:v>
      </x:c>
      <x:c r="M1193" s="15" t="str">
        <x:v>Послуги монтажу та налагодження телекомунікаційного обладнання, ліній зв’язку, тестування системи зв’язку, Код ДК 021:2015: 72710000-0 Послуги у сфері локальних мереж</x:v>
      </x:c>
      <x:c r="N1193" s="15" t="str">
        <x:v>https://prozorro.gov.ua/tender/UA-2026-04-01-009828-a</x:v>
      </x:c>
    </x:row>
    <x:row r="1194">
      <x:c r="A1194" s="14" t="n">
        <x:v>1190</x:v>
      </x:c>
      <x:c r="B1194" s="14" t="str">
        <x:v>ТОВАРИСТВО З ОБМЕЖЕНОЮ ВІДПОВІДАЛЬНІСТЮ "КОНСАЛТИНГ ЛТД"</x:v>
      </x:c>
      <x:c r="C1194" s="14" t="str">
        <x:v>34724383</x:v>
      </x:c>
      <x:c r="D1194" s="14" t="str">
        <x:v>Резервне живлення</x:v>
      </x:c>
      <x:c r="E1194" s="14" t="str">
        <x:v>Expansion discovery</x:v>
      </x:c>
      <x:c r="F1194" s="14" t="str">
        <x:v>I3</x:v>
      </x:c>
      <x:c r="G1194" s="14" t="n">
        <x:v>38</x:v>
      </x:c>
      <x:c r="H1194" s="14" t="n">
        <x:v>1</x:v>
      </x:c>
      <x:c r="I1194" s="14" t="n">
        <x:v>1</x:v>
      </x:c>
      <x:c r="J1194" s="18" t="n">
        <x:v>50000</x:v>
      </x:c>
      <x:c r="K1194" s="19" t="n">
        <x:v>46043.37433818287</x:v>
      </x:c>
      <x:c r="L1194" s="19" t="n">
        <x:v>46387</x:v>
      </x:c>
      <x:c r="M1194" s="15" t="str">
        <x:v>Монтаж та пусконалагоджувальні роботи системи безперебійного живлення будівлі КНП "Міська лікарня швидкої медичної допомоги" Кропивницької міської ради" по вул. Героїв-земляків, 56 м. Кропивницький"</x:v>
      </x:c>
      <x:c r="N1194" s="15" t="str">
        <x:v>https://prozorro.gov.ua/tender/UA-2026-01-21-004427-a</x:v>
      </x:c>
    </x:row>
    <x:row r="1195">
      <x:c r="A1195" s="14" t="n">
        <x:v>1191</x:v>
      </x:c>
      <x:c r="B1195" s="14" t="str">
        <x:v>ТОВАРИСТВО З ОБМЕЖЕНОЮ ВІДПОВІДА­ЛЬНІСТЮ СК «ДП БУД»
</x:v>
      </x:c>
      <x:c r="C1195" s="14" t="str">
        <x:v>40847845</x:v>
      </x:c>
      <x:c r="D1195" s="14" t="str">
        <x:v>Стиснене повітря / компресорні</x:v>
      </x:c>
      <x:c r="E1195" s="14" t="str">
        <x:v>Expansion discovery</x:v>
      </x:c>
      <x:c r="F1195" s="14" t="str">
        <x:v>I3</x:v>
      </x:c>
      <x:c r="G1195" s="14" t="n">
        <x:v>38</x:v>
      </x:c>
      <x:c r="H1195" s="14" t="n">
        <x:v>1</x:v>
      </x:c>
      <x:c r="I1195" s="14" t="n">
        <x:v>1</x:v>
      </x:c>
      <x:c r="J1195" s="18" t="n">
        <x:v>692780</x:v>
      </x:c>
      <x:c r="K1195" s="19" t="n">
        <x:v>45965.29393900463</x:v>
      </x:c>
      <x:c r="L1195" s="19" t="n">
        <x:v>46387</x:v>
      </x:c>
      <x:c r="M1195" s="15" t="str">
        <x:v>Проєктно-вишукувальні роботи по об'єкту: «Реконструкція системи резервного електропостачання дотискувальної компресорної станції «Дашава» Дашавського виробничого управління підземного зберігання газу» (Будівельні роботи та поточний ремонт)</x:v>
      </x:c>
      <x:c r="N1195" s="15" t="str">
        <x:v>https://prozorro.gov.ua/tender/UA-2025-10-13-001608-a</x:v>
      </x:c>
    </x:row>
    <x:row r="1196">
      <x:c r="A1196" s="14" t="n">
        <x:v>1192</x:v>
      </x:c>
      <x:c r="B1196" s="14" t="str">
        <x:v>УПРАВЛІННЯ ПОЛІЦІЇ ОХОРОНИ В КИЇВСЬКІЙ ОБЛАСТІ</x:v>
      </x:c>
      <x:c r="C1196" s="14" t="str">
        <x:v>40109063</x:v>
      </x:c>
      <x:c r="D1196" s="14" t="str">
        <x:v>Газопостачання / котельні</x:v>
      </x:c>
      <x:c r="E1196" s="14" t="str">
        <x:v>Expansion discovery</x:v>
      </x:c>
      <x:c r="F1196" s="14" t="str">
        <x:v>I3</x:v>
      </x:c>
      <x:c r="G1196" s="14" t="n">
        <x:v>38</x:v>
      </x:c>
      <x:c r="H1196" s="14" t="n">
        <x:v>2</x:v>
      </x:c>
      <x:c r="I1196" s="14" t="n">
        <x:v>1</x:v>
      </x:c>
      <x:c r="J1196" s="18" t="n">
        <x:v>94918.14</x:v>
      </x:c>
      <x:c r="K1196" s="19" t="n">
        <x:v>46126.50086414352</x:v>
      </x:c>
      <x:c r="L1196" s="19" t="n">
        <x:v>46387</x:v>
      </x:c>
      <x:c r="M1196" s="15" t="str">
        <x:v>ДК 021:2015:45310000-3 Електромонтажні роботи. (Монтаж, пусконалагоджування пожежної системи сигналізації).</x:v>
      </x:c>
      <x:c r="N1196" s="15" t="str">
        <x:v>https://prozorro.gov.ua/tender/UA-2026-04-14-008013-a</x:v>
      </x:c>
    </x:row>
    <x:row r="1197">
      <x:c r="A1197" s="14" t="n">
        <x:v>1193</x:v>
      </x:c>
      <x:c r="B1197" s="14" t="str">
        <x:v>ФІЛІЯ ДП "УКРДЕРЖБУДЕКСПЕРТИЗА" У СУМСЬКІЙ ОБЛАСТІ</x:v>
      </x:c>
      <x:c r="C1197" s="14" t="str">
        <x:v>35850133</x:v>
      </x:c>
      <x:c r="D1197" s="14" t="str">
        <x:v>Водоочищення / очисні споруди</x:v>
      </x:c>
      <x:c r="E1197" s="14" t="str">
        <x:v>Expansion discovery</x:v>
      </x:c>
      <x:c r="F1197" s="14" t="str">
        <x:v>I3</x:v>
      </x:c>
      <x:c r="G1197" s="14" t="n">
        <x:v>38</x:v>
      </x:c>
      <x:c r="H1197" s="14" t="n">
        <x:v>1</x:v>
      </x:c>
      <x:c r="I1197" s="14" t="n">
        <x:v>1</x:v>
      </x:c>
      <x:c r="J1197" s="18" t="n">
        <x:v>9068.59</x:v>
      </x:c>
      <x:c r="K1197" s="19" t="n">
        <x:v>46043.55103616898</x:v>
      </x:c>
      <x:c r="L1197" s="19" t="n">
        <x:v>46387</x:v>
      </x:c>
      <x:c r="M1197" s="15" t="str">
        <x:v>Реконструкція плунжерної насосної станції № 2 на очисних спорудах (заміна насосного обладнання) за адресою: м. Суми, вул. Лихвинська Стінка, буд.40. Коригування </x:v>
      </x:c>
      <x:c r="N1197" s="15" t="str">
        <x:v>https://prozorro.gov.ua/tender/UA-2026-01-21-013838-a</x:v>
      </x:c>
    </x:row>
    <x:row r="1198">
      <x:c r="A1198" s="14" t="n">
        <x:v>1194</x:v>
      </x:c>
      <x:c r="B1198" s="14" t="str">
        <x:v>ШИМКІВ АНДРІЙ ВАСИЛЬОВИЧ</x:v>
      </x:c>
      <x:c r="C1198" s="14" t="str">
        <x:v>2826905070</x:v>
      </x:c>
      <x:c r="D1198" s="14" t="str">
        <x:v>HVAC / ОВіК</x:v>
      </x:c>
      <x:c r="E1198" s="14" t="str">
        <x:v>Pilot now</x:v>
      </x:c>
      <x:c r="F1198" s="14" t="str">
        <x:v>I3</x:v>
      </x:c>
      <x:c r="G1198" s="14" t="n">
        <x:v>38</x:v>
      </x:c>
      <x:c r="H1198" s="14" t="n">
        <x:v>1</x:v>
      </x:c>
      <x:c r="I1198" s="14" t="n">
        <x:v>1</x:v>
      </x:c>
      <x:c r="J1198" s="18" t="n">
        <x:v>17800</x:v>
      </x:c>
      <x:c r="K1198" s="19" t="n">
        <x:v>46122.46969696759</x:v>
      </x:c>
      <x:c r="L1198" s="19" t="n">
        <x:v>46387</x:v>
      </x:c>
      <x:c r="M1198" s="15" t="str">
        <x:v>Кошторисна документація по обєкті: "Капітальний ремонт приміщень роздагальні стадіону (монтаж систем водопостачання, водовідведення,електропостачання, вентиляції, опалення та кондиціонування, влаштування бетонної стяжки підлоги, оюлицювання підлоги керамічною плиткою)"</x:v>
      </x:c>
      <x:c r="N1198" s="15" t="str">
        <x:v>https://prozorro.gov.ua/tender/UA-2026-04-10-007864-a</x:v>
      </x:c>
    </x:row>
    <x:row r="1199">
      <x:c r="A1199" s="14" t="n">
        <x:v>1195</x:v>
      </x:c>
      <x:c r="B1199" s="14" t="str">
        <x:v>ЯРЕМКІВ ВОЛОДИМИР ІВАНОВИЧ</x:v>
      </x:c>
      <x:c r="C1199" s="14" t="str">
        <x:v>3379903893</x:v>
      </x:c>
      <x:c r="D1199" s="14" t="str">
        <x:v>HVAC / ОВіК</x:v>
      </x:c>
      <x:c r="E1199" s="14" t="str">
        <x:v>Pilot now</x:v>
      </x:c>
      <x:c r="F1199" s="14" t="str">
        <x:v>I3</x:v>
      </x:c>
      <x:c r="G1199" s="14" t="n">
        <x:v>38</x:v>
      </x:c>
      <x:c r="H1199" s="14" t="n">
        <x:v>1</x:v>
      </x:c>
      <x:c r="I1199" s="14" t="n">
        <x:v>1</x:v>
      </x:c>
      <x:c r="J1199" s="18" t="n">
        <x:v>18800</x:v>
      </x:c>
      <x:c r="K1199" s="19" t="n">
        <x:v>46083.460169895836</x:v>
      </x:c>
      <x:c r="L1199" s="19" t="n">
        <x:v>46387</x:v>
      </x:c>
      <x:c r="M1199" s="15" t="str">
        <x:v>Послуга по технічному ( сервісному) обслуговуванню, монтажу та ремонту системи вентиляції та системи кондиціонування на спортивному комплексі, код 50730000-1 Послуги з ремонту і технічного обслуговування охолоджувальних установок за ДК 021:2015</x:v>
      </x:c>
      <x:c r="N1199" s="15" t="str">
        <x:v>https://prozorro.gov.ua/tender/UA-2026-03-02-006057-a</x:v>
      </x:c>
    </x:row>
    <x:row r="1200">
      <x:c r="A1200" s="14" t="n">
        <x:v>1196</x:v>
      </x:c>
      <x:c r="B1200" s="14" t="str">
        <x:v>Яцюк Олександр Олександрович</x:v>
      </x:c>
      <x:c r="C1200" s="14" t="str">
        <x:v>3122013255</x:v>
      </x:c>
      <x:c r="D1200" s="14" t="str">
        <x:v>Внутрішні сантехнічні системи</x:v>
      </x:c>
      <x:c r="E1200" s="14" t="str">
        <x:v>Pilot now</x:v>
      </x:c>
      <x:c r="F1200" s="14" t="str">
        <x:v>I3</x:v>
      </x:c>
      <x:c r="G1200" s="14" t="n">
        <x:v>38</x:v>
      </x:c>
      <x:c r="H1200" s="14" t="n">
        <x:v>1</x:v>
      </x:c>
      <x:c r="I1200" s="14" t="n">
        <x:v>1</x:v>
      </x:c>
      <x:c r="J1200" s="18" t="n">
        <x:v>99900</x:v>
      </x:c>
      <x:c r="K1200" s="19" t="n">
        <x:v>46063.276612407404</x:v>
      </x:c>
      <x:c r="L1200" s="19" t="n">
        <x:v>46387</x:v>
      </x:c>
      <x:c r="M1200" s="15" t="str">
        <x:v>Послуги з влаштування внутрішніх систем водопроводу та опалення за адресою: м.Полтава, вул. Б.Хмельницького, 36 Код за ДК 021:2015-45330000-9 Водопровідні та санітарно-технічні роботи</x:v>
      </x:c>
      <x:c r="N1200" s="15" t="str">
        <x:v>https://prozorro.gov.ua/tender/UA-2026-02-10-000287-a</x:v>
      </x:c>
    </x:row>
    <x:row r="1201">
      <x:c r="A1201" s="14" t="n">
        <x:v>1197</x:v>
      </x:c>
      <x:c r="B1201" s="14" t="str">
        <x:v>Акулов Володимир Миколайович</x:v>
      </x:c>
      <x:c r="C1201" s="14" t="str">
        <x:v>2802004154</x:v>
      </x:c>
      <x:c r="D1201" s="14" t="str">
        <x:v>Металоконструкції</x:v>
      </x:c>
      <x:c r="E1201" s="14" t="str">
        <x:v>Expansion discovery</x:v>
      </x:c>
      <x:c r="F1201" s="14" t="str">
        <x:v>I3</x:v>
      </x:c>
      <x:c r="G1201" s="14" t="n">
        <x:v>38</x:v>
      </x:c>
      <x:c r="H1201" s="14" t="n">
        <x:v>1</x:v>
      </x:c>
      <x:c r="I1201" s="14" t="n">
        <x:v>0</x:v>
      </x:c>
      <x:c r="J1201" s="18" t="n">
        <x:v>11692.8</x:v>
      </x:c>
      <x:c r="K1201" s="19" t="n">
        <x:v>46133.34664541667</x:v>
      </x:c>
      <x:c r="L1201" s="19" t="n">
        <x:v>46142</x:v>
      </x:c>
      <x:c r="M1201"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№5</x:v>
      </x:c>
      <x:c r="N1201" s="15" t="str">
        <x:v>https://prozorro.gov.ua/tender/UA-2026-04-21-003330-a</x:v>
      </x:c>
    </x:row>
    <x:row r="1202">
      <x:c r="A1202" s="14" t="n">
        <x:v>1198</x:v>
      </x:c>
      <x:c r="B1202" s="14" t="str">
        <x:v>Блошенко Олександр Олександрович</x:v>
      </x:c>
      <x:c r="C1202" s="14" t="str">
        <x:v>3309014950</x:v>
      </x:c>
      <x:c r="D1202" s="14" t="str">
        <x:v>Сонячна енергетика</x:v>
      </x:c>
      <x:c r="E1202" s="14" t="str">
        <x:v>Expansion discovery</x:v>
      </x:c>
      <x:c r="F1202" s="14" t="str">
        <x:v>I3</x:v>
      </x:c>
      <x:c r="G1202" s="14" t="n">
        <x:v>38</x:v>
      </x:c>
      <x:c r="H1202" s="14" t="n">
        <x:v>1</x:v>
      </x:c>
      <x:c r="I1202" s="14" t="n">
        <x:v>0</x:v>
      </x:c>
      <x:c r="J1202" s="18" t="n">
        <x:v>8000</x:v>
      </x:c>
      <x:c r="K1202" s="19" t="n">
        <x:v>46160.5288471875</x:v>
      </x:c>
      <x:c r="L1202" s="19" t="n">
        <x:v>46203</x:v>
      </x:c>
      <x:c r="M1202" s="15" t="str">
        <x:v>71520000-9 Послуги з нагляду за виконанням будівельних робіт Технічний нагляд по об’єкту «Роботи з монтажу сонячної електростанції з системою накопичення енергії за адресою 68600, Одеська обл., м. Ізмаїл, пр. Миру, 15»</x:v>
      </x:c>
      <x:c r="N1202" s="15" t="str">
        <x:v>https://prozorro.gov.ua/tender/UA-2026-05-18-010643-a</x:v>
      </x:c>
    </x:row>
    <x:row r="1203">
      <x:c r="A1203" s="14" t="n">
        <x:v>1199</x:v>
      </x:c>
      <x:c r="B1203" s="14" t="str">
        <x:v>БОЙКО ОЛЕКСАНДР ЛЕОНІДОВИЧ</x:v>
      </x:c>
      <x:c r="C1203" s="14" t="str">
        <x:v>2838804011</x:v>
      </x:c>
      <x:c r="D1203" s="14" t="str">
        <x:v>Металоконструкції</x:v>
      </x:c>
      <x:c r="E1203" s="14" t="str">
        <x:v>Expansion discovery</x:v>
      </x:c>
      <x:c r="F1203" s="14" t="str">
        <x:v>I3</x:v>
      </x:c>
      <x:c r="G1203" s="14" t="n">
        <x:v>38</x:v>
      </x:c>
      <x:c r="H1203" s="14" t="n">
        <x:v>1</x:v>
      </x:c>
      <x:c r="I1203" s="14" t="n">
        <x:v>0</x:v>
      </x:c>
      <x:c r="J1203" s="18" t="n">
        <x:v>25984</x:v>
      </x:c>
      <x:c r="K1203" s="19" t="n">
        <x:v>46118.504439791664</x:v>
      </x:c>
      <x:c r="L1203" s="19" t="n">
        <x:v>46142</x:v>
      </x:c>
      <x:c r="M1203"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№2</x:v>
      </x:c>
      <x:c r="N1203" s="15" t="str">
        <x:v>https://prozorro.gov.ua/tender/UA-2026-04-06-009140-a</x:v>
      </x:c>
    </x:row>
    <x:row r="1204">
      <x:c r="A1204" s="14" t="n">
        <x:v>1200</x:v>
      </x:c>
      <x:c r="B1204" s="14" t="str">
        <x:v>Брюшенко Євгеній Олександрович</x:v>
      </x:c>
      <x:c r="C1204" s="14" t="str">
        <x:v>3329403531</x:v>
      </x:c>
      <x:c r="D1204" s="14" t="str">
        <x:v>HVAC / ОВіК</x:v>
      </x:c>
      <x:c r="E1204" s="14" t="str">
        <x:v>Pilot now</x:v>
      </x:c>
      <x:c r="F1204" s="14" t="str">
        <x:v>I3</x:v>
      </x:c>
      <x:c r="G1204" s="14" t="n">
        <x:v>38</x:v>
      </x:c>
      <x:c r="H1204" s="14" t="n">
        <x:v>1</x:v>
      </x:c>
      <x:c r="I1204" s="14" t="n">
        <x:v>0</x:v>
      </x:c>
      <x:c r="J1204" s="18" t="n">
        <x:v>41700</x:v>
      </x:c>
      <x:c r="K1204" s="19" t="n">
        <x:v>46020.56192856481</x:v>
      </x:c>
      <x:c r="L1204" s="19" t="n">
        <x:v>46022</x:v>
      </x:c>
      <x:c r="M1204" s="15" t="str">
        <x:v>Послуги з монтажу системи припливно-витяжної вентиляції в укритті Голубівського ліцею</x:v>
      </x:c>
      <x:c r="N1204" s="15" t="str">
        <x:v>https://prozorro.gov.ua/tender/UA-2025-12-29-008428-a</x:v>
      </x:c>
    </x:row>
    <x:row r="1205">
      <x:c r="A1205" s="14" t="n">
        <x:v>1201</x:v>
      </x:c>
      <x:c r="B1205" s="14" t="str">
        <x:v>ВИРОБНИЧО-КОМЕРЦІЙНЕ ПІДПРИЄМСТВО «ТАУРУС» ТОВАРИСТВО З ОБМЕЖЕНОЮ ВІДПОВІДАЛЬНІСТЮ</x:v>
      </x:c>
      <x:c r="C1205" s="14" t="str">
        <x:v>13926294</x:v>
      </x:c>
      <x:c r="D1205" s="14" t="str">
        <x:v>Промислові котельні</x:v>
      </x:c>
      <x:c r="E1205" s="14" t="str">
        <x:v>Expansion discovery</x:v>
      </x:c>
      <x:c r="F1205" s="14" t="str">
        <x:v>I3</x:v>
      </x:c>
      <x:c r="G1205" s="14" t="n">
        <x:v>38</x:v>
      </x:c>
      <x:c r="H1205" s="14" t="n">
        <x:v>1</x:v>
      </x:c>
      <x:c r="I1205" s="14" t="n">
        <x:v>0</x:v>
      </x:c>
      <x:c r="J1205" s="18" t="n">
        <x:v>5824553.36</x:v>
      </x:c>
      <x:c r="K1205" s="19" t="n">
        <x:v>45561.380301550926</x:v>
      </x:c>
      <x:c r="L1205" s="19" t="n">
        <x:v>45641</x:v>
      </x:c>
      <x:c r="M1205" s="15" t="str">
        <x:v>Виконання робіт: «Реконструкція схеми подачі пари на власні потреби з встановленням парогенеруючого котельного обладнання на ТЕЦ-5, м. Київ, вул. Промислова,4» Додаткові роботи</x:v>
      </x:c>
      <x:c r="N1205" s="15" t="str">
        <x:v>https://prozorro.gov.ua/tender/UA-2024-09-26-005366-a</x:v>
      </x:c>
    </x:row>
    <x:row r="1206">
      <x:c r="A1206" s="14" t="n">
        <x:v>1202</x:v>
      </x:c>
      <x:c r="B1206" s="14" t="str">
        <x:v>ГОЛОВАЩЕНКО МИХАЙЛО МИКОЛАЙОВИЧ</x:v>
      </x:c>
      <x:c r="C1206" s="14" t="str">
        <x:v>2398709511</x:v>
      </x:c>
      <x:c r="D1206" s="14" t="str">
        <x:v>Металоконструкції</x:v>
      </x:c>
      <x:c r="E1206" s="14" t="str">
        <x:v>Expansion discovery</x:v>
      </x:c>
      <x:c r="F1206" s="14" t="str">
        <x:v>I3</x:v>
      </x:c>
      <x:c r="G1206" s="14" t="n">
        <x:v>38</x:v>
      </x:c>
      <x:c r="H1206" s="14" t="n">
        <x:v>1</x:v>
      </x:c>
      <x:c r="I1206" s="14" t="n">
        <x:v>0</x:v>
      </x:c>
      <x:c r="J1206" s="18" t="n">
        <x:v>25984</x:v>
      </x:c>
      <x:c r="K1206" s="19" t="n">
        <x:v>46118.49615678241</x:v>
      </x:c>
      <x:c r="L1206" s="19" t="n">
        <x:v>46142</x:v>
      </x:c>
      <x:c r="M1206"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№1</x:v>
      </x:c>
      <x:c r="N1206" s="15" t="str">
        <x:v>https://prozorro.gov.ua/tender/UA-2026-04-06-008781-a</x:v>
      </x:c>
    </x:row>
    <x:row r="1207">
      <x:c r="A1207" s="14" t="n">
        <x:v>1203</x:v>
      </x:c>
      <x:c r="B1207" s="14" t="str">
        <x:v>Державне підприємство "Науково-дослідний інститут будівельного виробництва імені В.С. Балицького""</x:v>
      </x:c>
      <x:c r="C1207" s="14" t="str">
        <x:v>38283024</x:v>
      </x:c>
      <x:c r="D1207" s="14" t="str">
        <x:v>Насосні станції</x:v>
      </x:c>
      <x:c r="E1207" s="14" t="str">
        <x:v>Expansion discovery</x:v>
      </x:c>
      <x:c r="F1207" s="14" t="str">
        <x:v>I3</x:v>
      </x:c>
      <x:c r="G1207" s="14" t="n">
        <x:v>38</x:v>
      </x:c>
      <x:c r="H1207" s="14" t="n">
        <x:v>1</x:v>
      </x:c>
      <x:c r="I1207" s="14" t="n">
        <x:v>0</x:v>
      </x:c>
      <x:c r="J1207" s="18" t="n">
        <x:v>1395841.46</x:v>
      </x:c>
      <x:c r="K1207" s="19" t="n">
        <x:v>45863.486732523146</x:v>
      </x:c>
      <x:c r="L1207" s="19" t="n">
        <x:v>46022.526712962965</x:v>
      </x:c>
      <x:c r="M1207" s="15" t="str">
        <x:v>Виконання робіт зі здійснення науково-технічного супроводу на етапі проєктування по об'єкту будівництва: "Будівництво каналізаційної насосної станції на території існуючої каналізаційної насосної станції № 3, розташованої по вул. Мстиславській, 100 а в м. Чернігові" (ДК 021:2015: 71350000-6 - Науково-технічні послуги в галузі інженерії (71356100-9- Послуги з технічного контролю))</x:v>
      </x:c>
      <x:c r="N1207" s="15" t="str">
        <x:v>https://prozorro.gov.ua/tender/UA-2025-07-25-007113-a</x:v>
      </x:c>
    </x:row>
    <x:row r="1208">
      <x:c r="A1208" s="14" t="n">
        <x:v>1204</x:v>
      </x:c>
      <x:c r="B1208" s="14" t="str">
        <x:v>Дзюба Олександр Вікторович</x:v>
      </x:c>
      <x:c r="C1208" s="14" t="str">
        <x:v>2761806532</x:v>
      </x:c>
      <x:c r="D1208" s="14" t="str">
        <x:v>Металоконструкції</x:v>
      </x:c>
      <x:c r="E1208" s="14" t="str">
        <x:v>Expansion discovery</x:v>
      </x:c>
      <x:c r="F1208" s="14" t="str">
        <x:v>I3</x:v>
      </x:c>
      <x:c r="G1208" s="14" t="n">
        <x:v>38</x:v>
      </x:c>
      <x:c r="H1208" s="14" t="n">
        <x:v>1</x:v>
      </x:c>
      <x:c r="I1208" s="14" t="n">
        <x:v>0</x:v>
      </x:c>
      <x:c r="J1208" s="18" t="n">
        <x:v>25984</x:v>
      </x:c>
      <x:c r="K1208" s="19" t="n">
        <x:v>46119.51511901621</x:v>
      </x:c>
      <x:c r="L1208" s="19" t="n">
        <x:v>46142</x:v>
      </x:c>
      <x:c r="M1208"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№3</x:v>
      </x:c>
      <x:c r="N1208" s="15" t="str">
        <x:v>https://prozorro.gov.ua/tender/UA-2026-04-07-010505-a</x:v>
      </x:c>
    </x:row>
    <x:row r="1209">
      <x:c r="A1209" s="14" t="n">
        <x:v>1205</x:v>
      </x:c>
      <x:c r="B1209" s="14" t="str">
        <x:v>ЄГОРОВА СВІТЛАНА МИХАЙЛІВНА</x:v>
      </x:c>
      <x:c r="C1209" s="14" t="str">
        <x:v>2666820800</x:v>
      </x:c>
      <x:c r="D1209" s="14" t="str">
        <x:v>Внутрішні сантехнічні системи</x:v>
      </x:c>
      <x:c r="E1209" s="14" t="str">
        <x:v>Pilot now</x:v>
      </x:c>
      <x:c r="F1209" s="14" t="str">
        <x:v>I3</x:v>
      </x:c>
      <x:c r="G1209" s="14" t="n">
        <x:v>38</x:v>
      </x:c>
      <x:c r="H1209" s="14" t="n">
        <x:v>1</x:v>
      </x:c>
      <x:c r="I1209" s="14" t="n">
        <x:v>0</x:v>
      </x:c>
      <x:c r="J1209" s="18" t="n">
        <x:v>14518.78</x:v>
      </x:c>
      <x:c r="K1209" s="19" t="n">
        <x:v>46099.52566306713</x:v>
      </x:c>
      <x:c r="L1209" s="19" t="n">
        <x:v>46189</x:v>
      </x:c>
      <x:c r="M1209" s="15" t="str">
        <x:v>Поточний ремонт внутрішніх мереж водопостачання в Централізованій бухгалтерії  управління освіти ММР  м. Миколаєва. Код ДК 021:2015 45330000-9 - Водопровідні та санітарно-технічні роботи</x:v>
      </x:c>
      <x:c r="N1209" s="15" t="str">
        <x:v>https://prozorro.gov.ua/tender/UA-2026-03-18-009833-a</x:v>
      </x:c>
    </x:row>
    <x:row r="1210">
      <x:c r="A1210" s="14" t="n">
        <x:v>1206</x:v>
      </x:c>
      <x:c r="B1210" s="14" t="str">
        <x:v>ІГНАТЮК ВАСИЛИНА ІВАНІВНА</x:v>
      </x:c>
      <x:c r="C1210" s="14" t="str">
        <x:v>2448402807</x:v>
      </x:c>
      <x:c r="D1210" s="14" t="str">
        <x:v>Сонячна енергетика</x:v>
      </x:c>
      <x:c r="E1210" s="14" t="str">
        <x:v>Expansion discovery</x:v>
      </x:c>
      <x:c r="F1210" s="14" t="str">
        <x:v>I3</x:v>
      </x:c>
      <x:c r="G1210" s="14" t="n">
        <x:v>38</x:v>
      </x:c>
      <x:c r="H1210" s="14" t="n">
        <x:v>1</x:v>
      </x:c>
      <x:c r="I1210" s="14" t="n">
        <x:v>0</x:v>
      </x:c>
      <x:c r="J1210" s="18" t="n">
        <x:v>99900</x:v>
      </x:c>
      <x:c r="K1210" s="19" t="n">
        <x:v>46160.528846863424</x:v>
      </x:c>
      <x:c r="L1210" s="19" t="n">
        <x:v>46203</x:v>
      </x:c>
      <x:c r="M1210" s="15" t="str">
        <x:v>45260000-7 Покрівельні роботи та інші спеціалізовані будівельні роботи (Роботи з монтажу сонячної електростанції з системою накопичення енергії за адресою 68600, Одеська обл., м. Ізмаїл, пр. Миру, 15)</x:v>
      </x:c>
      <x:c r="N1210" s="15" t="str">
        <x:v>https://prozorro.gov.ua/tender/UA-2026-05-18-010340-a</x:v>
      </x:c>
    </x:row>
    <x:row r="1211">
      <x:c r="A1211" s="14" t="n">
        <x:v>1207</x:v>
      </x:c>
      <x:c r="B1211" s="14" t="str">
        <x:v>Ільо Андрій Михайлович</x:v>
      </x:c>
      <x:c r="C1211" s="14" t="str">
        <x:v>2389706199</x:v>
      </x:c>
      <x:c r="D1211" s="14" t="str">
        <x:v>Металоконструкції</x:v>
      </x:c>
      <x:c r="E1211" s="14" t="str">
        <x:v>Expansion discovery</x:v>
      </x:c>
      <x:c r="F1211" s="14" t="str">
        <x:v>I3</x:v>
      </x:c>
      <x:c r="G1211" s="14" t="n">
        <x:v>38</x:v>
      </x:c>
      <x:c r="H1211" s="14" t="n">
        <x:v>1</x:v>
      </x:c>
      <x:c r="I1211" s="14" t="n">
        <x:v>0</x:v>
      </x:c>
      <x:c r="J1211" s="18" t="n">
        <x:v>20787.2</x:v>
      </x:c>
      <x:c r="K1211" s="19" t="n">
        <x:v>46121.35364707176</x:v>
      </x:c>
      <x:c r="L1211" s="19" t="n">
        <x:v>46142</x:v>
      </x:c>
      <x:c r="M1211"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№4</x:v>
      </x:c>
      <x:c r="N1211" s="15" t="str">
        <x:v>https://prozorro.gov.ua/tender/UA-2026-04-09-004163-a</x:v>
      </x:c>
    </x:row>
    <x:row r="1212">
      <x:c r="A1212" s="14" t="n">
        <x:v>1208</x:v>
      </x:c>
      <x:c r="B1212" s="14" t="str">
        <x:v>КІЯНЧУК ІГОР РУСЛАНОВИЧ</x:v>
      </x:c>
      <x:c r="C1212" s="14" t="str">
        <x:v>2462904333</x:v>
      </x:c>
      <x:c r="D1212" s="14" t="str">
        <x:v>Внутрішні сантехнічні системи</x:v>
      </x:c>
      <x:c r="E1212" s="14" t="str">
        <x:v>Pilot now</x:v>
      </x:c>
      <x:c r="F1212" s="14" t="str">
        <x:v>I3</x:v>
      </x:c>
      <x:c r="G1212" s="14" t="n">
        <x:v>38</x:v>
      </x:c>
      <x:c r="H1212" s="14" t="n">
        <x:v>1</x:v>
      </x:c>
      <x:c r="I1212" s="14" t="n">
        <x:v>0</x:v>
      </x:c>
      <x:c r="J1212" s="18" t="n">
        <x:v>58900</x:v>
      </x:c>
      <x:c r="K1212" s="19" t="n">
        <x:v>46066.51768203704</x:v>
      </x:c>
      <x:c r="L1212" s="19" t="n">
        <x:v>46203</x:v>
      </x:c>
      <x:c r="M1212" s="15" t="str">
        <x:v>Поточний ремонт системи внутрішньої каналізації ЦВЛ та МГ КП "ПОКЛ ІМ. М.В. СКЛІФОСОВСЬКОГО ПОР" за адресою: м. Полтава, вул. Шевченка, 10. Код ДК 021:2015: 45330000-9 Водопровідні та санітарно-технічні роботи.</x:v>
      </x:c>
      <x:c r="N1212" s="15" t="str">
        <x:v>https://prozorro.gov.ua/tender/UA-2026-02-13-010054-a</x:v>
      </x:c>
    </x:row>
    <x:row r="1213">
      <x:c r="A1213" s="14" t="n">
        <x:v>1209</x:v>
      </x:c>
      <x:c r="B1213" s="14" t="str">
        <x:v>КОЖЕМЯКІНА ХРИСТИНА ВОЛОДИМИРІВНА</x:v>
      </x:c>
      <x:c r="C1213" s="14" t="str">
        <x:v>3247111125</x:v>
      </x:c>
      <x:c r="D1213" s="14" t="str">
        <x:v>HVAC / ОВіК</x:v>
      </x:c>
      <x:c r="E1213" s="14" t="str">
        <x:v>Pilot now</x:v>
      </x:c>
      <x:c r="F1213" s="14" t="str">
        <x:v>I3</x:v>
      </x:c>
      <x:c r="G1213" s="14" t="n">
        <x:v>38</x:v>
      </x:c>
      <x:c r="H1213" s="14" t="n">
        <x:v>1</x:v>
      </x:c>
      <x:c r="I1213" s="14" t="n">
        <x:v>0</x:v>
      </x:c>
      <x:c r="J1213" s="18" t="n">
        <x:v>31000</x:v>
      </x:c>
      <x:c r="K1213" s="19" t="n">
        <x:v>46197.5185555787</x:v>
      </x:c>
      <x:c r="L1213" s="19" t="n">
        <x:v>46203</x:v>
      </x:c>
      <x:c r="M1213" s="15" t="str">
        <x:v>Послуги з монтажу системи вентиляції та системи кондиціонування повітря у КЗ "ЗОШВСМ"ЗОР</x:v>
      </x:c>
      <x:c r="N1213" s="15" t="str">
        <x:v>https://prozorro.gov.ua/tender/UA-2026-06-24-009983-a</x:v>
      </x:c>
    </x:row>
    <x:row r="1214">
      <x:c r="A1214" s="14" t="n">
        <x:v>1210</x:v>
      </x:c>
      <x:c r="B1214" s="14" t="str">
        <x:v>КОРДОНЕЦЬ ВОЛОДИМИР ВОЛОДИМИРОВИЧ</x:v>
      </x:c>
      <x:c r="C1214" s="14" t="str">
        <x:v>2086715432</x:v>
      </x:c>
      <x:c r="D1214" s="14" t="str">
        <x:v>Резервне живлення</x:v>
      </x:c>
      <x:c r="E1214" s="14" t="str">
        <x:v>Pilot now</x:v>
      </x:c>
      <x:c r="F1214" s="14" t="str">
        <x:v>I3</x:v>
      </x:c>
      <x:c r="G1214" s="14" t="n">
        <x:v>38</x:v>
      </x:c>
      <x:c r="H1214" s="14" t="n">
        <x:v>1</x:v>
      </x:c>
      <x:c r="I1214" s="14" t="n">
        <x:v>0</x:v>
      </x:c>
      <x:c r="J1214" s="18" t="n">
        <x:v>39186</x:v>
      </x:c>
      <x:c r="K1214" s="19" t="n">
        <x:v>46136.42277909722</x:v>
      </x:c>
      <x:c r="L1214" s="19" t="n">
        <x:v>46173</x:v>
      </x:c>
      <x:c r="M1214" s="15" t="str">
        <x:v>Послуги з монтажу, підключення та пусконалагоджувальні роботи  дизель генератора</x:v>
      </x:c>
      <x:c r="N1214" s="15" t="str">
        <x:v>https://prozorro.gov.ua/tender/UA-2026-04-24-007122-a</x:v>
      </x:c>
    </x:row>
    <x:row r="1215">
      <x:c r="A1215" s="14" t="n">
        <x:v>1211</x:v>
      </x:c>
      <x:c r="B1215" s="14" t="str">
        <x:v>КП Димерський комбінат комунальних послуг Димерської селищної ради</x:v>
      </x:c>
      <x:c r="C1215" s="14" t="str">
        <x:v>44580079</x:v>
      </x:c>
      <x:c r="D1215" s="14" t="str">
        <x:v>Благоустрій</x:v>
      </x:c>
      <x:c r="E1215" s="14" t="str">
        <x:v>Expansion discovery</x:v>
      </x:c>
      <x:c r="F1215" s="14" t="str">
        <x:v>I3</x:v>
      </x:c>
      <x:c r="G1215" s="14" t="n">
        <x:v>38</x:v>
      </x:c>
      <x:c r="H1215" s="14" t="n">
        <x:v>1</x:v>
      </x:c>
      <x:c r="I1215" s="14" t="n">
        <x:v>0</x:v>
      </x:c>
      <x:c r="J1215" s="18" t="n">
        <x:v>3799991.5</x:v>
      </x:c>
      <x:c r="K1215" s="19" t="n">
        <x:v>45505.277158460645</x:v>
      </x:c>
      <x:c r="L1215" s="19" t="n">
        <x:v>45657.52752314815</x:v>
      </x:c>
      <x:c r="M1215" s="15" t="str">
        <x:v>Послуги з благоустрою території Димерської ТГ (Послуги з комплексного утримання в належному стані території та об'єктів благоустрою території Димерської ТГ на  2024 рік)</x:v>
      </x:c>
      <x:c r="N1215" s="15" t="str">
        <x:v>https://prozorro.gov.ua/tender/UA-2024-07-19-007150-a</x:v>
      </x:c>
    </x:row>
    <x:row r="1216">
      <x:c r="A1216" s="14" t="n">
        <x:v>1212</x:v>
      </x:c>
      <x:c r="B1216" s="14" t="str">
        <x:v>Микитин Володимир Васильович</x:v>
      </x:c>
      <x:c r="C1216" s="14" t="str">
        <x:v>3217413037</x:v>
      </x:c>
      <x:c r="D1216" s="14" t="str">
        <x:v>Безпека / СКУД / CCTV</x:v>
      </x:c>
      <x:c r="E1216" s="14" t="str">
        <x:v>Expansion discovery</x:v>
      </x:c>
      <x:c r="F1216" s="14" t="str">
        <x:v>I3</x:v>
      </x:c>
      <x:c r="G1216" s="14" t="n">
        <x:v>38</x:v>
      </x:c>
      <x:c r="H1216" s="14" t="n">
        <x:v>1</x:v>
      </x:c>
      <x:c r="I1216" s="14" t="n">
        <x:v>0</x:v>
      </x:c>
      <x:c r="J1216" s="18" t="n">
        <x:v>7680</x:v>
      </x:c>
      <x:c r="K1216" s="19" t="n">
        <x:v>46209.55647822917</x:v>
      </x:c>
      <x:c r="L1216" s="19" t="n">
        <x:v>46234</x:v>
      </x:c>
      <x:c r="M1216" s="15" t="str">
        <x:v>Монтаж та налаштування системи відеоспостереження</x:v>
      </x:c>
      <x:c r="N1216" s="15" t="str">
        <x:v>https://prozorro.gov.ua/tender/UA-2026-07-06-009128-a</x:v>
      </x:c>
    </x:row>
    <x:row r="1217">
      <x:c r="A1217" s="14" t="n">
        <x:v>1213</x:v>
      </x:c>
      <x:c r="B1217" s="14" t="str">
        <x:v>МОСКАЛЕНКО ЮРІЙ ІВАНОВИЧ</x:v>
      </x:c>
      <x:c r="C1217" s="14" t="str">
        <x:v>2862007874</x:v>
      </x:c>
      <x:c r="D1217" s="14" t="str">
        <x:v>Днопоглиблення / порти</x:v>
      </x:c>
      <x:c r="E1217" s="14" t="str">
        <x:v>Expansion discovery</x:v>
      </x:c>
      <x:c r="F1217" s="14" t="str">
        <x:v>I3</x:v>
      </x:c>
      <x:c r="G1217" s="14" t="n">
        <x:v>38</x:v>
      </x:c>
      <x:c r="H1217" s="14" t="n">
        <x:v>1</x:v>
      </x:c>
      <x:c r="I1217" s="14" t="n">
        <x:v>0</x:v>
      </x:c>
      <x:c r="J1217" s="18" t="n">
        <x:v>733431.02</x:v>
      </x:c>
      <x:c r="K1217" s="19" t="n">
        <x:v>45965.2730933912</x:v>
      </x:c>
      <x:c r="L1217" s="19" t="n">
        <x:v>46011</x:v>
      </x:c>
      <x:c r="M1217" s="15" t="str">
        <x:v>Капітальний ремонт елементів благоустрою (місток, причал для човнів) на набережній по вул. Підгірна в м. Ірпінь, Бучанського району, Київської області</x:v>
      </x:c>
      <x:c r="N1217" s="15" t="str">
        <x:v>https://prozorro.gov.ua/tender/UA-2025-11-04-000257-a</x:v>
      </x:c>
    </x:row>
    <x:row r="1218">
      <x:c r="A1218" s="14" t="n">
        <x:v>1214</x:v>
      </x:c>
      <x:c r="B1218" s="14" t="str">
        <x:v>ОСАДЧЕНКО ВАЛЕРІЙ ВАСИЛЬОВИЧ</x:v>
      </x:c>
      <x:c r="C1218" s="14" t="str">
        <x:v>2199015537</x:v>
      </x:c>
      <x:c r="D1218" s="14" t="str">
        <x:v>Резервне живлення</x:v>
      </x:c>
      <x:c r="E1218" s="14" t="str">
        <x:v>Expansion discovery</x:v>
      </x:c>
      <x:c r="F1218" s="14" t="str">
        <x:v>I3</x:v>
      </x:c>
      <x:c r="G1218" s="14" t="n">
        <x:v>38</x:v>
      </x:c>
      <x:c r="H1218" s="14" t="n">
        <x:v>1</x:v>
      </x:c>
      <x:c r="I1218" s="14" t="n">
        <x:v>0</x:v>
      </x:c>
      <x:c r="J1218" s="18" t="n">
        <x:v>28280</x:v>
      </x:c>
      <x:c r="K1218" s="19" t="n">
        <x:v>46162.294158969904</x:v>
      </x:c>
      <x:c r="L1218" s="19" t="n">
        <x:v>46173</x:v>
      </x:c>
      <x:c r="M1218" s="15" t="str">
        <x:v>Монтаж, підключення, налаштування та здача в експлуатацію системи безперебійного живлення</x:v>
      </x:c>
      <x:c r="N1218" s="15" t="str">
        <x:v>https://prozorro.gov.ua/tender/UA-2026-05-20-001780-a</x:v>
      </x:c>
    </x:row>
    <x:row r="1219">
      <x:c r="A1219" s="14" t="n">
        <x:v>1215</x:v>
      </x:c>
      <x:c r="B1219" s="14" t="str">
        <x:v>Осауленко Руслан Миколайович</x:v>
      </x:c>
      <x:c r="C1219" s="14" t="str">
        <x:v>3390413093</x:v>
      </x:c>
      <x:c r="D1219" s="14" t="str">
        <x:v>Промисловий холод</x:v>
      </x:c>
      <x:c r="E1219" s="14" t="str">
        <x:v>Expansion discovery</x:v>
      </x:c>
      <x:c r="F1219" s="14" t="str">
        <x:v>I3</x:v>
      </x:c>
      <x:c r="G1219" s="14" t="n">
        <x:v>38</x:v>
      </x:c>
      <x:c r="H1219" s="14" t="n">
        <x:v>1</x:v>
      </x:c>
      <x:c r="I1219" s="14" t="n">
        <x:v>0</x:v>
      </x:c>
      <x:c r="J1219" s="18" t="n">
        <x:v>24000</x:v>
      </x:c>
      <x:c r="K1219" s="19" t="n">
        <x:v>46020.65759539352</x:v>
      </x:c>
      <x:c r="L1219" s="19" t="n">
        <x:v>46021</x:v>
      </x:c>
      <x:c r="M1219" s="15" t="str">
        <x:v>Послуги з демонтажу/монтажу та технічного обслуговування обладнання холодильної камери </x:v>
      </x:c>
      <x:c r="N1219" s="15" t="str">
        <x:v>https://prozorro.gov.ua/tender/UA-2025-12-29-011184-a</x:v>
      </x:c>
    </x:row>
    <x:row r="1220">
      <x:c r="A1220" s="14" t="n">
        <x:v>1216</x:v>
      </x:c>
      <x:c r="B1220" s="14" t="str">
        <x:v>Підприємство з іноземними інвестиціями "БІЛФІНГЕР ТЕБОДІН УКРАЇНА"</x:v>
      </x:c>
      <x:c r="C1220" s="14" t="str">
        <x:v>22926815</x:v>
      </x:c>
      <x:c r="D1220" s="14" t="str">
        <x:v>Насосні станції</x:v>
      </x:c>
      <x:c r="E1220" s="14" t="str">
        <x:v>Expansion discovery</x:v>
      </x:c>
      <x:c r="F1220" s="14" t="str">
        <x:v>I3</x:v>
      </x:c>
      <x:c r="G1220" s="14" t="n">
        <x:v>38</x:v>
      </x:c>
      <x:c r="H1220" s="14" t="n">
        <x:v>1</x:v>
      </x:c>
      <x:c r="I1220" s="14" t="n">
        <x:v>0</x:v>
      </x:c>
      <x:c r="J1220" s="18" t="n">
        <x:v>1779000</x:v>
      </x:c>
      <x:c r="K1220" s="19" t="n">
        <x:v>45806.52990769676</x:v>
      </x:c>
      <x:c r="L1220" s="19" t="n">
        <x:v>45838.460011574076</x:v>
      </x:c>
      <x:c r="M1220" s="15" t="str">
        <x:v>Виконання додаткових проектних робіт по об"єкту: "Будівництво каналізаційної насосної станції на території  існуючої каналізаційної насосної станції № 3, розташованої  по вул. Мстиславська, 100а в м. Чернігові"</x:v>
      </x:c>
      <x:c r="N1220" s="15" t="str">
        <x:v>https://prozorro.gov.ua/tender/UA-2025-05-26-007524-a</x:v>
      </x:c>
    </x:row>
    <x:row r="1221">
      <x:c r="A1221" s="14" t="n">
        <x:v>1217</x:v>
      </x:c>
      <x:c r="B1221" s="14" t="str">
        <x:v>ПЛАВАЙКО ВОЛОДИМИР ВАСИЛЬОВИЧ</x:v>
      </x:c>
      <x:c r="C1221" s="14" t="str">
        <x:v>3288300536</x:v>
      </x:c>
      <x:c r="D1221" s="14" t="str">
        <x:v>Блискавкозахист / заземлення</x:v>
      </x:c>
      <x:c r="E1221" s="14" t="str">
        <x:v>Pilot now</x:v>
      </x:c>
      <x:c r="F1221" s="14" t="str">
        <x:v>I3</x:v>
      </x:c>
      <x:c r="G1221" s="14" t="n">
        <x:v>38</x:v>
      </x:c>
      <x:c r="H1221" s="14" t="n">
        <x:v>1</x:v>
      </x:c>
      <x:c r="I1221" s="14" t="n">
        <x:v>0</x:v>
      </x:c>
      <x:c r="J1221" s="18" t="n">
        <x:v>99944</x:v>
      </x:c>
      <x:c r="K1221" s="19" t="n">
        <x:v>46020.441089976855</x:v>
      </x:c>
      <x:c r="L1221" s="19" t="n">
        <x:v>46022</x:v>
      </x:c>
      <x:c r="M1221" s="15" t="str">
        <x:v>Електромонтажні роботи. Монтаж системи зовнішнього блискавкозахисту в будівлях літера "В" та літера "Л"</x:v>
      </x:c>
      <x:c r="N1221" s="15" t="str">
        <x:v>https://prozorro.gov.ua/tender/UA-2025-12-29-004757-a</x:v>
      </x:c>
    </x:row>
    <x:row r="1222">
      <x:c r="A1222" s="14" t="n">
        <x:v>1218</x:v>
      </x:c>
      <x:c r="B1222" s="14" t="str">
        <x:v>ПП "РОУДІЗ"</x:v>
      </x:c>
      <x:c r="C1222" s="14" t="str">
        <x:v>31964715</x:v>
      </x:c>
      <x:c r="D1222" s="14" t="str">
        <x:v>Залізнична інфраструктура</x:v>
      </x:c>
      <x:c r="E1222" s="14" t="str">
        <x:v>Expansion discovery</x:v>
      </x:c>
      <x:c r="F1222" s="14" t="str">
        <x:v>I3</x:v>
      </x:c>
      <x:c r="G1222" s="14" t="n">
        <x:v>38</x:v>
      </x:c>
      <x:c r="H1222" s="14" t="n">
        <x:v>1</x:v>
      </x:c>
      <x:c r="I1222" s="14" t="n">
        <x:v>0</x:v>
      </x:c>
      <x:c r="J1222" s="18" t="n">
        <x:v>1543832.34</x:v>
      </x:c>
      <x:c r="K1222" s="19" t="n">
        <x:v>45936.57764005787</x:v>
      </x:c>
      <x:c r="L1222" s="19" t="n">
        <x:v>45976</x:v>
      </x:c>
      <x:c r="M1222" s="15" t="str">
        <x:v>Послуги з поточного ремонту під’їзду з центральної дороги до реабілітаційного комплексу «Агапе» вздовж залізничної колії в с. Боратин Луцького району Волинської області (45233142-6) (код за ДК 021:2015: 45230000-8 - Будівництво трубопроводів, ліній зв’язку та електропередач, шосе, доріг, аеродромів і залізничних доріг; вирівнювання поверхонь)</x:v>
      </x:c>
      <x:c r="N1222" s="15" t="str">
        <x:v>https://prozorro.gov.ua/tender/UA-2025-09-22-011675-a</x:v>
      </x:c>
    </x:row>
    <x:row r="1223">
      <x:c r="A1223" s="14" t="n">
        <x:v>1219</x:v>
      </x:c>
      <x:c r="B1223" s="14" t="str">
        <x:v>ПРИВАТНЕ АКЦІОНЕРНЕ ТОВАРИСТВО "РЕМОНТНО-БУДІВЕЛЬНЕ УПРАВЛІННЯ - 3"</x:v>
      </x:c>
      <x:c r="C1223" s="14" t="str">
        <x:v>05387618</x:v>
      </x:c>
      <x:c r="D1223" s="14" t="str">
        <x:v>Внутрішні сантехнічні системи</x:v>
      </x:c>
      <x:c r="E1223" s="14" t="str">
        <x:v>Pilot now</x:v>
      </x:c>
      <x:c r="F1223" s="14" t="str">
        <x:v>I3</x:v>
      </x:c>
      <x:c r="G1223" s="14" t="n">
        <x:v>38</x:v>
      </x:c>
      <x:c r="H1223" s="14" t="n">
        <x:v>1</x:v>
      </x:c>
      <x:c r="I1223" s="14" t="n">
        <x:v>0</x:v>
      </x:c>
      <x:c r="J1223" s="18" t="n">
        <x:v>93115.91</x:v>
      </x:c>
      <x:c r="K1223" s="19" t="n">
        <x:v>46076.45720111111</x:v>
      </x:c>
      <x:c r="L1223" s="19" t="n">
        <x:v>46076</x:v>
      </x:c>
      <x:c r="M1223" s="15" t="str">
        <x:v>ДК 021:2015 45330000-9 Водопровідні та санітарно-технічні роботи (Виконання робіт з аварійного ремонту внутрішніх мереж холодного водопостачання в підвалі адміністративного будинку за адресою м. Київ, вул. Зоологічна,3)</x:v>
      </x:c>
      <x:c r="N1223" s="15" t="str">
        <x:v>https://prozorro.gov.ua/tender/UA-2026-02-23-006832-a</x:v>
      </x:c>
    </x:row>
    <x:row r="1224">
      <x:c r="A1224" s="14" t="n">
        <x:v>1220</x:v>
      </x:c>
      <x:c r="B1224" s="14" t="str">
        <x:v>ПРИВАТНЕ ПІДПРИЄМСТВО "ВК НАФТОГАЗПРОМБУД"</x:v>
      </x:c>
      <x:c r="C1224" s="14" t="str">
        <x:v>33661328</x:v>
      </x:c>
      <x:c r="D1224" s="14" t="str">
        <x:v>Насосні станції</x:v>
      </x:c>
      <x:c r="E1224" s="14" t="str">
        <x:v>Expansion discovery</x:v>
      </x:c>
      <x:c r="F1224" s="14" t="str">
        <x:v>I3</x:v>
      </x:c>
      <x:c r="G1224" s="14" t="n">
        <x:v>38</x:v>
      </x:c>
      <x:c r="H1224" s="14" t="n">
        <x:v>1</x:v>
      </x:c>
      <x:c r="I1224" s="14" t="n">
        <x:v>0</x:v>
      </x:c>
      <x:c r="J1224" s="18" t="n">
        <x:v>1071857.01</x:v>
      </x:c>
      <x:c r="K1224" s="19" t="n">
        <x:v>45880.62270693287</x:v>
      </x:c>
      <x:c r="L1224" s="19" t="n">
        <x:v>45961</x:v>
      </x:c>
      <x:c r="M1224" s="15" t="str">
        <x:v>Нове будівництво мереж 10-0,4 кВ для електропостачання каналізаційної насосної станції по вул. Балукова, в с.Крюківщина, Бучанського району, Київської області</x:v>
      </x:c>
      <x:c r="N1224" s="15" t="str">
        <x:v>https://prozorro.gov.ua/tender/UA-2025-08-11-011365-a</x:v>
      </x:c>
    </x:row>
    <x:row r="1225">
      <x:c r="A1225" s="14" t="n">
        <x:v>1221</x:v>
      </x:c>
      <x:c r="B1225" s="14" t="str">
        <x:v>ПРИВАТНЕ ПІДПРИЄМСТВО "ДІКОН-БУД"</x:v>
      </x:c>
      <x:c r="C1225" s="14" t="str">
        <x:v>39740614</x:v>
      </x:c>
      <x:c r="D1225" s="14" t="str">
        <x:v>Ремонт і підсилення бетону</x:v>
      </x:c>
      <x:c r="E1225" s="14" t="str">
        <x:v>Expansion discovery</x:v>
      </x:c>
      <x:c r="F1225" s="14" t="str">
        <x:v>I3</x:v>
      </x:c>
      <x:c r="G1225" s="14" t="n">
        <x:v>38</x:v>
      </x:c>
      <x:c r="H1225" s="14" t="n">
        <x:v>1</x:v>
      </x:c>
      <x:c r="I1225" s="14" t="n">
        <x:v>0</x:v>
      </x:c>
      <x:c r="J1225" s="18" t="n">
        <x:v>1385146</x:v>
      </x:c>
      <x:c r="K1225" s="19" t="n">
        <x:v>45947.566821388886</x:v>
      </x:c>
      <x:c r="L1225" s="19" t="n">
        <x:v>46006</x:v>
      </x:c>
      <x:c r="M1225" s="15" t="str">
        <x:v>ДК 021:2015-45450000-6 Інші завершальні будівельні роботи (Капітальний ремонт з усунення аварії покрівлі з підсиленням несучих конструкцій гуртожитку №5, кафедри хірургії та акушерства (літер С5-2) Полтавського державного аграрного університету по вул. Сковороди 1/3 в м. Полтава. Коригування)</x:v>
      </x:c>
      <x:c r="N1225" s="15" t="str">
        <x:v>https://prozorro.gov.ua/tender/UA-2025-10-17-013725-a</x:v>
      </x:c>
    </x:row>
    <x:row r="1226">
      <x:c r="A1226" s="14" t="n">
        <x:v>1222</x:v>
      </x:c>
      <x:c r="B1226" s="14" t="str">
        <x:v>ПРИВАТНЕ ПІДПРИЄМСТВО "ІНВЕСТГАЗБУД"</x:v>
      </x:c>
      <x:c r="C1226" s="14" t="str">
        <x:v>42909887</x:v>
      </x:c>
      <x:c r="D1226" s="14" t="str">
        <x:v>Резервуари / промислові ємності</x:v>
      </x:c>
      <x:c r="E1226" s="14" t="str">
        <x:v>Expansion discovery</x:v>
      </x:c>
      <x:c r="F1226" s="14" t="str">
        <x:v>I3</x:v>
      </x:c>
      <x:c r="G1226" s="14" t="n">
        <x:v>38</x:v>
      </x:c>
      <x:c r="H1226" s="14" t="n">
        <x:v>1</x:v>
      </x:c>
      <x:c r="I1226" s="14" t="n">
        <x:v>0</x:v>
      </x:c>
      <x:c r="J1226" s="18" t="n">
        <x:v>872768</x:v>
      </x:c>
      <x:c r="K1226" s="19" t="n">
        <x:v>46013.69294162037</x:v>
      </x:c>
      <x:c r="L1226" s="19" t="n">
        <x:v>46112</x:v>
      </x:c>
      <x:c r="M1226" s="15" t="str">
        <x:v>Роботи по об'єкту: «Капітальний ремонт мережі водопроводу  від резервуара в урочищі «Клебанія» до адмінприміщення ДПК по вул. Підгора, 2б   в с. Лани Дубовецької сільської ради Івано-Франківського району Івано-Франківської області"</x:v>
      </x:c>
      <x:c r="N1226" s="15" t="str">
        <x:v>https://prozorro.gov.ua/tender/UA-2025-12-22-023198-a</x:v>
      </x:c>
    </x:row>
    <x:row r="1227">
      <x:c r="A1227" s="14" t="n">
        <x:v>1223</x:v>
      </x:c>
      <x:c r="B1227" s="14" t="str">
        <x:v>ПРИВАТНЕ ПІДПРИЄМСТВО "СОКОЛ-5000"</x:v>
      </x:c>
      <x:c r="C1227" s="14" t="str">
        <x:v>33684350</x:v>
      </x:c>
      <x:c r="D1227" s="14" t="str">
        <x:v>Внутрішні сантехнічні системи</x:v>
      </x:c>
      <x:c r="E1227" s="14" t="str">
        <x:v>Pilot now</x:v>
      </x:c>
      <x:c r="F1227" s="14" t="str">
        <x:v>I3</x:v>
      </x:c>
      <x:c r="G1227" s="14" t="n">
        <x:v>38</x:v>
      </x:c>
      <x:c r="H1227" s="14" t="n">
        <x:v>1</x:v>
      </x:c>
      <x:c r="I1227" s="14" t="n">
        <x:v>0</x:v>
      </x:c>
      <x:c r="J1227" s="18" t="n">
        <x:v>97042.37</x:v>
      </x:c>
      <x:c r="K1227" s="19" t="n">
        <x:v>46104.64789821759</x:v>
      </x:c>
      <x:c r="L1227" s="19" t="n">
        <x:v>46122</x:v>
      </x:c>
      <x:c r="M1227" s="15" t="str">
        <x:v>Поточний ремонт будівлі Черкаської загальноосвітньої школи І-ІІІ ступенів № 30 Черкаської міської ради Черкаської області (внутрішньої мережі водовідведення та водопостачання) за адресою: вул. Віталія Вергая, 14 м. Черкаси (ДК 021:2015 45330000-9 Водопровідні та санітарно-технічні роботи)</x:v>
      </x:c>
      <x:c r="N1227" s="15" t="str">
        <x:v>https://prozorro.gov.ua/tender/UA-2026-03-23-014469-a</x:v>
      </x:c>
    </x:row>
    <x:row r="1228">
      <x:c r="A1228" s="14" t="n">
        <x:v>1224</x:v>
      </x:c>
      <x:c r="B1228" s="14" t="str">
        <x:v>РАДЗИВІЛ ОЛЕКСАНДР АРКАДІЙОВИЧ</x:v>
      </x:c>
      <x:c r="C1228" s="14" t="str">
        <x:v>3023319734</x:v>
      </x:c>
      <x:c r="D1228" s="14" t="str">
        <x:v>Безпека / СКУД / CCTV</x:v>
      </x:c>
      <x:c r="E1228" s="14" t="str">
        <x:v>Expansion discovery</x:v>
      </x:c>
      <x:c r="F1228" s="14" t="str">
        <x:v>I3</x:v>
      </x:c>
      <x:c r="G1228" s="14" t="n">
        <x:v>38</x:v>
      </x:c>
      <x:c r="H1228" s="14" t="n">
        <x:v>1</x:v>
      </x:c>
      <x:c r="I1228" s="14" t="n">
        <x:v>0</x:v>
      </x:c>
      <x:c r="J1228" s="18" t="n">
        <x:v>99920</x:v>
      </x:c>
      <x:c r="K1228" s="19" t="n">
        <x:v>46198.47282954861</x:v>
      </x:c>
      <x:c r="L1228" s="19" t="n">
        <x:v>46223</x:v>
      </x:c>
      <x:c r="M1228" s="15" t="str">
        <x:v>Послуги монтажу та налаштування системи  відеоспостереження</x:v>
      </x:c>
      <x:c r="N1228" s="15" t="str">
        <x:v>https://prozorro.gov.ua/tender/UA-2026-06-25-007871-a</x:v>
      </x:c>
    </x:row>
    <x:row r="1229">
      <x:c r="A1229" s="14" t="n">
        <x:v>1225</x:v>
      </x:c>
      <x:c r="B1229" s="14" t="str">
        <x:v>ТИХОВИЧ ВОЛОДИМИР ЛЕОНІДОВИЧ</x:v>
      </x:c>
      <x:c r="C1229" s="14" t="str">
        <x:v>3164824039</x:v>
      </x:c>
      <x:c r="D1229" s="14" t="str">
        <x:v>Стиснене повітря / компресорні</x:v>
      </x:c>
      <x:c r="E1229" s="14" t="str">
        <x:v>Expansion discovery</x:v>
      </x:c>
      <x:c r="F1229" s="14" t="str">
        <x:v>I3</x:v>
      </x:c>
      <x:c r="G1229" s="14" t="n">
        <x:v>38</x:v>
      </x:c>
      <x:c r="H1229" s="14" t="n">
        <x:v>1</x:v>
      </x:c>
      <x:c r="I1229" s="14" t="n">
        <x:v>0</x:v>
      </x:c>
      <x:c r="J1229" s="18" t="n">
        <x:v>74230</x:v>
      </x:c>
      <x:c r="K1229" s="19" t="n">
        <x:v>46133.55648491898</x:v>
      </x:c>
      <x:c r="L1229" s="19" t="n">
        <x:v>46163</x:v>
      </x:c>
      <x:c r="M1229" s="15" t="str">
        <x:v>ДК 021:2015:51410000-9 Послуги зі встановлення медичного обладнання 
(Послуги з монтажу резервної системи постачання стисненого повітря в ендлоскопічному відділенні) </x:v>
      </x:c>
      <x:c r="N1229" s="15" t="str">
        <x:v>https://prozorro.gov.ua/tender/UA-2026-04-21-011047-a</x:v>
      </x:c>
    </x:row>
    <x:row r="1230">
      <x:c r="A1230" s="14" t="n">
        <x:v>1226</x:v>
      </x:c>
      <x:c r="B1230" s="14" t="str">
        <x:v>ТОВ "АГРОРЕМСЕРВІСПРИЛАД-М"</x:v>
      </x:c>
      <x:c r="C1230" s="14" t="str">
        <x:v>36324739</x:v>
      </x:c>
      <x:c r="D1230" s="14" t="str">
        <x:v>Металоконструкції</x:v>
      </x:c>
      <x:c r="E1230" s="14" t="str">
        <x:v>Expansion discovery</x:v>
      </x:c>
      <x:c r="F1230" s="14" t="str">
        <x:v>I3</x:v>
      </x:c>
      <x:c r="G1230" s="14" t="n">
        <x:v>38</x:v>
      </x:c>
      <x:c r="H1230" s="14" t="n">
        <x:v>1</x:v>
      </x:c>
      <x:c r="I1230" s="14" t="n">
        <x:v>0</x:v>
      </x:c>
      <x:c r="J1230" s="18" t="n">
        <x:v>542922</x:v>
      </x:c>
      <x:c r="K1230" s="19" t="n">
        <x:v>45832.26776739583</x:v>
      </x:c>
      <x:c r="L1230" s="19" t="n">
        <x:v>45868</x:v>
      </x:c>
      <x:c r="M1230" s="15" t="str">
        <x:v>Послуги з монтажу металоконструкцій та механізмів для пункту зливу-наливу нафтопродуктів спеціального призначення</x:v>
      </x:c>
      <x:c r="N1230" s="15" t="str">
        <x:v>https://prozorro.gov.ua/tender/UA-2025-06-16-011398-a</x:v>
      </x:c>
    </x:row>
    <x:row r="1231">
      <x:c r="A1231" s="14" t="n">
        <x:v>1227</x:v>
      </x:c>
      <x:c r="B1231" s="14" t="str">
        <x:v>ТОВ "ДСЗ"</x:v>
      </x:c>
      <x:c r="C1231" s="14" t="str">
        <x:v>34914426</x:v>
      </x:c>
      <x:c r="D1231" s="14" t="str">
        <x:v>Підпірні конструкції</x:v>
      </x:c>
      <x:c r="E1231" s="14" t="str">
        <x:v>Expansion discovery</x:v>
      </x:c>
      <x:c r="F1231" s="14" t="str">
        <x:v>I3</x:v>
      </x:c>
      <x:c r="G1231" s="14" t="n">
        <x:v>38</x:v>
      </x:c>
      <x:c r="H1231" s="14" t="n">
        <x:v>1</x:v>
      </x:c>
      <x:c r="I1231" s="14" t="n">
        <x:v>0</x:v>
      </x:c>
      <x:c r="J1231" s="18" t="n">
        <x:v>3399999.17</x:v>
      </x:c>
      <x:c r="K1231" s="19" t="n">
        <x:v>45397.41992876158</x:v>
      </x:c>
      <x:c r="L1231" s="19" t="n">
        <x:v>45535</x:v>
      </x:c>
      <x:c r="M1231" s="15" t="str">
        <x:v>Капітальний ремонт підпірної стінки в парку Позняки у Дарницькому районі (ДК 021:2015: 45453000-7 Капітальний ремонт і реставрація)</x:v>
      </x:c>
      <x:c r="N1231" s="15" t="str">
        <x:v>https://prozorro.gov.ua/tender/UA-2024-04-04-007869-a</x:v>
      </x:c>
    </x:row>
    <x:row r="1232">
      <x:c r="A1232" s="14" t="n">
        <x:v>1228</x:v>
      </x:c>
      <x:c r="B1232" s="14" t="str">
        <x:v>ТОВ "ІТУМ"</x:v>
      </x:c>
      <x:c r="C1232" s="14" t="str">
        <x:v>38808304</x:v>
      </x:c>
      <x:c r="D1232" s="14" t="str">
        <x:v>Покрівлі та гідроізоляція</x:v>
      </x:c>
      <x:c r="E1232" s="14" t="str">
        <x:v>Expansion discovery</x:v>
      </x:c>
      <x:c r="F1232" s="14" t="str">
        <x:v>I3</x:v>
      </x:c>
      <x:c r="G1232" s="14" t="n">
        <x:v>38</x:v>
      </x:c>
      <x:c r="H1232" s="14" t="n">
        <x:v>1</x:v>
      </x:c>
      <x:c r="I1232" s="14" t="n">
        <x:v>0</x:v>
      </x:c>
      <x:c r="J1232" s="18" t="n">
        <x:v>21090.12</x:v>
      </x:c>
      <x:c r="K1232" s="19" t="n">
        <x:v>46127.370119907406</x:v>
      </x:c>
      <x:c r="L1232" s="19" t="n">
        <x:v>46128.36986111111</x:v>
      </x:c>
      <x:c r="M1232" s="15" t="str">
        <x:v>Матеріали для проведення ремонтних робіт господарським способом, а саме:Грунтівка (поліуретанова) PRIMER-PU 100 17 kg. поліуретанова гідроізоляційна  мастика ISOFLEX-PU 500 Grey 25 kg</x:v>
      </x:c>
      <x:c r="N1232" s="15" t="str">
        <x:v>https://prozorro.gov.ua/tender/UA-2026-04-15-004451-a</x:v>
      </x:c>
    </x:row>
    <x:row r="1233">
      <x:c r="A1233" s="14" t="n">
        <x:v>1229</x:v>
      </x:c>
      <x:c r="B1233" s="14" t="str">
        <x:v>ТОВ "КЛІМАТ СТАЙЛ"</x:v>
      </x:c>
      <x:c r="C1233" s="14" t="str">
        <x:v>40974383</x:v>
      </x:c>
      <x:c r="D1233" s="14" t="str">
        <x:v>Промисловий холод</x:v>
      </x:c>
      <x:c r="E1233" s="14" t="str">
        <x:v>Expansion discovery</x:v>
      </x:c>
      <x:c r="F1233" s="14" t="str">
        <x:v>I3</x:v>
      </x:c>
      <x:c r="G1233" s="14" t="n">
        <x:v>38</x:v>
      </x:c>
      <x:c r="H1233" s="14" t="n">
        <x:v>1</x:v>
      </x:c>
      <x:c r="I1233" s="14" t="n">
        <x:v>0</x:v>
      </x:c>
      <x:c r="J1233" s="18" t="n">
        <x:v>1873290</x:v>
      </x:c>
      <x:c r="K1233" s="19" t="n">
        <x:v>45847.58603864583</x:v>
      </x:c>
      <x:c r="L1233" s="19" t="n">
        <x:v>45879</x:v>
      </x:c>
      <x:c r="M1233" s="15" t="str">
        <x:v>Кондиціонери з монтажем (ДК 021:2015: 42510000-4 Теплообмінники, кондиціонери повітря, холодильне обладнання та фільтрувальні пристрої ДК 021:2015: ДК 021:2015: 42512200-0- Настінні кондиціонери повітря)</x:v>
      </x:c>
      <x:c r="N1233" s="15" t="str">
        <x:v>https://prozorro.gov.ua/tender/UA-2025-06-27-008096-a</x:v>
      </x:c>
    </x:row>
    <x:row r="1234">
      <x:c r="A1234" s="14" t="n">
        <x:v>1230</x:v>
      </x:c>
      <x:c r="B1234" s="14" t="str">
        <x:v>ТОВ "КЛІМАТ-ХАУЗ"</x:v>
      </x:c>
      <x:c r="C1234" s="14" t="str">
        <x:v>45766174</x:v>
      </x:c>
      <x:c r="D1234" s="14" t="str">
        <x:v>Промисловий холод</x:v>
      </x:c>
      <x:c r="E1234" s="14" t="str">
        <x:v>Expansion discovery</x:v>
      </x:c>
      <x:c r="F1234" s="14" t="str">
        <x:v>I3</x:v>
      </x:c>
      <x:c r="G1234" s="14" t="n">
        <x:v>38</x:v>
      </x:c>
      <x:c r="H1234" s="14" t="n">
        <x:v>1</x:v>
      </x:c>
      <x:c r="I1234" s="14" t="n">
        <x:v>0</x:v>
      </x:c>
      <x:c r="J1234" s="18" t="n">
        <x:v>694106.64</x:v>
      </x:c>
      <x:c r="K1234" s="19" t="n">
        <x:v>45957.37564293981</x:v>
      </x:c>
      <x:c r="L1234" s="19" t="n">
        <x:v>46022</x:v>
      </x:c>
      <x:c r="M1234" s="15" t="str">
        <x:v>Кондиціонери з монтажем та пусконалагодженням за ДК 021:2015 - 42510000-4 Теплообмінники, кондиціонери повітря, холодильне обладнання та фільтрувальні пристрої</x:v>
      </x:c>
      <x:c r="N1234" s="15" t="str">
        <x:v>https://prozorro.gov.ua/tender/UA-2025-10-14-012688-a</x:v>
      </x:c>
    </x:row>
    <x:row r="1235">
      <x:c r="A1235" s="14" t="n">
        <x:v>1231</x:v>
      </x:c>
      <x:c r="B1235" s="14" t="str">
        <x:v>ТОВ "Компанія "ВТМ-Сервіс"</x:v>
      </x:c>
      <x:c r="C1235" s="14" t="str">
        <x:v>38378126</x:v>
      </x:c>
      <x:c r="D1235" s="14" t="str">
        <x:v>Резервуари / промислові ємності</x:v>
      </x:c>
      <x:c r="E1235" s="14" t="str">
        <x:v>Expansion discovery</x:v>
      </x:c>
      <x:c r="F1235" s="14" t="str">
        <x:v>I3</x:v>
      </x:c>
      <x:c r="G1235" s="14" t="n">
        <x:v>38</x:v>
      </x:c>
      <x:c r="H1235" s="14" t="n">
        <x:v>1</x:v>
      </x:c>
      <x:c r="I1235" s="14" t="n">
        <x:v>0</x:v>
      </x:c>
      <x:c r="J1235" s="18" t="n">
        <x:v>3800000</x:v>
      </x:c>
      <x:c r="K1235" s="19" t="n">
        <x:v>45624.4082115162</x:v>
      </x:c>
      <x:c r="L1235" s="19" t="n">
        <x:v>45991.608622685184</x:v>
      </x:c>
      <x:c r="M1235" s="15" t="str">
        <x:v>Виконання робіт за об’єктом: «Капітальний ремонт резервуару РВСК-1000 №5 військової частини А3476 в селі Костянтинівка Миколаївського району Миколаївської області»</x:v>
      </x:c>
      <x:c r="N1235" s="15" t="str">
        <x:v>https://prozorro.gov.ua/tender/UA-2024-11-13-015097-a</x:v>
      </x:c>
    </x:row>
    <x:row r="1236">
      <x:c r="A1236" s="14" t="n">
        <x:v>1232</x:v>
      </x:c>
      <x:c r="B1236" s="14" t="str">
        <x:v>ТОВ "ЛІФТОВИК-ДНІПРО"</x:v>
      </x:c>
      <x:c r="C1236" s="14" t="str">
        <x:v>41698834</x:v>
      </x:c>
      <x:c r="D1236" s="14" t="str">
        <x:v>Ліфти та підйомники</x:v>
      </x:c>
      <x:c r="E1236" s="14" t="str">
        <x:v>Expansion discovery</x:v>
      </x:c>
      <x:c r="F1236" s="14" t="str">
        <x:v>I3</x:v>
      </x:c>
      <x:c r="G1236" s="14" t="n">
        <x:v>38</x:v>
      </x:c>
      <x:c r="H1236" s="14" t="n">
        <x:v>1</x:v>
      </x:c>
      <x:c r="I1236" s="14" t="n">
        <x:v>0</x:v>
      </x:c>
      <x:c r="J1236" s="18" t="n">
        <x:v>3378057.14</x:v>
      </x:c>
      <x:c r="K1236" s="19" t="n">
        <x:v>45524.428119212964</x:v>
      </x:c>
      <x:c r="L1236" s="19" t="n">
        <x:v>45626</x:v>
      </x:c>
      <x:c r="M1236" s="15" t="str">
        <x:v>Капітальний ремонт. Заміна ліфтового устаткування Блоку А (стаціонар) КП "СЦЛ" ССР за адресою: м. Дніпро, вул. Холодильна, буд. 60 (ДК 021:2015: 45313000-4 - Монтаж ліфтів та ескалаторів)
</x:v>
      </x:c>
      <x:c r="N1236" s="15" t="str">
        <x:v>https://prozorro.gov.ua/tender/UA-2024-08-05-001985-a</x:v>
      </x:c>
    </x:row>
    <x:row r="1237">
      <x:c r="A1237" s="14" t="n">
        <x:v>1233</x:v>
      </x:c>
      <x:c r="B1237" s="14" t="str">
        <x:v>ТОВ "МД ГРУП КОМПАНІ"</x:v>
      </x:c>
      <x:c r="C1237" s="14" t="str">
        <x:v>44036790</x:v>
      </x:c>
      <x:c r="D1237" s="14" t="str">
        <x:v>Ремонт і підсилення бетону</x:v>
      </x:c>
      <x:c r="E1237" s="14" t="str">
        <x:v>Expansion discovery</x:v>
      </x:c>
      <x:c r="F1237" s="14" t="str">
        <x:v>I3</x:v>
      </x:c>
      <x:c r="G1237" s="14" t="n">
        <x:v>38</x:v>
      </x:c>
      <x:c r="H1237" s="14" t="n">
        <x:v>1</x:v>
      </x:c>
      <x:c r="I1237" s="14" t="n">
        <x:v>0</x:v>
      </x:c>
      <x:c r="J1237" s="18" t="n">
        <x:v>2930684.94</x:v>
      </x:c>
      <x:c r="K1237" s="19" t="n">
        <x:v>45358.53226115741</x:v>
      </x:c>
      <x:c r="L1237" s="19" t="n">
        <x:v>45657</x:v>
      </x:c>
      <x:c r="M1237" s="15" t="str">
        <x:v>Послуги з поточного ремонту модульних залізобетонних конструкцій та захисних споруд</x:v>
      </x:c>
      <x:c r="N1237" s="15" t="str">
        <x:v>https://prozorro.gov.ua/tender/UA-2024-02-26-012284-a</x:v>
      </x:c>
    </x:row>
    <x:row r="1238">
      <x:c r="A1238" s="14" t="n">
        <x:v>1234</x:v>
      </x:c>
      <x:c r="B1238" s="14" t="str">
        <x:v>ТОВ "СПЕЦКОМПЛЕКТ ДНІПРО"</x:v>
      </x:c>
      <x:c r="C1238" s="14" t="str">
        <x:v>45261753</x:v>
      </x:c>
      <x:c r="D1238" s="14" t="str">
        <x:v>Ремонт і підсилення бетону</x:v>
      </x:c>
      <x:c r="E1238" s="14" t="str">
        <x:v>Expansion discovery</x:v>
      </x:c>
      <x:c r="F1238" s="14" t="str">
        <x:v>I3</x:v>
      </x:c>
      <x:c r="G1238" s="14" t="n">
        <x:v>38</x:v>
      </x:c>
      <x:c r="H1238" s="14" t="n">
        <x:v>1</x:v>
      </x:c>
      <x:c r="I1238" s="14" t="n">
        <x:v>0</x:v>
      </x:c>
      <x:c r="J1238" s="18" t="n">
        <x:v>1902026.39</x:v>
      </x:c>
      <x:c r="K1238" s="19" t="n">
        <x:v>45772.60292600694</x:v>
      </x:c>
      <x:c r="L1238" s="19" t="n">
        <x:v>46022</x:v>
      </x:c>
      <x:c r="M1238" s="15" t="str">
        <x:v>Послуги з поточного ремонту модульних залізобетонних конструкцій та захисних споруд</x:v>
      </x:c>
      <x:c r="N1238" s="15" t="str">
        <x:v>https://prozorro.gov.ua/tender/UA-2025-04-17-011482-a</x:v>
      </x:c>
    </x:row>
    <x:row r="1239">
      <x:c r="A1239" s="14" t="n">
        <x:v>1235</x:v>
      </x:c>
      <x:c r="B1239" s="14" t="str">
        <x:v>ТОВ "ТЕП-КЕПІТАЛ."</x:v>
      </x:c>
      <x:c r="C1239" s="14" t="str">
        <x:v>44668048</x:v>
      </x:c>
      <x:c r="D1239" s="14" t="str">
        <x:v>Ремонт і підсилення бетону</x:v>
      </x:c>
      <x:c r="E1239" s="14" t="str">
        <x:v>Expansion discovery</x:v>
      </x:c>
      <x:c r="F1239" s="14" t="str">
        <x:v>I3</x:v>
      </x:c>
      <x:c r="G1239" s="14" t="n">
        <x:v>38</x:v>
      </x:c>
      <x:c r="H1239" s="14" t="n">
        <x:v>1</x:v>
      </x:c>
      <x:c r="I1239" s="14" t="n">
        <x:v>0</x:v>
      </x:c>
      <x:c r="J1239" s="18" t="n">
        <x:v>4361056.91</x:v>
      </x:c>
      <x:c r="K1239" s="19" t="n">
        <x:v>45456.40000444445</x:v>
      </x:c>
      <x:c r="L1239" s="19" t="n">
        <x:v>45611</x:v>
      </x:c>
      <x:c r="M1239" s="15" t="str">
        <x:v>капітальний ремонт ділянки внутрішньо-майданчикової мережі дощової каналізації з підсиленням будівельних конструкцій прилеглої будівлі навчального корпусу (літ. Б)</x:v>
      </x:c>
      <x:c r="N1239" s="15" t="str">
        <x:v>https://prozorro.gov.ua/tender/UA-2024-05-24-010838-a</x:v>
      </x:c>
    </x:row>
    <x:row r="1240">
      <x:c r="A1240" s="14" t="n">
        <x:v>1236</x:v>
      </x:c>
      <x:c r="B1240" s="14" t="str">
        <x:v>ТОВ "УА-СИСТЕМИ"</x:v>
      </x:c>
      <x:c r="C1240" s="14" t="str">
        <x:v>41210946</x:v>
      </x:c>
      <x:c r="D1240" s="14" t="str">
        <x:v>Стиснене повітря / компресорні</x:v>
      </x:c>
      <x:c r="E1240" s="14" t="str">
        <x:v>Expansion discovery</x:v>
      </x:c>
      <x:c r="F1240" s="14" t="str">
        <x:v>I3</x:v>
      </x:c>
      <x:c r="G1240" s="14" t="n">
        <x:v>38</x:v>
      </x:c>
      <x:c r="H1240" s="14" t="n">
        <x:v>1</x:v>
      </x:c>
      <x:c r="I1240" s="14" t="n">
        <x:v>0</x:v>
      </x:c>
      <x:c r="J1240" s="18" t="n">
        <x:v>4550039.98</x:v>
      </x:c>
      <x:c r="K1240" s="19" t="n">
        <x:v>45468.360210555555</x:v>
      </x:c>
      <x:c r="L1240" s="19" t="n">
        <x:v>45709</x:v>
      </x:c>
      <x:c r="M1240" s="15" t="str">
        <x:v>Реконструкція будівель і приміщень компресорної станції "Лубни" магістрального газопроводу "Шебелинка-Диканька-Київ" в Лубенському районі Полтавської області шляхом облаштування автоматичною пожежною сигналізацією (Будівельні роботи та поточний ремонт)</x:v>
      </x:c>
      <x:c r="N1240" s="15" t="str">
        <x:v>https://prozorro.gov.ua/tender/UA-2024-06-25-003999-a</x:v>
      </x:c>
    </x:row>
    <x:row r="1241">
      <x:c r="A1241" s="14" t="n">
        <x:v>1237</x:v>
      </x:c>
      <x:c r="B1241" s="14" t="str">
        <x:v>ТОВ АПОГЄЙ</x:v>
      </x:c>
      <x:c r="C1241" s="14" t="str">
        <x:v>34421853</x:v>
      </x:c>
      <x:c r="D1241" s="14" t="str">
        <x:v>Ліфти та підйомники</x:v>
      </x:c>
      <x:c r="E1241" s="14" t="str">
        <x:v>Expansion discovery</x:v>
      </x:c>
      <x:c r="F1241" s="14" t="str">
        <x:v>I3</x:v>
      </x:c>
      <x:c r="G1241" s="14" t="n">
        <x:v>38</x:v>
      </x:c>
      <x:c r="H1241" s="14" t="n">
        <x:v>1</x:v>
      </x:c>
      <x:c r="I1241" s="14" t="n">
        <x:v>0</x:v>
      </x:c>
      <x:c r="J1241" s="18" t="n">
        <x:v>1961973.55</x:v>
      </x:c>
      <x:c r="K1241" s="19" t="n">
        <x:v>45898.31984300926</x:v>
      </x:c>
      <x:c r="L1241" s="19" t="n">
        <x:v>45991</x:v>
      </x:c>
      <x:c r="M1241" s="15" t="str">
        <x:v>Капітальний ремонт (заміна) ліфту пасажирського для лікувально-профілактичних установ, реєстраційний №6342, у будівлі стаціонару літ.«А», встановленого біля відділення АзПІТ Комунального некомерційного підприємства «Чорноморська лікарня» Чорноморської міської ради Одеського району Одеської області за адресою: 68004, Одеська область,Одеський район м.Чорноморськ, вул.Віталія Шума,4 (літ. «А») Код ДК 021:2015- 45310000-3 - Електромонтажні роботи (45313100-5- Монтаж ліфтів)</x:v>
      </x:c>
      <x:c r="N1241" s="15" t="str">
        <x:v>https://prozorro.gov.ua/tender/UA-2025-07-30-001492-a</x:v>
      </x:c>
    </x:row>
    <x:row r="1242">
      <x:c r="A1242" s="14" t="n">
        <x:v>1238</x:v>
      </x:c>
      <x:c r="B1242" s="14" t="str">
        <x:v>ТОВ Управління механізованих робіт</x:v>
      </x:c>
      <x:c r="C1242" s="14" t="str">
        <x:v>37630654</x:v>
      </x:c>
      <x:c r="D1242" s="14" t="str">
        <x:v>Антикорозійний захист</x:v>
      </x:c>
      <x:c r="E1242" s="14" t="str">
        <x:v>Expansion discovery</x:v>
      </x:c>
      <x:c r="F1242" s="14" t="str">
        <x:v>I3</x:v>
      </x:c>
      <x:c r="G1242" s="14" t="n">
        <x:v>38</x:v>
      </x:c>
      <x:c r="H1242" s="14" t="n">
        <x:v>1</x:v>
      </x:c>
      <x:c r="I1242" s="14" t="n">
        <x:v>0</x:v>
      </x:c>
      <x:c r="J1242" s="18" t="n">
        <x:v>5866403.77</x:v>
      </x:c>
      <x:c r="K1242" s="19" t="n">
        <x:v>45475.54058141204</x:v>
      </x:c>
      <x:c r="L1242" s="19" t="n">
        <x:v>45651</x:v>
      </x:c>
      <x:c r="M1242" s="15" t="str">
        <x:v>Роботи - код CPV 45260000-7 по ДК 021:2015 Покрівельні роботи та інші спеціалізовані будівельні роботи (Капітальний ремонт технологічних естакад трубопроводів та антикорозійний захист металоконструкцій). РПЗ - 2.28</x:v>
      </x:c>
      <x:c r="N1242" s="15" t="str">
        <x:v>https://prozorro.gov.ua/tender/UA-2024-05-31-000164-a</x:v>
      </x:c>
    </x:row>
    <x:row r="1243">
      <x:c r="A1243" s="14" t="n">
        <x:v>1239</x:v>
      </x:c>
      <x:c r="B1243" s="14" t="str">
        <x:v>ТОВ"ДУЕТ ПАУЕР"</x:v>
      </x:c>
      <x:c r="C1243" s="14" t="str">
        <x:v>37177311</x:v>
      </x:c>
      <x:c r="D1243" s="14" t="str">
        <x:v>Підстанції / силові мережі</x:v>
      </x:c>
      <x:c r="E1243" s="14" t="str">
        <x:v>Pilot now</x:v>
      </x:c>
      <x:c r="F1243" s="14" t="str">
        <x:v>I3</x:v>
      </x:c>
      <x:c r="G1243" s="14" t="n">
        <x:v>38</x:v>
      </x:c>
      <x:c r="H1243" s="14" t="n">
        <x:v>1</x:v>
      </x:c>
      <x:c r="I1243" s="14" t="n">
        <x:v>0</x:v>
      </x:c>
      <x:c r="J1243" s="18" t="n">
        <x:v>1236078.82</x:v>
      </x:c>
      <x:c r="K1243" s="19" t="n">
        <x:v>45905.50987554398</x:v>
      </x:c>
      <x:c r="L1243" s="19" t="n">
        <x:v>46022</x:v>
      </x:c>
      <x:c r="M1243" s="15" t="str">
        <x:v>Лот 1 – «Реконструкція акумуляторної батареї з підзарядним пристроєм тягової підстанції П’ятихатки, що розташована за адресою: Дніпропетровська обл.», пункт 1.4.1.10 івнвестиційної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2 – «Реконструкція акумуляторної батареї з підзарядним пристроєм тягової підстанції Зав'ялівка, що розташована за адресою: Дніпропетровська обл.», пункт 1.4.2.3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3 – «Реконструкція акумуляторної батареї з підзарядним пристроєм тягової підстанції Зайцеве, що розташована за адресою: Дніпропетровська обл.», пункт 1.4.2.4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4 – «Реконструкція акумуляторної батареї з підзарядним пристроєм тягової підстанції Грекувата, що розташована за адресою: Дніпропетровська обл.», пункт 1.4.2.6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x:v>
      </x:c>
      <x:c r="N1243" s="15" t="str">
        <x:v>https://prozorro.gov.ua/tender/UA-2025-08-13-006609-a</x:v>
      </x:c>
    </x:row>
    <x:row r="1244">
      <x:c r="A1244" s="14" t="n">
        <x:v>1240</x:v>
      </x:c>
      <x:c r="B1244" s="14" t="str">
        <x:v>Товариство з обмеженою відповідальністю "АГ КАПІТАЛ ГРУП"</x:v>
      </x:c>
      <x:c r="C1244" s="14" t="str">
        <x:v>40257574</x:v>
      </x:c>
      <x:c r="D1244" s="14" t="str">
        <x:v>Резервуари / промислові ємності</x:v>
      </x:c>
      <x:c r="E1244" s="14" t="str">
        <x:v>Expansion discovery</x:v>
      </x:c>
      <x:c r="F1244" s="14" t="str">
        <x:v>I3</x:v>
      </x:c>
      <x:c r="G1244" s="14" t="n">
        <x:v>38</x:v>
      </x:c>
      <x:c r="H1244" s="14" t="n">
        <x:v>1</x:v>
      </x:c>
      <x:c r="I1244" s="14" t="n">
        <x:v>0</x:v>
      </x:c>
      <x:c r="J1244" s="18" t="n">
        <x:v>2392330.8</x:v>
      </x:c>
      <x:c r="K1244" s="19" t="n">
        <x:v>45638.59001140046</x:v>
      </x:c>
      <x:c r="L1244" s="19" t="n">
        <x:v>45657.916666655095</x:v>
      </x:c>
      <x:c r="M1244" s="15" t="str">
        <x:v>Капітальний ремонт резервуару запасу питної води №2 та №3 станції ІІ підйому за адресою: вул. Ливарна, 1 м.Кропивницький. Коригування (додаткові роботи)</x:v>
      </x:c>
      <x:c r="N1244" s="15" t="str">
        <x:v>https://prozorro.gov.ua/tender/UA-2024-12-12-017842-a</x:v>
      </x:c>
    </x:row>
    <x:row r="1245">
      <x:c r="A1245" s="14" t="n">
        <x:v>1241</x:v>
      </x:c>
      <x:c r="B1245" s="14" t="str">
        <x:v>Товариство з обмеженою відповідальністю "Акорн Системи Контролю"</x:v>
      </x:c>
      <x:c r="C1245" s="14" t="str">
        <x:v>43080393</x:v>
      </x:c>
      <x:c r="D1245" s="14" t="str">
        <x:v>Комерційний облік електроенергії</x:v>
      </x:c>
      <x:c r="E1245" s="14" t="str">
        <x:v>Pilot now</x:v>
      </x:c>
      <x:c r="F1245" s="14" t="str">
        <x:v>I3</x:v>
      </x:c>
      <x:c r="G1245" s="14" t="n">
        <x:v>38</x:v>
      </x:c>
      <x:c r="H1245" s="14" t="n">
        <x:v>1</x:v>
      </x:c>
      <x:c r="I1245" s="14" t="n">
        <x:v>0</x:v>
      </x:c>
      <x:c r="J1245" s="18" t="n">
        <x:v>99092</x:v>
      </x:c>
      <x:c r="K1245" s="19" t="n">
        <x:v>46049.49035886574</x:v>
      </x:c>
      <x:c r="L1245" s="19" t="n">
        <x:v>46173</x:v>
      </x:c>
      <x:c r="M1245" s="15" t="str">
        <x:v>Послуги з впровадження автоматизованої системи комерційного обліку електроенергії (АСКОЕ) Сумського державного університету</x:v>
      </x:c>
      <x:c r="N1245" s="15" t="str">
        <x:v>https://prozorro.gov.ua/tender/UA-2026-01-27-009923-a</x:v>
      </x:c>
    </x:row>
    <x:row r="1246">
      <x:c r="A1246" s="14" t="n">
        <x:v>1242</x:v>
      </x:c>
      <x:c r="B1246" s="14" t="str">
        <x:v>ТОВАРИСТВО З ОБМЕЖЕНОЮ ВІДПОВІДАЛЬНІСТЮ "АФІНА ПАЛЛАДІУМ"</x:v>
      </x:c>
      <x:c r="C1246" s="14" t="str">
        <x:v>41329917</x:v>
      </x:c>
      <x:c r="D1246" s="14" t="str">
        <x:v>Чисті приміщення</x:v>
      </x:c>
      <x:c r="E1246" s="14" t="str">
        <x:v>Expansion discovery</x:v>
      </x:c>
      <x:c r="F1246" s="14" t="str">
        <x:v>I3</x:v>
      </x:c>
      <x:c r="G1246" s="14" t="n">
        <x:v>38</x:v>
      </x:c>
      <x:c r="H1246" s="14" t="n">
        <x:v>1</x:v>
      </x:c>
      <x:c r="I1246" s="14" t="n">
        <x:v>0</x:v>
      </x:c>
      <x:c r="J1246" s="18" t="n">
        <x:v>3307968.07</x:v>
      </x:c>
      <x:c r="K1246" s="19" t="n">
        <x:v>45386.517492465275</x:v>
      </x:c>
      <x:c r="L1246" s="19" t="n">
        <x:v>45473</x:v>
      </x:c>
      <x:c r="M1246" s="15" t="str">
        <x:v>Реконструкція операційного блоку КНП «Монастирищенська багатопрофільна лікарня» за адресою: вул. Соборна, 1, с. Нове Місто, Уманського району, Черкаської області» Коригування (додаткові роботи)</x:v>
      </x:c>
      <x:c r="N1246" s="15" t="str">
        <x:v>https://prozorro.gov.ua/tender/UA-2024-04-04-009399-a</x:v>
      </x:c>
    </x:row>
    <x:row r="1247">
      <x:c r="A1247" s="14" t="n">
        <x:v>1243</x:v>
      </x:c>
      <x:c r="B1247" s="14" t="str">
        <x:v>ТОВАРИСТВО З ОБМЕЖЕНОЮ ВІДПОВІДАЛЬНІСТЮ "БІ ЛАЙН ГРУП"</x:v>
      </x:c>
      <x:c r="C1247" s="14" t="str">
        <x:v>30704033</x:v>
      </x:c>
      <x:c r="D1247" s="14" t="str">
        <x:v>Водоочищення / очисні споруди</x:v>
      </x:c>
      <x:c r="E1247" s="14" t="str">
        <x:v>Expansion discovery</x:v>
      </x:c>
      <x:c r="F1247" s="14" t="str">
        <x:v>I3</x:v>
      </x:c>
      <x:c r="G1247" s="14" t="n">
        <x:v>38</x:v>
      </x:c>
      <x:c r="H1247" s="14" t="n">
        <x:v>1</x:v>
      </x:c>
      <x:c r="I1247" s="14" t="n">
        <x:v>0</x:v>
      </x:c>
      <x:c r="J1247" s="18" t="n">
        <x:v>1499981.6</x:v>
      </x:c>
      <x:c r="K1247" s="19" t="n">
        <x:v>45954.31693248843</x:v>
      </x:c>
      <x:c r="L1247" s="19" t="n">
        <x:v>46006</x:v>
      </x:c>
      <x:c r="M1247" s="15" t="str">
        <x:v>"Реконструкція ділянки напірного колектору від КНС Таїрове до очисних споруд Таїрове на території Таїровської територіальної громади" (ДК021-2015: 45454000-4 Реконструкція)</x:v>
      </x:c>
      <x:c r="N1247" s="15" t="str">
        <x:v>https://prozorro.gov.ua/tender/UA-2025-10-24-003118-a</x:v>
      </x:c>
    </x:row>
    <x:row r="1248">
      <x:c r="A1248" s="14" t="n">
        <x:v>1244</x:v>
      </x:c>
      <x:c r="B1248" s="14" t="str">
        <x:v>ТОВАРИСТВО З ОБМЕЖЕНОЮ ВІДПОВІДАЛЬНІСТЮ "БК ДЕЛЮКС ДЕВЕЛОПМЕНТ"</x:v>
      </x:c>
      <x:c r="C1248" s="14" t="str">
        <x:v>41510150</x:v>
      </x:c>
      <x:c r="D1248" s="14" t="str">
        <x:v>Свердловини / водозабір</x:v>
      </x:c>
      <x:c r="E1248" s="14" t="str">
        <x:v>Expansion discovery</x:v>
      </x:c>
      <x:c r="F1248" s="14" t="str">
        <x:v>I3</x:v>
      </x:c>
      <x:c r="G1248" s="14" t="n">
        <x:v>38</x:v>
      </x:c>
      <x:c r="H1248" s="14" t="n">
        <x:v>1</x:v>
      </x:c>
      <x:c r="I1248" s="14" t="n">
        <x:v>0</x:v>
      </x:c>
      <x:c r="J1248" s="18" t="n">
        <x:v>1728041.21</x:v>
      </x:c>
      <x:c r="K1248" s="19" t="n">
        <x:v>45849.5275824537</x:v>
      </x:c>
      <x:c r="L1248" s="19" t="n">
        <x:v>46022</x:v>
      </x:c>
      <x:c r="M1248" s="15" t="str">
        <x:v>Нове будівництво (буріння) артезіанської свердловини за адресою: Одеська область, Одеський район, село Холодна Балка, вулиця Абрикосова, 20-а</x:v>
      </x:c>
      <x:c r="N1248" s="15" t="str">
        <x:v>https://prozorro.gov.ua/tender/UA-2025-06-25-004546-a</x:v>
      </x:c>
    </x:row>
    <x:row r="1249">
      <x:c r="A1249" s="14" t="n">
        <x:v>1245</x:v>
      </x:c>
      <x:c r="B1249" s="14" t="str">
        <x:v>ТОВАРИСТВО З ОБМЕЖЕНОЮ ВІДПОВІДАЛЬНІСТЮ "ГЕОГАЗЦЕНТР"</x:v>
      </x:c>
      <x:c r="C1249" s="14" t="str">
        <x:v>33308672</x:v>
      </x:c>
      <x:c r="D1249" s="14" t="str">
        <x:v>Стиснене повітря / компресорні</x:v>
      </x:c>
      <x:c r="E1249" s="14" t="str">
        <x:v>Expansion discovery</x:v>
      </x:c>
      <x:c r="F1249" s="14" t="str">
        <x:v>I3</x:v>
      </x:c>
      <x:c r="G1249" s="14" t="n">
        <x:v>38</x:v>
      </x:c>
      <x:c r="H1249" s="14" t="n">
        <x:v>1</x:v>
      </x:c>
      <x:c r="I1249" s="14" t="n">
        <x:v>0</x:v>
      </x:c>
      <x:c r="J1249" s="18" t="n">
        <x:v>649728</x:v>
      </x:c>
      <x:c r="K1249" s="19" t="n">
        <x:v>45768.39688545139</x:v>
      </x:c>
      <x:c r="L1249" s="19" t="n">
        <x:v>45961</x:v>
      </x:c>
      <x:c r="M1249" s="15" t="str">
        <x:v>Проєктно-вишукувальні роботи «Реконструкція загальностанційної системи керування головного щита управління-1 та систем автоматичного керування газоперекачувальними агрегатами № 2,7 компресорного цеху №1 дотискувальної компресорної станції «Більче – Волиця» Стрийського виробничого управління підземного зберігання газу» (Будівельні роботи та поточний ремонт)</x:v>
      </x:c>
      <x:c r="N1249" s="15" t="str">
        <x:v>https://prozorro.gov.ua/tender/UA-2025-04-21-003605-a</x:v>
      </x:c>
    </x:row>
    <x:row r="1250">
      <x:c r="A1250" s="14" t="n">
        <x:v>1246</x:v>
      </x:c>
      <x:c r="B1250" s="14" t="str">
        <x:v>ТОВАРИСТВО З ОБМЕЖЕНОЮ ВІДПОВІДАЛЬНІСТЮ "ДІО СПОРТ"</x:v>
      </x:c>
      <x:c r="C1250" s="14" t="str">
        <x:v>41855003</x:v>
      </x:c>
      <x:c r="D1250" s="14" t="str">
        <x:v>Підпірні конструкції</x:v>
      </x:c>
      <x:c r="E1250" s="14" t="str">
        <x:v>Expansion discovery</x:v>
      </x:c>
      <x:c r="F1250" s="14" t="str">
        <x:v>I3</x:v>
      </x:c>
      <x:c r="G1250" s="14" t="n">
        <x:v>38</x:v>
      </x:c>
      <x:c r="H1250" s="14" t="n">
        <x:v>1</x:v>
      </x:c>
      <x:c r="I1250" s="14" t="n">
        <x:v>0</x:v>
      </x:c>
      <x:c r="J1250" s="18" t="n">
        <x:v>1451040</x:v>
      </x:c>
      <x:c r="K1250" s="19" t="n">
        <x:v>46010.48699736111</x:v>
      </x:c>
      <x:c r="L1250" s="19" t="n">
        <x:v>46016</x:v>
      </x:c>
      <x:c r="M1250" s="15" t="str">
        <x:v>«Капітальний ремонт стадіону та спортивного майданчику спеціальної школи №7 міста Києва за адресою: вулиця Академіка Заболотного, 146 у Голосіївському районі міста Києва» (за ДК 021:2015 – 45453000-7 (Капітальний ремонт і реставрація) (влаштування підпірної стінки)</x:v>
      </x:c>
      <x:c r="N1250" s="15" t="str">
        <x:v>https://prozorro.gov.ua/tender/UA-2025-12-19-013195-a</x:v>
      </x:c>
    </x:row>
    <x:row r="1251">
      <x:c r="A1251" s="14" t="n">
        <x:v>1247</x:v>
      </x:c>
      <x:c r="B1251" s="14" t="str">
        <x:v>ТОВАРИСТВО З ОБМЕЖЕНОЮ ВІДПОВІДАЛЬНІСТЮ "ДОРТРАНС"</x:v>
      </x:c>
      <x:c r="C1251" s="14" t="str">
        <x:v>32308729</x:v>
      </x:c>
      <x:c r="D1251" s="14" t="str">
        <x:v>Тунелі / підземні споруди</x:v>
      </x:c>
      <x:c r="E1251" s="14" t="str">
        <x:v>Expansion discovery</x:v>
      </x:c>
      <x:c r="F1251" s="14" t="str">
        <x:v>I3</x:v>
      </x:c>
      <x:c r="G1251" s="14" t="n">
        <x:v>38</x:v>
      </x:c>
      <x:c r="H1251" s="14" t="n">
        <x:v>1</x:v>
      </x:c>
      <x:c r="I1251" s="14" t="n">
        <x:v>0</x:v>
      </x:c>
      <x:c r="J1251" s="18" t="n">
        <x:v>1849064.76</x:v>
      </x:c>
      <x:c r="K1251" s="19" t="n">
        <x:v>45950.36132108796</x:v>
      </x:c>
      <x:c r="L1251" s="19" t="n">
        <x:v>46112.332916666666</x:v>
      </x:c>
      <x:c r="M1251" s="15" t="str">
        <x:v>Проєктні та вишукувальні роботи по об’єкту: «Реконструкція об’єктів Київської міської дощової каналізації комунальної власності територіальної громади міста Києва» Першочергові заходи з ліквідації критичних підтоплень. Реконструкція дощової каналізації від водозбірної камери в тунелі по вул. О. Теліги до вул. Ольжича (Робочий проєкт). (45000000-7 Будівельні роботи та поточний ремонт) (IA01-9 Проектування та будівництво) (роботи з проєктування)</x:v>
      </x:c>
      <x:c r="N1251" s="15" t="str">
        <x:v>https://prozorro.gov.ua/tender/UA-2025-09-24-003478-a</x:v>
      </x:c>
    </x:row>
    <x:row r="1252">
      <x:c r="A1252" s="14" t="n">
        <x:v>1248</x:v>
      </x:c>
      <x:c r="B1252" s="14" t="str">
        <x:v>ТОВАРИСТВО З ОБМЕЖЕНОЮ ВІДПОВІДАЛЬНІСТЮ "ЕКО-ІНДУСТРІЯ"</x:v>
      </x:c>
      <x:c r="C1252" s="14" t="str">
        <x:v>42802557</x:v>
      </x:c>
      <x:c r="D1252" s="14" t="str">
        <x:v>HVAC / ОВіК</x:v>
      </x:c>
      <x:c r="E1252" s="14" t="str">
        <x:v>Pilot now</x:v>
      </x:c>
      <x:c r="F1252" s="14" t="str">
        <x:v>I3</x:v>
      </x:c>
      <x:c r="G1252" s="14" t="n">
        <x:v>38</x:v>
      </x:c>
      <x:c r="H1252" s="14" t="n">
        <x:v>1</x:v>
      </x:c>
      <x:c r="I1252" s="14" t="n">
        <x:v>0</x:v>
      </x:c>
      <x:c r="J1252" s="18" t="n">
        <x:v>979347.8</x:v>
      </x:c>
      <x:c r="K1252" s="19" t="n">
        <x:v>45932.431723368056</x:v>
      </x:c>
      <x:c r="L1252" s="19" t="n">
        <x:v>45992</x:v>
      </x:c>
      <x:c r="M1252" s="15" t="str">
        <x:v>Устаткування з монтажем для улаштування системи вентиляції  приміщень  наукової бібліотеки №№37(143), 38(143) корпусу №1 (літ. А-6) Дніпровського  державного  університету   внутрішніх  справ по просп. Науки, 26, в м. Дніпро
</x:v>
      </x:c>
      <x:c r="N1252" s="15" t="str">
        <x:v>https://prozorro.gov.ua/tender/UA-2025-09-18-012390-a</x:v>
      </x:c>
    </x:row>
    <x:row r="1253">
      <x:c r="A1253" s="14" t="n">
        <x:v>1249</x:v>
      </x:c>
      <x:c r="B1253" s="14" t="str">
        <x:v>ТОВАРИСТВО З ОБМЕЖЕНОЮ ВІДПОВІДАЛЬНІСТЮ "ЕНЕРГОПРОФ"</x:v>
      </x:c>
      <x:c r="C1253" s="14" t="str">
        <x:v>40953850</x:v>
      </x:c>
      <x:c r="D1253" s="14" t="str">
        <x:v>Промислова електрика / ПНР</x:v>
      </x:c>
      <x:c r="E1253" s="14" t="str">
        <x:v>Pilot now</x:v>
      </x:c>
      <x:c r="F1253" s="14" t="str">
        <x:v>I3</x:v>
      </x:c>
      <x:c r="G1253" s="14" t="n">
        <x:v>38</x:v>
      </x:c>
      <x:c r="H1253" s="14" t="n">
        <x:v>1</x:v>
      </x:c>
      <x:c r="I1253" s="14" t="n">
        <x:v>0</x:v>
      </x:c>
      <x:c r="J1253" s="18" t="n">
        <x:v>29649.96</x:v>
      </x:c>
      <x:c r="K1253" s="19" t="n">
        <x:v>46111.22580422454</x:v>
      </x:c>
      <x:c r="L1253" s="19" t="n">
        <x:v>46118</x:v>
      </x:c>
      <x:c r="M1253" s="15" t="str">
        <x:v>Електромонтажні та пусконалагоджувальні роботи для заміни схеми електропостачання на об’єктах Замовника</x:v>
      </x:c>
      <x:c r="N1253" s="15" t="str">
        <x:v>https://prozorro.gov.ua/tender/UA-2026-03-30-000143-a</x:v>
      </x:c>
    </x:row>
    <x:row r="1254">
      <x:c r="A1254" s="14" t="n">
        <x:v>1250</x:v>
      </x:c>
      <x:c r="B1254" s="14" t="str">
        <x:v>ТОВАРИСТВО З ОБМЕЖЕНОЮ ВІДПОВІДАЛЬНІСТЮ "ЄВРОБУД-2004"</x:v>
      </x:c>
      <x:c r="C1254" s="14" t="str">
        <x:v>32987560</x:v>
      </x:c>
      <x:c r="D1254" s="14" t="str">
        <x:v>ВОЛЗ / телеком</x:v>
      </x:c>
      <x:c r="E1254" s="14" t="str">
        <x:v>Expansion discovery</x:v>
      </x:c>
      <x:c r="F1254" s="14" t="str">
        <x:v>I3</x:v>
      </x:c>
      <x:c r="G1254" s="14" t="n">
        <x:v>38</x:v>
      </x:c>
      <x:c r="H1254" s="14" t="n">
        <x:v>1</x:v>
      </x:c>
      <x:c r="I1254" s="14" t="n">
        <x:v>0</x:v>
      </x:c>
      <x:c r="J1254" s="18" t="n">
        <x:v>98940</x:v>
      </x:c>
      <x:c r="K1254" s="19" t="n">
        <x:v>46132.37418708333</x:v>
      </x:c>
      <x:c r="L1254" s="19" t="n">
        <x:v>46173</x:v>
      </x:c>
      <x:c r="M1254" s="15" t="str">
        <x:v>ДК 021:2015 45230000-8 Будівництво трубопроводів, ліній зв'язку та електропередач, шосе, доріг, аеродромів і залізничних доріг; вирівнювання поверхонь (послуга з підключення до Національної телекомунікаційної мережі волоконно-оптичною лінією зв'язку)</x:v>
      </x:c>
      <x:c r="N1254" s="15" t="str">
        <x:v>https://prozorro.gov.ua/tender/UA-2026-04-20-004584-a</x:v>
      </x:c>
    </x:row>
    <x:row r="1255">
      <x:c r="A1255" s="14" t="n">
        <x:v>1251</x:v>
      </x:c>
      <x:c r="B1255" s="14" t="str">
        <x:v>ТОВАРИСТВО З ОБМЕЖЕНОЮ ВІДПОВІДАЛЬНІСТЮ "ІНВО ЮНІОН"</x:v>
      </x:c>
      <x:c r="C1255" s="14" t="str">
        <x:v>39108124</x:v>
      </x:c>
      <x:c r="D1255" s="14" t="str">
        <x:v>Резервне живлення</x:v>
      </x:c>
      <x:c r="E1255" s="14" t="str">
        <x:v>Pilot now</x:v>
      </x:c>
      <x:c r="F1255" s="14" t="str">
        <x:v>I3</x:v>
      </x:c>
      <x:c r="G1255" s="14" t="n">
        <x:v>38</x:v>
      </x:c>
      <x:c r="H1255" s="14" t="n">
        <x:v>1</x:v>
      </x:c>
      <x:c r="I1255" s="14" t="n">
        <x:v>0</x:v>
      </x:c>
      <x:c r="J1255" s="18" t="n">
        <x:v>98746.8</x:v>
      </x:c>
      <x:c r="K1255" s="19" t="n">
        <x:v>46090.42299730324</x:v>
      </x:c>
      <x:c r="L1255" s="19" t="n">
        <x:v>46096</x:v>
      </x:c>
      <x:c r="M1255" s="15" t="str">
        <x:v>Послуги з монтажу, підключення та пусконалагоджувальні роботи дизель генератора</x:v>
      </x:c>
      <x:c r="N1255" s="15" t="str">
        <x:v>https://prozorro.gov.ua/tender/UA-2026-03-09-005254-a</x:v>
      </x:c>
    </x:row>
    <x:row r="1256">
      <x:c r="A1256" s="14" t="n">
        <x:v>1252</x:v>
      </x:c>
      <x:c r="B1256" s="14" t="str">
        <x:v>Товариство з обмеженою відповідальністю "КЕПІТАЛ СТРОЙ ГРУП"</x:v>
      </x:c>
      <x:c r="C1256" s="14" t="str">
        <x:v>43216541</x:v>
      </x:c>
      <x:c r="D1256" s="14" t="str">
        <x:v>Світлофори / дорожня автоматика</x:v>
      </x:c>
      <x:c r="E1256" s="14" t="str">
        <x:v>Pilot now</x:v>
      </x:c>
      <x:c r="F1256" s="14" t="str">
        <x:v>I3</x:v>
      </x:c>
      <x:c r="G1256" s="14" t="n">
        <x:v>38</x:v>
      </x:c>
      <x:c r="H1256" s="14" t="n">
        <x:v>1</x:v>
      </x:c>
      <x:c r="I1256" s="14" t="n">
        <x:v>0</x:v>
      </x:c>
      <x:c r="J1256" s="18" t="n">
        <x:v>2732996.8</x:v>
      </x:c>
      <x:c r="K1256" s="19" t="n">
        <x:v>45499.305932233794</x:v>
      </x:c>
      <x:c r="L1256" s="19" t="n">
        <x:v>45650</x:v>
      </x:c>
      <x:c r="M1256" s="15" t="str">
        <x:v>Будівництво світлофорного об’єкту по вул. Юрія Іллєнка (вул. Мельникова), 5 у Шевченківському районі  м. Києва</x:v>
      </x:c>
      <x:c r="N1256" s="15" t="str">
        <x:v>https://prozorro.gov.ua/tender/UA-2024-07-26-001423-a</x:v>
      </x:c>
    </x:row>
    <x:row r="1257">
      <x:c r="A1257" s="14" t="n">
        <x:v>1253</x:v>
      </x:c>
      <x:c r="B1257" s="14" t="str">
        <x:v>ТОВАРИСТВО З ОБМЕЖЕНОЮ ВІДПОВІДАЛЬНІСТЮ "МІСЬКІ ТЕХНОЛОГІЇ"</x:v>
      </x:c>
      <x:c r="C1257" s="14" t="str">
        <x:v>43476740</x:v>
      </x:c>
      <x:c r="D1257" s="14" t="str">
        <x:v>Днопоглиблення / порти</x:v>
      </x:c>
      <x:c r="E1257" s="14" t="str">
        <x:v>Expansion discovery</x:v>
      </x:c>
      <x:c r="F1257" s="14" t="str">
        <x:v>I3</x:v>
      </x:c>
      <x:c r="G1257" s="14" t="n">
        <x:v>38</x:v>
      </x:c>
      <x:c r="H1257" s="14" t="n">
        <x:v>1</x:v>
      </x:c>
      <x:c r="I1257" s="14" t="n">
        <x:v>0</x:v>
      </x:c>
      <x:c r="J1257" s="18" t="n">
        <x:v>1499925.61</x:v>
      </x:c>
      <x:c r="K1257" s="19" t="n">
        <x:v>45770.53445597222</x:v>
      </x:c>
      <x:c r="L1257" s="19" t="n">
        <x:v>45900</x:v>
      </x:c>
      <x:c r="M1257" s="15" t="str">
        <x:v>Капітальний ремонт, днопоглиблювальні роботи на ділянці з'єднувального каналу між Тилігульським лиманом і Чорним морем на території Лиманського району Одеської області</x:v>
      </x:c>
      <x:c r="N1257" s="15" t="str">
        <x:v>https://prozorro.gov.ua/tender/UA-2025-04-23-010086-a</x:v>
      </x:c>
    </x:row>
    <x:row r="1258">
      <x:c r="A1258" s="14" t="n">
        <x:v>1254</x:v>
      </x:c>
      <x:c r="B1258" s="14" t="str">
        <x:v>ТОВАРИСТВО З ОБМЕЖЕНОЮ ВІДПОВІДАЛЬНІСТЮ "НАУКОВО-ВИРОБНИЧЕ ПІДПРИЄМСТВО "ПК-ЕЛЕКТРИК"</x:v>
      </x:c>
      <x:c r="C1258" s="14" t="str">
        <x:v>39460284</x:v>
      </x:c>
      <x:c r="D1258" s="14" t="str">
        <x:v>Підстанції / силові мережі</x:v>
      </x:c>
      <x:c r="E1258" s="14" t="str">
        <x:v>Pilot now</x:v>
      </x:c>
      <x:c r="F1258" s="14" t="str">
        <x:v>I3</x:v>
      </x:c>
      <x:c r="G1258" s="14" t="n">
        <x:v>38</x:v>
      </x:c>
      <x:c r="H1258" s="14" t="n">
        <x:v>1</x:v>
      </x:c>
      <x:c r="I1258" s="14" t="n">
        <x:v>0</x:v>
      </x:c>
      <x:c r="J1258" s="18" t="n">
        <x:v>1099820</x:v>
      </x:c>
      <x:c r="K1258" s="19" t="n">
        <x:v>45842.51242530093</x:v>
      </x:c>
      <x:c r="L1258" s="19" t="n">
        <x:v>46022</x:v>
      </x:c>
      <x:c r="M1258" s="15" t="str">
        <x:v>Лот 1 – «Реконструкція акумуляторної батареї з підзарядним пристроєм тягової підстанції П’ятихатки, що розташована за адресою: Дніпропетровська обл.», пункт 1.4.1.10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2 – «Реконструкція акумуляторної батареї з підзарядним пристроєм тягової підстанції Зав'ялівка, що розташована за адресою: Дніпропетровська обл.», пункт 1.4.2.3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3 – «Реконструкція акумуляторної батареї з підзарядним пристроєм тягової підстанції Зайцеве, що розташована за адресою: Дніпропетровська обл.», пункт 1.4.2.4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4 – «Реконструкція акумуляторної батареї з підзарядним пристроєм тягової підстанції Кривий Ріг головний, що розташована за адресою: Дніпропетровська обл.», пункт 1.4.2.5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5 – «Реконструкція акумуляторної батареї з підзарядним пристроєм тягової підстанції Грекувата, що розташована за адресою: Дніпропетровська обл.», пункт 1.4.2.6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6 – «Реконструкція акумуляторної батареї з підзарядним пристроєм тягової підстанції Савро, що розташована за адресою: Дніпропетровська обл.», пункт 1.4.2.7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x:v>
      </x:c>
      <x:c r="N1258" s="15" t="str">
        <x:v>https://prozorro.gov.ua/tender/UA-2025-05-22-007796-a</x:v>
      </x:c>
    </x:row>
    <x:row r="1259">
      <x:c r="A1259" s="14" t="n">
        <x:v>1255</x:v>
      </x:c>
      <x:c r="B1259" s="14" t="str">
        <x:v>ТОВАРИСТВО З ОБМЕЖЕНОЮ ВІДПОВІДАЛЬНІСТЮ "РОЯЛ ВЕСТ СЕРВІС"</x:v>
      </x:c>
      <x:c r="C1259" s="14" t="str">
        <x:v>39486590</x:v>
      </x:c>
      <x:c r="D1259" s="14" t="str">
        <x:v>Пожежогасіння</x:v>
      </x:c>
      <x:c r="E1259" s="14" t="str">
        <x:v>Expansion discovery</x:v>
      </x:c>
      <x:c r="F1259" s="14" t="str">
        <x:v>I3</x:v>
      </x:c>
      <x:c r="G1259" s="14" t="n">
        <x:v>38</x:v>
      </x:c>
      <x:c r="H1259" s="14" t="n">
        <x:v>1</x:v>
      </x:c>
      <x:c r="I1259" s="14" t="n">
        <x:v>0</x:v>
      </x:c>
      <x:c r="J1259" s="18" t="n">
        <x:v>1004756.89</x:v>
      </x:c>
      <x:c r="K1259" s="19" t="n">
        <x:v>45986.5888984375</x:v>
      </x:c>
      <x:c r="L1259" s="19" t="n">
        <x:v>46015</x:v>
      </x:c>
      <x:c r="M1259" s="15" t="str">
        <x:v>Улаштування (монтаж): системи протипожежного захисту (автоматичних та автономних систем пожежогасіння, системпожежної сигналізації, систем керування евакуюванням (в частині систем оповіщення про пожежу і показчиків напрямку евакуювання), системи блискавкозахисту та здійснення вогнезахисного оброблення конструкцій в приміщеннях будівлі Гримайлівського ліцею імені Івана Пулюя Гримайлівської селищної ради Тернопільської області за адресою: вулиця Орлика Гетьмана, 20 селище Гримайлів Чортківський район Тернопільської області.</x:v>
      </x:c>
      <x:c r="N1259" s="15" t="str">
        <x:v>https://prozorro.gov.ua/tender/UA-2025-11-14-008811-a</x:v>
      </x:c>
    </x:row>
    <x:row r="1260">
      <x:c r="A1260" s="14" t="n">
        <x:v>1256</x:v>
      </x:c>
      <x:c r="B1260" s="14" t="str">
        <x:v>Товариство з обмеженою відповідальністю "Сервіскотломонтаж-Львів"</x:v>
      </x:c>
      <x:c r="C1260" s="14" t="str">
        <x:v>37801512</x:v>
      </x:c>
      <x:c r="D1260" s="14" t="str">
        <x:v>Когенерація</x:v>
      </x:c>
      <x:c r="E1260" s="14" t="str">
        <x:v>Expansion discovery</x:v>
      </x:c>
      <x:c r="F1260" s="14" t="str">
        <x:v>I3</x:v>
      </x:c>
      <x:c r="G1260" s="14" t="n">
        <x:v>38</x:v>
      </x:c>
      <x:c r="H1260" s="14" t="n">
        <x:v>1</x:v>
      </x:c>
      <x:c r="I1260" s="14" t="n">
        <x:v>0</x:v>
      </x:c>
      <x:c r="J1260" s="18" t="n">
        <x:v>630304</x:v>
      </x:c>
      <x:c r="K1260" s="19" t="n">
        <x:v>45967.36346216435</x:v>
      </x:c>
      <x:c r="L1260" s="19" t="n">
        <x:v>46053</x:v>
      </x:c>
      <x:c r="M1260" s="15" t="str">
        <x:v>Монтаж димоходів та повітропроводів на об’єкті «Реконструкція системи електропостачання котельні з влаштуванням точки підключення когенераційної установки Flexi 260 за адресою вул. Караджича, 11а у м. Львові.</x:v>
      </x:c>
      <x:c r="N1260" s="15" t="str">
        <x:v>https://prozorro.gov.ua/tender/UA-2025-10-15-001289-a</x:v>
      </x:c>
    </x:row>
    <x:row r="1261">
      <x:c r="A1261" s="14" t="n">
        <x:v>1257</x:v>
      </x:c>
      <x:c r="B1261" s="14" t="str">
        <x:v>ТОВАРИСТВО З ОБМЕЖЕНОЮ ВІДПОВІДАЛЬНІСТЮ "СИСТЕМНА ІНТЕГРАЦІЯ"</x:v>
      </x:c>
      <x:c r="C1261" s="14" t="str">
        <x:v>41692113</x:v>
      </x:c>
      <x:c r="D1261" s="14" t="str">
        <x:v>Пожежогасіння</x:v>
      </x:c>
      <x:c r="E1261" s="14" t="str">
        <x:v>Expansion discovery</x:v>
      </x:c>
      <x:c r="F1261" s="14" t="str">
        <x:v>I3</x:v>
      </x:c>
      <x:c r="G1261" s="14" t="n">
        <x:v>38</x:v>
      </x:c>
      <x:c r="H1261" s="14" t="n">
        <x:v>1</x:v>
      </x:c>
      <x:c r="I1261" s="14" t="n">
        <x:v>0</x:v>
      </x:c>
      <x:c r="J1261" s="18" t="n">
        <x:v>1751996</x:v>
      </x:c>
      <x:c r="K1261" s="19" t="n">
        <x:v>45765.41120577546</x:v>
      </x:c>
      <x:c r="L1261" s="19" t="n">
        <x:v>45930</x:v>
      </x:c>
      <x:c r="M1261" s="15" t="str">
        <x:v>Обладнання, монтаж та пуско-налагоджувальні роботи автоматичної системи газового пожежогасіння в приміщенні АБ «УКРГАЗБАНК» за адресою: м. Київ, б-р. В. Гавела, 16-Б</x:v>
      </x:c>
      <x:c r="N1261" s="15" t="str">
        <x:v>https://prozorro.gov.ua/tender/UA-2025-03-27-010870-a</x:v>
      </x:c>
    </x:row>
    <x:row r="1262">
      <x:c r="A1262" s="14" t="n">
        <x:v>1258</x:v>
      </x:c>
      <x:c r="B1262" s="14" t="str">
        <x:v>ТОВАРИСТВО З ОБМЕЖЕНОЮ ВІДПОВІДАЛЬНІСТЮ "СМАРТ ТЕЛЕКОМ СЕРВІС"</x:v>
      </x:c>
      <x:c r="C1262" s="14" t="str">
        <x:v>41167126</x:v>
      </x:c>
      <x:c r="D1262" s="14" t="str">
        <x:v>ВОЛЗ / телеком</x:v>
      </x:c>
      <x:c r="E1262" s="14" t="str">
        <x:v>Expansion discovery</x:v>
      </x:c>
      <x:c r="F1262" s="14" t="str">
        <x:v>I3</x:v>
      </x:c>
      <x:c r="G1262" s="14" t="n">
        <x:v>38</x:v>
      </x:c>
      <x:c r="H1262" s="14" t="n">
        <x:v>1</x:v>
      </x:c>
      <x:c r="I1262" s="14" t="n">
        <x:v>0</x:v>
      </x:c>
      <x:c r="J1262" s="18" t="n">
        <x:v>1556004</x:v>
      </x:c>
      <x:c r="K1262" s="19" t="n">
        <x:v>45909.236234108794</x:v>
      </x:c>
      <x:c r="L1262" s="19" t="n">
        <x:v>45976</x:v>
      </x:c>
      <x:c r="M1262" s="15" t="str">
        <x:v>Будівництво волоконно-оптичної лінії зв’язку</x:v>
      </x:c>
      <x:c r="N1262" s="15" t="str">
        <x:v>https://prozorro.gov.ua/tender/UA-2025-08-23-000636-a</x:v>
      </x:c>
    </x:row>
    <x:row r="1263">
      <x:c r="A1263" s="14" t="n">
        <x:v>1259</x:v>
      </x:c>
      <x:c r="B1263" s="14" t="str">
        <x:v>ТОВАРИСТВО З ОБМЕЖЕНОЮ ВІДПОВІДАЛЬНІСТЮ "УКРАЇНСЬКІ ІНФОРМСИСТЕМИ"</x:v>
      </x:c>
      <x:c r="C1263" s="14" t="str">
        <x:v>41076495</x:v>
      </x:c>
      <x:c r="D1263" s="14" t="str">
        <x:v>Резервне живлення</x:v>
      </x:c>
      <x:c r="E1263" s="14" t="str">
        <x:v>Pilot now</x:v>
      </x:c>
      <x:c r="F1263" s="14" t="str">
        <x:v>I3</x:v>
      </x:c>
      <x:c r="G1263" s="14" t="n">
        <x:v>38</x:v>
      </x:c>
      <x:c r="H1263" s="14" t="n">
        <x:v>1</x:v>
      </x:c>
      <x:c r="I1263" s="14" t="n">
        <x:v>0</x:v>
      </x:c>
      <x:c r="J1263" s="18" t="n">
        <x:v>1760320.08</x:v>
      </x:c>
      <x:c r="K1263" s="19" t="n">
        <x:v>45805.355848900464</x:v>
      </x:c>
      <x:c r="L1263" s="19" t="n">
        <x:v>46016</x:v>
      </x:c>
      <x:c r="M1263" s="15" t="str">
        <x:v>Послуги з монтажу та пусконалагодження комплектів джерел безперебійного живлення для вузлів міської мережевої інфраструктури; 51110000-6 Послуги зі встановлення електричного обладнання за ДК 021:2015 Єдиного закупівельного словника</x:v>
      </x:c>
      <x:c r="N1263" s="15" t="str">
        <x:v>https://prozorro.gov.ua/tender/UA-2025-05-20-005910-a</x:v>
      </x:c>
    </x:row>
    <x:row r="1264">
      <x:c r="A1264" s="14" t="n">
        <x:v>1260</x:v>
      </x:c>
      <x:c r="B1264" s="14" t="str">
        <x:v>ТОВАРИСТВО З ОБМЕЖЕНОЮ ВІДПОВІДАЛЬНІСТЮ "УКРПОЖЗАХИСТ"</x:v>
      </x:c>
      <x:c r="C1264" s="14" t="str">
        <x:v>43467186</x:v>
      </x:c>
      <x:c r="D1264" s="14" t="str">
        <x:v>Блискавкозахист / заземлення</x:v>
      </x:c>
      <x:c r="E1264" s="14" t="str">
        <x:v>Pilot now</x:v>
      </x:c>
      <x:c r="F1264" s="14" t="str">
        <x:v>I3</x:v>
      </x:c>
      <x:c r="G1264" s="14" t="n">
        <x:v>38</x:v>
      </x:c>
      <x:c r="H1264" s="14" t="n">
        <x:v>1</x:v>
      </x:c>
      <x:c r="I1264" s="14" t="n">
        <x:v>0</x:v>
      </x:c>
      <x:c r="J1264" s="18" t="n">
        <x:v>643988.29</x:v>
      </x:c>
      <x:c r="K1264" s="19" t="n">
        <x:v>45908.57999663195</x:v>
      </x:c>
      <x:c r="L1264" s="19" t="n">
        <x:v>46022</x:v>
      </x:c>
      <x:c r="M1264" s="15" t="str">
        <x:v>45310000-3-Електромонтажні роботи (капітальний ремонт з монтажу системи блискавкозахисту)</x:v>
      </x:c>
      <x:c r="N1264" s="15" t="str">
        <x:v>https://prozorro.gov.ua/tender/UA-2025-09-08-011824-a</x:v>
      </x:c>
    </x:row>
    <x:row r="1265">
      <x:c r="A1265" s="14" t="n">
        <x:v>1261</x:v>
      </x:c>
      <x:c r="B1265" s="14" t="str">
        <x:v>ТОВАРИСТВО З ОБМЕЖЕНОЮ ВІДПОВІДАЛЬНІСТЮ «ГЕФЕСТ Л»</x:v>
      </x:c>
      <x:c r="C1265" s="14" t="str">
        <x:v>43876617</x:v>
      </x:c>
      <x:c r="D1265" s="14" t="str">
        <x:v>Пожежогасіння</x:v>
      </x:c>
      <x:c r="E1265" s="14" t="str">
        <x:v>Expansion discovery</x:v>
      </x:c>
      <x:c r="F1265" s="14" t="str">
        <x:v>I3</x:v>
      </x:c>
      <x:c r="G1265" s="14" t="n">
        <x:v>38</x:v>
      </x:c>
      <x:c r="H1265" s="14" t="n">
        <x:v>1</x:v>
      </x:c>
      <x:c r="I1265" s="14" t="n">
        <x:v>0</x:v>
      </x:c>
      <x:c r="J1265" s="18" t="n">
        <x:v>804032.95</x:v>
      </x:c>
      <x:c r="K1265" s="19" t="n">
        <x:v>45912.34026747685</x:v>
      </x:c>
      <x:c r="L1265" s="19" t="n">
        <x:v>45991</x:v>
      </x:c>
      <x:c r="M1265" s="15" t="str">
        <x:v>Обладнання та послуги з монтажу автоматичної системи (газового) пожежогасіння серверної за адресою: м. Львів,вул. Високий Замок, 4</x:v>
      </x:c>
      <x:c r="N1265" s="15" t="str">
        <x:v>https://prozorro.gov.ua/tender/UA-2025-08-28-009722-a</x:v>
      </x:c>
    </x:row>
    <x:row r="1266">
      <x:c r="A1266" s="14" t="n">
        <x:v>1262</x:v>
      </x:c>
      <x:c r="B1266" s="14" t="str">
        <x:v>ТОВАРИСТВО З ОБМЕЖЕНОЮ ВІДПОВІДАЛЬНІСТЮ «ФОРВАРДМЕД»</x:v>
      </x:c>
      <x:c r="C1266" s="14" t="str">
        <x:v>43965387</x:v>
      </x:c>
      <x:c r="D1266" s="14" t="str">
        <x:v>Чисті приміщення</x:v>
      </x:c>
      <x:c r="E1266" s="14" t="str">
        <x:v>Expansion discovery</x:v>
      </x:c>
      <x:c r="F1266" s="14" t="str">
        <x:v>I3</x:v>
      </x:c>
      <x:c r="G1266" s="14" t="n">
        <x:v>38</x:v>
      </x:c>
      <x:c r="H1266" s="14" t="n">
        <x:v>1</x:v>
      </x:c>
      <x:c r="I1266" s="14" t="n">
        <x:v>0</x:v>
      </x:c>
      <x:c r="J1266" s="18" t="n">
        <x:v>3000000</x:v>
      </x:c>
      <x:c r="K1266" s="19" t="n">
        <x:v>45650.531557835646</x:v>
      </x:c>
      <x:c r="L1266" s="19" t="n">
        <x:v>45657</x:v>
      </x:c>
      <x:c r="M1266" s="15" t="str">
        <x:v>Ммедичне обладнання по об’єкту: 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 С. Лучанського»  Корегування - Система медична рентгенографічна цифрова DP326B-3.</x:v>
      </x:c>
      <x:c r="N1266" s="15" t="str">
        <x:v>https://prozorro.gov.ua/tender/UA-2024-12-24-014111-a</x:v>
      </x:c>
    </x:row>
    <x:row r="1267">
      <x:c r="A1267" s="14" t="n">
        <x:v>1263</x:v>
      </x:c>
      <x:c r="B1267" s="14" t="str">
        <x:v>ТОВАРИСТВО З ОБМЕЖЕНОЮ ВІДПОВІДАЛЬНІСТЮ РАУН</x:v>
      </x:c>
      <x:c r="C1267" s="14" t="str">
        <x:v>38700539</x:v>
      </x:c>
      <x:c r="D1267" s="14" t="str">
        <x:v>Світлофори / дорожня автоматика</x:v>
      </x:c>
      <x:c r="E1267" s="14" t="str">
        <x:v>Pilot now</x:v>
      </x:c>
      <x:c r="F1267" s="14" t="str">
        <x:v>I3</x:v>
      </x:c>
      <x:c r="G1267" s="14" t="n">
        <x:v>38</x:v>
      </x:c>
      <x:c r="H1267" s="14" t="n">
        <x:v>1</x:v>
      </x:c>
      <x:c r="I1267" s="14" t="n">
        <x:v>0</x:v>
      </x:c>
      <x:c r="J1267" s="18" t="n">
        <x:v>2517990</x:v>
      </x:c>
      <x:c r="K1267" s="19" t="n">
        <x:v>45652.60624450231</x:v>
      </x:c>
      <x:c r="L1267" s="19" t="n">
        <x:v>45747</x:v>
      </x:c>
      <x:c r="M1267" s="15" t="str">
        <x:v>«Будівництво світлофорного об’єкта на перехресті вул. Зелена – вул. Зубрівська» у м. Львові</x:v>
      </x:c>
      <x:c r="N1267" s="15" t="str">
        <x:v>https://prozorro.gov.ua/tender/UA-2024-11-29-013929-a</x:v>
      </x:c>
    </x:row>
    <x:row r="1268">
      <x:c r="A1268" s="14" t="n">
        <x:v>1264</x:v>
      </x:c>
      <x:c r="B1268" s="14" t="str">
        <x:v>Фізична особа-підприємець Хоманець Валентина Іванівна</x:v>
      </x:c>
      <x:c r="C1268" s="14" t="str">
        <x:v>2531503308</x:v>
      </x:c>
      <x:c r="D1268" s="14" t="str">
        <x:v>Безпека / СКУД / CCTV</x:v>
      </x:c>
      <x:c r="E1268" s="14" t="str">
        <x:v>Expansion discovery</x:v>
      </x:c>
      <x:c r="F1268" s="14" t="str">
        <x:v>I3</x:v>
      </x:c>
      <x:c r="G1268" s="14" t="n">
        <x:v>38</x:v>
      </x:c>
      <x:c r="H1268" s="14" t="n">
        <x:v>1</x:v>
      </x:c>
      <x:c r="I1268" s="14" t="n">
        <x:v>0</x:v>
      </x:c>
      <x:c r="J1268" s="18" t="n">
        <x:v>550</x:v>
      </x:c>
      <x:c r="K1268" s="19" t="n">
        <x:v>46155.37156013889</x:v>
      </x:c>
      <x:c r="L1268" s="19" t="n">
        <x:v>46203</x:v>
      </x:c>
      <x:c r="M1268" s="15" t="str">
        <x:v>Кабель сигналізаційний для монтажу системи контролю доступу у ЗДО №51 Львівської міської ради (ДК 021:2015:44320000-9 - Кабелі та супутня продукція)</x:v>
      </x:c>
      <x:c r="N1268" s="15" t="str">
        <x:v>https://prozorro.gov.ua/tender/UA-2026-05-13-005151-a</x:v>
      </x:c>
    </x:row>
    <x:row r="1269">
      <x:c r="A1269" s="14" t="n">
        <x:v>1265</x:v>
      </x:c>
      <x:c r="B1269" s="14" t="str">
        <x:v>ФОП  КОСИНСЬКИЙ ВАЛЕРІЙ МИХАЙЛОВИЧ</x:v>
      </x:c>
      <x:c r="C1269" s="14" t="str">
        <x:v>2210914319</x:v>
      </x:c>
      <x:c r="D1269" s="14" t="str">
        <x:v>ГНБ / безтраншейні роботи</x:v>
      </x:c>
      <x:c r="E1269" s="14" t="str">
        <x:v>Expansion discovery</x:v>
      </x:c>
      <x:c r="F1269" s="14" t="str">
        <x:v>I3</x:v>
      </x:c>
      <x:c r="G1269" s="14" t="n">
        <x:v>38</x:v>
      </x:c>
      <x:c r="H1269" s="14" t="n">
        <x:v>1</x:v>
      </x:c>
      <x:c r="I1269" s="14" t="n">
        <x:v>0</x:v>
      </x:c>
      <x:c r="J1269" s="18" t="n">
        <x:v>10800</x:v>
      </x:c>
      <x:c r="K1269" s="19" t="n">
        <x:v>46204.33350625</x:v>
      </x:c>
      <x:c r="L1269" s="19" t="n">
        <x:v>46234</x:v>
      </x:c>
      <x:c r="M1269" s="15" t="str">
        <x:v>Горизонтально-направлене буріння ґрунту довжиною 6м, глибиною 1,2м, діаметром 120мм</x:v>
      </x:c>
      <x:c r="N1269" s="15" t="str">
        <x:v>https://prozorro.gov.ua/tender/UA-2026-07-01-002295-a</x:v>
      </x:c>
    </x:row>
    <x:row r="1270">
      <x:c r="A1270" s="14" t="n">
        <x:v>1266</x:v>
      </x:c>
      <x:c r="B1270" s="14" t="str">
        <x:v>ФОП БОРСУК ІВАННА ПЕТРІВНА</x:v>
      </x:c>
      <x:c r="C1270" s="14" t="str">
        <x:v>3446913988</x:v>
      </x:c>
      <x:c r="D1270" s="14" t="str">
        <x:v>Безпека / СКУД / CCTV</x:v>
      </x:c>
      <x:c r="E1270" s="14" t="str">
        <x:v>Expansion discovery</x:v>
      </x:c>
      <x:c r="F1270" s="14" t="str">
        <x:v>I3</x:v>
      </x:c>
      <x:c r="G1270" s="14" t="n">
        <x:v>38</x:v>
      </x:c>
      <x:c r="H1270" s="14" t="n">
        <x:v>3</x:v>
      </x:c>
      <x:c r="I1270" s="14" t="n">
        <x:v>0</x:v>
      </x:c>
      <x:c r="J1270" s="18" t="n">
        <x:v>41056</x:v>
      </x:c>
      <x:c r="K1270" s="19" t="n">
        <x:v>45649.57345732639</x:v>
      </x:c>
      <x:c r="L1270" s="19" t="n">
        <x:v>45657</x:v>
      </x:c>
      <x:c r="M1270" s="15" t="str">
        <x:v>Матеріали, будівельні матеріали, інвентар та інструменти для проведення ремонтних робіт господарським способом та здійснення господарської діяльності, ремонту тепло-, водо-, електромереж, підготовки до проведення опалювального сезону; ДК 021:2015: 44610000-9 Цистерни, резервуари, контейнери та посудини високого тиску</x:v>
      </x:c>
      <x:c r="N1270" s="15" t="str">
        <x:v>https://prozorro.gov.ua/tender/UA-2024-12-23-016127-a</x:v>
      </x:c>
    </x:row>
    <x:row r="1271">
      <x:c r="A1271" s="14" t="n">
        <x:v>1267</x:v>
      </x:c>
      <x:c r="B1271" s="14" t="str">
        <x:v>ФОП Микитюк Микола Георгійович</x:v>
      </x:c>
      <x:c r="C1271" s="14" t="str">
        <x:v>2307214319</x:v>
      </x:c>
      <x:c r="D1271" s="14" t="str">
        <x:v>Газопостачання / котельні</x:v>
      </x:c>
      <x:c r="E1271" s="14" t="str">
        <x:v>Expansion discovery</x:v>
      </x:c>
      <x:c r="F1271" s="14" t="str">
        <x:v>I3</x:v>
      </x:c>
      <x:c r="G1271" s="14" t="n">
        <x:v>38</x:v>
      </x:c>
      <x:c r="H1271" s="14" t="n">
        <x:v>1</x:v>
      </x:c>
      <x:c r="I1271" s="14" t="n">
        <x:v>0</x:v>
      </x:c>
      <x:c r="J1271" s="18" t="n">
        <x:v>88970</x:v>
      </x:c>
      <x:c r="K1271" s="19" t="n">
        <x:v>46204.3824987037</x:v>
      </x:c>
      <x:c r="L1271" s="19" t="n">
        <x:v>46234</x:v>
      </x:c>
      <x:c r="M1271" s="15" t="str">
        <x:v>Послуги з демонтажу та монтажу димової труби в котельні Мамаївського ЗДО</x:v>
      </x:c>
      <x:c r="N1271" s="15" t="str">
        <x:v>https://prozorro.gov.ua/tender/UA-2026-07-01-003861-a</x:v>
      </x:c>
    </x:row>
    <x:row r="1272">
      <x:c r="A1272" s="14" t="n">
        <x:v>1268</x:v>
      </x:c>
      <x:c r="B1272" s="14" t="str">
        <x:v>ФОП Чабан І.В.</x:v>
      </x:c>
      <x:c r="C1272" s="14" t="str">
        <x:v>3524713121</x:v>
      </x:c>
      <x:c r="D1272" s="14" t="str">
        <x:v>Безпека / СКУД / CCTV</x:v>
      </x:c>
      <x:c r="E1272" s="14" t="str">
        <x:v>Expansion discovery</x:v>
      </x:c>
      <x:c r="F1272" s="14" t="str">
        <x:v>I3</x:v>
      </x:c>
      <x:c r="G1272" s="14" t="n">
        <x:v>38</x:v>
      </x:c>
      <x:c r="H1272" s="14" t="n">
        <x:v>1</x:v>
      </x:c>
      <x:c r="I1272" s="14" t="n">
        <x:v>0</x:v>
      </x:c>
      <x:c r="J1272" s="18" t="n">
        <x:v>50825</x:v>
      </x:c>
      <x:c r="K1272" s="19" t="n">
        <x:v>46198.56511065972</x:v>
      </x:c>
      <x:c r="L1272" s="19" t="n">
        <x:v>46198</x:v>
      </x:c>
      <x:c r="M1272" s="15" t="str">
        <x:v>послуги з монтажу,установки системи відеоспостереження</x:v>
      </x:c>
      <x:c r="N1272" s="15" t="str">
        <x:v>https://prozorro.gov.ua/tender/UA-2026-06-25-011830-a</x:v>
      </x:c>
    </x:row>
    <x:row r="1273">
      <x:c r="A1273" s="14" t="n">
        <x:v>1269</x:v>
      </x:c>
      <x:c r="B1273" s="14" t="str">
        <x:v>ЯКИМЕНКО ВІТАЛІЙ ВАСИЛЬОВИЧ</x:v>
      </x:c>
      <x:c r="C1273" s="14" t="str">
        <x:v>2703713476</x:v>
      </x:c>
      <x:c r="D1273" s="14" t="str">
        <x:v>Безпека / СКУД / CCTV</x:v>
      </x:c>
      <x:c r="E1273" s="14" t="str">
        <x:v>Expansion discovery</x:v>
      </x:c>
      <x:c r="F1273" s="14" t="str">
        <x:v>I3</x:v>
      </x:c>
      <x:c r="G1273" s="14" t="n">
        <x:v>38</x:v>
      </x:c>
      <x:c r="H1273" s="14" t="n">
        <x:v>1</x:v>
      </x:c>
      <x:c r="I1273" s="14" t="n">
        <x:v>0</x:v>
      </x:c>
      <x:c r="J1273" s="18" t="n">
        <x:v>5060</x:v>
      </x:c>
      <x:c r="K1273" s="19" t="n">
        <x:v>46185.38756188657</x:v>
      </x:c>
      <x:c r="L1273" s="19" t="n">
        <x:v>46185</x:v>
      </x:c>
      <x:c r="M1273" s="15" t="str">
        <x:v>Послуги з монтажу та установки системи відеоспостереження</x:v>
      </x:c>
      <x:c r="N1273" s="15" t="str">
        <x:v>https://prozorro.gov.ua/tender/UA-2026-06-12-005736-a</x:v>
      </x:c>
    </x:row>
    <x:row r="1274">
      <x:c r="A1274" s="14" t="n">
        <x:v>1270</x:v>
      </x:c>
      <x:c r="B1274" s="14" t="str">
        <x:v>ТОВ "Прогноз"</x:v>
      </x:c>
      <x:c r="C1274" s="14" t="str">
        <x:v>21108345</x:v>
      </x:c>
      <x:c r="D1274" s="14" t="str">
        <x:v>Зовнішні мережі</x:v>
      </x:c>
      <x:c r="E1274" s="14" t="str">
        <x:v>Expansion discovery</x:v>
      </x:c>
      <x:c r="F1274" s="14" t="str">
        <x:v>I3</x:v>
      </x:c>
      <x:c r="G1274" s="14" t="n">
        <x:v>37</x:v>
      </x:c>
      <x:c r="H1274" s="14" t="n">
        <x:v>1</x:v>
      </x:c>
      <x:c r="I1274" s="14" t="n">
        <x:v>1</x:v>
      </x:c>
      <x:c r="J1274" s="18" t="n">
        <x:v>2936816.4</x:v>
      </x:c>
      <x:c r="K1274" s="19" t="n">
        <x:v>45973.58056971065</x:v>
      </x:c>
      <x:c r="L1274" s="19" t="n">
        <x:v>46295.521053240744</x:v>
      </x:c>
      <x:c r="M1274" s="15" t="str">
        <x:v>Реконструкція самопливної каналізаційної мережі колектору від вул. Короленка по головну КНС на ділянці по вул. Матросова від вул. Українська до гаражного кооперативу «Набережний» в м. Шостка Сумської області. Коригування</x:v>
      </x:c>
      <x:c r="N1274" s="15" t="str">
        <x:v>https://prozorro.gov.ua/tender/UA-2025-10-21-013083-a</x:v>
      </x:c>
    </x:row>
    <x:row r="1275">
      <x:c r="A1275" s="14" t="n">
        <x:v>1271</x:v>
      </x:c>
      <x:c r="B1275" s="14" t="str">
        <x:v>Науково-виробниче підприємство"Електропром" у формі ТОВ</x:v>
      </x:c>
      <x:c r="C1275" s="14" t="str">
        <x:v>14089096</x:v>
      </x:c>
      <x:c r="D1275" s="14" t="str">
        <x:v>Електромонтаж</x:v>
      </x:c>
      <x:c r="E1275" s="14" t="str">
        <x:v>Pilot now</x:v>
      </x:c>
      <x:c r="F1275" s="14" t="str">
        <x:v>I3</x:v>
      </x:c>
      <x:c r="G1275" s="14" t="n">
        <x:v>37</x:v>
      </x:c>
      <x:c r="H1275" s="14" t="n">
        <x:v>1</x:v>
      </x:c>
      <x:c r="I1275" s="14" t="n">
        <x:v>0</x:v>
      </x:c>
      <x:c r="J1275" s="18" t="n">
        <x:v>389415.6</x:v>
      </x:c>
      <x:c r="K1275" s="19" t="n">
        <x:v>46128.366191064815</x:v>
      </x:c>
      <x:c r="L1275" s="19" t="n">
        <x:v>46203</x:v>
      </x:c>
      <x:c r="M1275" s="15" t="str">
        <x:v>Монтаж мереж  електричного кабелю 9-го під'їзду та 4-го під'їзду будинку за адресою: пл. Свободи, 5 в м. Харкові</x:v>
      </x:c>
      <x:c r="N1275" s="15" t="str">
        <x:v>https://prozorro.gov.ua/tender/UA-2026-04-16-004889-a</x:v>
      </x:c>
    </x:row>
    <x:row r="1276">
      <x:c r="A1276" s="14" t="n">
        <x:v>1272</x:v>
      </x:c>
      <x:c r="B1276" s="14" t="str">
        <x:v>ТОВ "МОНТАЖТРАНСГАЗ"</x:v>
      </x:c>
      <x:c r="C1276" s="14" t="str">
        <x:v>13958101</x:v>
      </x:c>
      <x:c r="D1276" s="14" t="str">
        <x:v>Технологічні трубопроводи</x:v>
      </x:c>
      <x:c r="E1276" s="14" t="str">
        <x:v>Expansion discovery</x:v>
      </x:c>
      <x:c r="F1276" s="14" t="str">
        <x:v>I3</x:v>
      </x:c>
      <x:c r="G1276" s="14" t="n">
        <x:v>37</x:v>
      </x:c>
      <x:c r="H1276" s="14" t="n">
        <x:v>1</x:v>
      </x:c>
      <x:c r="I1276" s="14" t="n">
        <x:v>0</x:v>
      </x:c>
      <x:c r="J1276" s="18" t="n">
        <x:v>6210180</x:v>
      </x:c>
      <x:c r="K1276" s="19" t="n">
        <x:v>45806.45531452546</x:v>
      </x:c>
      <x:c r="L1276" s="19" t="n">
        <x:v>46022</x:v>
      </x:c>
      <x:c r="M1276" s="15" t="str">
        <x:v>Технічне переоснащення в частині відновлення товарно-сировинного парку ХХХ з монтажем внутрішньо-паркових технологічних трубопроводів та РВС</x:v>
      </x:c>
      <x:c r="N1276" s="15" t="str">
        <x:v>https://prozorro.gov.ua/tender/UA-2025-04-24-010173-a</x:v>
      </x:c>
    </x:row>
    <x:row r="1277">
      <x:c r="A1277" s="14" t="n">
        <x:v>1273</x:v>
      </x:c>
      <x:c r="B1277" s="14" t="str">
        <x:v>ТОВ "ОДЕСАСПЕ­ЦЕНЕРГО"</x:v>
      </x:c>
      <x:c r="C1277" s="14" t="str">
        <x:v>34490487</x:v>
      </x:c>
      <x:c r="D1277" s="14" t="str">
        <x:v>ГНБ / безтраншейні роботи</x:v>
      </x:c>
      <x:c r="E1277" s="14" t="str">
        <x:v>Expansion discovery</x:v>
      </x:c>
      <x:c r="F1277" s="14" t="str">
        <x:v>I3</x:v>
      </x:c>
      <x:c r="G1277" s="14" t="n">
        <x:v>37</x:v>
      </x:c>
      <x:c r="H1277" s="14" t="n">
        <x:v>1</x:v>
      </x:c>
      <x:c r="I1277" s="14" t="n">
        <x:v>0</x:v>
      </x:c>
      <x:c r="J1277" s="18" t="n">
        <x:v>4449000</x:v>
      </x:c>
      <x:c r="K1277" s="19" t="n">
        <x:v>45908.31016237268</x:v>
      </x:c>
      <x:c r="L1277" s="19" t="n">
        <x:v>46097</x:v>
      </x:c>
      <x:c r="M1277" s="15" t="str">
        <x:v>Реконструкція газопроводу-відводу до газорозподільної станції «Чорногузи» на ділянці переходу через річку Черемош на межі Вижницького району Чернівецької області та Косівського району Івано-Франківської області (роботи з горизонтально-направленого буріння) (Будівельні роботи та поточний ремонт)</x:v>
      </x:c>
      <x:c r="N1277" s="15" t="str">
        <x:v>https://prozorro.gov.ua/tender/UA-2025-08-08-003722-a</x:v>
      </x:c>
    </x:row>
    <x:row r="1278">
      <x:c r="A1278" s="14" t="n">
        <x:v>1274</x:v>
      </x:c>
      <x:c r="B1278" s="14" t="str">
        <x:v>ТОВАРИСТВО З ОБМЕЖЕНОЮ ВІДПОВІДАЛЬНІСТЮ "СЛОБОДА-БУДЕЛЕКТРОМОНТАЖ"</x:v>
      </x:c>
      <x:c r="C1278" s="14" t="str">
        <x:v>34392037</x:v>
      </x:c>
      <x:c r="D1278" s="14" t="str">
        <x:v>Промислова електрика / ПНР</x:v>
      </x:c>
      <x:c r="E1278" s="14" t="str">
        <x:v>Expansion discovery</x:v>
      </x:c>
      <x:c r="F1278" s="14" t="str">
        <x:v>I3</x:v>
      </x:c>
      <x:c r="G1278" s="14" t="n">
        <x:v>37</x:v>
      </x:c>
      <x:c r="H1278" s="14" t="n">
        <x:v>1</x:v>
      </x:c>
      <x:c r="I1278" s="14" t="n">
        <x:v>0</x:v>
      </x:c>
      <x:c r="J1278" s="18" t="n">
        <x:v>1400763.04</x:v>
      </x:c>
      <x:c r="K1278" s="19" t="n">
        <x:v>45734.32831424769</x:v>
      </x:c>
      <x:c r="L1278" s="19" t="n">
        <x:v>45747</x:v>
      </x:c>
      <x:c r="M1278" s="15" t="str">
        <x:v>Нове будівництво (розміщення) модульної газової когенераційної установки у м. Харкові за адресою: вул. **********. Монтаж силових та контрольних кабелів та встановлення шаф сигналізації (код ДК 021:2015 – 45251000-1 "Будівництво електростанцій і теплових станцій").</x:v>
      </x:c>
      <x:c r="N1278" s="15" t="str">
        <x:v>https://prozorro.gov.ua/tender/UA-2025-03-18-001744-a</x:v>
      </x:c>
    </x:row>
    <x:row r="1279">
      <x:c r="A1279" s="14" t="n">
        <x:v>1275</x:v>
      </x:c>
      <x:c r="B1279" s="14" t="str">
        <x:v>ТОВАРИСТВО З ОБМЕЖЕНОЮ ВІДПОВІДАЛЬНІСТЮ "ТРАФІК КОМПАНІ"</x:v>
      </x:c>
      <x:c r="C1279" s="14" t="str">
        <x:v>42983285</x:v>
      </x:c>
      <x:c r="D1279" s="14" t="str">
        <x:v>Промислова електрика / ПНР</x:v>
      </x:c>
      <x:c r="E1279" s="14" t="str">
        <x:v>Expansion discovery</x:v>
      </x:c>
      <x:c r="F1279" s="14" t="str">
        <x:v>I3</x:v>
      </x:c>
      <x:c r="G1279" s="14" t="n">
        <x:v>37</x:v>
      </x:c>
      <x:c r="H1279" s="14" t="n">
        <x:v>1</x:v>
      </x:c>
      <x:c r="I1279" s="14" t="n">
        <x:v>0</x:v>
      </x:c>
      <x:c r="J1279" s="18" t="n">
        <x:v>1316506</x:v>
      </x:c>
      <x:c r="K1279" s="19" t="n">
        <x:v>45603.4598981713</x:v>
      </x:c>
      <x:c r="L1279" s="19" t="n">
        <x:v>45651</x:v>
      </x:c>
      <x:c r="M1279" s="15" t="str">
        <x:v>«Будівництво світлофорного об'єкта на перехресті вулиць Соборна та Чигиринський шлях в с. Червона Слобода, Черкаського району, Черкаської області» (код згідно ДК 021:2015-45310000-3 - Електромонтажні роботи)</x:v>
      </x:c>
      <x:c r="N1279" s="15" t="str">
        <x:v>https://prozorro.gov.ua/tender/UA-2024-11-07-007390-a</x:v>
      </x:c>
    </x:row>
    <x:row r="1280">
      <x:c r="A1280" s="14" t="n">
        <x:v>1276</x:v>
      </x:c>
      <x:c r="B1280" s="14" t="str">
        <x:v>Фізична особа-підприємець ЛЕОНОВ ВІКТОР ВАСИЛЬОВИЧ</x:v>
      </x:c>
      <x:c r="C1280" s="14" t="str">
        <x:v>2225501798</x:v>
      </x:c>
      <x:c r="D1280" s="14" t="str">
        <x:v>Промисловий холод</x:v>
      </x:c>
      <x:c r="E1280" s="14" t="str">
        <x:v>Expansion discovery</x:v>
      </x:c>
      <x:c r="F1280" s="14" t="str">
        <x:v>I3</x:v>
      </x:c>
      <x:c r="G1280" s="14" t="n">
        <x:v>37</x:v>
      </x:c>
      <x:c r="H1280" s="14" t="n">
        <x:v>2</x:v>
      </x:c>
      <x:c r="I1280" s="14" t="n">
        <x:v>0</x:v>
      </x:c>
      <x:c r="J1280" s="18" t="n">
        <x:v>16200</x:v>
      </x:c>
      <x:c r="K1280" s="19" t="n">
        <x:v>45834.27483091435</x:v>
      </x:c>
      <x:c r="L1280" s="19" t="n">
        <x:v>45838</x:v>
      </x:c>
      <x:c r="M1280" s="15" t="str">
        <x:v>ДК 021:2015 50730000-1 Послуги з ремонту і технічного обслуговування охолоджувальних установок (Послуги з демонтажу холодильних агрегатів та устаткування холодильних камер Південноукраїнських ліцеїв №2,3 Південноукраїнської міської ради (інвентарні номери 10490084, 10490300))</x:v>
      </x:c>
      <x:c r="N1280" s="15" t="str">
        <x:v>https://prozorro.gov.ua/tender/UA-2025-06-26-001031-a</x:v>
      </x:c>
    </x:row>
    <x:row r="1281">
      <x:c r="A1281" s="14" t="n">
        <x:v>1277</x:v>
      </x:c>
      <x:c r="B1281" s="14" t="str">
        <x:v>ФОП АНОХІН СЕРГІЙ ВАЛЕРІЙОВИЧ</x:v>
      </x:c>
      <x:c r="C1281" s="14" t="str">
        <x:v>2564814933</x:v>
      </x:c>
      <x:c r="D1281" s="14" t="str">
        <x:v>Металоконструкції</x:v>
      </x:c>
      <x:c r="E1281" s="14" t="str">
        <x:v>Expansion discovery</x:v>
      </x:c>
      <x:c r="F1281" s="14" t="str">
        <x:v>I3</x:v>
      </x:c>
      <x:c r="G1281" s="14" t="n">
        <x:v>37</x:v>
      </x:c>
      <x:c r="H1281" s="14" t="n">
        <x:v>2</x:v>
      </x:c>
      <x:c r="I1281" s="14" t="n">
        <x:v>0</x:v>
      </x:c>
      <x:c r="J1281" s="18" t="n">
        <x:v>67382.38</x:v>
      </x:c>
      <x:c r="K1281" s="19" t="n">
        <x:v>45805.255575034724</x:v>
      </x:c>
      <x:c r="L1281" s="19" t="n">
        <x:v>46014</x:v>
      </x:c>
      <x:c r="M1281" s="15" t="str">
        <x:v>Монтаж металоконструкцій для сходових клітин з механізмом складання</x:v>
      </x:c>
      <x:c r="N1281" s="15" t="str">
        <x:v>https://prozorro.gov.ua/tender/UA-2025-05-28-000683-a</x:v>
      </x:c>
    </x:row>
    <x:row r="1282">
      <x:c r="A1282" s="14" t="n">
        <x:v>1278</x:v>
      </x:c>
      <x:c r="B1282" s="14" t="str">
        <x:v>ФОП Буяльський І.Г.</x:v>
      </x:c>
      <x:c r="C1282" s="14" t="str">
        <x:v>2576904676</x:v>
      </x:c>
      <x:c r="D1282" s="14" t="str">
        <x:v>Металоконструкції</x:v>
      </x:c>
      <x:c r="E1282" s="14" t="str">
        <x:v>Expansion discovery</x:v>
      </x:c>
      <x:c r="F1282" s="14" t="str">
        <x:v>I3</x:v>
      </x:c>
      <x:c r="G1282" s="14" t="n">
        <x:v>37</x:v>
      </x:c>
      <x:c r="H1282" s="14" t="n">
        <x:v>2</x:v>
      </x:c>
      <x:c r="I1282" s="14" t="n">
        <x:v>0</x:v>
      </x:c>
      <x:c r="J1282" s="18" t="n">
        <x:v>23800</x:v>
      </x:c>
      <x:c r="K1282" s="19" t="n">
        <x:v>45842.28744028935</x:v>
      </x:c>
      <x:c r="L1282" s="19" t="n">
        <x:v>46022</x:v>
      </x:c>
      <x:c r="M1282" s="15" t="str">
        <x:v>45220000-5 Інженерні та будівельні роботи (послуги по  виготовленню та монтажу металоконструкцій паркану 10м/п)</x:v>
      </x:c>
      <x:c r="N1282" s="15" t="str">
        <x:v>https://prozorro.gov.ua/tender/UA-2025-07-04-001422-a</x:v>
      </x:c>
    </x:row>
    <x:row r="1283">
      <x:c r="A1283" s="14" t="n">
        <x:v>1279</x:v>
      </x:c>
      <x:c r="B1283" s="14" t="str">
        <x:v>ФОП Воловень Сусанна Сергіївна</x:v>
      </x:c>
      <x:c r="C1283" s="14" t="str">
        <x:v>3453205100</x:v>
      </x:c>
      <x:c r="D1283" s="14" t="str">
        <x:v>Покрівлі та гідроізоляція</x:v>
      </x:c>
      <x:c r="E1283" s="14" t="str">
        <x:v>Expansion discovery</x:v>
      </x:c>
      <x:c r="F1283" s="14" t="str">
        <x:v>I3</x:v>
      </x:c>
      <x:c r="G1283" s="14" t="n">
        <x:v>37</x:v>
      </x:c>
      <x:c r="H1283" s="14" t="n">
        <x:v>2</x:v>
      </x:c>
      <x:c r="I1283" s="14" t="n">
        <x:v>0</x:v>
      </x:c>
      <x:c r="J1283" s="18" t="n">
        <x:v>10055</x:v>
      </x:c>
      <x:c r="K1283" s="19" t="n">
        <x:v>45792.43417712963</x:v>
      </x:c>
      <x:c r="L1283" s="19" t="n">
        <x:v>45808</x:v>
      </x:c>
      <x:c r="M1283" s="15" t="str">
        <x:v>Мастика гідроізоляційна CERESIT CL51/14кг. Мастика гідроізоляційна одноком. CL51/7кг  код ДК 021:2015 – 44830000-7 Мастики, шпаклівки, замазки та розчинники.Договір укладено з врахуванням Постанов КМУ №1178 від 12.10.2022 «Про затвердження особливостей здійснення публічних закупівель товарів, робіт і послуг для замовників, передбачених Законом України “Про публічні закупівлі”, на період дії правового режиму воєнного стану в Україні та протягом 90 днів з дня його припинення або скасування» та №590 від 09.06.2021 року «Про затвердження Порядку виконання повноважень Державною казначейською службою в особливому режимі в умовах воєнного стану»</x:v>
      </x:c>
      <x:c r="N1283" s="15" t="str">
        <x:v>https://prozorro.gov.ua/tender/UA-2025-05-15-006613-a</x:v>
      </x:c>
    </x:row>
    <x:row r="1284">
      <x:c r="A1284" s="14" t="n">
        <x:v>1280</x:v>
      </x:c>
      <x:c r="B1284" s="14" t="str">
        <x:v>ФОП Лавренчук Василь Ілліч</x:v>
      </x:c>
      <x:c r="C1284" s="14" t="str">
        <x:v>2004402372</x:v>
      </x:c>
      <x:c r="D1284" s="14" t="str">
        <x:v>Резервне живлення</x:v>
      </x:c>
      <x:c r="E1284" s="14" t="str">
        <x:v>Pilot now</x:v>
      </x:c>
      <x:c r="F1284" s="14" t="str">
        <x:v>I3</x:v>
      </x:c>
      <x:c r="G1284" s="14" t="n">
        <x:v>37</x:v>
      </x:c>
      <x:c r="H1284" s="14" t="n">
        <x:v>2</x:v>
      </x:c>
      <x:c r="I1284" s="14" t="n">
        <x:v>0</x:v>
      </x:c>
      <x:c r="J1284" s="18" t="n">
        <x:v>26432.5</x:v>
      </x:c>
      <x:c r="K1284" s="19" t="n">
        <x:v>46015.36890326389</x:v>
      </x:c>
      <x:c r="L1284" s="19" t="n">
        <x:v>46022.37019675926</x:v>
      </x:c>
      <x:c r="M1284" s="15" t="str">
        <x:v>Роботи з монтажу дизель генератора з АВР</x:v>
      </x:c>
      <x:c r="N1284" s="15" t="str">
        <x:v>https://prozorro.gov.ua/tender/UA-2025-12-24-004929-a</x:v>
      </x:c>
    </x:row>
    <x:row r="1285">
      <x:c r="A1285" s="14" t="n">
        <x:v>1281</x:v>
      </x:c>
      <x:c r="B1285" s="14" t="str">
        <x:v>ФОП НЕСТЕРЕНКО ДЕНИС ОЛЕКСАНДРОВИЧ</x:v>
      </x:c>
      <x:c r="C1285" s="14" t="str">
        <x:v>3199216894</x:v>
      </x:c>
      <x:c r="D1285" s="14" t="str">
        <x:v>HVAC / ОВіК</x:v>
      </x:c>
      <x:c r="E1285" s="14" t="str">
        <x:v>Pilot now</x:v>
      </x:c>
      <x:c r="F1285" s="14" t="str">
        <x:v>I3</x:v>
      </x:c>
      <x:c r="G1285" s="14" t="n">
        <x:v>37</x:v>
      </x:c>
      <x:c r="H1285" s="14" t="n">
        <x:v>2</x:v>
      </x:c>
      <x:c r="I1285" s="14" t="n">
        <x:v>0</x:v>
      </x:c>
      <x:c r="J1285" s="18" t="n">
        <x:v>69545.5</x:v>
      </x:c>
      <x:c r="K1285" s="19" t="n">
        <x:v>45952.45632696759</x:v>
      </x:c>
      <x:c r="L1285" s="19" t="n">
        <x:v>46022</x:v>
      </x:c>
      <x:c r="M1285" s="15" t="str">
        <x:v>Послуги з технічного обслуговування систем вентиляції, а саме монтаж та підключення кондиціонерів</x:v>
      </x:c>
      <x:c r="N1285" s="15" t="str">
        <x:v>https://prozorro.gov.ua/tender/UA-2025-10-22-008443-a</x:v>
      </x:c>
    </x:row>
    <x:row r="1286">
      <x:c r="A1286" s="14" t="n">
        <x:v>1282</x:v>
      </x:c>
      <x:c r="B1286" s="14" t="str">
        <x:v>ФОП Ящишин Олександр Ігорович</x:v>
      </x:c>
      <x:c r="C1286" s="14" t="str">
        <x:v>3443111431</x:v>
      </x:c>
      <x:c r="D1286" s="14" t="str">
        <x:v>HVAC / ОВіК</x:v>
      </x:c>
      <x:c r="E1286" s="14" t="str">
        <x:v>Pilot now</x:v>
      </x:c>
      <x:c r="F1286" s="14" t="str">
        <x:v>I3</x:v>
      </x:c>
      <x:c r="G1286" s="14" t="n">
        <x:v>37</x:v>
      </x:c>
      <x:c r="H1286" s="14" t="n">
        <x:v>2</x:v>
      </x:c>
      <x:c r="I1286" s="14" t="n">
        <x:v>0</x:v>
      </x:c>
      <x:c r="J1286" s="18" t="n">
        <x:v>31960</x:v>
      </x:c>
      <x:c r="K1286" s="19" t="n">
        <x:v>45796.60198604166</x:v>
      </x:c>
      <x:c r="L1286" s="19" t="n">
        <x:v>46022.64538194444</x:v>
      </x:c>
      <x:c r="M1286" s="15" t="str">
        <x:v>Послуги з технічного обслуговування обладнання систем вентиляції (монтаж та налаштування кондиціонерів).</x:v>
      </x:c>
      <x:c r="N1286" s="15" t="str">
        <x:v>https://prozorro.gov.ua/tender/UA-2025-05-19-013160-a</x:v>
      </x:c>
    </x:row>
    <x:row r="1287">
      <x:c r="A1287" s="14" t="n">
        <x:v>1283</x:v>
      </x:c>
      <x:c r="B1287" s="14" t="str">
        <x:v>Донченко Андрій Михайлович</x:v>
      </x:c>
      <x:c r="C1287" s="14" t="str">
        <x:v>2783811753</x:v>
      </x:c>
      <x:c r="D1287" s="14" t="str">
        <x:v>Резервне живлення</x:v>
      </x:c>
      <x:c r="E1287" s="14" t="str">
        <x:v>Pilot now</x:v>
      </x:c>
      <x:c r="F1287" s="14" t="str">
        <x:v>I3</x:v>
      </x:c>
      <x:c r="G1287" s="14" t="n">
        <x:v>36</x:v>
      </x:c>
      <x:c r="H1287" s="14" t="n">
        <x:v>2</x:v>
      </x:c>
      <x:c r="I1287" s="14" t="n">
        <x:v>0</x:v>
      </x:c>
      <x:c r="J1287" s="18" t="n">
        <x:v>38079.6</x:v>
      </x:c>
      <x:c r="K1287" s="19" t="n">
        <x:v>45701.59060865741</x:v>
      </x:c>
      <x:c r="L1287" s="19" t="n">
        <x:v>46022</x:v>
      </x:c>
      <x:c r="M1287" s="15" t="str">
        <x:v>Монтаж джерел безперебійного живлення</x:v>
      </x:c>
      <x:c r="N1287" s="15" t="str">
        <x:v>https://prozorro.gov.ua/tender/UA-2025-02-13-012323-a</x:v>
      </x:c>
    </x:row>
    <x:row r="1288">
      <x:c r="A1288" s="14" t="n">
        <x:v>1284</x:v>
      </x:c>
      <x:c r="B1288" s="14" t="str">
        <x:v>КОМУНАЛЬНЕ ПІДПРИЄМСТВО "ВІННИЦЯОБЛВОДОКАНАЛ"</x:v>
      </x:c>
      <x:c r="C1288" s="14" t="str">
        <x:v>03339012</x:v>
      </x:c>
      <x:c r="D1288" s="14" t="str">
        <x:v>Насосні станції</x:v>
      </x:c>
      <x:c r="E1288" s="14" t="str">
        <x:v>Expansion discovery</x:v>
      </x:c>
      <x:c r="F1288" s="14" t="str">
        <x:v>I3</x:v>
      </x:c>
      <x:c r="G1288" s="14" t="n">
        <x:v>36</x:v>
      </x:c>
      <x:c r="H1288" s="14" t="n">
        <x:v>2</x:v>
      </x:c>
      <x:c r="I1288" s="14" t="n">
        <x:v>0</x:v>
      </x:c>
      <x:c r="J1288" s="18" t="n">
        <x:v>8433.23</x:v>
      </x:c>
      <x:c r="K1288" s="19" t="n">
        <x:v>45582.68350697916</x:v>
      </x:c>
      <x:c r="L1288" s="19" t="n">
        <x:v>45657</x:v>
      </x:c>
      <x:c r="M1288" s="15" t="str">
        <x:v>Виготовлення змін до технічних умов на проектування нового будівництва каналізаційної насосної станції господарсько-побутових стічних вод Вінницького індустріального парку по вул. Немирівське шосе, 213 в м. Вінниці</x:v>
      </x:c>
      <x:c r="N1288" s="15" t="str">
        <x:v>https://prozorro.gov.ua/tender/UA-2024-10-17-016076-a</x:v>
      </x:c>
    </x:row>
    <x:row r="1289">
      <x:c r="A1289" s="14" t="n">
        <x:v>1285</x:v>
      </x:c>
      <x:c r="B1289" s="14" t="str">
        <x:v>КУЛЬЧИЦЬКИЙ ВОЛОДИМИР БОГДАНОВИЧ</x:v>
      </x:c>
      <x:c r="C1289" s="14" t="str">
        <x:v>2497618018</x:v>
      </x:c>
      <x:c r="D1289" s="14" t="str">
        <x:v>ГНБ / безтраншейні роботи</x:v>
      </x:c>
      <x:c r="E1289" s="14" t="str">
        <x:v>Expansion discovery</x:v>
      </x:c>
      <x:c r="F1289" s="14" t="str">
        <x:v>I3</x:v>
      </x:c>
      <x:c r="G1289" s="14" t="n">
        <x:v>36</x:v>
      </x:c>
      <x:c r="H1289" s="14" t="n">
        <x:v>4</x:v>
      </x:c>
      <x:c r="I1289" s="14" t="n">
        <x:v>0</x:v>
      </x:c>
      <x:c r="J1289" s="18" t="n">
        <x:v>968839.44</x:v>
      </x:c>
      <x:c r="K1289" s="19" t="n">
        <x:v>45485.39818945602</x:v>
      </x:c>
      <x:c r="L1289" s="19" t="n">
        <x:v>45657</x:v>
      </x:c>
      <x:c r="M1289" s="15" t="str">
        <x:v>виконання робіт методом горизонтально-направленого буріння по вул.Ліцейній</x:v>
      </x:c>
      <x:c r="N1289" s="15" t="str">
        <x:v>https://prozorro.gov.ua/tender/UA-2024-07-12-004311-a</x:v>
      </x:c>
    </x:row>
    <x:row r="1290">
      <x:c r="A1290" s="14" t="n">
        <x:v>1286</x:v>
      </x:c>
      <x:c r="B1290" s="14" t="str">
        <x:v>Петрів Вадим Романович</x:v>
      </x:c>
      <x:c r="C1290" s="14" t="str">
        <x:v>3200112653</x:v>
      </x:c>
      <x:c r="D1290" s="14" t="str">
        <x:v>Чисті приміщення</x:v>
      </x:c>
      <x:c r="E1290" s="14" t="str">
        <x:v>Expansion discovery</x:v>
      </x:c>
      <x:c r="F1290" s="14" t="str">
        <x:v>I3</x:v>
      </x:c>
      <x:c r="G1290" s="14" t="n">
        <x:v>36</x:v>
      </x:c>
      <x:c r="H1290" s="14" t="n">
        <x:v>2</x:v>
      </x:c>
      <x:c r="I1290" s="14" t="n">
        <x:v>0</x:v>
      </x:c>
      <x:c r="J1290" s="18" t="n">
        <x:v>59000</x:v>
      </x:c>
      <x:c r="K1290" s="19" t="n">
        <x:v>45645.39821175926</x:v>
      </x:c>
      <x:c r="L1290" s="19" t="n">
        <x:v>45651</x:v>
      </x:c>
      <x:c r="M1290" s="15" t="str">
        <x:v>Технічний паспорт - Реконструкція сховища з влаштуванням споруди подвійного призначення (пологово операційний блок) з властивостями сховища КОМУНАЛЬНОГО НЕКОМЕРЦІЙНОГО ПІДПРИЄМСТВА «ХЕРСОНСЬКИЙ МІСЬКИЙ ПЕРИНАТАЛЬНИЙ ЦЕНТР II РІВНЯ ім. З. С. КЛИМЕНКО» ХЕРСОНСЬКОЇ МІСЬКОЇ РАДИ, м.Херсон, вул. Гоголя 1.</x:v>
      </x:c>
      <x:c r="N1290" s="15" t="str">
        <x:v>https://prozorro.gov.ua/tender/UA-2024-12-19-006785-a</x:v>
      </x:c>
    </x:row>
    <x:row r="1291">
      <x:c r="A1291" s="14" t="n">
        <x:v>1287</x:v>
      </x:c>
      <x:c r="B1291" s="14" t="str">
        <x:v>ШИЯН ВОЛОДИМИР ГРИГОРОВИЧ</x:v>
      </x:c>
      <x:c r="C1291" s="14" t="str">
        <x:v>2568002711</x:v>
      </x:c>
      <x:c r="D1291" s="14" t="str">
        <x:v>Спортивні покриття</x:v>
      </x:c>
      <x:c r="E1291" s="14" t="str">
        <x:v>Expansion discovery</x:v>
      </x:c>
      <x:c r="F1291" s="14" t="str">
        <x:v>I3</x:v>
      </x:c>
      <x:c r="G1291" s="14" t="n">
        <x:v>36</x:v>
      </x:c>
      <x:c r="H1291" s="14" t="n">
        <x:v>2</x:v>
      </x:c>
      <x:c r="I1291" s="14" t="n">
        <x:v>0</x:v>
      </x:c>
      <x:c r="J1291" s="18" t="n">
        <x:v>64000</x:v>
      </x:c>
      <x:c r="K1291" s="19" t="n">
        <x:v>45665.56238765046</x:v>
      </x:c>
      <x:c r="L1291" s="19" t="n">
        <x:v>45716</x:v>
      </x:c>
      <x:c r="M1291" s="15" t="str">
        <x:v>«Реконструкція спортивного майданчика з влаштуванням штучного покриття на території Баркасівського ліцею за адресою: с.Баркасово, вул.Сечені,84» </x:v>
      </x:c>
      <x:c r="N1291" s="15" t="str">
        <x:v>https://prozorro.gov.ua/tender/UA-2025-01-08-006412-a</x:v>
      </x:c>
    </x:row>
    <x:row r="1292">
      <x:c r="A1292" s="14" t="n">
        <x:v>1288</x:v>
      </x:c>
      <x:c r="B1292" s="14" t="str">
        <x:v>ВІТИК ТАРАС РОМАНОВИЧ</x:v>
      </x:c>
      <x:c r="C1292" s="14" t="str">
        <x:v>2746811436</x:v>
      </x:c>
      <x:c r="D1292" s="14" t="str">
        <x:v>Безпека / СКУД / CCTV</x:v>
      </x:c>
      <x:c r="E1292" s="14" t="str">
        <x:v>Expansion discovery</x:v>
      </x:c>
      <x:c r="F1292" s="14" t="str">
        <x:v>I3</x:v>
      </x:c>
      <x:c r="G1292" s="14" t="n">
        <x:v>35</x:v>
      </x:c>
      <x:c r="H1292" s="14" t="n">
        <x:v>1</x:v>
      </x:c>
      <x:c r="I1292" s="14" t="n">
        <x:v>1</x:v>
      </x:c>
      <x:c r="J1292" s="18" t="n">
        <x:v>14387.31</x:v>
      </x:c>
      <x:c r="K1292" s="19" t="n">
        <x:v>46119.47239679398</x:v>
      </x:c>
      <x:c r="L1292" s="19" t="n">
        <x:v>46387</x:v>
      </x:c>
      <x:c r="M1292" s="15" t="str">
        <x:v>Послуги з монтажу та налагоджування системи контролю доступу по вул.Стефаника,2</x:v>
      </x:c>
      <x:c r="N1292" s="15" t="str">
        <x:v>https://prozorro.gov.ua/tender/UA-2026-04-07-008585-a</x:v>
      </x:c>
    </x:row>
    <x:row r="1293">
      <x:c r="A1293" s="14" t="n">
        <x:v>1289</x:v>
      </x:c>
      <x:c r="B1293" s="14" t="str">
        <x:v>ГАВРИЩУК ТЕТЯНА ЯРОСЛАВІВНА</x:v>
      </x:c>
      <x:c r="C1293" s="14" t="str">
        <x:v>2964801488</x:v>
      </x:c>
      <x:c r="D1293" s="14" t="str">
        <x:v>HVAC / ОВіК</x:v>
      </x:c>
      <x:c r="E1293" s="14" t="str">
        <x:v>Pilot now</x:v>
      </x:c>
      <x:c r="F1293" s="14" t="str">
        <x:v>I3</x:v>
      </x:c>
      <x:c r="G1293" s="14" t="n">
        <x:v>35</x:v>
      </x:c>
      <x:c r="H1293" s="14" t="n">
        <x:v>1</x:v>
      </x:c>
      <x:c r="I1293" s="14" t="n">
        <x:v>1</x:v>
      </x:c>
      <x:c r="J1293" s="18" t="n">
        <x:v>21058</x:v>
      </x:c>
      <x:c r="K1293" s="19" t="n">
        <x:v>46092.52821265046</x:v>
      </x:c>
      <x:c r="L1293" s="19" t="n">
        <x:v>46387</x:v>
      </x:c>
      <x:c r="M1293" s="15" t="str">
        <x:v>Монтаж обладнання для системи вентиляції повітря</x:v>
      </x:c>
      <x:c r="N1293" s="15" t="str">
        <x:v>https://prozorro.gov.ua/tender/UA-2026-03-11-009469-a</x:v>
      </x:c>
    </x:row>
    <x:row r="1294">
      <x:c r="A1294" s="14" t="n">
        <x:v>1290</x:v>
      </x:c>
      <x:c r="B1294" s="14" t="str">
        <x:v>МАКОВІЙ ОЛЕКСАНДР ВІКТОРОВИЧ</x:v>
      </x:c>
      <x:c r="C1294" s="14" t="str">
        <x:v>3225620512</x:v>
      </x:c>
      <x:c r="D1294" s="14" t="str">
        <x:v>Електромонтаж</x:v>
      </x:c>
      <x:c r="E1294" s="14" t="str">
        <x:v>Pilot now</x:v>
      </x:c>
      <x:c r="F1294" s="14" t="str">
        <x:v>I3</x:v>
      </x:c>
      <x:c r="G1294" s="14" t="n">
        <x:v>35</x:v>
      </x:c>
      <x:c r="H1294" s="14" t="n">
        <x:v>1</x:v>
      </x:c>
      <x:c r="I1294" s="14" t="n">
        <x:v>1</x:v>
      </x:c>
      <x:c r="J1294" s="18" t="n">
        <x:v>22315</x:v>
      </x:c>
      <x:c r="K1294" s="19" t="n">
        <x:v>46055.277131284725</x:v>
      </x:c>
      <x:c r="L1294" s="19" t="n">
        <x:v>46387</x:v>
      </x:c>
      <x:c r="M1294" s="15" t="str">
        <x:v>Послуги щодо виконання електровимірювальних робіт (Вимірювання опору заземлюючих пристроїв електроустановок; визначення повного опору петлі "фаза-нуль" шляхом виміру повного опору петлі "фаза-нульовий захисний провідник" та узгодження параметрів ланцюга "фаза-нуль" з характеристиками пристроїв автоматичного відключення живлення; перевірка працездатності пристроїв захисного відключення; вимірювання перехідного опору між заземлюючими пристроями та елементами заземлення електроустановок; вимірювання опору їзоляції електрообладнання та електромереж)</x:v>
      </x:c>
      <x:c r="N1294" s="15" t="str">
        <x:v>https://prozorro.gov.ua/tender/UA-2026-02-02-000218-a</x:v>
      </x:c>
    </x:row>
    <x:row r="1295">
      <x:c r="A1295" s="14" t="n">
        <x:v>1291</x:v>
      </x:c>
      <x:c r="B1295" s="14" t="str">
        <x:v>РУМЯНЦЕВ РУСЛАН СЕРГІЙОВИЧ</x:v>
      </x:c>
      <x:c r="C1295" s="14" t="str">
        <x:v>2858401831</x:v>
      </x:c>
      <x:c r="D1295" s="14" t="str">
        <x:v>HVAC / ОВіК</x:v>
      </x:c>
      <x:c r="E1295" s="14" t="str">
        <x:v>Pilot now</x:v>
      </x:c>
      <x:c r="F1295" s="14" t="str">
        <x:v>I3</x:v>
      </x:c>
      <x:c r="G1295" s="14" t="n">
        <x:v>35</x:v>
      </x:c>
      <x:c r="H1295" s="14" t="n">
        <x:v>1</x:v>
      </x:c>
      <x:c r="I1295" s="14" t="n">
        <x:v>1</x:v>
      </x:c>
      <x:c r="J1295" s="18" t="n">
        <x:v>99520</x:v>
      </x:c>
      <x:c r="K1295" s="19" t="n">
        <x:v>46086.51481393519</x:v>
      </x:c>
      <x:c r="L1295" s="19" t="n">
        <x:v>46387</x:v>
      </x:c>
      <x:c r="M1295" s="15" t="str">
        <x:v>Послуги з монтажу та демонтажу стояків системи опалення та радіаторів в приміщенні за адресою: Харківська область, Чугуївський район, м.Зміїв, вул.Бутівська, буд.5 </x:v>
      </x:c>
      <x:c r="N1295" s="15" t="str">
        <x:v>https://prozorro.gov.ua/tender/UA-2026-03-05-009153-a</x:v>
      </x:c>
    </x:row>
    <x:row r="1296">
      <x:c r="A1296" s="14" t="n">
        <x:v>1292</x:v>
      </x:c>
      <x:c r="B1296" s="14" t="str">
        <x:v>Фізична особа-підприємець Арутюнов А.О.</x:v>
      </x:c>
      <x:c r="C1296" s="14" t="str">
        <x:v>3261706839</x:v>
      </x:c>
      <x:c r="D1296" s="14" t="str">
        <x:v>Внутрішні сантехнічні системи</x:v>
      </x:c>
      <x:c r="E1296" s="14" t="str">
        <x:v>Pilot now</x:v>
      </x:c>
      <x:c r="F1296" s="14" t="str">
        <x:v>I3</x:v>
      </x:c>
      <x:c r="G1296" s="14" t="n">
        <x:v>35</x:v>
      </x:c>
      <x:c r="H1296" s="14" t="n">
        <x:v>1</x:v>
      </x:c>
      <x:c r="I1296" s="14" t="n">
        <x:v>1</x:v>
      </x:c>
      <x:c r="J1296" s="18" t="n">
        <x:v>54728</x:v>
      </x:c>
      <x:c r="K1296" s="19" t="n">
        <x:v>46084.63204355324</x:v>
      </x:c>
      <x:c r="L1296" s="19" t="n">
        <x:v>46387</x:v>
      </x:c>
      <x:c r="M1296" s="15" t="str">
        <x:v>Поточний (аварійний)  ремонт внутрішньої системи опалення прибудови №1 Головного навчального корпусу КНУБА за адресою: м.Київ, проспект Повітряних Сил, 31 (ДК 021:2015 45330000-9 Водопровідні та санітарно-технічні роботи)</x:v>
      </x:c>
      <x:c r="N1296" s="15" t="str">
        <x:v>https://prozorro.gov.ua/tender/UA-2026-03-03-014499-a</x:v>
      </x:c>
    </x:row>
    <x:row r="1297">
      <x:c r="A1297" s="14" t="n">
        <x:v>1293</x:v>
      </x:c>
      <x:c r="B1297" s="14" t="str">
        <x:v>ФОП "Іванов Р.О."</x:v>
      </x:c>
      <x:c r="C1297" s="14" t="str">
        <x:v>2645312176</x:v>
      </x:c>
      <x:c r="D1297" s="14" t="str">
        <x:v>Промисловий холод</x:v>
      </x:c>
      <x:c r="E1297" s="14" t="str">
        <x:v>Expansion discovery</x:v>
      </x:c>
      <x:c r="F1297" s="14" t="str">
        <x:v>I3</x:v>
      </x:c>
      <x:c r="G1297" s="14" t="n">
        <x:v>35</x:v>
      </x:c>
      <x:c r="H1297" s="14" t="n">
        <x:v>1</x:v>
      </x:c>
      <x:c r="I1297" s="14" t="n">
        <x:v>1</x:v>
      </x:c>
      <x:c r="J1297" s="18" t="n">
        <x:v>11500</x:v>
      </x:c>
      <x:c r="K1297" s="19" t="n">
        <x:v>46084.31268465278</x:v>
      </x:c>
      <x:c r="L1297" s="19" t="n">
        <x:v>46377.31267361111</x:v>
      </x:c>
      <x:c r="M1297" s="15" t="str">
        <x:v>Монтаж та технічне обслуговування холодильного обладнання (холодильний кулбаїн Olmo ECO-COOL S3.1k).</x:v>
      </x:c>
      <x:c r="N1297" s="15" t="str">
        <x:v>https://prozorro.gov.ua/tender/UA-2026-03-03-000950-a</x:v>
      </x:c>
    </x:row>
    <x:row r="1298">
      <x:c r="A1298" s="14" t="n">
        <x:v>1294</x:v>
      </x:c>
      <x:c r="B1298" s="14" t="str">
        <x:v>ФОП "МЕРЕЖКО МИКИТА АНДРІЙОВИЧ"</x:v>
      </x:c>
      <x:c r="C1298" s="14" t="str">
        <x:v>3408617498</x:v>
      </x:c>
      <x:c r="D1298" s="14" t="str">
        <x:v>Промисловий холод</x:v>
      </x:c>
      <x:c r="E1298" s="14" t="str">
        <x:v>Expansion discovery</x:v>
      </x:c>
      <x:c r="F1298" s="14" t="str">
        <x:v>I3</x:v>
      </x:c>
      <x:c r="G1298" s="14" t="n">
        <x:v>35</x:v>
      </x:c>
      <x:c r="H1298" s="14" t="n">
        <x:v>1</x:v>
      </x:c>
      <x:c r="I1298" s="14" t="n">
        <x:v>1</x:v>
      </x:c>
      <x:c r="J1298" s="18" t="n">
        <x:v>600000</x:v>
      </x:c>
      <x:c r="K1298" s="19" t="n">
        <x:v>46014.59971059028</x:v>
      </x:c>
      <x:c r="L1298" s="19" t="n">
        <x:v>46387</x:v>
      </x:c>
      <x:c r="M1298" s="15" t="str">
        <x:v>Строкове платне користування обладнанням та роботи з його монтажу (ДК: 42510000-4: Теплообмінники, кондиціонери повітря, холодильне обладнання та фільтрувальні пристрої).</x:v>
      </x:c>
      <x:c r="N1298" s="15" t="str">
        <x:v>https://prozorro.gov.ua/tender/UA-2025-12-15-018436-a</x:v>
      </x:c>
    </x:row>
    <x:row r="1299">
      <x:c r="A1299" s="14" t="n">
        <x:v>1295</x:v>
      </x:c>
      <x:c r="B1299" s="14" t="str">
        <x:v>ФОП Арсентьєв Андрій Валерійович</x:v>
      </x:c>
      <x:c r="C1299" s="14" t="str">
        <x:v>3023807252</x:v>
      </x:c>
      <x:c r="D1299" s="14" t="str">
        <x:v>Водоочищення / очисні споруди</x:v>
      </x:c>
      <x:c r="E1299" s="14" t="str">
        <x:v>Expansion discovery</x:v>
      </x:c>
      <x:c r="F1299" s="14" t="str">
        <x:v>I3</x:v>
      </x:c>
      <x:c r="G1299" s="14" t="n">
        <x:v>35</x:v>
      </x:c>
      <x:c r="H1299" s="14" t="n">
        <x:v>1</x:v>
      </x:c>
      <x:c r="I1299" s="14" t="n">
        <x:v>1</x:v>
      </x:c>
      <x:c r="J1299" s="18" t="n">
        <x:v>95000</x:v>
      </x:c>
      <x:c r="K1299" s="19" t="n">
        <x:v>46080.25989543981</x:v>
      </x:c>
      <x:c r="L1299" s="19" t="n">
        <x:v>46387.26039351852</x:v>
      </x:c>
      <x:c r="M1299" s="15" t="str">
        <x:v>Реконструкція каналізаційних очисних споруд повної біологічної очистки продуктивністю 5000м3/добу вул. Копачівська №6 в м. Волочиськ, Хмельницької області (Коригування)</x:v>
      </x:c>
      <x:c r="N1299" s="15" t="str">
        <x:v>https://prozorro.gov.ua/tender/UA-2026-02-27-000133-a</x:v>
      </x:c>
    </x:row>
    <x:row r="1300">
      <x:c r="A1300" s="14" t="n">
        <x:v>1296</x:v>
      </x:c>
      <x:c r="B1300" s="14" t="str">
        <x:v>ФОП Бортнік Роман Андрійович</x:v>
      </x:c>
      <x:c r="C1300" s="14" t="str">
        <x:v>3376707477</x:v>
      </x:c>
      <x:c r="D1300" s="14" t="str">
        <x:v>Сонячна енергетика</x:v>
      </x:c>
      <x:c r="E1300" s="14" t="str">
        <x:v>Expansion discovery</x:v>
      </x:c>
      <x:c r="F1300" s="14" t="str">
        <x:v>I3</x:v>
      </x:c>
      <x:c r="G1300" s="14" t="n">
        <x:v>35</x:v>
      </x:c>
      <x:c r="H1300" s="14" t="n">
        <x:v>1</x:v>
      </x:c>
      <x:c r="I1300" s="14" t="n">
        <x:v>1</x:v>
      </x:c>
      <x:c r="J1300" s="18" t="n">
        <x:v>99000</x:v>
      </x:c>
      <x:c r="K1300" s="19" t="n">
        <x:v>46030.520002083336</x:v>
      </x:c>
      <x:c r="L1300" s="19" t="n">
        <x:v>46387.52075231481</x:v>
      </x:c>
      <x:c r="M1300" s="15" t="str">
        <x:v>Послуги монтажу  сонячної електростанції</x:v>
      </x:c>
      <x:c r="N1300" s="15" t="str">
        <x:v>https://prozorro.gov.ua/tender/UA-2026-01-08-004937-a</x:v>
      </x:c>
    </x:row>
    <x:row r="1301">
      <x:c r="A1301" s="14" t="n">
        <x:v>1297</x:v>
      </x:c>
      <x:c r="B1301" s="14" t="str">
        <x:v>ФОП Дзюба Олександр Володимирович</x:v>
      </x:c>
      <x:c r="C1301" s="14" t="str">
        <x:v>3017110871</x:v>
      </x:c>
      <x:c r="D1301" s="14" t="str">
        <x:v>Промисловий холод</x:v>
      </x:c>
      <x:c r="E1301" s="14" t="str">
        <x:v>Expansion discovery</x:v>
      </x:c>
      <x:c r="F1301" s="14" t="str">
        <x:v>I3</x:v>
      </x:c>
      <x:c r="G1301" s="14" t="n">
        <x:v>35</x:v>
      </x:c>
      <x:c r="H1301" s="14" t="n">
        <x:v>1</x:v>
      </x:c>
      <x:c r="I1301" s="14" t="n">
        <x:v>1</x:v>
      </x:c>
      <x:c r="J1301" s="18" t="n">
        <x:v>98064</x:v>
      </x:c>
      <x:c r="K1301" s="19" t="n">
        <x:v>46105.356499421294</x:v>
      </x:c>
      <x:c r="L1301" s="19" t="n">
        <x:v>46387.35738425926</x:v>
      </x:c>
      <x:c r="M1301" s="15" t="str">
        <x:v>Послуги з монтажу/демонтажу холодильного обладнання</x:v>
      </x:c>
      <x:c r="N1301" s="15" t="str">
        <x:v>https://prozorro.gov.ua/tender/UA-2026-03-24-003055-a</x:v>
      </x:c>
    </x:row>
    <x:row r="1302">
      <x:c r="A1302" s="14" t="n">
        <x:v>1298</x:v>
      </x:c>
      <x:c r="B1302" s="14" t="str">
        <x:v>ФОП Єлков Є.В.</x:v>
      </x:c>
      <x:c r="C1302" s="14" t="str">
        <x:v>2815619451</x:v>
      </x:c>
      <x:c r="D1302" s="14" t="str">
        <x:v>Підпірні конструкції</x:v>
      </x:c>
      <x:c r="E1302" s="14" t="str">
        <x:v>Expansion discovery</x:v>
      </x:c>
      <x:c r="F1302" s="14" t="str">
        <x:v>I3</x:v>
      </x:c>
      <x:c r="G1302" s="14" t="n">
        <x:v>35</x:v>
      </x:c>
      <x:c r="H1302" s="14" t="n">
        <x:v>1</x:v>
      </x:c>
      <x:c r="I1302" s="14" t="n">
        <x:v>1</x:v>
      </x:c>
      <x:c r="J1302" s="18" t="n">
        <x:v>1460707</x:v>
      </x:c>
      <x:c r="K1302" s="19" t="n">
        <x:v>45863.35237346065</x:v>
      </x:c>
      <x:c r="L1302" s="19" t="n">
        <x:v>46387.395844907405</x:v>
      </x:c>
      <x:c r="M1302" s="15" t="str">
        <x:v>Нове будівництво підпірної стінки та благоустрій вулиці від буд.№6 до буд.№10 по вул. Юрія Короля за адресою: Закарпатська область, Хустський район, Іршавська територіальна громада, м.Іршава, вул.Юрія Короля</x:v>
      </x:c>
      <x:c r="N1302" s="15" t="str">
        <x:v>https://prozorro.gov.ua/tender/UA-2025-07-25-003541-a</x:v>
      </x:c>
    </x:row>
    <x:row r="1303">
      <x:c r="A1303" s="14" t="n">
        <x:v>1299</x:v>
      </x:c>
      <x:c r="B1303" s="14" t="str">
        <x:v>ФОП Іванов Юрій Вікторович</x:v>
      </x:c>
      <x:c r="C1303" s="14" t="str">
        <x:v>3415515417</x:v>
      </x:c>
      <x:c r="D1303" s="14" t="str">
        <x:v>Резервне живлення</x:v>
      </x:c>
      <x:c r="E1303" s="14" t="str">
        <x:v>Pilot now</x:v>
      </x:c>
      <x:c r="F1303" s="14" t="str">
        <x:v>I3</x:v>
      </x:c>
      <x:c r="G1303" s="14" t="n">
        <x:v>35</x:v>
      </x:c>
      <x:c r="H1303" s="14" t="n">
        <x:v>1</x:v>
      </x:c>
      <x:c r="I1303" s="14" t="n">
        <x:v>1</x:v>
      </x:c>
      <x:c r="J1303" s="18" t="n">
        <x:v>32160</x:v>
      </x:c>
      <x:c r="K1303" s="19" t="n">
        <x:v>46069.48450449074</x:v>
      </x:c>
      <x:c r="L1303" s="19" t="n">
        <x:v>46387.4793287037</x:v>
      </x:c>
      <x:c r="M1303" s="15" t="str">
        <x:v>ДК021:2015:51110000-6 - Послуги зі встановлення електричного обладнання (Послуги з монтажу дизель-генератора)</x:v>
      </x:c>
      <x:c r="N1303" s="15" t="str">
        <x:v>https://prozorro.gov.ua/tender/UA-2026-02-16-007261-a</x:v>
      </x:c>
    </x:row>
    <x:row r="1304">
      <x:c r="A1304" s="14" t="n">
        <x:v>1300</x:v>
      </x:c>
      <x:c r="B1304" s="14" t="str">
        <x:v>ФОП Коваль Юрій Анатолійович</x:v>
      </x:c>
      <x:c r="C1304" s="14" t="str">
        <x:v>3202415811</x:v>
      </x:c>
      <x:c r="D1304" s="14" t="str">
        <x:v>Промислова електрика / ПНР</x:v>
      </x:c>
      <x:c r="E1304" s="14" t="str">
        <x:v>Pilot now</x:v>
      </x:c>
      <x:c r="F1304" s="14" t="str">
        <x:v>I3</x:v>
      </x:c>
      <x:c r="G1304" s="14" t="n">
        <x:v>35</x:v>
      </x:c>
      <x:c r="H1304" s="14" t="n">
        <x:v>1</x:v>
      </x:c>
      <x:c r="I1304" s="14" t="n">
        <x:v>1</x:v>
      </x:c>
      <x:c r="J1304" s="18" t="n">
        <x:v>99962</x:v>
      </x:c>
      <x:c r="K1304" s="19" t="n">
        <x:v>46084.440423402775</x:v>
      </x:c>
      <x:c r="L1304" s="19" t="n">
        <x:v>46387.44105324074</x:v>
      </x:c>
      <x:c r="M1304" s="15" t="str">
        <x:v>Пусконалагоджувальні та електромонтажні роботи  на об'єкті Замовника за адресою: с. Переможне, вул. Шевченка 3 (Класифікація за ДК 021-2015 (CPV) 45310000-3 - Електромонтажні роботи)</x:v>
      </x:c>
      <x:c r="N1304" s="15" t="str">
        <x:v>https://prozorro.gov.ua/tender/UA-2026-03-03-006542-a</x:v>
      </x:c>
    </x:row>
    <x:row r="1305">
      <x:c r="A1305" s="14" t="n">
        <x:v>1301</x:v>
      </x:c>
      <x:c r="B1305" s="14" t="str">
        <x:v>ФОП Ковальчук П. Я.</x:v>
      </x:c>
      <x:c r="C1305" s="14" t="str">
        <x:v>3529106677</x:v>
      </x:c>
      <x:c r="D1305" s="14" t="str">
        <x:v>Мости / інфраструктура</x:v>
      </x:c>
      <x:c r="E1305" s="14" t="str">
        <x:v>Expansion discovery</x:v>
      </x:c>
      <x:c r="F1305" s="14" t="str">
        <x:v>I3</x:v>
      </x:c>
      <x:c r="G1305" s="14" t="n">
        <x:v>35</x:v>
      </x:c>
      <x:c r="H1305" s="14" t="n">
        <x:v>1</x:v>
      </x:c>
      <x:c r="I1305" s="14" t="n">
        <x:v>1</x:v>
      </x:c>
      <x:c r="J1305" s="18" t="n">
        <x:v>18700</x:v>
      </x:c>
      <x:c r="K1305" s="19" t="n">
        <x:v>46129.35597673611</x:v>
      </x:c>
      <x:c r="L1305" s="19" t="n">
        <x:v>46387.39959490741</x:v>
      </x:c>
      <x:c r="M1305" s="15" t="str">
        <x:v>Ремонт заднього моста автобуса KING LONG</x:v>
      </x:c>
      <x:c r="N1305" s="15" t="str">
        <x:v>https://prozorro.gov.ua/tender/UA-2026-04-17-004350-a</x:v>
      </x:c>
    </x:row>
    <x:row r="1306">
      <x:c r="A1306" s="14" t="n">
        <x:v>1302</x:v>
      </x:c>
      <x:c r="B1306" s="14" t="str">
        <x:v>ФОП Коломоєць Владислав Віктор</x:v>
      </x:c>
      <x:c r="C1306" s="14" t="str">
        <x:v>3542802273</x:v>
      </x:c>
      <x:c r="D1306" s="14" t="str">
        <x:v>HVAC / ОВіК</x:v>
      </x:c>
      <x:c r="E1306" s="14" t="str">
        <x:v>Pilot now</x:v>
      </x:c>
      <x:c r="F1306" s="14" t="str">
        <x:v>I3</x:v>
      </x:c>
      <x:c r="G1306" s="14" t="n">
        <x:v>35</x:v>
      </x:c>
      <x:c r="H1306" s="14" t="n">
        <x:v>1</x:v>
      </x:c>
      <x:c r="I1306" s="14" t="n">
        <x:v>1</x:v>
      </x:c>
      <x:c r="J1306" s="18" t="n">
        <x:v>90000</x:v>
      </x:c>
      <x:c r="K1306" s="19" t="n">
        <x:v>46121.58445769676</x:v>
      </x:c>
      <x:c r="L1306" s="19" t="n">
        <x:v>46387.62795138889</x:v>
      </x:c>
      <x:c r="M1306" s="15" t="str">
        <x:v>Теплообмінники, кондиціонери повітря, холодильне обладнання та фільтрувальні пристрої, а саме ракуператор Prana 200g, кондиціонер Electrolux EACS/1 -18HAV/N8-22 YEV, монтаж систем вентиляції та кондиціонування</x:v>
      </x:c>
      <x:c r="N1306" s="15" t="str">
        <x:v>https://prozorro.gov.ua/tender/UA-2026-04-09-011827-a</x:v>
      </x:c>
    </x:row>
    <x:row r="1307">
      <x:c r="A1307" s="14" t="n">
        <x:v>1303</x:v>
      </x:c>
      <x:c r="B1307" s="14" t="str">
        <x:v>ФОП ЛИСУЄНКО ВІТАЛІЙ ІВАНОВИЧ</x:v>
      </x:c>
      <x:c r="C1307" s="14" t="str">
        <x:v>2476104098</x:v>
      </x:c>
      <x:c r="D1307" s="14" t="str">
        <x:v>Внутрішні сантехнічні системи</x:v>
      </x:c>
      <x:c r="E1307" s="14" t="str">
        <x:v>Pilot now</x:v>
      </x:c>
      <x:c r="F1307" s="14" t="str">
        <x:v>I3</x:v>
      </x:c>
      <x:c r="G1307" s="14" t="n">
        <x:v>35</x:v>
      </x:c>
      <x:c r="H1307" s="14" t="n">
        <x:v>1</x:v>
      </x:c>
      <x:c r="I1307" s="14" t="n">
        <x:v>1</x:v>
      </x:c>
      <x:c r="J1307" s="18" t="n">
        <x:v>50533.07</x:v>
      </x:c>
      <x:c r="K1307" s="19" t="n">
        <x:v>46132.50312732639</x:v>
      </x:c>
      <x:c r="L1307" s="19" t="n">
        <x:v>46387</x:v>
      </x:c>
      <x:c r="M1307" s="15" t="str">
        <x:v>Код за ДК 021:2015 - 45330000-9  Водопровідні та санітарно-технічні роботи (поточний ремонт внутрішніх та зовнішніх мереж водопостачання в с. Постольне Сумського району Сумської області)</x:v>
      </x:c>
      <x:c r="N1307" s="15" t="str">
        <x:v>https://prozorro.gov.ua/tender/UA-2026-04-20-008416-a</x:v>
      </x:c>
    </x:row>
    <x:row r="1308">
      <x:c r="A1308" s="14" t="n">
        <x:v>1304</x:v>
      </x:c>
      <x:c r="B1308" s="14" t="str">
        <x:v>ФОП Мазуренко Олександр Юрійович</x:v>
      </x:c>
      <x:c r="C1308" s="14" t="str">
        <x:v>3091712335</x:v>
      </x:c>
      <x:c r="D1308" s="14" t="str">
        <x:v>Підпірні конструкції</x:v>
      </x:c>
      <x:c r="E1308" s="14" t="str">
        <x:v>Expansion discovery</x:v>
      </x:c>
      <x:c r="F1308" s="14" t="str">
        <x:v>I3</x:v>
      </x:c>
      <x:c r="G1308" s="14" t="n">
        <x:v>35</x:v>
      </x:c>
      <x:c r="H1308" s="14" t="n">
        <x:v>1</x:v>
      </x:c>
      <x:c r="I1308" s="14" t="n">
        <x:v>1</x:v>
      </x:c>
      <x:c r="J1308" s="18" t="n">
        <x:v>97508</x:v>
      </x:c>
      <x:c r="K1308" s="19" t="n">
        <x:v>46120.577063958335</x:v>
      </x:c>
      <x:c r="L1308" s="19" t="n">
        <x:v>46387</x:v>
      </x:c>
      <x:c r="M1308" s="15" t="str">
        <x:v>Роботи по виготовленню робочого проекту по об"єкту: Капітальний ремонт підпірних стінок адмінбудинку міської ради по вул.Космонавтів,30(з адаптацією до потреб маломобільних груп населення) в м.Вінниці</x:v>
      </x:c>
      <x:c r="N1308" s="15" t="str">
        <x:v>https://prozorro.gov.ua/tender/UA-2026-04-08-013562-a</x:v>
      </x:c>
    </x:row>
    <x:row r="1309">
      <x:c r="A1309" s="14" t="n">
        <x:v>1305</x:v>
      </x:c>
      <x:c r="B1309" s="14" t="str">
        <x:v>ФОП ПУЧКОВ АРТЕМ ВІКТОРОВИЧ</x:v>
      </x:c>
      <x:c r="C1309" s="14" t="str">
        <x:v>3361014554</x:v>
      </x:c>
      <x:c r="D1309" s="14" t="str">
        <x:v>Металоконструкції</x:v>
      </x:c>
      <x:c r="E1309" s="14" t="str">
        <x:v>Expansion discovery</x:v>
      </x:c>
      <x:c r="F1309" s="14" t="str">
        <x:v>I3</x:v>
      </x:c>
      <x:c r="G1309" s="14" t="n">
        <x:v>35</x:v>
      </x:c>
      <x:c r="H1309" s="14" t="n">
        <x:v>1</x:v>
      </x:c>
      <x:c r="I1309" s="14" t="n">
        <x:v>1</x:v>
      </x:c>
      <x:c r="J1309" s="18" t="n">
        <x:v>87000</x:v>
      </x:c>
      <x:c r="K1309" s="19" t="n">
        <x:v>46127.44116527778</x:v>
      </x:c>
      <x:c r="L1309" s="19" t="n">
        <x:v>46387</x:v>
      </x:c>
      <x:c r="M1309" s="15" t="str">
        <x:v>Монтаж металоконструкції полігональної фігури "Розколоте серце" (ДК 021:2015:45220000-5: Інженерні та будівельні роботи)</x:v>
      </x:c>
      <x:c r="N1309" s="15" t="str">
        <x:v>https://prozorro.gov.ua/tender/UA-2026-04-15-001422-a</x:v>
      </x:c>
    </x:row>
    <x:row r="1310">
      <x:c r="A1310" s="14" t="n">
        <x:v>1306</x:v>
      </x:c>
      <x:c r="B1310" s="14" t="str">
        <x:v>ФОП СМОЛІЙ НАЗАР ЯРОСЛАВОВИЧ</x:v>
      </x:c>
      <x:c r="C1310" s="14" t="str">
        <x:v>2976213114</x:v>
      </x:c>
      <x:c r="D1310" s="14" t="str">
        <x:v>Пасивний вогнезахист</x:v>
      </x:c>
      <x:c r="E1310" s="14" t="str">
        <x:v>Expansion discovery</x:v>
      </x:c>
      <x:c r="F1310" s="14" t="str">
        <x:v>I3</x:v>
      </x:c>
      <x:c r="G1310" s="14" t="n">
        <x:v>35</x:v>
      </x:c>
      <x:c r="H1310" s="14" t="n">
        <x:v>1</x:v>
      </x:c>
      <x:c r="I1310" s="14" t="n">
        <x:v>1</x:v>
      </x:c>
      <x:c r="J1310" s="18" t="n">
        <x:v>3827.4</x:v>
      </x:c>
      <x:c r="K1310" s="19" t="n">
        <x:v>46115.36972019676</x:v>
      </x:c>
      <x:c r="L1310" s="19" t="n">
        <x:v>46387</x:v>
      </x:c>
      <x:c r="M1310" s="15" t="str">
        <x:v>Вогнезахисна обробка дерев'яних конструкцій перекриття</x:v>
      </x:c>
      <x:c r="N1310" s="15" t="str">
        <x:v>https://prozorro.gov.ua/tender/UA-2026-04-03-005026-a</x:v>
      </x:c>
    </x:row>
    <x:row r="1311">
      <x:c r="A1311" s="14" t="n">
        <x:v>1307</x:v>
      </x:c>
      <x:c r="B1311" s="14" t="str">
        <x:v>ФОП Хомюк Ольга Леонідівна</x:v>
      </x:c>
      <x:c r="C1311" s="14" t="str">
        <x:v>3288617167</x:v>
      </x:c>
      <x:c r="D1311" s="14" t="str">
        <x:v>Промислова теплоізоляція</x:v>
      </x:c>
      <x:c r="E1311" s="14" t="str">
        <x:v>Expansion discovery</x:v>
      </x:c>
      <x:c r="F1311" s="14" t="str">
        <x:v>I3</x:v>
      </x:c>
      <x:c r="G1311" s="14" t="n">
        <x:v>35</x:v>
      </x:c>
      <x:c r="H1311" s="14" t="n">
        <x:v>1</x:v>
      </x:c>
      <x:c r="I1311" s="14" t="n">
        <x:v>1</x:v>
      </x:c>
      <x:c r="J1311" s="18" t="n">
        <x:v>21777</x:v>
      </x:c>
      <x:c r="K1311" s="19" t="n">
        <x:v>46091.56088665509</x:v>
      </x:c>
      <x:c r="L1311" s="19" t="n">
        <x:v>46387</x:v>
      </x:c>
      <x:c r="M1311" s="15" t="str">
        <x:v>Теплоізоляція трубопроводів з спіненого  поліетилену</x:v>
      </x:c>
      <x:c r="N1311" s="15" t="str">
        <x:v>https://prozorro.gov.ua/tender/UA-2026-02-24-004183-a</x:v>
      </x:c>
    </x:row>
    <x:row r="1312">
      <x:c r="A1312" s="14" t="n">
        <x:v>1308</x:v>
      </x:c>
      <x:c r="B1312" s="14" t="str">
        <x:v>ПРИВАТНЕ ПІДПРИЄМСТВО "ІНСТАЛ ГРУП"</x:v>
      </x:c>
      <x:c r="C1312" s="14" t="str">
        <x:v>39812602</x:v>
      </x:c>
      <x:c r="D1312" s="14" t="str">
        <x:v>Резервне живлення</x:v>
      </x:c>
      <x:c r="E1312" s="14" t="str">
        <x:v>Expansion discovery</x:v>
      </x:c>
      <x:c r="F1312" s="14" t="str">
        <x:v>I3</x:v>
      </x:c>
      <x:c r="G1312" s="14" t="n">
        <x:v>35</x:v>
      </x:c>
      <x:c r="H1312" s="14" t="n">
        <x:v>3</x:v>
      </x:c>
      <x:c r="I1312" s="14" t="n">
        <x:v>0</x:v>
      </x:c>
      <x:c r="J1312" s="18" t="n">
        <x:v>46000</x:v>
      </x:c>
      <x:c r="K1312" s="19" t="n">
        <x:v>46001.31072509259</x:v>
      </x:c>
      <x:c r="L1312" s="19" t="n">
        <x:v>46022.31108796296</x:v>
      </x:c>
      <x:c r="M1312" s="15" t="str">
        <x:v>Електромонтажні роботи (послуги з монтажу системи безперебійного живлення)</x:v>
      </x:c>
      <x:c r="N1312" s="15" t="str">
        <x:v>https://prozorro.gov.ua/tender/UA-2025-12-10-001371-a</x:v>
      </x:c>
    </x:row>
    <x:row r="1313">
      <x:c r="A1313" s="14" t="n">
        <x:v>1309</x:v>
      </x:c>
      <x:c r="B1313" s="14" t="str">
        <x:v>Фізична особа-підприємець Андрєєв Сергій Сергійович</x:v>
      </x:c>
      <x:c r="C1313" s="14" t="str">
        <x:v>2923003278</x:v>
      </x:c>
      <x:c r="D1313" s="14" t="str">
        <x:v>Внутрішні сантехнічні системи</x:v>
      </x:c>
      <x:c r="E1313" s="14" t="str">
        <x:v>Pilot now</x:v>
      </x:c>
      <x:c r="F1313" s="14" t="str">
        <x:v>I3</x:v>
      </x:c>
      <x:c r="G1313" s="14" t="n">
        <x:v>35</x:v>
      </x:c>
      <x:c r="H1313" s="14" t="n">
        <x:v>1</x:v>
      </x:c>
      <x:c r="I1313" s="14" t="n">
        <x:v>0</x:v>
      </x:c>
      <x:c r="J1313" s="18" t="n">
        <x:v>14188.96</x:v>
      </x:c>
      <x:c r="K1313" s="19" t="n">
        <x:v>46120.59742189815</x:v>
      </x:c>
      <x:c r="L1313" s="19" t="n">
        <x:v>46127</x:v>
      </x:c>
      <x:c r="M1313" s="15" t="str">
        <x:v>Аварійний ремонт внутрішньої системи каналізації Філії №4 Комунального некомерційного підприємства «Центр первинної медико-санітарної допомоги №1» Оболонського  району  м.Києва  за адресою вулиця Йорданська,26, (код ДК 021:2015 - 45330000-9 «Водопровідні та санітарно-технічні роботи»)</x:v>
      </x:c>
      <x:c r="N1313" s="15" t="str">
        <x:v>https://prozorro.gov.ua/tender/UA-2026-04-08-014032-a</x:v>
      </x:c>
    </x:row>
    <x:row r="1314">
      <x:c r="A1314" s="14" t="n">
        <x:v>1310</x:v>
      </x:c>
      <x:c r="B1314" s="14" t="str">
        <x:v>Фізична особа-підприємець Новіцький Роман Іванович</x:v>
      </x:c>
      <x:c r="C1314" s="14" t="str">
        <x:v>3028206271</x:v>
      </x:c>
      <x:c r="D1314" s="14" t="str">
        <x:v>Підпірні конструкції</x:v>
      </x:c>
      <x:c r="E1314" s="14" t="str">
        <x:v>Expansion discovery</x:v>
      </x:c>
      <x:c r="F1314" s="14" t="str">
        <x:v>I3</x:v>
      </x:c>
      <x:c r="G1314" s="14" t="n">
        <x:v>35</x:v>
      </x:c>
      <x:c r="H1314" s="14" t="n">
        <x:v>1</x:v>
      </x:c>
      <x:c r="I1314" s="14" t="n">
        <x:v>0</x:v>
      </x:c>
      <x:c r="J1314" s="18" t="n">
        <x:v>1158937</x:v>
      </x:c>
      <x:c r="K1314" s="19" t="n">
        <x:v>46010.62443438658</x:v>
      </x:c>
      <x:c r="L1314" s="19" t="n">
        <x:v>46022.916666655095</x:v>
      </x:c>
      <x:c r="M1314" s="15" t="str">
        <x:v>ДК 021:2015:45453000-7 - Капітальний ремонт і реставрація  - Проведення невідкладних аварійно-відновлювальних робіт з виведення із аварійного стану підпірної стінки між вул. І Свєнціцького, 14 та вул. М. Лемика у м. Львові</x:v>
      </x:c>
      <x:c r="N1314" s="15" t="str">
        <x:v>https://prozorro.gov.ua/tender/UA-2025-12-19-021994-a</x:v>
      </x:c>
    </x:row>
    <x:row r="1315">
      <x:c r="A1315" s="14" t="n">
        <x:v>1311</x:v>
      </x:c>
      <x:c r="B1315" s="14" t="str">
        <x:v>ФІЗИЧНА ОСОБА-ПІДПРИЄМЕЦЬ САВИЧ ВОЛОДИМИР ОЛЕКСАНДРОВИЧ</x:v>
      </x:c>
      <x:c r="C1315" s="14" t="str">
        <x:v>2598517298</x:v>
      </x:c>
      <x:c r="D1315" s="14" t="str">
        <x:v>Підпірні конструкції</x:v>
      </x:c>
      <x:c r="E1315" s="14" t="str">
        <x:v>Expansion discovery</x:v>
      </x:c>
      <x:c r="F1315" s="14" t="str">
        <x:v>I3</x:v>
      </x:c>
      <x:c r="G1315" s="14" t="n">
        <x:v>35</x:v>
      </x:c>
      <x:c r="H1315" s="14" t="n">
        <x:v>1</x:v>
      </x:c>
      <x:c r="I1315" s="14" t="n">
        <x:v>0</x:v>
      </x:c>
      <x:c r="J1315" s="18" t="n">
        <x:v>1587346</x:v>
      </x:c>
      <x:c r="K1315" s="19" t="n">
        <x:v>45859.49359484954</x:v>
      </x:c>
      <x:c r="L1315" s="19" t="n">
        <x:v>45991</x:v>
      </x:c>
      <x:c r="M1315" s="15" t="str">
        <x:v>Послуги з демонтажу аварійної будівлі завершеного будівництва сільський будинок культури з підвалом та ганками – літ. «А-2», «А-1», сходи – І,ІІ, вимощення – ІІІ, підпірна стінка - №1,№2,№3, за адресою: 20431, Україна, Черкаська область, Звенигородський район, с. Гордашівка, вул. Богуна Івана, 137 (закупівля здійснюється з урахуванням підпункту 6 пункту 13 Особливостей здійснення публічних закупівель товарів, робіт і послуг для замовників, передбачених Законом України «Про публічні закупівлі», на період дії правового режиму воєнного стану в Україні та протягом 90 днів з дня його припинення або скасування, затверджених Постановою Кабінету Міністрів України від 12 жовтня 2022 р. № 1178, а саме: відмінено відкриті торги, в тому числі за лотом 3 (ОГОЛОШЕННЯ про проведення відкритих торгів UA-2025-03-14-011629-a та ЗВІТ про результати проведення процедури закупівлі UA-2025-03-14-011629-a) через неподання жодної тендерної пропозиції для участі у відкритих торгах (в тому числі за лотом) у строк, установлений замовником згідно з Особливостями. При цьому предмет закупівлі, його технічні, кількісні та якісні характеристики, проект договору про закупівлю, а також вимоги до суб’єкта, з яким укладається договір про закупівлю, не відрізняються від вимог, що були визначені замовником у тендерній документації (крім вимог, визначених пунктом 47 Особливостей), та сума договору про закупівлю не перевищує очікувану вартість предмета закупівлі, зазначену замовником в оголошенні про проведення відкритих торгів, які відмінено через відсутність достатньої кількості учасників процедури закупівлі (учасника процедури закупівлі)</x:v>
      </x:c>
      <x:c r="N1315" s="15" t="str">
        <x:v>https://prozorro.gov.ua/tender/UA-2025-07-21-006076-a</x:v>
      </x:c>
    </x:row>
    <x:row r="1316">
      <x:c r="A1316" s="14" t="n">
        <x:v>1312</x:v>
      </x:c>
      <x:c r="B1316" s="14" t="str">
        <x:v>ФОП "ВЕКЛИНЕЦЬ ОЛЕКСАНДР ВАСИЛЬОВИЧ"</x:v>
      </x:c>
      <x:c r="C1316" s="14" t="str">
        <x:v>2819020257</x:v>
      </x:c>
      <x:c r="D1316" s="14" t="str">
        <x:v>Резервне живлення</x:v>
      </x:c>
      <x:c r="E1316" s="14" t="str">
        <x:v>Pilot now</x:v>
      </x:c>
      <x:c r="F1316" s="14" t="str">
        <x:v>I3</x:v>
      </x:c>
      <x:c r="G1316" s="14" t="n">
        <x:v>35</x:v>
      </x:c>
      <x:c r="H1316" s="14" t="n">
        <x:v>1</x:v>
      </x:c>
      <x:c r="I1316" s="14" t="n">
        <x:v>0</x:v>
      </x:c>
      <x:c r="J1316" s="18" t="n">
        <x:v>795240</x:v>
      </x:c>
      <x:c r="K1316" s="19" t="n">
        <x:v>45995.46840572917</x:v>
      </x:c>
      <x:c r="L1316" s="19" t="n">
        <x:v>46010.52940972222</x:v>
      </x:c>
      <x:c r="M1316" s="15" t="str">
        <x:v>Комплект відеокамер зовнішнього встановлення  з монтажем (Комутаційна коробка, Корпус електротехнічного призначення, Вита пара зовнішньої прокладки, Кронштейн для камери відеоспостереження на електроопору, Самонесучий ізольований провід, Блок безперебійного живлення, Акумулятор гелевий 12В 7А, Кабель ВВГ-нг 3*1,5, Проколюючий зажим,Розетка на DIN рейку РМ-16, модульна, Автоматичний вимикач 1P, In=6А, «C», 6kA, Блок розподільчий 80А, Шпилька М8х1000,Шайба 25х8х3 мм.. оцинкована, Гайки М8)</x:v>
      </x:c>
      <x:c r="N1316" s="15" t="str">
        <x:v>https://prozorro.gov.ua/tender/UA-2025-11-21-011312-a</x:v>
      </x:c>
    </x:row>
    <x:row r="1317">
      <x:c r="A1317" s="14" t="n">
        <x:v>1313</x:v>
      </x:c>
      <x:c r="B1317" s="14" t="str">
        <x:v>ФОП "ЗАХАРОВ ІГОР ВІКТОРОВИЧ"</x:v>
      </x:c>
      <x:c r="C1317" s="14" t="str">
        <x:v>3055306479</x:v>
      </x:c>
      <x:c r="D1317" s="14" t="str">
        <x:v>СКС / BMS / слаботочка</x:v>
      </x:c>
      <x:c r="E1317" s="14" t="str">
        <x:v>Expansion discovery</x:v>
      </x:c>
      <x:c r="F1317" s="14" t="str">
        <x:v>I3</x:v>
      </x:c>
      <x:c r="G1317" s="14" t="n">
        <x:v>35</x:v>
      </x:c>
      <x:c r="H1317" s="14" t="n">
        <x:v>1</x:v>
      </x:c>
      <x:c r="I1317" s="14" t="n">
        <x:v>0</x:v>
      </x:c>
      <x:c r="J1317" s="18" t="n">
        <x:v>1569426.28</x:v>
      </x:c>
      <x:c r="K1317" s="19" t="n">
        <x:v>45909.354497719905</x:v>
      </x:c>
      <x:c r="L1317" s="19" t="n">
        <x:v>46011</x:v>
      </x:c>
      <x:c r="M1317" s="15" t="str">
        <x:v>Послуги з монтажу і налагодження структурованої кабельної системи</x:v>
      </x:c>
      <x:c r="N1317" s="15" t="str">
        <x:v>https://prozorro.gov.ua/tender/UA-2025-08-28-009555-a</x:v>
      </x:c>
    </x:row>
    <x:row r="1318">
      <x:c r="A1318" s="14" t="n">
        <x:v>1314</x:v>
      </x:c>
      <x:c r="B1318" s="14" t="str">
        <x:v>ФОП Винник Олександр Іванович</x:v>
      </x:c>
      <x:c r="C1318" s="14" t="str">
        <x:v>2915408758</x:v>
      </x:c>
      <x:c r="D1318" s="14" t="str">
        <x:v>Теплові пункти</x:v>
      </x:c>
      <x:c r="E1318" s="14" t="str">
        <x:v>Expansion discovery</x:v>
      </x:c>
      <x:c r="F1318" s="14" t="str">
        <x:v>I3</x:v>
      </x:c>
      <x:c r="G1318" s="14" t="n">
        <x:v>35</x:v>
      </x:c>
      <x:c r="H1318" s="14" t="n">
        <x:v>1</x:v>
      </x:c>
      <x:c r="I1318" s="14" t="n">
        <x:v>0</x:v>
      </x:c>
      <x:c r="J1318" s="18" t="n">
        <x:v>4327820.18</x:v>
      </x:c>
      <x:c r="K1318" s="19" t="n">
        <x:v>45743.59042726852</x:v>
      </x:c>
      <x:c r="L1318" s="19" t="n">
        <x:v>45960</x:v>
      </x:c>
      <x:c r="M1318" s="15" t="str">
        <x:v>код за ДК 021:2015: 45454000-4 - Реконструкція (Реконструкція системи теплопостачання центрального теплового пункту, розташованому у адміністративній будівлі МВС № 1 за адресою: м. Київ, вул. Академіка Богомольця, 10/Індивідуальний тепловий пункт)</x:v>
      </x:c>
      <x:c r="N1318" s="15" t="str">
        <x:v>https://prozorro.gov.ua/tender/UA-2025-03-13-010469-a</x:v>
      </x:c>
    </x:row>
    <x:row r="1319">
      <x:c r="A1319" s="14" t="n">
        <x:v>1315</x:v>
      </x:c>
      <x:c r="B1319" s="14" t="str">
        <x:v>ФОП Гаршина Ганна Ігорівна</x:v>
      </x:c>
      <x:c r="C1319" s="14" t="str">
        <x:v>3082000145</x:v>
      </x:c>
      <x:c r="D1319" s="14" t="str">
        <x:v>HVAC / ОВіК</x:v>
      </x:c>
      <x:c r="E1319" s="14" t="str">
        <x:v>Pilot now</x:v>
      </x:c>
      <x:c r="F1319" s="14" t="str">
        <x:v>I3</x:v>
      </x:c>
      <x:c r="G1319" s="14" t="n">
        <x:v>35</x:v>
      </x:c>
      <x:c r="H1319" s="14" t="n">
        <x:v>1</x:v>
      </x:c>
      <x:c r="I1319" s="14" t="n">
        <x:v>0</x:v>
      </x:c>
      <x:c r="J1319" s="18" t="n">
        <x:v>912073.84</x:v>
      </x:c>
      <x:c r="K1319" s="19" t="n">
        <x:v>45922.38324231481</x:v>
      </x:c>
      <x:c r="L1319" s="19" t="n">
        <x:v>45950.38321759259</x:v>
      </x:c>
      <x:c r="M1319" s="15" t="str">
        <x:v>"Капітальний ремонт кімнат 107, 107А, 107Б (монтаж системи вентиляції, скляних перегородок, світильників) головного навчального корпусу Київського національного університету імені Тараса Шевченка" за адресою: м. Київ, вулиця Володимирська, 60</x:v>
      </x:c>
      <x:c r="N1319" s="15" t="str">
        <x:v>https://prozorro.gov.ua/tender/UA-2025-09-22-005458-a</x:v>
      </x:c>
    </x:row>
    <x:row r="1320">
      <x:c r="A1320" s="14" t="n">
        <x:v>1316</x:v>
      </x:c>
      <x:c r="B1320" s="14" t="str">
        <x:v>ФОП ЛУЦЬКИЙ ЄВГЕНІЙ АНАТОЛІЙОВИЧ</x:v>
      </x:c>
      <x:c r="C1320" s="14" t="str">
        <x:v>2469310279</x:v>
      </x:c>
      <x:c r="D1320" s="14" t="str">
        <x:v>Промисловий холод</x:v>
      </x:c>
      <x:c r="E1320" s="14" t="str">
        <x:v>Expansion discovery</x:v>
      </x:c>
      <x:c r="F1320" s="14" t="str">
        <x:v>I3</x:v>
      </x:c>
      <x:c r="G1320" s="14" t="n">
        <x:v>35</x:v>
      </x:c>
      <x:c r="H1320" s="14" t="n">
        <x:v>1</x:v>
      </x:c>
      <x:c r="I1320" s="14" t="n">
        <x:v>0</x:v>
      </x:c>
      <x:c r="J1320" s="18" t="n">
        <x:v>840000</x:v>
      </x:c>
      <x:c r="K1320" s="19" t="n">
        <x:v>45960.39049554398</x:v>
      </x:c>
      <x:c r="L1320" s="19" t="n">
        <x:v>46022</x:v>
      </x:c>
      <x:c r="M1320" s="15" t="str">
        <x:v>Кондиціонери  інверторні касетні з монтажем  та демонтажем за кодом ДК 021:2015-42510000-4 Теплообмінники, кондиціонери повітря, холодильне обладнання та фільтрувальні пристрої.</x:v>
      </x:c>
      <x:c r="N1320" s="15" t="str">
        <x:v>https://prozorro.gov.ua/tender/UA-2025-10-15-002007-a</x:v>
      </x:c>
    </x:row>
    <x:row r="1321">
      <x:c r="A1321" s="14" t="n">
        <x:v>1317</x:v>
      </x:c>
      <x:c r="B1321" s="14" t="str">
        <x:v>ФОП Нів'євський Олександр Олександрович</x:v>
      </x:c>
      <x:c r="C1321" s="14" t="str">
        <x:v>3178922934</x:v>
      </x:c>
      <x:c r="D1321" s="14" t="str">
        <x:v>Світлофори / дорожня автоматика</x:v>
      </x:c>
      <x:c r="E1321" s="14" t="str">
        <x:v>Pilot now</x:v>
      </x:c>
      <x:c r="F1321" s="14" t="str">
        <x:v>I3</x:v>
      </x:c>
      <x:c r="G1321" s="14" t="n">
        <x:v>35</x:v>
      </x:c>
      <x:c r="H1321" s="14" t="n">
        <x:v>1</x:v>
      </x:c>
      <x:c r="I1321" s="14" t="n">
        <x:v>0</x:v>
      </x:c>
      <x:c r="J1321" s="18" t="n">
        <x:v>1070509.2</x:v>
      </x:c>
      <x:c r="K1321" s="19" t="n">
        <x:v>45827.25635315972</x:v>
      </x:c>
      <x:c r="L1321" s="19" t="n">
        <x:v>46022.29938657407</x:v>
      </x:c>
      <x:c r="M1321" s="15" t="str">
        <x:v>Будівництво світлофорного об'єкту на перехресті вул.Острозького-вул.Пушкіна в м.Старокостянтинів Хмельницької області</x:v>
      </x:c>
      <x:c r="N1321" s="15" t="str">
        <x:v>https://prozorro.gov.ua/tender/UA-2025-06-19-000672-a</x:v>
      </x:c>
    </x:row>
    <x:row r="1322">
      <x:c r="A1322" s="14" t="n">
        <x:v>1318</x:v>
      </x:c>
      <x:c r="B1322" s="14" t="str">
        <x:v>ФОП Панасюк Максим Анатолійович</x:v>
      </x:c>
      <x:c r="C1322" s="14" t="str">
        <x:v>3730109676</x:v>
      </x:c>
      <x:c r="D1322" s="14" t="str">
        <x:v>Внутрішні сантехнічні системи</x:v>
      </x:c>
      <x:c r="E1322" s="14" t="str">
        <x:v>Pilot now</x:v>
      </x:c>
      <x:c r="F1322" s="14" t="str">
        <x:v>I3</x:v>
      </x:c>
      <x:c r="G1322" s="14" t="n">
        <x:v>35</x:v>
      </x:c>
      <x:c r="H1322" s="14" t="n">
        <x:v>1</x:v>
      </x:c>
      <x:c r="I1322" s="14" t="n">
        <x:v>0</x:v>
      </x:c>
      <x:c r="J1322" s="18" t="n">
        <x:v>67331</x:v>
      </x:c>
      <x:c r="K1322" s="19" t="n">
        <x:v>46090.38292761574</x:v>
      </x:c>
      <x:c r="L1322" s="19" t="n">
        <x:v>46101</x:v>
      </x:c>
      <x:c r="M1322" s="15" t="str">
        <x:v>Поточний ремонт приміщення Черкаської загальноосвітньої школи І-ІІІ ступенів №32 ЧМРЧО (ремонт внутрішньої мережі водопостачання) за адресою: вул. Героїв Майдану, 10 в м. Черкаси (ДК 021:2015- 45330000-9 - Водопровідні та
санітарно-технічні роботи).</x:v>
      </x:c>
      <x:c r="N1322" s="15" t="str">
        <x:v>https://prozorro.gov.ua/tender/UA-2026-03-09-003392-a</x:v>
      </x:c>
    </x:row>
    <x:row r="1323">
      <x:c r="A1323" s="14" t="n">
        <x:v>1319</x:v>
      </x:c>
      <x:c r="B1323" s="14" t="str">
        <x:v>ФОП РУБАНКА АННА ФЕДОРІВНА</x:v>
      </x:c>
      <x:c r="C1323" s="14" t="str">
        <x:v>3075116463</x:v>
      </x:c>
      <x:c r="D1323" s="14" t="str">
        <x:v>Зерносховища / елеватори</x:v>
      </x:c>
      <x:c r="E1323" s="14" t="str">
        <x:v>Expansion discovery</x:v>
      </x:c>
      <x:c r="F1323" s="14" t="str">
        <x:v>I3</x:v>
      </x:c>
      <x:c r="G1323" s="14" t="n">
        <x:v>35</x:v>
      </x:c>
      <x:c r="H1323" s="14" t="n">
        <x:v>1</x:v>
      </x:c>
      <x:c r="I1323" s="14" t="n">
        <x:v>0</x:v>
      </x:c>
      <x:c r="J1323" s="18" t="n">
        <x:v>823534.6</x:v>
      </x:c>
      <x:c r="K1323" s="19" t="n">
        <x:v>45924.509674375</x:v>
      </x:c>
      <x:c r="L1323" s="19" t="n">
        <x:v>46022</x:v>
      </x:c>
      <x:c r="M1323" s="15" t="str">
        <x:v>«Розширення шляхом будівництва межі наявного благоустрою аркового безкаркасного зерносховища по вул. Адмірала Білінського 46, с. Драбово-Барятинське, Золотоніського  району, Черкаської області»</x:v>
      </x:c>
      <x:c r="N1323" s="15" t="str">
        <x:v>https://prozorro.gov.ua/tender/UA-2025-09-24-010465-a</x:v>
      </x:c>
    </x:row>
    <x:row r="1324">
      <x:c r="A1324" s="14" t="n">
        <x:v>1320</x:v>
      </x:c>
      <x:c r="B1324" s="14" t="str">
        <x:v>ФОП СЕНІН СЕРГІЙ ЮРІЙОВИЧ</x:v>
      </x:c>
      <x:c r="C1324" s="14" t="str">
        <x:v>3141234959</x:v>
      </x:c>
      <x:c r="D1324" s="14" t="str">
        <x:v>Чисті приміщення</x:v>
      </x:c>
      <x:c r="E1324" s="14" t="str">
        <x:v>Expansion discovery</x:v>
      </x:c>
      <x:c r="F1324" s="14" t="str">
        <x:v>I3</x:v>
      </x:c>
      <x:c r="G1324" s="14" t="n">
        <x:v>35</x:v>
      </x:c>
      <x:c r="H1324" s="14" t="n">
        <x:v>1</x:v>
      </x:c>
      <x:c r="I1324" s="14" t="n">
        <x:v>0</x:v>
      </x:c>
      <x:c r="J1324" s="18" t="n">
        <x:v>1695835</x:v>
      </x:c>
      <x:c r="K1324" s="19" t="n">
        <x:v>45813.46200099537</x:v>
      </x:c>
      <x:c r="L1324" s="19" t="n">
        <x:v>46022</x:v>
      </x:c>
      <x:c r="M1324" s="15" t="str">
        <x:v>Лапароскопічний лопатевий ретрактор 10х330мм (НК 024:2023: 45182 - Хірургічний ретрактор самоутримувальний, багаторазового застосування); Лапароскопічний лопатевий ретрактор 5х330мм (НК 024:2023: 45182 - Хірургічний ретрактор самоутримувальний, багаторазового застосування); Ретрактор лапароскопічний (НК 024:2023: 45182 - Хірургічний ретрактор самоутримувальний, багаторазового застосування); Робоча частина (вставка) монополярного лапароскопічного затискача вигнута (НК 024:2023: 33596 - Ендоскопічний електрохірургічний наконечник / електрод, монополярний, багаторазовий); Тубус для лапароскопічного затискача (НК 024:2023: 33596 - Ендоскопічний електрохірургічний наконечник / електрод, монополярний, багаторазовий); Ручка лапароскопічних затискачів без кремальєри (НК 024:2023: 33596 - Ендоскопічний електрохірургічний наконечник / електрод, монополярний, багаторазовий); Робоча частина (вставка) монополярного лапароскопічного затискача 18 мм (НК 024:2023: 33596 - Ендоскопічний електрохірургічний наконечник / електрод, монополярний, багаторазовий); Ручка лапароскопічних затискачів з кремальєрою (НК 024:2023: 33596 - Ендоскопічний електрохірургічний наконечник / електрод, монополярний, багаторазовий); Одноразовий троакар безлезовий (НК 024:2023: 61425 - Троакар лапароскопічний одноразового використання); Одноразовий контейнер для екстракції 200 мл (НК 024:2023: 45130 - Хірургічний мішечок на видалені тканини); Одноразовий контейнер для екстракції 400 мл (НК 024:2023: 45130 - Хірургічний мішечок на видалені тканини); Одноразовий контейнер для екстракції 700 мл (НК 024:2023: 45130 - Хірургічний мішечок на видалені тканини); Монополярний кабель  (НК 024:2023: 47487 - Електричний кабель для медичних виробів багаторазового застосування); Трубка для аспірації та іригації  (НК 024:2023: 47342 - Лапараскопічна канюля для зрошення/ відсмоктування); Лапароскопічний троакар з магнітним клапаном 10х95 мм (НК 024:2023: 37148 - Канюля для лапароскопічного доступу, багаторазового використання); Лапароскопічний троакар з магнітним клапаном 5х95 мм (НК 024:2023: 37148 - Канюля для лапароскопічного доступу, багаторазового використання); Лапароскопічний троакар 10×95 мм (НК 024:2023: 37148 - Канюля для лапароскопічного доступу, багаторазового використання); Робоча частина (вставка) монополярного лапароскопічного затискача 27 мм (НК 024:2023: 33596 - Ендоскопічний електрохірургічний наконечник / електрод, монополярний, багаторазовий); Робоча частина (вставка) монополярного лапароскопічного затискача 24мм (НК 024:2023: 33596 - Ендоскопічний електрохірургічний наконечник / електрод, монополярний, багаторазовий); Робоча частина (вставка) монополярного лапароскопічного затискача 15 мм (НК 024:2023: 33596 - Ендоскопічний електрохірургічний наконечник / електрод, монополярний, багаторазовий); Електрохірургічний електрод (НК 024:2023: 33596 - Ендоскопічний електрохірургічний наконечник / електрод, монополярний, багаторазовий); Голка для інсуфляції типу Вереша 2,5×120 мм (НК 024:2023: 46329 - Голка для пневмоперито неуму з підпружиненим стилетом багаторазового застосування); Голка для інсуфляції типу Вереша 2,5×140 мм (НК 024:2023: 46329 - Голка для пневмоперито неуму з підпружиненим стилетом багаторазового застосування); Комплект урогінекологічний стерильний (НК 024:2023: 47986 - Сітка хірургічна для лікування стресового нетримання сечі в жінок); Комплект для реконструкції тазового дна (НК 024:2023: 60842 - Сітка хірургічна для корекції опущення тазових органів з синтетичного полімеру); Розширювач каналу шийки матки по Hegar 1,0 мм (НК 024:2023: 11266 - Розширювач цервікального каналу з фіксованим діаметром багаторазового використання); Розширювач каналу шийки матки по Hegar 1,5 мм (НК 024:2023: 11266 - Розширювач цервікального каналу з фіксованим діаметром багаторазового використання); Розширювач каналу шийки матки по Hegar 2,0 мм (НК 024:2023: 11266 - Розширювач цервікального каналу з фіксованим діаметром багаторазового використання); Розширювач каналу шийки матки по Hegar 2,5 мм (НК 024:2023: 11266 - Розширювач цервікального каналу з фіксованим діаметром багаторазового використання); Розширювач каналу шийки матки по Hegar 3,0 мм (НК 024:2023: 11266 - Розширювач цервікального каналу з фіксованим діаметром багаторазового використання); Розширювач каналу шийки матки по Hegar 3,5 мм (НК 024:2023: 11266 - Розширювач цервікального каналу з фіксованим діаметром багаторазового використання); Розширювач каналу шийки матки по Hegar 4,0 мм (НК 024:2023: 11266 - Розширювач цервікального каналу з фіксованим діаметром багаторазового використання); Розширювач каналу шийки матки по Hegar 4,5 мм (НК 024:2023: 11266 - Розширювач цервікального каналу з фіксованим діаметром багаторазового використання); Розширювач каналу шийки матки по Hegar 5,0 мм (НК 024:2023: 11266 - Розширювач цервікального каналу з фіксованим діаметром багаторазового використання); Розширювач каналу шийки матки по Hegar 5,5 мм (НК 024:2023: 11266 - Розширювач цервікального каналу з фіксованим діаметром багаторазового використання); Розширювач каналу шийки матки по Hegar 6,0 мм (НК 024:2023: 11266 - Розширювач цервікального каналу з фіксованим діаметром багаторазового використання); Розширювач каналу шийки матки по Hegar 6,5 мм (НК 024:2023: 11266 - Розширювач цервікального каналу з фіксованим діаметром багаторазового використання); Розширювач каналу шийки матки по Hegar 7,0 мм (НК 024:2023: 11266 - Розширювач цервікального каналу з фіксованим діаметром багаторазового використання); Розширювач каналу шийки матки по Hegar 7,5 мм (НК 024:2023: 11266 - Розширювач цервікального каналу з фіксованим діаметром багаторазового використання); Розширювач каналу шийки матки по Hegar 8,0 мм (НК 024:2023: 11266 - Розширювач цервікального каналу з фіксованим діаметром багаторазового використання); Розширювач каналу шийки матки по Hegar 8,5 мм (НК 024:2023: 11266 - Розширювач цервікального каналу з фіксованим діаметром багаторазового використання); Розширювач каналу шийки матки по Hegar 9,0 мм (НК 024:2023: 11266 - Розширювач цервікального каналу з фіксованим діаметром багаторазового використання); Розширювач каналу шийки матки по Hegar 9,5 мм (НК 024:2023: 11266 - Розширювач цервікального каналу з фіксованим діаметром багаторазового використання); Розширювач каналу шийки матки по Hegar 10,0 мм (НК 024:2023: 11266 - Розширювач цервікального каналу з фіксованим діаметром багаторазового використання); Розширювач каналу шийки матки по Hegar 10,5 мм (НК 024:2023: 11266 - Розширювач цервікального каналу з фіксованим діаметром багаторазового використання); Розширювач каналу шийки матки по Hegar 11,0 мм (НК 024:2023: 11266 - Розширювач цервікального каналу з фіксованим діаметром багаторазового використання); Розширювач каналу шийки матки по Hegar 11,5 мм (НК 024:2023: 11266 - Розширювач цервікального каналу з фіксованим діаметром багаторазового використання); Розширювач каналу шийки матки по Hegar 12,0 мм (НК 024:2023: 11266 - Розширювач цервікального каналу з фіксованим діаметром багаторазового використання); Розширювач каналу шийки матки по Hegar 12,5 мм (НК 024:2023: 11266 - Розширювач цервікального каналу з фіксованим діаметром багаторазового використання); Розширювач каналу шийки матки по Hegar 13,0 мм (НК 024:2023: 11266 - Розширювач цервікального каналу з фіксованим діаметром багаторазового використання); Розширювач каналу шийки матки по Hegar 13,5 мм (НК 024:2023: 11266 - Розширювач цервікального каналу з фіксованим діаметром багаторазового використання); Розширювач каналу шийки матки по Hegar 14,0 мм (НК 024:2023: 11266 - Розширювач цервікального каналу з фіксованим діаметром багаторазового використання) (код за ДК 021:2015 33160000-9: Устаткування для операційних блоків)</x:v>
      </x:c>
      <x:c r="N1324" s="15" t="str">
        <x:v>https://prozorro.gov.ua/tender/UA-2025-05-21-014227-a</x:v>
      </x:c>
    </x:row>
    <x:row r="1325">
      <x:c r="A1325" s="14" t="n">
        <x:v>1321</x:v>
      </x:c>
      <x:c r="B1325" s="14" t="str">
        <x:v>ФОП Чередніченко Василь Олександрович</x:v>
      </x:c>
      <x:c r="C1325" s="14" t="str">
        <x:v>2634318855</x:v>
      </x:c>
      <x:c r="D1325" s="14" t="str">
        <x:v>Внутрішні сантехнічні системи</x:v>
      </x:c>
      <x:c r="E1325" s="14" t="str">
        <x:v>Pilot now</x:v>
      </x:c>
      <x:c r="F1325" s="14" t="str">
        <x:v>I3</x:v>
      </x:c>
      <x:c r="G1325" s="14" t="n">
        <x:v>35</x:v>
      </x:c>
      <x:c r="H1325" s="14" t="n">
        <x:v>1</x:v>
      </x:c>
      <x:c r="I1325" s="14" t="n">
        <x:v>0</x:v>
      </x:c>
      <x:c r="J1325" s="18" t="n">
        <x:v>71367.97</x:v>
      </x:c>
      <x:c r="K1325" s="19" t="n">
        <x:v>46133.41859392361</x:v>
      </x:c>
      <x:c r="L1325" s="19" t="n">
        <x:v>46136.42046296296</x:v>
      </x:c>
      <x:c r="M1325" s="15" t="str">
        <x:v>ДК 021-2015 (CPV) 45330000-9 - Водопровідні та санітарно-технічні роботи (Поточний ремонт внутрішньої та зовнішньої мережі водопостачання та водовідведення ЗДО №76 "Яблунька" Черкаської міської територіальної громади за адресою: вул. М.Грушевського, 136/1 в м.Черкаси)</x:v>
      </x:c>
      <x:c r="N1325" s="15" t="str">
        <x:v>https://prozorro.gov.ua/tender/UA-2026-04-21-005696-a</x:v>
      </x:c>
    </x:row>
    <x:row r="1326">
      <x:c r="A1326" s="14" t="n">
        <x:v>1322</x:v>
      </x:c>
      <x:c r="B1326" s="14" t="str">
        <x:v>ПП Путеєць</x:v>
      </x:c>
      <x:c r="C1326" s="14" t="str">
        <x:v>25458326</x:v>
      </x:c>
      <x:c r="D1326" s="14" t="str">
        <x:v>Залізнична інфраструктура</x:v>
      </x:c>
      <x:c r="E1326" s="14" t="str">
        <x:v>Expansion discovery</x:v>
      </x:c>
      <x:c r="F1326" s="14" t="str">
        <x:v>I3</x:v>
      </x:c>
      <x:c r="G1326" s="14" t="n">
        <x:v>34</x:v>
      </x:c>
      <x:c r="H1326" s="14" t="n">
        <x:v>1</x:v>
      </x:c>
      <x:c r="I1326" s="14" t="n">
        <x:v>1</x:v>
      </x:c>
      <x:c r="J1326" s="18" t="n">
        <x:v>493418.8</x:v>
      </x:c>
      <x:c r="K1326" s="19" t="n">
        <x:v>45776.60326831019</x:v>
      </x:c>
      <x:c r="L1326" s="19" t="n">
        <x:v>46660</x:v>
      </x:c>
      <x:c r="M1326" s="15" t="str">
        <x:v>С_25П-197_50220000-3 Послуги з ремонту, технічного обслуговування залізничного транспорту і пов’язаного обладнання та супутні послуги (Послуги з обслуговування залізничних під'їзних колій)
</x:v>
      </x:c>
      <x:c r="N1326" s="15" t="str">
        <x:v>https://prozorro.gov.ua/tender/UA-2025-04-11-008119-a</x:v>
      </x:c>
    </x:row>
    <x:row r="1327">
      <x:c r="A1327" s="14" t="n">
        <x:v>1323</x:v>
      </x:c>
      <x:c r="B1327" s="14" t="str">
        <x:v>ТОВАРИСТВО З ОБМЕЖЕНОЮ ВІДПОВІДАЛЬНІСТЮ "БУДТЕМП"</x:v>
      </x:c>
      <x:c r="C1327" s="14" t="str">
        <x:v>38855369</x:v>
      </x:c>
      <x:c r="D1327" s="14" t="str">
        <x:v>Підпірні конструкції</x:v>
      </x:c>
      <x:c r="E1327" s="14" t="str">
        <x:v>Expansion discovery</x:v>
      </x:c>
      <x:c r="F1327" s="14" t="str">
        <x:v>I3</x:v>
      </x:c>
      <x:c r="G1327" s="14" t="n">
        <x:v>34</x:v>
      </x:c>
      <x:c r="H1327" s="14" t="n">
        <x:v>1</x:v>
      </x:c>
      <x:c r="I1327" s="14" t="n">
        <x:v>1</x:v>
      </x:c>
      <x:c r="J1327" s="18" t="n">
        <x:v>257465.52</x:v>
      </x:c>
      <x:c r="K1327" s="19" t="n">
        <x:v>46000.40011953704</x:v>
      </x:c>
      <x:c r="L1327" s="19" t="n">
        <x:v>46387</x:v>
      </x:c>
      <x:c r="M1327" s="15" t="str">
        <x:v>Нове будівництво паркану та підпірної стінки приватного житлового будинку №27 по вул. Гостомельське шосе, в м. Ірпінь Київської області, зруйнованого внаслідок агресивних дій російської федерації проти України</x:v>
      </x:c>
      <x:c r="N1327" s="15" t="str">
        <x:v>https://prozorro.gov.ua/tender/UA-2025-12-09-006841-a</x:v>
      </x:c>
    </x:row>
    <x:row r="1328">
      <x:c r="A1328" s="14" t="n">
        <x:v>1324</x:v>
      </x:c>
      <x:c r="B1328" s="14" t="str">
        <x:v>Аероплюс</x:v>
      </x:c>
      <x:c r="C1328" s="14" t="str"/>
      <x:c r="D1328" s="14" t="str">
        <x:v>Внутрішній HVAC</x:v>
      </x:c>
      <x:c r="E1328" s="14" t="str">
        <x:v>Pilot now</x:v>
      </x:c>
      <x:c r="F1328" s="14" t="str">
        <x:v>I3</x:v>
      </x:c>
      <x:c r="G1328" s="14" t="n">
        <x:v>34</x:v>
      </x:c>
      <x:c r="H1328" s="14" t="n">
        <x:v>1</x:v>
      </x:c>
      <x:c r="I1328" s="14" t="n">
        <x:v>0</x:v>
      </x:c>
      <x:c r="J1328" s="18" t="n">
        <x:v>100027</x:v>
      </x:c>
      <x:c r="K1328" s="19" t="n">
        <x:v>45758.48529182871</x:v>
      </x:c>
      <x:c r="L1328" s="19" t="n">
        <x:v>46022.916666655095</x:v>
      </x:c>
      <x:c r="M1328" s="15" t="str">
        <x:v>Монтаж системи вентиляції басейну (приміщення басейну ДЮСШ №2 при Ліцеї №22 ІФМР)</x:v>
      </x:c>
      <x:c r="N1328" s="15" t="str">
        <x:v>https://prozorro.gov.ua/tender/UA-2025-04-11-009105-a</x:v>
      </x:c>
    </x:row>
    <x:row r="1329">
      <x:c r="A1329" s="14" t="n">
        <x:v>1325</x:v>
      </x:c>
      <x:c r="B1329" s="14" t="str">
        <x:v>БЄЛОВА СВІТЛАНА ВОЛОДИМИРІВНА</x:v>
      </x:c>
      <x:c r="C1329" s="14" t="str">
        <x:v>3341817365</x:v>
      </x:c>
      <x:c r="D1329" s="14" t="str">
        <x:v>Підпірні конструкції</x:v>
      </x:c>
      <x:c r="E1329" s="14" t="str">
        <x:v>Expansion discovery</x:v>
      </x:c>
      <x:c r="F1329" s="14" t="str">
        <x:v>I3</x:v>
      </x:c>
      <x:c r="G1329" s="14" t="n">
        <x:v>34</x:v>
      </x:c>
      <x:c r="H1329" s="14" t="n">
        <x:v>1</x:v>
      </x:c>
      <x:c r="I1329" s="14" t="n">
        <x:v>0</x:v>
      </x:c>
      <x:c r="J1329" s="18" t="n">
        <x:v>411533.56</x:v>
      </x:c>
      <x:c r="K1329" s="19" t="n">
        <x:v>46000.36138336806</x:v>
      </x:c>
      <x:c r="L1329" s="19" t="n">
        <x:v>46022</x:v>
      </x:c>
      <x:c r="M1329" s="15" t="str">
        <x:v>Будівництво (улаштування) підпірної стінки схилу біля дороги на перетині вул. Тищенка та вул. Університетська в м. Ірпінь Бучанського району Київської області
</x:v>
      </x:c>
      <x:c r="N1329" s="15" t="str">
        <x:v>https://prozorro.gov.ua/tender/UA-2025-12-09-004201-a</x:v>
      </x:c>
    </x:row>
    <x:row r="1330">
      <x:c r="A1330" s="14" t="n">
        <x:v>1326</x:v>
      </x:c>
      <x:c r="B1330" s="14" t="str">
        <x:v>ГОНЗОЛЕВСЬКИЙ ОЛЕГ ОЛЕКСАНДРОВИЧ</x:v>
      </x:c>
      <x:c r="C1330" s="14" t="str">
        <x:v>3181514112</x:v>
      </x:c>
      <x:c r="D1330" s="14" t="str">
        <x:v>Промисловий холод</x:v>
      </x:c>
      <x:c r="E1330" s="14" t="str">
        <x:v>Expansion discovery</x:v>
      </x:c>
      <x:c r="F1330" s="14" t="str">
        <x:v>I3</x:v>
      </x:c>
      <x:c r="G1330" s="14" t="n">
        <x:v>34</x:v>
      </x:c>
      <x:c r="H1330" s="14" t="n">
        <x:v>1</x:v>
      </x:c>
      <x:c r="I1330" s="14" t="n">
        <x:v>0</x:v>
      </x:c>
      <x:c r="J1330" s="18" t="n">
        <x:v>199000</x:v>
      </x:c>
      <x:c r="K1330" s="19" t="n">
        <x:v>45762.54873306713</x:v>
      </x:c>
      <x:c r="L1330" s="19" t="n">
        <x:v>45777</x:v>
      </x:c>
      <x:c r="M1330" s="15" t="str">
        <x:v>Монтаж холодильного обладнання (м.Рівне, вул. Поповича 65А)</x:v>
      </x:c>
      <x:c r="N1330" s="15" t="str">
        <x:v>https://prozorro.gov.ua/tender/UA-2025-04-15-011805-a</x:v>
      </x:c>
    </x:row>
    <x:row r="1331">
      <x:c r="A1331" s="14" t="n">
        <x:v>1327</x:v>
      </x:c>
      <x:c r="B1331" s="14" t="str">
        <x:v>ГУРБАНОВ РУСЛАН ГАМІД ОГЛИ</x:v>
      </x:c>
      <x:c r="C1331" s="14" t="str">
        <x:v>2888213872</x:v>
      </x:c>
      <x:c r="D1331" s="14" t="str">
        <x:v>Блискавкозахист / заземлення</x:v>
      </x:c>
      <x:c r="E1331" s="14" t="str">
        <x:v>Pilot now</x:v>
      </x:c>
      <x:c r="F1331" s="14" t="str">
        <x:v>I3</x:v>
      </x:c>
      <x:c r="G1331" s="14" t="n">
        <x:v>34</x:v>
      </x:c>
      <x:c r="H1331" s="14" t="n">
        <x:v>1</x:v>
      </x:c>
      <x:c r="I1331" s="14" t="n">
        <x:v>0</x:v>
      </x:c>
      <x:c r="J1331" s="18" t="n">
        <x:v>120000</x:v>
      </x:c>
      <x:c r="K1331" s="19" t="n">
        <x:v>45895.68493236111</x:v>
      </x:c>
      <x:c r="L1331" s="19" t="n">
        <x:v>45657</x:v>
      </x:c>
      <x:c r="M1331" s="15" t="str">
        <x:v>Монтаж системи блискавкозахисту</x:v>
      </x:c>
      <x:c r="N1331" s="15" t="str">
        <x:v>https://prozorro.gov.ua/tender/UA-2025-08-26-013302-a</x:v>
      </x:c>
    </x:row>
    <x:row r="1332">
      <x:c r="A1332" s="14" t="n">
        <x:v>1328</x:v>
      </x:c>
      <x:c r="B1332" s="14" t="str">
        <x:v>КОЛЕКТИВНЕ ПІДПРИЄМСТВО "ЧЕРКАСИГАЗБУД" ІМ.В.А.БАБАНСЬКОГО</x:v>
      </x:c>
      <x:c r="C1332" s="14" t="str">
        <x:v>03335729</x:v>
      </x:c>
      <x:c r="D1332" s="14" t="str">
        <x:v>Газові мережі</x:v>
      </x:c>
      <x:c r="E1332" s="14" t="str">
        <x:v>Expansion discovery</x:v>
      </x:c>
      <x:c r="F1332" s="14" t="str">
        <x:v>I3</x:v>
      </x:c>
      <x:c r="G1332" s="14" t="n">
        <x:v>34</x:v>
      </x:c>
      <x:c r="H1332" s="14" t="n">
        <x:v>1</x:v>
      </x:c>
      <x:c r="I1332" s="14" t="n">
        <x:v>0</x:v>
      </x:c>
      <x:c r="J1332" s="18" t="n">
        <x:v>362630.1</x:v>
      </x:c>
      <x:c r="K1332" s="19" t="n">
        <x:v>45957.52744150463</x:v>
      </x:c>
      <x:c r="L1332" s="19" t="n">
        <x:v>45967</x:v>
      </x:c>
      <x:c r="M1332" s="15" t="str">
        <x:v>Роботи по об'єкту "Будівництво системи газопостачання модулів газових генераторних установок котельні КПТМ "Черкаситеплокомуненерго" по сул. Сумгаїтська, 8  в м. Черкаси (додаткова установка фільтруючих елементів на внутрішніх газопроводах)" (45230000-8 Будівництво трубопроводів, ліній зв’язку та електропередач, шосе, доріг, аеродромів і залізничних доріг; вирівнювання поверхонь)
</x:v>
      </x:c>
      <x:c r="N1332" s="15" t="str">
        <x:v>https://prozorro.gov.ua/tender/UA-2025-10-27-009657-a</x:v>
      </x:c>
    </x:row>
    <x:row r="1333">
      <x:c r="A1333" s="14" t="n">
        <x:v>1329</x:v>
      </x:c>
      <x:c r="B1333" s="14" t="str">
        <x:v>КОМУНАЛЬНЕ ПІДПРИЄМСТВО "ЕКСПЛУАТАЦІЙНЕ ЛІНІЙНЕ УПРАВЛІННЯ АВТОДОРІГ"</x:v>
      </x:c>
      <x:c r="C1333" s="14" t="str">
        <x:v>03349499</x:v>
      </x:c>
      <x:c r="D1333" s="14" t="str">
        <x:v>Благоустрій</x:v>
      </x:c>
      <x:c r="E1333" s="14" t="str">
        <x:v>Expansion discovery</x:v>
      </x:c>
      <x:c r="F1333" s="14" t="str">
        <x:v>I3</x:v>
      </x:c>
      <x:c r="G1333" s="14" t="n">
        <x:v>34</x:v>
      </x:c>
      <x:c r="H1333" s="14" t="n">
        <x:v>1</x:v>
      </x:c>
      <x:c r="I1333" s="14" t="n">
        <x:v>0</x:v>
      </x:c>
      <x:c r="J1333" s="18" t="n">
        <x:v>199777.84</x:v>
      </x:c>
      <x:c r="K1333" s="19" t="n">
        <x:v>45951.56538262731</x:v>
      </x:c>
      <x:c r="L1333" s="19" t="n">
        <x:v>46016</x:v>
      </x:c>
      <x:c r="M1333" s="15" t="str">
        <x:v>«Поточний ремонт даху будівлі центру надання соціально-психологічних послуг тимчасового перебування внутрішньо переміщених осіб та благоустрою прибудинкової території КУ «Міський центр комплексної реабілітації для дітей та осіб з інвалідністю» за адресою: м. Миколаїв, вул. Садова, 30/2» ДК 021:2015: 45450000-6 Інші завершальні будівельні роботи.
</x:v>
      </x:c>
      <x:c r="N1333" s="15" t="str">
        <x:v>https://prozorro.gov.ua/tender/UA-2025-10-21-015638-a</x:v>
      </x:c>
    </x:row>
    <x:row r="1334">
      <x:c r="A1334" s="14" t="n">
        <x:v>1330</x:v>
      </x:c>
      <x:c r="B1334" s="14" t="str">
        <x:v>КРАВЕЦЬ СЕРГІЙ ІГОРОВИЧ</x:v>
      </x:c>
      <x:c r="C1334" s="14" t="str">
        <x:v>2781914314</x:v>
      </x:c>
      <x:c r="D1334" s="14" t="str">
        <x:v>Благоустрій</x:v>
      </x:c>
      <x:c r="E1334" s="14" t="str">
        <x:v>Expansion discovery</x:v>
      </x:c>
      <x:c r="F1334" s="14" t="str">
        <x:v>I3</x:v>
      </x:c>
      <x:c r="G1334" s="14" t="n">
        <x:v>34</x:v>
      </x:c>
      <x:c r="H1334" s="14" t="n">
        <x:v>1</x:v>
      </x:c>
      <x:c r="I1334" s="14" t="n">
        <x:v>0</x:v>
      </x:c>
      <x:c r="J1334" s="18" t="n">
        <x:v>191618.68</x:v>
      </x:c>
      <x:c r="K1334" s="19" t="n">
        <x:v>46007.285545011575</x:v>
      </x:c>
      <x:c r="L1334" s="19" t="n">
        <x:v>46022</x:v>
      </x:c>
      <x:c r="M1334" s="15" t="str">
        <x:v>Облаштування комплексного благоустрою території парку за адресою: с. Михайлівка вул.Молодіжна,17 Михайлівської ТГ Полтавського району Полтавської області</x:v>
      </x:c>
      <x:c r="N1334" s="15" t="str">
        <x:v>https://prozorro.gov.ua/tender/UA-2025-12-16-000825-a</x:v>
      </x:c>
    </x:row>
    <x:row r="1335">
      <x:c r="A1335" s="14" t="n">
        <x:v>1331</x:v>
      </x:c>
      <x:c r="B1335" s="14" t="str">
        <x:v>КУРКІНА СВІТЛАНА ОЛЕГІВНА</x:v>
      </x:c>
      <x:c r="C1335" s="14" t="str">
        <x:v>3373305124</x:v>
      </x:c>
      <x:c r="D1335" s="14" t="str">
        <x:v>Свердловини / водозабір</x:v>
      </x:c>
      <x:c r="E1335" s="14" t="str">
        <x:v>Expansion discovery</x:v>
      </x:c>
      <x:c r="F1335" s="14" t="str">
        <x:v>I3</x:v>
      </x:c>
      <x:c r="G1335" s="14" t="n">
        <x:v>34</x:v>
      </x:c>
      <x:c r="H1335" s="14" t="n">
        <x:v>1</x:v>
      </x:c>
      <x:c r="I1335" s="14" t="n">
        <x:v>0</x:v>
      </x:c>
      <x:c r="J1335" s="18" t="n">
        <x:v>1345218</x:v>
      </x:c>
      <x:c r="K1335" s="19" t="n">
        <x:v>45342.53413076389</x:v>
      </x:c>
      <x:c r="L1335" s="19" t="n">
        <x:v>45657</x:v>
      </x:c>
      <x:c r="M1335" s="15" t="str">
        <x:v>Будівництво (буріння) артезіанської свердловини по вулиці Ізмаїльська, 81, місто Білгород-Дністровський, Одеська область 45260000-7 Покрівельні роботи та інші спеціалізовані будівельні роботи (45262220-9 Буріння водних свердловин) </x:v>
      </x:c>
      <x:c r="N1335" s="15" t="str">
        <x:v>https://prozorro.gov.ua/tender/UA-2024-02-20-008638-a</x:v>
      </x:c>
    </x:row>
    <x:row r="1336">
      <x:c r="A1336" s="14" t="n">
        <x:v>1332</x:v>
      </x:c>
      <x:c r="B1336" s="14" t="str">
        <x:v>Мале підприємство "Туризм - Комерція -Менеджмент"</x:v>
      </x:c>
      <x:c r="C1336" s="14" t="str">
        <x:v>13641663</x:v>
      </x:c>
      <x:c r="D1336" s="14" t="str">
        <x:v>Металоконструкції</x:v>
      </x:c>
      <x:c r="E1336" s="14" t="str">
        <x:v>Expansion discovery</x:v>
      </x:c>
      <x:c r="F1336" s="14" t="str">
        <x:v>I3</x:v>
      </x:c>
      <x:c r="G1336" s="14" t="n">
        <x:v>34</x:v>
      </x:c>
      <x:c r="H1336" s="14" t="n">
        <x:v>1</x:v>
      </x:c>
      <x:c r="I1336" s="14" t="n">
        <x:v>0</x:v>
      </x:c>
      <x:c r="J1336" s="18" t="n">
        <x:v>493829.6</x:v>
      </x:c>
      <x:c r="K1336" s="19" t="n">
        <x:v>45971.36711912037</x:v>
      </x:c>
      <x:c r="L1336" s="19" t="n">
        <x:v>46022.36782407408</x:v>
      </x:c>
      <x:c r="M1336" s="15" t="str">
        <x:v>Послуги на капітальний ремонт гаражів для зберігання техніки Верхнянської сільської ради з виготовлення та монтажу металоконструкцій</x:v>
      </x:c>
      <x:c r="N1336" s="15" t="str">
        <x:v>https://prozorro.gov.ua/tender/UA-2025-11-10-002962-a</x:v>
      </x:c>
    </x:row>
    <x:row r="1337">
      <x:c r="A1337" s="14" t="n">
        <x:v>1333</x:v>
      </x:c>
      <x:c r="B1337" s="14" t="str">
        <x:v>ПП "ЕКОСІТІ"</x:v>
      </x:c>
      <x:c r="C1337" s="14" t="str">
        <x:v>44300010</x:v>
      </x:c>
      <x:c r="D1337" s="14" t="str">
        <x:v>Благоустрій</x:v>
      </x:c>
      <x:c r="E1337" s="14" t="str">
        <x:v>Expansion discovery</x:v>
      </x:c>
      <x:c r="F1337" s="14" t="str">
        <x:v>I3</x:v>
      </x:c>
      <x:c r="G1337" s="14" t="n">
        <x:v>34</x:v>
      </x:c>
      <x:c r="H1337" s="14" t="n">
        <x:v>1</x:v>
      </x:c>
      <x:c r="I1337" s="14" t="n">
        <x:v>0</x:v>
      </x:c>
      <x:c r="J1337" s="18" t="n">
        <x:v>856370</x:v>
      </x:c>
      <x:c r="K1337" s="19" t="n">
        <x:v>45643.442442465275</x:v>
      </x:c>
      <x:c r="L1337" s="19" t="n">
        <x:v>45657.66689814815</x:v>
      </x:c>
      <x:c r="M1337" s="15" t="str">
        <x:v>Послуги з комплексного прибирання  та утримання об’єктів благоустрою території населених пунктів Золотоніської МТГ Черкаської області (тротуарів, майданчиків відпочинку, зелених зон, площ  тощо) (ДК 021:2015:90610000-6 Послуги з прибирання та підмітання вулиць)</x:v>
      </x:c>
      <x:c r="N1337" s="15" t="str">
        <x:v>https://prozorro.gov.ua/tender/UA-2024-12-06-016949-a</x:v>
      </x:c>
    </x:row>
    <x:row r="1338">
      <x:c r="A1338" s="14" t="n">
        <x:v>1334</x:v>
      </x:c>
      <x:c r="B1338" s="14" t="str">
        <x:v>ПП "НАУКОВО ВИРОБНИЧЕ ПІДПРИЄМСТВО "А Г Р О С"</x:v>
      </x:c>
      <x:c r="C1338" s="14" t="str">
        <x:v>44351699</x:v>
      </x:c>
      <x:c r="D1338" s="14" t="str">
        <x:v>Металоконструкції</x:v>
      </x:c>
      <x:c r="E1338" s="14" t="str">
        <x:v>Expansion discovery</x:v>
      </x:c>
      <x:c r="F1338" s="14" t="str">
        <x:v>I3</x:v>
      </x:c>
      <x:c r="G1338" s="14" t="n">
        <x:v>34</x:v>
      </x:c>
      <x:c r="H1338" s="14" t="n">
        <x:v>1</x:v>
      </x:c>
      <x:c r="I1338" s="14" t="n">
        <x:v>0</x:v>
      </x:c>
      <x:c r="J1338" s="18" t="n">
        <x:v>118260</x:v>
      </x:c>
      <x:c r="K1338" s="19" t="n">
        <x:v>45785.60513989583</x:v>
      </x:c>
      <x:c r="L1338" s="19" t="n">
        <x:v>45835</x:v>
      </x:c>
      <x:c r="M1338" s="15" t="str">
        <x:v>Конструкції та їх частини
(Виготовлення та монтаж металоконструкції пандуса згідно вимог ДБН В.2.2-40:2018 «Інклюзивність будівель і споруд. Основні положення»
44210000-5</x:v>
      </x:c>
      <x:c r="N1338" s="15" t="str">
        <x:v>https://prozorro.gov.ua/tender/UA-2025-04-29-004708-a</x:v>
      </x:c>
    </x:row>
    <x:row r="1339">
      <x:c r="A1339" s="14" t="n">
        <x:v>1335</x:v>
      </x:c>
      <x:c r="B1339" s="14" t="str">
        <x:v>ПП "ПРОНЕТ"</x:v>
      </x:c>
      <x:c r="C1339" s="14" t="str">
        <x:v>21680973</x:v>
      </x:c>
      <x:c r="D1339" s="14" t="str">
        <x:v>HVAC / ОВіК</x:v>
      </x:c>
      <x:c r="E1339" s="14" t="str">
        <x:v>Pilot now</x:v>
      </x:c>
      <x:c r="F1339" s="14" t="str">
        <x:v>I3</x:v>
      </x:c>
      <x:c r="G1339" s="14" t="n">
        <x:v>34</x:v>
      </x:c>
      <x:c r="H1339" s="14" t="n">
        <x:v>1</x:v>
      </x:c>
      <x:c r="I1339" s="14" t="n">
        <x:v>0</x:v>
      </x:c>
      <x:c r="J1339" s="18" t="n">
        <x:v>376800</x:v>
      </x:c>
      <x:c r="K1339" s="19" t="n">
        <x:v>45776.39145809028</x:v>
      </x:c>
      <x:c r="L1339" s="19" t="n">
        <x:v>45991</x:v>
      </x:c>
      <x:c r="M1339" s="15" t="str">
        <x:v>Послуга з монтажу та демонтажу блоків кондиціонерів системи кондиціювання та вентиляції</x:v>
      </x:c>
      <x:c r="N1339" s="15" t="str">
        <x:v>https://prozorro.gov.ua/tender/UA-2025-04-17-005027-a</x:v>
      </x:c>
    </x:row>
    <x:row r="1340">
      <x:c r="A1340" s="14" t="n">
        <x:v>1336</x:v>
      </x:c>
      <x:c r="B1340" s="14" t="str">
        <x:v>ПП "Фірма "Діко"</x:v>
      </x:c>
      <x:c r="C1340" s="14" t="str">
        <x:v>41518081</x:v>
      </x:c>
      <x:c r="D1340" s="14" t="str">
        <x:v>Зовнішні мережі</x:v>
      </x:c>
      <x:c r="E1340" s="14" t="str">
        <x:v>Expansion discovery</x:v>
      </x:c>
      <x:c r="F1340" s="14" t="str">
        <x:v>I3</x:v>
      </x:c>
      <x:c r="G1340" s="14" t="n">
        <x:v>34</x:v>
      </x:c>
      <x:c r="H1340" s="14" t="n">
        <x:v>1</x:v>
      </x:c>
      <x:c r="I1340" s="14" t="n">
        <x:v>0</x:v>
      </x:c>
      <x:c r="J1340" s="18" t="n">
        <x:v>195127.5</x:v>
      </x:c>
      <x:c r="K1340" s="19" t="n">
        <x:v>45937.48765471065</x:v>
      </x:c>
      <x:c r="L1340" s="19" t="n">
        <x:v>46022.916666655095</x:v>
      </x:c>
      <x:c r="M1340" s="15" t="str">
        <x:v>Нове будівництво зовнішніх мереж водопостачання і каналізації до житлових будинків з вбудованими нежитловими приміщеннями для ВПО на вул. Ребета-Джохара Дудаєва у м. Івано-Франківську (додаткові роботи)</x:v>
      </x:c>
      <x:c r="N1340" s="15" t="str">
        <x:v>https://prozorro.gov.ua/tender/UA-2025-10-07-009471-a</x:v>
      </x:c>
    </x:row>
    <x:row r="1341">
      <x:c r="A1341" s="14" t="n">
        <x:v>1337</x:v>
      </x:c>
      <x:c r="B1341" s="14" t="str">
        <x:v>ПП "Юрївліфт"</x:v>
      </x:c>
      <x:c r="C1341" s="14" t="str">
        <x:v>36822877</x:v>
      </x:c>
      <x:c r="D1341" s="14" t="str">
        <x:v>Ліфти та підйомники</x:v>
      </x:c>
      <x:c r="E1341" s="14" t="str">
        <x:v>Expansion discovery</x:v>
      </x:c>
      <x:c r="F1341" s="14" t="str">
        <x:v>I3</x:v>
      </x:c>
      <x:c r="G1341" s="14" t="n">
        <x:v>34</x:v>
      </x:c>
      <x:c r="H1341" s="14" t="n">
        <x:v>1</x:v>
      </x:c>
      <x:c r="I1341" s="14" t="n">
        <x:v>0</x:v>
      </x:c>
      <x:c r="J1341" s="18" t="n">
        <x:v>132160</x:v>
      </x:c>
      <x:c r="K1341" s="19" t="n">
        <x:v>45959.34418219907</x:v>
      </x:c>
      <x:c r="L1341" s="19" t="n">
        <x:v>46022</x:v>
      </x:c>
      <x:c r="M1341" s="15" t="str">
        <x:v>Ремонтні роботи з демонтажу та монтажу запасних частин ліфта</x:v>
      </x:c>
      <x:c r="N1341" s="15" t="str">
        <x:v>https://prozorro.gov.ua/tender/UA-2025-10-29-002113-a</x:v>
      </x:c>
    </x:row>
    <x:row r="1342">
      <x:c r="A1342" s="14" t="n">
        <x:v>1338</x:v>
      </x:c>
      <x:c r="B1342" s="14" t="str">
        <x:v>ПРИВАТНЕ ПІДПРИЄМСТВО "ЄВРОТЕРМ-ЛЬВІВ"</x:v>
      </x:c>
      <x:c r="C1342" s="14" t="str">
        <x:v>33532913</x:v>
      </x:c>
      <x:c r="D1342" s="14" t="str">
        <x:v>Когенерація</x:v>
      </x:c>
      <x:c r="E1342" s="14" t="str">
        <x:v>Expansion discovery</x:v>
      </x:c>
      <x:c r="F1342" s="14" t="str">
        <x:v>I3</x:v>
      </x:c>
      <x:c r="G1342" s="14" t="n">
        <x:v>34</x:v>
      </x:c>
      <x:c r="H1342" s="14" t="n">
        <x:v>1</x:v>
      </x:c>
      <x:c r="I1342" s="14" t="n">
        <x:v>0</x:v>
      </x:c>
      <x:c r="J1342" s="18" t="n">
        <x:v>1448402.15</x:v>
      </x:c>
      <x:c r="K1342" s="19" t="n">
        <x:v>45553.540529652775</x:v>
      </x:c>
      <x:c r="L1342" s="19" t="n">
        <x:v>45596</x:v>
      </x:c>
      <x:c r="M1342" s="15" t="str">
        <x:v>Монтаж димоходів та повітропроводів на об'єкті "Реконструкція системи електропостачання котельні з влаштуванням точки підключення когенераційної установки Gentec KE-MNG 500-AS за адресою: вул. Шевченка,362а в м. Львові".</x:v>
      </x:c>
      <x:c r="N1342" s="15" t="str">
        <x:v>https://prozorro.gov.ua/tender/UA-2024-09-18-011554-a</x:v>
      </x:c>
    </x:row>
    <x:row r="1343">
      <x:c r="A1343" s="14" t="n">
        <x:v>1339</x:v>
      </x:c>
      <x:c r="B1343" s="14" t="str">
        <x:v>ПРИВАТНЕ ПІДПРИЄМСТВО "ПУЛЬТОВА ОХОРОНА ШЕРИФ"</x:v>
      </x:c>
      <x:c r="C1343" s="14" t="str">
        <x:v>40405420</x:v>
      </x:c>
      <x:c r="D1343" s="14" t="str">
        <x:v>Пожежогасіння</x:v>
      </x:c>
      <x:c r="E1343" s="14" t="str">
        <x:v>Expansion discovery</x:v>
      </x:c>
      <x:c r="F1343" s="14" t="str">
        <x:v>I3</x:v>
      </x:c>
      <x:c r="G1343" s="14" t="n">
        <x:v>34</x:v>
      </x:c>
      <x:c r="H1343" s="14" t="n">
        <x:v>1</x:v>
      </x:c>
      <x:c r="I1343" s="14" t="n">
        <x:v>0</x:v>
      </x:c>
      <x:c r="J1343" s="18" t="n">
        <x:v>129999</x:v>
      </x:c>
      <x:c r="K1343" s="19" t="n">
        <x:v>45818.32053302084</x:v>
      </x:c>
      <x:c r="L1343" s="19" t="n">
        <x:v>45848</x:v>
      </x:c>
      <x:c r="M1343" s="15" t="str">
        <x:v>Монтаж автоматичної системи газового пожежогасіння пожежної сигналізації в приміщенні бібліотеки</x:v>
      </x:c>
      <x:c r="N1343" s="15" t="str">
        <x:v>https://prozorro.gov.ua/tender/UA-2025-05-20-009688-a</x:v>
      </x:c>
    </x:row>
    <x:row r="1344">
      <x:c r="A1344" s="14" t="n">
        <x:v>1340</x:v>
      </x:c>
      <x:c r="B1344" s="14" t="str">
        <x:v>ПРИВАТНЕ ПІДПРИЄМСТВО "УКРІНЖЕНЕРМЕРЕЖ"</x:v>
      </x:c>
      <x:c r="C1344" s="14" t="str">
        <x:v>34041689</x:v>
      </x:c>
      <x:c r="D1344" s="14" t="str">
        <x:v>Повітряні лінії електропередачі</x:v>
      </x:c>
      <x:c r="E1344" s="14" t="str">
        <x:v>Pilot now</x:v>
      </x:c>
      <x:c r="F1344" s="14" t="str">
        <x:v>I3</x:v>
      </x:c>
      <x:c r="G1344" s="14" t="n">
        <x:v>34</x:v>
      </x:c>
      <x:c r="H1344" s="14" t="n">
        <x:v>1</x:v>
      </x:c>
      <x:c r="I1344" s="14" t="n">
        <x:v>0</x:v>
      </x:c>
      <x:c r="J1344" s="18" t="n">
        <x:v>1602225</x:v>
      </x:c>
      <x:c r="K1344" s="19" t="n">
        <x:v>45455.468731180554</x:v>
      </x:c>
      <x:c r="L1344" s="19" t="n">
        <x:v>45506</x:v>
      </x:c>
      <x:c r="M1344" s="15" t="str">
        <x:v>Роботи з реконструкції повітряної лінії електропередач ПЛ- 6 кВ Л-8 «Бовтрадь», з виносом за межі земельної ділянки за адресою : Берегівський р-н, с. Батрадь, вул. П.Мирного, 37 (к/н 2120480400:10:002:0076)</x:v>
      </x:c>
      <x:c r="N1344" s="15" t="str">
        <x:v>https://prozorro.gov.ua/tender/UA-2024-05-28-008290-a</x:v>
      </x:c>
    </x:row>
    <x:row r="1345">
      <x:c r="A1345" s="14" t="n">
        <x:v>1341</x:v>
      </x:c>
      <x:c r="B1345" s="14" t="str">
        <x:v>Старцев Віктор Володимирович</x:v>
      </x:c>
      <x:c r="C1345" s="14" t="str">
        <x:v>2847412959</x:v>
      </x:c>
      <x:c r="D1345" s="14" t="str">
        <x:v>Внутрішні сантехнічні системи</x:v>
      </x:c>
      <x:c r="E1345" s="14" t="str">
        <x:v>Pilot now</x:v>
      </x:c>
      <x:c r="F1345" s="14" t="str">
        <x:v>I3</x:v>
      </x:c>
      <x:c r="G1345" s="14" t="n">
        <x:v>34</x:v>
      </x:c>
      <x:c r="H1345" s="14" t="n">
        <x:v>1</x:v>
      </x:c>
      <x:c r="I1345" s="14" t="n">
        <x:v>0</x:v>
      </x:c>
      <x:c r="J1345" s="18" t="n">
        <x:v>161137.48</x:v>
      </x:c>
      <x:c r="K1345" s="19" t="n">
        <x:v>46008.31539916667</x:v>
      </x:c>
      <x:c r="L1345" s="19" t="n">
        <x:v>46010</x:v>
      </x:c>
      <x:c r="M1345" s="15" t="str">
        <x:v> Поточний ремонт внутрішньої системи тепловодопостачання (ДК 021:2015 код 45330000-9 Водопровідні та санітарно-технічні роботи)</x:v>
      </x:c>
      <x:c r="N1345" s="15" t="str">
        <x:v>https://prozorro.gov.ua/tender/UA-2025-12-17-001942-a</x:v>
      </x:c>
    </x:row>
    <x:row r="1346">
      <x:c r="A1346" s="14" t="n">
        <x:v>1342</x:v>
      </x:c>
      <x:c r="B1346" s="14" t="str">
        <x:v>ТОВ "Арбетар"</x:v>
      </x:c>
      <x:c r="C1346" s="14" t="str">
        <x:v>38679078</x:v>
      </x:c>
      <x:c r="D1346" s="14" t="str">
        <x:v>Аеродромна інфраструктура</x:v>
      </x:c>
      <x:c r="E1346" s="14" t="str">
        <x:v>Expansion discovery</x:v>
      </x:c>
      <x:c r="F1346" s="14" t="str">
        <x:v>I3</x:v>
      </x:c>
      <x:c r="G1346" s="14" t="n">
        <x:v>34</x:v>
      </x:c>
      <x:c r="H1346" s="14" t="n">
        <x:v>1</x:v>
      </x:c>
      <x:c r="I1346" s="14" t="n">
        <x:v>0</x:v>
      </x:c>
      <x:c r="J1346" s="18" t="n">
        <x:v>462000</x:v>
      </x:c>
      <x:c r="K1346" s="19" t="n">
        <x:v>45845.28994097222</x:v>
      </x:c>
      <x:c r="L1346" s="19" t="n">
        <x:v>46022</x:v>
      </x:c>
      <x:c r="M1346" s="15" t="str">
        <x:v>Матеріал для ремонту злітно-посадкової смуги</x:v>
      </x:c>
      <x:c r="N1346" s="15" t="str">
        <x:v>https://prozorro.gov.ua/tender/UA-2025-06-23-008440-a</x:v>
      </x:c>
    </x:row>
    <x:row r="1347">
      <x:c r="A1347" s="14" t="n">
        <x:v>1343</x:v>
      </x:c>
      <x:c r="B1347" s="14" t="str">
        <x:v>ТОВ "Буд-Добро"</x:v>
      </x:c>
      <x:c r="C1347" s="14" t="str">
        <x:v>38171305</x:v>
      </x:c>
      <x:c r="D1347" s="14" t="str">
        <x:v>Зовнішні мережі</x:v>
      </x:c>
      <x:c r="E1347" s="14" t="str">
        <x:v>Expansion discovery</x:v>
      </x:c>
      <x:c r="F1347" s="14" t="str">
        <x:v>I3</x:v>
      </x:c>
      <x:c r="G1347" s="14" t="n">
        <x:v>34</x:v>
      </x:c>
      <x:c r="H1347" s="14" t="n">
        <x:v>1</x:v>
      </x:c>
      <x:c r="I1347" s="14" t="n">
        <x:v>0</x:v>
      </x:c>
      <x:c r="J1347" s="18" t="n">
        <x:v>326224.47</x:v>
      </x:c>
      <x:c r="K1347" s="19" t="n">
        <x:v>45874.56169628472</x:v>
      </x:c>
      <x:c r="L1347" s="19" t="n">
        <x:v>46022.59545138889</x:v>
      </x:c>
      <x:c r="M1347" s="15" t="str">
        <x:v>Будівництво зовнішніх мереж водопостачання та водовідведення веслувальної бази (санітарний вузол) ДЮСШ №4 вул.Паркова, 4</x:v>
      </x:c>
      <x:c r="N1347" s="15" t="str">
        <x:v>https://prozorro.gov.ua/tender/UA-2025-08-05-010398-a</x:v>
      </x:c>
    </x:row>
    <x:row r="1348">
      <x:c r="A1348" s="14" t="n">
        <x:v>1344</x:v>
      </x:c>
      <x:c r="B1348" s="14" t="str">
        <x:v>ТОВ "Бучанський завод бруківки"</x:v>
      </x:c>
      <x:c r="C1348" s="14" t="str">
        <x:v>40733817</x:v>
      </x:c>
      <x:c r="D1348" s="14" t="str">
        <x:v>Підпірні конструкції</x:v>
      </x:c>
      <x:c r="E1348" s="14" t="str">
        <x:v>Expansion discovery</x:v>
      </x:c>
      <x:c r="F1348" s="14" t="str">
        <x:v>I3</x:v>
      </x:c>
      <x:c r="G1348" s="14" t="n">
        <x:v>34</x:v>
      </x:c>
      <x:c r="H1348" s="14" t="n">
        <x:v>1</x:v>
      </x:c>
      <x:c r="I1348" s="14" t="n">
        <x:v>0</x:v>
      </x:c>
      <x:c r="J1348" s="18" t="n">
        <x:v>442729.21</x:v>
      </x:c>
      <x:c r="K1348" s="19" t="n">
        <x:v>45860.58840572917</x:v>
      </x:c>
      <x:c r="L1348" s="19" t="n">
        <x:v>45866</x:v>
      </x:c>
      <x:c r="M1348" s="15" t="str">
        <x:v>Капітальний ремонт підпірної стінки з установленням паркану на базі комунальної власності по вул. Є. Гребінки 2-Г, м. Буча,  Київської області</x:v>
      </x:c>
      <x:c r="N1348" s="15" t="str">
        <x:v>https://prozorro.gov.ua/tender/UA-2025-07-22-011288-a</x:v>
      </x:c>
    </x:row>
    <x:row r="1349">
      <x:c r="A1349" s="14" t="n">
        <x:v>1345</x:v>
      </x:c>
      <x:c r="B1349" s="14" t="str">
        <x:v>ТОВ "Газбудсервіс"</x:v>
      </x:c>
      <x:c r="C1349" s="14" t="str">
        <x:v>31288445</x:v>
      </x:c>
      <x:c r="D1349" s="14" t="str">
        <x:v>Газові мережі</x:v>
      </x:c>
      <x:c r="E1349" s="14" t="str">
        <x:v>Expansion discovery</x:v>
      </x:c>
      <x:c r="F1349" s="14" t="str">
        <x:v>I3</x:v>
      </x:c>
      <x:c r="G1349" s="14" t="n">
        <x:v>34</x:v>
      </x:c>
      <x:c r="H1349" s="14" t="n">
        <x:v>1</x:v>
      </x:c>
      <x:c r="I1349" s="14" t="n">
        <x:v>0</x:v>
      </x:c>
      <x:c r="J1349" s="18" t="n">
        <x:v>388374</x:v>
      </x:c>
      <x:c r="K1349" s="19" t="n">
        <x:v>45958.33048891203</x:v>
      </x:c>
      <x:c r="L1349" s="19" t="n">
        <x:v>46022.30944444444</x:v>
      </x:c>
      <x:c r="M1349" s="15" t="str">
        <x:v>Будівництво газопроводу в с. Кам'янка  Кам’янець-Подільського району Хмельницької області</x:v>
      </x:c>
      <x:c r="N1349" s="15" t="str">
        <x:v>https://prozorro.gov.ua/tender/UA-2025-10-28-001075-a</x:v>
      </x:c>
    </x:row>
    <x:row r="1350">
      <x:c r="A1350" s="14" t="n">
        <x:v>1346</x:v>
      </x:c>
      <x:c r="B1350" s="14" t="str">
        <x:v>ТОВ "ГІДРОГЕО­СЕРВІС"</x:v>
      </x:c>
      <x:c r="C1350" s="14" t="str">
        <x:v>45108106</x:v>
      </x:c>
      <x:c r="D1350" s="14" t="str">
        <x:v>Свердловини / водозабір</x:v>
      </x:c>
      <x:c r="E1350" s="14" t="str">
        <x:v>Expansion discovery</x:v>
      </x:c>
      <x:c r="F1350" s="14" t="str">
        <x:v>I3</x:v>
      </x:c>
      <x:c r="G1350" s="14" t="n">
        <x:v>34</x:v>
      </x:c>
      <x:c r="H1350" s="14" t="n">
        <x:v>1</x:v>
      </x:c>
      <x:c r="I1350" s="14" t="n">
        <x:v>0</x:v>
      </x:c>
      <x:c r="J1350" s="18" t="n">
        <x:v>1828619.36</x:v>
      </x:c>
      <x:c r="K1350" s="19" t="n">
        <x:v>45370.57110931713</x:v>
      </x:c>
      <x:c r="L1350" s="19" t="n">
        <x:v>45657</x:v>
      </x:c>
      <x:c r="M1350" s="15" t="str">
        <x:v>Роботи з видатків на утримання в належному стані  внутрішніх  та зовнішніх мереж водопостачання: «Нове будівництво (буріння) артезіанської  свердловини  на розі вулиць  Незалежності і Пушкіна для водозабезпечення споживачів північно –західної частини смт. Слобідка Подільського району Одеської області» </x:v>
      </x:c>
      <x:c r="N1350" s="15" t="str">
        <x:v>https://prozorro.gov.ua/tender/UA-2024-03-11-001625-a</x:v>
      </x:c>
    </x:row>
    <x:row r="1351">
      <x:c r="A1351" s="14" t="n">
        <x:v>1347</x:v>
      </x:c>
      <x:c r="B1351" s="14" t="str">
        <x:v>ТОВ "ЖИТЛОРЕМБУД-НІКА"</x:v>
      </x:c>
      <x:c r="C1351" s="14" t="str">
        <x:v>33969521</x:v>
      </x:c>
      <x:c r="D1351" s="14" t="str">
        <x:v>Благоустрій</x:v>
      </x:c>
      <x:c r="E1351" s="14" t="str">
        <x:v>Expansion discovery</x:v>
      </x:c>
      <x:c r="F1351" s="14" t="str">
        <x:v>I3</x:v>
      </x:c>
      <x:c r="G1351" s="14" t="n">
        <x:v>34</x:v>
      </x:c>
      <x:c r="H1351" s="14" t="n">
        <x:v>1</x:v>
      </x:c>
      <x:c r="I1351" s="14" t="n">
        <x:v>0</x:v>
      </x:c>
      <x:c r="J1351" s="18" t="n">
        <x:v>1851895.4</x:v>
      </x:c>
      <x:c r="K1351" s="19" t="n">
        <x:v>45628.43727296296</x:v>
      </x:c>
      <x:c r="L1351" s="19" t="n">
        <x:v>45657</x:v>
      </x:c>
      <x:c r="M1351" s="15" t="str">
        <x:v> ДК 021:2015:4545000-6 – Інші завершальні будівельні роботи
«Поточний ремонт даху будівлі центру надання соціально-психологічних послуг тимчасового перебування внутрішньо переміщених осіб та благоустрою прибудинкової території КУ «Міський центр комплексної реабілітації для дітей та осіб з інвалідністю» за адресою: м. Миколаїв, вул. Садова, 30/2»</x:v>
      </x:c>
      <x:c r="N1351" s="15" t="str">
        <x:v>https://prozorro.gov.ua/tender/UA-2024-11-21-016525-a</x:v>
      </x:c>
    </x:row>
    <x:row r="1352">
      <x:c r="A1352" s="14" t="n">
        <x:v>1348</x:v>
      </x:c>
      <x:c r="B1352" s="14" t="str">
        <x:v>ТОВ "ІНДЖОЙ БІЗНЕС"</x:v>
      </x:c>
      <x:c r="C1352" s="14" t="str">
        <x:v>41350818</x:v>
      </x:c>
      <x:c r="D1352" s="14" t="str">
        <x:v>Резервуари / промислові ємності</x:v>
      </x:c>
      <x:c r="E1352" s="14" t="str">
        <x:v>Expansion discovery</x:v>
      </x:c>
      <x:c r="F1352" s="14" t="str">
        <x:v>I3</x:v>
      </x:c>
      <x:c r="G1352" s="14" t="n">
        <x:v>34</x:v>
      </x:c>
      <x:c r="H1352" s="14" t="n">
        <x:v>1</x:v>
      </x:c>
      <x:c r="I1352" s="14" t="n">
        <x:v>0</x:v>
      </x:c>
      <x:c r="J1352" s="18" t="n">
        <x:v>635100.12</x:v>
      </x:c>
      <x:c r="K1352" s="19" t="n">
        <x:v>45622.40679091435</x:v>
      </x:c>
      <x:c r="L1352" s="19" t="n">
        <x:v>45746</x:v>
      </x:c>
      <x:c r="M1352" s="15" t="str">
        <x:v>Капітальний ремонт покрівлі та каркасу навісу над ПРК РМП, ремонт дорожніх, тротуарних, майданчикових покриттів, відновлення пошкоджених кришок технологічних колодязів резервуарів рідкого моторного палива, встановлення люків колодязів комунікацій на майдачику АЗС №25/014 за адресою: Чернігівська обл., Чернігівський р-н.,сільська рада Іванівська 130 км траси Київ-Чернігів-Н.Яриловичі  (45450000-6 Інші завершальні будівельні роботи)</x:v>
      </x:c>
      <x:c r="N1352" s="15" t="str">
        <x:v>https://prozorro.gov.ua/tender/UA-2024-11-26-006335-a</x:v>
      </x:c>
    </x:row>
    <x:row r="1353">
      <x:c r="A1353" s="14" t="n">
        <x:v>1349</x:v>
      </x:c>
      <x:c r="B1353" s="14" t="str">
        <x:v>ТОВ "КПД ГРУПП"</x:v>
      </x:c>
      <x:c r="C1353" s="14" t="str">
        <x:v>35140833</x:v>
      </x:c>
      <x:c r="D1353" s="14" t="str">
        <x:v>Насосні станції</x:v>
      </x:c>
      <x:c r="E1353" s="14" t="str">
        <x:v>Expansion discovery</x:v>
      </x:c>
      <x:c r="F1353" s="14" t="str">
        <x:v>I3</x:v>
      </x:c>
      <x:c r="G1353" s="14" t="n">
        <x:v>34</x:v>
      </x:c>
      <x:c r="H1353" s="14" t="n">
        <x:v>1</x:v>
      </x:c>
      <x:c r="I1353" s="14" t="n">
        <x:v>0</x:v>
      </x:c>
      <x:c r="J1353" s="18" t="n">
        <x:v>1000556.64</x:v>
      </x:c>
      <x:c r="K1353" s="19" t="n">
        <x:v>45615.49473868056</x:v>
      </x:c>
      <x:c r="L1353" s="19" t="n">
        <x:v>45646.49652777778</x:v>
      </x:c>
      <x:c r="M1353" s="15" t="str">
        <x:v>«Реконструкція каналізаційної насосної станції №3 по вул. Погребняка 12Б, в с. Чубинське Бориспільського району Київської області» Коригування 3</x:v>
      </x:c>
      <x:c r="N1353" s="15" t="str">
        <x:v>https://prozorro.gov.ua/tender/UA-2024-11-19-009729-a</x:v>
      </x:c>
    </x:row>
    <x:row r="1354">
      <x:c r="A1354" s="14" t="n">
        <x:v>1350</x:v>
      </x:c>
      <x:c r="B1354" s="14" t="str">
        <x:v>ТОВ "ПГС-2018"</x:v>
      </x:c>
      <x:c r="C1354" s="14" t="str">
        <x:v>42345479</x:v>
      </x:c>
      <x:c r="D1354" s="14" t="str">
        <x:v>Свердловини / водозабір</x:v>
      </x:c>
      <x:c r="E1354" s="14" t="str">
        <x:v>Expansion discovery</x:v>
      </x:c>
      <x:c r="F1354" s="14" t="str">
        <x:v>I3</x:v>
      </x:c>
      <x:c r="G1354" s="14" t="n">
        <x:v>34</x:v>
      </x:c>
      <x:c r="H1354" s="14" t="n">
        <x:v>1</x:v>
      </x:c>
      <x:c r="I1354" s="14" t="n">
        <x:v>0</x:v>
      </x:c>
      <x:c r="J1354" s="18" t="n">
        <x:v>1865792.6</x:v>
      </x:c>
      <x:c r="K1354" s="19" t="n">
        <x:v>45618.5694721875</x:v>
      </x:c>
      <x:c r="L1354" s="19" t="n">
        <x:v>45641</x:v>
      </x:c>
      <x:c r="M1354" s="15" t="str">
        <x:v>«Капітальний ремонт (буріння артезіанських свердловин) бюветного комплексу за адресою: м. Одеса, просп. Академіка Глушка, 1», за кодом ДК 021:2015 (CPV) - 45450000-6 - «Інші завершальні будівельні роботи»</x:v>
      </x:c>
      <x:c r="N1354" s="15" t="str">
        <x:v>https://prozorro.gov.ua/tender/UA-2024-10-30-010370-a</x:v>
      </x:c>
    </x:row>
    <x:row r="1355">
      <x:c r="A1355" s="14" t="n">
        <x:v>1351</x:v>
      </x:c>
      <x:c r="B1355" s="14" t="str">
        <x:v>ТОВ "СТАР КРАФТ"</x:v>
      </x:c>
      <x:c r="C1355" s="14" t="str">
        <x:v>41589299</x:v>
      </x:c>
      <x:c r="D1355" s="14" t="str">
        <x:v>Гідротехнічні споруди</x:v>
      </x:c>
      <x:c r="E1355" s="14" t="str">
        <x:v>Expansion discovery</x:v>
      </x:c>
      <x:c r="F1355" s="14" t="str">
        <x:v>I3</x:v>
      </x:c>
      <x:c r="G1355" s="14" t="n">
        <x:v>34</x:v>
      </x:c>
      <x:c r="H1355" s="14" t="n">
        <x:v>1</x:v>
      </x:c>
      <x:c r="I1355" s="14" t="n">
        <x:v>0</x:v>
      </x:c>
      <x:c r="J1355" s="18" t="n">
        <x:v>199680</x:v>
      </x:c>
      <x:c r="K1355" s="19" t="n">
        <x:v>45785.85337788195</x:v>
      </x:c>
      <x:c r="L1355" s="19" t="n">
        <x:v>45807</x:v>
      </x:c>
      <x:c r="M1355" s="15" t="str">
        <x:v>Поточний ремонт дамби п вул.Мальовничій в с.Олексіївка Кропивницького району, Кіровоградської області</x:v>
      </x:c>
      <x:c r="N1355" s="15" t="str">
        <x:v>https://prozorro.gov.ua/tender/UA-2025-05-08-014822-a</x:v>
      </x:c>
    </x:row>
    <x:row r="1356">
      <x:c r="A1356" s="14" t="n">
        <x:v>1352</x:v>
      </x:c>
      <x:c r="B1356" s="14" t="str">
        <x:v>ТОВ Котамиш-Буд</x:v>
      </x:c>
      <x:c r="C1356" s="14" t="str">
        <x:v>33734961</x:v>
      </x:c>
      <x:c r="D1356" s="14" t="str">
        <x:v>Свердловини / водозабір</x:v>
      </x:c>
      <x:c r="E1356" s="14" t="str">
        <x:v>Expansion discovery</x:v>
      </x:c>
      <x:c r="F1356" s="14" t="str">
        <x:v>I3</x:v>
      </x:c>
      <x:c r="G1356" s="14" t="n">
        <x:v>34</x:v>
      </x:c>
      <x:c r="H1356" s="14" t="n">
        <x:v>1</x:v>
      </x:c>
      <x:c r="I1356" s="14" t="n">
        <x:v>0</x:v>
      </x:c>
      <x:c r="J1356" s="18" t="n">
        <x:v>1865430.08</x:v>
      </x:c>
      <x:c r="K1356" s="19" t="n">
        <x:v>45614.61687416667</x:v>
      </x:c>
      <x:c r="L1356" s="19" t="n">
        <x:v>45641</x:v>
      </x:c>
      <x:c r="M1356" s="15" t="str">
        <x:v>«Капітальний ремонт (буріння артезіанських свердловин) бюветного комплексу за адресою: м. Одеса, сквер Мечнікова», за кодом ДК 021:2015 (CPV) - 45450000-6 - «Інші завершальні будівельні роботи»</x:v>
      </x:c>
      <x:c r="N1356" s="15" t="str">
        <x:v>https://prozorro.gov.ua/tender/UA-2024-10-29-003325-a</x:v>
      </x:c>
    </x:row>
    <x:row r="1357">
      <x:c r="A1357" s="14" t="n">
        <x:v>1353</x:v>
      </x:c>
      <x:c r="B1357" s="14" t="str">
        <x:v>Товариство з обмеженою відповідальністю " ФЕСТ ГРУПП"</x:v>
      </x:c>
      <x:c r="C1357" s="14" t="str">
        <x:v>39999530</x:v>
      </x:c>
      <x:c r="D1357" s="14" t="str">
        <x:v>Стиснене повітря / компресорні</x:v>
      </x:c>
      <x:c r="E1357" s="14" t="str">
        <x:v>Expansion discovery</x:v>
      </x:c>
      <x:c r="F1357" s="14" t="str">
        <x:v>I3</x:v>
      </x:c>
      <x:c r="G1357" s="14" t="n">
        <x:v>34</x:v>
      </x:c>
      <x:c r="H1357" s="14" t="n">
        <x:v>1</x:v>
      </x:c>
      <x:c r="I1357" s="14" t="n">
        <x:v>0</x:v>
      </x:c>
      <x:c r="J1357" s="18" t="n">
        <x:v>879494.48</x:v>
      </x:c>
      <x:c r="K1357" s="19" t="n">
        <x:v>45490.5520871875</x:v>
      </x:c>
      <x:c r="L1357" s="19" t="n">
        <x:v>45535</x:v>
      </x:c>
      <x:c r="M1357" s="15" t="str">
        <x:v>Реконструкція електричних мереж компресорної станції із встановленням автономного джерела  електропостачання в КНП «Київський міський центр  нефрології та діалізу» за адресою м.Київ, вул. Чорних Запорожців,26</x:v>
      </x:c>
      <x:c r="N1357" s="15" t="str">
        <x:v>https://prozorro.gov.ua/tender/UA-2024-07-17-008571-a</x:v>
      </x:c>
    </x:row>
    <x:row r="1358">
      <x:c r="A1358" s="14" t="n">
        <x:v>1354</x:v>
      </x:c>
      <x:c r="B1358" s="14" t="str">
        <x:v>ТОВАРИСТВО З ОБМЕЖЕНОЮ ВІДПОВІДАЛЬНІСТЮ "АЛІР ПЛЮС"</x:v>
      </x:c>
      <x:c r="C1358" s="14" t="str">
        <x:v>37453081</x:v>
      </x:c>
      <x:c r="D1358" s="14" t="str">
        <x:v>Світлофори / дорожня автоматика</x:v>
      </x:c>
      <x:c r="E1358" s="14" t="str">
        <x:v>Pilot now</x:v>
      </x:c>
      <x:c r="F1358" s="14" t="str">
        <x:v>I3</x:v>
      </x:c>
      <x:c r="G1358" s="14" t="n">
        <x:v>34</x:v>
      </x:c>
      <x:c r="H1358" s="14" t="n">
        <x:v>1</x:v>
      </x:c>
      <x:c r="I1358" s="14" t="n">
        <x:v>0</x:v>
      </x:c>
      <x:c r="J1358" s="18" t="n">
        <x:v>1098137.66</x:v>
      </x:c>
      <x:c r="K1358" s="19" t="n">
        <x:v>45469.4600543287</x:v>
      </x:c>
      <x:c r="L1358" s="19" t="n">
        <x:v>45651</x:v>
      </x:c>
      <x:c r="M1358" s="15" t="str">
        <x:v>Будівництво інфраструктури у сфері дорожнього господарства: Реконструкція світлофорного об’єкту за адресою Запорізьке шосе - пров. Джинчарадзе в м. Дніпро. Коригування</x:v>
      </x:c>
      <x:c r="N1358" s="15" t="str">
        <x:v>https://prozorro.gov.ua/tender/UA-2024-06-26-006403-a</x:v>
      </x:c>
    </x:row>
    <x:row r="1359">
      <x:c r="A1359" s="14" t="n">
        <x:v>1355</x:v>
      </x:c>
      <x:c r="B1359" s="14" t="str">
        <x:v>ТОВАРИСТВО З ОБМЕЖЕНОЮ ВІДПОВІДАЛЬНІСТЮ "АРХІТЕКТУРНЕ БЮРО "ЯНКОР"</x:v>
      </x:c>
      <x:c r="C1359" s="14" t="str">
        <x:v>33353494</x:v>
      </x:c>
      <x:c r="D1359" s="14" t="str">
        <x:v>Резервуари / промислові ємності</x:v>
      </x:c>
      <x:c r="E1359" s="14" t="str">
        <x:v>Expansion discovery</x:v>
      </x:c>
      <x:c r="F1359" s="14" t="str">
        <x:v>I3</x:v>
      </x:c>
      <x:c r="G1359" s="14" t="n">
        <x:v>34</x:v>
      </x:c>
      <x:c r="H1359" s="14" t="n">
        <x:v>1</x:v>
      </x:c>
      <x:c r="I1359" s="14" t="n">
        <x:v>0</x:v>
      </x:c>
      <x:c r="J1359" s="18" t="n">
        <x:v>347400</x:v>
      </x:c>
      <x:c r="K1359" s="19" t="n">
        <x:v>45769.45373230324</x:v>
      </x:c>
      <x:c r="L1359" s="19" t="n">
        <x:v>46022</x:v>
      </x:c>
      <x:c r="M1359" s="15" t="str">
        <x:v>Поточний ремонт підпірної стіни резервуарів пожежних V=50 м3 №1 та №2 по вул. Млинівська 11 м. Рівне ЛВДС "Чижівка" (ДБН А.2.2-3:2014) (інженерні та будівельні роботи, код 45220000-5 за ДК 021:2015)  </x:v>
      </x:c>
      <x:c r="N1359" s="15" t="str">
        <x:v>https://prozorro.gov.ua/tender/UA-2025-04-07-011823-a</x:v>
      </x:c>
    </x:row>
    <x:row r="1360">
      <x:c r="A1360" s="14" t="n">
        <x:v>1356</x:v>
      </x:c>
      <x:c r="B1360" s="14" t="str">
        <x:v>ТОВАРИСТВО З ОБМЕЖЕНОЮ ВІДПОВІДАЛЬНІСТЮ "Будівельна компанія СтронгБуд"</x:v>
      </x:c>
      <x:c r="C1360" s="14" t="str">
        <x:v>44879252</x:v>
      </x:c>
      <x:c r="D1360" s="14" t="str">
        <x:v>Когенерація</x:v>
      </x:c>
      <x:c r="E1360" s="14" t="str">
        <x:v>Expansion discovery</x:v>
      </x:c>
      <x:c r="F1360" s="14" t="str">
        <x:v>I3</x:v>
      </x:c>
      <x:c r="G1360" s="14" t="n">
        <x:v>34</x:v>
      </x:c>
      <x:c r="H1360" s="14" t="n">
        <x:v>1</x:v>
      </x:c>
      <x:c r="I1360" s="14" t="n">
        <x:v>0</x:v>
      </x:c>
      <x:c r="J1360" s="18" t="n">
        <x:v>322707.6</x:v>
      </x:c>
      <x:c r="K1360" s="19" t="n">
        <x:v>45931.49158692129</x:v>
      </x:c>
      <x:c r="L1360" s="19" t="n">
        <x:v>45958</x:v>
      </x:c>
      <x:c r="M1360" s="15" t="str">
        <x:v>Роботи з монтажу когенераційної установки AVUS 1000 plus NG № G 6814 по об'єкту будівництва "Капітальний ремонт (технічне обслуговування) котельні по вул. Різдвяна, 35 із встановленням резервного електротехнічного обладнання (КГУ-18) в м. Черкаси" (45450000-6 Інші завершальні будівельні роботи)
</x:v>
      </x:c>
      <x:c r="N1360" s="15" t="str">
        <x:v>https://prozorro.gov.ua/tender/UA-2025-10-01-008239-a</x:v>
      </x:c>
    </x:row>
    <x:row r="1361">
      <x:c r="A1361" s="14" t="n">
        <x:v>1357</x:v>
      </x:c>
      <x:c r="B1361" s="14" t="str">
        <x:v>ТОВАРИСТВО З ОБМЕЖЕНОЮ ВІДПОВІДАЛЬНІСТЮ "БУДІВЕЛЬНА ФІРМА БАЗИСПРОМБУД"</x:v>
      </x:c>
      <x:c r="C1361" s="14" t="str">
        <x:v>42920921</x:v>
      </x:c>
      <x:c r="D1361" s="14" t="str">
        <x:v>Спортивні покриття</x:v>
      </x:c>
      <x:c r="E1361" s="14" t="str">
        <x:v>Expansion discovery</x:v>
      </x:c>
      <x:c r="F1361" s="14" t="str">
        <x:v>I3</x:v>
      </x:c>
      <x:c r="G1361" s="14" t="n">
        <x:v>34</x:v>
      </x:c>
      <x:c r="H1361" s="14" t="n">
        <x:v>1</x:v>
      </x:c>
      <x:c r="I1361" s="14" t="n">
        <x:v>0</x:v>
      </x:c>
      <x:c r="J1361" s="18" t="n">
        <x:v>1484037.4</x:v>
      </x:c>
      <x:c r="K1361" s="19" t="n">
        <x:v>45461.50285952546</x:v>
      </x:c>
      <x:c r="L1361" s="19" t="n">
        <x:v>45657</x:v>
      </x:c>
      <x:c r="M1361" s="15" t="str">
        <x:v>Капітальний ремонт спортивного майданчика (влаштування багатофункціонального спортивно-ігрового поля зі штучним покриттям) на території Рівненської гімназії "Гармонія" Рівненської міської ради за адресою: просп. Генерала Безручка, 26 м. Рівне. коригування.</x:v>
      </x:c>
      <x:c r="N1361" s="15" t="str">
        <x:v>https://prozorro.gov.ua/tender/UA-2024-06-18-008993-a</x:v>
      </x:c>
    </x:row>
    <x:row r="1362">
      <x:c r="A1362" s="14" t="n">
        <x:v>1358</x:v>
      </x:c>
      <x:c r="B1362" s="14" t="str">
        <x:v>ТОВАРИСТВО З ОБМЕЖЕНОЮ ВІДПОВІДАЛЬНІСТЮ "БУДІВЕЛЬНО-МОНТАЖНЕ ПІДПРИЄМСТВО ПРОМБУД"</x:v>
      </x:c>
      <x:c r="C1362" s="14" t="str">
        <x:v>39494345</x:v>
      </x:c>
      <x:c r="D1362" s="14" t="str">
        <x:v>HVAC / ОВіК</x:v>
      </x:c>
      <x:c r="E1362" s="14" t="str">
        <x:v>Pilot now</x:v>
      </x:c>
      <x:c r="F1362" s="14" t="str">
        <x:v>I3</x:v>
      </x:c>
      <x:c r="G1362" s="14" t="n">
        <x:v>34</x:v>
      </x:c>
      <x:c r="H1362" s="14" t="n">
        <x:v>1</x:v>
      </x:c>
      <x:c r="I1362" s="14" t="n">
        <x:v>0</x:v>
      </x:c>
      <x:c r="J1362" s="18" t="n">
        <x:v>317408.4</x:v>
      </x:c>
      <x:c r="K1362" s="19" t="n">
        <x:v>45897.34353300926</x:v>
      </x:c>
      <x:c r="L1362" s="19" t="n">
        <x:v>45992</x:v>
      </x:c>
      <x:c r="M1362" s="15" t="str">
        <x:v>Устаткування з монтажем для улаштування системи вентиляції  приміщення  №122 (6-спортивна зала, 9-тренажерна зала) корпусу  № 2 (літ. Б-4) Дніпровського  державного  університету   внутрішніх  справ по просп. Науки, 26, в м. Дніпро
</x:v>
      </x:c>
      <x:c r="N1362" s="15" t="str">
        <x:v>https://prozorro.gov.ua/tender/UA-2025-08-15-010274-a</x:v>
      </x:c>
    </x:row>
    <x:row r="1363">
      <x:c r="A1363" s="14" t="n">
        <x:v>1359</x:v>
      </x:c>
      <x:c r="B1363" s="14" t="str">
        <x:v>ТОВАРИСТВО З ОБМЕЖЕНОЮ ВІДПОВІДАЛЬНІСТЮ "ВІДБУДОВА ПІВДЕНЬ"</x:v>
      </x:c>
      <x:c r="C1363" s="14" t="str">
        <x:v>45229128</x:v>
      </x:c>
      <x:c r="D1363" s="14" t="str">
        <x:v>HVAC / ОВіК</x:v>
      </x:c>
      <x:c r="E1363" s="14" t="str">
        <x:v>Pilot now</x:v>
      </x:c>
      <x:c r="F1363" s="14" t="str">
        <x:v>I3</x:v>
      </x:c>
      <x:c r="G1363" s="14" t="n">
        <x:v>34</x:v>
      </x:c>
      <x:c r="H1363" s="14" t="n">
        <x:v>1</x:v>
      </x:c>
      <x:c r="I1363" s="14" t="n">
        <x:v>0</x:v>
      </x:c>
      <x:c r="J1363" s="18" t="n">
        <x:v>299996.14</x:v>
      </x:c>
      <x:c r="K1363" s="19" t="n">
        <x:v>45953.551103935184</x:v>
      </x:c>
      <x:c r="L1363" s="19" t="n">
        <x:v>46001</x:v>
      </x:c>
      <x:c r="M1363" s="15" t="str">
        <x:v>Послуги з монтажу системи вентиляції будівлі «Їдальня» військового містечка № 5 військової частини 3012 Національної гвардії України</x:v>
      </x:c>
      <x:c r="N1363" s="15" t="str">
        <x:v>https://prozorro.gov.ua/tender/UA-2025-10-10-010630-a</x:v>
      </x:c>
    </x:row>
    <x:row r="1364">
      <x:c r="A1364" s="14" t="n">
        <x:v>1360</x:v>
      </x:c>
      <x:c r="B1364" s="14" t="str">
        <x:v>ТОВАРИСТВО З ОБМЕЖЕНОЮ ВІДПОВІДАЛЬНІСТЮ "ДАРЕКС-ЕНЕРГО"</x:v>
      </x:c>
      <x:c r="C1364" s="14" t="str">
        <x:v>39423347</x:v>
      </x:c>
      <x:c r="D1364" s="14" t="str">
        <x:v>Резервне живлення</x:v>
      </x:c>
      <x:c r="E1364" s="14" t="str">
        <x:v>Pilot now</x:v>
      </x:c>
      <x:c r="F1364" s="14" t="str">
        <x:v>I3</x:v>
      </x:c>
      <x:c r="G1364" s="14" t="n">
        <x:v>34</x:v>
      </x:c>
      <x:c r="H1364" s="14" t="n">
        <x:v>1</x:v>
      </x:c>
      <x:c r="I1364" s="14" t="n">
        <x:v>0</x:v>
      </x:c>
      <x:c r="J1364" s="18" t="n">
        <x:v>199410</x:v>
      </x:c>
      <x:c r="K1364" s="19" t="n">
        <x:v>45884.51030422454</x:v>
      </x:c>
      <x:c r="L1364" s="19" t="n">
        <x:v>46022</x:v>
      </x:c>
      <x:c r="M1364" s="15" t="str">
        <x:v>Послуги з поточного ремонту зі встановлення джерела резервного живлення (монтаж та підключення дизель-генератора) в КНП "Петриківська центральна лікарня" Петриківської селищної ради за адресою: Дніпропетровська обл., Дніпровський р-н, с-ще Петриківка, пр. Петра Калнишевського, 56</x:v>
      </x:c>
      <x:c r="N1364" s="15" t="str">
        <x:v>https://prozorro.gov.ua/tender/UA-2025-08-15-008444-a</x:v>
      </x:c>
    </x:row>
    <x:row r="1365">
      <x:c r="A1365" s="14" t="n">
        <x:v>1361</x:v>
      </x:c>
      <x:c r="B1365" s="14" t="str">
        <x:v>ТОВАРИСТВО З ОБМЕЖЕНОЮ ВІДПОВІДАЛЬНІСТЮ "ДОРПРОФІЛЬ"</x:v>
      </x:c>
      <x:c r="C1365" s="14" t="str">
        <x:v>45263991</x:v>
      </x:c>
      <x:c r="D1365" s="14" t="str">
        <x:v>Світлофори / дорожня автоматика</x:v>
      </x:c>
      <x:c r="E1365" s="14" t="str">
        <x:v>Pilot now</x:v>
      </x:c>
      <x:c r="F1365" s="14" t="str">
        <x:v>I3</x:v>
      </x:c>
      <x:c r="G1365" s="14" t="n">
        <x:v>34</x:v>
      </x:c>
      <x:c r="H1365" s="14" t="n">
        <x:v>1</x:v>
      </x:c>
      <x:c r="I1365" s="14" t="n">
        <x:v>0</x:v>
      </x:c>
      <x:c r="J1365" s="18" t="n">
        <x:v>1477475.84</x:v>
      </x:c>
      <x:c r="K1365" s="19" t="n">
        <x:v>45558.57497340278</x:v>
      </x:c>
      <x:c r="L1365" s="19" t="n">
        <x:v>45657</x:v>
      </x:c>
      <x:c r="M1365" s="15" t="str">
        <x:v>Будівництво світлофорного об’єкту на перехресті вул. Свято-Покровська в с. Нові-Петрівці та вул. Князя Святослава в с. Старі Петрівці Вишгородського району Київської області</x:v>
      </x:c>
      <x:c r="N1365" s="15" t="str">
        <x:v>https://prozorro.gov.ua/tender/UA-2024-09-23-013331-a</x:v>
      </x:c>
    </x:row>
    <x:row r="1366">
      <x:c r="A1366" s="14" t="n">
        <x:v>1362</x:v>
      </x:c>
      <x:c r="B1366" s="14" t="str">
        <x:v>ТОВАРИСТВО З ОБМЕЖЕНОЮ ВІДПОВІДАЛЬНІСТЮ "ЕЛЕКТРІК СЕРВІС"</x:v>
      </x:c>
      <x:c r="C1366" s="14" t="str">
        <x:v>37747419</x:v>
      </x:c>
      <x:c r="D1366" s="14" t="str">
        <x:v>Чисті приміщення</x:v>
      </x:c>
      <x:c r="E1366" s="14" t="str">
        <x:v>Expansion discovery</x:v>
      </x:c>
      <x:c r="F1366" s="14" t="str">
        <x:v>I3</x:v>
      </x:c>
      <x:c r="G1366" s="14" t="n">
        <x:v>34</x:v>
      </x:c>
      <x:c r="H1366" s="14" t="n">
        <x:v>1</x:v>
      </x:c>
      <x:c r="I1366" s="14" t="n">
        <x:v>0</x:v>
      </x:c>
      <x:c r="J1366" s="18" t="n">
        <x:v>536101.75</x:v>
      </x:c>
      <x:c r="K1366" s="19" t="n">
        <x:v>45651.447299363426</x:v>
      </x:c>
      <x:c r="L1366" s="19" t="n">
        <x:v>45702</x:v>
      </x:c>
      <x:c r="M1366" s="15" t="str">
        <x:v>ДК 021:2015-45310000-3 Електромонтажні роботи (Реконструкція схеми живлення ангіографу та операційного блоку кардіохірургічного відділення з облаштуванням резервного живлення від генератора за адресою м.Краматорськ, вул.Героїв України, 17)</x:v>
      </x:c>
      <x:c r="N1366" s="15" t="str">
        <x:v>https://prozorro.gov.ua/tender/UA-2024-12-10-007228-a</x:v>
      </x:c>
    </x:row>
    <x:row r="1367">
      <x:c r="A1367" s="14" t="n">
        <x:v>1363</x:v>
      </x:c>
      <x:c r="B1367" s="14" t="str">
        <x:v>ТОВАРИСТВО З ОБМЕЖЕНОЮ ВІДПОВІДАЛЬНІСТЮ "КОМПАНІЯ З ВОДОЗАБЕЗПЕЧЕННЯ "БУРВОД"</x:v>
      </x:c>
      <x:c r="C1367" s="14" t="str">
        <x:v>35556983</x:v>
      </x:c>
      <x:c r="D1367" s="14" t="str">
        <x:v>Свердловини / водозабір</x:v>
      </x:c>
      <x:c r="E1367" s="14" t="str">
        <x:v>Expansion discovery</x:v>
      </x:c>
      <x:c r="F1367" s="14" t="str">
        <x:v>I3</x:v>
      </x:c>
      <x:c r="G1367" s="14" t="n">
        <x:v>34</x:v>
      </x:c>
      <x:c r="H1367" s="14" t="n">
        <x:v>1</x:v>
      </x:c>
      <x:c r="I1367" s="14" t="n">
        <x:v>0</x:v>
      </x:c>
      <x:c r="J1367" s="18" t="n">
        <x:v>975756.14</x:v>
      </x:c>
      <x:c r="K1367" s="19" t="n">
        <x:v>45349.5662231713</x:v>
      </x:c>
      <x:c r="L1367" s="19" t="n">
        <x:v>45473</x:v>
      </x:c>
      <x:c r="M1367" s="15" t="str">
        <x:v>Реконструкція артезіанської свердловини № 2(М -Р) по вул. Шкільна в с. Михайлівка-Рубежівка Київської області.</x:v>
      </x:c>
      <x:c r="N1367" s="15" t="str">
        <x:v>https://prozorro.gov.ua/tender/UA-2024-02-27-009412-a</x:v>
      </x:c>
    </x:row>
    <x:row r="1368">
      <x:c r="A1368" s="14" t="n">
        <x:v>1364</x:v>
      </x:c>
      <x:c r="B1368" s="14" t="str">
        <x:v>ТОВАРИСТВО З ОБМЕЖЕНОЮ ВІДПОВІДАЛЬНІСТЮ "КТС ІНЖИНІРИНГ"</x:v>
      </x:c>
      <x:c r="C1368" s="14" t="str">
        <x:v>32597770</x:v>
      </x:c>
      <x:c r="D1368" s="14" t="str">
        <x:v>Когенерація</x:v>
      </x:c>
      <x:c r="E1368" s="14" t="str">
        <x:v>Expansion discovery</x:v>
      </x:c>
      <x:c r="F1368" s="14" t="str">
        <x:v>I3</x:v>
      </x:c>
      <x:c r="G1368" s="14" t="n">
        <x:v>34</x:v>
      </x:c>
      <x:c r="H1368" s="14" t="n">
        <x:v>1</x:v>
      </x:c>
      <x:c r="I1368" s="14" t="n">
        <x:v>0</x:v>
      </x:c>
      <x:c r="J1368" s="18" t="n">
        <x:v>678513.15</x:v>
      </x:c>
      <x:c r="K1368" s="19" t="n">
        <x:v>45475.30754347222</x:v>
      </x:c>
      <x:c r="L1368" s="19" t="n">
        <x:v>45657</x:v>
      </x:c>
      <x:c r="M1368" s="15" t="str">
        <x:v>Послуги з шеф-монтажу та пусконалогодження Когенераційної установки Jenbacher JMC 420  </x:v>
      </x:c>
      <x:c r="N1368" s="15" t="str">
        <x:v>https://prozorro.gov.ua/tender/UA-2024-07-02-000555-a</x:v>
      </x:c>
    </x:row>
    <x:row r="1369">
      <x:c r="A1369" s="14" t="n">
        <x:v>1365</x:v>
      </x:c>
      <x:c r="B1369" s="14" t="str">
        <x:v>ТОВАРИСТВО З ОБМЕЖЕНОЮ ВІДПОВІДАЛЬНІСТЮ "ЛАТЕВ БУД"</x:v>
      </x:c>
      <x:c r="C1369" s="14" t="str">
        <x:v>42809204</x:v>
      </x:c>
      <x:c r="D1369" s="14" t="str">
        <x:v>Резервуари / промислові ємності</x:v>
      </x:c>
      <x:c r="E1369" s="14" t="str">
        <x:v>Expansion discovery</x:v>
      </x:c>
      <x:c r="F1369" s="14" t="str">
        <x:v>I3</x:v>
      </x:c>
      <x:c r="G1369" s="14" t="n">
        <x:v>34</x:v>
      </x:c>
      <x:c r="H1369" s="14" t="n">
        <x:v>1</x:v>
      </x:c>
      <x:c r="I1369" s="14" t="n">
        <x:v>0</x:v>
      </x:c>
      <x:c r="J1369" s="18" t="n">
        <x:v>498055.78</x:v>
      </x:c>
      <x:c r="K1369" s="19" t="n">
        <x:v>45881.29334930555</x:v>
      </x:c>
      <x:c r="L1369" s="19" t="n">
        <x:v>46022</x:v>
      </x:c>
      <x:c r="M1369" s="15" t="str">
        <x:v>Код ДК 021:2015 - 45450000-6  Інші завершальні будівельні роботи (Поточний ремонт (гідроізоляція) пожежного резервуару ЗВЕМ ПС «Лікарняна» за адресою: м. Запоріжжя)</x:v>
      </x:c>
      <x:c r="N1369" s="15" t="str">
        <x:v>https://prozorro.gov.ua/tender/UA-2025-07-21-008561-a</x:v>
      </x:c>
    </x:row>
    <x:row r="1370">
      <x:c r="A1370" s="14" t="n">
        <x:v>1366</x:v>
      </x:c>
      <x:c r="B1370" s="14" t="str">
        <x:v>ТОВАРИСТВО З ОБМЕЖЕНОЮ ВІДПОВІДАЛЬНІСТЮ "НАДІЙНЕ БУДІВНИЦТВО"</x:v>
      </x:c>
      <x:c r="C1370" s="14" t="str">
        <x:v>43459400</x:v>
      </x:c>
      <x:c r="D1370" s="14" t="str">
        <x:v>Спортивні покриття</x:v>
      </x:c>
      <x:c r="E1370" s="14" t="str">
        <x:v>Expansion discovery</x:v>
      </x:c>
      <x:c r="F1370" s="14" t="str">
        <x:v>I3</x:v>
      </x:c>
      <x:c r="G1370" s="14" t="n">
        <x:v>34</x:v>
      </x:c>
      <x:c r="H1370" s="14" t="n">
        <x:v>1</x:v>
      </x:c>
      <x:c r="I1370" s="14" t="n">
        <x:v>0</x:v>
      </x:c>
      <x:c r="J1370" s="18" t="n">
        <x:v>416726</x:v>
      </x:c>
      <x:c r="K1370" s="19" t="n">
        <x:v>45919.36247283565</x:v>
      </x:c>
      <x:c r="L1370" s="19" t="n">
        <x:v>45991</x:v>
      </x:c>
      <x:c r="M1370" s="15" t="str">
        <x:v>Капітальний ремонт спортивного майданчика з влаштуванням штучного покриття в закладі дошкільної освіти "Веселка" Золочівської сільської ради за адресою: Україна, 08340, Київська обл., Бориспільський р-н, село Гнідин, вулиця Заводська, будинок 2 (код ДК 021-2015: 45450000-6 Інші завершальні будівельні роботи; положення кошторисних норм України «Настанова з визначення вартості будівництва», затверджених наказом Міністерства розвитку громад та територій України від 01 листопада 2021 року № 281)</x:v>
      </x:c>
      <x:c r="N1370" s="15" t="str">
        <x:v>https://prozorro.gov.ua/tender/UA-2025-09-19-003569-a</x:v>
      </x:c>
    </x:row>
    <x:row r="1371">
      <x:c r="A1371" s="14" t="n">
        <x:v>1367</x:v>
      </x:c>
      <x:c r="B1371" s="14" t="str">
        <x:v>Товариство з обмеженою відповідальністю "ОПТІ КЛІМАТ ГРУПП"</x:v>
      </x:c>
      <x:c r="C1371" s="14" t="str">
        <x:v>44371610</x:v>
      </x:c>
      <x:c r="D1371" s="14" t="str">
        <x:v>Залізнична електрифікація</x:v>
      </x:c>
      <x:c r="E1371" s="14" t="str">
        <x:v>Pilot now</x:v>
      </x:c>
      <x:c r="F1371" s="14" t="str">
        <x:v>I3</x:v>
      </x:c>
      <x:c r="G1371" s="14" t="n">
        <x:v>34</x:v>
      </x:c>
      <x:c r="H1371" s="14" t="n">
        <x:v>1</x:v>
      </x:c>
      <x:c r="I1371" s="14" t="n">
        <x:v>0</x:v>
      </x:c>
      <x:c r="J1371" s="18" t="n">
        <x:v>1171002</x:v>
      </x:c>
      <x:c r="K1371" s="19" t="n">
        <x:v>45533.53126263889</x:v>
      </x:c>
      <x:c r="L1371" s="19" t="n">
        <x:v>45657</x:v>
      </x:c>
      <x:c r="M1371" s="15" t="str">
        <x:v>Роботи з монтажу вентиляційної системи будівлі району контактної мережі ЕЧК-24 по об’єкту: «Реконструкція будівлі району контактної мережі ЕЧК-24 Павлоград, яка розташована за адресою: Дніпропетровська обл., м. Павлоград, вул. Шосейна»</x:v>
      </x:c>
      <x:c r="N1371" s="15" t="str">
        <x:v>https://prozorro.gov.ua/tender/UA-2024-08-29-008278-a</x:v>
      </x:c>
    </x:row>
    <x:row r="1372">
      <x:c r="A1372" s="14" t="n">
        <x:v>1368</x:v>
      </x:c>
      <x:c r="B1372" s="14" t="str">
        <x:v>ТОВАРИСТВО З ОБМЕЖЕНОЮ ВІДПОВІДАЛЬНІСТЮ "ПАРТНЕРШІП"</x:v>
      </x:c>
      <x:c r="C1372" s="14" t="str">
        <x:v>40305502</x:v>
      </x:c>
      <x:c r="D1372" s="14" t="str">
        <x:v>СКС / BMS / слаботочка</x:v>
      </x:c>
      <x:c r="E1372" s="14" t="str">
        <x:v>Expansion discovery</x:v>
      </x:c>
      <x:c r="F1372" s="14" t="str">
        <x:v>I3</x:v>
      </x:c>
      <x:c r="G1372" s="14" t="n">
        <x:v>34</x:v>
      </x:c>
      <x:c r="H1372" s="14" t="n">
        <x:v>1</x:v>
      </x:c>
      <x:c r="I1372" s="14" t="n">
        <x:v>0</x:v>
      </x:c>
      <x:c r="J1372" s="18" t="n">
        <x:v>316533.34</x:v>
      </x:c>
      <x:c r="K1372" s="19" t="n">
        <x:v>45964.62042327546</x:v>
      </x:c>
      <x:c r="L1372" s="19" t="n">
        <x:v>46006</x:v>
      </x:c>
      <x:c r="M1372" s="15" t="str">
        <x:v>Послуги з монтажу СКС (структурованої кабельної системи)</x:v>
      </x:c>
      <x:c r="N1372" s="15" t="str">
        <x:v>https://prozorro.gov.ua/tender/UA-2025-10-21-008503-a</x:v>
      </x:c>
    </x:row>
    <x:row r="1373">
      <x:c r="A1373" s="14" t="n">
        <x:v>1369</x:v>
      </x:c>
      <x:c r="B1373" s="14" t="str">
        <x:v>ТОВАРИСТВО З ОБМЕЖЕНОЮ ВІДПОВІДАЛЬНІСТЮ "ПМ-БУД ІНВЕСТ"</x:v>
      </x:c>
      <x:c r="C1373" s="14" t="str">
        <x:v>45313853</x:v>
      </x:c>
      <x:c r="D1373" s="14" t="str">
        <x:v>Промислові підлоги та бетон</x:v>
      </x:c>
      <x:c r="E1373" s="14" t="str">
        <x:v>Expansion discovery</x:v>
      </x:c>
      <x:c r="F1373" s="14" t="str">
        <x:v>I3</x:v>
      </x:c>
      <x:c r="G1373" s="14" t="n">
        <x:v>34</x:v>
      </x:c>
      <x:c r="H1373" s="14" t="n">
        <x:v>1</x:v>
      </x:c>
      <x:c r="I1373" s="14" t="n">
        <x:v>0</x:v>
      </x:c>
      <x:c r="J1373" s="18" t="n">
        <x:v>179999.04</x:v>
      </x:c>
      <x:c r="K1373" s="19" t="n">
        <x:v>46010.62677390046</x:v>
      </x:c>
      <x:c r="L1373" s="19" t="n">
        <x:v>46017</x:v>
      </x:c>
      <x:c r="M1373" s="15" t="str">
        <x:v>Влаштування бетонної промислової підлоги  з заглажуванням поверхні ротаційними машинами (дисками та лопастями)</x:v>
      </x:c>
      <x:c r="N1373" s="15" t="str">
        <x:v>https://prozorro.gov.ua/tender/UA-2025-12-19-022009-a</x:v>
      </x:c>
    </x:row>
    <x:row r="1374">
      <x:c r="A1374" s="14" t="n">
        <x:v>1370</x:v>
      </x:c>
      <x:c r="B1374" s="14" t="str">
        <x:v>ТОВАРИСТВО З ОБМЕЖЕНОЮ ВІДПОВІДАЛЬНІСТЮ "ПРОМЕНЕРГОБУДСЕРВІС"</x:v>
      </x:c>
      <x:c r="C1374" s="14" t="str">
        <x:v>35876743</x:v>
      </x:c>
      <x:c r="D1374" s="14" t="str">
        <x:v>Резервне живлення</x:v>
      </x:c>
      <x:c r="E1374" s="14" t="str">
        <x:v>Pilot now</x:v>
      </x:c>
      <x:c r="F1374" s="14" t="str">
        <x:v>I3</x:v>
      </x:c>
      <x:c r="G1374" s="14" t="n">
        <x:v>34</x:v>
      </x:c>
      <x:c r="H1374" s="14" t="n">
        <x:v>1</x:v>
      </x:c>
      <x:c r="I1374" s="14" t="n">
        <x:v>0</x:v>
      </x:c>
      <x:c r="J1374" s="18" t="n">
        <x:v>498723.6</x:v>
      </x:c>
      <x:c r="K1374" s="19" t="n">
        <x:v>46017.458091782406</x:v>
      </x:c>
      <x:c r="L1374" s="19" t="n">
        <x:v>46022.916666655095</x:v>
      </x:c>
      <x:c r="M1374" s="15" t="str">
        <x:v>(ДК 021:2015 код 45317000-2 Інші електромонтажні роботи) Виконання робіт з монтажу та налаштування установки безперебійного живлення дахової котельні для філії "Дирекція з будівництва Дністровської ГАЕС" ПрАТ "Укргідроенерго"</x:v>
      </x:c>
      <x:c r="N1374" s="15" t="str">
        <x:v>https://prozorro.gov.ua/tender/UA-2025-12-26-007313-a</x:v>
      </x:c>
    </x:row>
    <x:row r="1375">
      <x:c r="A1375" s="14" t="n">
        <x:v>1371</x:v>
      </x:c>
      <x:c r="B1375" s="14" t="str">
        <x:v>ТОВАРИСТВО З ОБМЕЖЕНОЮ ВІДПОВІДАЛЬНІСТЮ "РЕМОНТНО-БУДІВЕЛЬНА КОМПАНІЯ "СПЕЦМОНТАЖБУД"</x:v>
      </x:c>
      <x:c r="C1375" s="14" t="str">
        <x:v>38807940</x:v>
      </x:c>
      <x:c r="D1375" s="14" t="str">
        <x:v>Резервуари / промислові ємності</x:v>
      </x:c>
      <x:c r="E1375" s="14" t="str">
        <x:v>Expansion discovery</x:v>
      </x:c>
      <x:c r="F1375" s="14" t="str">
        <x:v>I3</x:v>
      </x:c>
      <x:c r="G1375" s="14" t="n">
        <x:v>34</x:v>
      </x:c>
      <x:c r="H1375" s="14" t="n">
        <x:v>1</x:v>
      </x:c>
      <x:c r="I1375" s="14" t="n">
        <x:v>0</x:v>
      </x:c>
      <x:c r="J1375" s="18" t="n">
        <x:v>1053758.4</x:v>
      </x:c>
      <x:c r="K1375" s="19" t="n">
        <x:v>45653.3395353588</x:v>
      </x:c>
      <x:c r="L1375" s="19" t="n">
        <x:v>45657</x:v>
      </x:c>
      <x:c r="M1375" s="15" t="str">
        <x:v>Виконання робіт по об’єкту:  «Капітальний ремонт розподільчої та вантузної камер на майданчику резервуарів чистої води РЧВ «Попова» по вул. Попова, 10 в м. Чернівцях» (коригування)» (Додаткові роботи)»</x:v>
      </x:c>
      <x:c r="N1375" s="15" t="str">
        <x:v>https://prozorro.gov.ua/tender/UA-2024-12-27-001685-a</x:v>
      </x:c>
    </x:row>
    <x:row r="1376">
      <x:c r="A1376" s="14" t="n">
        <x:v>1372</x:v>
      </x:c>
      <x:c r="B1376" s="14" t="str">
        <x:v>ТОВАРИСТВО З ОБМЕЖЕНОЮ ВІДПОВІДАЛЬНІСТЮ "СВІТЛОБУД ПІВДЕНЬ"</x:v>
      </x:c>
      <x:c r="C1376" s="14" t="str">
        <x:v>33202841</x:v>
      </x:c>
      <x:c r="D1376" s="14" t="str">
        <x:v>Покрівлі та гідроізоляція</x:v>
      </x:c>
      <x:c r="E1376" s="14" t="str">
        <x:v>Expansion discovery</x:v>
      </x:c>
      <x:c r="F1376" s="14" t="str">
        <x:v>I3</x:v>
      </x:c>
      <x:c r="G1376" s="14" t="n">
        <x:v>34</x:v>
      </x:c>
      <x:c r="H1376" s="14" t="n">
        <x:v>1</x:v>
      </x:c>
      <x:c r="I1376" s="14" t="n">
        <x:v>0</x:v>
      </x:c>
      <x:c r="J1376" s="18" t="n">
        <x:v>597153.47</x:v>
      </x:c>
      <x:c r="K1376" s="19" t="n">
        <x:v>45407.50328121528</x:v>
      </x:c>
      <x:c r="L1376" s="19" t="n">
        <x:v>45657</x:v>
      </x:c>
      <x:c r="M1376" s="15" t="str">
        <x:v>Капітальний ремонт зовнішньої стіни машинного відділення ГКНС з виконанням гідроізоляційних робіт (вул.Трудова)</x:v>
      </x:c>
      <x:c r="N1376" s="15" t="str">
        <x:v>https://prozorro.gov.ua/tender/UA-2024-04-25-008583-a</x:v>
      </x:c>
    </x:row>
    <x:row r="1377">
      <x:c r="A1377" s="14" t="n">
        <x:v>1373</x:v>
      </x:c>
      <x:c r="B1377" s="14" t="str">
        <x:v>ТОВАРИСТВО З ОБМЕЖЕНОЮ ВІДПОВІДАЛЬНІСТЮ "ХЛАДОН-СЕРВИС"</x:v>
      </x:c>
      <x:c r="C1377" s="14" t="str">
        <x:v>23034131</x:v>
      </x:c>
      <x:c r="D1377" s="14" t="str">
        <x:v>Промисловий холод</x:v>
      </x:c>
      <x:c r="E1377" s="14" t="str">
        <x:v>Expansion discovery</x:v>
      </x:c>
      <x:c r="F1377" s="14" t="str">
        <x:v>I3</x:v>
      </x:c>
      <x:c r="G1377" s="14" t="n">
        <x:v>34</x:v>
      </x:c>
      <x:c r="H1377" s="14" t="n">
        <x:v>1</x:v>
      </x:c>
      <x:c r="I1377" s="14" t="n">
        <x:v>0</x:v>
      </x:c>
      <x:c r="J1377" s="18" t="n">
        <x:v>198701.82</x:v>
      </x:c>
      <x:c r="K1377" s="19" t="n">
        <x:v>45896.302274340276</x:v>
      </x:c>
      <x:c r="L1377" s="19" t="n">
        <x:v>45930</x:v>
      </x:c>
      <x:c r="M1377" s="15" t="str">
        <x:v>Обладнання та монтування 2 морозильних камер об'ємом по 16 м3 з температурним режимом мінус 18 градусів по цельсію. Демонтаж та монтаж обладнання холодильної камери ДК 021:2015:51510000-0 Послуги зі встановлення універсальних машин та обладнання</x:v>
      </x:c>
      <x:c r="N1377" s="15" t="str">
        <x:v>https://prozorro.gov.ua/tender/UA-2025-08-27-001362-a</x:v>
      </x:c>
    </x:row>
    <x:row r="1378">
      <x:c r="A1378" s="14" t="n">
        <x:v>1374</x:v>
      </x:c>
      <x:c r="B1378" s="14" t="str">
        <x:v>ТОВАРИСТВО З ОБМЕЖЕНОЮ ВІДПОВІДАЛЬНІСТЮ "ХМІЛЬНИК ЕНЕРДЖІ"</x:v>
      </x:c>
      <x:c r="C1378" s="14" t="str">
        <x:v>44370250</x:v>
      </x:c>
      <x:c r="D1378" s="14" t="str">
        <x:v>Газові мережі</x:v>
      </x:c>
      <x:c r="E1378" s="14" t="str">
        <x:v>Expansion discovery</x:v>
      </x:c>
      <x:c r="F1378" s="14" t="str">
        <x:v>I3</x:v>
      </x:c>
      <x:c r="G1378" s="14" t="n">
        <x:v>34</x:v>
      </x:c>
      <x:c r="H1378" s="14" t="n">
        <x:v>1</x:v>
      </x:c>
      <x:c r="I1378" s="14" t="n">
        <x:v>0</x:v>
      </x:c>
      <x:c r="J1378" s="18" t="n">
        <x:v>206596.95</x:v>
      </x:c>
      <x:c r="K1378" s="19" t="n">
        <x:v>45994.58199284722</x:v>
      </x:c>
      <x:c r="L1378" s="19" t="n">
        <x:v>46022</x:v>
      </x:c>
      <x:c r="M1378" s="15" t="str">
        <x:v>«Нове будівництво блочно-модульних когенераційних станцій №2, №3 (загальною потужністю 5МВт) по вул. Магістратська, 2 в м.Вінниця». Газопостачання зовнішнє. Нестандартне приєднання. Газопостачання зовнішнє (внутрішньомайданчикові газопроводи). (Додаткові роботи).</x:v>
      </x:c>
      <x:c r="N1378" s="15" t="str">
        <x:v>https://prozorro.gov.ua/tender/UA-2025-12-03-015993-a</x:v>
      </x:c>
    </x:row>
    <x:row r="1379">
      <x:c r="A1379" s="14" t="n">
        <x:v>1375</x:v>
      </x:c>
      <x:c r="B1379" s="14" t="str">
        <x:v>ТОВАРИСТВО З ОБМЕЖЕНОЮ ВІДПОВІДАЛЬНІСТЮ "ШЛЯХБУДГРУП"</x:v>
      </x:c>
      <x:c r="C1379" s="14" t="str">
        <x:v>40992093</x:v>
      </x:c>
      <x:c r="D1379" s="14" t="str">
        <x:v>Зливова каналізація / дренаж</x:v>
      </x:c>
      <x:c r="E1379" s="14" t="str">
        <x:v>Expansion discovery</x:v>
      </x:c>
      <x:c r="F1379" s="14" t="str">
        <x:v>I3</x:v>
      </x:c>
      <x:c r="G1379" s="14" t="n">
        <x:v>34</x:v>
      </x:c>
      <x:c r="H1379" s="14" t="n">
        <x:v>1</x:v>
      </x:c>
      <x:c r="I1379" s="14" t="n">
        <x:v>0</x:v>
      </x:c>
      <x:c r="J1379" s="18" t="n">
        <x:v>459131.57</x:v>
      </x:c>
      <x:c r="K1379" s="19" t="n">
        <x:v>45804.37175665509</x:v>
      </x:c>
      <x:c r="L1379" s="19" t="n">
        <x:v>45838.36931712963</x:v>
      </x:c>
      <x:c r="M1379" s="15" t="str">
        <x:v>Будівництво дощоприймача на колекторі зливової каналізації за адресою вул. Кармелюка 5-А в м. Хмельницькому. (Черга 1 - водовипуск)</x:v>
      </x:c>
      <x:c r="N1379" s="15" t="str">
        <x:v>https://prozorro.gov.ua/tender/UA-2025-05-27-005217-a</x:v>
      </x:c>
    </x:row>
    <x:row r="1380">
      <x:c r="A1380" s="14" t="n">
        <x:v>1376</x:v>
      </x:c>
      <x:c r="B1380" s="14" t="str">
        <x:v>ТОВАРИСТВО З ОБМЕЖЕНОЮ ВІД­ПО­ВІД­АЛЬ­НІ­СТЮ «БУДІВЕЛЬНІ СПОРУДИ МІСТА»</x:v>
      </x:c>
      <x:c r="C1380" s="14" t="str">
        <x:v>43037877</x:v>
      </x:c>
      <x:c r="D1380" s="14" t="str">
        <x:v>ГНБ / безтраншейні роботи</x:v>
      </x:c>
      <x:c r="E1380" s="14" t="str">
        <x:v>Expansion discovery</x:v>
      </x:c>
      <x:c r="F1380" s="14" t="str">
        <x:v>I3</x:v>
      </x:c>
      <x:c r="G1380" s="14" t="n">
        <x:v>34</x:v>
      </x:c>
      <x:c r="H1380" s="14" t="n">
        <x:v>2</x:v>
      </x:c>
      <x:c r="I1380" s="14" t="n">
        <x:v>0</x:v>
      </x:c>
      <x:c r="J1380" s="18" t="n">
        <x:v>333690</x:v>
      </x:c>
      <x:c r="K1380" s="19" t="n">
        <x:v>46009.57103386574</x:v>
      </x:c>
      <x:c r="L1380" s="19" t="n">
        <x:v>46010</x:v>
      </x:c>
      <x:c r="M1380" s="15" t="str">
        <x:v>Поточний ремонт частини водопроводу по вул. Житомирська, 85 методом горизонтально-направленого буріння в м. Звягель Житомирської області</x:v>
      </x:c>
      <x:c r="N1380" s="15" t="str">
        <x:v>https://prozorro.gov.ua/tender/UA-2025-12-18-018759-a</x:v>
      </x:c>
    </x:row>
    <x:row r="1381">
      <x:c r="A1381" s="14" t="n">
        <x:v>1377</x:v>
      </x:c>
      <x:c r="B1381" s="14" t="str">
        <x:v>ФОП АЛФІМОВ ІГОР ДМИТРОВИЧ</x:v>
      </x:c>
      <x:c r="C1381" s="14" t="str">
        <x:v>3413506156</x:v>
      </x:c>
      <x:c r="D1381" s="14" t="str">
        <x:v>Електромонтаж</x:v>
      </x:c>
      <x:c r="E1381" s="14" t="str">
        <x:v>Pilot now</x:v>
      </x:c>
      <x:c r="F1381" s="14" t="str">
        <x:v>I3</x:v>
      </x:c>
      <x:c r="G1381" s="14" t="n">
        <x:v>34</x:v>
      </x:c>
      <x:c r="H1381" s="14" t="n">
        <x:v>1</x:v>
      </x:c>
      <x:c r="I1381" s="14" t="n">
        <x:v>0</x:v>
      </x:c>
      <x:c r="J1381" s="18" t="n">
        <x:v>198569.6</x:v>
      </x:c>
      <x:c r="K1381" s="19" t="n">
        <x:v>46133.36862380787</x:v>
      </x:c>
      <x:c r="L1381" s="19" t="n">
        <x:v>46157</x:v>
      </x:c>
      <x:c r="M1381" s="15" t="str">
        <x:v>ДК 021:2015 код 45310000-3 Електромонтажні роботи (Поточний ремонт внутрішніх електричних мереж Козирського ліцею, що розташований за адресою: Миколаївський район, Миколаївська область, село Козирка, вул. Шкільна, 1-В - ДК 021:2015 код 45311100-1 Монтаж електропроводки) </x:v>
      </x:c>
      <x:c r="N1381" s="15" t="str">
        <x:v>https://prozorro.gov.ua/tender/UA-2026-04-21-004189-a</x:v>
      </x:c>
    </x:row>
    <x:row r="1382">
      <x:c r="A1382" s="14" t="n">
        <x:v>1378</x:v>
      </x:c>
      <x:c r="B1382" s="14" t="str">
        <x:v>ФОП Ших Валерій Любомирович</x:v>
      </x:c>
      <x:c r="C1382" s="14" t="str">
        <x:v>2716310756</x:v>
      </x:c>
      <x:c r="D1382" s="14" t="str">
        <x:v>Промислова електрика / ПНР</x:v>
      </x:c>
      <x:c r="E1382" s="14" t="str">
        <x:v>Expansion discovery</x:v>
      </x:c>
      <x:c r="F1382" s="14" t="str">
        <x:v>I3</x:v>
      </x:c>
      <x:c r="G1382" s="14" t="n">
        <x:v>34</x:v>
      </x:c>
      <x:c r="H1382" s="14" t="n">
        <x:v>1</x:v>
      </x:c>
      <x:c r="I1382" s="14" t="n">
        <x:v>0</x:v>
      </x:c>
      <x:c r="J1382" s="18" t="n">
        <x:v>199427.88</x:v>
      </x:c>
      <x:c r="K1382" s="19" t="n">
        <x:v>45974.69974548611</x:v>
      </x:c>
      <x:c r="L1382" s="19" t="n">
        <x:v>46001</x:v>
      </x:c>
      <x:c r="M1382" s="15" t="str">
        <x:v>45310000-3-Електромонтажні роботи (поточний ремонт з буріння та улаштування артезіанської свердловини за адресою: вул. Садова, 1, м. Тарасівка)</x:v>
      </x:c>
      <x:c r="N1382" s="15" t="str">
        <x:v>https://prozorro.gov.ua/tender/UA-2025-11-13-016533-a</x:v>
      </x:c>
    </x:row>
    <x:row r="1383">
      <x:c r="A1383" s="14" t="n">
        <x:v>1379</x:v>
      </x:c>
      <x:c r="B1383" s="14" t="str">
        <x:v>ДЕРЖАВНЕ ПІДПРИЄМСТВО "ЖИЛКОМ"</x:v>
      </x:c>
      <x:c r="C1383" s="14" t="str">
        <x:v>32350021</x:v>
      </x:c>
      <x:c r="D1383" s="14" t="str">
        <x:v>Зовнішні мережі</x:v>
      </x:c>
      <x:c r="E1383" s="14" t="str">
        <x:v>Expansion discovery</x:v>
      </x:c>
      <x:c r="F1383" s="14" t="str">
        <x:v>I3</x:v>
      </x:c>
      <x:c r="G1383" s="14" t="n">
        <x:v>33</x:v>
      </x:c>
      <x:c r="H1383" s="14" t="n">
        <x:v>1</x:v>
      </x:c>
      <x:c r="I1383" s="14" t="n">
        <x:v>0</x:v>
      </x:c>
      <x:c r="J1383" s="18" t="n">
        <x:v>74966.69</x:v>
      </x:c>
      <x:c r="K1383" s="19" t="n">
        <x:v>46121.44054548611</x:v>
      </x:c>
      <x:c r="L1383" s="19" t="n">
        <x:v>46151</x:v>
      </x:c>
      <x:c r="M1383" s="15" t="str">
        <x:v>Роботи на виконання експертизи проєкту будівництва: “Нове будівництво зовнішніх інженерних мереж електропостачання, військове містечко № 7, с. Тетерівка, Житомирська обл.”</x:v>
      </x:c>
      <x:c r="N1383" s="15" t="str">
        <x:v>https://prozorro.gov.ua/tender/UA-2026-04-09-006861-a</x:v>
      </x:c>
    </x:row>
    <x:row r="1384">
      <x:c r="A1384" s="14" t="n">
        <x:v>1380</x:v>
      </x:c>
      <x:c r="B1384" s="14" t="str">
        <x:v>ПП "АЯКС"</x:v>
      </x:c>
      <x:c r="C1384" s="14" t="str">
        <x:v>23348450</x:v>
      </x:c>
      <x:c r="D1384" s="14" t="str">
        <x:v>Пожежогасіння</x:v>
      </x:c>
      <x:c r="E1384" s="14" t="str">
        <x:v>Expansion discovery</x:v>
      </x:c>
      <x:c r="F1384" s="14" t="str">
        <x:v>I3</x:v>
      </x:c>
      <x:c r="G1384" s="14" t="n">
        <x:v>33</x:v>
      </x:c>
      <x:c r="H1384" s="14" t="n">
        <x:v>2</x:v>
      </x:c>
      <x:c r="I1384" s="14" t="n">
        <x:v>0</x:v>
      </x:c>
      <x:c r="J1384" s="18" t="n">
        <x:v>238998.99</x:v>
      </x:c>
      <x:c r="K1384" s="19" t="n">
        <x:v>45358.41586447917</x:v>
      </x:c>
      <x:c r="L1384" s="19" t="n">
        <x:v>45649</x:v>
      </x:c>
      <x:c r="M1384" s="15" t="str">
        <x:v>Роботи з монтажу пожежної сигналізації будівлі ЕЧК-24 по об’єкту: «Реконструкція будівлі району контактної мережі ЕЧК-24 Павлоград, Павлоградської дистанції електропостачання, яка розташована за адресою: Дніпропетровська обл., м. Павлоград, вул. Шосейна»</x:v>
      </x:c>
      <x:c r="N1384" s="15" t="str">
        <x:v>https://prozorro.gov.ua/tender/UA-2024-02-09-002638-a</x:v>
      </x:c>
    </x:row>
    <x:row r="1385">
      <x:c r="A1385" s="14" t="n">
        <x:v>1381</x:v>
      </x:c>
      <x:c r="B1385" s="14" t="str">
        <x:v>ПП "ЕВЕРЕСТ О"</x:v>
      </x:c>
      <x:c r="C1385" s="14" t="str">
        <x:v>36274877</x:v>
      </x:c>
      <x:c r="D1385" s="14" t="str">
        <x:v>Газопостачання / котельні</x:v>
      </x:c>
      <x:c r="E1385" s="14" t="str">
        <x:v>Expansion discovery</x:v>
      </x:c>
      <x:c r="F1385" s="14" t="str">
        <x:v>I3</x:v>
      </x:c>
      <x:c r="G1385" s="14" t="n">
        <x:v>33</x:v>
      </x:c>
      <x:c r="H1385" s="14" t="n">
        <x:v>1</x:v>
      </x:c>
      <x:c r="I1385" s="14" t="n">
        <x:v>0</x:v>
      </x:c>
      <x:c r="J1385" s="18" t="n">
        <x:v>8599.2</x:v>
      </x:c>
      <x:c r="K1385" s="19" t="n">
        <x:v>46113.30135084491</x:v>
      </x:c>
      <x:c r="L1385" s="19" t="n">
        <x:v>46154.302199074074</x:v>
      </x:c>
      <x:c r="M1385" s="15" t="str">
        <x:v>Послуги з демонтажу, ремонту та монтажу протипожежного обладнання на котельні в м. Кременчуці</x:v>
      </x:c>
      <x:c r="N1385" s="15" t="str">
        <x:v>https://prozorro.gov.ua/tender/UA-2026-04-01-001928-a</x:v>
      </x:c>
    </x:row>
    <x:row r="1386">
      <x:c r="A1386" s="14" t="n">
        <x:v>1382</x:v>
      </x:c>
      <x:c r="B1386" s="14" t="str">
        <x:v>ПрАТ Львівське спеціалізоване будівельно-монтажне управління №1</x:v>
      </x:c>
      <x:c r="C1386" s="14" t="str">
        <x:v>03335511</x:v>
      </x:c>
      <x:c r="D1386" s="14" t="str">
        <x:v>ГНБ / безтраншейні роботи</x:v>
      </x:c>
      <x:c r="E1386" s="14" t="str">
        <x:v>Expansion discovery</x:v>
      </x:c>
      <x:c r="F1386" s="14" t="str">
        <x:v>I3</x:v>
      </x:c>
      <x:c r="G1386" s="14" t="n">
        <x:v>33</x:v>
      </x:c>
      <x:c r="H1386" s="14" t="n">
        <x:v>1</x:v>
      </x:c>
      <x:c r="I1386" s="14" t="n">
        <x:v>0</x:v>
      </x:c>
      <x:c r="J1386" s="18" t="n">
        <x:v>571026.58</x:v>
      </x:c>
      <x:c r="K1386" s="19" t="n">
        <x:v>45908.623008194445</x:v>
      </x:c>
      <x:c r="L1386" s="19" t="n">
        <x:v>46022</x:v>
      </x:c>
      <x:c r="M1386" s="15" t="str">
        <x:v>Виконання робіт по об’єкту: ««Реконструкція напірних колекторів від КНС "Кільцева" в м. Винники до КОС». Коригування» (Перетин автомобільної дороги методом горизонтально направленого буріння)»</x:v>
      </x:c>
      <x:c r="N1386" s="15" t="str">
        <x:v>https://prozorro.gov.ua/tender/UA-2025-08-18-011728-a</x:v>
      </x:c>
    </x:row>
    <x:row r="1387">
      <x:c r="A1387" s="14" t="n">
        <x:v>1383</x:v>
      </x:c>
      <x:c r="B1387" s="14" t="str">
        <x:v>РІВНЕНСЬКА ФІЛІЯ АКЦІОНЕРНОГО ТОВАРИСТВА "УКРТЕЛЕКОМ"</x:v>
      </x:c>
      <x:c r="C1387" s="14" t="str">
        <x:v>01187526</x:v>
      </x:c>
      <x:c r="D1387" s="14" t="str">
        <x:v>Промислова електрика / ПНР</x:v>
      </x:c>
      <x:c r="E1387" s="14" t="str">
        <x:v>Expansion discovery</x:v>
      </x:c>
      <x:c r="F1387" s="14" t="str">
        <x:v>I3</x:v>
      </x:c>
      <x:c r="G1387" s="14" t="n">
        <x:v>33</x:v>
      </x:c>
      <x:c r="H1387" s="14" t="n">
        <x:v>1</x:v>
      </x:c>
      <x:c r="I1387" s="14" t="n">
        <x:v>0</x:v>
      </x:c>
      <x:c r="J1387" s="18" t="n">
        <x:v>103.29</x:v>
      </x:c>
      <x:c r="K1387" s="19" t="n">
        <x:v>45999.54893387731</x:v>
      </x:c>
      <x:c r="L1387" s="19" t="n">
        <x:v>46022</x:v>
      </x:c>
      <x:c r="M1387" s="15" t="str">
        <x:v>Послуги зв'язку з надання технічних, організаційних та економічних умов прокладання кабелів електронних комунікаційних мереж в каналах кабельної каналізації електрозв'язку Укртелекому (Код за ДК 021:2015: 2015 45230000-8 - Будівництво трубопроводів, ліній зв’язку та електропередач, шосе, доріг, аеродромів і залізничних доріг; вирівнювання поверхонь)</x:v>
      </x:c>
      <x:c r="N1387" s="15" t="str">
        <x:v>https://prozorro.gov.ua/tender/UA-2025-12-08-014258-a</x:v>
      </x:c>
    </x:row>
    <x:row r="1388">
      <x:c r="A1388" s="14" t="n">
        <x:v>1384</x:v>
      </x:c>
      <x:c r="B1388" s="14" t="str">
        <x:v>ТОВ "Ротор-24"</x:v>
      </x:c>
      <x:c r="C1388" s="14" t="str">
        <x:v>44505709</x:v>
      </x:c>
      <x:c r="D1388" s="14" t="str">
        <x:v>Електромонтаж</x:v>
      </x:c>
      <x:c r="E1388" s="14" t="str">
        <x:v>Pilot now</x:v>
      </x:c>
      <x:c r="F1388" s="14" t="str">
        <x:v>I3</x:v>
      </x:c>
      <x:c r="G1388" s="14" t="n">
        <x:v>33</x:v>
      </x:c>
      <x:c r="H1388" s="14" t="n">
        <x:v>1</x:v>
      </x:c>
      <x:c r="I1388" s="14" t="n">
        <x:v>0</x:v>
      </x:c>
      <x:c r="J1388" s="18" t="n">
        <x:v>15630</x:v>
      </x:c>
      <x:c r="K1388" s="19" t="n">
        <x:v>46119.39454677083</x:v>
      </x:c>
      <x:c r="L1388" s="19" t="n">
        <x:v>46122</x:v>
      </x:c>
      <x:c r="M1388" s="15" t="str">
        <x:v>Електровимірювальні роботи (вимірювння опору заземлення та ізоляції- за адресою:  вул.Лаврська 9 , корп. 24,26 та по вул. Велика Всильківська, 121 )</x:v>
      </x:c>
      <x:c r="N1388" s="15" t="str">
        <x:v>https://prozorro.gov.ua/tender/UA-2026-04-07-006143-a</x:v>
      </x:c>
    </x:row>
    <x:row r="1389">
      <x:c r="A1389" s="14" t="n">
        <x:v>1385</x:v>
      </x:c>
      <x:c r="B1389" s="14" t="str">
        <x:v>Товариство з додатковою відповідальністю "БЗКУ АРДЕНЗ"</x:v>
      </x:c>
      <x:c r="C1389" s="14" t="str">
        <x:v>05495354</x:v>
      </x:c>
      <x:c r="D1389" s="14" t="str">
        <x:v>Газопостачання / котельні</x:v>
      </x:c>
      <x:c r="E1389" s="14" t="str">
        <x:v>Expansion discovery</x:v>
      </x:c>
      <x:c r="F1389" s="14" t="str">
        <x:v>I3</x:v>
      </x:c>
      <x:c r="G1389" s="14" t="n">
        <x:v>33</x:v>
      </x:c>
      <x:c r="H1389" s="14" t="n">
        <x:v>1</x:v>
      </x:c>
      <x:c r="I1389" s="14" t="n">
        <x:v>0</x:v>
      </x:c>
      <x:c r="J1389" s="18" t="n">
        <x:v>55392</x:v>
      </x:c>
      <x:c r="K1389" s="19" t="n">
        <x:v>46106.40369903935</x:v>
      </x:c>
      <x:c r="L1389" s="19" t="n">
        <x:v>46136.362662037034</x:v>
      </x:c>
      <x:c r="M1389" s="15" t="str">
        <x:v>Послуги з монтажу та технологічне налагодження котельного обладнання, що розташоване в котельні за адресою м.Шостка, вул. Заводська,30</x:v>
      </x:c>
      <x:c r="N1389" s="15" t="str">
        <x:v>https://prozorro.gov.ua/tender/UA-2026-03-25-004989-a</x:v>
      </x:c>
    </x:row>
    <x:row r="1390">
      <x:c r="A1390" s="14" t="n">
        <x:v>1386</x:v>
      </x:c>
      <x:c r="B1390" s="14" t="str">
        <x:v>ТОВАРИСТВО З ОБМЕЖЕНОЮ ВІДПОВІДАЛЬНІСТЮ "ВЕТО"</x:v>
      </x:c>
      <x:c r="C1390" s="14" t="str">
        <x:v>32653295</x:v>
      </x:c>
      <x:c r="D1390" s="14" t="str">
        <x:v>Пожежогасіння</x:v>
      </x:c>
      <x:c r="E1390" s="14" t="str">
        <x:v>Expansion discovery</x:v>
      </x:c>
      <x:c r="F1390" s="14" t="str">
        <x:v>I3</x:v>
      </x:c>
      <x:c r="G1390" s="14" t="n">
        <x:v>33</x:v>
      </x:c>
      <x:c r="H1390" s="14" t="n">
        <x:v>1</x:v>
      </x:c>
      <x:c r="I1390" s="14" t="n">
        <x:v>0</x:v>
      </x:c>
      <x:c r="J1390" s="18" t="n">
        <x:v>28128</x:v>
      </x:c>
      <x:c r="K1390" s="19" t="n">
        <x:v>46122.36283795139</x:v>
      </x:c>
      <x:c r="L1390" s="19" t="n">
        <x:v>46142</x:v>
      </x:c>
      <x:c r="M1390" s="15" t="str">
        <x:v>Роботи з монтажу і наладки засобів системи пожежної сигналізації </x:v>
      </x:c>
      <x:c r="N1390" s="15" t="str">
        <x:v>https://prozorro.gov.ua/tender/UA-2026-04-10-004562-a</x:v>
      </x:c>
    </x:row>
    <x:row r="1391">
      <x:c r="A1391" s="14" t="n">
        <x:v>1387</x:v>
      </x:c>
      <x:c r="B1391" s="14" t="str">
        <x:v>ТОВАРИСТВО З ОБМЕЖЕНОЮ ВІДПОВІДАЛЬНІСТЮ "СІЧ-ІНФОКОМ"</x:v>
      </x:c>
      <x:c r="C1391" s="14" t="str">
        <x:v>30001108</x:v>
      </x:c>
      <x:c r="D1391" s="14" t="str">
        <x:v>Промислова електрика / ПНР</x:v>
      </x:c>
      <x:c r="E1391" s="14" t="str">
        <x:v>Expansion discovery</x:v>
      </x:c>
      <x:c r="F1391" s="14" t="str">
        <x:v>I3</x:v>
      </x:c>
      <x:c r="G1391" s="14" t="n">
        <x:v>33</x:v>
      </x:c>
      <x:c r="H1391" s="14" t="n">
        <x:v>1</x:v>
      </x:c>
      <x:c r="I1391" s="14" t="n">
        <x:v>0</x:v>
      </x:c>
      <x:c r="J1391" s="18" t="n">
        <x:v>49000</x:v>
      </x:c>
      <x:c r="K1391" s="19" t="n">
        <x:v>46014.51818454861</x:v>
      </x:c>
      <x:c r="L1391" s="19" t="n">
        <x:v>46022</x:v>
      </x:c>
      <x:c r="M1391" s="15" t="str">
        <x:v>послуги з будівництва кабельних ліній зв'язку за адресою:м. Запоріжжя, Європейська, 14-А (Запорізька гімназія №8).</x:v>
      </x:c>
      <x:c r="N1391" s="15" t="str">
        <x:v>https://prozorro.gov.ua/tender/UA-2025-12-23-013074-a</x:v>
      </x:c>
    </x:row>
    <x:row r="1392">
      <x:c r="A1392" s="14" t="n">
        <x:v>1388</x:v>
      </x:c>
      <x:c r="B1392" s="14" t="str">
        <x:v>ТОВАРИСТВО З ОБМЕЖЕНОЮ ВІДПОВІДАЛЬНІСТЮ "СПЕЦІАЛІЗОВАНА КОМПАНІЯ "ЕЛЕКТРОСИСТЕМА"</x:v>
      </x:c>
      <x:c r="C1392" s="14" t="str">
        <x:v>37186703</x:v>
      </x:c>
      <x:c r="D1392" s="14" t="str">
        <x:v>Промислова електрика / ПНР</x:v>
      </x:c>
      <x:c r="E1392" s="14" t="str">
        <x:v>Expansion discovery</x:v>
      </x:c>
      <x:c r="F1392" s="14" t="str">
        <x:v>I3</x:v>
      </x:c>
      <x:c r="G1392" s="14" t="n">
        <x:v>33</x:v>
      </x:c>
      <x:c r="H1392" s="14" t="n">
        <x:v>1</x:v>
      </x:c>
      <x:c r="I1392" s="14" t="n">
        <x:v>0</x:v>
      </x:c>
      <x:c r="J1392" s="18" t="n">
        <x:v>22460</x:v>
      </x:c>
      <x:c r="K1392" s="19" t="n">
        <x:v>45884.34881549769</x:v>
      </x:c>
      <x:c r="L1392" s="19" t="n">
        <x:v>46022</x:v>
      </x:c>
      <x:c r="M1392" s="15" t="str">
        <x:v>Електромонтажні роботи/послуги з монтажу та встановлення шафи обліку ШО-2 укомплектованої для двох точок АСКОЕ та модему IRZ MC52iTв комплекті (для робочого місця оператора споживача)</x:v>
      </x:c>
      <x:c r="N1392" s="15" t="str">
        <x:v>https://prozorro.gov.ua/tender/UA-2025-08-15-003503-a</x:v>
      </x:c>
    </x:row>
    <x:row r="1393">
      <x:c r="A1393" s="14" t="n">
        <x:v>1389</x:v>
      </x:c>
      <x:c r="B1393" s="14" t="str">
        <x:v>ТРОФІМОВ ЄВГЕН МИКОЛАЙОВИЧ</x:v>
      </x:c>
      <x:c r="C1393" s="14" t="str">
        <x:v>3161015273</x:v>
      </x:c>
      <x:c r="D1393" s="14" t="str">
        <x:v>Промислова електрика / ПНР</x:v>
      </x:c>
      <x:c r="E1393" s="14" t="str">
        <x:v>Expansion discovery</x:v>
      </x:c>
      <x:c r="F1393" s="14" t="str">
        <x:v>I3</x:v>
      </x:c>
      <x:c r="G1393" s="14" t="n">
        <x:v>33</x:v>
      </x:c>
      <x:c r="H1393" s="14" t="n">
        <x:v>1</x:v>
      </x:c>
      <x:c r="I1393" s="14" t="n">
        <x:v>0</x:v>
      </x:c>
      <x:c r="J1393" s="18" t="n">
        <x:v>68200</x:v>
      </x:c>
      <x:c r="K1393" s="19" t="n">
        <x:v>46014.84733106481</x:v>
      </x:c>
      <x:c r="L1393" s="19" t="n">
        <x:v>46022</x:v>
      </x:c>
      <x:c r="M1393" s="15" t="str">
        <x:v>45310000-3 Електромонтажні роботи (Послуги з визначення місця пошкодження та поточного ремонту кабельної лінії електроживлення 0,4 кВ за адресою: вул. Верстатобудівна, 12А)</x:v>
      </x:c>
      <x:c r="N1393" s="15" t="str">
        <x:v>https://prozorro.gov.ua/tender/UA-2025-12-23-024028-a</x:v>
      </x:c>
    </x:row>
    <x:row r="1394">
      <x:c r="A1394" s="14" t="n">
        <x:v>1390</x:v>
      </x:c>
      <x:c r="B1394" s="14" t="str">
        <x:v>ФОП Афанасьєв Сергій Володимирович</x:v>
      </x:c>
      <x:c r="C1394" s="14" t="str">
        <x:v>3119107355</x:v>
      </x:c>
      <x:c r="D1394" s="14" t="str">
        <x:v>Резервне живлення</x:v>
      </x:c>
      <x:c r="E1394" s="14" t="str">
        <x:v>Pilot now</x:v>
      </x:c>
      <x:c r="F1394" s="14" t="str">
        <x:v>I3</x:v>
      </x:c>
      <x:c r="G1394" s="14" t="n">
        <x:v>33</x:v>
      </x:c>
      <x:c r="H1394" s="14" t="n">
        <x:v>2</x:v>
      </x:c>
      <x:c r="I1394" s="14" t="n">
        <x:v>0</x:v>
      </x:c>
      <x:c r="J1394" s="18" t="n">
        <x:v>27900</x:v>
      </x:c>
      <x:c r="K1394" s="19" t="n">
        <x:v>45653.5406250463</x:v>
      </x:c>
      <x:c r="L1394" s="19" t="n">
        <x:v>45657</x:v>
      </x:c>
      <x:c r="M1394" s="15" t="str">
        <x:v>Послуги з монтажу, підключенню та комутації системи безперебійного живлення</x:v>
      </x:c>
      <x:c r="N1394" s="15" t="str">
        <x:v>https://prozorro.gov.ua/tender/UA-2024-12-27-009055-a</x:v>
      </x:c>
    </x:row>
    <x:row r="1395">
      <x:c r="A1395" s="14" t="n">
        <x:v>1391</x:v>
      </x:c>
      <x:c r="B1395" s="14" t="str">
        <x:v>ФОП Хомут Орест Олегович</x:v>
      </x:c>
      <x:c r="C1395" s="14" t="str">
        <x:v>3469307896</x:v>
      </x:c>
      <x:c r="D1395" s="14" t="str">
        <x:v>Резервне живлення</x:v>
      </x:c>
      <x:c r="E1395" s="14" t="str">
        <x:v>Pilot now</x:v>
      </x:c>
      <x:c r="F1395" s="14" t="str">
        <x:v>I3</x:v>
      </x:c>
      <x:c r="G1395" s="14" t="n">
        <x:v>33</x:v>
      </x:c>
      <x:c r="H1395" s="14" t="n">
        <x:v>2</x:v>
      </x:c>
      <x:c r="I1395" s="14" t="n">
        <x:v>0</x:v>
      </x:c>
      <x:c r="J1395" s="18" t="n">
        <x:v>26700</x:v>
      </x:c>
      <x:c r="K1395" s="19" t="n">
        <x:v>45649.43394699074</x:v>
      </x:c>
      <x:c r="L1395" s="19" t="n">
        <x:v>45657.4359375</x:v>
      </x:c>
      <x:c r="M1395" s="15" t="str">
        <x:v>Монтаж безперебійного живлення</x:v>
      </x:c>
      <x:c r="N1395" s="15" t="str">
        <x:v>https://prozorro.gov.ua/tender/UA-2024-12-23-007844-a</x:v>
      </x:c>
    </x:row>
    <x:row r="1396">
      <x:c r="A1396" s="14" t="n">
        <x:v>1392</x:v>
      </x:c>
      <x:c r="B1396" s="14" t="str">
        <x:v>Фізична особа підприємець Корчемлюк Володимир Васильович</x:v>
      </x:c>
      <x:c r="C1396" s="14" t="str">
        <x:v>2448308158</x:v>
      </x:c>
      <x:c r="D1396" s="14" t="str">
        <x:v>Електромонтаж</x:v>
      </x:c>
      <x:c r="E1396" s="14" t="str">
        <x:v>Pilot now</x:v>
      </x:c>
      <x:c r="F1396" s="14" t="str">
        <x:v>I3</x:v>
      </x:c>
      <x:c r="G1396" s="14" t="n">
        <x:v>32</x:v>
      </x:c>
      <x:c r="H1396" s="14" t="n">
        <x:v>3</x:v>
      </x:c>
      <x:c r="I1396" s="14" t="n">
        <x:v>0</x:v>
      </x:c>
      <x:c r="J1396" s="18" t="n">
        <x:v>74565.36</x:v>
      </x:c>
      <x:c r="K1396" s="19" t="n">
        <x:v>45849.489091689815</x:v>
      </x:c>
      <x:c r="L1396" s="19" t="n">
        <x:v>45905.491481481484</x:v>
      </x:c>
      <x:c r="M1396" s="15" t="str">
        <x:v>Поточний ремонт системи контурів заземлення, електровимірювальні роботи із виготовленням паспортів контурів  заземлення нежитлового приміщення адмінбудинку Карпатського національного природного парку за адресою: вул. Стуса, 6, м. Яремче Івано-Франківської області.</x:v>
      </x:c>
      <x:c r="N1396" s="15" t="str">
        <x:v>https://prozorro.gov.ua/tender/UA-2025-07-11-007985-a</x:v>
      </x:c>
    </x:row>
    <x:row r="1397">
      <x:c r="A1397" s="14" t="n">
        <x:v>1393</x:v>
      </x:c>
      <x:c r="B1397" s="14" t="str">
        <x:v>Фізична особа - підприємець Хрущ Сергій Володимирович</x:v>
      </x:c>
      <x:c r="C1397" s="14" t="str">
        <x:v>3318711816</x:v>
      </x:c>
      <x:c r="D1397" s="14" t="str">
        <x:v>Резервне живлення</x:v>
      </x:c>
      <x:c r="E1397" s="14" t="str">
        <x:v>Expansion discovery</x:v>
      </x:c>
      <x:c r="F1397" s="14" t="str">
        <x:v>I3</x:v>
      </x:c>
      <x:c r="G1397" s="14" t="n">
        <x:v>31</x:v>
      </x:c>
      <x:c r="H1397" s="14" t="n">
        <x:v>2</x:v>
      </x:c>
      <x:c r="I1397" s="14" t="n">
        <x:v>0</x:v>
      </x:c>
      <x:c r="J1397" s="18" t="n">
        <x:v>115260</x:v>
      </x:c>
      <x:c r="K1397" s="19" t="n">
        <x:v>46014.56969240741</x:v>
      </x:c>
      <x:c r="L1397" s="19" t="n">
        <x:v>46022.57048611111</x:v>
      </x:c>
      <x:c r="M1397" s="15" t="str">
        <x:v>Послуги з монтажу джерел безперебійного живлення та системи резервного освітлення</x:v>
      </x:c>
      <x:c r="N1397" s="15" t="str">
        <x:v>https://prozorro.gov.ua/tender/UA-2025-12-23-016856-a</x:v>
      </x:c>
    </x:row>
    <x:row r="1398">
      <x:c r="A1398" s="14" t="n">
        <x:v>1394</x:v>
      </x:c>
      <x:c r="B1398" s="14" t="str">
        <x:v>Фізична особа- підприємець НІКОЛЮК АНАСТАСІЯ МИКОЛАЇВНА</x:v>
      </x:c>
      <x:c r="C1398" s="14" t="str">
        <x:v>3443200868</x:v>
      </x:c>
      <x:c r="D1398" s="14" t="str">
        <x:v>Підпірні конструкції</x:v>
      </x:c>
      <x:c r="E1398" s="14" t="str">
        <x:v>Expansion discovery</x:v>
      </x:c>
      <x:c r="F1398" s="14" t="str">
        <x:v>I3</x:v>
      </x:c>
      <x:c r="G1398" s="14" t="n">
        <x:v>31</x:v>
      </x:c>
      <x:c r="H1398" s="14" t="n">
        <x:v>1</x:v>
      </x:c>
      <x:c r="I1398" s="14" t="n">
        <x:v>0</x:v>
      </x:c>
      <x:c r="J1398" s="18" t="n">
        <x:v>1341254.4</x:v>
      </x:c>
      <x:c r="K1398" s="19" t="n">
        <x:v>45575.55949289352</x:v>
      </x:c>
      <x:c r="L1398" s="19" t="n">
        <x:v>45636</x:v>
      </x:c>
      <x:c r="M1398" s="15" t="str">
        <x:v>Інші завершальні будівельні роботи («Капітальний ремонт приміщень 1-2 поверхів Вінницького обласного центру зайнятості з ремонтом вхідної групи та капітальним ремонтом підпірної стінки по вул. Стрілецька, 3-А  в м. Вінниці». Коригування)
</x:v>
      </x:c>
      <x:c r="N1398" s="15" t="str">
        <x:v>https://prozorro.gov.ua/tender/UA-2024-10-10-012735-a</x:v>
      </x:c>
    </x:row>
    <x:row r="1399">
      <x:c r="A1399" s="14" t="n">
        <x:v>1395</x:v>
      </x:c>
      <x:c r="B1399" s="14" t="str">
        <x:v>ФІЗИЧНА ОСОБА-ПІДПРИЄМЕЦЬ КЛИМЕНКО КАТЕРИНА СЕРГІЇВНА</x:v>
      </x:c>
      <x:c r="C1399" s="14" t="str">
        <x:v>3115703821</x:v>
      </x:c>
      <x:c r="D1399" s="14" t="str">
        <x:v>Релейний захист / автоматика</x:v>
      </x:c>
      <x:c r="E1399" s="14" t="str">
        <x:v>Pilot now</x:v>
      </x:c>
      <x:c r="F1399" s="14" t="str">
        <x:v>I3</x:v>
      </x:c>
      <x:c r="G1399" s="14" t="n">
        <x:v>31</x:v>
      </x:c>
      <x:c r="H1399" s="14" t="n">
        <x:v>1</x:v>
      </x:c>
      <x:c r="I1399" s="14" t="n">
        <x:v>0</x:v>
      </x:c>
      <x:c r="J1399" s="18" t="n">
        <x:v>249600</x:v>
      </x:c>
      <x:c r="K1399" s="19" t="n">
        <x:v>45937.46130974537</x:v>
      </x:c>
      <x:c r="L1399" s="19" t="n">
        <x:v>46022</x:v>
      </x:c>
      <x:c r="M1399" s="15" t="str">
        <x:v>45330000-9 Водопровідні та санітарно-технічні роботи Послуги з монтажу кліматичних систем забезпечення роботи обладнання релейного захисту та автоматики на ПС Східного ТУОМ</x:v>
      </x:c>
      <x:c r="N1399" s="15" t="str">
        <x:v>https://prozorro.gov.ua/tender/UA-2025-10-07-008239-a</x:v>
      </x:c>
    </x:row>
    <x:row r="1400">
      <x:c r="A1400" s="14" t="n">
        <x:v>1396</x:v>
      </x:c>
      <x:c r="B1400" s="14" t="str">
        <x:v>Фізична особа-підприємець МОЙСЕЄНКО АРТЕМ  Миколайович</x:v>
      </x:c>
      <x:c r="C1400" s="14" t="str">
        <x:v>2991606275</x:v>
      </x:c>
      <x:c r="D1400" s="14" t="str">
        <x:v>Промисловий холод</x:v>
      </x:c>
      <x:c r="E1400" s="14" t="str">
        <x:v>Expansion discovery</x:v>
      </x:c>
      <x:c r="F1400" s="14" t="str">
        <x:v>I3</x:v>
      </x:c>
      <x:c r="G1400" s="14" t="n">
        <x:v>31</x:v>
      </x:c>
      <x:c r="H1400" s="14" t="n">
        <x:v>1</x:v>
      </x:c>
      <x:c r="I1400" s="14" t="n">
        <x:v>0</x:v>
      </x:c>
      <x:c r="J1400" s="18" t="n">
        <x:v>213693</x:v>
      </x:c>
      <x:c r="K1400" s="19" t="n">
        <x:v>45848.48768929398</x:v>
      </x:c>
      <x:c r="L1400" s="19" t="n">
        <x:v>46022</x:v>
      </x:c>
      <x:c r="M1400" s="15" t="str">
        <x:v>«Кондиціонери з монтажем та налаштуванням   ДК 021:2015: 42510000-4 « Теплообмінники, кондиціонери повітря, холодильне обладнання та фільтрувальні пристрої»</x:v>
      </x:c>
      <x:c r="N1400" s="15" t="str">
        <x:v>https://prozorro.gov.ua/tender/UA-2025-06-27-008332-a</x:v>
      </x:c>
    </x:row>
    <x:row r="1401">
      <x:c r="A1401" s="14" t="n">
        <x:v>1397</x:v>
      </x:c>
      <x:c r="B1401" s="14" t="str">
        <x:v>Фізична особа-підприємець Тітов Юрій Іванович</x:v>
      </x:c>
      <x:c r="C1401" s="14" t="str">
        <x:v>3184106033</x:v>
      </x:c>
      <x:c r="D1401" s="14" t="str">
        <x:v>Гідротехнічні споруди</x:v>
      </x:c>
      <x:c r="E1401" s="14" t="str">
        <x:v>Expansion discovery</x:v>
      </x:c>
      <x:c r="F1401" s="14" t="str">
        <x:v>I3</x:v>
      </x:c>
      <x:c r="G1401" s="14" t="n">
        <x:v>31</x:v>
      </x:c>
      <x:c r="H1401" s="14" t="n">
        <x:v>1</x:v>
      </x:c>
      <x:c r="I1401" s="14" t="n">
        <x:v>0</x:v>
      </x:c>
      <x:c r="J1401" s="18" t="n">
        <x:v>199996.22</x:v>
      </x:c>
      <x:c r="K1401" s="19" t="n">
        <x:v>45762.35047480324</x:v>
      </x:c>
      <x:c r="L1401" s="19" t="n">
        <x:v>46022</x:v>
      </x:c>
      <x:c r="M1401" s="15" t="str">
        <x:v>«Благоустрій населених пунктів: Поточний ремонт ділянки дороги біля дамби в сел Коротич». Код ДК 021:2015-45230000-8 (Будівництво трубопроводів, ліній звʼязку та електропередач, шосе, доріг, аеродромів і залізничних доріг; вирівнювання поверхонь.)</x:v>
      </x:c>
      <x:c r="N1401" s="15" t="str">
        <x:v>https://prozorro.gov.ua/tender/UA-2025-04-15-004466-a</x:v>
      </x:c>
    </x:row>
    <x:row r="1402">
      <x:c r="A1402" s="14" t="n">
        <x:v>1398</x:v>
      </x:c>
      <x:c r="B1402" s="14" t="str">
        <x:v>Фізична особа-підприємець ШАЧКО ПЕТРО МИХАЙЛОВИЧ</x:v>
      </x:c>
      <x:c r="C1402" s="14" t="str">
        <x:v>2538912019</x:v>
      </x:c>
      <x:c r="D1402" s="14" t="str">
        <x:v>ВОЛЗ / телеком</x:v>
      </x:c>
      <x:c r="E1402" s="14" t="str">
        <x:v>Expansion discovery</x:v>
      </x:c>
      <x:c r="F1402" s="14" t="str">
        <x:v>I3</x:v>
      </x:c>
      <x:c r="G1402" s="14" t="n">
        <x:v>31</x:v>
      </x:c>
      <x:c r="H1402" s="14" t="n">
        <x:v>1</x:v>
      </x:c>
      <x:c r="I1402" s="14" t="n">
        <x:v>0</x:v>
      </x:c>
      <x:c r="J1402" s="18" t="n">
        <x:v>423990</x:v>
      </x:c>
      <x:c r="K1402" s="19" t="n">
        <x:v>45880.62965809028</x:v>
      </x:c>
      <x:c r="L1402" s="19" t="n">
        <x:v>45930.55290509259</x:v>
      </x:c>
      <x:c r="M1402" s="15" t="str">
        <x:v>45230000-8 Будівництво трубопроводів, ліній зв’язку та електропередач, шосе, доріг, аеродромів і залізничних доріг, вирівнювання поверхонь (Послуги прокладання волоконно-оптичних ліній зв’язку)</x:v>
      </x:c>
      <x:c r="N1402" s="15" t="str">
        <x:v>https://prozorro.gov.ua/tender/UA-2025-07-24-009930-a</x:v>
      </x:c>
    </x:row>
    <x:row r="1403">
      <x:c r="A1403" s="14" t="n">
        <x:v>1399</x:v>
      </x:c>
      <x:c r="B1403" s="14" t="str">
        <x:v>ФОП "РІЗНООКА ТЕТЯНА МИКОЛАЇВНА"</x:v>
      </x:c>
      <x:c r="C1403" s="14" t="str">
        <x:v>2521305886</x:v>
      </x:c>
      <x:c r="D1403" s="14" t="str">
        <x:v>Металоконструкції</x:v>
      </x:c>
      <x:c r="E1403" s="14" t="str">
        <x:v>Expansion discovery</x:v>
      </x:c>
      <x:c r="F1403" s="14" t="str">
        <x:v>I3</x:v>
      </x:c>
      <x:c r="G1403" s="14" t="n">
        <x:v>31</x:v>
      </x:c>
      <x:c r="H1403" s="14" t="n">
        <x:v>1</x:v>
      </x:c>
      <x:c r="I1403" s="14" t="n">
        <x:v>0</x:v>
      </x:c>
      <x:c r="J1403" s="18" t="n">
        <x:v>281602.41</x:v>
      </x:c>
      <x:c r="K1403" s="19" t="n">
        <x:v>46003.47208690972</x:v>
      </x:c>
      <x:c r="L1403" s="19" t="n">
        <x:v>46022.55572916667</x:v>
      </x:c>
      <x:c r="M1403" s="15" t="str">
        <x:v>45110000-1 - Руйнування та знесення будівель і земляні роботи (Знесення споруд (демонтаж металоконструкцій, прибирання сміття) за адресами: м. Кам'янське, вул. вул. Василівська, 119, вул. Миру, 8, вул. Медична, 35, перехрестя вул. Марії Примаченко та Одеська, пр. Відродження в р-ні буд. 20.)</x:v>
      </x:c>
      <x:c r="N1403" s="15" t="str">
        <x:v>https://prozorro.gov.ua/tender/UA-2025-12-04-015374-a</x:v>
      </x:c>
    </x:row>
    <x:row r="1404">
      <x:c r="A1404" s="14" t="n">
        <x:v>1400</x:v>
      </x:c>
      <x:c r="B1404" s="14" t="str">
        <x:v>ФОП Березовський Олег Вікторович</x:v>
      </x:c>
      <x:c r="C1404" s="14" t="str">
        <x:v>2186218916</x:v>
      </x:c>
      <x:c r="D1404" s="14" t="str">
        <x:v>Металоконструкції</x:v>
      </x:c>
      <x:c r="E1404" s="14" t="str">
        <x:v>Expansion discovery</x:v>
      </x:c>
      <x:c r="F1404" s="14" t="str">
        <x:v>I3</x:v>
      </x:c>
      <x:c r="G1404" s="14" t="n">
        <x:v>31</x:v>
      </x:c>
      <x:c r="H1404" s="14" t="n">
        <x:v>1</x:v>
      </x:c>
      <x:c r="I1404" s="14" t="n">
        <x:v>0</x:v>
      </x:c>
      <x:c r="J1404" s="18" t="n">
        <x:v>202000</x:v>
      </x:c>
      <x:c r="K1404" s="19" t="n">
        <x:v>46013.5662622338</x:v>
      </x:c>
      <x:c r="L1404" s="19" t="n">
        <x:v>46015.56748842593</x:v>
      </x:c>
      <x:c r="M1404" s="15" t="str">
        <x:v>Послуги з монтажу металоконструкцій для Алеї слави (Державний бюджет)</x:v>
      </x:c>
      <x:c r="N1404" s="15" t="str">
        <x:v>https://prozorro.gov.ua/tender/UA-2025-12-22-016727-a</x:v>
      </x:c>
    </x:row>
    <x:row r="1405">
      <x:c r="A1405" s="14" t="n">
        <x:v>1401</x:v>
      </x:c>
      <x:c r="B1405" s="14" t="str">
        <x:v>ФОП Закордонський Борис Прокопійович</x:v>
      </x:c>
      <x:c r="C1405" s="14" t="str">
        <x:v>1855212238</x:v>
      </x:c>
      <x:c r="D1405" s="14" t="str">
        <x:v>Днопоглиблення / порти</x:v>
      </x:c>
      <x:c r="E1405" s="14" t="str">
        <x:v>Expansion discovery</x:v>
      </x:c>
      <x:c r="F1405" s="14" t="str">
        <x:v>I3</x:v>
      </x:c>
      <x:c r="G1405" s="14" t="n">
        <x:v>31</x:v>
      </x:c>
      <x:c r="H1405" s="14" t="n">
        <x:v>1</x:v>
      </x:c>
      <x:c r="I1405" s="14" t="n">
        <x:v>0</x:v>
      </x:c>
      <x:c r="J1405" s="18" t="n">
        <x:v>100000</x:v>
      </x:c>
      <x:c r="K1405" s="19" t="n">
        <x:v>45981.37138736111</x:v>
      </x:c>
      <x:c r="L1405" s="19" t="n">
        <x:v>46022</x:v>
      </x:c>
      <x:c r="M1405" s="15" t="str">
        <x:v>Послуги з поточного ремонту причалу № 1 (інв. № 858) портового пункту Кілія</x:v>
      </x:c>
      <x:c r="N1405" s="15" t="str">
        <x:v>https://prozorro.gov.ua/tender/UA-2025-11-20-004067-a</x:v>
      </x:c>
    </x:row>
    <x:row r="1406">
      <x:c r="A1406" s="14" t="n">
        <x:v>1402</x:v>
      </x:c>
      <x:c r="B1406" s="14" t="str">
        <x:v>ФОП Кравець Л.М.</x:v>
      </x:c>
      <x:c r="C1406" s="14" t="str">
        <x:v>2864007326</x:v>
      </x:c>
      <x:c r="D1406" s="14" t="str">
        <x:v>Теплові пункти</x:v>
      </x:c>
      <x:c r="E1406" s="14" t="str">
        <x:v>Expansion discovery</x:v>
      </x:c>
      <x:c r="F1406" s="14" t="str">
        <x:v>I3</x:v>
      </x:c>
      <x:c r="G1406" s="14" t="n">
        <x:v>31</x:v>
      </x:c>
      <x:c r="H1406" s="14" t="n">
        <x:v>1</x:v>
      </x:c>
      <x:c r="I1406" s="14" t="n">
        <x:v>0</x:v>
      </x:c>
      <x:c r="J1406" s="18" t="n">
        <x:v>807143.57</x:v>
      </x:c>
      <x:c r="K1406" s="19" t="n">
        <x:v>45496.2804037963</x:v>
      </x:c>
      <x:c r="L1406" s="19" t="n">
        <x:v>45636.321122685185</x:v>
      </x:c>
      <x:c r="M1406" s="15" t="str">
        <x:v>Встановлення (реконструкція) індивідуального теплового пункту (ІТП)для теплопостачання у навчальному корпусі №1 НУ "Чернігівська політехніка" за адресою:Чернігівська область,м. Чернігів, вул. Шевченка,95</x:v>
      </x:c>
      <x:c r="N1406" s="15" t="str">
        <x:v>https://prozorro.gov.ua/tender/UA-2024-07-23-001369-a</x:v>
      </x:c>
    </x:row>
    <x:row r="1407">
      <x:c r="A1407" s="14" t="n">
        <x:v>1403</x:v>
      </x:c>
      <x:c r="B1407" s="14" t="str">
        <x:v>ФОП ПОГОСЯН ГЕВОРГ ЛІПАРІТОВИЧ</x:v>
      </x:c>
      <x:c r="C1407" s="14" t="str">
        <x:v>2798624312</x:v>
      </x:c>
      <x:c r="D1407" s="14" t="str">
        <x:v>Габіони / укріплення схилів</x:v>
      </x:c>
      <x:c r="E1407" s="14" t="str">
        <x:v>Expansion discovery</x:v>
      </x:c>
      <x:c r="F1407" s="14" t="str">
        <x:v>I3</x:v>
      </x:c>
      <x:c r="G1407" s="14" t="n">
        <x:v>31</x:v>
      </x:c>
      <x:c r="H1407" s="14" t="n">
        <x:v>1</x:v>
      </x:c>
      <x:c r="I1407" s="14" t="n">
        <x:v>0</x:v>
      </x:c>
      <x:c r="J1407" s="18" t="n">
        <x:v>295498.44</x:v>
      </x:c>
      <x:c r="K1407" s="19" t="n">
        <x:v>45784.59129236111</x:v>
      </x:c>
      <x:c r="L1407" s="19" t="n">
        <x:v>45808</x:v>
      </x:c>
      <x:c r="M1407" s="15" t="str">
        <x:v>Послуги з благоустрою (Поточний ремонт об’єктів благоустрою (МАФ), підпірної стінки з укріпленням схилу по вул. Соснова, 4-А та улаштуванням екологічної парковки за адресою: вул. Юності, 15 в м. Українка Обухівського району Київської області)</x:v>
      </x:c>
      <x:c r="N1407" s="15" t="str">
        <x:v>https://prozorro.gov.ua/tender/UA-2025-05-07-013214-a</x:v>
      </x:c>
    </x:row>
    <x:row r="1408">
      <x:c r="A1408" s="14" t="n">
        <x:v>1404</x:v>
      </x:c>
      <x:c r="B1408" s="14" t="str">
        <x:v>ФОП Цвяк Анатолій Якович</x:v>
      </x:c>
      <x:c r="C1408" s="14" t="str">
        <x:v>1980022614</x:v>
      </x:c>
      <x:c r="D1408" s="14" t="str">
        <x:v>Благоустрій</x:v>
      </x:c>
      <x:c r="E1408" s="14" t="str">
        <x:v>Expansion discovery</x:v>
      </x:c>
      <x:c r="F1408" s="14" t="str">
        <x:v>I3</x:v>
      </x:c>
      <x:c r="G1408" s="14" t="n">
        <x:v>31</x:v>
      </x:c>
      <x:c r="H1408" s="14" t="n">
        <x:v>1</x:v>
      </x:c>
      <x:c r="I1408" s="14" t="n">
        <x:v>0</x:v>
      </x:c>
      <x:c r="J1408" s="18" t="n">
        <x:v>276495.38</x:v>
      </x:c>
      <x:c r="K1408" s="19" t="n">
        <x:v>45764.58634228009</x:v>
      </x:c>
      <x:c r="L1408" s="19" t="n">
        <x:v>46022.62646990741</x:v>
      </x:c>
      <x:c r="M1408" s="15" t="str">
        <x:v>Капітальний ремонт благоустрію території комунальної установи "Городоцький центр комплексної реабілітації для осіб з інвалідністю Городоцької міської ради" по вул. Бухти А. будинок №13 в м. Городок, Хмельницької області</x:v>
      </x:c>
      <x:c r="N1408" s="15" t="str">
        <x:v>https://prozorro.gov.ua/tender/UA-2025-04-17-010835-a</x:v>
      </x:c>
    </x:row>
    <x:row r="1409">
      <x:c r="A1409" s="14" t="n">
        <x:v>1405</x:v>
      </x:c>
      <x:c r="B1409" s="14" t="str">
        <x:v>ФОП Цвяк Ірина Вікторівна</x:v>
      </x:c>
      <x:c r="C1409" s="14" t="str">
        <x:v>3031612820</x:v>
      </x:c>
      <x:c r="D1409" s="14" t="str">
        <x:v>Благоустрій</x:v>
      </x:c>
      <x:c r="E1409" s="14" t="str">
        <x:v>Expansion discovery</x:v>
      </x:c>
      <x:c r="F1409" s="14" t="str">
        <x:v>I3</x:v>
      </x:c>
      <x:c r="G1409" s="14" t="n">
        <x:v>31</x:v>
      </x:c>
      <x:c r="H1409" s="14" t="n">
        <x:v>1</x:v>
      </x:c>
      <x:c r="I1409" s="14" t="n">
        <x:v>0</x:v>
      </x:c>
      <x:c r="J1409" s="18" t="n">
        <x:v>314798.05</x:v>
      </x:c>
      <x:c r="K1409" s="19" t="n">
        <x:v>45859.56681482639</x:v>
      </x:c>
      <x:c r="L1409" s="19" t="n">
        <x:v>46022.60895833333</x:v>
      </x:c>
      <x:c r="M1409" s="15" t="str">
        <x:v>Капітальний ремонт огорожі та елементів благоустрою території Комунальної установи «Городоцький центр комплексної реабілітації для осіб з інвалідністю Городоцької міської ради» за адресою вул. Бухти А,13, м. Городок Хмельницької області</x:v>
      </x:c>
      <x:c r="N1409" s="15" t="str">
        <x:v>https://prozorro.gov.ua/tender/UA-2025-07-21-009448-a</x:v>
      </x:c>
    </x:row>
    <x:row r="1410">
      <x:c r="A1410" s="14" t="n">
        <x:v>1406</x:v>
      </x:c>
      <x:c r="B1410" s="14" t="str">
        <x:v>ФОП Ющук Олег Володимирович</x:v>
      </x:c>
      <x:c r="C1410" s="14" t="str">
        <x:v>2748714471</x:v>
      </x:c>
      <x:c r="D1410" s="14" t="str">
        <x:v>Зливова каналізація / дренаж</x:v>
      </x:c>
      <x:c r="E1410" s="14" t="str">
        <x:v>Expansion discovery</x:v>
      </x:c>
      <x:c r="F1410" s="14" t="str">
        <x:v>I3</x:v>
      </x:c>
      <x:c r="G1410" s="14" t="n">
        <x:v>31</x:v>
      </x:c>
      <x:c r="H1410" s="14" t="n">
        <x:v>1</x:v>
      </x:c>
      <x:c r="I1410" s="14" t="n">
        <x:v>0</x:v>
      </x:c>
      <x:c r="J1410" s="18" t="n">
        <x:v>130007.72</x:v>
      </x:c>
      <x:c r="K1410" s="19" t="n">
        <x:v>45875.24893554398</x:v>
      </x:c>
      <x:c r="L1410" s="19" t="n">
        <x:v>45900.246087962965</x:v>
      </x:c>
      <x:c r="M1410" s="15" t="str">
        <x:v>Послуги з благоустрою населених пунктів – поточний ремонт колектора зливової каналізації в р-ні буд. №16/1 на вул. П. Мирного в м. Хмельницькому</x:v>
      </x:c>
      <x:c r="N1410" s="15" t="str">
        <x:v>https://prozorro.gov.ua/tender/UA-2025-08-06-000380-a</x:v>
      </x:c>
    </x:row>
    <x:row r="1411">
      <x:c r="A1411" s="14" t="n">
        <x:v>1407</x:v>
      </x:c>
      <x:c r="B1411" s="14" t="str">
        <x:v>"НТЦ Екологія"</x:v>
      </x:c>
      <x:c r="C1411" s="14" t="str">
        <x:v>24096217</x:v>
      </x:c>
      <x:c r="D1411" s="14" t="str">
        <x:v>Водоочищення / очисні споруди</x:v>
      </x:c>
      <x:c r="E1411" s="14" t="str">
        <x:v>Expansion discovery</x:v>
      </x:c>
      <x:c r="F1411" s="14" t="str">
        <x:v>I3</x:v>
      </x:c>
      <x:c r="G1411" s="14" t="n">
        <x:v>30</x:v>
      </x:c>
      <x:c r="H1411" s="14" t="n">
        <x:v>1</x:v>
      </x:c>
      <x:c r="I1411" s="14" t="n">
        <x:v>0</x:v>
      </x:c>
      <x:c r="J1411" s="18" t="n">
        <x:v>55200</x:v>
      </x:c>
      <x:c r="K1411" s="19" t="n">
        <x:v>45916.5751627662</x:v>
      </x:c>
      <x:c r="L1411" s="19" t="n">
        <x:v>46022</x:v>
      </x:c>
      <x:c r="M1411" s="15" t="str">
        <x:v>Роботи з розробки проєктної документації на об'єкт "Реконструкція очисних споруд флотаційної моторвагонного депо Одеса-Застава в м. Одеса</x:v>
      </x:c>
      <x:c r="N1411" s="15" t="str">
        <x:v>https://prozorro.gov.ua/tender/UA-2025-09-16-013760-a</x:v>
      </x:c>
    </x:row>
    <x:row r="1412">
      <x:c r="A1412" s="14" t="n">
        <x:v>1408</x:v>
      </x:c>
      <x:c r="B1412" s="14" t="str">
        <x:v>БАЄВ ГЕННАДІЙ АНАТОЛІЙОВИЧ</x:v>
      </x:c>
      <x:c r="C1412" s="14" t="str">
        <x:v>2674621233</x:v>
      </x:c>
      <x:c r="D1412" s="14" t="str">
        <x:v>ВОЛЗ / телеком</x:v>
      </x:c>
      <x:c r="E1412" s="14" t="str">
        <x:v>Expansion discovery</x:v>
      </x:c>
      <x:c r="F1412" s="14" t="str">
        <x:v>I3</x:v>
      </x:c>
      <x:c r="G1412" s="14" t="n">
        <x:v>30</x:v>
      </x:c>
      <x:c r="H1412" s="14" t="n">
        <x:v>1</x:v>
      </x:c>
      <x:c r="I1412" s="14" t="n">
        <x:v>0</x:v>
      </x:c>
      <x:c r="J1412" s="18" t="n">
        <x:v>19400</x:v>
      </x:c>
      <x:c r="K1412" s="19" t="n">
        <x:v>45769.272919953706</x:v>
      </x:c>
      <x:c r="L1412" s="19" t="n">
        <x:v>45799</x:v>
      </x:c>
      <x:c r="M1412" s="15" t="str">
        <x:v>Послуги з монтажу та налаштуванню локальної телекомунікаційної мережі системи передачі даних:36004, м. Полтава, пров. Рибальський,10-В</x:v>
      </x:c>
      <x:c r="N1412" s="15" t="str">
        <x:v>https://prozorro.gov.ua/tender/UA-2025-04-22-000932-a</x:v>
      </x:c>
    </x:row>
    <x:row r="1413">
      <x:c r="A1413" s="14" t="n">
        <x:v>1409</x:v>
      </x:c>
      <x:c r="B1413" s="14" t="str">
        <x:v>Брагіна Світлана Григорівна</x:v>
      </x:c>
      <x:c r="C1413" s="14" t="str">
        <x:v>2672513581</x:v>
      </x:c>
      <x:c r="D1413" s="14" t="str">
        <x:v>HVAC / ОВіК</x:v>
      </x:c>
      <x:c r="E1413" s="14" t="str">
        <x:v>Pilot now</x:v>
      </x:c>
      <x:c r="F1413" s="14" t="str">
        <x:v>I3</x:v>
      </x:c>
      <x:c r="G1413" s="14" t="n">
        <x:v>30</x:v>
      </x:c>
      <x:c r="H1413" s="14" t="n">
        <x:v>1</x:v>
      </x:c>
      <x:c r="I1413" s="14" t="n">
        <x:v>0</x:v>
      </x:c>
      <x:c r="J1413" s="18" t="n">
        <x:v>35500</x:v>
      </x:c>
      <x:c r="K1413" s="19" t="n">
        <x:v>45992.36698186342</x:v>
      </x:c>
      <x:c r="L1413" s="19" t="n">
        <x:v>45998</x:v>
      </x:c>
      <x:c r="M1413" s="15" t="str">
        <x:v>Монтаж припливно - витяжної системи вентиляції код ДК 021:2015:45330000-9 Водопровідні та санітарно-технічні роботи</x:v>
      </x:c>
      <x:c r="N1413" s="15" t="str">
        <x:v>https://prozorro.gov.ua/tender/UA-2025-12-01-003287-a</x:v>
      </x:c>
    </x:row>
    <x:row r="1414">
      <x:c r="A1414" s="14" t="n">
        <x:v>1410</x:v>
      </x:c>
      <x:c r="B1414" s="14" t="str">
        <x:v>ВИХРИСТЮК ІВАН СЕРГІЙОВИЧ</x:v>
      </x:c>
      <x:c r="C1414" s="14" t="str">
        <x:v>3236404538</x:v>
      </x:c>
      <x:c r="D1414" s="14" t="str">
        <x:v>Металоконструкції</x:v>
      </x:c>
      <x:c r="E1414" s="14" t="str">
        <x:v>Expansion discovery</x:v>
      </x:c>
      <x:c r="F1414" s="14" t="str">
        <x:v>I3</x:v>
      </x:c>
      <x:c r="G1414" s="14" t="n">
        <x:v>30</x:v>
      </x:c>
      <x:c r="H1414" s="14" t="n">
        <x:v>1</x:v>
      </x:c>
      <x:c r="I1414" s="14" t="n">
        <x:v>0</x:v>
      </x:c>
      <x:c r="J1414" s="18" t="n">
        <x:v>98600</x:v>
      </x:c>
      <x:c r="K1414" s="19" t="n">
        <x:v>46003.41918121528</x:v>
      </x:c>
      <x:c r="L1414" s="19" t="n">
        <x:v>46022</x:v>
      </x:c>
      <x:c r="M1414" s="15" t="str">
        <x:v>Послуги з виготовлення металоконструкцій </x:v>
      </x:c>
      <x:c r="N1414" s="15" t="str">
        <x:v>https://prozorro.gov.ua/tender/UA-2025-12-12-008148-a</x:v>
      </x:c>
    </x:row>
    <x:row r="1415">
      <x:c r="A1415" s="14" t="n">
        <x:v>1411</x:v>
      </x:c>
      <x:c r="B1415" s="14" t="str">
        <x:v>ВІДОКРЕМЛЕНИЙ ПІДРОЗДІЛ КРИВОРІЗЬКА ГЕОЛОГІЧНА ЕКСПЕДИЦІЯ ДЕРЖАВНОГО ПІДПРИЄМСТВА "УКРАЇНСЬКА ГЕОЛОГІЧНА КОМПАНІЯ"</x:v>
      </x:c>
      <x:c r="C1415" s="14" t="str">
        <x:v>44310893</x:v>
      </x:c>
      <x:c r="D1415" s="14" t="str">
        <x:v>Свердловини / водозабір</x:v>
      </x:c>
      <x:c r="E1415" s="14" t="str">
        <x:v>Expansion discovery</x:v>
      </x:c>
      <x:c r="F1415" s="14" t="str">
        <x:v>I3</x:v>
      </x:c>
      <x:c r="G1415" s="14" t="n">
        <x:v>30</x:v>
      </x:c>
      <x:c r="H1415" s="14" t="n">
        <x:v>1</x:v>
      </x:c>
      <x:c r="I1415" s="14" t="n">
        <x:v>0</x:v>
      </x:c>
      <x:c r="J1415" s="18" t="n">
        <x:v>149804.6</x:v>
      </x:c>
      <x:c r="K1415" s="19" t="n">
        <x:v>45673.4029274537</x:v>
      </x:c>
      <x:c r="L1415" s="19" t="n">
        <x:v>45716</x:v>
      </x:c>
      <x:c r="M1415" s="15" t="str">
        <x:v>роботи з буріння (будівництва) розвідувально-експлуатаційної артезіанської свердловини на території с. Девладове Криворізького району (облаштування  артезіанської свердловини)</x:v>
      </x:c>
      <x:c r="N1415" s="15" t="str">
        <x:v>https://prozorro.gov.ua/tender/UA-2025-01-16-005757-a</x:v>
      </x:c>
    </x:row>
    <x:row r="1416">
      <x:c r="A1416" s="14" t="n">
        <x:v>1412</x:v>
      </x:c>
      <x:c r="B1416" s="14" t="str">
        <x:v>ВОЛГОВ ОЛЕКСІЙ ОЛЕКСІЙОВИЧ</x:v>
      </x:c>
      <x:c r="C1416" s="14" t="str">
        <x:v>2909107836</x:v>
      </x:c>
      <x:c r="D1416" s="14" t="str">
        <x:v>Резервне живлення</x:v>
      </x:c>
      <x:c r="E1416" s="14" t="str">
        <x:v>Pilot now</x:v>
      </x:c>
      <x:c r="F1416" s="14" t="str">
        <x:v>I3</x:v>
      </x:c>
      <x:c r="G1416" s="14" t="n">
        <x:v>30</x:v>
      </x:c>
      <x:c r="H1416" s="14" t="n">
        <x:v>1</x:v>
      </x:c>
      <x:c r="I1416" s="14" t="n">
        <x:v>0</x:v>
      </x:c>
      <x:c r="J1416" s="18" t="n">
        <x:v>77280</x:v>
      </x:c>
      <x:c r="K1416" s="19" t="n">
        <x:v>45786.45051667824</x:v>
      </x:c>
      <x:c r="L1416" s="19" t="n">
        <x:v>46022</x:v>
      </x:c>
      <x:c r="M1416" s="15" t="str">
        <x:v>Послуги з улаштування підключення обладнання резервного безперебійного живлення системи "TESLA POWER WALL 2.0" та  "TESLA GATEWАY 2.0", а саме :монтажу обладнання ,пуску та налагодження системи зберігання енергії в приміщеннях КНП "Слобожанська лікарня".</x:v>
      </x:c>
      <x:c r="N1416" s="15" t="str">
        <x:v>https://prozorro.gov.ua/tender/UA-2025-05-09-008174-a</x:v>
      </x:c>
    </x:row>
    <x:row r="1417">
      <x:c r="A1417" s="14" t="n">
        <x:v>1413</x:v>
      </x:c>
      <x:c r="B1417" s="14" t="str">
        <x:v>ГАВРИШ ВАЛЕНТИН ОЛЕГОВИЧ</x:v>
      </x:c>
      <x:c r="C1417" s="14" t="str">
        <x:v>3623205677</x:v>
      </x:c>
      <x:c r="D1417" s="14" t="str">
        <x:v>HVAC / ОВіК</x:v>
      </x:c>
      <x:c r="E1417" s="14" t="str">
        <x:v>Pilot now</x:v>
      </x:c>
      <x:c r="F1417" s="14" t="str">
        <x:v>I3</x:v>
      </x:c>
      <x:c r="G1417" s="14" t="n">
        <x:v>30</x:v>
      </x:c>
      <x:c r="H1417" s="14" t="n">
        <x:v>1</x:v>
      </x:c>
      <x:c r="I1417" s="14" t="n">
        <x:v>0</x:v>
      </x:c>
      <x:c r="J1417" s="18" t="n">
        <x:v>8025</x:v>
      </x:c>
      <x:c r="K1417" s="19" t="n">
        <x:v>45999.36377269676</x:v>
      </x:c>
      <x:c r="L1417" s="19" t="n">
        <x:v>46022</x:v>
      </x:c>
      <x:c r="M1417" s="15" t="str">
        <x:v>Послуги з монтажу, демонтажу та технічного обслуговування систем кондиціонування та вентиляції </x:v>
      </x:c>
      <x:c r="N1417" s="15" t="str">
        <x:v>https://prozorro.gov.ua/tender/UA-2025-12-08-004050-a</x:v>
      </x:c>
    </x:row>
    <x:row r="1418">
      <x:c r="A1418" s="14" t="n">
        <x:v>1414</x:v>
      </x:c>
      <x:c r="B1418" s="14" t="str">
        <x:v>Гордієнко Віталій Вікторович</x:v>
      </x:c>
      <x:c r="C1418" s="14" t="str">
        <x:v>2958414499</x:v>
      </x:c>
      <x:c r="D1418" s="14" t="str">
        <x:v>Металоконструкції</x:v>
      </x:c>
      <x:c r="E1418" s="14" t="str">
        <x:v>Expansion discovery</x:v>
      </x:c>
      <x:c r="F1418" s="14" t="str">
        <x:v>I3</x:v>
      </x:c>
      <x:c r="G1418" s="14" t="n">
        <x:v>30</x:v>
      </x:c>
      <x:c r="H1418" s="14" t="n">
        <x:v>1</x:v>
      </x:c>
      <x:c r="I1418" s="14" t="n">
        <x:v>0</x:v>
      </x:c>
      <x:c r="J1418" s="18" t="n">
        <x:v>42378.66</x:v>
      </x:c>
      <x:c r="K1418" s="19" t="n">
        <x:v>46015.64445585648</x:v>
      </x:c>
      <x:c r="L1418" s="19" t="n">
        <x:v>46022</x:v>
      </x:c>
      <x:c r="M1418" s="15" t="str">
        <x:v>Поточний ремонт вхідної групи будівлі в місті розташування найпростішого укриття, яке знаходиться на балансі Фонду комунального майна Вишгородської міської ради,  з встановлення пандуса для осіб з інвалідністю та інших маломобільних груп населення за адресою: пр. Мазепи 3, в м. Вишгород, Київська область, 07301, а саме: Свердлення отворів в залізобетонних конструкціях, монтаж дрібних металоконструкцій вагою до 0,1 т. (окремі елементи пандуса), фарбування металевих грат, рам, труб (пандус). Класифікація за ДК 021:2015:45340000-2 - "Зведення огорож, монтаж поручнів і захисних засобів". Загальна вартість зобов’язань по даному договору складає 42 378,66 грн. (сорок дві тисячі триста сімдесят вісім гривень 66 копійок), без ПДВ</x:v>
      </x:c>
      <x:c r="N1418" s="15" t="str">
        <x:v>https://prozorro.gov.ua/tender/UA-2025-12-24-018375-a</x:v>
      </x:c>
    </x:row>
    <x:row r="1419">
      <x:c r="A1419" s="14" t="n">
        <x:v>1415</x:v>
      </x:c>
      <x:c r="B1419" s="14" t="str">
        <x:v>ГУЛІЄВ РУСЛАН ВАГІФОВИЧ</x:v>
      </x:c>
      <x:c r="C1419" s="14" t="str">
        <x:v>2998115293</x:v>
      </x:c>
      <x:c r="D1419" s="14" t="str">
        <x:v>Металоконструкції</x:v>
      </x:c>
      <x:c r="E1419" s="14" t="str">
        <x:v>Expansion discovery</x:v>
      </x:c>
      <x:c r="F1419" s="14" t="str">
        <x:v>I3</x:v>
      </x:c>
      <x:c r="G1419" s="14" t="n">
        <x:v>30</x:v>
      </x:c>
      <x:c r="H1419" s="14" t="n">
        <x:v>1</x:v>
      </x:c>
      <x:c r="I1419" s="14" t="n">
        <x:v>0</x:v>
      </x:c>
      <x:c r="J1419" s="18" t="n">
        <x:v>99998.15</x:v>
      </x:c>
      <x:c r="K1419" s="19" t="n">
        <x:v>45798.407613194446</x:v>
      </x:c>
      <x:c r="L1419" s="19" t="n">
        <x:v>46022</x:v>
      </x:c>
      <x:c r="M1419" s="15" t="str">
        <x:v>Послуги з монтажу металоконструкцій для огородження адміністративної будівлі відділення поліції №1 Недригайлів, Роменського РВП ГУНП в Сумській області</x:v>
      </x:c>
      <x:c r="N1419" s="15" t="str">
        <x:v>https://prozorro.gov.ua/tender/UA-2025-05-21-006460-a</x:v>
      </x:c>
    </x:row>
    <x:row r="1420">
      <x:c r="A1420" s="14" t="n">
        <x:v>1416</x:v>
      </x:c>
      <x:c r="B1420" s="14" t="str">
        <x:v>Дзюбук Денис Вікторович</x:v>
      </x:c>
      <x:c r="C1420" s="14" t="str">
        <x:v>3062513535</x:v>
      </x:c>
      <x:c r="D1420" s="14" t="str">
        <x:v>HVAC / ОВіК</x:v>
      </x:c>
      <x:c r="E1420" s="14" t="str">
        <x:v>Pilot now</x:v>
      </x:c>
      <x:c r="F1420" s="14" t="str">
        <x:v>I3</x:v>
      </x:c>
      <x:c r="G1420" s="14" t="n">
        <x:v>30</x:v>
      </x:c>
      <x:c r="H1420" s="14" t="n">
        <x:v>1</x:v>
      </x:c>
      <x:c r="I1420" s="14" t="n">
        <x:v>0</x:v>
      </x:c>
      <x:c r="J1420" s="18" t="n">
        <x:v>19386.49</x:v>
      </x:c>
      <x:c r="K1420" s="19" t="n">
        <x:v>46016.35778665509</x:v>
      </x:c>
      <x:c r="L1420" s="19" t="n">
        <x:v>46019</x:v>
      </x:c>
      <x:c r="M1420" s="15" t="str">
        <x:v>Послуги з монтажу систем вентиляції в Новомиколаївській гімназії Курісовської сільської ради (ДК 021:2015 "Єдиний закупівельний словник" 50730000-1 - Послуги з ремонту і технічного обслуговування охолоджувальних установок)</x:v>
      </x:c>
      <x:c r="N1420" s="15" t="str">
        <x:v>https://prozorro.gov.ua/tender/UA-2025-12-25-002941-a</x:v>
      </x:c>
    </x:row>
    <x:row r="1421">
      <x:c r="A1421" s="14" t="n">
        <x:v>1417</x:v>
      </x:c>
      <x:c r="B1421" s="14" t="str">
        <x:v>ДОБРІНОВ СЕРГІЙ ПЕТРОВИЧ</x:v>
      </x:c>
      <x:c r="C1421" s="14" t="str">
        <x:v>2347816559</x:v>
      </x:c>
      <x:c r="D1421" s="14" t="str">
        <x:v>Електромонтаж</x:v>
      </x:c>
      <x:c r="E1421" s="14" t="str">
        <x:v>Pilot now</x:v>
      </x:c>
      <x:c r="F1421" s="14" t="str">
        <x:v>I3</x:v>
      </x:c>
      <x:c r="G1421" s="14" t="n">
        <x:v>30</x:v>
      </x:c>
      <x:c r="H1421" s="14" t="n">
        <x:v>1</x:v>
      </x:c>
      <x:c r="I1421" s="14" t="n">
        <x:v>0</x:v>
      </x:c>
      <x:c r="J1421" s="18" t="n">
        <x:v>92560</x:v>
      </x:c>
      <x:c r="K1421" s="19" t="n">
        <x:v>46127.52486856481</x:v>
      </x:c>
      <x:c r="L1421" s="19" t="n">
        <x:v>46207</x:v>
      </x:c>
      <x:c r="M1421" s="15" t="str">
        <x:v>виготовлення  проєктно-кошторисної документації  по об’єкту: «Реконструкція електричних мереж комунального підприємства «Миколаївкомунтранс» шляхом монтажу та підключення сонячної електростанції на даху з установкою зберігання енергії за адресою: 54034, м. Микола-їв, вул. Ковальська, 199»  (71320000-7 Послуги з інженерного проектування)</x:v>
      </x:c>
      <x:c r="N1421" s="15" t="str">
        <x:v>https://prozorro.gov.ua/tender/UA-2026-04-15-010231-a</x:v>
      </x:c>
    </x:row>
    <x:row r="1422">
      <x:c r="A1422" s="14" t="n">
        <x:v>1418</x:v>
      </x:c>
      <x:c r="B1422" s="14" t="str">
        <x:v>ДП "Львівдіпрокомунбуд"</x:v>
      </x:c>
      <x:c r="C1422" s="14" t="str">
        <x:v>03329054</x:v>
      </x:c>
      <x:c r="D1422" s="14" t="str">
        <x:v>Зовнішні мережі</x:v>
      </x:c>
      <x:c r="E1422" s="14" t="str">
        <x:v>Expansion discovery</x:v>
      </x:c>
      <x:c r="F1422" s="14" t="str">
        <x:v>I3</x:v>
      </x:c>
      <x:c r="G1422" s="14" t="n">
        <x:v>30</x:v>
      </x:c>
      <x:c r="H1422" s="14" t="n">
        <x:v>1</x:v>
      </x:c>
      <x:c r="I1422" s="14" t="n">
        <x:v>0</x:v>
      </x:c>
      <x:c r="J1422" s="18" t="n">
        <x:v>12000</x:v>
      </x:c>
      <x:c r="K1422" s="19" t="n">
        <x:v>46007.34644837963</x:v>
      </x:c>
      <x:c r="L1422" s="19" t="n">
        <x:v>46022.34707175926</x:v>
      </x:c>
      <x:c r="M1422" s="15" t="str">
        <x:v>Передача Автором Правонабувачеві авторського та суміжного права на об’єкт «Будівництво каналізаційних мереж та споруд в с. Зимна Вода Пустомитівського району Львівської області» (вулиці: Миру, Федьковича, Мала, Рибацька, Калнишевського, Гайдамацька, Львіська, С.Бандери, Я.Мудрого, Садівницька, Леонтовича, Роксолани, Котляревського, Кропивницького, Журавлина, Л.Українки, Коновальця, Грушевського, Б.Хмельницького, Сонячна, Петлюри, О.Вишні, Волошина, Бічна Миру, Миколайчука, вул. Кн.Ольги, вул.Зимноводівська, Сірка, Підкови, Наливайка, дощовий колектор по вул. Львівській) Коригування»</x:v>
      </x:c>
      <x:c r="N1422" s="15" t="str">
        <x:v>https://prozorro.gov.ua/tender/UA-2025-12-16-003874-a</x:v>
      </x:c>
    </x:row>
    <x:row r="1423">
      <x:c r="A1423" s="14" t="n">
        <x:v>1419</x:v>
      </x:c>
      <x:c r="B1423" s="14" t="str">
        <x:v>Жменя Наталія Григорівна</x:v>
      </x:c>
      <x:c r="C1423" s="14" t="str">
        <x:v>2860313405</x:v>
      </x:c>
      <x:c r="D1423" s="14" t="str">
        <x:v>Гідротехнічні споруди</x:v>
      </x:c>
      <x:c r="E1423" s="14" t="str">
        <x:v>Expansion discovery</x:v>
      </x:c>
      <x:c r="F1423" s="14" t="str">
        <x:v>I3</x:v>
      </x:c>
      <x:c r="G1423" s="14" t="n">
        <x:v>30</x:v>
      </x:c>
      <x:c r="H1423" s="14" t="n">
        <x:v>1</x:v>
      </x:c>
      <x:c r="I1423" s="14" t="n">
        <x:v>0</x:v>
      </x:c>
      <x:c r="J1423" s="18" t="n">
        <x:v>186137.89</x:v>
      </x:c>
      <x:c r="K1423" s="19" t="n">
        <x:v>45376.53576800926</x:v>
      </x:c>
      <x:c r="L1423" s="19" t="n">
        <x:v>45657</x:v>
      </x:c>
      <x:c r="M1423" s="15" t="str">
        <x:v>Послуги з поточного ремонту грунтових доріг (грейдерування) за адресою: Харківська область, смт. Хорошеве, вул. Фрунзе Тимура (парна, непарна сторона, біля багатоквартирних будинків до переїзду), вул. Дачна (до вул. Фрунзе Тимура і до дамби), вул. Колективна, вул. Перемоги, вул. Молодіжна, вул. Озерна, пров. Шкільний, пров. Спортивний, код ДК 021:2015: 45110000-1 Руйнування та знесення будівель і земляні роботи</x:v>
      </x:c>
      <x:c r="N1423" s="15" t="str">
        <x:v>https://prozorro.gov.ua/tender/UA-2024-03-25-007880-a</x:v>
      </x:c>
    </x:row>
    <x:row r="1424">
      <x:c r="A1424" s="14" t="n">
        <x:v>1420</x:v>
      </x:c>
      <x:c r="B1424" s="14" t="str">
        <x:v>ІВАНУЦЬ ОЛЕКСАНДР ВАСИЛЬОВИЧ</x:v>
      </x:c>
      <x:c r="C1424" s="14" t="str">
        <x:v>2946615153</x:v>
      </x:c>
      <x:c r="D1424" s="14" t="str">
        <x:v>Металоконструкції</x:v>
      </x:c>
      <x:c r="E1424" s="14" t="str">
        <x:v>Expansion discovery</x:v>
      </x:c>
      <x:c r="F1424" s="14" t="str">
        <x:v>I3</x:v>
      </x:c>
      <x:c r="G1424" s="14" t="n">
        <x:v>30</x:v>
      </x:c>
      <x:c r="H1424" s="14" t="n">
        <x:v>1</x:v>
      </x:c>
      <x:c r="I1424" s="14" t="n">
        <x:v>0</x:v>
      </x:c>
      <x:c r="J1424" s="18" t="n">
        <x:v>10463</x:v>
      </x:c>
      <x:c r="K1424" s="19" t="n">
        <x:v>45867.26571225694</x:v>
      </x:c>
      <x:c r="L1424" s="19" t="n">
        <x:v>45884</x:v>
      </x:c>
      <x:c r="M1424" s="15" t="str">
        <x:v>Монтаж внутрішніх металоконструкцій димоходу (Чортківська філія ТОЦЗ)</x:v>
      </x:c>
      <x:c r="N1424" s="15" t="str">
        <x:v>https://prozorro.gov.ua/tender/UA-2025-07-29-000908-a</x:v>
      </x:c>
    </x:row>
    <x:row r="1425">
      <x:c r="A1425" s="14" t="n">
        <x:v>1421</x:v>
      </x:c>
      <x:c r="B1425" s="14" t="str">
        <x:v>ІВАНЦЮК ОЛЕКСІЙ ВАСИЛЬОВИЧ</x:v>
      </x:c>
      <x:c r="C1425" s="14" t="str">
        <x:v>2891401490</x:v>
      </x:c>
      <x:c r="D1425" s="14" t="str">
        <x:v>Гідротехнічні споруди</x:v>
      </x:c>
      <x:c r="E1425" s="14" t="str">
        <x:v>Expansion discovery</x:v>
      </x:c>
      <x:c r="F1425" s="14" t="str">
        <x:v>I3</x:v>
      </x:c>
      <x:c r="G1425" s="14" t="n">
        <x:v>30</x:v>
      </x:c>
      <x:c r="H1425" s="14" t="n">
        <x:v>1</x:v>
      </x:c>
      <x:c r="I1425" s="14" t="n">
        <x:v>0</x:v>
      </x:c>
      <x:c r="J1425" s="18" t="n">
        <x:v>249787</x:v>
      </x:c>
      <x:c r="K1425" s="19" t="n">
        <x:v>45393.28381832176</x:v>
      </x:c>
      <x:c r="L1425" s="19" t="n">
        <x:v>45657</x:v>
      </x:c>
      <x:c r="M1425" s="15" t="str">
        <x:v>Капітальний ремонт огорожі (зі сторони дамби) зони санітарної охорони водозабору КП "Водоканал" Тячівської міської ради по вул. Ірпінська,19</x:v>
      </x:c>
      <x:c r="N1425" s="15" t="str">
        <x:v>https://prozorro.gov.ua/tender/UA-2024-04-11-001329-a</x:v>
      </x:c>
    </x:row>
    <x:row r="1426">
      <x:c r="A1426" s="14" t="n">
        <x:v>1422</x:v>
      </x:c>
      <x:c r="B1426" s="14" t="str">
        <x:v>КОМУНАЛЬНЕ ПІДПРИЄМСТВО "СНІГУРІВСЬКИЙ КОМУНАЛЬНИК"</x:v>
      </x:c>
      <x:c r="C1426" s="14" t="str">
        <x:v>36895353</x:v>
      </x:c>
      <x:c r="D1426" s="14" t="str">
        <x:v>Внутрішні сантехнічні системи</x:v>
      </x:c>
      <x:c r="E1426" s="14" t="str">
        <x:v>Pilot now</x:v>
      </x:c>
      <x:c r="F1426" s="14" t="str">
        <x:v>I3</x:v>
      </x:c>
      <x:c r="G1426" s="14" t="n">
        <x:v>30</x:v>
      </x:c>
      <x:c r="H1426" s="14" t="n">
        <x:v>1</x:v>
      </x:c>
      <x:c r="I1426" s="14" t="n">
        <x:v>0</x:v>
      </x:c>
      <x:c r="J1426" s="18" t="n">
        <x:v>1902.56</x:v>
      </x:c>
      <x:c r="K1426" s="19" t="n">
        <x:v>46008.40799619213</x:v>
      </x:c>
      <x:c r="L1426" s="19" t="n">
        <x:v>46022</x:v>
      </x:c>
      <x:c r="M1426" s="15" t="str">
        <x:v>Код ДК 021:2015:45330000-9 "Водопровідні та санітарно-технічні роботи" (Послуги з поточного ремонту внутрішніх мереж водопостачання)</x:v>
      </x:c>
      <x:c r="N1426" s="15" t="str">
        <x:v>https://prozorro.gov.ua/tender/UA-2025-12-17-008148-a</x:v>
      </x:c>
    </x:row>
    <x:row r="1427">
      <x:c r="A1427" s="14" t="n">
        <x:v>1423</x:v>
      </x:c>
      <x:c r="B1427" s="14" t="str">
        <x:v>КРЕСАНОВ ВАСИЛЬ МИХАЙЛОВИЧ</x:v>
      </x:c>
      <x:c r="C1427" s="14" t="str">
        <x:v>2522108375</x:v>
      </x:c>
      <x:c r="D1427" s="14" t="str">
        <x:v>СКС / BMS / слаботочка</x:v>
      </x:c>
      <x:c r="E1427" s="14" t="str">
        <x:v>Expansion discovery</x:v>
      </x:c>
      <x:c r="F1427" s="14" t="str">
        <x:v>I3</x:v>
      </x:c>
      <x:c r="G1427" s="14" t="n">
        <x:v>30</x:v>
      </x:c>
      <x:c r="H1427" s="14" t="n">
        <x:v>1</x:v>
      </x:c>
      <x:c r="I1427" s="14" t="n">
        <x:v>0</x:v>
      </x:c>
      <x:c r="J1427" s="18" t="n">
        <x:v>71747.94</x:v>
      </x:c>
      <x:c r="K1427" s="19" t="n">
        <x:v>45978.33547201389</x:v>
      </x:c>
      <x:c r="L1427" s="19" t="n">
        <x:v>46022</x:v>
      </x:c>
      <x:c r="M1427" s="15" t="str">
        <x:v>Монтаж структурованої кабельної системи</x:v>
      </x:c>
      <x:c r="N1427" s="15" t="str">
        <x:v>https://prozorro.gov.ua/tender/UA-2025-11-17-001208-a</x:v>
      </x:c>
    </x:row>
    <x:row r="1428">
      <x:c r="A1428" s="14" t="n">
        <x:v>1424</x:v>
      </x:c>
      <x:c r="B1428" s="14" t="str">
        <x:v>КРОПИВНИЦЬКА ФІЛІЯ ТОВАРИСТВА З ОБМЕЖЕНОЮ ВІДПОВІДАЛЬНІСТЮ "ГАЗОРОЗПОДІЛЬНІ МЕРЕЖІ УКРАЇНИ"</x:v>
      </x:c>
      <x:c r="C1428" s="14" t="str">
        <x:v>45068116</x:v>
      </x:c>
      <x:c r="D1428" s="14" t="str">
        <x:v>Газові мережі</x:v>
      </x:c>
      <x:c r="E1428" s="14" t="str">
        <x:v>Expansion discovery</x:v>
      </x:c>
      <x:c r="F1428" s="14" t="str">
        <x:v>I3</x:v>
      </x:c>
      <x:c r="G1428" s="14" t="n">
        <x:v>30</x:v>
      </x:c>
      <x:c r="H1428" s="14" t="n">
        <x:v>1</x:v>
      </x:c>
      <x:c r="I1428" s="14" t="n">
        <x:v>0</x:v>
      </x:c>
      <x:c r="J1428" s="18" t="n">
        <x:v>99000</x:v>
      </x:c>
      <x:c r="K1428" s="19" t="n">
        <x:v>45964.576981805556</x:v>
      </x:c>
      <x:c r="L1428" s="19" t="n">
        <x:v>46022</x:v>
      </x:c>
      <x:c r="M1428" s="15" t="str">
        <x:v>Приєднання до газорозподільної системи (будівництво та введення в експлуатацію газопроводу низького тиску), підключення і пуск газу на топкову нежитлової будівлі в селищі Приютівка, вулиця Центральна, 1 Олександрійського району Кіровоградської області</x:v>
      </x:c>
      <x:c r="N1428" s="15" t="str">
        <x:v>https://prozorro.gov.ua/tender/UA-2025-11-03-011890-a</x:v>
      </x:c>
    </x:row>
    <x:row r="1429">
      <x:c r="A1429" s="14" t="n">
        <x:v>1425</x:v>
      </x:c>
      <x:c r="B1429" s="14" t="str">
        <x:v>КУЧЕР ОЛЕНА АНАТОЛІЇВНА</x:v>
      </x:c>
      <x:c r="C1429" s="14" t="str">
        <x:v>2169110448</x:v>
      </x:c>
      <x:c r="D1429" s="14" t="str">
        <x:v>Чисті приміщення</x:v>
      </x:c>
      <x:c r="E1429" s="14" t="str">
        <x:v>Expansion discovery</x:v>
      </x:c>
      <x:c r="F1429" s="14" t="str">
        <x:v>I3</x:v>
      </x:c>
      <x:c r="G1429" s="14" t="n">
        <x:v>30</x:v>
      </x:c>
      <x:c r="H1429" s="14" t="n">
        <x:v>1</x:v>
      </x:c>
      <x:c r="I1429" s="14" t="n">
        <x:v>0</x:v>
      </x:c>
      <x:c r="J1429" s="18" t="n">
        <x:v>5518.26</x:v>
      </x:c>
      <x:c r="K1429" s="19" t="n">
        <x:v>45888.328130358794</x:v>
      </x:c>
      <x:c r="L1429" s="19" t="n">
        <x:v>46022</x:v>
      </x:c>
      <x:c r="M1429" s="15" t="str">
        <x:v>Послуги з розпломбування, опломбування, виконання послуг з демонтажу, монтажу, технічного обслуговування, чистки первинних перетворювачів витрати та перетворювачів температури приладу обліку теплової енергії в приміщенні Другого окружного суду міста Кривого Рогу за адресою: м. Кривий Ріг, вул. Іллі Гайдука, 3а.</x:v>
      </x:c>
      <x:c r="N1429" s="15" t="str">
        <x:v>https://prozorro.gov.ua/tender/UA-2025-08-19-002850-a</x:v>
      </x:c>
    </x:row>
    <x:row r="1430">
      <x:c r="A1430" s="14" t="n">
        <x:v>1426</x:v>
      </x:c>
      <x:c r="B1430" s="14" t="str">
        <x:v>ЛЕВЧЕНКО ВОЛОДИМИР ПЕТРОВИЧ</x:v>
      </x:c>
      <x:c r="C1430" s="14" t="str">
        <x:v>2346104832</x:v>
      </x:c>
      <x:c r="D1430" s="14" t="str">
        <x:v>Промисловий холод</x:v>
      </x:c>
      <x:c r="E1430" s="14" t="str">
        <x:v>Expansion discovery</x:v>
      </x:c>
      <x:c r="F1430" s="14" t="str">
        <x:v>I3</x:v>
      </x:c>
      <x:c r="G1430" s="14" t="n">
        <x:v>30</x:v>
      </x:c>
      <x:c r="H1430" s="14" t="n">
        <x:v>1</x:v>
      </x:c>
      <x:c r="I1430" s="14" t="n">
        <x:v>0</x:v>
      </x:c>
      <x:c r="J1430" s="18" t="n">
        <x:v>15600</x:v>
      </x:c>
      <x:c r="K1430" s="19" t="n">
        <x:v>45846.47804966435</x:v>
      </x:c>
      <x:c r="L1430" s="19" t="n">
        <x:v>46022</x:v>
      </x:c>
      <x:c r="M1430" s="15" t="str">
        <x:v>Послуги по монтажу холодильного обладнання на харчоблоці</x:v>
      </x:c>
      <x:c r="N1430" s="15" t="str">
        <x:v>https://prozorro.gov.ua/tender/UA-2025-07-08-007028-a</x:v>
      </x:c>
    </x:row>
    <x:row r="1431">
      <x:c r="A1431" s="14" t="n">
        <x:v>1427</x:v>
      </x:c>
      <x:c r="B1431" s="14" t="str">
        <x:v>ЛОГВІНОВ ДЕНИС ЮРІЙОВИЧ</x:v>
      </x:c>
      <x:c r="C1431" s="14" t="str">
        <x:v>2894612790</x:v>
      </x:c>
      <x:c r="D1431" s="14" t="str">
        <x:v>Чисті приміщення</x:v>
      </x:c>
      <x:c r="E1431" s="14" t="str">
        <x:v>Expansion discovery</x:v>
      </x:c>
      <x:c r="F1431" s="14" t="str">
        <x:v>I3</x:v>
      </x:c>
      <x:c r="G1431" s="14" t="n">
        <x:v>30</x:v>
      </x:c>
      <x:c r="H1431" s="14" t="n">
        <x:v>1</x:v>
      </x:c>
      <x:c r="I1431" s="14" t="n">
        <x:v>0</x:v>
      </x:c>
      <x:c r="J1431" s="18" t="n">
        <x:v>300000</x:v>
      </x:c>
      <x:c r="K1431" s="19" t="n">
        <x:v>45597.50043230324</x:v>
      </x:c>
      <x:c r="L1431" s="19" t="n">
        <x:v>45627</x:v>
      </x:c>
      <x:c r="M1431" s="15" t="str">
        <x:v>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О.С. Лучанського» за адресою м. Херсон, вул. Кримська, 138.)  Коригування.</x:v>
      </x:c>
      <x:c r="N1431" s="15" t="str">
        <x:v>https://prozorro.gov.ua/tender/UA-2024-11-01-008015-a</x:v>
      </x:c>
    </x:row>
    <x:row r="1432">
      <x:c r="A1432" s="14" t="n">
        <x:v>1428</x:v>
      </x:c>
      <x:c r="B1432" s="14" t="str">
        <x:v>ЛУГАНСЬКИЙ КИРИЛО АНДРІЙОВИЧ</x:v>
      </x:c>
      <x:c r="C1432" s="14" t="str">
        <x:v>3231806072</x:v>
      </x:c>
      <x:c r="D1432" s="14" t="str">
        <x:v>Технологічні трубопроводи</x:v>
      </x:c>
      <x:c r="E1432" s="14" t="str">
        <x:v>Expansion discovery</x:v>
      </x:c>
      <x:c r="F1432" s="14" t="str">
        <x:v>I3</x:v>
      </x:c>
      <x:c r="G1432" s="14" t="n">
        <x:v>30</x:v>
      </x:c>
      <x:c r="H1432" s="14" t="n">
        <x:v>1</x:v>
      </x:c>
      <x:c r="I1432" s="14" t="n">
        <x:v>0</x:v>
      </x:c>
      <x:c r="J1432" s="18" t="n">
        <x:v>178896.42</x:v>
      </x:c>
      <x:c r="K1432" s="19" t="n">
        <x:v>45404.33653872685</x:v>
      </x:c>
      <x:c r="L1432" s="19" t="n">
        <x:v>45657</x:v>
      </x:c>
      <x:c r="M1432" s="15" t="str">
        <x:v>Код ДК 021:2015 - 45220000-5 "Інженерні та будівельні роботи" (поточний ремонт в будівлі котло-турбінного цеху інв. № 3983 (демонтаж паропровода), на філії "Теплоелектроцентраль-3" КП "Харківські теплові мережі", вул. Енергетична, 3).</x:v>
      </x:c>
      <x:c r="N1432" s="15" t="str">
        <x:v>https://prozorro.gov.ua/tender/UA-2024-04-22-002978-a</x:v>
      </x:c>
    </x:row>
    <x:row r="1433">
      <x:c r="A1433" s="14" t="n">
        <x:v>1429</x:v>
      </x:c>
      <x:c r="B1433" s="14" t="str">
        <x:v>МЕДЯНИК ВАДИМ ПЕТРОВИЧ</x:v>
      </x:c>
      <x:c r="C1433" s="14" t="str">
        <x:v>3152115256</x:v>
      </x:c>
      <x:c r="D1433" s="14" t="str">
        <x:v>Металоконструкції</x:v>
      </x:c>
      <x:c r="E1433" s="14" t="str">
        <x:v>Expansion discovery</x:v>
      </x:c>
      <x:c r="F1433" s="14" t="str">
        <x:v>I3</x:v>
      </x:c>
      <x:c r="G1433" s="14" t="n">
        <x:v>30</x:v>
      </x:c>
      <x:c r="H1433" s="14" t="n">
        <x:v>1</x:v>
      </x:c>
      <x:c r="I1433" s="14" t="n">
        <x:v>0</x:v>
      </x:c>
      <x:c r="J1433" s="18" t="n">
        <x:v>75700</x:v>
      </x:c>
      <x:c r="K1433" s="19" t="n">
        <x:v>45765.28895127315</x:v>
      </x:c>
      <x:c r="L1433" s="19" t="n">
        <x:v>46022</x:v>
      </x:c>
      <x:c r="M1433" s="15" t="str">
        <x:v>Поточний ремонт, монтаж металоконструкцій фасаду за адресою: Полтавська область, Полтавський район, с. Щербані, вул. Центральна 2в. 45450000-6 Інші завершальні будівельні роботи.</x:v>
      </x:c>
      <x:c r="N1433" s="15" t="str">
        <x:v>https://prozorro.gov.ua/tender/UA-2025-04-18-001396-a</x:v>
      </x:c>
    </x:row>
    <x:row r="1434">
      <x:c r="A1434" s="14" t="n">
        <x:v>1430</x:v>
      </x:c>
      <x:c r="B1434" s="14" t="str">
        <x:v>НЕВАРЕНИХ ГАННА МИКОЛАЇВНА</x:v>
      </x:c>
      <x:c r="C1434" s="14" t="str">
        <x:v>2515106803</x:v>
      </x:c>
      <x:c r="D1434" s="14" t="str">
        <x:v>Газопостачання / котельні</x:v>
      </x:c>
      <x:c r="E1434" s="14" t="str">
        <x:v>Expansion discovery</x:v>
      </x:c>
      <x:c r="F1434" s="14" t="str">
        <x:v>I3</x:v>
      </x:c>
      <x:c r="G1434" s="14" t="n">
        <x:v>30</x:v>
      </x:c>
      <x:c r="H1434" s="14" t="n">
        <x:v>1</x:v>
      </x:c>
      <x:c r="I1434" s="14" t="n">
        <x:v>0</x:v>
      </x:c>
      <x:c r="J1434" s="18" t="n">
        <x:v>53694</x:v>
      </x:c>
      <x:c r="K1434" s="19" t="n">
        <x:v>46104.57060160879</x:v>
      </x:c>
      <x:c r="L1434" s="19" t="n">
        <x:v>46203</x:v>
      </x:c>
      <x:c r="M1434" s="15" t="str">
        <x:v>Послуга аварійної заміни вхідного кабелю, монтажу виносної шафи обліку, заміни та підключення кабеля живлення в приміщенні котельні Дубровицького ЗЗСО</x:v>
      </x:c>
      <x:c r="N1434" s="15" t="str">
        <x:v>https://prozorro.gov.ua/tender/UA-2026-03-23-007547-a</x:v>
      </x:c>
    </x:row>
    <x:row r="1435">
      <x:c r="A1435" s="14" t="n">
        <x:v>1431</x:v>
      </x:c>
      <x:c r="B1435" s="14" t="str">
        <x:v>НЕЩЕРЕЦЬКА ІННА ВІКТОРІВНА</x:v>
      </x:c>
      <x:c r="C1435" s="14" t="str">
        <x:v>3013711126</x:v>
      </x:c>
      <x:c r="D1435" s="14" t="str">
        <x:v>HVAC / ОВіК</x:v>
      </x:c>
      <x:c r="E1435" s="14" t="str">
        <x:v>Pilot now</x:v>
      </x:c>
      <x:c r="F1435" s="14" t="str">
        <x:v>I3</x:v>
      </x:c>
      <x:c r="G1435" s="14" t="n">
        <x:v>30</x:v>
      </x:c>
      <x:c r="H1435" s="14" t="n">
        <x:v>1</x:v>
      </x:c>
      <x:c r="I1435" s="14" t="n">
        <x:v>0</x:v>
      </x:c>
      <x:c r="J1435" s="18" t="n">
        <x:v>21175</x:v>
      </x:c>
      <x:c r="K1435" s="19" t="n">
        <x:v>45938.44156201389</x:v>
      </x:c>
      <x:c r="L1435" s="19" t="n">
        <x:v>45961</x:v>
      </x:c>
      <x:c r="M1435"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x:v>
      </x:c>
      <x:c r="N1435" s="15" t="str">
        <x:v>https://prozorro.gov.ua/tender/UA-2025-10-08-007649-a</x:v>
      </x:c>
    </x:row>
    <x:row r="1436">
      <x:c r="A1436" s="14" t="n">
        <x:v>1432</x:v>
      </x:c>
      <x:c r="B1436" s="14" t="str">
        <x:v>ОВЧИННИКОВ АНДРІЙ ОЛЕКСАНДРОВИЧ</x:v>
      </x:c>
      <x:c r="C1436" s="14" t="str">
        <x:v>3000912676</x:v>
      </x:c>
      <x:c r="D1436" s="14" t="str">
        <x:v>Вузли обліку тепла</x:v>
      </x:c>
      <x:c r="E1436" s="14" t="str">
        <x:v>Pilot now</x:v>
      </x:c>
      <x:c r="F1436" s="14" t="str">
        <x:v>I3</x:v>
      </x:c>
      <x:c r="G1436" s="14" t="n">
        <x:v>30</x:v>
      </x:c>
      <x:c r="H1436" s="14" t="n">
        <x:v>1</x:v>
      </x:c>
      <x:c r="I1436" s="14" t="n">
        <x:v>0</x:v>
      </x:c>
      <x:c r="J1436" s="18" t="n">
        <x:v>55103.95</x:v>
      </x:c>
      <x:c r="K1436" s="19" t="n">
        <x:v>45932.57021165509</x:v>
      </x:c>
      <x:c r="L1436" s="19" t="n">
        <x:v>46022</x:v>
      </x:c>
      <x:c r="M1436" s="15" t="str">
        <x:v>монтаж вузла комерційного обліку теплової енергії</x:v>
      </x:c>
      <x:c r="N1436" s="15" t="str">
        <x:v>https://prozorro.gov.ua/tender/UA-2025-10-02-012152-a</x:v>
      </x:c>
    </x:row>
    <x:row r="1437">
      <x:c r="A1437" s="14" t="n">
        <x:v>1433</x:v>
      </x:c>
      <x:c r="B1437" s="14" t="str">
        <x:v>ПЕТЛЬОВАНИЙ МИКОЛА МИКОЛАЙОВИЧ</x:v>
      </x:c>
      <x:c r="C1437" s="14" t="str">
        <x:v>2451502675</x:v>
      </x:c>
      <x:c r="D1437" s="14" t="str">
        <x:v>ВОЛЗ / телеком</x:v>
      </x:c>
      <x:c r="E1437" s="14" t="str">
        <x:v>Expansion discovery</x:v>
      </x:c>
      <x:c r="F1437" s="14" t="str">
        <x:v>I3</x:v>
      </x:c>
      <x:c r="G1437" s="14" t="n">
        <x:v>30</x:v>
      </x:c>
      <x:c r="H1437" s="14" t="n">
        <x:v>1</x:v>
      </x:c>
      <x:c r="I1437" s="14" t="n">
        <x:v>0</x:v>
      </x:c>
      <x:c r="J1437" s="18" t="n">
        <x:v>237232.8</x:v>
      </x:c>
      <x:c r="K1437" s="19" t="n">
        <x:v>45733.34738953703</x:v>
      </x:c>
      <x:c r="L1437" s="19" t="n">
        <x:v>45777</x:v>
      </x:c>
      <x:c r="M1437" s="15" t="str">
        <x:v>Будівництво по прокладанню волоконно-оптичної лінії зв'язку на ділянці за адресою вул.Чорновола,13- вул.Чорновола, 117/б -вул. Чорновола 176/1)-вул.Староміська,1а)</x:v>
      </x:c>
      <x:c r="N1437" s="15" t="str">
        <x:v>https://prozorro.gov.ua/tender/UA-2025-03-17-002034-a</x:v>
      </x:c>
    </x:row>
    <x:row r="1438">
      <x:c r="A1438" s="14" t="n">
        <x:v>1434</x:v>
      </x:c>
      <x:c r="B1438" s="14" t="str">
        <x:v>Підприємець СКРИПНИК МИХАЙЛО МИХАЙЛОВИЧ</x:v>
      </x:c>
      <x:c r="C1438" s="14" t="str">
        <x:v>2745209573</x:v>
      </x:c>
      <x:c r="D1438" s="14" t="str">
        <x:v>Резервуари / промислові ємності</x:v>
      </x:c>
      <x:c r="E1438" s="14" t="str">
        <x:v>Expansion discovery</x:v>
      </x:c>
      <x:c r="F1438" s="14" t="str">
        <x:v>I3</x:v>
      </x:c>
      <x:c r="G1438" s="14" t="n">
        <x:v>30</x:v>
      </x:c>
      <x:c r="H1438" s="14" t="n">
        <x:v>1</x:v>
      </x:c>
      <x:c r="I1438" s="14" t="n">
        <x:v>0</x:v>
      </x:c>
      <x:c r="J1438" s="18" t="n">
        <x:v>11156.84</x:v>
      </x:c>
      <x:c r="K1438" s="19" t="n">
        <x:v>46013.660326655096</x:v>
      </x:c>
      <x:c r="L1438" s="19" t="n">
        <x:v>46022</x:v>
      </x:c>
      <x:c r="M1438" s="15" t="str">
        <x:v>Роботи по технічному нагляду на об'єкті: «Капітальний ремонт мережі водопроводу  від резервуара в урочищі «Клебанія» до адмінстративного приміщення ДПК по вул. Підгора, 2б   в с. Лани Дубовецької сільської ради Івано-Франківського району Івано-Франківської області"</x:v>
      </x:c>
      <x:c r="N1438" s="15" t="str">
        <x:v>https://prozorro.gov.ua/tender/UA-2025-12-22-022534-a</x:v>
      </x:c>
    </x:row>
    <x:row r="1439">
      <x:c r="A1439" s="14" t="n">
        <x:v>1435</x:v>
      </x:c>
      <x:c r="B1439" s="14" t="str">
        <x:v>ПП  Потрогош А.Т.</x:v>
      </x:c>
      <x:c r="C1439" s="14" t="str">
        <x:v>2642014332</x:v>
      </x:c>
      <x:c r="D1439" s="14" t="str">
        <x:v>ВОЛЗ / телеком</x:v>
      </x:c>
      <x:c r="E1439" s="14" t="str">
        <x:v>Expansion discovery</x:v>
      </x:c>
      <x:c r="F1439" s="14" t="str">
        <x:v>I3</x:v>
      </x:c>
      <x:c r="G1439" s="14" t="n">
        <x:v>30</x:v>
      </x:c>
      <x:c r="H1439" s="14" t="n">
        <x:v>1</x:v>
      </x:c>
      <x:c r="I1439" s="14" t="n">
        <x:v>0</x:v>
      </x:c>
      <x:c r="J1439" s="18" t="n">
        <x:v>10000</x:v>
      </x:c>
      <x:c r="K1439" s="19" t="n">
        <x:v>45922.35940321759</x:v>
      </x:c>
      <x:c r="L1439" s="19" t="n">
        <x:v>46022.916666655095</x:v>
      </x:c>
      <x:c r="M1439" s="15" t="str">
        <x:v>Монтаж телекомунікаційного обладнання,встановлення серверів,монтаж локальної мережі,встановлення та заміна комплектуючих до ЕОМ</x:v>
      </x:c>
      <x:c r="N1439" s="15" t="str">
        <x:v>https://prozorro.gov.ua/tender/UA-2025-09-22-004533-a</x:v>
      </x:c>
    </x:row>
    <x:row r="1440">
      <x:c r="A1440" s="14" t="n">
        <x:v>1436</x:v>
      </x:c>
      <x:c r="B1440" s="14" t="str">
        <x:v>ПП "ЕПТ"</x:v>
      </x:c>
      <x:c r="C1440" s="14" t="str">
        <x:v>37259687</x:v>
      </x:c>
      <x:c r="D1440" s="14" t="str">
        <x:v>HVAC / ОВіК</x:v>
      </x:c>
      <x:c r="E1440" s="14" t="str">
        <x:v>Pilot now</x:v>
      </x:c>
      <x:c r="F1440" s="14" t="str">
        <x:v>I3</x:v>
      </x:c>
      <x:c r="G1440" s="14" t="n">
        <x:v>30</x:v>
      </x:c>
      <x:c r="H1440" s="14" t="n">
        <x:v>2</x:v>
      </x:c>
      <x:c r="I1440" s="14" t="n">
        <x:v>0</x:v>
      </x:c>
      <x:c r="J1440" s="18" t="n">
        <x:v>27000</x:v>
      </x:c>
      <x:c r="K1440" s="19" t="n">
        <x:v>46008.39795467593</x:v>
      </x:c>
      <x:c r="L1440" s="19" t="n">
        <x:v>46022.916666655095</x:v>
      </x:c>
      <x:c r="M1440" s="15" t="str">
        <x:v>Монтаж витяжної системи вентиляції</x:v>
      </x:c>
      <x:c r="N1440" s="15" t="str">
        <x:v>https://prozorro.gov.ua/tender/UA-2025-12-17-007470-a</x:v>
      </x:c>
    </x:row>
    <x:row r="1441">
      <x:c r="A1441" s="14" t="n">
        <x:v>1437</x:v>
      </x:c>
      <x:c r="B1441" s="14" t="str">
        <x:v>ПП "СТЕПС"</x:v>
      </x:c>
      <x:c r="C1441" s="14" t="str">
        <x:v>31176003</x:v>
      </x:c>
      <x:c r="D1441" s="14" t="str">
        <x:v>Підпірні конструкції</x:v>
      </x:c>
      <x:c r="E1441" s="14" t="str">
        <x:v>Expansion discovery</x:v>
      </x:c>
      <x:c r="F1441" s="14" t="str">
        <x:v>I3</x:v>
      </x:c>
      <x:c r="G1441" s="14" t="n">
        <x:v>30</x:v>
      </x:c>
      <x:c r="H1441" s="14" t="n">
        <x:v>1</x:v>
      </x:c>
      <x:c r="I1441" s="14" t="n">
        <x:v>0</x:v>
      </x:c>
      <x:c r="J1441" s="18" t="n">
        <x:v>299954.4</x:v>
      </x:c>
      <x:c r="K1441" s="19" t="n">
        <x:v>45573.56299895833</x:v>
      </x:c>
      <x:c r="L1441" s="19" t="n">
        <x:v>45657.916666655095</x:v>
      </x:c>
      <x:c r="M1441" s="15" t="str">
        <x:v>Робочий проект "Капітальний ремонт підпірної стінки в школі І-ІІІ ступенів №25 Шевченківського району м.Києва, вул. Володимирська, 1" (код ДК 021:2015 (CPV) 45453000-7 Капітальний ремонт і реставрація)</x:v>
      </x:c>
      <x:c r="N1441" s="15" t="str">
        <x:v>https://prozorro.gov.ua/tender/UA-2024-10-08-012715-a</x:v>
      </x:c>
    </x:row>
    <x:row r="1442">
      <x:c r="A1442" s="14" t="n">
        <x:v>1438</x:v>
      </x:c>
      <x:c r="B1442" s="14" t="str">
        <x:v>ПП БМФ Бар′єр</x:v>
      </x:c>
      <x:c r="C1442" s="14" t="str">
        <x:v>34774188</x:v>
      </x:c>
      <x:c r="D1442" s="14" t="str">
        <x:v>Резервуари / промислові ємності</x:v>
      </x:c>
      <x:c r="E1442" s="14" t="str">
        <x:v>Expansion discovery</x:v>
      </x:c>
      <x:c r="F1442" s="14" t="str">
        <x:v>I3</x:v>
      </x:c>
      <x:c r="G1442" s="14" t="n">
        <x:v>30</x:v>
      </x:c>
      <x:c r="H1442" s="14" t="n">
        <x:v>1</x:v>
      </x:c>
      <x:c r="I1442" s="14" t="n">
        <x:v>0</x:v>
      </x:c>
      <x:c r="J1442" s="18" t="n">
        <x:v>399000</x:v>
      </x:c>
      <x:c r="K1442" s="19" t="n">
        <x:v>45562.29197962963</x:v>
      </x:c>
      <x:c r="L1442" s="19" t="n">
        <x:v>45595</x:v>
      </x:c>
      <x:c r="M1442" s="15" t="str">
        <x:v>Поточний ремонт пожежних резервуарів ( гідроізоляція пожежних резервуарів ) , код ДК:021:2015:45450000-6 Інші завершальні будівельні роботи</x:v>
      </x:c>
      <x:c r="N1442" s="15" t="str">
        <x:v>https://prozorro.gov.ua/tender/UA-2024-09-16-004996-a</x:v>
      </x:c>
    </x:row>
    <x:row r="1443">
      <x:c r="A1443" s="14" t="n">
        <x:v>1439</x:v>
      </x:c>
      <x:c r="B1443" s="14" t="str">
        <x:v>Приватне підприємство "ДУДАР"</x:v>
      </x:c>
      <x:c r="C1443" s="14" t="str">
        <x:v>34699216</x:v>
      </x:c>
      <x:c r="D1443" s="14" t="str">
        <x:v>Медичні гази</x:v>
      </x:c>
      <x:c r="E1443" s="14" t="str">
        <x:v>Expansion discovery</x:v>
      </x:c>
      <x:c r="F1443" s="14" t="str">
        <x:v>I3</x:v>
      </x:c>
      <x:c r="G1443" s="14" t="n">
        <x:v>30</x:v>
      </x:c>
      <x:c r="H1443" s="14" t="n">
        <x:v>1</x:v>
      </x:c>
      <x:c r="I1443" s="14" t="n">
        <x:v>0</x:v>
      </x:c>
      <x:c r="J1443" s="18" t="n">
        <x:v>343696</x:v>
      </x:c>
      <x:c r="K1443" s="19" t="n">
        <x:v>45645.33610310185</x:v>
      </x:c>
      <x:c r="L1443" s="19" t="n">
        <x:v>45657</x:v>
      </x:c>
      <x:c r="M1443" s="15" t="str">
        <x:v>«Монтаж системи постачання медичних газів у відділенні №7 , корпус «Б» Комунального некомерційного підприємства «Тернопільська обласна клінічна психоневрологічна лікарня» Тернопільської обласної ради по вул. Тролейбусна,14 в м. Тернополі» (ДК 021:2015: 45450000-6 Інші завершальні будівельні роботи)</x:v>
      </x:c>
      <x:c r="N1443" s="15" t="str">
        <x:v>https://prozorro.gov.ua/tender/UA-2024-12-03-006226-a</x:v>
      </x:c>
    </x:row>
    <x:row r="1444">
      <x:c r="A1444" s="14" t="n">
        <x:v>1440</x:v>
      </x:c>
      <x:c r="B1444" s="14" t="str">
        <x:v>ПРИВАТНЕ ПІДПРИЄМСТВО "ЛАБОРАТОРІЯ ЗАХІДДОРСЕРВІС"</x:v>
      </x:c>
      <x:c r="C1444" s="14" t="str">
        <x:v>33951851</x:v>
      </x:c>
      <x:c r="D1444" s="14" t="str">
        <x:v>Залізнична інфраструктура</x:v>
      </x:c>
      <x:c r="E1444" s="14" t="str">
        <x:v>Expansion discovery</x:v>
      </x:c>
      <x:c r="F1444" s="14" t="str">
        <x:v>I3</x:v>
      </x:c>
      <x:c r="G1444" s="14" t="n">
        <x:v>30</x:v>
      </x:c>
      <x:c r="H1444" s="14" t="n">
        <x:v>1</x:v>
      </x:c>
      <x:c r="I1444" s="14" t="n">
        <x:v>0</x:v>
      </x:c>
      <x:c r="J1444" s="18" t="n">
        <x:v>12500</x:v>
      </x:c>
      <x:c r="K1444" s="19" t="n">
        <x:v>45951.60440077546</x:v>
      </x:c>
      <x:c r="L1444" s="19" t="n">
        <x:v>46022</x:v>
      </x:c>
      <x:c r="M1444" s="15" t="str">
        <x:v>Послуга з проведення відбору проб у вигляді циліндричних кернів, підбору та випробування складів сумішей асфальтобетонів дорожніх та аеродромних після надання послуг з поточного ремонту на під’їзді з центральної дороги до реабілітаційного комплексу «Агапе» вздовж залізничної колії в с. Боратин Луцького району Волинської області (98113000-8) (код за ДК 021:2015: 98110000-7 - Послуги підприємницьких, професійних та спеціалізованих організацій)</x:v>
      </x:c>
      <x:c r="N1444" s="15" t="str">
        <x:v>https://prozorro.gov.ua/tender/UA-2025-10-21-016693-a</x:v>
      </x:c>
    </x:row>
    <x:row r="1445">
      <x:c r="A1445" s="14" t="n">
        <x:v>1441</x:v>
      </x:c>
      <x:c r="B1445" s="14" t="str">
        <x:v>ПРИВАТНЕ ПІДПРИЄМСТВО "МОНТАЖ-ТЕХНОЛОГИЯ"</x:v>
      </x:c>
      <x:c r="C1445" s="14" t="str">
        <x:v>32282891</x:v>
      </x:c>
      <x:c r="D1445" s="14" t="str">
        <x:v>Теплові пункти</x:v>
      </x:c>
      <x:c r="E1445" s="14" t="str">
        <x:v>Expansion discovery</x:v>
      </x:c>
      <x:c r="F1445" s="14" t="str">
        <x:v>I3</x:v>
      </x:c>
      <x:c r="G1445" s="14" t="n">
        <x:v>30</x:v>
      </x:c>
      <x:c r="H1445" s="14" t="n">
        <x:v>1</x:v>
      </x:c>
      <x:c r="I1445" s="14" t="n">
        <x:v>0</x:v>
      </x:c>
      <x:c r="J1445" s="18" t="n">
        <x:v>174679.12</x:v>
      </x:c>
      <x:c r="K1445" s="19" t="n">
        <x:v>45338.52968270834</x:v>
      </x:c>
      <x:c r="L1445" s="19" t="n">
        <x:v>45657</x:v>
      </x:c>
      <x:c r="M1445" s="15" t="str">
        <x:v>Реконструкція індивідуального теплового пункту за адресою: м. Миколаїв, вул. Космонавтів,67А (ДНЗ №95, нов.корпус);45230000-8	Будівництво трубопроводів, ліній зв’язку та електропередач, шосе, доріг, аеродромів і залізничних доріг; вирівнювання поверхонь
</x:v>
      </x:c>
      <x:c r="N1445" s="15" t="str">
        <x:v>https://prozorro.gov.ua/tender/UA-2024-02-16-008392-a</x:v>
      </x:c>
    </x:row>
    <x:row r="1446">
      <x:c r="A1446" s="14" t="n">
        <x:v>1442</x:v>
      </x:c>
      <x:c r="B1446" s="14" t="str">
        <x:v>ПРИВАТНЕ ПІДПРИЄМСТВО "ПРОМТЕХВОД-Ч"</x:v>
      </x:c>
      <x:c r="C1446" s="14" t="str">
        <x:v>35263361</x:v>
      </x:c>
      <x:c r="D1446" s="14" t="str">
        <x:v>ГНБ / безтраншейні роботи</x:v>
      </x:c>
      <x:c r="E1446" s="14" t="str">
        <x:v>Expansion discovery</x:v>
      </x:c>
      <x:c r="F1446" s="14" t="str">
        <x:v>I3</x:v>
      </x:c>
      <x:c r="G1446" s="14" t="n">
        <x:v>30</x:v>
      </x:c>
      <x:c r="H1446" s="14" t="n">
        <x:v>2</x:v>
      </x:c>
      <x:c r="I1446" s="14" t="n">
        <x:v>0</x:v>
      </x:c>
      <x:c r="J1446" s="18" t="n">
        <x:v>8816.4</x:v>
      </x:c>
      <x:c r="K1446" s="19" t="n">
        <x:v>45987.3591599537</x:v>
      </x:c>
      <x:c r="L1446" s="19" t="n">
        <x:v>46022</x:v>
      </x:c>
      <x:c r="M1446" s="15" t="str">
        <x:v>Виконання кошторисної документації об'єкту: 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x:v>
      </x:c>
      <x:c r="N1446" s="15" t="str">
        <x:v>https://prozorro.gov.ua/tender/UA-2025-11-26-003686-a</x:v>
      </x:c>
    </x:row>
    <x:row r="1447">
      <x:c r="A1447" s="14" t="n">
        <x:v>1443</x:v>
      </x:c>
      <x:c r="B1447" s="14" t="str">
        <x:v>ПРИВАТНЕ ПІДПРИЄМСТВО "ТЕРМО-БУД-СЕРВІС"</x:v>
      </x:c>
      <x:c r="C1447" s="14" t="str">
        <x:v>37076562</x:v>
      </x:c>
      <x:c r="D1447" s="14" t="str">
        <x:v>HVAC / ОВіК</x:v>
      </x:c>
      <x:c r="E1447" s="14" t="str">
        <x:v>Pilot now</x:v>
      </x:c>
      <x:c r="F1447" s="14" t="str">
        <x:v>I3</x:v>
      </x:c>
      <x:c r="G1447" s="14" t="n">
        <x:v>30</x:v>
      </x:c>
      <x:c r="H1447" s="14" t="n">
        <x:v>2</x:v>
      </x:c>
      <x:c r="I1447" s="14" t="n">
        <x:v>0</x:v>
      </x:c>
      <x:c r="J1447" s="18" t="n">
        <x:v>76536</x:v>
      </x:c>
      <x:c r="K1447" s="19" t="n">
        <x:v>46007.66713553241</x:v>
      </x:c>
      <x:c r="L1447" s="19" t="n">
        <x:v>46010</x:v>
      </x:c>
      <x:c r="M1447" s="15" t="str">
        <x:v>Монтаж системи вентиляції</x:v>
      </x:c>
      <x:c r="N1447" s="15" t="str">
        <x:v>https://prozorro.gov.ua/tender/UA-2025-12-16-024067-a</x:v>
      </x:c>
    </x:row>
    <x:row r="1448">
      <x:c r="A1448" s="14" t="n">
        <x:v>1444</x:v>
      </x:c>
      <x:c r="B1448" s="14" t="str">
        <x:v>ПРИВАТНЕ ПІДПРИЄМСТВО "ТЕХНОЛЮКС"</x:v>
      </x:c>
      <x:c r="C1448" s="14" t="str">
        <x:v>32932459</x:v>
      </x:c>
      <x:c r="D1448" s="14" t="str">
        <x:v>HVAC / ОВіК</x:v>
      </x:c>
      <x:c r="E1448" s="14" t="str">
        <x:v>Pilot now</x:v>
      </x:c>
      <x:c r="F1448" s="14" t="str">
        <x:v>I3</x:v>
      </x:c>
      <x:c r="G1448" s="14" t="n">
        <x:v>30</x:v>
      </x:c>
      <x:c r="H1448" s="14" t="n">
        <x:v>1</x:v>
      </x:c>
      <x:c r="I1448" s="14" t="n">
        <x:v>0</x:v>
      </x:c>
      <x:c r="J1448" s="18" t="n">
        <x:v>81600</x:v>
      </x:c>
      <x:c r="K1448" s="19" t="n">
        <x:v>45862.561408472226</x:v>
      </x:c>
      <x:c r="L1448" s="19" t="n">
        <x:v>45877</x:v>
      </x:c>
      <x:c r="M1448" s="15" t="str">
        <x:v>Монтаж обладнення системи вентиляції і кондиціювання (ДК 021:2015: 45330000-9 Водопровідні та санітарно-технічні роботи)</x:v>
      </x:c>
      <x:c r="N1448" s="15" t="str">
        <x:v>https://prozorro.gov.ua/tender/UA-2025-07-24-010307-a</x:v>
      </x:c>
    </x:row>
    <x:row r="1449">
      <x:c r="A1449" s="14" t="n">
        <x:v>1445</x:v>
      </x:c>
      <x:c r="B1449" s="14" t="str">
        <x:v>ПРИВАТНЕ ПІДПРИЄМСТВО "ТЕХПРОБУД"</x:v>
      </x:c>
      <x:c r="C1449" s="14" t="str">
        <x:v>38830330</x:v>
      </x:c>
      <x:c r="D1449" s="14" t="str">
        <x:v>Резервне живлення</x:v>
      </x:c>
      <x:c r="E1449" s="14" t="str">
        <x:v>Pilot now</x:v>
      </x:c>
      <x:c r="F1449" s="14" t="str">
        <x:v>I3</x:v>
      </x:c>
      <x:c r="G1449" s="14" t="n">
        <x:v>30</x:v>
      </x:c>
      <x:c r="H1449" s="14" t="n">
        <x:v>1</x:v>
      </x:c>
      <x:c r="I1449" s="14" t="n">
        <x:v>0</x:v>
      </x:c>
      <x:c r="J1449" s="18" t="n">
        <x:v>148464</x:v>
      </x:c>
      <x:c r="K1449" s="19" t="n">
        <x:v>45720.46448657408</x:v>
      </x:c>
      <x:c r="L1449" s="19" t="n">
        <x:v>45777</x:v>
      </x:c>
      <x:c r="M1449" s="15" t="str">
        <x:v>ДК 021:2015"45260000-7 Покрівельні роботи та інші спеціалізовані будівельні роботи" Послуги з поточного ремонту та облаштування залізобетонної площадки, огородження, монтаж дизель генератора для адміністративної будівлі поліклініки ДУ "ТМО" за адресою         
м. Вінниця, вул. Верещагіна, буд. 2</x:v>
      </x:c>
      <x:c r="N1449" s="15" t="str">
        <x:v>https://prozorro.gov.ua/tender/UA-2025-03-04-007034-a</x:v>
      </x:c>
    </x:row>
    <x:row r="1450">
      <x:c r="A1450" s="14" t="n">
        <x:v>1446</x:v>
      </x:c>
      <x:c r="B1450" s="14" t="str">
        <x:v>ПРИВАТНЕ ПІДПРИЄМСТВО "ЮЖТРАНСПОЛІС ПЛЮС"</x:v>
      </x:c>
      <x:c r="C1450" s="14" t="str">
        <x:v>31122471</x:v>
      </x:c>
      <x:c r="D1450" s="14" t="str">
        <x:v>Залізнична електрифікація</x:v>
      </x:c>
      <x:c r="E1450" s="14" t="str">
        <x:v>Pilot now</x:v>
      </x:c>
      <x:c r="F1450" s="14" t="str">
        <x:v>I3</x:v>
      </x:c>
      <x:c r="G1450" s="14" t="n">
        <x:v>30</x:v>
      </x:c>
      <x:c r="H1450" s="14" t="n">
        <x:v>1</x:v>
      </x:c>
      <x:c r="I1450" s="14" t="n">
        <x:v>0</x:v>
      </x:c>
      <x:c r="J1450" s="18" t="n">
        <x:v>374981</x:v>
      </x:c>
      <x:c r="K1450" s="19" t="n">
        <x:v>45496.25329325232</x:v>
      </x:c>
      <x:c r="L1450" s="19" t="n">
        <x:v>45649</x:v>
      </x:c>
      <x:c r="M1450" s="15" t="str">
        <x:v>Роботи з виготовлення та монтажу воріт промислових металевих по об’єкту: «Реконструкція будівлі району контактної мережі ЕЧК-24 Павлоград, яка розташована за адресою: Дніпропетровська обл., м. Павлоград, вул. Шосейна»</x:v>
      </x:c>
      <x:c r="N1450" s="15" t="str">
        <x:v>https://prozorro.gov.ua/tender/UA-2024-06-26-009416-a</x:v>
      </x:c>
    </x:row>
    <x:row r="1451">
      <x:c r="A1451" s="14" t="n">
        <x:v>1447</x:v>
      </x:c>
      <x:c r="B1451" s="14" t="str">
        <x:v>Приватне підприємство «Автобан-А.В.А.»</x:v>
      </x:c>
      <x:c r="C1451" s="14" t="str">
        <x:v>38534025</x:v>
      </x:c>
      <x:c r="D1451" s="14" t="str">
        <x:v>Полігони відходів</x:v>
      </x:c>
      <x:c r="E1451" s="14" t="str">
        <x:v>Expansion discovery</x:v>
      </x:c>
      <x:c r="F1451" s="14" t="str">
        <x:v>I3</x:v>
      </x:c>
      <x:c r="G1451" s="14" t="n">
        <x:v>30</x:v>
      </x:c>
      <x:c r="H1451" s="14" t="n">
        <x:v>1</x:v>
      </x:c>
      <x:c r="I1451" s="14" t="n">
        <x:v>0</x:v>
      </x:c>
      <x:c r="J1451" s="18" t="n">
        <x:v>193200.58</x:v>
      </x:c>
      <x:c r="K1451" s="19" t="n">
        <x:v>45547.334021759256</x:v>
      </x:c>
      <x:c r="L1451" s="19" t="n">
        <x:v>45657.37737268519</x:v>
      </x:c>
      <x:c r="M1451" s="15" t="str">
        <x:v>КОД ДК 021:2015 – 45230000-8 Будівництво трубопроводів, ліній зв’язку та електропередач, шосе, доріг, аеродромів і залізничних доріг; вирівнювання поверхонь (Поточний ремонт зовнішньої дороги об'єкту незавершеного будівництва «Реконструкція полігону твердих побутових відходів в м. Миронівка Обухівського району Київської області»)</x:v>
      </x:c>
      <x:c r="N1451" s="15" t="str">
        <x:v>https://prozorro.gov.ua/tender/UA-2024-09-12-003175-a</x:v>
      </x:c>
    </x:row>
    <x:row r="1452">
      <x:c r="A1452" s="14" t="n">
        <x:v>1448</x:v>
      </x:c>
      <x:c r="B1452" s="14" t="str">
        <x:v>Приватне Підприємство Посейдон-Плюс</x:v>
      </x:c>
      <x:c r="C1452" s="14" t="str">
        <x:v>36452270</x:v>
      </x:c>
      <x:c r="D1452" s="14" t="str">
        <x:v>Резервне живлення</x:v>
      </x:c>
      <x:c r="E1452" s="14" t="str">
        <x:v>Pilot now</x:v>
      </x:c>
      <x:c r="F1452" s="14" t="str">
        <x:v>I3</x:v>
      </x:c>
      <x:c r="G1452" s="14" t="n">
        <x:v>30</x:v>
      </x:c>
      <x:c r="H1452" s="14" t="n">
        <x:v>1</x:v>
      </x:c>
      <x:c r="I1452" s="14" t="n">
        <x:v>0</x:v>
      </x:c>
      <x:c r="J1452" s="18" t="n">
        <x:v>63106.8</x:v>
      </x:c>
      <x:c r="K1452" s="19" t="n">
        <x:v>45943.49901706019</x:v>
      </x:c>
      <x:c r="L1452" s="19" t="n">
        <x:v>46022.916666655095</x:v>
      </x:c>
      <x:c r="M1452" s="15" t="str">
        <x:v>Надання послуг з монтажу системи дистанційного моніторингу дизель-генераторної установки</x:v>
      </x:c>
      <x:c r="N1452" s="15" t="str">
        <x:v>https://prozorro.gov.ua/tender/UA-2025-10-13-010076-a</x:v>
      </x:c>
    </x:row>
    <x:row r="1453">
      <x:c r="A1453" s="14" t="n">
        <x:v>1449</x:v>
      </x:c>
      <x:c r="B1453" s="14" t="str">
        <x:v>Проектний інститут Служби безпеки України</x:v>
      </x:c>
      <x:c r="C1453" s="14" t="str">
        <x:v>13695877</x:v>
      </x:c>
      <x:c r="D1453" s="14" t="str">
        <x:v>Модульні укриття</x:v>
      </x:c>
      <x:c r="E1453" s="14" t="str">
        <x:v>Expansion discovery</x:v>
      </x:c>
      <x:c r="F1453" s="14" t="str">
        <x:v>I3</x:v>
      </x:c>
      <x:c r="G1453" s="14" t="n">
        <x:v>30</x:v>
      </x:c>
      <x:c r="H1453" s="14" t="n">
        <x:v>1</x:v>
      </x:c>
      <x:c r="I1453" s="14" t="n">
        <x:v>0</x:v>
      </x:c>
      <x:c r="J1453" s="18" t="n">
        <x:v>134628.44</x:v>
      </x:c>
      <x:c r="K1453" s="19" t="n">
        <x:v>45358.31922273148</x:v>
      </x:c>
      <x:c r="L1453" s="19" t="n">
        <x:v>45403</x:v>
      </x:c>
      <x:c r="M1453" s="15" t="str">
        <x:v>Коригування ПКД "Нове будівництво захисної споруди цивільного захисту модульного типу (протирадіаційного укриття) Дерев'янської гімназії Обухівської міської ради Київської області за адресою: Київська область, Обухівський район, с.Дерев'яна, вул.Шкільна, 17"</x:v>
      </x:c>
      <x:c r="N1453" s="15" t="str">
        <x:v>https://prozorro.gov.ua/tender/UA-2024-03-07-001284-a</x:v>
      </x:c>
    </x:row>
    <x:row r="1454">
      <x:c r="A1454" s="14" t="n">
        <x:v>1450</x:v>
      </x:c>
      <x:c r="B1454" s="14" t="str">
        <x:v>РЕКУНОВ ОЛЕКСАНДР ОЛЕКСАНДРОВИЧ</x:v>
      </x:c>
      <x:c r="C1454" s="14" t="str">
        <x:v>3220500833</x:v>
      </x:c>
      <x:c r="D1454" s="14" t="str">
        <x:v>Зливова каналізація / дренаж</x:v>
      </x:c>
      <x:c r="E1454" s="14" t="str">
        <x:v>Expansion discovery</x:v>
      </x:c>
      <x:c r="F1454" s="14" t="str">
        <x:v>I3</x:v>
      </x:c>
      <x:c r="G1454" s="14" t="n">
        <x:v>30</x:v>
      </x:c>
      <x:c r="H1454" s="14" t="n">
        <x:v>1</x:v>
      </x:c>
      <x:c r="I1454" s="14" t="n">
        <x:v>0</x:v>
      </x:c>
      <x:c r="J1454" s="18" t="n">
        <x:v>96000</x:v>
      </x:c>
      <x:c r="K1454" s="19" t="n">
        <x:v>45876.50475050926</x:v>
      </x:c>
      <x:c r="L1454" s="19" t="n">
        <x:v>46011</x:v>
      </x:c>
      <x:c r="M1454" s="15" t="str">
        <x:v>послуги із поточного ремонту зливової каналізації по вулиці Авраменка в місті Верхньодніпровськ Дніпропетровської області </x:v>
      </x:c>
      <x:c r="N1454" s="15" t="str">
        <x:v>https://prozorro.gov.ua/tender/UA-2025-08-07-008253-a</x:v>
      </x:c>
    </x:row>
    <x:row r="1455">
      <x:c r="A1455" s="14" t="n">
        <x:v>1451</x:v>
      </x:c>
      <x:c r="B1455" s="14" t="str">
        <x:v>РОМАНЮК ВІКТОР ОЛЕГОВИЧ</x:v>
      </x:c>
      <x:c r="C1455" s="14" t="str">
        <x:v>3140116252</x:v>
      </x:c>
      <x:c r="D1455" s="14" t="str">
        <x:v>Гідротехнічні споруди</x:v>
      </x:c>
      <x:c r="E1455" s="14" t="str">
        <x:v>Expansion discovery</x:v>
      </x:c>
      <x:c r="F1455" s="14" t="str">
        <x:v>I3</x:v>
      </x:c>
      <x:c r="G1455" s="14" t="n">
        <x:v>30</x:v>
      </x:c>
      <x:c r="H1455" s="14" t="n">
        <x:v>1</x:v>
      </x:c>
      <x:c r="I1455" s="14" t="n">
        <x:v>0</x:v>
      </x:c>
      <x:c r="J1455" s="18" t="n">
        <x:v>26700</x:v>
      </x:c>
      <x:c r="K1455" s="19" t="n">
        <x:v>45791.53403005787</x:v>
      </x:c>
      <x:c r="L1455" s="19" t="n">
        <x:v>45806</x:v>
      </x:c>
      <x:c r="M1455" s="15" t="str">
        <x:v>Коригування робочого проекту по об'єкту: "Відновлення дамб р.Стрв'яж для захисту с.с. Пиняни, Чернихів, Луки Самбірського району Львівської області" (капітальний ремонт)</x:v>
      </x:c>
      <x:c r="N1455" s="15" t="str">
        <x:v>https://prozorro.gov.ua/tender/UA-2025-05-14-011329-a</x:v>
      </x:c>
    </x:row>
    <x:row r="1456">
      <x:c r="A1456" s="14" t="n">
        <x:v>1452</x:v>
      </x:c>
      <x:c r="B1456" s="14" t="str">
        <x:v>Сивак Ірина Ігорівна</x:v>
      </x:c>
      <x:c r="C1456" s="14" t="str">
        <x:v>3136315668</x:v>
      </x:c>
      <x:c r="D1456" s="14" t="str">
        <x:v>Металоконструкції</x:v>
      </x:c>
      <x:c r="E1456" s="14" t="str">
        <x:v>Expansion discovery</x:v>
      </x:c>
      <x:c r="F1456" s="14" t="str">
        <x:v>I3</x:v>
      </x:c>
      <x:c r="G1456" s="14" t="n">
        <x:v>30</x:v>
      </x:c>
      <x:c r="H1456" s="14" t="n">
        <x:v>1</x:v>
      </x:c>
      <x:c r="I1456" s="14" t="n">
        <x:v>0</x:v>
      </x:c>
      <x:c r="J1456" s="18" t="n">
        <x:v>85000</x:v>
      </x:c>
      <x:c r="K1456" s="19" t="n">
        <x:v>45883.62278894676</x:v>
      </x:c>
      <x:c r="L1456" s="19" t="n">
        <x:v>45912</x:v>
      </x:c>
      <x:c r="M1456" s="15" t="str">
        <x:v>виготовлення та монтаж двосторонньої V-подібної металоконструкції</x:v>
      </x:c>
      <x:c r="N1456" s="15" t="str">
        <x:v>https://prozorro.gov.ua/tender/UA-2025-08-14-012414-a</x:v>
      </x:c>
    </x:row>
    <x:row r="1457">
      <x:c r="A1457" s="14" t="n">
        <x:v>1453</x:v>
      </x:c>
      <x:c r="B1457" s="14" t="str">
        <x:v>СИЗЕНКО СТАНІСЛАВ СТАНІСЛАВОВИЧ</x:v>
      </x:c>
      <x:c r="C1457" s="14" t="str">
        <x:v>3286308496</x:v>
      </x:c>
      <x:c r="D1457" s="14" t="str">
        <x:v>Металоконструкції</x:v>
      </x:c>
      <x:c r="E1457" s="14" t="str">
        <x:v>Expansion discovery</x:v>
      </x:c>
      <x:c r="F1457" s="14" t="str">
        <x:v>I3</x:v>
      </x:c>
      <x:c r="G1457" s="14" t="n">
        <x:v>30</x:v>
      </x:c>
      <x:c r="H1457" s="14" t="n">
        <x:v>1</x:v>
      </x:c>
      <x:c r="I1457" s="14" t="n">
        <x:v>0</x:v>
      </x:c>
      <x:c r="J1457" s="18" t="n">
        <x:v>25781.17</x:v>
      </x:c>
      <x:c r="K1457" s="19" t="n">
        <x:v>45874.71796821759</x:v>
      </x:c>
      <x:c r="L1457" s="19" t="n">
        <x:v>46022</x:v>
      </x:c>
      <x:c r="M1457" s="15" t="str">
        <x:v>Послуги з поточного  ремонту  та монтажу металоконструкції "Афіші"  Кіровоградської обласної філармонії за адресою:  Кіровоградська область, м. Кропивницький, вул. Кавалерійська, 8.</x:v>
      </x:c>
      <x:c r="N1457" s="15" t="str">
        <x:v>https://prozorro.gov.ua/tender/UA-2025-08-05-012335-a</x:v>
      </x:c>
    </x:row>
    <x:row r="1458">
      <x:c r="A1458" s="14" t="n">
        <x:v>1454</x:v>
      </x:c>
      <x:c r="B1458" s="14" t="str">
        <x:v>СІРИК ЄВГЕН МИКОЛАЙОВИЧ</x:v>
      </x:c>
      <x:c r="C1458" s="14" t="str">
        <x:v>3119417130</x:v>
      </x:c>
      <x:c r="D1458" s="14" t="str">
        <x:v>Металоконструкції</x:v>
      </x:c>
      <x:c r="E1458" s="14" t="str">
        <x:v>Expansion discovery</x:v>
      </x:c>
      <x:c r="F1458" s="14" t="str">
        <x:v>I3</x:v>
      </x:c>
      <x:c r="G1458" s="14" t="n">
        <x:v>30</x:v>
      </x:c>
      <x:c r="H1458" s="14" t="n">
        <x:v>1</x:v>
      </x:c>
      <x:c r="I1458" s="14" t="n">
        <x:v>0</x:v>
      </x:c>
      <x:c r="J1458" s="18" t="n">
        <x:v>99999.04</x:v>
      </x:c>
      <x:c r="K1458" s="19" t="n">
        <x:v>45828.368565578705</x:v>
      </x:c>
      <x:c r="L1458" s="19" t="n">
        <x:v>45930</x:v>
      </x:c>
      <x:c r="M1458" s="15" t="str">
        <x:v>ДК 021:2015:44110000-4 Конструкційні матеріали (роботи з виготовлення та монтажу металоконструкцій навісу, з покриттям із сотового полікарбонату, на ганку входу нежитлової будівлі за адресою:  Харківська область, Харківський район, селище Солоницівка, вулиця Енергетична, 4 В)</x:v>
      </x:c>
      <x:c r="N1458" s="15" t="str">
        <x:v>https://prozorro.gov.ua/tender/UA-2025-06-20-004887-a</x:v>
      </x:c>
    </x:row>
    <x:row r="1459">
      <x:c r="A1459" s="14" t="n">
        <x:v>1455</x:v>
      </x:c>
      <x:c r="B1459" s="14" t="str">
        <x:v>СОРОКІН ЮРІЙ МИКОЛАЙОВИЧ</x:v>
      </x:c>
      <x:c r="C1459" s="14" t="str">
        <x:v>2947210151</x:v>
      </x:c>
      <x:c r="D1459" s="14" t="str">
        <x:v>Металоконструкції</x:v>
      </x:c>
      <x:c r="E1459" s="14" t="str">
        <x:v>Expansion discovery</x:v>
      </x:c>
      <x:c r="F1459" s="14" t="str">
        <x:v>I3</x:v>
      </x:c>
      <x:c r="G1459" s="14" t="n">
        <x:v>30</x:v>
      </x:c>
      <x:c r="H1459" s="14" t="n">
        <x:v>1</x:v>
      </x:c>
      <x:c r="I1459" s="14" t="n">
        <x:v>0</x:v>
      </x:c>
      <x:c r="J1459" s="18" t="n">
        <x:v>91514.19</x:v>
      </x:c>
      <x:c r="K1459" s="19" t="n">
        <x:v>45971.36211001157</x:v>
      </x:c>
      <x:c r="L1459" s="19" t="n">
        <x:v>46011</x:v>
      </x:c>
      <x:c r="M1459" s="15" t="str">
        <x:v>Послуги з монтажу металоконструкцій: Баржа- адміністративне приміщення по вул. Набережна, буд. 10 А, м. Горішні Плавні, Кременчуцький район, Полтавської області</x:v>
      </x:c>
      <x:c r="N1459" s="15" t="str">
        <x:v>https://prozorro.gov.ua/tender/UA-2025-11-10-002806-a</x:v>
      </x:c>
    </x:row>
    <x:row r="1460">
      <x:c r="A1460" s="14" t="n">
        <x:v>1456</x:v>
      </x:c>
      <x:c r="B1460" s="14" t="str">
        <x:v>СПЕЦІАЛІЗОВАНЕ РЕМОНТНО-БУДІВЕЛЬНЕ УПРАВЛІННЯ "ХАРКІВЛІФТ-1" У ФОРМІ ТОВАРИСТВА З ОБМЕЖЕНОЮ ВІДПОВІДАЛЬНІСТЮ</x:v>
      </x:c>
      <x:c r="C1460" s="14" t="str">
        <x:v>32563804</x:v>
      </x:c>
      <x:c r="D1460" s="14" t="str">
        <x:v>Ліфти та підйомники</x:v>
      </x:c>
      <x:c r="E1460" s="14" t="str">
        <x:v>Expansion discovery</x:v>
      </x:c>
      <x:c r="F1460" s="14" t="str">
        <x:v>I3</x:v>
      </x:c>
      <x:c r="G1460" s="14" t="n">
        <x:v>30</x:v>
      </x:c>
      <x:c r="H1460" s="14" t="n">
        <x:v>1</x:v>
      </x:c>
      <x:c r="I1460" s="14" t="n">
        <x:v>0</x:v>
      </x:c>
      <x:c r="J1460" s="18" t="n">
        <x:v>49980</x:v>
      </x:c>
      <x:c r="K1460" s="19" t="n">
        <x:v>45973.58487446759</x:v>
      </x:c>
      <x:c r="L1460" s="19" t="n">
        <x:v>45979.916655092595</x:v>
      </x:c>
      <x:c r="M1460" s="15" t="str">
        <x:v>Демонтаж/монтаж редуктора, ремонт редуктора з заміною вала та підшипників на ліфті пасажирському в/п 630кг на 10 зупинок</x:v>
      </x:c>
      <x:c r="N1460" s="15" t="str">
        <x:v>https://prozorro.gov.ua/tender/UA-2025-11-12-013442-a</x:v>
      </x:c>
    </x:row>
    <x:row r="1461">
      <x:c r="A1461" s="14" t="n">
        <x:v>1457</x:v>
      </x:c>
      <x:c r="B1461" s="14" t="str">
        <x:v>Теслюк Павло Олексійович</x:v>
      </x:c>
      <x:c r="C1461" s="14" t="str">
        <x:v>2568310591</x:v>
      </x:c>
      <x:c r="D1461" s="14" t="str">
        <x:v>Зовнішні мережі</x:v>
      </x:c>
      <x:c r="E1461" s="14" t="str">
        <x:v>Expansion discovery</x:v>
      </x:c>
      <x:c r="F1461" s="14" t="str">
        <x:v>I3</x:v>
      </x:c>
      <x:c r="G1461" s="14" t="n">
        <x:v>30</x:v>
      </x:c>
      <x:c r="H1461" s="14" t="n">
        <x:v>1</x:v>
      </x:c>
      <x:c r="I1461" s="14" t="n">
        <x:v>0</x:v>
      </x:c>
      <x:c r="J1461" s="18" t="n">
        <x:v>98600</x:v>
      </x:c>
      <x:c r="K1461" s="19" t="n">
        <x:v>45985.57542649306</x:v>
      </x:c>
      <x:c r="L1461" s="19" t="n">
        <x:v>45989</x:v>
      </x:c>
      <x:c r="M1461" s="15" t="str">
        <x:v>Будівництво трубопроводів, ліній зв’язку та електропередач, шосе, доріг, аеродромів і залізничних доріг; вирівнювання поверхонь (Надання послуг з влаштування каналізаційного колодязя на каналізаційному колекторі між вул. Б. Хмельницького та вул. Романа Шухевича у м. Овруч Житомирської області)</x:v>
      </x:c>
      <x:c r="N1461" s="15" t="str">
        <x:v>https://prozorro.gov.ua/tender/UA-2025-11-24-014672-a</x:v>
      </x:c>
    </x:row>
    <x:row r="1462">
      <x:c r="A1462" s="14" t="n">
        <x:v>1458</x:v>
      </x:c>
      <x:c r="B1462" s="14" t="str">
        <x:v>ТзОВ "Екохімсервіс ІФ"</x:v>
      </x:c>
      <x:c r="C1462" s="14" t="str">
        <x:v>43226832</x:v>
      </x:c>
      <x:c r="D1462" s="14" t="str">
        <x:v>Резервуари / промислові ємності</x:v>
      </x:c>
      <x:c r="E1462" s="14" t="str">
        <x:v>Expansion discovery</x:v>
      </x:c>
      <x:c r="F1462" s="14" t="str">
        <x:v>I3</x:v>
      </x:c>
      <x:c r="G1462" s="14" t="n">
        <x:v>30</x:v>
      </x:c>
      <x:c r="H1462" s="14" t="n">
        <x:v>1</x:v>
      </x:c>
      <x:c r="I1462" s="14" t="n">
        <x:v>0</x:v>
      </x:c>
      <x:c r="J1462" s="18" t="n">
        <x:v>17043</x:v>
      </x:c>
      <x:c r="K1462" s="19" t="n">
        <x:v>45999.44363645833</x:v>
      </x:c>
      <x:c r="L1462" s="19" t="n">
        <x:v>46022.44432870371</x:v>
      </x:c>
      <x:c r="M1462" s="15" t="str">
        <x:v>Роботи з інженерного проектування по об'єкту : "Капітальний ремонт  мережі водопроводу від резервуара в урочищі "Клебанія" до адмінприміщення  ДПК по вул. Підгора ,2б в с.Лани Дубовецької сільської ради Івано-Франківського району Івано-Франківської області."</x:v>
      </x:c>
      <x:c r="N1462" s="15" t="str">
        <x:v>https://prozorro.gov.ua/tender/UA-2025-12-08-008705-a</x:v>
      </x:c>
    </x:row>
    <x:row r="1463">
      <x:c r="A1463" s="14" t="n">
        <x:v>1459</x:v>
      </x:c>
      <x:c r="B1463" s="14" t="str">
        <x:v>ТОВ "АЛЮМ-СЕРВІС"</x:v>
      </x:c>
      <x:c r="C1463" s="14" t="str">
        <x:v>41106084</x:v>
      </x:c>
      <x:c r="D1463" s="14" t="str">
        <x:v>Промислові ворота / докове обладнання</x:v>
      </x:c>
      <x:c r="E1463" s="14" t="str">
        <x:v>Expansion discovery</x:v>
      </x:c>
      <x:c r="F1463" s="14" t="str">
        <x:v>I3</x:v>
      </x:c>
      <x:c r="G1463" s="14" t="n">
        <x:v>30</x:v>
      </x:c>
      <x:c r="H1463" s="14" t="n">
        <x:v>1</x:v>
      </x:c>
      <x:c r="I1463" s="14" t="n">
        <x:v>0</x:v>
      </x:c>
      <x:c r="J1463" s="18" t="n">
        <x:v>446852</x:v>
      </x:c>
      <x:c r="K1463" s="19" t="n">
        <x:v>45737.350797314815</x:v>
      </x:c>
      <x:c r="L1463" s="19" t="n">
        <x:v>45798.310625</x:v>
      </x:c>
      <x:c r="M1463" s="15" t="str">
        <x:v>Роботи  з виготовлення та монтажу промислових воріт гаражів на території центральної бази Івано-Франківської СЕЕМ АТ «Прикарпаттяобленерго» на вул. Максимовича 7, в м. Івано-Франківськ</x:v>
      </x:c>
      <x:c r="N1463" s="15" t="str">
        <x:v>https://prozorro.gov.ua/tender/UA-2025-03-21-002503-a</x:v>
      </x:c>
    </x:row>
    <x:row r="1464">
      <x:c r="A1464" s="14" t="n">
        <x:v>1460</x:v>
      </x:c>
      <x:c r="B1464" s="14" t="str">
        <x:v>ТОВ "АНТЕЙ-СПЕЦСЕРВІС"</x:v>
      </x:c>
      <x:c r="C1464" s="14" t="str">
        <x:v>38479823</x:v>
      </x:c>
      <x:c r="D1464" s="14" t="str">
        <x:v>Блискавкозахист / заземлення</x:v>
      </x:c>
      <x:c r="E1464" s="14" t="str">
        <x:v>Pilot now</x:v>
      </x:c>
      <x:c r="F1464" s="14" t="str">
        <x:v>I3</x:v>
      </x:c>
      <x:c r="G1464" s="14" t="n">
        <x:v>30</x:v>
      </x:c>
      <x:c r="H1464" s="14" t="n">
        <x:v>1</x:v>
      </x:c>
      <x:c r="I1464" s="14" t="n">
        <x:v>0</x:v>
      </x:c>
      <x:c r="J1464" s="18" t="n">
        <x:v>40617.8</x:v>
      </x:c>
      <x:c r="K1464" s="19" t="n">
        <x:v>45971.4601587963</x:v>
      </x:c>
      <x:c r="L1464" s="19" t="n">
        <x:v>45996</x:v>
      </x:c>
      <x:c r="M1464" s="15" t="str">
        <x:v>Послуги з монтажу системи блискавкозахисту будівлі Центру соціальних служб Одеської міської ради за адресою:  вул. Івана та Юрія Лип, 38а</x:v>
      </x:c>
      <x:c r="N1464" s="15" t="str">
        <x:v>https://prozorro.gov.ua/tender/UA-2025-11-10-006940-a</x:v>
      </x:c>
    </x:row>
    <x:row r="1465">
      <x:c r="A1465" s="14" t="n">
        <x:v>1461</x:v>
      </x:c>
      <x:c r="B1465" s="14" t="str">
        <x:v>ТОВ "АСБУД"</x:v>
      </x:c>
      <x:c r="C1465" s="14" t="str">
        <x:v>45892175</x:v>
      </x:c>
      <x:c r="D1465" s="14" t="str">
        <x:v>Гідротехнічні споруди</x:v>
      </x:c>
      <x:c r="E1465" s="14" t="str">
        <x:v>Expansion discovery</x:v>
      </x:c>
      <x:c r="F1465" s="14" t="str">
        <x:v>I3</x:v>
      </x:c>
      <x:c r="G1465" s="14" t="n">
        <x:v>30</x:v>
      </x:c>
      <x:c r="H1465" s="14" t="n">
        <x:v>1</x:v>
      </x:c>
      <x:c r="I1465" s="14" t="n">
        <x:v>0</x:v>
      </x:c>
      <x:c r="J1465" s="18" t="n">
        <x:v>93664</x:v>
      </x:c>
      <x:c r="K1465" s="19" t="n">
        <x:v>45954.49576283565</x:v>
      </x:c>
      <x:c r="L1465" s="19" t="n">
        <x:v>46022.53747685185</x:v>
      </x:c>
      <x:c r="M1465" s="15" t="str">
        <x:v>Капітальний ремонт – проведення заходів озеленення Дамби Тернопільського ставу в м. Тернополі</x:v>
      </x:c>
      <x:c r="N1465" s="15" t="str">
        <x:v>https://prozorro.gov.ua/tender/UA-2025-10-24-011093-a</x:v>
      </x:c>
    </x:row>
    <x:row r="1466">
      <x:c r="A1466" s="14" t="n">
        <x:v>1462</x:v>
      </x:c>
      <x:c r="B1466" s="14" t="str">
        <x:v>ТОВ "БУД.ЮА"</x:v>
      </x:c>
      <x:c r="C1466" s="14" t="str">
        <x:v>41781560</x:v>
      </x:c>
      <x:c r="D1466" s="14" t="str">
        <x:v>HVAC / ОВіК</x:v>
      </x:c>
      <x:c r="E1466" s="14" t="str">
        <x:v>Pilot now</x:v>
      </x:c>
      <x:c r="F1466" s="14" t="str">
        <x:v>I3</x:v>
      </x:c>
      <x:c r="G1466" s="14" t="n">
        <x:v>30</x:v>
      </x:c>
      <x:c r="H1466" s="14" t="n">
        <x:v>1</x:v>
      </x:c>
      <x:c r="I1466" s="14" t="n">
        <x:v>0</x:v>
      </x:c>
      <x:c r="J1466" s="18" t="n">
        <x:v>21240</x:v>
      </x:c>
      <x:c r="K1466" s="19" t="n">
        <x:v>45805.36915424769</x:v>
      </x:c>
      <x:c r="L1466" s="19" t="n">
        <x:v>46022.41179398148</x:v>
      </x:c>
      <x:c r="M1466" s="15" t="str">
        <x:v>Монтаж системи вентиляції в приміщенні лабораторії</x:v>
      </x:c>
      <x:c r="N1466" s="15" t="str">
        <x:v>https://prozorro.gov.ua/tender/UA-2025-05-28-004695-a</x:v>
      </x:c>
    </x:row>
    <x:row r="1467">
      <x:c r="A1467" s="14" t="n">
        <x:v>1463</x:v>
      </x:c>
      <x:c r="B1467" s="14" t="str">
        <x:v>ТОВ "Гармонія сонця"</x:v>
      </x:c>
      <x:c r="C1467" s="14" t="str">
        <x:v>45494756</x:v>
      </x:c>
      <x:c r="D1467" s="14" t="str">
        <x:v>Резервне живлення</x:v>
      </x:c>
      <x:c r="E1467" s="14" t="str">
        <x:v>Expansion discovery</x:v>
      </x:c>
      <x:c r="F1467" s="14" t="str">
        <x:v>I3</x:v>
      </x:c>
      <x:c r="G1467" s="14" t="n">
        <x:v>30</x:v>
      </x:c>
      <x:c r="H1467" s="14" t="n">
        <x:v>3</x:v>
      </x:c>
      <x:c r="I1467" s="14" t="n">
        <x:v>0</x:v>
      </x:c>
      <x:c r="J1467" s="18" t="n">
        <x:v>91500</x:v>
      </x:c>
      <x:c r="K1467" s="19" t="n">
        <x:v>45645.38893548611</x:v>
      </x:c>
      <x:c r="L1467" s="19" t="n">
        <x:v>45657.389328703706</x:v>
      </x:c>
      <x:c r="M1467" s="15" t="str">
        <x:v>Встановлення комплекту системи безперебійного живлення (встановлення, монтаж та налаштування електричного обладнання Tesla Powerwall2)</x:v>
      </x:c>
      <x:c r="N1467" s="15" t="str">
        <x:v>https://prozorro.gov.ua/tender/UA-2024-12-19-006046-a</x:v>
      </x:c>
    </x:row>
    <x:row r="1468">
      <x:c r="A1468" s="14" t="n">
        <x:v>1464</x:v>
      </x:c>
      <x:c r="B1468" s="14" t="str">
        <x:v>ТОВ "ДАРІННА"</x:v>
      </x:c>
      <x:c r="C1468" s="14" t="str">
        <x:v>45360369</x:v>
      </x:c>
      <x:c r="D1468" s="14" t="str">
        <x:v>Металоконструкції</x:v>
      </x:c>
      <x:c r="E1468" s="14" t="str">
        <x:v>Expansion discovery</x:v>
      </x:c>
      <x:c r="F1468" s="14" t="str">
        <x:v>I3</x:v>
      </x:c>
      <x:c r="G1468" s="14" t="n">
        <x:v>30</x:v>
      </x:c>
      <x:c r="H1468" s="14" t="n">
        <x:v>1</x:v>
      </x:c>
      <x:c r="I1468" s="14" t="n">
        <x:v>0</x:v>
      </x:c>
      <x:c r="J1468" s="18" t="n">
        <x:v>148930.82</x:v>
      </x:c>
      <x:c r="K1468" s="19" t="n">
        <x:v>45636.63689729167</x:v>
      </x:c>
      <x:c r="L1468" s="19" t="n">
        <x:v>45644</x:v>
      </x:c>
      <x:c r="M1468" s="15" t="str">
        <x:v>Послуги з монтажу і встановлення металоконструкцій</x:v>
      </x:c>
      <x:c r="N1468" s="15" t="str">
        <x:v>https://prozorro.gov.ua/tender/UA-2024-11-30-000337-a</x:v>
      </x:c>
    </x:row>
    <x:row r="1469">
      <x:c r="A1469" s="14" t="n">
        <x:v>1465</x:v>
      </x:c>
      <x:c r="B1469" s="14" t="str">
        <x:v>ТОВ "ДіамантЛізингКорпорейшин"</x:v>
      </x:c>
      <x:c r="C1469" s="14" t="str">
        <x:v>38141919</x:v>
      </x:c>
      <x:c r="D1469" s="14" t="str">
        <x:v>Ремонт і підсилення бетону</x:v>
      </x:c>
      <x:c r="E1469" s="14" t="str">
        <x:v>Expansion discovery</x:v>
      </x:c>
      <x:c r="F1469" s="14" t="str">
        <x:v>I3</x:v>
      </x:c>
      <x:c r="G1469" s="14" t="n">
        <x:v>30</x:v>
      </x:c>
      <x:c r="H1469" s="14" t="n">
        <x:v>1</x:v>
      </x:c>
      <x:c r="I1469" s="14" t="n">
        <x:v>0</x:v>
      </x:c>
      <x:c r="J1469" s="18" t="n">
        <x:v>438304.21</x:v>
      </x:c>
      <x:c r="K1469" s="19" t="n">
        <x:v>45505.44871780093</x:v>
      </x:c>
      <x:c r="L1469" s="19" t="n">
        <x:v>45657</x:v>
      </x:c>
      <x:c r="M1469" s="15" t="str">
        <x:v>Капітальний ремонт із влаштуванням монолітної залізобетонної конструкції (фундаменту) під монтаж об'єкту деконтамінації  за адресою вул. Чернігівська,7</x:v>
      </x:c>
      <x:c r="N1469" s="15" t="str">
        <x:v>https://prozorro.gov.ua/tender/UA-2024-08-01-005122-a</x:v>
      </x:c>
    </x:row>
    <x:row r="1470">
      <x:c r="A1470" s="14" t="n">
        <x:v>1466</x:v>
      </x:c>
      <x:c r="B1470" s="14" t="str">
        <x:v>ТОВ "ДНІПРО-ТЕХНОЦЕНТР"</x:v>
      </x:c>
      <x:c r="C1470" s="14" t="str">
        <x:v>19089304</x:v>
      </x:c>
      <x:c r="D1470" s="14" t="str">
        <x:v>СКС / BMS / слаботочка</x:v>
      </x:c>
      <x:c r="E1470" s="14" t="str">
        <x:v>Expansion discovery</x:v>
      </x:c>
      <x:c r="F1470" s="14" t="str">
        <x:v>I3</x:v>
      </x:c>
      <x:c r="G1470" s="14" t="n">
        <x:v>30</x:v>
      </x:c>
      <x:c r="H1470" s="14" t="n">
        <x:v>1</x:v>
      </x:c>
      <x:c r="I1470" s="14" t="n">
        <x:v>0</x:v>
      </x:c>
      <x:c r="J1470" s="18" t="n">
        <x:v>69291</x:v>
      </x:c>
      <x:c r="K1470" s="19" t="n">
        <x:v>45952.580162060185</x:v>
      </x:c>
      <x:c r="L1470" s="19" t="n">
        <x:v>46011</x:v>
      </x:c>
      <x:c r="M1470" s="15" t="str">
        <x:v>послуги з монтажу структурованої кабельної системи</x:v>
      </x:c>
      <x:c r="N1470" s="15" t="str">
        <x:v>https://prozorro.gov.ua/tender/UA-2025-10-02-002504-a</x:v>
      </x:c>
    </x:row>
    <x:row r="1471">
      <x:c r="A1471" s="14" t="n">
        <x:v>1467</x:v>
      </x:c>
      <x:c r="B1471" s="14" t="str">
        <x:v>ТОВ "Інститут  Шосткапроект"</x:v>
      </x:c>
      <x:c r="C1471" s="14" t="str">
        <x:v>23996686</x:v>
      </x:c>
      <x:c r="D1471" s="14" t="str">
        <x:v>Ліфти та підйомники</x:v>
      </x:c>
      <x:c r="E1471" s="14" t="str">
        <x:v>Expansion discovery</x:v>
      </x:c>
      <x:c r="F1471" s="14" t="str">
        <x:v>I3</x:v>
      </x:c>
      <x:c r="G1471" s="14" t="n">
        <x:v>30</x:v>
      </x:c>
      <x:c r="H1471" s="14" t="n">
        <x:v>1</x:v>
      </x:c>
      <x:c r="I1471" s="14" t="n">
        <x:v>0</x:v>
      </x:c>
      <x:c r="J1471" s="18" t="n">
        <x:v>85218</x:v>
      </x:c>
      <x:c r="K1471" s="19" t="n">
        <x:v>45861.30062832176</x:v>
      </x:c>
      <x:c r="L1471" s="19" t="n">
        <x:v>46022.34075231481</x:v>
      </x:c>
      <x:c r="M1471" s="15" t="str">
        <x:v>Робочий проект. Капітальний ремонт пасажирського ліфта вантажопід'ємністю 320 кг, 5 зупинок (заміна з монтажем) за адресою: м. Шостка, вул. Чернігівська, 15А (праве крило)</x:v>
      </x:c>
      <x:c r="N1471" s="15" t="str">
        <x:v>https://prozorro.gov.ua/tender/UA-2025-07-23-001621-a</x:v>
      </x:c>
    </x:row>
    <x:row r="1472">
      <x:c r="A1472" s="14" t="n">
        <x:v>1468</x:v>
      </x:c>
      <x:c r="B1472" s="14" t="str">
        <x:v>ТОВ "Квант Енерджі"</x:v>
      </x:c>
      <x:c r="C1472" s="14" t="str">
        <x:v>40853529</x:v>
      </x:c>
      <x:c r="D1472" s="14" t="str">
        <x:v>Комерційний облік електроенергії</x:v>
      </x:c>
      <x:c r="E1472" s="14" t="str">
        <x:v>Pilot now</x:v>
      </x:c>
      <x:c r="F1472" s="14" t="str">
        <x:v>I3</x:v>
      </x:c>
      <x:c r="G1472" s="14" t="n">
        <x:v>30</x:v>
      </x:c>
      <x:c r="H1472" s="14" t="n">
        <x:v>1</x:v>
      </x:c>
      <x:c r="I1472" s="14" t="n">
        <x:v>0</x:v>
      </x:c>
      <x:c r="J1472" s="18" t="n">
        <x:v>51915.35</x:v>
      </x:c>
      <x:c r="K1472" s="19" t="n">
        <x:v>46016.48295258102</x:v>
      </x:c>
      <x:c r="L1472" s="19" t="n">
        <x:v>46022.48479166667</x:v>
      </x:c>
      <x:c r="M1472" s="15" t="str">
        <x:v>Послуги з монтажу обладнання, яке використовується для обліку електроенергії (АСКОЕ)</x:v>
      </x:c>
      <x:c r="N1472" s="15" t="str">
        <x:v>https://prozorro.gov.ua/tender/UA-2025-12-25-008407-a</x:v>
      </x:c>
    </x:row>
    <x:row r="1473">
      <x:c r="A1473" s="14" t="n">
        <x:v>1469</x:v>
      </x:c>
      <x:c r="B1473" s="14" t="str">
        <x:v>ТОВ "КРАЙЗ"</x:v>
      </x:c>
      <x:c r="C1473" s="14" t="str">
        <x:v>32625847</x:v>
      </x:c>
      <x:c r="D1473" s="14" t="str">
        <x:v>Блискавкозахист / заземлення</x:v>
      </x:c>
      <x:c r="E1473" s="14" t="str">
        <x:v>Pilot now</x:v>
      </x:c>
      <x:c r="F1473" s="14" t="str">
        <x:v>I3</x:v>
      </x:c>
      <x:c r="G1473" s="14" t="n">
        <x:v>30</x:v>
      </x:c>
      <x:c r="H1473" s="14" t="n">
        <x:v>1</x:v>
      </x:c>
      <x:c r="I1473" s="14" t="n">
        <x:v>0</x:v>
      </x:c>
      <x:c r="J1473" s="18" t="n">
        <x:v>75799.36</x:v>
      </x:c>
      <x:c r="K1473" s="19" t="n">
        <x:v>45952.47452898148</x:v>
      </x:c>
      <x:c r="L1473" s="19" t="n">
        <x:v>45991.48646990741</x:v>
      </x:c>
      <x:c r="M1473" s="15" t="str">
        <x:v>Монтаж блискавкозахисту  службово-житлового приміщення</x:v>
      </x:c>
      <x:c r="N1473" s="15" t="str">
        <x:v>https://prozorro.gov.ua/tender/UA-2025-10-22-007915-a</x:v>
      </x:c>
    </x:row>
    <x:row r="1474">
      <x:c r="A1474" s="14" t="n">
        <x:v>1470</x:v>
      </x:c>
      <x:c r="B1474" s="14" t="str">
        <x:v>ТОВ "Кріоген-Мед-Сервіс"</x:v>
      </x:c>
      <x:c r="C1474" s="14" t="str">
        <x:v>41160492</x:v>
      </x:c>
      <x:c r="D1474" s="14" t="str">
        <x:v>Стиснене повітря / компресорні</x:v>
      </x:c>
      <x:c r="E1474" s="14" t="str">
        <x:v>Expansion discovery</x:v>
      </x:c>
      <x:c r="F1474" s="14" t="str">
        <x:v>I3</x:v>
      </x:c>
      <x:c r="G1474" s="14" t="n">
        <x:v>30</x:v>
      </x:c>
      <x:c r="H1474" s="14" t="n">
        <x:v>1</x:v>
      </x:c>
      <x:c r="I1474" s="14" t="n">
        <x:v>0</x:v>
      </x:c>
      <x:c r="J1474" s="18" t="n">
        <x:v>98777.98</x:v>
      </x:c>
      <x:c r="K1474" s="19" t="n">
        <x:v>45818.397364675926</x:v>
      </x:c>
      <x:c r="L1474" s="19" t="n">
        <x:v>46022.916666655095</x:v>
      </x:c>
      <x:c r="M1474" s="15" t="str">
        <x:v>Монтаж системи трубопроводів під стиснене повітря в КПП «ДИТЯЧА КЛІНІЧНА ЛІКАРНЯ № З СОЛОМ’ЯНСЬКОГО РАЙОНУ МІСТА КИЄВА» ВИКОНАВЧОГО ОРГАНУ КИЇВСЬКОЇ МІСЬКОЇ РАДИ (КИЇВСЬКОЇ МІСЬКОЇ ДЕРЖАВНОЇ АДМІНІСТРАЦІЇ), за адресою: 03151, місто Київ, вул. Волинська, 21</x:v>
      </x:c>
      <x:c r="N1474" s="15" t="str">
        <x:v>https://prozorro.gov.ua/tender/UA-2025-06-10-005512-a</x:v>
      </x:c>
    </x:row>
    <x:row r="1475">
      <x:c r="A1475" s="14" t="n">
        <x:v>1471</x:v>
      </x:c>
      <x:c r="B1475" s="14" t="str">
        <x:v>ТОВ "ЛМБУД"</x:v>
      </x:c>
      <x:c r="C1475" s="14" t="str">
        <x:v>38970369</x:v>
      </x:c>
      <x:c r="D1475" s="14" t="str">
        <x:v>Гідротехнічні споруди</x:v>
      </x:c>
      <x:c r="E1475" s="14" t="str">
        <x:v>Expansion discovery</x:v>
      </x:c>
      <x:c r="F1475" s="14" t="str">
        <x:v>I3</x:v>
      </x:c>
      <x:c r="G1475" s="14" t="n">
        <x:v>30</x:v>
      </x:c>
      <x:c r="H1475" s="14" t="n">
        <x:v>1</x:v>
      </x:c>
      <x:c r="I1475" s="14" t="n">
        <x:v>0</x:v>
      </x:c>
      <x:c r="J1475" s="18" t="n">
        <x:v>291171</x:v>
      </x:c>
      <x:c r="K1475" s="19" t="n">
        <x:v>45545.360745185186</x:v>
      </x:c>
      <x:c r="L1475" s="19" t="n">
        <x:v>45657.403287037036</x:v>
      </x:c>
      <x:c r="M1475" s="15" t="str">
        <x:v>Капітальний ремонт – проведення заходів озеленення Дамби Тернопільського ставу в м. Тернополі</x:v>
      </x:c>
      <x:c r="N1475" s="15" t="str">
        <x:v>https://prozorro.gov.ua/tender/UA-2024-09-10-004754-a</x:v>
      </x:c>
    </x:row>
    <x:row r="1476">
      <x:c r="A1476" s="14" t="n">
        <x:v>1472</x:v>
      </x:c>
      <x:c r="B1476" s="14" t="str">
        <x:v>ТОВ "М-СТРОЙБУД"</x:v>
      </x:c>
      <x:c r="C1476" s="14" t="str">
        <x:v>43444588</x:v>
      </x:c>
      <x:c r="D1476" s="14" t="str">
        <x:v>Резервуари / промислові ємності</x:v>
      </x:c>
      <x:c r="E1476" s="14" t="str">
        <x:v>Expansion discovery</x:v>
      </x:c>
      <x:c r="F1476" s="14" t="str">
        <x:v>I3</x:v>
      </x:c>
      <x:c r="G1476" s="14" t="n">
        <x:v>30</x:v>
      </x:c>
      <x:c r="H1476" s="14" t="n">
        <x:v>1</x:v>
      </x:c>
      <x:c r="I1476" s="14" t="n">
        <x:v>0</x:v>
      </x:c>
      <x:c r="J1476" s="18" t="n">
        <x:v>165640</x:v>
      </x:c>
      <x:c r="K1476" s="19" t="n">
        <x:v>45378.540037280094</x:v>
      </x:c>
      <x:c r="L1476" s="19" t="n">
        <x:v>45473</x:v>
      </x:c>
      <x:c r="M1476" s="15" t="str">
        <x:v>Послуги з поточного ремонту пожежного резервуару у Чернівецькій гімназії №6 «Берегиня» Чернівецької міської ради за адресою: м.Чернівці, вул. І. Карбулицького,2 (ДК 021:2015: 45450000-6 Інші завершальні будівельні роботи)</x:v>
      </x:c>
      <x:c r="N1476" s="15" t="str">
        <x:v>https://prozorro.gov.ua/tender/UA-2024-03-14-010724-a</x:v>
      </x:c>
    </x:row>
    <x:row r="1477">
      <x:c r="A1477" s="14" t="n">
        <x:v>1473</x:v>
      </x:c>
      <x:c r="B1477" s="14" t="str">
        <x:v>ТОВ "Профелектра"</x:v>
      </x:c>
      <x:c r="C1477" s="14" t="str">
        <x:v>43601820</x:v>
      </x:c>
      <x:c r="D1477" s="14" t="str">
        <x:v>Гідротехнічні споруди</x:v>
      </x:c>
      <x:c r="E1477" s="14" t="str">
        <x:v>Expansion discovery</x:v>
      </x:c>
      <x:c r="F1477" s="14" t="str">
        <x:v>I3</x:v>
      </x:c>
      <x:c r="G1477" s="14" t="n">
        <x:v>30</x:v>
      </x:c>
      <x:c r="H1477" s="14" t="n">
        <x:v>1</x:v>
      </x:c>
      <x:c r="I1477" s="14" t="n">
        <x:v>0</x:v>
      </x:c>
      <x:c r="J1477" s="18" t="n">
        <x:v>195869.35</x:v>
      </x:c>
      <x:c r="K1477" s="19" t="n">
        <x:v>45455.40809063657</x:v>
      </x:c>
      <x:c r="L1477" s="19" t="n">
        <x:v>45657</x:v>
      </x:c>
      <x:c r="M1477" s="15" t="str">
        <x:v>Поточний ремонт ділянки зовнішнього освітлення на вул.Басівкутська в районі дамби озера Басів Кут в м.Рівне</x:v>
      </x:c>
      <x:c r="N1477" s="15" t="str">
        <x:v>https://prozorro.gov.ua/tender/UA-2024-06-12-005717-a</x:v>
      </x:c>
    </x:row>
    <x:row r="1478">
      <x:c r="A1478" s="14" t="n">
        <x:v>1474</x:v>
      </x:c>
      <x:c r="B1478" s="14" t="str">
        <x:v>ТОВ "СМ Білдінг"</x:v>
      </x:c>
      <x:c r="C1478" s="14" t="str">
        <x:v>42913301</x:v>
      </x:c>
      <x:c r="D1478" s="14" t="str">
        <x:v>Резервне живлення</x:v>
      </x:c>
      <x:c r="E1478" s="14" t="str">
        <x:v>Pilot now</x:v>
      </x:c>
      <x:c r="F1478" s="14" t="str">
        <x:v>I3</x:v>
      </x:c>
      <x:c r="G1478" s="14" t="n">
        <x:v>30</x:v>
      </x:c>
      <x:c r="H1478" s="14" t="n">
        <x:v>1</x:v>
      </x:c>
      <x:c r="I1478" s="14" t="n">
        <x:v>0</x:v>
      </x:c>
      <x:c r="J1478" s="18" t="n">
        <x:v>498394.38</x:v>
      </x:c>
      <x:c r="K1478" s="19" t="n">
        <x:v>45722.45213563657</x:v>
      </x:c>
      <x:c r="L1478" s="19" t="n">
        <x:v>46022.450011574074</x:v>
      </x:c>
      <x:c r="M1478" s="15" t="str">
        <x:v>Електромонтажні роботи з монтажу та підключення дизель генератора та АВР до приміщень та медичного обладнання обласної поліклініки КНП «ХОЛ» Хмельницької обласної ради за адресою: вул. Пілотська, 1, м. Хмельницький</x:v>
      </x:c>
      <x:c r="N1478" s="15" t="str">
        <x:v>https://prozorro.gov.ua/tender/UA-2025-03-06-006455-a</x:v>
      </x:c>
    </x:row>
    <x:row r="1479">
      <x:c r="A1479" s="14" t="n">
        <x:v>1475</x:v>
      </x:c>
      <x:c r="B1479" s="14" t="str">
        <x:v>ТОВ "СТІМ-УКРАЇНА"</x:v>
      </x:c>
      <x:c r="C1479" s="14" t="str">
        <x:v>44924886</x:v>
      </x:c>
      <x:c r="D1479" s="14" t="str">
        <x:v>Промислова теплоізоляція</x:v>
      </x:c>
      <x:c r="E1479" s="14" t="str">
        <x:v>Expansion discovery</x:v>
      </x:c>
      <x:c r="F1479" s="14" t="str">
        <x:v>I3</x:v>
      </x:c>
      <x:c r="G1479" s="14" t="n">
        <x:v>30</x:v>
      </x:c>
      <x:c r="H1479" s="14" t="n">
        <x:v>1</x:v>
      </x:c>
      <x:c r="I1479" s="14" t="n">
        <x:v>0</x:v>
      </x:c>
      <x:c r="J1479" s="18" t="n">
        <x:v>84000</x:v>
      </x:c>
      <x:c r="K1479" s="19" t="n">
        <x:v>45783.625460243056</x:v>
      </x:c>
      <x:c r="L1479" s="19" t="n">
        <x:v>46022.916666655095</x:v>
      </x:c>
      <x:c r="M1479" s="15" t="str">
        <x:v>Послуги по теплоізоляції технологічних  трубопроводів опалення</x:v>
      </x:c>
      <x:c r="N1479" s="15" t="str">
        <x:v>https://prozorro.gov.ua/tender/UA-2025-05-06-014400-a</x:v>
      </x:c>
    </x:row>
    <x:row r="1480">
      <x:c r="A1480" s="14" t="n">
        <x:v>1476</x:v>
      </x:c>
      <x:c r="B1480" s="14" t="str">
        <x:v>ТОВ "Технолоджі Мувмент"</x:v>
      </x:c>
      <x:c r="C1480" s="14" t="str">
        <x:v>43961513</x:v>
      </x:c>
      <x:c r="D1480" s="14" t="str">
        <x:v>Резервне живлення</x:v>
      </x:c>
      <x:c r="E1480" s="14" t="str">
        <x:v>Expansion discovery</x:v>
      </x:c>
      <x:c r="F1480" s="14" t="str">
        <x:v>I3</x:v>
      </x:c>
      <x:c r="G1480" s="14" t="n">
        <x:v>30</x:v>
      </x:c>
      <x:c r="H1480" s="14" t="n">
        <x:v>2</x:v>
      </x:c>
      <x:c r="I1480" s="14" t="n">
        <x:v>0</x:v>
      </x:c>
      <x:c r="J1480" s="18" t="n">
        <x:v>15900</x:v>
      </x:c>
      <x:c r="K1480" s="19" t="n">
        <x:v>46014.593210416664</x:v>
      </x:c>
      <x:c r="L1480" s="19" t="n">
        <x:v>46022.59162037037</x:v>
      </x:c>
      <x:c r="M1480" s="15" t="str">
        <x:v>Монтаж системи безперебійного живлення</x:v>
      </x:c>
      <x:c r="N1480" s="15" t="str">
        <x:v>https://prozorro.gov.ua/tender/UA-2025-12-23-018432-a</x:v>
      </x:c>
    </x:row>
    <x:row r="1481">
      <x:c r="A1481" s="14" t="n">
        <x:v>1477</x:v>
      </x:c>
      <x:c r="B1481" s="14" t="str">
        <x:v>ТОВ "Торгова група "Арс Кераміка""</x:v>
      </x:c>
      <x:c r="C1481" s="14" t="str">
        <x:v>32549732</x:v>
      </x:c>
      <x:c r="D1481" s="14" t="str">
        <x:v>Покрівлі та гідроізоляція</x:v>
      </x:c>
      <x:c r="E1481" s="14" t="str">
        <x:v>Expansion discovery</x:v>
      </x:c>
      <x:c r="F1481" s="14" t="str">
        <x:v>I3</x:v>
      </x:c>
      <x:c r="G1481" s="14" t="n">
        <x:v>30</x:v>
      </x:c>
      <x:c r="H1481" s="14" t="n">
        <x:v>1</x:v>
      </x:c>
      <x:c r="I1481" s="14" t="n">
        <x:v>0</x:v>
      </x:c>
      <x:c r="J1481" s="18" t="n">
        <x:v>465</x:v>
      </x:c>
      <x:c r="K1481" s="19" t="n">
        <x:v>45786.4148946412</x:v>
      </x:c>
      <x:c r="L1481" s="19" t="n">
        <x:v>46022.916666655095</x:v>
      </x:c>
      <x:c r="M1481" s="15" t="str">
        <x:v>Будівельні матеріали для проведення ремонтних робіт господарським способом (мастика гідроізоляційна покрівельна) за кодом ДК 021:2015:44830000-7: Мастики, шпаклівки, замазки та розчинники</x:v>
      </x:c>
      <x:c r="N1481" s="15" t="str">
        <x:v>https://prozorro.gov.ua/tender/UA-2025-05-09-007047-a</x:v>
      </x:c>
    </x:row>
    <x:row r="1482">
      <x:c r="A1482" s="14" t="n">
        <x:v>1478</x:v>
      </x:c>
      <x:c r="B1482" s="14" t="str">
        <x:v>ТОВ "УКРГОСТ ГРУП"</x:v>
      </x:c>
      <x:c r="C1482" s="14" t="str">
        <x:v>44842704</x:v>
      </x:c>
      <x:c r="D1482" s="14" t="str">
        <x:v>Покрівлі та гідроізоляція</x:v>
      </x:c>
      <x:c r="E1482" s="14" t="str">
        <x:v>Expansion discovery</x:v>
      </x:c>
      <x:c r="F1482" s="14" t="str">
        <x:v>I3</x:v>
      </x:c>
      <x:c r="G1482" s="14" t="n">
        <x:v>30</x:v>
      </x:c>
      <x:c r="H1482" s="14" t="n">
        <x:v>1</x:v>
      </x:c>
      <x:c r="I1482" s="14" t="n">
        <x:v>0</x:v>
      </x:c>
      <x:c r="J1482" s="18" t="n">
        <x:v>69037.5</x:v>
      </x:c>
      <x:c r="K1482" s="19" t="n">
        <x:v>45967.411446875</x:v>
      </x:c>
      <x:c r="L1482" s="19" t="n">
        <x:v>45989</x:v>
      </x:c>
      <x:c r="M1482" s="15" t="str">
        <x:v>«Код національного класифікатора України ДК 021:2015 “Єдиний закупівельний словник” - 44830000-7 Мастики, шпаклівки, замазки та розчинники (Штукатурка Krumix KM Start 30 кг; Шпаклівка Acryl-Putz start+ finish 20кг;Шпаклівка стартова гіпсова;WARMIX "Interior Grunt" G 702 Грунтовка глибокопроникна для внутрішніх та зовнішніх робіт 10л; Гідроізоляційна суміш Ceresit полімерцементна CR 65 25 кг; Грунтівка глибокого проникнення CT-17/10л;CE33  PLUS 123 затирка д/шв БЕЖЕВИЙ 2кг;WARMIX "Universal Glue" I 502 (Для приклейки і армування пінопласту і мін.вати) 25кг; Шпаклівка Sniezka ACRYL-PUTZ FS20 27 кг; фуга Ultracolor Plus MAPEI 111 5 кг сріблясто-сіра, фуга Ultracolor Plus MAPEI 100 біла 5 кг)»</x:v>
      </x:c>
      <x:c r="N1482" s="15" t="str">
        <x:v>https://prozorro.gov.ua/tender/UA-2025-10-23-015148-a</x:v>
      </x:c>
    </x:row>
    <x:row r="1483">
      <x:c r="A1483" s="14" t="n">
        <x:v>1479</x:v>
      </x:c>
      <x:c r="B1483" s="14" t="str">
        <x:v>ТОВ "ФУТУРА ГЕЙТ"</x:v>
      </x:c>
      <x:c r="C1483" s="14" t="str">
        <x:v>44752752</x:v>
      </x:c>
      <x:c r="D1483" s="14" t="str">
        <x:v>Промислові ворота / докове обладнання</x:v>
      </x:c>
      <x:c r="E1483" s="14" t="str">
        <x:v>Expansion discovery</x:v>
      </x:c>
      <x:c r="F1483" s="14" t="str">
        <x:v>I3</x:v>
      </x:c>
      <x:c r="G1483" s="14" t="n">
        <x:v>30</x:v>
      </x:c>
      <x:c r="H1483" s="14" t="n">
        <x:v>1</x:v>
      </x:c>
      <x:c r="I1483" s="14" t="n">
        <x:v>0</x:v>
      </x:c>
      <x:c r="J1483" s="18" t="n">
        <x:v>24000</x:v>
      </x:c>
      <x:c r="K1483" s="19" t="n">
        <x:v>46000.49274008102</x:v>
      </x:c>
      <x:c r="L1483" s="19" t="n">
        <x:v>46022.916666655095</x:v>
      </x:c>
      <x:c r="M1483" s="15" t="str">
        <x:v>Послуги з встановлення промислових секційних воріт за кодом ДК 021:2015 45340000-2 "Зведення огорож, монтаж поручнів і захисних засобів"</x:v>
      </x:c>
      <x:c r="N1483" s="15" t="str">
        <x:v>https://prozorro.gov.ua/tender/UA-2025-12-09-011789-a</x:v>
      </x:c>
    </x:row>
    <x:row r="1484">
      <x:c r="A1484" s="14" t="n">
        <x:v>1480</x:v>
      </x:c>
      <x:c r="B1484" s="14" t="str">
        <x:v>ТОВ «АНТИХОЛОД ПЛЮС»</x:v>
      </x:c>
      <x:c r="C1484" s="14" t="str">
        <x:v>43859963</x:v>
      </x:c>
      <x:c r="D1484" s="14" t="str">
        <x:v>HVAC / ОВіК</x:v>
      </x:c>
      <x:c r="E1484" s="14" t="str">
        <x:v>Pilot now</x:v>
      </x:c>
      <x:c r="F1484" s="14" t="str">
        <x:v>I3</x:v>
      </x:c>
      <x:c r="G1484" s="14" t="n">
        <x:v>30</x:v>
      </x:c>
      <x:c r="H1484" s="14" t="n">
        <x:v>1</x:v>
      </x:c>
      <x:c r="I1484" s="14" t="n">
        <x:v>0</x:v>
      </x:c>
      <x:c r="J1484" s="18" t="n">
        <x:v>12840.41</x:v>
      </x:c>
      <x:c r="K1484" s="19" t="n">
        <x:v>46017.42333920139</x:v>
      </x:c>
      <x:c r="L1484" s="19" t="n">
        <x:v>46022.42523148148</x:v>
      </x:c>
      <x:c r="M1484" s="15" t="str">
        <x:v>ДК 021:2015: 50730000-1 – Послуги з ремонту і технічного обслуговування охолоджувальних установок (Монтаж системи вентиляції)</x:v>
      </x:c>
      <x:c r="N1484" s="15" t="str">
        <x:v>https://prozorro.gov.ua/tender/UA-2025-12-26-005818-a</x:v>
      </x:c>
    </x:row>
    <x:row r="1485">
      <x:c r="A1485" s="14" t="n">
        <x:v>1481</x:v>
      </x:c>
      <x:c r="B1485" s="14" t="str">
        <x:v>ТОВ «Інжиніринг ПРО»</x:v>
      </x:c>
      <x:c r="C1485" s="14" t="str">
        <x:v>42798800</x:v>
      </x:c>
      <x:c r="D1485" s="14" t="str">
        <x:v>Стиснене повітря / компресорні</x:v>
      </x:c>
      <x:c r="E1485" s="14" t="str">
        <x:v>Expansion discovery</x:v>
      </x:c>
      <x:c r="F1485" s="14" t="str">
        <x:v>I3</x:v>
      </x:c>
      <x:c r="G1485" s="14" t="n">
        <x:v>30</x:v>
      </x:c>
      <x:c r="H1485" s="14" t="n">
        <x:v>1</x:v>
      </x:c>
      <x:c r="I1485" s="14" t="n">
        <x:v>0</x:v>
      </x:c>
      <x:c r="J1485" s="18" t="n">
        <x:v>118800</x:v>
      </x:c>
      <x:c r="K1485" s="19" t="n">
        <x:v>45338.48126739584</x:v>
      </x:c>
      <x:c r="L1485" s="19" t="n">
        <x:v>45426</x:v>
      </x:c>
      <x:c r="M1485" s="15" t="str">
        <x:v>Проектно-вишукувальні роботи по об’єкту: "Реконструкція системи зовнішнього електропостачання компресорної станції "Тернопіль" магістрального газопроводу "Київ–Захід України" в Тернопільському районі Тернопільської області" (коригування ПД) (Будівельні роботи та поточний ремонт)</x:v>
      </x:c>
      <x:c r="N1485" s="15" t="str">
        <x:v>https://prozorro.gov.ua/tender/UA-2024-02-16-006680-a</x:v>
      </x:c>
    </x:row>
    <x:row r="1486">
      <x:c r="A1486" s="14" t="n">
        <x:v>1482</x:v>
      </x:c>
      <x:c r="B1486" s="14" t="str">
        <x:v>ТОВ «Науково-виробничий  центр розвитку технологій»</x:v>
      </x:c>
      <x:c r="C1486" s="14" t="str">
        <x:v>43240129</x:v>
      </x:c>
      <x:c r="D1486" s="14" t="str">
        <x:v>Металоконструкції</x:v>
      </x:c>
      <x:c r="E1486" s="14" t="str">
        <x:v>Expansion discovery</x:v>
      </x:c>
      <x:c r="F1486" s="14" t="str">
        <x:v>I3</x:v>
      </x:c>
      <x:c r="G1486" s="14" t="n">
        <x:v>30</x:v>
      </x:c>
      <x:c r="H1486" s="14" t="n">
        <x:v>1</x:v>
      </x:c>
      <x:c r="I1486" s="14" t="n">
        <x:v>0</x:v>
      </x:c>
      <x:c r="J1486" s="18" t="n">
        <x:v>78738.6</x:v>
      </x:c>
      <x:c r="K1486" s="19" t="n">
        <x:v>45992.94005346065</x:v>
      </x:c>
      <x:c r="L1486" s="19" t="n">
        <x:v>46021.94159722222</x:v>
      </x:c>
      <x:c r="M1486" s="15" t="str">
        <x:v>Послуги з виготовлення та монтажу металоконструкцій господарського приміщення Комунального закладу вищої освіти Київської обласної ради "Академія мистецтв імені Павла Чубинського "</x:v>
      </x:c>
      <x:c r="N1486" s="15" t="str">
        <x:v>https://prozorro.gov.ua/tender/UA-2025-12-02-000039-a</x:v>
      </x:c>
    </x:row>
    <x:row r="1487">
      <x:c r="A1487" s="14" t="n">
        <x:v>1483</x:v>
      </x:c>
      <x:c r="B1487" s="14" t="str">
        <x:v>ТОВ «СЕКУР ІНТЕГРАЦІЯ»</x:v>
      </x:c>
      <x:c r="C1487" s="14" t="str">
        <x:v>39328390</x:v>
      </x:c>
      <x:c r="D1487" s="14" t="str">
        <x:v>Безпека / СКУД / CCTV</x:v>
      </x:c>
      <x:c r="E1487" s="14" t="str">
        <x:v>Expansion discovery</x:v>
      </x:c>
      <x:c r="F1487" s="14" t="str">
        <x:v>I3</x:v>
      </x:c>
      <x:c r="G1487" s="14" t="n">
        <x:v>30</x:v>
      </x:c>
      <x:c r="H1487" s="14" t="n">
        <x:v>2</x:v>
      </x:c>
      <x:c r="I1487" s="14" t="n">
        <x:v>0</x:v>
      </x:c>
      <x:c r="J1487" s="18" t="n">
        <x:v>30612</x:v>
      </x:c>
      <x:c r="K1487" s="19" t="n">
        <x:v>46008.35794201389</x:v>
      </x:c>
      <x:c r="L1487" s="19" t="n">
        <x:v>46015</x:v>
      </x:c>
      <x:c r="M1487" s="15" t="str">
        <x:v>Послуги з монтажу та пусконалагоджування системи контролю доступу</x:v>
      </x:c>
      <x:c r="N1487" s="15" t="str">
        <x:v>https://prozorro.gov.ua/tender/UA-2025-12-17-004604-a</x:v>
      </x:c>
    </x:row>
    <x:row r="1488">
      <x:c r="A1488" s="14" t="n">
        <x:v>1484</x:v>
      </x:c>
      <x:c r="B1488" s="14" t="str">
        <x:v>ТОВ Львівнет</x:v>
      </x:c>
      <x:c r="C1488" s="14" t="str">
        <x:v>33617766</x:v>
      </x:c>
      <x:c r="D1488" s="14" t="str">
        <x:v>ВОЛЗ / телеком</x:v>
      </x:c>
      <x:c r="E1488" s="14" t="str">
        <x:v>Expansion discovery</x:v>
      </x:c>
      <x:c r="F1488" s="14" t="str">
        <x:v>I3</x:v>
      </x:c>
      <x:c r="G1488" s="14" t="n">
        <x:v>30</x:v>
      </x:c>
      <x:c r="H1488" s="14" t="n">
        <x:v>1</x:v>
      </x:c>
      <x:c r="I1488" s="14" t="n">
        <x:v>0</x:v>
      </x:c>
      <x:c r="J1488" s="18" t="n">
        <x:v>10405</x:v>
      </x:c>
      <x:c r="K1488" s="19" t="n">
        <x:v>45978.62292136574</x:v>
      </x:c>
      <x:c r="L1488" s="19" t="n">
        <x:v>45991</x:v>
      </x:c>
      <x:c r="M1488" s="15" t="str">
        <x:v>Послуги з монтажу телекомунікаційної мережі</x:v>
      </x:c>
      <x:c r="N1488" s="15" t="str">
        <x:v>https://prozorro.gov.ua/tender/UA-2025-11-17-015721-a</x:v>
      </x:c>
    </x:row>
    <x:row r="1489">
      <x:c r="A1489" s="14" t="n">
        <x:v>1485</x:v>
      </x:c>
      <x:c r="B1489" s="14" t="str">
        <x:v>ТОВАРИСТВО З ДОДАТКОВОЮ ВІДПОВІДАЛЬНІСТЮ "ХМЕЛЬНИЦЬКЗАЛІЗОБЕТОН"</x:v>
      </x:c>
      <x:c r="C1489" s="14" t="str">
        <x:v>01267076</x:v>
      </x:c>
      <x:c r="D1489" s="14" t="str">
        <x:v>Когенерація</x:v>
      </x:c>
      <x:c r="E1489" s="14" t="str">
        <x:v>Expansion discovery</x:v>
      </x:c>
      <x:c r="F1489" s="14" t="str">
        <x:v>I3</x:v>
      </x:c>
      <x:c r="G1489" s="14" t="n">
        <x:v>30</x:v>
      </x:c>
      <x:c r="H1489" s="14" t="n">
        <x:v>1</x:v>
      </x:c>
      <x:c r="I1489" s="14" t="n">
        <x:v>0</x:v>
      </x:c>
      <x:c r="J1489" s="18" t="n">
        <x:v>97860</x:v>
      </x:c>
      <x:c r="K1489" s="19" t="n">
        <x:v>45821.48958337963</x:v>
      </x:c>
      <x:c r="L1489" s="19" t="n">
        <x:v>45853</x:v>
      </x:c>
      <x:c r="M1489" s="15" t="str">
        <x:v>Товари пов’язані з будівництвом когенераційної установки – Бетон В30 Р5-9 W6 F200 для монтажу фундаменту КГУ 
</x:v>
      </x:c>
      <x:c r="N1489" s="15" t="str">
        <x:v>https://prozorro.gov.ua/tender/UA-2025-06-13-008567-a</x:v>
      </x:c>
    </x:row>
    <x:row r="1490">
      <x:c r="A1490" s="14" t="n">
        <x:v>1486</x:v>
      </x:c>
      <x:c r="B1490" s="14" t="str">
        <x:v>ТОВАРИСТВО З ОБМЕЖЕНОЮ ВІДПОВІДАЛЬНІСТЮ "А.К.Б АБСОЛЮТ"</x:v>
      </x:c>
      <x:c r="C1490" s="14" t="str">
        <x:v>43572381</x:v>
      </x:c>
      <x:c r="D1490" s="14" t="str">
        <x:v>Резервне живлення</x:v>
      </x:c>
      <x:c r="E1490" s="14" t="str">
        <x:v>Pilot now</x:v>
      </x:c>
      <x:c r="F1490" s="14" t="str">
        <x:v>I3</x:v>
      </x:c>
      <x:c r="G1490" s="14" t="n">
        <x:v>30</x:v>
      </x:c>
      <x:c r="H1490" s="14" t="n">
        <x:v>1</x:v>
      </x:c>
      <x:c r="I1490" s="14" t="n">
        <x:v>0</x:v>
      </x:c>
      <x:c r="J1490" s="18" t="n">
        <x:v>119846.84</x:v>
      </x:c>
      <x:c r="K1490" s="19" t="n">
        <x:v>45629.36380337963</x:v>
      </x:c>
      <x:c r="L1490" s="19" t="n">
        <x:v>45657</x:v>
      </x:c>
      <x:c r="M1490" s="15" t="str">
        <x:v>Монтаж дизель-генератора за адресою: м. Хмельницький, вул. Володимирська, 85 (поточний ремонт)</x:v>
      </x:c>
      <x:c r="N1490" s="15" t="str">
        <x:v>https://prozorro.gov.ua/tender/UA-2024-12-03-004221-a</x:v>
      </x:c>
    </x:row>
    <x:row r="1491">
      <x:c r="A1491" s="14" t="n">
        <x:v>1487</x:v>
      </x:c>
      <x:c r="B1491" s="14" t="str">
        <x:v>ТОВАРИСТВО З ОБМЕЖЕНОЮ ВІДПОВІДАЛЬНІСТЮ "АВ МЕТАЛ ГРУП"</x:v>
      </x:c>
      <x:c r="C1491" s="14" t="str">
        <x:v>36441934</x:v>
      </x:c>
      <x:c r="D1491" s="14" t="str">
        <x:v>Когенерація</x:v>
      </x:c>
      <x:c r="E1491" s="14" t="str">
        <x:v>Expansion discovery</x:v>
      </x:c>
      <x:c r="F1491" s="14" t="str">
        <x:v>I3</x:v>
      </x:c>
      <x:c r="G1491" s="14" t="n">
        <x:v>30</x:v>
      </x:c>
      <x:c r="H1491" s="14" t="n">
        <x:v>1</x:v>
      </x:c>
      <x:c r="I1491" s="14" t="n">
        <x:v>0</x:v>
      </x:c>
      <x:c r="J1491" s="18" t="n">
        <x:v>97193.99</x:v>
      </x:c>
      <x:c r="K1491" s="19" t="n">
        <x:v>45817.55956127315</x:v>
      </x:c>
      <x:c r="L1491" s="19" t="n">
        <x:v>45828</x:v>
      </x:c>
      <x:c r="M1491" s="15" t="str">
        <x:v>Товари пов’язані з будівництвом когенераційної установки – Арматура 12 мм для монтажу фундаменту КГУ
</x:v>
      </x:c>
      <x:c r="N1491" s="15" t="str">
        <x:v>https://prozorro.gov.ua/tender/UA-2025-06-09-010438-a</x:v>
      </x:c>
    </x:row>
    <x:row r="1492">
      <x:c r="A1492" s="14" t="n">
        <x:v>1488</x:v>
      </x:c>
      <x:c r="B1492" s="14" t="str">
        <x:v>ТОВАРИСТВО З ОБМЕЖЕНОЮ ВІДПОВІДАЛЬНІСТЮ "АВІЄВ І К"</x:v>
      </x:c>
      <x:c r="C1492" s="14" t="str">
        <x:v>41766343</x:v>
      </x:c>
      <x:c r="D1492" s="14" t="str">
        <x:v>Блискавкозахист / заземлення</x:v>
      </x:c>
      <x:c r="E1492" s="14" t="str">
        <x:v>Pilot now</x:v>
      </x:c>
      <x:c r="F1492" s="14" t="str">
        <x:v>I3</x:v>
      </x:c>
      <x:c r="G1492" s="14" t="n">
        <x:v>30</x:v>
      </x:c>
      <x:c r="H1492" s="14" t="n">
        <x:v>1</x:v>
      </x:c>
      <x:c r="I1492" s="14" t="n">
        <x:v>0</x:v>
      </x:c>
      <x:c r="J1492" s="18" t="n">
        <x:v>17600</x:v>
      </x:c>
      <x:c r="K1492" s="19" t="n">
        <x:v>45895.45265559028</x:v>
      </x:c>
      <x:c r="L1492" s="19" t="n">
        <x:v>46022</x:v>
      </x:c>
      <x:c r="M1492" s="15" t="str">
        <x:v>Про надання послуз з інженерного проектування - проект на монтаж пристроїв блискавкозахисту</x:v>
      </x:c>
      <x:c r="N1492" s="15" t="str">
        <x:v>https://prozorro.gov.ua/tender/UA-2025-08-26-006961-a</x:v>
      </x:c>
    </x:row>
    <x:row r="1493">
      <x:c r="A1493" s="14" t="n">
        <x:v>1489</x:v>
      </x:c>
      <x:c r="B1493" s="14" t="str">
        <x:v>ТОВАРИСТВО З ОБМЕЖЕНОЮ ВІДПОВІДАЛЬНІСТЮ "АГЕНТСТВО"Е-КОНСАЛТ"</x:v>
      </x:c>
      <x:c r="C1493" s="14" t="str">
        <x:v>40935669</x:v>
      </x:c>
      <x:c r="D1493" s="14" t="str">
        <x:v>Антикорозійний захист</x:v>
      </x:c>
      <x:c r="E1493" s="14" t="str">
        <x:v>Expansion discovery</x:v>
      </x:c>
      <x:c r="F1493" s="14" t="str">
        <x:v>I3</x:v>
      </x:c>
      <x:c r="G1493" s="14" t="n">
        <x:v>30</x:v>
      </x:c>
      <x:c r="H1493" s="14" t="n">
        <x:v>1</x:v>
      </x:c>
      <x:c r="I1493" s="14" t="n">
        <x:v>0</x:v>
      </x:c>
      <x:c r="J1493" s="18" t="n">
        <x:v>7000</x:v>
      </x:c>
      <x:c r="K1493" s="19" t="n">
        <x:v>45917.28038744213</x:v>
      </x:c>
      <x:c r="L1493" s="19" t="n">
        <x:v>46022</x:v>
      </x:c>
      <x:c r="M1493" s="15" t="str">
        <x:v> Послуги сторонніх фахівців з питань організації та проведення процедури закупівлі: відкриті торги що здійснюються Замовником згідно положень Закону України Про публічні закупівлі" №922-VIII від 25.12.2015  р. із змінами з урахуванням Особливостей здійснення публічних закупівель товарів, робіт і послуг для замовників, передбачених Законом України  "Про публічні закупівлі", на період дії правового режиму воєнного стану в Україні та протягом 90 днів з дня його припинення або скасування, затверджених постановою Кабінету Міністрів України від 12 жовтня 2022р. №1178 (далі- Особливості), з використанням електронної системи закупівель "Prozorro", та згідно предмету закупівлі: Поточний ремонт з антикорозійного захисту металоконструкцій водонапірної башти, за адресою: вул. Ярослава Мудрого, 120, м. Корсунь-Шевченківський Черкаського району Черкаської області, код ДК 021:2015-45450000-6 (Інші завершальні будівельні роботи) згідно з кодом ДК 021:2015 "Єдиний закупівельний словник" - 79110000-8 Послуги з юридичного консультування та юридичного представництва</x:v>
      </x:c>
      <x:c r="N1493" s="15" t="str">
        <x:v>https://prozorro.gov.ua/tender/UA-2025-09-17-001305-a</x:v>
      </x:c>
    </x:row>
    <x:row r="1494">
      <x:c r="A1494" s="14" t="n">
        <x:v>1490</x:v>
      </x:c>
      <x:c r="B1494" s="14" t="str">
        <x:v>ТОВАРИСТВО З ОБМЕЖЕНОЮ ВІДПОВІДАЛЬНІСТЮ "АЛЮМІКС"</x:v>
      </x:c>
      <x:c r="C1494" s="14" t="str">
        <x:v>40149195</x:v>
      </x:c>
      <x:c r="D1494" s="14" t="str">
        <x:v>Промислові ворота / докове обладнання</x:v>
      </x:c>
      <x:c r="E1494" s="14" t="str">
        <x:v>Expansion discovery</x:v>
      </x:c>
      <x:c r="F1494" s="14" t="str">
        <x:v>I3</x:v>
      </x:c>
      <x:c r="G1494" s="14" t="n">
        <x:v>30</x:v>
      </x:c>
      <x:c r="H1494" s="14" t="n">
        <x:v>1</x:v>
      </x:c>
      <x:c r="I1494" s="14" t="n">
        <x:v>0</x:v>
      </x:c>
      <x:c r="J1494" s="18" t="n">
        <x:v>79999.92</x:v>
      </x:c>
      <x:c r="K1494" s="19" t="n">
        <x:v>45974.55096898148</x:v>
      </x:c>
      <x:c r="L1494" s="19" t="n">
        <x:v>46001</x:v>
      </x:c>
      <x:c r="M1494" s="15" t="str">
        <x:v>Встановлення конструкцій та їх частин (Монтаж промислових воріт секційних в кількості 4-х штук в будівлі підрозділу 34 ДПРЧ 2 ДПРЗ ГУ ДСНС України у Київській області</x:v>
      </x:c>
      <x:c r="N1494" s="15" t="str">
        <x:v>https://prozorro.gov.ua/tender/UA-2025-11-13-012035-a</x:v>
      </x:c>
    </x:row>
    <x:row r="1495">
      <x:c r="A1495" s="14" t="n">
        <x:v>1491</x:v>
      </x:c>
      <x:c r="B1495" s="14" t="str">
        <x:v>ТОВАРИСТВО З ОБМЕЖЕНОЮ ВІДПОВІДАЛЬНІСТЮ "АСК-ПРОФІ"</x:v>
      </x:c>
      <x:c r="C1495" s="14" t="str">
        <x:v>35378249</x:v>
      </x:c>
      <x:c r="D1495" s="14" t="str">
        <x:v>Пожежогасіння</x:v>
      </x:c>
      <x:c r="E1495" s="14" t="str">
        <x:v>Expansion discovery</x:v>
      </x:c>
      <x:c r="F1495" s="14" t="str">
        <x:v>I3</x:v>
      </x:c>
      <x:c r="G1495" s="14" t="n">
        <x:v>30</x:v>
      </x:c>
      <x:c r="H1495" s="14" t="n">
        <x:v>1</x:v>
      </x:c>
      <x:c r="I1495" s="14" t="n">
        <x:v>0</x:v>
      </x:c>
      <x:c r="J1495" s="18" t="n">
        <x:v>337828.24</x:v>
      </x:c>
      <x:c r="K1495" s="19" t="n">
        <x:v>45495.47177483796</x:v>
      </x:c>
      <x:c r="L1495" s="19" t="n">
        <x:v>45565</x:v>
      </x:c>
      <x:c r="M1495" s="15" t="str">
        <x:v>Монтаж автоматичної системи газового пожежогасіння та системи керування евакуюванням людей в приміщеннях серверної, приміщеннях мережевого обладнання на 1-4 поверхах адмінбудівлі військової частини 3078 Національної гвардії України</x:v>
      </x:c>
      <x:c r="N1495" s="15" t="str">
        <x:v>https://prozorro.gov.ua/tender/UA-2024-07-04-009997-a</x:v>
      </x:c>
    </x:row>
    <x:row r="1496">
      <x:c r="A1496" s="14" t="n">
        <x:v>1492</x:v>
      </x:c>
      <x:c r="B1496" s="14" t="str">
        <x:v>ТОВАРИСТВО З ОБМЕЖЕНОЮ ВІДПОВІДАЛЬНІСТЮ "БЕТОН ПРАЙМ"</x:v>
      </x:c>
      <x:c r="C1496" s="14" t="str">
        <x:v>41436376</x:v>
      </x:c>
      <x:c r="D1496" s="14" t="str">
        <x:v>Покрівлі та гідроізоляція</x:v>
      </x:c>
      <x:c r="E1496" s="14" t="str">
        <x:v>Expansion discovery</x:v>
      </x:c>
      <x:c r="F1496" s="14" t="str">
        <x:v>I3</x:v>
      </x:c>
      <x:c r="G1496" s="14" t="n">
        <x:v>30</x:v>
      </x:c>
      <x:c r="H1496" s="14" t="n">
        <x:v>1</x:v>
      </x:c>
      <x:c r="I1496" s="14" t="n">
        <x:v>0</x:v>
      </x:c>
      <x:c r="J1496" s="18" t="n">
        <x:v>199000</x:v>
      </x:c>
      <x:c r="K1496" s="19" t="n">
        <x:v>45386.26774908565</x:v>
      </x:c>
      <x:c r="L1496" s="19" t="n">
        <x:v>45657</x:v>
      </x:c>
      <x:c r="M1496" s="15" t="str">
        <x:v>Поточний ремонт покриття після проведення гідроізоляційних робіт на площі Ринок, в м. Івано-Франківську</x:v>
      </x:c>
      <x:c r="N1496" s="15" t="str">
        <x:v>https://prozorro.gov.ua/tender/UA-2024-04-04-000818-a</x:v>
      </x:c>
    </x:row>
    <x:row r="1497">
      <x:c r="A1497" s="14" t="n">
        <x:v>1493</x:v>
      </x:c>
      <x:c r="B1497" s="14" t="str">
        <x:v>ТОВАРИСТВО З ОБМЕЖЕНОЮ ВІДПОВІДАЛЬНІСТЮ "БК "ФОРТ-ПОСТ"</x:v>
      </x:c>
      <x:c r="C1497" s="14" t="str">
        <x:v>33412743</x:v>
      </x:c>
      <x:c r="D1497" s="14" t="str">
        <x:v>Когенерація</x:v>
      </x:c>
      <x:c r="E1497" s="14" t="str">
        <x:v>Expansion discovery</x:v>
      </x:c>
      <x:c r="F1497" s="14" t="str">
        <x:v>I3</x:v>
      </x:c>
      <x:c r="G1497" s="14" t="n">
        <x:v>30</x:v>
      </x:c>
      <x:c r="H1497" s="14" t="n">
        <x:v>1</x:v>
      </x:c>
      <x:c r="I1497" s="14" t="n">
        <x:v>0</x:v>
      </x:c>
      <x:c r="J1497" s="18" t="n">
        <x:v>440428</x:v>
      </x:c>
      <x:c r="K1497" s="19" t="n">
        <x:v>45677.53206758102</x:v>
      </x:c>
      <x:c r="L1497" s="19" t="n">
        <x:v>45713</x:v>
      </x:c>
      <x:c r="M1497" s="15" t="str">
        <x:v>Нове будівництво (розміщення) модульних газових когенераційних установок у м. Харкові по вул. **********. Улаштування фундаментів та монтаж м/к опор під газопровід (ДК 021:2015 – 45251000-1 "Будівництво електростанцій і теплових станцій").</x:v>
      </x:c>
      <x:c r="N1497" s="15" t="str">
        <x:v>https://prozorro.gov.ua/tender/UA-2025-01-20-012226-a</x:v>
      </x:c>
    </x:row>
    <x:row r="1498">
      <x:c r="A1498" s="14" t="n">
        <x:v>1494</x:v>
      </x:c>
      <x:c r="B1498" s="14" t="str">
        <x:v>ТОВАРИСТВО З ОБМЕЖЕНОЮ ВІДПОВІДАЛЬНІСТЮ "БУДІВЕЛЬНА КОМПАНІЯ "КИЇВ-ІНДУСТРІАЛ"</x:v>
      </x:c>
      <x:c r="C1498" s="14" t="str">
        <x:v>40199217</x:v>
      </x:c>
      <x:c r="D1498" s="14" t="str">
        <x:v>Фальшпідлоги / спеціальні покриття</x:v>
      </x:c>
      <x:c r="E1498" s="14" t="str">
        <x:v>Expansion discovery</x:v>
      </x:c>
      <x:c r="F1498" s="14" t="str">
        <x:v>I3</x:v>
      </x:c>
      <x:c r="G1498" s="14" t="n">
        <x:v>30</x:v>
      </x:c>
      <x:c r="H1498" s="14" t="n">
        <x:v>1</x:v>
      </x:c>
      <x:c r="I1498" s="14" t="n">
        <x:v>0</x:v>
      </x:c>
      <x:c r="J1498" s="18" t="n">
        <x:v>450000</x:v>
      </x:c>
      <x:c r="K1498" s="19" t="n">
        <x:v>45722.54145413195</x:v>
      </x:c>
      <x:c r="L1498" s="19" t="n">
        <x:v>45747</x:v>
      </x:c>
      <x:c r="M1498" s="15" t="str">
        <x:v>Послуги поточного ремонту підлогового покриття у павільйоні №28 (оранжерея) за адресою: м. Київ, проспект Академіка Глушкова, 1 за кодом CPV за ДК 021:2015 – 45432120-1 Монтаж фальшпідлоги
</x:v>
      </x:c>
      <x:c r="N1498" s="15" t="str">
        <x:v>https://prozorro.gov.ua/tender/UA-2025-02-21-010240-a</x:v>
      </x:c>
    </x:row>
    <x:row r="1499">
      <x:c r="A1499" s="14" t="n">
        <x:v>1495</x:v>
      </x:c>
      <x:c r="B1499" s="14" t="str">
        <x:v>ТОВАРИСТВО З ОБМЕЖЕНОЮ ВІДПОВІДАЛЬНІСТЮ "Будстандарт Хмельницький"</x:v>
      </x:c>
      <x:c r="C1499" s="14" t="str">
        <x:v>40118392</x:v>
      </x:c>
      <x:c r="D1499" s="14" t="str">
        <x:v>Металоконструкції</x:v>
      </x:c>
      <x:c r="E1499" s="14" t="str">
        <x:v>Expansion discovery</x:v>
      </x:c>
      <x:c r="F1499" s="14" t="str">
        <x:v>I3</x:v>
      </x:c>
      <x:c r="G1499" s="14" t="n">
        <x:v>30</x:v>
      </x:c>
      <x:c r="H1499" s="14" t="n">
        <x:v>1</x:v>
      </x:c>
      <x:c r="I1499" s="14" t="n">
        <x:v>0</x:v>
      </x:c>
      <x:c r="J1499" s="18" t="n">
        <x:v>3432</x:v>
      </x:c>
      <x:c r="K1499" s="19" t="n">
        <x:v>45805.46671395833</x:v>
      </x:c>
      <x:c r="L1499" s="19" t="n">
        <x:v>46022.916666655095</x:v>
      </x:c>
      <x:c r="M1499" s="15" t="str">
        <x:v>«Інженерні та будівельні роботи» (монтаж комплекта металоконструкції «Накривка на генератор аварійного резервного живлення»)</x:v>
      </x:c>
      <x:c r="N1499" s="15" t="str">
        <x:v>https://prozorro.gov.ua/tender/UA-2025-05-28-007579-a</x:v>
      </x:c>
    </x:row>
    <x:row r="1500">
      <x:c r="A1500" s="14" t="n">
        <x:v>1496</x:v>
      </x:c>
      <x:c r="B1500" s="14" t="str">
        <x:v>ТОВАРИСТВО З ОБМЕЖЕНОЮ ВІДПОВІДАЛЬНІСТЮ "ЕНЕРГІЯ-ПРОМ"</x:v>
      </x:c>
      <x:c r="C1500" s="14" t="str">
        <x:v>39234732</x:v>
      </x:c>
      <x:c r="D1500" s="14" t="str">
        <x:v>HVAC / ОВіК</x:v>
      </x:c>
      <x:c r="E1500" s="14" t="str">
        <x:v>Pilot now</x:v>
      </x:c>
      <x:c r="F1500" s="14" t="str">
        <x:v>I3</x:v>
      </x:c>
      <x:c r="G1500" s="14" t="n">
        <x:v>30</x:v>
      </x:c>
      <x:c r="H1500" s="14" t="n">
        <x:v>1</x:v>
      </x:c>
      <x:c r="I1500" s="14" t="n">
        <x:v>0</x:v>
      </x:c>
      <x:c r="J1500" s="18" t="n">
        <x:v>41320</x:v>
      </x:c>
      <x:c r="K1500" s="19" t="n">
        <x:v>45828.33013231481</x:v>
      </x:c>
      <x:c r="L1500" s="19" t="n">
        <x:v>46022</x:v>
      </x:c>
      <x:c r="M1500" s="15" t="str">
        <x:v>ДК 021:2015 – 45330000-9 Водопровідні та санітарно-технічні роботи (Послуга  з монтажу та демонтажу блоків кондиціонерів системи кондиціювання та вентиляції)</x:v>
      </x:c>
      <x:c r="N1500" s="15" t="str">
        <x:v>https://prozorro.gov.ua/tender/UA-2025-06-20-002936-a</x:v>
      </x:c>
    </x:row>
    <x:row r="1501">
      <x:c r="A1501" s="14" t="n">
        <x:v>1497</x:v>
      </x:c>
      <x:c r="B1501" s="14" t="str">
        <x:v>ТОВАРИСТВО З ОБМЕЖЕНОЮ ВІДПОВІДАЛЬНІСТЮ "ІМПУЛЬС-МД"</x:v>
      </x:c>
      <x:c r="C1501" s="14" t="str">
        <x:v>42093586</x:v>
      </x:c>
      <x:c r="D1501" s="14" t="str">
        <x:v>Гідротехнічні споруди</x:v>
      </x:c>
      <x:c r="E1501" s="14" t="str">
        <x:v>Expansion discovery</x:v>
      </x:c>
      <x:c r="F1501" s="14" t="str">
        <x:v>I3</x:v>
      </x:c>
      <x:c r="G1501" s="14" t="n">
        <x:v>30</x:v>
      </x:c>
      <x:c r="H1501" s="14" t="n">
        <x:v>1</x:v>
      </x:c>
      <x:c r="I1501" s="14" t="n">
        <x:v>0</x:v>
      </x:c>
      <x:c r="J1501" s="18" t="n">
        <x:v>196261.69</x:v>
      </x:c>
      <x:c r="K1501" s="19" t="n">
        <x:v>45637.40698821759</x:v>
      </x:c>
      <x:c r="L1501" s="19" t="n">
        <x:v>45657</x:v>
      </x:c>
      <x:c r="M1501" s="15" t="str">
        <x:v>Послуги з поточного ремонту вуличного освітлення в населених пунктах громади: с.Солоне (вул.Соборна, вул.Б.Більченко, вул.Терентьєва, Дамба, вул.Центральна, вул.Миру, центр, вул.Українська), Аполонівка, Василівка, Новоселівка, Широке, Тритузне, Надіївка, Безбородьково, Привільне, Маяк, Гончарка (монтаж, демонтаж світильників, що вийшли з ладу, вимикачів та перемикачів пакетних, заміна запобіжників та інші роботи)</x:v>
      </x:c>
      <x:c r="N1501" s="15" t="str">
        <x:v>https://prozorro.gov.ua/tender/UA-2024-12-11-006989-a</x:v>
      </x:c>
    </x:row>
    <x:row r="1502">
      <x:c r="A1502" s="14" t="n">
        <x:v>1498</x:v>
      </x:c>
      <x:c r="B1502" s="14" t="str">
        <x:v>ТОВАРИСТВО З ОБМЕЖЕНОЮ ВІДПОВІДАЛЬНІСТЮ "ІНЖЕНЕРНО-ЕНЕРГЕТИЧНА КОМПАНІЯ"</x:v>
      </x:c>
      <x:c r="C1502" s="14" t="str">
        <x:v>40572441</x:v>
      </x:c>
      <x:c r="D1502" s="14" t="str">
        <x:v>Теплові пункти</x:v>
      </x:c>
      <x:c r="E1502" s="14" t="str">
        <x:v>Expansion discovery</x:v>
      </x:c>
      <x:c r="F1502" s="14" t="str">
        <x:v>I3</x:v>
      </x:c>
      <x:c r="G1502" s="14" t="n">
        <x:v>30</x:v>
      </x:c>
      <x:c r="H1502" s="14" t="n">
        <x:v>1</x:v>
      </x:c>
      <x:c r="I1502" s="14" t="n">
        <x:v>0</x:v>
      </x:c>
      <x:c r="J1502" s="18" t="n">
        <x:v>396700.92</x:v>
      </x:c>
      <x:c r="K1502" s="19" t="n">
        <x:v>45581.639076597225</x:v>
      </x:c>
      <x:c r="L1502" s="19" t="n">
        <x:v>45646</x:v>
      </x:c>
      <x:c r="M1502" s="15" t="str">
        <x:v>Реконструкція теплових пунктів та встановлення нових індивідуальних теплопунктів в житловому будинку ОСББ «ЖК Воскресенський» вул. Петра Запорожця, 26-А (код ДК 021:2015: 45454000-4-Реконструкція )
</x:v>
      </x:c>
      <x:c r="N1502" s="15" t="str">
        <x:v>https://prozorro.gov.ua/tender/UA-2024-10-16-014925-a</x:v>
      </x:c>
    </x:row>
    <x:row r="1503">
      <x:c r="A1503" s="14" t="n">
        <x:v>1499</x:v>
      </x:c>
      <x:c r="B1503" s="14" t="str">
        <x:v>ТОВАРИСТВО З ОБМЕЖЕНОЮ ВІДПОВІДАЛЬНІСТЮ "КЛІМАТ БУД"</x:v>
      </x:c>
      <x:c r="C1503" s="14" t="str">
        <x:v>40291537</x:v>
      </x:c>
      <x:c r="D1503" s="14" t="str">
        <x:v>HVAC / ОВіК</x:v>
      </x:c>
      <x:c r="E1503" s="14" t="str">
        <x:v>Pilot now</x:v>
      </x:c>
      <x:c r="F1503" s="14" t="str">
        <x:v>I3</x:v>
      </x:c>
      <x:c r="G1503" s="14" t="n">
        <x:v>30</x:v>
      </x:c>
      <x:c r="H1503" s="14" t="n">
        <x:v>1</x:v>
      </x:c>
      <x:c r="I1503" s="14" t="n">
        <x:v>0</x:v>
      </x:c>
      <x:c r="J1503" s="18" t="n">
        <x:v>19260</x:v>
      </x:c>
      <x:c r="K1503" s="19" t="n">
        <x:v>45869.71577415509</x:v>
      </x:c>
      <x:c r="L1503" s="19" t="n">
        <x:v>46022</x:v>
      </x:c>
      <x:c r="M1503" s="15" t="str">
        <x:v>Технiчне обслуговування, ремонт, демонтаж.,та монтаж систем кондицiювання та вентиляції</x:v>
      </x:c>
      <x:c r="N1503" s="15" t="str">
        <x:v>https://prozorro.gov.ua/tender/UA-2025-07-31-009344-a</x:v>
      </x:c>
    </x:row>
    <x:row r="1504">
      <x:c r="A1504" s="14" t="n">
        <x:v>1500</x:v>
      </x:c>
      <x:c r="B1504" s="14" t="str">
        <x:v>ТОВАРИСТВО З ОБМЕЖЕНОЮ ВІДПОВІДАЛЬНІСТЮ "КЛІМАТ ЕЛЕМЕНТ"</x:v>
      </x:c>
      <x:c r="C1504" s="14" t="str">
        <x:v>42631770</x:v>
      </x:c>
      <x:c r="D1504" s="14" t="str">
        <x:v>HVAC / ОВіК</x:v>
      </x:c>
      <x:c r="E1504" s="14" t="str">
        <x:v>Pilot now</x:v>
      </x:c>
      <x:c r="F1504" s="14" t="str">
        <x:v>I3</x:v>
      </x:c>
      <x:c r="G1504" s="14" t="n">
        <x:v>30</x:v>
      </x:c>
      <x:c r="H1504" s="14" t="n">
        <x:v>1</x:v>
      </x:c>
      <x:c r="I1504" s="14" t="n">
        <x:v>0</x:v>
      </x:c>
      <x:c r="J1504" s="18" t="n">
        <x:v>25863.12</x:v>
      </x:c>
      <x:c r="K1504" s="19" t="n">
        <x:v>45897.515887395835</x:v>
      </x:c>
      <x:c r="L1504" s="19" t="n">
        <x:v>46022</x:v>
      </x:c>
      <x:c r="M1504" s="15" t="str">
        <x:v>Водопровідні та санітарно-технічні роботи (монтаж системи вентиляції )
</x:v>
      </x:c>
      <x:c r="N1504" s="15" t="str">
        <x:v>https://prozorro.gov.ua/tender/UA-2025-08-28-008226-a</x:v>
      </x:c>
    </x:row>
    <x:row r="1505">
      <x:c r="A1505" s="14" t="n">
        <x:v>1501</x:v>
      </x:c>
      <x:c r="B1505" s="14" t="str">
        <x:v>ТОВАРИСТВО З ОБМЕЖЕНОЮ ВІДПОВІДАЛЬНІСТЮ "КНС-К"</x:v>
      </x:c>
      <x:c r="C1505" s="14" t="str">
        <x:v>40694074</x:v>
      </x:c>
      <x:c r="D1505" s="14" t="str">
        <x:v>Резервуари / промислові ємності</x:v>
      </x:c>
      <x:c r="E1505" s="14" t="str">
        <x:v>Expansion discovery</x:v>
      </x:c>
      <x:c r="F1505" s="14" t="str">
        <x:v>I3</x:v>
      </x:c>
      <x:c r="G1505" s="14" t="n">
        <x:v>30</x:v>
      </x:c>
      <x:c r="H1505" s="14" t="n">
        <x:v>1</x:v>
      </x:c>
      <x:c r="I1505" s="14" t="n">
        <x:v>0</x:v>
      </x:c>
      <x:c r="J1505" s="18" t="n">
        <x:v>199644.49</x:v>
      </x:c>
      <x:c r="K1505" s="19" t="n">
        <x:v>45651.61660619213</x:v>
      </x:c>
      <x:c r="L1505" s="19" t="n">
        <x:v>45657</x:v>
      </x:c>
      <x:c r="M1505" s="15" t="str">
        <x:v>поточний ремонт резервуару очисних споруд ( код ДК 021:2015-45330000-9 Водопровідні та санітарно-технічні роботи)</x:v>
      </x:c>
      <x:c r="N1505" s="15" t="str">
        <x:v>https://prozorro.gov.ua/tender/UA-2024-12-25-012551-a</x:v>
      </x:c>
    </x:row>
    <x:row r="1506">
      <x:c r="A1506" s="14" t="n">
        <x:v>1502</x:v>
      </x:c>
      <x:c r="B1506" s="14" t="str">
        <x:v>ТОВАРИСТВО З ОБМЕЖЕНОЮ ВІДПОВІДАЛЬНІСТЮ "ЛЕГОЛЕВ"</x:v>
      </x:c>
      <x:c r="C1506" s="14" t="str">
        <x:v>44180658</x:v>
      </x:c>
      <x:c r="D1506" s="14" t="str">
        <x:v>Резервуари / промислові ємності</x:v>
      </x:c>
      <x:c r="E1506" s="14" t="str">
        <x:v>Expansion discovery</x:v>
      </x:c>
      <x:c r="F1506" s="14" t="str">
        <x:v>I3</x:v>
      </x:c>
      <x:c r="G1506" s="14" t="n">
        <x:v>30</x:v>
      </x:c>
      <x:c r="H1506" s="14" t="n">
        <x:v>1</x:v>
      </x:c>
      <x:c r="I1506" s="14" t="n">
        <x:v>0</x:v>
      </x:c>
      <x:c r="J1506" s="18" t="n">
        <x:v>164300</x:v>
      </x:c>
      <x:c r="K1506" s="19" t="n">
        <x:v>45404.37089520833</x:v>
      </x:c>
      <x:c r="L1506" s="19" t="n">
        <x:v>45657</x:v>
      </x:c>
      <x:c r="M1506" s="15" t="str">
        <x:v>Відновлювальні роботи шляхом поточного ремонту пожежного резервуару на території Комунального закладу "Блиставицький заклад загальної середньої освіти  І-ІІІ ступенів" № 6 Бучанської міської ради Київської області за адресою: Київська область, Бучанський район, с. Блиставиця, вул. Соборна,27.</x:v>
      </x:c>
      <x:c r="N1506" s="15" t="str">
        <x:v>https://prozorro.gov.ua/tender/UA-2024-04-22-004250-a</x:v>
      </x:c>
    </x:row>
    <x:row r="1507">
      <x:c r="A1507" s="14" t="n">
        <x:v>1503</x:v>
      </x:c>
      <x:c r="B1507" s="14" t="str">
        <x:v>ТОВАРИСТВО З ОБМЕЖЕНОЮ ВІДПОВІДАЛЬНІСТЮ "МЕРЕЖА-БУД"</x:v>
      </x:c>
      <x:c r="C1507" s="14" t="str">
        <x:v>37949404</x:v>
      </x:c>
      <x:c r="D1507" s="14" t="str">
        <x:v>Металоконструкції</x:v>
      </x:c>
      <x:c r="E1507" s="14" t="str">
        <x:v>Expansion discovery</x:v>
      </x:c>
      <x:c r="F1507" s="14" t="str">
        <x:v>I3</x:v>
      </x:c>
      <x:c r="G1507" s="14" t="n">
        <x:v>30</x:v>
      </x:c>
      <x:c r="H1507" s="14" t="n">
        <x:v>1</x:v>
      </x:c>
      <x:c r="I1507" s="14" t="n">
        <x:v>0</x:v>
      </x:c>
      <x:c r="J1507" s="18" t="n">
        <x:v>143808.8</x:v>
      </x:c>
      <x:c r="K1507" s="19" t="n">
        <x:v>45638.26799153935</x:v>
      </x:c>
      <x:c r="L1507" s="19" t="n">
        <x:v>45657</x:v>
      </x:c>
      <x:c r="M1507" s="15" t="str">
        <x:v>ДК 021:2015 44210000-5 Конструкції та їх частини (виготовлення та монтаж металоконструкцій навісу під пандусом для укриття)</x:v>
      </x:c>
      <x:c r="N1507" s="15" t="str">
        <x:v>https://prozorro.gov.ua/tender/UA-2024-12-11-018474-a</x:v>
      </x:c>
    </x:row>
    <x:row r="1508">
      <x:c r="A1508" s="14" t="n">
        <x:v>1504</x:v>
      </x:c>
      <x:c r="B1508" s="14" t="str">
        <x:v>ТОВАРИСТВО З ОБМЕЖЕНОЮ ВІДПОВІДАЛЬНІСТЮ "НАУКОВО-ВИРОБНИЧЕ ПІДПРИЄМСТВО "ПРИБОРСЕРВІС"</x:v>
      </x:c>
      <x:c r="C1508" s="14" t="str">
        <x:v>36205908</x:v>
      </x:c>
      <x:c r="D1508" s="14" t="str">
        <x:v>Вузли обліку тепла</x:v>
      </x:c>
      <x:c r="E1508" s="14" t="str">
        <x:v>Pilot now</x:v>
      </x:c>
      <x:c r="F1508" s="14" t="str">
        <x:v>I3</x:v>
      </x:c>
      <x:c r="G1508" s="14" t="n">
        <x:v>30</x:v>
      </x:c>
      <x:c r="H1508" s="14" t="n">
        <x:v>1</x:v>
      </x:c>
      <x:c r="I1508" s="14" t="n">
        <x:v>0</x:v>
      </x:c>
      <x:c r="J1508" s="18" t="n">
        <x:v>70709.87</x:v>
      </x:c>
      <x:c r="K1508" s="19" t="n">
        <x:v>45944.56960611111</x:v>
      </x:c>
      <x:c r="L1508" s="19" t="n">
        <x:v>46022</x:v>
      </x:c>
      <x:c r="M1508" s="15" t="str">
        <x:v>Послуги зі встановлення вимірювального обладнання: Демонтаж непридатних до експлуатації приладів, придбання, монтаж теплолічильника ультразвукового Ultraheat Ду-20 та наладка комерційного вузла обліку теплової енергії в житловому будинку за адресою: Дніпропетровська область, м. Тернівка, вул. Михайла Грушевського, 3</x:v>
      </x:c>
      <x:c r="N1508" s="15" t="str">
        <x:v>https://prozorro.gov.ua/tender/UA-2025-10-14-014221-a</x:v>
      </x:c>
    </x:row>
    <x:row r="1509">
      <x:c r="A1509" s="14" t="n">
        <x:v>1505</x:v>
      </x:c>
      <x:c r="B1509" s="14" t="str">
        <x:v>ТОВАРИСТВО З ОБМЕЖЕНОЮ ВІДПОВІДАЛЬНІСТЮ "НАУКОВО-ВИРОБНИЧЕ ПІДПРИЄМСТВО "СИСТЕМИ ЗАХИСТУ"</x:v>
      </x:c>
      <x:c r="C1509" s="14" t="str">
        <x:v>42945066</x:v>
      </x:c>
      <x:c r="D1509" s="14" t="str">
        <x:v>Пасивний вогнезахист</x:v>
      </x:c>
      <x:c r="E1509" s="14" t="str">
        <x:v>Expansion discovery</x:v>
      </x:c>
      <x:c r="F1509" s="14" t="str">
        <x:v>I3</x:v>
      </x:c>
      <x:c r="G1509" s="14" t="n">
        <x:v>30</x:v>
      </x:c>
      <x:c r="H1509" s="14" t="n">
        <x:v>1</x:v>
      </x:c>
      <x:c r="I1509" s="14" t="n">
        <x:v>0</x:v>
      </x:c>
      <x:c r="J1509" s="18" t="n">
        <x:v>224669</x:v>
      </x:c>
      <x:c r="K1509" s="19" t="n">
        <x:v>45637.62155076389</x:v>
      </x:c>
      <x:c r="L1509" s="19" t="n">
        <x:v>45651</x:v>
      </x:c>
      <x:c r="M1509" s="15" t="str">
        <x:v>Капітальний ремонт – вогнезахист силових кабелів та кабельних проходок у кабельному каналі нежитлового приміщення (літ. В) (ТП 3669) Офісу Генерального прокурора за адресою: м. Київ, вул. Різницька, 13/15</x:v>
      </x:c>
      <x:c r="N1509" s="15" t="str">
        <x:v>https://prozorro.gov.ua/tender/UA-2024-12-11-019431-a</x:v>
      </x:c>
    </x:row>
    <x:row r="1510">
      <x:c r="A1510" s="14" t="n">
        <x:v>1506</x:v>
      </x:c>
      <x:c r="B1510" s="14" t="str">
        <x:v>ТОВАРИСТВО З ОБМЕЖЕНОЮ ВІДПОВІДАЛЬНІСТЮ "НОВА ДЗЕТА"</x:v>
      </x:c>
      <x:c r="C1510" s="14" t="str">
        <x:v>38168898</x:v>
      </x:c>
      <x:c r="D1510" s="14" t="str">
        <x:v>Промислові котельні</x:v>
      </x:c>
      <x:c r="E1510" s="14" t="str">
        <x:v>Expansion discovery</x:v>
      </x:c>
      <x:c r="F1510" s="14" t="str">
        <x:v>I3</x:v>
      </x:c>
      <x:c r="G1510" s="14" t="n">
        <x:v>30</x:v>
      </x:c>
      <x:c r="H1510" s="14" t="n">
        <x:v>1</x:v>
      </x:c>
      <x:c r="I1510" s="14" t="n">
        <x:v>0</x:v>
      </x:c>
      <x:c r="J1510" s="18" t="n">
        <x:v>167638.79</x:v>
      </x:c>
      <x:c r="K1510" s="19" t="n">
        <x:v>45341.29010291667</x:v>
      </x:c>
      <x:c r="L1510" s="19" t="n">
        <x:v>45657</x:v>
      </x:c>
      <x:c r="M1510" s="15" t="str">
        <x:v>Технічне обслуговування машин і устаткування промислового призначення обєкту «Реконструкція теплового пункту під котельню по просп.. Університетському буд.2/5 в м. Кропивницькому (пусконалагоджувальні роботи)»</x:v>
      </x:c>
      <x:c r="N1510" s="15" t="str">
        <x:v>https://prozorro.gov.ua/tender/UA-2024-02-19-000427-a</x:v>
      </x:c>
    </x:row>
    <x:row r="1511">
      <x:c r="A1511" s="14" t="n">
        <x:v>1507</x:v>
      </x:c>
      <x:c r="B1511" s="14" t="str">
        <x:v>ТОВАРИСТВО З ОБМЕЖЕНОЮ ВІДПОВІДАЛЬНІСТЮ "НОВАЛЕД"</x:v>
      </x:c>
      <x:c r="C1511" s="14" t="str">
        <x:v>39923093</x:v>
      </x:c>
      <x:c r="D1511" s="14" t="str">
        <x:v>Резервне живлення</x:v>
      </x:c>
      <x:c r="E1511" s="14" t="str">
        <x:v>Pilot now</x:v>
      </x:c>
      <x:c r="F1511" s="14" t="str">
        <x:v>I3</x:v>
      </x:c>
      <x:c r="G1511" s="14" t="n">
        <x:v>30</x:v>
      </x:c>
      <x:c r="H1511" s="14" t="n">
        <x:v>1</x:v>
      </x:c>
      <x:c r="I1511" s="14" t="n">
        <x:v>0</x:v>
      </x:c>
      <x:c r="J1511" s="18" t="n">
        <x:v>6758.34</x:v>
      </x:c>
      <x:c r="K1511" s="19" t="n">
        <x:v>45988.32616314815</x:v>
      </x:c>
      <x:c r="L1511" s="19" t="n">
        <x:v>46022</x:v>
      </x:c>
      <x:c r="M1511" s="15" t="str">
        <x:v>Комплекетуючі для монтажу аварійної системи живленнята облаштування щитової для дизель-генератора </x:v>
      </x:c>
      <x:c r="N1511" s="15" t="str">
        <x:v>https://prozorro.gov.ua/tender/UA-2025-11-27-001895-a</x:v>
      </x:c>
    </x:row>
    <x:row r="1512">
      <x:c r="A1512" s="14" t="n">
        <x:v>1508</x:v>
      </x:c>
      <x:c r="B1512" s="14" t="str">
        <x:v>ТОВАРИСТВО З ОБМЕЖЕНОЮ ВІДПОВІДАЛЬНІСТЮ "ПОЛТАВАІНФОКОМ"</x:v>
      </x:c>
      <x:c r="C1512" s="14" t="str">
        <x:v>23550507</x:v>
      </x:c>
      <x:c r="D1512" s="14" t="str">
        <x:v>ВОЛЗ / телеком</x:v>
      </x:c>
      <x:c r="E1512" s="14" t="str">
        <x:v>Expansion discovery</x:v>
      </x:c>
      <x:c r="F1512" s="14" t="str">
        <x:v>I3</x:v>
      </x:c>
      <x:c r="G1512" s="14" t="n">
        <x:v>30</x:v>
      </x:c>
      <x:c r="H1512" s="14" t="n">
        <x:v>1</x:v>
      </x:c>
      <x:c r="I1512" s="14" t="n">
        <x:v>0</x:v>
      </x:c>
      <x:c r="J1512" s="18" t="n">
        <x:v>240000</x:v>
      </x:c>
      <x:c r="K1512" s="19" t="n">
        <x:v>45581.27308258102</x:v>
      </x:c>
      <x:c r="L1512" s="19" t="n">
        <x:v>45646</x:v>
      </x:c>
      <x:c r="M1512" s="15" t="str">
        <x:v>Проведення робіт з будівництва волоконно-оптичної лінії зв’язку.
ДК 021-2015: 45232300-5 Прокладання ліній телефонного та інших видів зв’язку і допоміжні роботи (будівництво волоконно-оптичної лінії зв’язку на ділянці від  м.Полтава, вул.Соборності, 33, кабельний колодязь №1002 АТ ‘’Укртелеком’’ до м.Полтава, вул.Пушкарівська, 9/26 будівля №6/7 військова частина А4717) 
</x:v>
      </x:c>
      <x:c r="N1512" s="15" t="str">
        <x:v>https://prozorro.gov.ua/tender/UA-2024-09-30-007777-a</x:v>
      </x:c>
    </x:row>
    <x:row r="1513">
      <x:c r="A1513" s="14" t="n">
        <x:v>1509</x:v>
      </x:c>
      <x:c r="B1513" s="14" t="str">
        <x:v>ТОВАРИСТВО З ОБМЕЖЕНОЮ ВІДПОВІДАЛЬНІСТЮ "СТТ-АЛЬФА"</x:v>
      </x:c>
      <x:c r="C1513" s="14" t="str">
        <x:v>37013937</x:v>
      </x:c>
      <x:c r="D1513" s="14" t="str">
        <x:v>ВОЛЗ / телеком</x:v>
      </x:c>
      <x:c r="E1513" s="14" t="str">
        <x:v>Expansion discovery</x:v>
      </x:c>
      <x:c r="F1513" s="14" t="str">
        <x:v>I3</x:v>
      </x:c>
      <x:c r="G1513" s="14" t="n">
        <x:v>30</x:v>
      </x:c>
      <x:c r="H1513" s="14" t="n">
        <x:v>2</x:v>
      </x:c>
      <x:c r="I1513" s="14" t="n">
        <x:v>0</x:v>
      </x:c>
      <x:c r="J1513" s="18" t="n">
        <x:v>320000</x:v>
      </x:c>
      <x:c r="K1513" s="19" t="n">
        <x:v>45786.54898666667</x:v>
      </x:c>
      <x:c r="L1513" s="19" t="n">
        <x:v>45839</x:v>
      </x:c>
      <x:c r="M1513" s="15" t="str">
        <x:v>45230000-8 Будівництво трубопроводів, ліній зв’язку та електропередач, шосе, доріг, аеродромів і залізничних доріг; вирівнювання поверхонь (Послуги з прокладання волоконно-оптичних ліній зв'язку)</x:v>
      </x:c>
      <x:c r="N1513" s="15" t="str">
        <x:v>https://prozorro.gov.ua/tender/UA-2025-05-09-011925-a</x:v>
      </x:c>
    </x:row>
    <x:row r="1514">
      <x:c r="A1514" s="14" t="n">
        <x:v>1510</x:v>
      </x:c>
      <x:c r="B1514" s="14" t="str">
        <x:v>ТОВАРИСТВО З ОБМЕЖЕНОЮ ВІДПОВІДАЛЬНІСТЮ "СУЧАСНІ РОЗУМНІ СИСТЕМИ"</x:v>
      </x:c>
      <x:c r="C1514" s="14" t="str">
        <x:v>42323497</x:v>
      </x:c>
      <x:c r="D1514" s="14" t="str">
        <x:v>Резервне живлення</x:v>
      </x:c>
      <x:c r="E1514" s="14" t="str">
        <x:v>Pilot now</x:v>
      </x:c>
      <x:c r="F1514" s="14" t="str">
        <x:v>I3</x:v>
      </x:c>
      <x:c r="G1514" s="14" t="n">
        <x:v>30</x:v>
      </x:c>
      <x:c r="H1514" s="14" t="n">
        <x:v>1</x:v>
      </x:c>
      <x:c r="I1514" s="14" t="n">
        <x:v>0</x:v>
      </x:c>
      <x:c r="J1514" s="18" t="n">
        <x:v>6110</x:v>
      </x:c>
      <x:c r="K1514" s="19" t="n">
        <x:v>45985.35611418982</x:v>
      </x:c>
      <x:c r="L1514" s="19" t="n">
        <x:v>46022</x:v>
      </x:c>
      <x:c r="M1514" s="15" t="str">
        <x:v>монтажу джерела безперебійного живлення та прокладання кабелю на очисних спорудах </x:v>
      </x:c>
      <x:c r="N1514" s="15" t="str">
        <x:v>https://prozorro.gov.ua/tender/UA-2025-10-22-009071-a</x:v>
      </x:c>
    </x:row>
    <x:row r="1515">
      <x:c r="A1515" s="14" t="n">
        <x:v>1511</x:v>
      </x:c>
      <x:c r="B1515" s="14" t="str">
        <x:v>ТОВАРИСТВО З ОБМЕЖЕНОЮ ВІДПОВІДАЛЬНІСТЮ "ТОРГОВИЙ ДІМ "ГРАНТЕКС"</x:v>
      </x:c>
      <x:c r="C1515" s="14" t="str">
        <x:v>41568106</x:v>
      </x:c>
      <x:c r="D1515" s="14" t="str">
        <x:v>Резервне живлення</x:v>
      </x:c>
      <x:c r="E1515" s="14" t="str">
        <x:v>Pilot now</x:v>
      </x:c>
      <x:c r="F1515" s="14" t="str">
        <x:v>I3</x:v>
      </x:c>
      <x:c r="G1515" s="14" t="n">
        <x:v>30</x:v>
      </x:c>
      <x:c r="H1515" s="14" t="n">
        <x:v>1</x:v>
      </x:c>
      <x:c r="I1515" s="14" t="n">
        <x:v>0</x:v>
      </x:c>
      <x:c r="J1515" s="18" t="n">
        <x:v>29316.6</x:v>
      </x:c>
      <x:c r="K1515" s="19" t="n">
        <x:v>45988.32611224537</x:v>
      </x:c>
      <x:c r="L1515" s="19" t="n">
        <x:v>46022</x:v>
      </x:c>
      <x:c r="M1515" s="15" t="str">
        <x:v>Комплекетуючі для монтажу аварійної системи живленнята облаштування щитової для дизель-генератора  ( код за ЄЗС ДК 021:2015 31230000-7 Частини електророзподільної чи контрольної апаратури)</x:v>
      </x:c>
      <x:c r="N1515" s="15" t="str">
        <x:v>https://prozorro.gov.ua/tender/UA-2025-11-27-001991-a</x:v>
      </x:c>
    </x:row>
    <x:row r="1516">
      <x:c r="A1516" s="14" t="n">
        <x:v>1512</x:v>
      </x:c>
      <x:c r="B1516" s="14" t="str">
        <x:v>ТОВАРИСТВО З ОБМЕЖЕНОЮ ВІДПОВІДАЛЬНІСТЮ "ТРАНСЕЛЕКТРО ГРУП"</x:v>
      </x:c>
      <x:c r="C1516" s="14" t="str">
        <x:v>43489304</x:v>
      </x:c>
      <x:c r="D1516" s="14" t="str">
        <x:v>Покрівлі та гідроізоляція</x:v>
      </x:c>
      <x:c r="E1516" s="14" t="str">
        <x:v>Expansion discovery</x:v>
      </x:c>
      <x:c r="F1516" s="14" t="str">
        <x:v>I3</x:v>
      </x:c>
      <x:c r="G1516" s="14" t="n">
        <x:v>30</x:v>
      </x:c>
      <x:c r="H1516" s="14" t="n">
        <x:v>1</x:v>
      </x:c>
      <x:c r="I1516" s="14" t="n">
        <x:v>0</x:v>
      </x:c>
      <x:c r="J1516" s="18" t="n">
        <x:v>5000.4</x:v>
      </x:c>
      <x:c r="K1516" s="19" t="n">
        <x:v>45932.349847453705</x:v>
      </x:c>
      <x:c r="L1516" s="19" t="n">
        <x:v>45940</x:v>
      </x:c>
      <x:c r="M1516" s="15" t="str">
        <x:v>Фарба акрилова гідроізоляційна універсальна для проведення ремонтних робіт господарським способом</x:v>
      </x:c>
      <x:c r="N1516" s="15" t="str">
        <x:v>https://prozorro.gov.ua/tender/UA-2025-10-02-003722-a</x:v>
      </x:c>
    </x:row>
    <x:row r="1517">
      <x:c r="A1517" s="14" t="n">
        <x:v>1513</x:v>
      </x:c>
      <x:c r="B1517" s="14" t="str">
        <x:v>ТОВАРИСТВО З ОБМЕЖЕНОЮ ВІДПОВІДАЛЬНІСТЮ "ТУРІЙСЬКИЙ АГРОБУД"</x:v>
      </x:c>
      <x:c r="C1517" s="14" t="str">
        <x:v>03582942</x:v>
      </x:c>
      <x:c r="D1517" s="14" t="str">
        <x:v>Насосні станції</x:v>
      </x:c>
      <x:c r="E1517" s="14" t="str">
        <x:v>Expansion discovery</x:v>
      </x:c>
      <x:c r="F1517" s="14" t="str">
        <x:v>I3</x:v>
      </x:c>
      <x:c r="G1517" s="14" t="n">
        <x:v>30</x:v>
      </x:c>
      <x:c r="H1517" s="14" t="n">
        <x:v>1</x:v>
      </x:c>
      <x:c r="I1517" s="14" t="n">
        <x:v>0</x:v>
      </x:c>
      <x:c r="J1517" s="18" t="n">
        <x:v>121708.04</x:v>
      </x:c>
      <x:c r="K1517" s="19" t="n">
        <x:v>45553.292959872684</x:v>
      </x:c>
      <x:c r="L1517" s="19" t="n">
        <x:v>45583</x:v>
      </x:c>
      <x:c r="M1517" s="15" t="str">
        <x:v>ДК 021:2015: 45230000-8 -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каналізаційної насосної станції в КП "Турійська лікарня планового лікування" в сел. Турійськ, по вул.Ковельського району Волинської області)</x:v>
      </x:c>
      <x:c r="N1517" s="15" t="str">
        <x:v>https://prozorro.gov.ua/tender/UA-2024-09-18-001806-a</x:v>
      </x:c>
    </x:row>
    <x:row r="1518">
      <x:c r="A1518" s="14" t="n">
        <x:v>1514</x:v>
      </x:c>
      <x:c r="B1518" s="14" t="str">
        <x:v>ТОВАРИСТВО З ОБМЕЖЕНОЮ ВІДПОВІДАЛЬНІСТЮ "УКРТЕРРАНОВА"</x:v>
      </x:c>
      <x:c r="C1518" s="14" t="str">
        <x:v>40155193</x:v>
      </x:c>
      <x:c r="D1518" s="14" t="str">
        <x:v>Ліфти та підйомники</x:v>
      </x:c>
      <x:c r="E1518" s="14" t="str">
        <x:v>Expansion discovery</x:v>
      </x:c>
      <x:c r="F1518" s="14" t="str">
        <x:v>I3</x:v>
      </x:c>
      <x:c r="G1518" s="14" t="n">
        <x:v>30</x:v>
      </x:c>
      <x:c r="H1518" s="14" t="n">
        <x:v>1</x:v>
      </x:c>
      <x:c r="I1518" s="14" t="n">
        <x:v>0</x:v>
      </x:c>
      <x:c r="J1518" s="18" t="n">
        <x:v>12600</x:v>
      </x:c>
      <x:c r="K1518" s="19" t="n">
        <x:v>45975.59334226852</x:v>
      </x:c>
      <x:c r="L1518" s="19" t="n">
        <x:v>46022</x:v>
      </x:c>
      <x:c r="M1518" s="15" t="str">
        <x:v>45313000-4 Монтаж ліфтів та ескалаторів - Ремонт ліфтів</x:v>
      </x:c>
      <x:c r="N1518" s="15" t="str">
        <x:v>https://prozorro.gov.ua/tender/UA-2025-11-14-013996-a</x:v>
      </x:c>
    </x:row>
    <x:row r="1519">
      <x:c r="A1519" s="14" t="n">
        <x:v>1515</x:v>
      </x:c>
      <x:c r="B1519" s="14" t="str">
        <x:v>ТОВАРИСТВО З ОБМЕЖЕНОЮ ВІДПОВІДАЛЬНІСТЮ "ХМЕЛЬНИЦЬКПОЖСПЕЦСЕРВІС"</x:v>
      </x:c>
      <x:c r="C1519" s="14" t="str">
        <x:v>30788146</x:v>
      </x:c>
      <x:c r="D1519" s="14" t="str">
        <x:v>Пожежогасіння</x:v>
      </x:c>
      <x:c r="E1519" s="14" t="str">
        <x:v>Expansion discovery</x:v>
      </x:c>
      <x:c r="F1519" s="14" t="str">
        <x:v>I3</x:v>
      </x:c>
      <x:c r="G1519" s="14" t="n">
        <x:v>30</x:v>
      </x:c>
      <x:c r="H1519" s="14" t="n">
        <x:v>1</x:v>
      </x:c>
      <x:c r="I1519" s="14" t="n">
        <x:v>0</x:v>
      </x:c>
      <x:c r="J1519" s="18" t="n">
        <x:v>88030.08</x:v>
      </x:c>
      <x:c r="K1519" s="19" t="n">
        <x:v>45863.30226464121</x:v>
      </x:c>
      <x:c r="L1519" s="19" t="n">
        <x:v>46022</x:v>
      </x:c>
      <x:c r="M1519" s="15" t="str">
        <x:v>Монтаж системи автоматичного пожежогасіння на об'єкті: газова котельня, котельня на твердопаливному котлі за адресою: Хмельницька обл., с.Солобківці, вул.Грушевського, 25</x:v>
      </x:c>
      <x:c r="N1519" s="15" t="str">
        <x:v>https://prozorro.gov.ua/tender/UA-2025-07-25-001842-a</x:v>
      </x:c>
    </x:row>
    <x:row r="1520">
      <x:c r="A1520" s="14" t="n">
        <x:v>1516</x:v>
      </x:c>
      <x:c r="B1520" s="14" t="str">
        <x:v>ТОВАРИСТВО З ОБМЕЖЕНОЮ ВІДПОВІДАЛЬНІСТЮ "ХХІ БУДВІК"</x:v>
      </x:c>
      <x:c r="C1520" s="14" t="str">
        <x:v>31481841</x:v>
      </x:c>
      <x:c r="D1520" s="14" t="str">
        <x:v>Промисловий холод</x:v>
      </x:c>
      <x:c r="E1520" s="14" t="str">
        <x:v>Expansion discovery</x:v>
      </x:c>
      <x:c r="F1520" s="14" t="str">
        <x:v>I3</x:v>
      </x:c>
      <x:c r="G1520" s="14" t="n">
        <x:v>30</x:v>
      </x:c>
      <x:c r="H1520" s="14" t="n">
        <x:v>1</x:v>
      </x:c>
      <x:c r="I1520" s="14" t="n">
        <x:v>0</x:v>
      </x:c>
      <x:c r="J1520" s="18" t="n">
        <x:v>78480</x:v>
      </x:c>
      <x:c r="K1520" s="19" t="n">
        <x:v>45853.30379106481</x:v>
      </x:c>
      <x:c r="L1520" s="19" t="n">
        <x:v>46022</x:v>
      </x:c>
      <x:c r="M1520" s="15" t="str">
        <x:v>Кондиціонери з монтажем та демонтажем (код ДК 021:2015: 42510000-4 - Теплообмінники, кондиціонери повітря, холодильне обладнання та фільтрувальні пристрої)</x:v>
      </x:c>
      <x:c r="N1520" s="15" t="str">
        <x:v>https://prozorro.gov.ua/tender/UA-2025-07-15-001627-a</x:v>
      </x:c>
    </x:row>
    <x:row r="1521">
      <x:c r="A1521" s="14" t="n">
        <x:v>1517</x:v>
      </x:c>
      <x:c r="B1521" s="14" t="str">
        <x:v>Товариство з обмеженою відповідальністю «Вестенергобуд»</x:v>
      </x:c>
      <x:c r="C1521" s="14" t="str">
        <x:v>43211999</x:v>
      </x:c>
      <x:c r="D1521" s="14" t="str">
        <x:v>Блискавкозахист / заземлення</x:v>
      </x:c>
      <x:c r="E1521" s="14" t="str">
        <x:v>Pilot now</x:v>
      </x:c>
      <x:c r="F1521" s="14" t="str">
        <x:v>I3</x:v>
      </x:c>
      <x:c r="G1521" s="14" t="n">
        <x:v>30</x:v>
      </x:c>
      <x:c r="H1521" s="14" t="n">
        <x:v>1</x:v>
      </x:c>
      <x:c r="I1521" s="14" t="n">
        <x:v>0</x:v>
      </x:c>
      <x:c r="J1521" s="18" t="n">
        <x:v>82423</x:v>
      </x:c>
      <x:c r="K1521" s="19" t="n">
        <x:v>46013.583950671295</x:v>
      </x:c>
      <x:c r="L1521" s="19" t="n">
        <x:v>46022.916666655095</x:v>
      </x:c>
      <x:c r="M1521" s="15" t="str">
        <x:v>Послуги з монтажу системи блискавкозахисту</x:v>
      </x:c>
      <x:c r="N1521" s="15" t="str">
        <x:v>https://prozorro.gov.ua/tender/UA-2025-12-22-018301-a</x:v>
      </x:c>
    </x:row>
    <x:row r="1522">
      <x:c r="A1522" s="14" t="n">
        <x:v>1518</x:v>
      </x:c>
      <x:c r="B1522" s="14" t="str">
        <x:v>ТОВАРИСТВО З ОБМЕЖЕНОЮ ВІДПОВІДАЛЬНІСТЮ ВИРОБНИЧЕ ПІДПРИЄМСТВО "ЕЛЕКТРОТЕХНІКА"</x:v>
      </x:c>
      <x:c r="C1522" s="14" t="str">
        <x:v>14227397</x:v>
      </x:c>
      <x:c r="D1522" s="14" t="str">
        <x:v>Електромонтаж</x:v>
      </x:c>
      <x:c r="E1522" s="14" t="str">
        <x:v>Pilot now</x:v>
      </x:c>
      <x:c r="F1522" s="14" t="str">
        <x:v>I3</x:v>
      </x:c>
      <x:c r="G1522" s="14" t="n">
        <x:v>30</x:v>
      </x:c>
      <x:c r="H1522" s="14" t="n">
        <x:v>2</x:v>
      </x:c>
      <x:c r="I1522" s="14" t="n">
        <x:v>0</x:v>
      </x:c>
      <x:c r="J1522" s="18" t="n">
        <x:v>16710</x:v>
      </x:c>
      <x:c r="K1522" s="19" t="n">
        <x:v>45922.27730739583</x:v>
      </x:c>
      <x:c r="L1522" s="19" t="n">
        <x:v>46022</x:v>
      </x:c>
      <x:c r="M1522" s="15" t="str">
        <x:v>Електровимірювальні роботи пов'язані з електробезпекою (вимірювання опору ізоляції проводів та кабелів, повного опору петлі фаза-нуль, перехідних контактів заземлення)</x:v>
      </x:c>
      <x:c r="N1522" s="15" t="str">
        <x:v>https://prozorro.gov.ua/tender/UA-2025-09-22-000985-a</x:v>
      </x:c>
    </x:row>
    <x:row r="1523">
      <x:c r="A1523" s="14" t="n">
        <x:v>1519</x:v>
      </x:c>
      <x:c r="B1523" s="14" t="str">
        <x:v>ТОВАРИСТВО З ОБМЕЖЕНОЮ ВІДПОВІДАЛЬНІСТЮ ТОРГІВЕЛЬНИЙ ДІМ "БУДПОСТАЧ-СХІД"</x:v>
      </x:c>
      <x:c r="C1523" s="14" t="str">
        <x:v>40700103</x:v>
      </x:c>
      <x:c r="D1523" s="14" t="str">
        <x:v>Покрівлі та гідроізоляція</x:v>
      </x:c>
      <x:c r="E1523" s="14" t="str">
        <x:v>Expansion discovery</x:v>
      </x:c>
      <x:c r="F1523" s="14" t="str">
        <x:v>I3</x:v>
      </x:c>
      <x:c r="G1523" s="14" t="n">
        <x:v>30</x:v>
      </x:c>
      <x:c r="H1523" s="14" t="n">
        <x:v>1</x:v>
      </x:c>
      <x:c r="I1523" s="14" t="n">
        <x:v>0</x:v>
      </x:c>
      <x:c r="J1523" s="18" t="n">
        <x:v>217875</x:v>
      </x:c>
      <x:c r="K1523" s="19" t="n">
        <x:v>45525.34562846065</x:v>
      </x:c>
      <x:c r="L1523" s="19" t="n">
        <x:v>45536</x:v>
      </x:c>
      <x:c r="M1523" s="15" t="str">
        <x:v>Придбання матеріалів, будівельних матеріалів для проведення ремонтних робіт господарським способом, а саме: мастика бітумно-каучукова, праймер бітумно-каучуковий, гідроізоляційна суміш, цемент (44110000-4 - Конструкційні матеріали)</x:v>
      </x:c>
      <x:c r="N1523" s="15" t="str">
        <x:v>https://prozorro.gov.ua/tender/UA-2024-08-07-011740-a</x:v>
      </x:c>
    </x:row>
    <x:row r="1524">
      <x:c r="A1524" s="14" t="n">
        <x:v>1520</x:v>
      </x:c>
      <x:c r="B1524" s="14" t="str">
        <x:v>ТОВКАН ВАСИЛИНА ВАСИЛІВНА</x:v>
      </x:c>
      <x:c r="C1524" s="14" t="str">
        <x:v>3354404662</x:v>
      </x:c>
      <x:c r="D1524" s="14" t="str">
        <x:v>HVAC / ОВіК</x:v>
      </x:c>
      <x:c r="E1524" s="14" t="str">
        <x:v>Pilot now</x:v>
      </x:c>
      <x:c r="F1524" s="14" t="str">
        <x:v>I3</x:v>
      </x:c>
      <x:c r="G1524" s="14" t="n">
        <x:v>30</x:v>
      </x:c>
      <x:c r="H1524" s="14" t="n">
        <x:v>1</x:v>
      </x:c>
      <x:c r="I1524" s="14" t="n">
        <x:v>0</x:v>
      </x:c>
      <x:c r="J1524" s="18" t="n">
        <x:v>41750</x:v>
      </x:c>
      <x:c r="K1524" s="19" t="n">
        <x:v>45912.31845875</x:v>
      </x:c>
      <x:c r="L1524" s="19" t="n">
        <x:v>45926</x:v>
      </x:c>
      <x:c r="M1524"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x:v>
      </x:c>
      <x:c r="N1524" s="15" t="str">
        <x:v>https://prozorro.gov.ua/tender/UA-2025-09-12-002983-a</x:v>
      </x:c>
    </x:row>
    <x:row r="1525">
      <x:c r="A1525" s="14" t="n">
        <x:v>1521</x:v>
      </x:c>
      <x:c r="B1525" s="14" t="str">
        <x:v>ТОПЧАК ЮЛІЯ ВАСИЛІВНА</x:v>
      </x:c>
      <x:c r="C1525" s="14" t="str">
        <x:v>2941702989</x:v>
      </x:c>
      <x:c r="D1525" s="14" t="str">
        <x:v>Благоустрій</x:v>
      </x:c>
      <x:c r="E1525" s="14" t="str">
        <x:v>Expansion discovery</x:v>
      </x:c>
      <x:c r="F1525" s="14" t="str">
        <x:v>I3</x:v>
      </x:c>
      <x:c r="G1525" s="14" t="n">
        <x:v>30</x:v>
      </x:c>
      <x:c r="H1525" s="14" t="n">
        <x:v>1</x:v>
      </x:c>
      <x:c r="I1525" s="14" t="n">
        <x:v>0</x:v>
      </x:c>
      <x:c r="J1525" s="18" t="n">
        <x:v>8800</x:v>
      </x:c>
      <x:c r="K1525" s="19" t="n">
        <x:v>45971.4164716088</x:v>
      </x:c>
      <x:c r="L1525" s="19" t="n">
        <x:v>46022</x:v>
      </x:c>
      <x:c r="M1525" s="15" t="str">
        <x:v>Послуги з технічного консультування в сфері архітектури та інженірингу (згідно специфікації код ДК 021:2015 - 71340000-3 Комплексні інженерні послуги), стосовно реєстрації дозволу на виконання будівельних робіт у реєстрі будівельної діяльності  ЄДЕССБ та ДІЯ об'єкта класу наслідків СС2, а саме: "Відновлення елементів благоустрою частини території КНП ЛОР "ЛОРЛДЦ" з влаштуванням інклюзивності та облаштуванням паркувальних місць по вул. Я. Гашека,  2А у м. Львові (капітальний ремонт)"</x:v>
      </x:c>
      <x:c r="N1525" s="15" t="str">
        <x:v>https://prozorro.gov.ua/tender/UA-2025-11-10-005480-a</x:v>
      </x:c>
    </x:row>
    <x:row r="1526">
      <x:c r="A1526" s="14" t="n">
        <x:v>1522</x:v>
      </x:c>
      <x:c r="B1526" s="14" t="str">
        <x:v>ТРЕНЧУК ДМИТРО СЕРГІЙОВИЧ</x:v>
      </x:c>
      <x:c r="C1526" s="14" t="str">
        <x:v>3297313543</x:v>
      </x:c>
      <x:c r="D1526" s="14" t="str">
        <x:v>HVAC / ОВіК</x:v>
      </x:c>
      <x:c r="E1526" s="14" t="str">
        <x:v>Pilot now</x:v>
      </x:c>
      <x:c r="F1526" s="14" t="str">
        <x:v>I3</x:v>
      </x:c>
      <x:c r="G1526" s="14" t="n">
        <x:v>30</x:v>
      </x:c>
      <x:c r="H1526" s="14" t="n">
        <x:v>1</x:v>
      </x:c>
      <x:c r="I1526" s="14" t="n">
        <x:v>0</x:v>
      </x:c>
      <x:c r="J1526" s="18" t="n">
        <x:v>13000</x:v>
      </x:c>
      <x:c r="K1526" s="19" t="n">
        <x:v>45880.30893820602</x:v>
      </x:c>
      <x:c r="L1526" s="19" t="n">
        <x:v>46022</x:v>
      </x:c>
      <x:c r="M1526" s="15" t="str">
        <x:v>Послуги з монтажу, технічного обслуговування та ремонту систем кондиціонування, теплових завіс, вентиляції (Кондиціонер настінного типу НЕС-24QC (I)/ НЕС-24QC (O)), Послуги з монтажу, технічного обслуговування та ремонту систем кондиціонування, теплових завіс, вентиляції (Кондиціонер настінного типу HSU-09LT(I)/HSU-12LT(O)</x:v>
      </x:c>
      <x:c r="N1526" s="15" t="str">
        <x:v>https://prozorro.gov.ua/tender/UA-2025-08-11-001768-a</x:v>
      </x:c>
    </x:row>
    <x:row r="1527">
      <x:c r="A1527" s="14" t="n">
        <x:v>1523</x:v>
      </x:c>
      <x:c r="B1527" s="14" t="str">
        <x:v>Тутік Дмитро Анатолійович</x:v>
      </x:c>
      <x:c r="C1527" s="14" t="str">
        <x:v>3462004832</x:v>
      </x:c>
      <x:c r="D1527" s="14" t="str">
        <x:v>ВОЛЗ / телеком</x:v>
      </x:c>
      <x:c r="E1527" s="14" t="str">
        <x:v>Expansion discovery</x:v>
      </x:c>
      <x:c r="F1527" s="14" t="str">
        <x:v>I3</x:v>
      </x:c>
      <x:c r="G1527" s="14" t="n">
        <x:v>30</x:v>
      </x:c>
      <x:c r="H1527" s="14" t="n">
        <x:v>1</x:v>
      </x:c>
      <x:c r="I1527" s="14" t="n">
        <x:v>0</x:v>
      </x:c>
      <x:c r="J1527" s="18" t="n">
        <x:v>42485</x:v>
      </x:c>
      <x:c r="K1527" s="19" t="n">
        <x:v>46006.70344295139</x:v>
      </x:c>
      <x:c r="L1527" s="19" t="n">
        <x:v>46022</x:v>
      </x:c>
      <x:c r="M1527" s="15" t="str">
        <x:v>Послуги з прокладання локальних мереж, встановлення та підключення
мережевого обладнання для доступу до мережі інтернет „встановлення Wi-Fi мереж в
приміщенні амбулаторії роботи з прокладання, монтажу пусконаладки телекомунікаційної мережі (в подальшому - «Роботи») у приміщенні Богданівській амбулаторії ( А ЗПСМ) (надалі
-«Об'єкт»), що розташоване за адресою: вулбогдна Хмельницького 124, с. Богданівка, Броваського району, Київської обл,</x:v>
      </x:c>
      <x:c r="N1527" s="15" t="str">
        <x:v>https://prozorro.gov.ua/tender/UA-2025-12-15-023185-a</x:v>
      </x:c>
    </x:row>
    <x:row r="1528">
      <x:c r="A1528" s="14" t="n">
        <x:v>1524</x:v>
      </x:c>
      <x:c r="B1528" s="14" t="str">
        <x:v>УМРИХІНА ВІКТОРІЯ ОЛЕКСАНДРІВНА</x:v>
      </x:c>
      <x:c r="C1528" s="14" t="str">
        <x:v>3356708163</x:v>
      </x:c>
      <x:c r="D1528" s="14" t="str">
        <x:v>Промисловий холод</x:v>
      </x:c>
      <x:c r="E1528" s="14" t="str">
        <x:v>Expansion discovery</x:v>
      </x:c>
      <x:c r="F1528" s="14" t="str">
        <x:v>I3</x:v>
      </x:c>
      <x:c r="G1528" s="14" t="n">
        <x:v>30</x:v>
      </x:c>
      <x:c r="H1528" s="14" t="n">
        <x:v>1</x:v>
      </x:c>
      <x:c r="I1528" s="14" t="n">
        <x:v>0</x:v>
      </x:c>
      <x:c r="J1528" s="18" t="n">
        <x:v>98098</x:v>
      </x:c>
      <x:c r="K1528" s="19" t="n">
        <x:v>45964.64480744213</x:v>
      </x:c>
      <x:c r="L1528" s="19" t="n">
        <x:v>45975</x:v>
      </x:c>
      <x:c r="M1528" s="15" t="str">
        <x:v>Поставка та монтаж кондиціонерів (Код ДК 021:2015: 42510000-4 Теплообмінники, кондиціонери повітря, холодильне обладнання та фільтрувальні пристрої)</x:v>
      </x:c>
      <x:c r="N1528" s="15" t="str">
        <x:v>https://prozorro.gov.ua/tender/UA-2025-11-03-014284-a</x:v>
      </x:c>
    </x:row>
    <x:row r="1529">
      <x:c r="A1529" s="14" t="n">
        <x:v>1525</x:v>
      </x:c>
      <x:c r="B1529" s="14" t="str">
        <x:v>ФЕСЕНКО ЮЛІЯ ВОЛОДИМИРІВНА</x:v>
      </x:c>
      <x:c r="C1529" s="14" t="str">
        <x:v>3043006469</x:v>
      </x:c>
      <x:c r="D1529" s="14" t="str">
        <x:v>HVAC / ОВіК</x:v>
      </x:c>
      <x:c r="E1529" s="14" t="str">
        <x:v>Pilot now</x:v>
      </x:c>
      <x:c r="F1529" s="14" t="str">
        <x:v>I3</x:v>
      </x:c>
      <x:c r="G1529" s="14" t="n">
        <x:v>30</x:v>
      </x:c>
      <x:c r="H1529" s="14" t="n">
        <x:v>1</x:v>
      </x:c>
      <x:c r="I1529" s="14" t="n">
        <x:v>0</x:v>
      </x:c>
      <x:c r="J1529" s="18" t="n">
        <x:v>15990</x:v>
      </x:c>
      <x:c r="K1529" s="19" t="n">
        <x:v>45905.39969184028</x:v>
      </x:c>
      <x:c r="L1529" s="19" t="n">
        <x:v>45930</x:v>
      </x:c>
      <x:c r="M1529"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x:v>
      </x:c>
      <x:c r="N1529" s="15" t="str">
        <x:v>https://prozorro.gov.ua/tender/UA-2025-09-05-006349-a</x:v>
      </x:c>
    </x:row>
    <x:row r="1530">
      <x:c r="A1530" s="14" t="n">
        <x:v>1526</x:v>
      </x:c>
      <x:c r="B1530" s="14" t="str">
        <x:v>Фізична особа-підприємець Ковач Семен Семенович</x:v>
      </x:c>
      <x:c r="C1530" s="14" t="str">
        <x:v>3076004037</x:v>
      </x:c>
      <x:c r="D1530" s="14" t="str">
        <x:v>Безпека / СКУД / CCTV</x:v>
      </x:c>
      <x:c r="E1530" s="14" t="str">
        <x:v>Expansion discovery</x:v>
      </x:c>
      <x:c r="F1530" s="14" t="str">
        <x:v>I3</x:v>
      </x:c>
      <x:c r="G1530" s="14" t="n">
        <x:v>30</x:v>
      </x:c>
      <x:c r="H1530" s="14" t="n">
        <x:v>1</x:v>
      </x:c>
      <x:c r="I1530" s="14" t="n">
        <x:v>0</x:v>
      </x:c>
      <x:c r="J1530" s="18" t="n">
        <x:v>76600</x:v>
      </x:c>
      <x:c r="K1530" s="19" t="n">
        <x:v>46129.26033920139</x:v>
      </x:c>
      <x:c r="L1530" s="19" t="n">
        <x:v>46203.26263888889</x:v>
      </x:c>
      <x:c r="M1530" s="15" t="str">
        <x:v>Послуги з встановлення системи керування та контролю доступу для воріт за адресою: м. Тернопіль, вул. Галицька, 40Б: монтаж та налаштування автоматики розпашних воріт; монтаж та налаштування система керування та контролю доступу (SafetyEye SE-IPC-2BP47-I10ZA (2.8-12мм);  монтаж та налаштування СКУД  для калітки; прокладання кабеля; прокладання гофрорукава;монтаж електромеханічного замка з використанням  зварювальних  послуг.</x:v>
      </x:c>
      <x:c r="N1530" s="15" t="str">
        <x:v>https://prozorro.gov.ua/tender/UA-2026-04-17-000711-a</x:v>
      </x:c>
    </x:row>
    <x:row r="1531">
      <x:c r="A1531" s="14" t="n">
        <x:v>1527</x:v>
      </x:c>
      <x:c r="B1531" s="14" t="str">
        <x:v>ФОП Богдан Сергій Іванович</x:v>
      </x:c>
      <x:c r="C1531" s="14" t="str">
        <x:v>2726615794</x:v>
      </x:c>
      <x:c r="D1531" s="14" t="str">
        <x:v>Мости / інфраструктура</x:v>
      </x:c>
      <x:c r="E1531" s="14" t="str">
        <x:v>Expansion discovery</x:v>
      </x:c>
      <x:c r="F1531" s="14" t="str">
        <x:v>I3</x:v>
      </x:c>
      <x:c r="G1531" s="14" t="n">
        <x:v>30</x:v>
      </x:c>
      <x:c r="H1531" s="14" t="n">
        <x:v>1</x:v>
      </x:c>
      <x:c r="I1531" s="14" t="n">
        <x:v>0</x:v>
      </x:c>
      <x:c r="J1531" s="18" t="n">
        <x:v>14040</x:v>
      </x:c>
      <x:c r="K1531" s="19" t="n">
        <x:v>46067.45584920139</x:v>
      </x:c>
      <x:c r="L1531" s="19" t="n">
        <x:v>46081.45789351852</x:v>
      </x:c>
      <x:c r="M1531" s="15" t="str">
        <x:v>Ремонт моста КАМАЗ</x:v>
      </x:c>
      <x:c r="N1531" s="15" t="str">
        <x:v>https://prozorro.gov.ua/tender/UA-2026-02-14-000356-a</x:v>
      </x:c>
    </x:row>
    <x:row r="1532">
      <x:c r="A1532" s="14" t="n">
        <x:v>1528</x:v>
      </x:c>
      <x:c r="B1532" s="14" t="str">
        <x:v>ФОП Голомоз Микола Федорович</x:v>
      </x:c>
      <x:c r="C1532" s="14" t="str">
        <x:v>2131015451</x:v>
      </x:c>
      <x:c r="D1532" s="14" t="str">
        <x:v>Сонячна енергетика</x:v>
      </x:c>
      <x:c r="E1532" s="14" t="str">
        <x:v>Expansion discovery</x:v>
      </x:c>
      <x:c r="F1532" s="14" t="str">
        <x:v>I3</x:v>
      </x:c>
      <x:c r="G1532" s="14" t="n">
        <x:v>30</x:v>
      </x:c>
      <x:c r="H1532" s="14" t="n">
        <x:v>1</x:v>
      </x:c>
      <x:c r="I1532" s="14" t="n">
        <x:v>0</x:v>
      </x:c>
      <x:c r="J1532" s="18" t="n">
        <x:v>10000</x:v>
      </x:c>
      <x:c r="K1532" s="19" t="n">
        <x:v>46090.37973890046</x:v>
      </x:c>
      <x:c r="L1532" s="19" t="n">
        <x:v>46171</x:v>
      </x:c>
      <x:c r="M1532" s="15" t="str">
        <x:v>Технічний нагляд на об'єкті "Монтаж сонячної електростанції з накопичувачами енергії (аккумуляторами)"</x:v>
      </x:c>
      <x:c r="N1532" s="15" t="str">
        <x:v>https://prozorro.gov.ua/tender/UA-2026-03-09-003294-a</x:v>
      </x:c>
    </x:row>
    <x:row r="1533">
      <x:c r="A1533" s="14" t="n">
        <x:v>1529</x:v>
      </x:c>
      <x:c r="B1533" s="14" t="str">
        <x:v>ХОМИЧ ТЕТЯНА ВОЛОДИМИРІВНА</x:v>
      </x:c>
      <x:c r="C1533" s="14" t="str">
        <x:v>2892906907</x:v>
      </x:c>
      <x:c r="D1533" s="14" t="str">
        <x:v>Резервуари / промислові ємності</x:v>
      </x:c>
      <x:c r="E1533" s="14" t="str">
        <x:v>Expansion discovery</x:v>
      </x:c>
      <x:c r="F1533" s="14" t="str">
        <x:v>I3</x:v>
      </x:c>
      <x:c r="G1533" s="14" t="n">
        <x:v>30</x:v>
      </x:c>
      <x:c r="H1533" s="14" t="n">
        <x:v>1</x:v>
      </x:c>
      <x:c r="I1533" s="14" t="n">
        <x:v>0</x:v>
      </x:c>
      <x:c r="J1533" s="18" t="n">
        <x:v>21081</x:v>
      </x:c>
      <x:c r="K1533" s="19" t="n">
        <x:v>45825.33592037037</x:v>
      </x:c>
      <x:c r="L1533" s="19" t="n">
        <x:v>46022</x:v>
      </x:c>
      <x:c r="M1533" s="15" t="str">
        <x:v>Матеріали, будівельні матеріали, інвентар та інструменти для проведення ремонтних робіт господарським способом та здійснення господарської діяльності, ремонту тепло-,водо-,електромереж, підготовки до проведення опалювального сезону, миючі та дезінфікуючі засоби, код ДК 021:2015 44610000-9 Цистерни, резервуари, контейнери та посудини високого тиску</x:v>
      </x:c>
      <x:c r="N1533" s="15" t="str">
        <x:v>https://prozorro.gov.ua/tender/UA-2025-06-17-003491-a</x:v>
      </x:c>
    </x:row>
    <x:row r="1534">
      <x:c r="A1534" s="14" t="n">
        <x:v>1530</x:v>
      </x:c>
      <x:c r="B1534" s="14" t="str">
        <x:v>ШКОЛИК РОМАН МИРОСЛАВОВИЧ</x:v>
      </x:c>
      <x:c r="C1534" s="14" t="str">
        <x:v>3512300255</x:v>
      </x:c>
      <x:c r="D1534" s="14" t="str">
        <x:v>HVAC / ОВіК</x:v>
      </x:c>
      <x:c r="E1534" s="14" t="str">
        <x:v>Pilot now</x:v>
      </x:c>
      <x:c r="F1534" s="14" t="str">
        <x:v>I3</x:v>
      </x:c>
      <x:c r="G1534" s="14" t="n">
        <x:v>30</x:v>
      </x:c>
      <x:c r="H1534" s="14" t="n">
        <x:v>1</x:v>
      </x:c>
      <x:c r="I1534" s="14" t="n">
        <x:v>0</x:v>
      </x:c>
      <x:c r="J1534" s="18" t="n">
        <x:v>27400.01</x:v>
      </x:c>
      <x:c r="K1534" s="19" t="n">
        <x:v>45848.373738125</x:v>
      </x:c>
      <x:c r="L1534" s="19" t="n">
        <x:v>46022</x:v>
      </x:c>
      <x:c r="M1534" s="15" t="str">
        <x:v>Монтаж системи вентиляції</x:v>
      </x:c>
      <x:c r="N1534" s="15" t="str">
        <x:v>https://prozorro.gov.ua/tender/UA-2025-07-10-004321-a</x:v>
      </x:c>
    </x:row>
    <x:row r="1535">
      <x:c r="A1535" s="14" t="n">
        <x:v>1531</x:v>
      </x:c>
      <x:c r="B1535" s="14" t="str">
        <x:v>ТОВ "КЛІМАТ-ЕКСПЕРТ"</x:v>
      </x:c>
      <x:c r="C1535" s="14" t="str">
        <x:v>43105056</x:v>
      </x:c>
      <x:c r="D1535" s="14" t="str">
        <x:v>Промисловий холод</x:v>
      </x:c>
      <x:c r="E1535" s="14" t="str">
        <x:v>Expansion discovery</x:v>
      </x:c>
      <x:c r="F1535" s="14" t="str">
        <x:v>I3</x:v>
      </x:c>
      <x:c r="G1535" s="14" t="n">
        <x:v>29</x:v>
      </x:c>
      <x:c r="H1535" s="14" t="n">
        <x:v>1</x:v>
      </x:c>
      <x:c r="I1535" s="14" t="n">
        <x:v>0</x:v>
      </x:c>
      <x:c r="J1535" s="18" t="n">
        <x:v>129999</x:v>
      </x:c>
      <x:c r="K1535" s="19" t="n">
        <x:v>46000.588347997684</x:v>
      </x:c>
      <x:c r="L1535" s="19" t="n">
        <x:v>46020</x:v>
      </x:c>
      <x:c r="M1535" s="15" t="str">
        <x:v>Кондиціонери спліт-системи з монтажем (ДК 021:2015 код 42510000-4 Теплообмінники, кондиціонери повітря, холодильне обладнання та фільтрувальні пристрої)</x:v>
      </x:c>
      <x:c r="N1535" s="15" t="str">
        <x:v>https://prozorro.gov.ua/tender/UA-2025-11-28-009910-a</x:v>
      </x:c>
    </x:row>
    <x:row r="1536">
      <x:c r="A1536" s="14" t="n">
        <x:v>1532</x:v>
      </x:c>
      <x:c r="B1536" s="14" t="str">
        <x:v>ТОВ "Тім Білд"</x:v>
      </x:c>
      <x:c r="C1536" s="14" t="str">
        <x:v>41105693</x:v>
      </x:c>
      <x:c r="D1536" s="14" t="str">
        <x:v>Технологічні трубопроводи</x:v>
      </x:c>
      <x:c r="E1536" s="14" t="str">
        <x:v>Expansion discovery</x:v>
      </x:c>
      <x:c r="F1536" s="14" t="str">
        <x:v>I3</x:v>
      </x:c>
      <x:c r="G1536" s="14" t="n">
        <x:v>29</x:v>
      </x:c>
      <x:c r="H1536" s="14" t="n">
        <x:v>1</x:v>
      </x:c>
      <x:c r="I1536" s="14" t="n">
        <x:v>0</x:v>
      </x:c>
      <x:c r="J1536" s="18" t="n">
        <x:v>332142</x:v>
      </x:c>
      <x:c r="K1536" s="19" t="n">
        <x:v>45814.41394949074</x:v>
      </x:c>
      <x:c r="L1536" s="19" t="n">
        <x:v>45991</x:v>
      </x:c>
      <x:c r="M1536" s="15" t="str">
        <x:v>Поточний ремонт з облаштування шахт доступу до резервуарів, монтаж ущільнень, монтаж технологічних трубопроводів подачі та зливу палива, виготовлення та монтаж вентиляції, проведення дефектоскопії та градуювання</x:v>
      </x:c>
      <x:c r="N1536" s="15" t="str">
        <x:v>https://prozorro.gov.ua/tender/UA-2025-06-06-006281-a</x:v>
      </x:c>
    </x:row>
    <x:row r="1537">
      <x:c r="A1537" s="14" t="n">
        <x:v>1533</x:v>
      </x:c>
      <x:c r="B1537" s="14" t="str">
        <x:v>ТОВ ВСП "Рембудзв'язок"</x:v>
      </x:c>
      <x:c r="C1537" s="14" t="str">
        <x:v>01168173</x:v>
      </x:c>
      <x:c r="D1537" s="14" t="str">
        <x:v>ВОЛЗ / телеком</x:v>
      </x:c>
      <x:c r="E1537" s="14" t="str">
        <x:v>Expansion discovery</x:v>
      </x:c>
      <x:c r="F1537" s="14" t="str">
        <x:v>I3</x:v>
      </x:c>
      <x:c r="G1537" s="14" t="n">
        <x:v>29</x:v>
      </x:c>
      <x:c r="H1537" s="14" t="n">
        <x:v>1</x:v>
      </x:c>
      <x:c r="I1537" s="14" t="n">
        <x:v>0</x:v>
      </x:c>
      <x:c r="J1537" s="18" t="n">
        <x:v>1949000</x:v>
      </x:c>
      <x:c r="K1537" s="19" t="n">
        <x:v>45663.48567806713</x:v>
      </x:c>
      <x:c r="L1537" s="19" t="n">
        <x:v>45808.57310185185</x:v>
      </x:c>
      <x:c r="M1537" s="15" t="str">
        <x:v>Робота з будівництва волоконно-оптичної лінії зв'язку спеціального призначення, на ділянці між об'єктами СЗРУ</x:v>
      </x:c>
      <x:c r="N1537" s="15" t="str">
        <x:v>https://prozorro.gov.ua/tender/UA-2024-12-18-020165-a</x:v>
      </x:c>
    </x:row>
    <x:row r="1538">
      <x:c r="A1538" s="14" t="n">
        <x:v>1534</x:v>
      </x:c>
      <x:c r="B1538" s="14" t="str">
        <x:v>ТОВАРИСТВО З ОБМЕЖЕНОЮ ВІДПОВІДАЛЬНІСТЮ "ВІНАКВАБУД"</x:v>
      </x:c>
      <x:c r="C1538" s="14" t="str">
        <x:v>43076612</x:v>
      </x:c>
      <x:c r="D1538" s="14" t="str">
        <x:v>ГНБ / безтраншейні роботи</x:v>
      </x:c>
      <x:c r="E1538" s="14" t="str">
        <x:v>Expansion discovery</x:v>
      </x:c>
      <x:c r="F1538" s="14" t="str">
        <x:v>I3</x:v>
      </x:c>
      <x:c r="G1538" s="14" t="n">
        <x:v>29</x:v>
      </x:c>
      <x:c r="H1538" s="14" t="n">
        <x:v>1</x:v>
      </x:c>
      <x:c r="I1538" s="14" t="n">
        <x:v>0</x:v>
      </x:c>
      <x:c r="J1538" s="18" t="n">
        <x:v>398441.92</x:v>
      </x:c>
      <x:c r="K1538" s="19" t="n">
        <x:v>45771.539392847226</x:v>
      </x:c>
      <x:c r="L1538" s="19" t="n">
        <x:v>46022</x:v>
      </x:c>
      <x:c r="M1538" s="15" t="str">
        <x:v>Влаштування футляру методом горизонтально направленого буріння по вул. Р. Скалецького, в рамках проекту "Реконструкція системи теплозабезпечення мікрорайонів по вул. Пирогова, вул. Матроса Кішки, по вул.Князів Коріатовичів" в м. Вінниця."</x:v>
      </x:c>
      <x:c r="N1538" s="15" t="str">
        <x:v>https://prozorro.gov.ua/tender/UA-2025-04-24-010542-a</x:v>
      </x:c>
    </x:row>
    <x:row r="1539">
      <x:c r="A1539" s="14" t="n">
        <x:v>1535</x:v>
      </x:c>
      <x:c r="B1539" s="14" t="str">
        <x:v> ФОП ГОРДІЄНКО ДЕНИС СЕРГІЙОВИЧ</x:v>
      </x:c>
      <x:c r="C1539" s="14" t="str">
        <x:v>3625508215</x:v>
      </x:c>
      <x:c r="D1539" s="14" t="str">
        <x:v>ГНБ / безтраншейні роботи</x:v>
      </x:c>
      <x:c r="E1539" s="14" t="str">
        <x:v>Expansion discovery</x:v>
      </x:c>
      <x:c r="F1539" s="14" t="str">
        <x:v>I3</x:v>
      </x:c>
      <x:c r="G1539" s="14" t="n">
        <x:v>27</x:v>
      </x:c>
      <x:c r="H1539" s="14" t="n">
        <x:v>1</x:v>
      </x:c>
      <x:c r="I1539" s="14" t="n">
        <x:v>0</x:v>
      </x:c>
      <x:c r="J1539" s="18" t="n">
        <x:v>153000</x:v>
      </x:c>
      <x:c r="K1539" s="19" t="n">
        <x:v>45489.416862199076</x:v>
      </x:c>
      <x:c r="L1539" s="19" t="n">
        <x:v>45544</x:v>
      </x:c>
      <x:c r="M1539" s="15" t="str">
        <x:v>Послуги з поточного ремонту, технічного обслуговування та утримання у належному стані внутрішніх та зовнішніх мереж водопостачання та водовідведення, а саме: прокол ґрунту методом горизонтального направленого буріння з встановленням футляру для прокладання водопроводу в смт. Олександрівка</x:v>
      </x:c>
      <x:c r="N1539" s="15" t="str">
        <x:v>https://prozorro.gov.ua/tender/UA-2024-07-16-004436-a</x:v>
      </x:c>
    </x:row>
    <x:row r="1540">
      <x:c r="A1540" s="14" t="n">
        <x:v>1536</x:v>
      </x:c>
      <x:c r="B1540" s="14" t="str">
        <x:v> ФОП ПОЗДНЯКОВ СЕРГІЙ ІВАНОВИЧ</x:v>
      </x:c>
      <x:c r="C1540" s="14" t="str">
        <x:v>2459000452</x:v>
      </x:c>
      <x:c r="D1540" s="14" t="str">
        <x:v>Промисловий холод</x:v>
      </x:c>
      <x:c r="E1540" s="14" t="str">
        <x:v>Expansion discovery</x:v>
      </x:c>
      <x:c r="F1540" s="14" t="str">
        <x:v>I3</x:v>
      </x:c>
      <x:c r="G1540" s="14" t="n">
        <x:v>27</x:v>
      </x:c>
      <x:c r="H1540" s="14" t="n">
        <x:v>1</x:v>
      </x:c>
      <x:c r="I1540" s="14" t="n">
        <x:v>0</x:v>
      </x:c>
      <x:c r="J1540" s="18" t="n">
        <x:v>51025</x:v>
      </x:c>
      <x:c r="K1540" s="19" t="n">
        <x:v>45982.551376157404</x:v>
      </x:c>
      <x:c r="L1540" s="19" t="n">
        <x:v>46022.874999988424</x:v>
      </x:c>
      <x:c r="M1540" s="15" t="str">
        <x:v>послуги демонтажу холодильного обладнання</x:v>
      </x:c>
      <x:c r="N1540" s="15" t="str">
        <x:v>https://prozorro.gov.ua/tender/UA-2025-11-21-012711-a</x:v>
      </x:c>
    </x:row>
    <x:row r="1541">
      <x:c r="A1541" s="14" t="n">
        <x:v>1537</x:v>
      </x:c>
      <x:c r="B1541" s="14" t="str">
        <x:v>ВАЩИШИН ВОЛОДИМИР МИХАЙЛОВИЧ</x:v>
      </x:c>
      <x:c r="C1541" s="14" t="str">
        <x:v>2254112355</x:v>
      </x:c>
      <x:c r="D1541" s="14" t="str">
        <x:v>ГНБ / безтраншейні роботи</x:v>
      </x:c>
      <x:c r="E1541" s="14" t="str">
        <x:v>Expansion discovery</x:v>
      </x:c>
      <x:c r="F1541" s="14" t="str">
        <x:v>I3</x:v>
      </x:c>
      <x:c r="G1541" s="14" t="n">
        <x:v>27</x:v>
      </x:c>
      <x:c r="H1541" s="14" t="n">
        <x:v>2</x:v>
      </x:c>
      <x:c r="I1541" s="14" t="n">
        <x:v>0</x:v>
      </x:c>
      <x:c r="J1541" s="18" t="n">
        <x:v>11601.05</x:v>
      </x:c>
      <x:c r="K1541" s="19" t="n">
        <x:v>45987.4106021412</x:v>
      </x:c>
      <x:c r="L1541" s="19" t="n">
        <x:v>46022</x:v>
      </x:c>
      <x:c r="M1541" s="15" t="str">
        <x:v>Технічний нагляд за виконанням робіт при будівництві об'єкта: 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x:v>
      </x:c>
      <x:c r="N1541" s="15" t="str">
        <x:v>https://prozorro.gov.ua/tender/UA-2025-11-26-006748-a</x:v>
      </x:c>
    </x:row>
    <x:row r="1542">
      <x:c r="A1542" s="14" t="n">
        <x:v>1538</x:v>
      </x:c>
      <x:c r="B1542" s="14" t="str">
        <x:v>ІЩУК ІГОР ІВАНОВИЧ</x:v>
      </x:c>
      <x:c r="C1542" s="14" t="str">
        <x:v>2598101832</x:v>
      </x:c>
      <x:c r="D1542" s="14" t="str">
        <x:v>HVAC / ОВіК</x:v>
      </x:c>
      <x:c r="E1542" s="14" t="str">
        <x:v>Pilot now</x:v>
      </x:c>
      <x:c r="F1542" s="14" t="str">
        <x:v>I3</x:v>
      </x:c>
      <x:c r="G1542" s="14" t="n">
        <x:v>27</x:v>
      </x:c>
      <x:c r="H1542" s="14" t="n">
        <x:v>2</x:v>
      </x:c>
      <x:c r="I1542" s="14" t="n">
        <x:v>0</x:v>
      </x:c>
      <x:c r="J1542" s="18" t="n">
        <x:v>20450</x:v>
      </x:c>
      <x:c r="K1542" s="19" t="n">
        <x:v>46009.55050619213</x:v>
      </x:c>
      <x:c r="L1542" s="19" t="n">
        <x:v>46022.916666655095</x:v>
      </x:c>
      <x:c r="M1542" s="15" t="str">
        <x:v>Послуги з монтажу системи опалення за адресою: м.Тернопіль, вул.Р.Купчинського,14</x:v>
      </x:c>
      <x:c r="N1542" s="15" t="str">
        <x:v>https://prozorro.gov.ua/tender/UA-2025-12-18-017182-a</x:v>
      </x:c>
    </x:row>
    <x:row r="1543">
      <x:c r="A1543" s="14" t="n">
        <x:v>1539</x:v>
      </x:c>
      <x:c r="B1543" s="14" t="str">
        <x:v>ОЛЕКСІЄНКО ВОЛОДИМИР ВАЛЕНТИНОВИЧ</x:v>
      </x:c>
      <x:c r="C1543" s="14" t="str">
        <x:v>2455604611</x:v>
      </x:c>
      <x:c r="D1543" s="14" t="str">
        <x:v>Електромонтаж</x:v>
      </x:c>
      <x:c r="E1543" s="14" t="str">
        <x:v>Pilot now</x:v>
      </x:c>
      <x:c r="F1543" s="14" t="str">
        <x:v>I3</x:v>
      </x:c>
      <x:c r="G1543" s="14" t="n">
        <x:v>27</x:v>
      </x:c>
      <x:c r="H1543" s="14" t="n">
        <x:v>2</x:v>
      </x:c>
      <x:c r="I1543" s="14" t="n">
        <x:v>0</x:v>
      </x:c>
      <x:c r="J1543" s="18" t="n">
        <x:v>16000</x:v>
      </x:c>
      <x:c r="K1543" s="19" t="n">
        <x:v>45982.397251319446</x:v>
      </x:c>
      <x:c r="L1543" s="19" t="n">
        <x:v>46022</x:v>
      </x:c>
      <x:c r="M1543" s="15" t="str">
        <x:v>Електровимірювальні послуги з вимірювання заземлення, петлі "фаза-нуль" та ізоляції електромагістралей в приміщеннях Омельницький культурно-спортивний комплекс "Дивограй" с. Омельник вул. Центральна 67, Рокитненський сільський будинок культури (с. П'ятихатки), вул. Центральна, 1; Демидівський сільський клуб с. Демидівка, вул. Тараса Шевченка, 3; Запсільський сільський клуб с. Запсілля, вул. Центральна,100.</x:v>
      </x:c>
      <x:c r="N1543" s="15" t="str">
        <x:v>https://prozorro.gov.ua/tender/UA-2025-11-21-005492-a</x:v>
      </x:c>
    </x:row>
    <x:row r="1544">
      <x:c r="A1544" s="14" t="n">
        <x:v>1540</x:v>
      </x:c>
      <x:c r="B1544" s="14" t="str">
        <x:v>ФІЗИЧНА ОСОБА ПІДПРИЄМЕЦЬ ХАЛЬЗОВ СЕРГІЙ МИКОЛАЙОВИЧ</x:v>
      </x:c>
      <x:c r="C1544" s="14" t="str">
        <x:v>2664009518</x:v>
      </x:c>
      <x:c r="D1544" s="14" t="str">
        <x:v>Промисловий холод</x:v>
      </x:c>
      <x:c r="E1544" s="14" t="str">
        <x:v>Expansion discovery</x:v>
      </x:c>
      <x:c r="F1544" s="14" t="str">
        <x:v>I3</x:v>
      </x:c>
      <x:c r="G1544" s="14" t="n">
        <x:v>27</x:v>
      </x:c>
      <x:c r="H1544" s="14" t="n">
        <x:v>1</x:v>
      </x:c>
      <x:c r="I1544" s="14" t="n">
        <x:v>0</x:v>
      </x:c>
      <x:c r="J1544" s="18" t="n">
        <x:v>7750</x:v>
      </x:c>
      <x:c r="K1544" s="19" t="n">
        <x:v>45880.54833114583</x:v>
      </x:c>
      <x:c r="L1544" s="19" t="n">
        <x:v>45884.53884259259</x:v>
      </x:c>
      <x:c r="M1544" s="15" t="str">
        <x:v>Послуги по поточному ремонту, технічному обслуговуванню, установці та монтажу охолоджувальних установок: поточний ремонт та технічне обслуговування кондиціонерів, поточний ремонт та технічне обслуговування холодильної камери, установка та монтаж охолоджувальної системи (кондиціонера)</x:v>
      </x:c>
      <x:c r="N1544" s="15" t="str">
        <x:v>https://prozorro.gov.ua/tender/UA-2025-08-11-009229-a</x:v>
      </x:c>
    </x:row>
    <x:row r="1545">
      <x:c r="A1545" s="14" t="n">
        <x:v>1541</x:v>
      </x:c>
      <x:c r="B1545" s="14" t="str">
        <x:v>Фізична особа-підприємець Богаченко Василь Валентинович</x:v>
      </x:c>
      <x:c r="C1545" s="14" t="str">
        <x:v>3117622398</x:v>
      </x:c>
      <x:c r="D1545" s="14" t="str">
        <x:v>ВОЛЗ / телеком</x:v>
      </x:c>
      <x:c r="E1545" s="14" t="str">
        <x:v>Expansion discovery</x:v>
      </x:c>
      <x:c r="F1545" s="14" t="str">
        <x:v>I3</x:v>
      </x:c>
      <x:c r="G1545" s="14" t="n">
        <x:v>27</x:v>
      </x:c>
      <x:c r="H1545" s="14" t="n">
        <x:v>1</x:v>
      </x:c>
      <x:c r="I1545" s="14" t="n">
        <x:v>0</x:v>
      </x:c>
      <x:c r="J1545" s="18" t="n">
        <x:v>3810</x:v>
      </x:c>
      <x:c r="K1545" s="19" t="n">
        <x:v>45995.44024229167</x:v>
      </x:c>
      <x:c r="L1545" s="19" t="n">
        <x:v>46022.44131944444</x:v>
      </x:c>
      <x:c r="M1545" s="15" t="str">
        <x:v>Послуга з монтажу мережі для відеофіксації згідно коду ДК 021:2015 - 64220000-4 Телекомунікаційні послуги, крім послуг телефонного зв’язку і передачі даних</x:v>
      </x:c>
      <x:c r="N1545" s="15" t="str">
        <x:v>https://prozorro.gov.ua/tender/UA-2025-12-04-008940-a</x:v>
      </x:c>
    </x:row>
    <x:row r="1546">
      <x:c r="A1546" s="14" t="n">
        <x:v>1542</x:v>
      </x:c>
      <x:c r="B1546" s="14" t="str">
        <x:v>Фізична особа-підприємець Кудрявцев Дмитро Володимирович</x:v>
      </x:c>
      <x:c r="C1546" s="14" t="str">
        <x:v>2798705033</x:v>
      </x:c>
      <x:c r="D1546" s="14" t="str">
        <x:v>ВОЛЗ / телеком</x:v>
      </x:c>
      <x:c r="E1546" s="14" t="str">
        <x:v>Expansion discovery</x:v>
      </x:c>
      <x:c r="F1546" s="14" t="str">
        <x:v>I3</x:v>
      </x:c>
      <x:c r="G1546" s="14" t="n">
        <x:v>27</x:v>
      </x:c>
      <x:c r="H1546" s="14" t="n">
        <x:v>1</x:v>
      </x:c>
      <x:c r="I1546" s="14" t="n">
        <x:v>0</x:v>
      </x:c>
      <x:c r="J1546" s="18" t="n">
        <x:v>68494</x:v>
      </x:c>
      <x:c r="K1546" s="19" t="n">
        <x:v>45866.39396410879</x:v>
      </x:c>
      <x:c r="L1546" s="19" t="n">
        <x:v>45900</x:v>
      </x:c>
      <x:c r="M1546" s="15" t="str">
        <x:v>Послуги з монтажу телекомунікаційної мережі</x:v>
      </x:c>
      <x:c r="N1546" s="15" t="str">
        <x:v>https://prozorro.gov.ua/tender/UA-2025-07-28-004203-a</x:v>
      </x:c>
    </x:row>
    <x:row r="1547">
      <x:c r="A1547" s="14" t="n">
        <x:v>1543</x:v>
      </x:c>
      <x:c r="B1547" s="14" t="str">
        <x:v>Фізична особа-підприємець Нестерчук Олександр Володимирович</x:v>
      </x:c>
      <x:c r="C1547" s="14" t="str">
        <x:v>2854007277</x:v>
      </x:c>
      <x:c r="D1547" s="14" t="str">
        <x:v>Чисті приміщення</x:v>
      </x:c>
      <x:c r="E1547" s="14" t="str">
        <x:v>Expansion discovery</x:v>
      </x:c>
      <x:c r="F1547" s="14" t="str">
        <x:v>I3</x:v>
      </x:c>
      <x:c r="G1547" s="14" t="n">
        <x:v>27</x:v>
      </x:c>
      <x:c r="H1547" s="14" t="n">
        <x:v>1</x:v>
      </x:c>
      <x:c r="I1547" s="14" t="n">
        <x:v>0</x:v>
      </x:c>
      <x:c r="J1547" s="18" t="n">
        <x:v>378735</x:v>
      </x:c>
      <x:c r="K1547" s="19" t="n">
        <x:v>45686.58042775463</x:v>
      </x:c>
      <x:c r="L1547" s="19" t="n">
        <x:v>45777</x:v>
      </x:c>
      <x:c r="M1547" s="15" t="str">
        <x:v>Виконання проєктної документації по об’єкту: «Реконструкція частини приміщень другого поверху головного корпусу літ. Е-5 під влаштування операційного блоку КП "Дніпропетровська обласна клінічна лікарня ім. І.І. Мечникова" ДОР" за адресою: пл. Соборна, 14, м. Дніпро»</x:v>
      </x:c>
      <x:c r="N1547" s="15" t="str">
        <x:v>https://prozorro.gov.ua/tender/UA-2025-01-29-014701-a</x:v>
      </x:c>
    </x:row>
    <x:row r="1548">
      <x:c r="A1548" s="14" t="n">
        <x:v>1544</x:v>
      </x:c>
      <x:c r="B1548" s="14" t="str">
        <x:v>Фізична особа-підприємець Писаренко Олександр Іванович</x:v>
      </x:c>
      <x:c r="C1548" s="14" t="str">
        <x:v>3018709398</x:v>
      </x:c>
      <x:c r="D1548" s="14" t="str">
        <x:v>Ліфти та підйомники</x:v>
      </x:c>
      <x:c r="E1548" s="14" t="str">
        <x:v>Expansion discovery</x:v>
      </x:c>
      <x:c r="F1548" s="14" t="str">
        <x:v>I3</x:v>
      </x:c>
      <x:c r="G1548" s="14" t="n">
        <x:v>27</x:v>
      </x:c>
      <x:c r="H1548" s="14" t="n">
        <x:v>1</x:v>
      </x:c>
      <x:c r="I1548" s="14" t="n">
        <x:v>0</x:v>
      </x:c>
      <x:c r="J1548" s="18" t="n">
        <x:v>83935</x:v>
      </x:c>
      <x:c r="K1548" s="19" t="n">
        <x:v>45924.47969574074</x:v>
      </x:c>
      <x:c r="L1548" s="19" t="n">
        <x:v>46022.916666655095</x:v>
      </x:c>
      <x:c r="M1548" s="15" t="str">
        <x:v>Послуги з монтажу системи контролю доступу (СКД) у ліфтах, за адресою: м. Київ, вул. Відпочинку,11 (ДК 021:2015 (CPV) : 51220000-0 Послуги зі встановлення контрольного обладнання)</x:v>
      </x:c>
      <x:c r="N1548" s="15" t="str">
        <x:v>https://prozorro.gov.ua/tender/UA-2025-09-24-009431-a</x:v>
      </x:c>
    </x:row>
    <x:row r="1549">
      <x:c r="A1549" s="14" t="n">
        <x:v>1545</x:v>
      </x:c>
      <x:c r="B1549" s="14" t="str">
        <x:v>Фізична особа-підприємець Сахно Олександр Іванович</x:v>
      </x:c>
      <x:c r="C1549" s="14" t="str">
        <x:v>2405103658</x:v>
      </x:c>
      <x:c r="D1549" s="14" t="str">
        <x:v>Резервне живлення</x:v>
      </x:c>
      <x:c r="E1549" s="14" t="str">
        <x:v>Pilot now</x:v>
      </x:c>
      <x:c r="F1549" s="14" t="str">
        <x:v>I3</x:v>
      </x:c>
      <x:c r="G1549" s="14" t="n">
        <x:v>27</x:v>
      </x:c>
      <x:c r="H1549" s="14" t="n">
        <x:v>1</x:v>
      </x:c>
      <x:c r="I1549" s="14" t="n">
        <x:v>0</x:v>
      </x:c>
      <x:c r="J1549" s="18" t="n">
        <x:v>21200</x:v>
      </x:c>
      <x:c r="K1549" s="19" t="n">
        <x:v>46009.581642627316</x:v>
      </x:c>
      <x:c r="L1549" s="19" t="n">
        <x:v>46022.58188657407</x:v>
      </x:c>
      <x:c r="M1549" s="15" t="str">
        <x:v>Послуги по монтажу кабельної лінії (резерв для котельні) від дизель генератора, в орендованому приміщенні за адресою: Полтавська область, Миргородський район, с. Веприк, вул. Заводська, буд. 4, код за ДК 021:2015 45310000-3 електромонтажні роботи</x:v>
      </x:c>
      <x:c r="N1549" s="15" t="str">
        <x:v>https://prozorro.gov.ua/tender/UA-2025-12-18-019360-a</x:v>
      </x:c>
    </x:row>
    <x:row r="1550">
      <x:c r="A1550" s="14" t="n">
        <x:v>1546</x:v>
      </x:c>
      <x:c r="B1550" s="14" t="str">
        <x:v>ФОП "СПОЛЬНИЦЬКИЙ ВАСИЛЬ ОЛЕКСАНДРОВИЧ"</x:v>
      </x:c>
      <x:c r="C1550" s="14" t="str">
        <x:v>3139311999</x:v>
      </x:c>
      <x:c r="D1550" s="14" t="str">
        <x:v>Резервне живлення</x:v>
      </x:c>
      <x:c r="E1550" s="14" t="str">
        <x:v>Pilot now</x:v>
      </x:c>
      <x:c r="F1550" s="14" t="str">
        <x:v>I3</x:v>
      </x:c>
      <x:c r="G1550" s="14" t="n">
        <x:v>27</x:v>
      </x:c>
      <x:c r="H1550" s="14" t="n">
        <x:v>1</x:v>
      </x:c>
      <x:c r="I1550" s="14" t="n">
        <x:v>0</x:v>
      </x:c>
      <x:c r="J1550" s="18" t="n">
        <x:v>83000</x:v>
      </x:c>
      <x:c r="K1550" s="19" t="n">
        <x:v>45812.526649837964</x:v>
      </x:c>
      <x:c r="L1550" s="19" t="n">
        <x:v>46022.35648148148</x:v>
      </x:c>
      <x:c r="M1550" s="15" t="str">
        <x:v>Послуги   із монтажу пристрою автоматичного введення резерву (АВР) дизель-генератора</x:v>
      </x:c>
      <x:c r="N1550" s="15" t="str">
        <x:v>https://prozorro.gov.ua/tender/UA-2025-05-22-002688-a</x:v>
      </x:c>
    </x:row>
    <x:row r="1551">
      <x:c r="A1551" s="14" t="n">
        <x:v>1547</x:v>
      </x:c>
      <x:c r="B1551" s="14" t="str">
        <x:v>ФОП Басанець Володимир Миколайович</x:v>
      </x:c>
      <x:c r="C1551" s="14" t="str">
        <x:v>3132315835</x:v>
      </x:c>
      <x:c r="D1551" s="14" t="str">
        <x:v>Ліфти та підйомники</x:v>
      </x:c>
      <x:c r="E1551" s="14" t="str">
        <x:v>Expansion discovery</x:v>
      </x:c>
      <x:c r="F1551" s="14" t="str">
        <x:v>I3</x:v>
      </x:c>
      <x:c r="G1551" s="14" t="n">
        <x:v>27</x:v>
      </x:c>
      <x:c r="H1551" s="14" t="n">
        <x:v>1</x:v>
      </x:c>
      <x:c r="I1551" s="14" t="n">
        <x:v>0</x:v>
      </x:c>
      <x:c r="J1551" s="18" t="n">
        <x:v>35600</x:v>
      </x:c>
      <x:c r="K1551" s="19" t="n">
        <x:v>45874.34324321759</x:v>
      </x:c>
      <x:c r="L1551" s="19" t="n">
        <x:v>46022.386099537034</x:v>
      </x:c>
      <x:c r="M1551" s="15" t="str">
        <x:v>Виконання робіт із технічного обстеження по об’єкту: Капітальний ремонт пасажирського ліфта вантажопід’ємністю 320 кг, 5 зупинок (заміна з монтажем) за адресою м. Шостка, вул. Чернігівська, 15А (праве крило)</x:v>
      </x:c>
      <x:c r="N1551" s="15" t="str">
        <x:v>https://prozorro.gov.ua/tender/UA-2025-08-05-003194-a</x:v>
      </x:c>
    </x:row>
    <x:row r="1552">
      <x:c r="A1552" s="14" t="n">
        <x:v>1548</x:v>
      </x:c>
      <x:c r="B1552" s="14" t="str">
        <x:v>ФОП Березовський Костянтин Олегович</x:v>
      </x:c>
      <x:c r="C1552" s="14" t="str">
        <x:v>3118010179</x:v>
      </x:c>
      <x:c r="D1552" s="14" t="str">
        <x:v>Зовнішні мережі</x:v>
      </x:c>
      <x:c r="E1552" s="14" t="str">
        <x:v>Expansion discovery</x:v>
      </x:c>
      <x:c r="F1552" s="14" t="str">
        <x:v>I3</x:v>
      </x:c>
      <x:c r="G1552" s="14" t="n">
        <x:v>27</x:v>
      </x:c>
      <x:c r="H1552" s="14" t="n">
        <x:v>1</x:v>
      </x:c>
      <x:c r="I1552" s="14" t="n">
        <x:v>0</x:v>
      </x:c>
      <x:c r="J1552" s="18" t="n">
        <x:v>15000</x:v>
      </x:c>
      <x:c r="K1552" s="19" t="n">
        <x:v>45922.32755563658</x:v>
      </x:c>
      <x:c r="L1552" s="19" t="n">
        <x:v>45930.32849537037</x:v>
      </x:c>
      <x:c r="M1552" s="15" t="str">
        <x:v>Послуги з виготовлення технічного паспорта "Нове будівництво зовнішніх мереж водопостачання по вул. Прибережній, Шевченка та Лісовій  в с. Сосонка,  Вінницького району, Вінницької області"</x:v>
      </x:c>
      <x:c r="N1552" s="15" t="str">
        <x:v>https://prozorro.gov.ua/tender/UA-2025-09-22-002928-a</x:v>
      </x:c>
    </x:row>
    <x:row r="1553">
      <x:c r="A1553" s="14" t="n">
        <x:v>1549</x:v>
      </x:c>
      <x:c r="B1553" s="14" t="str">
        <x:v>ФОП БОБКО ОЛЕКСАНДР ЮРІЙОВИЧ</x:v>
      </x:c>
      <x:c r="C1553" s="14" t="str">
        <x:v>3486102657</x:v>
      </x:c>
      <x:c r="D1553" s="14" t="str">
        <x:v>HVAC / ОВіК</x:v>
      </x:c>
      <x:c r="E1553" s="14" t="str">
        <x:v>Pilot now</x:v>
      </x:c>
      <x:c r="F1553" s="14" t="str">
        <x:v>I3</x:v>
      </x:c>
      <x:c r="G1553" s="14" t="n">
        <x:v>27</x:v>
      </x:c>
      <x:c r="H1553" s="14" t="n">
        <x:v>1</x:v>
      </x:c>
      <x:c r="I1553" s="14" t="n">
        <x:v>0</x:v>
      </x:c>
      <x:c r="J1553" s="18" t="n">
        <x:v>50000</x:v>
      </x:c>
      <x:c r="K1553" s="19" t="n">
        <x:v>46002.3971609375</x:v>
      </x:c>
      <x:c r="L1553" s="19" t="n">
        <x:v>46022.916666655095</x:v>
      </x:c>
      <x:c r="M1553" s="15" t="str">
        <x:v>Послуги з монтажу системи вентиляції в зварювальному приміщенні за адресою - м. Одеса, вул. Середня, 37 за ДК 021:2015-45330000-9-Водопровідні та санітарно-технічні роботи</x:v>
      </x:c>
      <x:c r="N1553" s="15" t="str">
        <x:v>https://prozorro.gov.ua/tender/UA-2025-12-11-006828-a</x:v>
      </x:c>
    </x:row>
    <x:row r="1554">
      <x:c r="A1554" s="14" t="n">
        <x:v>1550</x:v>
      </x:c>
      <x:c r="B1554" s="14" t="str">
        <x:v>ФОП Бочаров Захар Миколайович</x:v>
      </x:c>
      <x:c r="C1554" s="14" t="str">
        <x:v>3261306939</x:v>
      </x:c>
      <x:c r="D1554" s="14" t="str">
        <x:v>HVAC / ОВіК</x:v>
      </x:c>
      <x:c r="E1554" s="14" t="str">
        <x:v>Pilot now</x:v>
      </x:c>
      <x:c r="F1554" s="14" t="str">
        <x:v>I3</x:v>
      </x:c>
      <x:c r="G1554" s="14" t="n">
        <x:v>27</x:v>
      </x:c>
      <x:c r="H1554" s="14" t="n">
        <x:v>1</x:v>
      </x:c>
      <x:c r="I1554" s="14" t="n">
        <x:v>0</x:v>
      </x:c>
      <x:c r="J1554" s="18" t="n">
        <x:v>99801.17</x:v>
      </x:c>
      <x:c r="K1554" s="19" t="n">
        <x:v>45902.51244537037</x:v>
      </x:c>
      <x:c r="L1554" s="19" t="n">
        <x:v>46022</x:v>
      </x:c>
      <x:c r="M1554" s="15" t="str">
        <x:v>ДК 021:2015 – 45330000-9 – Водопровідні та санітарно-технічні роботи (Послуги з монтажу системи вентиляції – 45331210-1)</x:v>
      </x:c>
      <x:c r="N1554" s="15" t="str">
        <x:v>https://prozorro.gov.ua/tender/UA-2025-09-02-008781-a</x:v>
      </x:c>
    </x:row>
    <x:row r="1555">
      <x:c r="A1555" s="14" t="n">
        <x:v>1551</x:v>
      </x:c>
      <x:c r="B1555" s="14" t="str">
        <x:v>ФОП Буденчук Ярослава Василівна</x:v>
      </x:c>
      <x:c r="C1555" s="14" t="str">
        <x:v>2417618467</x:v>
      </x:c>
      <x:c r="D1555" s="14" t="str">
        <x:v>Благоустрій</x:v>
      </x:c>
      <x:c r="E1555" s="14" t="str">
        <x:v>Expansion discovery</x:v>
      </x:c>
      <x:c r="F1555" s="14" t="str">
        <x:v>I3</x:v>
      </x:c>
      <x:c r="G1555" s="14" t="n">
        <x:v>27</x:v>
      </x:c>
      <x:c r="H1555" s="14" t="n">
        <x:v>1</x:v>
      </x:c>
      <x:c r="I1555" s="14" t="n">
        <x:v>0</x:v>
      </x:c>
      <x:c r="J1555" s="18" t="n">
        <x:v>98066.93</x:v>
      </x:c>
      <x:c r="K1555" s="19" t="n">
        <x:v>45852.39210793981</x:v>
      </x:c>
      <x:c r="L1555" s="19" t="n">
        <x:v>45900</x:v>
      </x:c>
      <x:c r="M1555" s="15" t="str">
        <x:v>Благоустрій території комунальної установи Центр комплексної реабілітації для осіб з інвалідністю "Допомога життю" Мамаївської сільської ради</x:v>
      </x:c>
      <x:c r="N1555" s="15" t="str">
        <x:v>https://prozorro.gov.ua/tender/UA-2025-07-14-004458-a</x:v>
      </x:c>
    </x:row>
    <x:row r="1556">
      <x:c r="A1556" s="14" t="n">
        <x:v>1552</x:v>
      </x:c>
      <x:c r="B1556" s="14" t="str">
        <x:v>ФОП ГОЛОВЧАК ЛЮБОМИР ВАСИЛЬОВИЧ</x:v>
      </x:c>
      <x:c r="C1556" s="14" t="str">
        <x:v>2259117198</x:v>
      </x:c>
      <x:c r="D1556" s="14" t="str">
        <x:v>Підпірні конструкції</x:v>
      </x:c>
      <x:c r="E1556" s="14" t="str">
        <x:v>Expansion discovery</x:v>
      </x:c>
      <x:c r="F1556" s="14" t="str">
        <x:v>I3</x:v>
      </x:c>
      <x:c r="G1556" s="14" t="n">
        <x:v>27</x:v>
      </x:c>
      <x:c r="H1556" s="14" t="n">
        <x:v>1</x:v>
      </x:c>
      <x:c r="I1556" s="14" t="n">
        <x:v>0</x:v>
      </x:c>
      <x:c r="J1556" s="18" t="n">
        <x:v>355434</x:v>
      </x:c>
      <x:c r="K1556" s="19" t="n">
        <x:v>45530.24242782407</x:v>
      </x:c>
      <x:c r="L1556" s="19" t="n">
        <x:v>45657</x:v>
      </x:c>
      <x:c r="M1556" s="15" t="str">
        <x:v>Капітальний ремонт підпірної стінки по вул. Прикарпатська в м. Яремче Надвірнянського району Івано-Франківської області </x:v>
      </x:c>
      <x:c r="N1556" s="15" t="str">
        <x:v>https://prozorro.gov.ua/tender/UA-2024-08-26-000139-a</x:v>
      </x:c>
    </x:row>
    <x:row r="1557">
      <x:c r="A1557" s="14" t="n">
        <x:v>1553</x:v>
      </x:c>
      <x:c r="B1557" s="14" t="str">
        <x:v>ФОП Єфремов Віталій Миколайович</x:v>
      </x:c>
      <x:c r="C1557" s="14" t="str">
        <x:v>2645619018</x:v>
      </x:c>
      <x:c r="D1557" s="14" t="str">
        <x:v>Промисловий холод</x:v>
      </x:c>
      <x:c r="E1557" s="14" t="str">
        <x:v>Expansion discovery</x:v>
      </x:c>
      <x:c r="F1557" s="14" t="str">
        <x:v>I3</x:v>
      </x:c>
      <x:c r="G1557" s="14" t="n">
        <x:v>27</x:v>
      </x:c>
      <x:c r="H1557" s="14" t="n">
        <x:v>1</x:v>
      </x:c>
      <x:c r="I1557" s="14" t="n">
        <x:v>0</x:v>
      </x:c>
      <x:c r="J1557" s="18" t="n">
        <x:v>5200</x:v>
      </x:c>
      <x:c r="K1557" s="19" t="n">
        <x:v>45981.29785822917</x:v>
      </x:c>
      <x:c r="L1557" s="19" t="n">
        <x:v>46022.29844907407</x:v>
      </x:c>
      <x:c r="M1557" s="15" t="str">
        <x:v>Послуги по монтажу та налагодженню Збірно-розбірної холодильної камери назькотемпературної у комплекті з холодильним моноблоком низькотемпературним</x:v>
      </x:c>
      <x:c r="N1557" s="15" t="str">
        <x:v>https://prozorro.gov.ua/tender/UA-2025-11-20-000784-a</x:v>
      </x:c>
    </x:row>
    <x:row r="1558">
      <x:c r="A1558" s="14" t="n">
        <x:v>1554</x:v>
      </x:c>
      <x:c r="B1558" s="14" t="str">
        <x:v>ФОП Жуковець Ярослав Сергійович</x:v>
      </x:c>
      <x:c r="C1558" s="14" t="str">
        <x:v>3343817450</x:v>
      </x:c>
      <x:c r="D1558" s="14" t="str">
        <x:v>Пожежогасіння</x:v>
      </x:c>
      <x:c r="E1558" s="14" t="str">
        <x:v>Expansion discovery</x:v>
      </x:c>
      <x:c r="F1558" s="14" t="str">
        <x:v>I3</x:v>
      </x:c>
      <x:c r="G1558" s="14" t="n">
        <x:v>27</x:v>
      </x:c>
      <x:c r="H1558" s="14" t="n">
        <x:v>1</x:v>
      </x:c>
      <x:c r="I1558" s="14" t="n">
        <x:v>0</x:v>
      </x:c>
      <x:c r="J1558" s="18" t="n">
        <x:v>199170.27</x:v>
      </x:c>
      <x:c r="K1558" s="19" t="n">
        <x:v>45335.64892230324</x:v>
      </x:c>
      <x:c r="L1558" s="19" t="n">
        <x:v>45657</x:v>
      </x:c>
      <x:c r="M1558" s="15" t="str">
        <x:v>45343000-3-Встановлення протипожежного обладнання (поточний ремонт демонтаж/монтаж та встановлення автоматичної системи газового пожежогасіння в адміністративній будівлі за адресою: вул. Привокзальна, 3, м. Біла Церква)</x:v>
      </x:c>
      <x:c r="N1558" s="15" t="str">
        <x:v>https://prozorro.gov.ua/tender/UA-2024-02-13-013455-a</x:v>
      </x:c>
    </x:row>
    <x:row r="1559">
      <x:c r="A1559" s="14" t="n">
        <x:v>1555</x:v>
      </x:c>
      <x:c r="B1559" s="14" t="str">
        <x:v>ФОП Заставський Юрій Іванович</x:v>
      </x:c>
      <x:c r="C1559" s="14" t="str">
        <x:v>2422610172</x:v>
      </x:c>
      <x:c r="D1559" s="14" t="str">
        <x:v>Металоконструкції</x:v>
      </x:c>
      <x:c r="E1559" s="14" t="str">
        <x:v>Expansion discovery</x:v>
      </x:c>
      <x:c r="F1559" s="14" t="str">
        <x:v>I3</x:v>
      </x:c>
      <x:c r="G1559" s="14" t="n">
        <x:v>27</x:v>
      </x:c>
      <x:c r="H1559" s="14" t="n">
        <x:v>1</x:v>
      </x:c>
      <x:c r="I1559" s="14" t="n">
        <x:v>0</x:v>
      </x:c>
      <x:c r="J1559" s="18" t="n">
        <x:v>99140.91</x:v>
      </x:c>
      <x:c r="K1559" s="19" t="n">
        <x:v>45945.5649837963</x:v>
      </x:c>
      <x:c r="L1559" s="19" t="n">
        <x:v>46022.60903935185</x:v>
      </x:c>
      <x:c r="M1559" s="15" t="str">
        <x:v>Послуги з монтажу та встановлення металоконструкцій</x:v>
      </x:c>
      <x:c r="N1559" s="15" t="str">
        <x:v>https://prozorro.gov.ua/tender/UA-2025-10-15-014216-a</x:v>
      </x:c>
    </x:row>
    <x:row r="1560">
      <x:c r="A1560" s="14" t="n">
        <x:v>1556</x:v>
      </x:c>
      <x:c r="B1560" s="14" t="str">
        <x:v>ФОП Карапетян Левон Велібекович</x:v>
      </x:c>
      <x:c r="C1560" s="14" t="str">
        <x:v>2329720233</x:v>
      </x:c>
      <x:c r="D1560" s="14" t="str">
        <x:v>Зливова каналізація / дренаж</x:v>
      </x:c>
      <x:c r="E1560" s="14" t="str">
        <x:v>Expansion discovery</x:v>
      </x:c>
      <x:c r="F1560" s="14" t="str">
        <x:v>I3</x:v>
      </x:c>
      <x:c r="G1560" s="14" t="n">
        <x:v>27</x:v>
      </x:c>
      <x:c r="H1560" s="14" t="n">
        <x:v>1</x:v>
      </x:c>
      <x:c r="I1560" s="14" t="n">
        <x:v>0</x:v>
      </x:c>
      <x:c r="J1560" s="18" t="n">
        <x:v>94304.9</x:v>
      </x:c>
      <x:c r="K1560" s="19" t="n">
        <x:v>45895.498447199076</x:v>
      </x:c>
      <x:c r="L1560" s="19" t="n">
        <x:v>46006</x:v>
      </x:c>
      <x:c r="M1560" s="15" t="str">
        <x:v>Поточний ремонт прибудинкової території по вул. Вернадського, 2 в м. Біла Церква Київської області (ремонт зливової каналізації) (код ДК 021:2015 – 45230000-8 – Будівництво трубопроводів, ліній зв’язку та електропередач, шосе, доріг, аеродромів і залізничних доріг; вирівнювання поверхонь)</x:v>
      </x:c>
      <x:c r="N1560" s="15" t="str">
        <x:v>https://prozorro.gov.ua/tender/UA-2025-08-26-008851-a</x:v>
      </x:c>
    </x:row>
    <x:row r="1561">
      <x:c r="A1561" s="14" t="n">
        <x:v>1557</x:v>
      </x:c>
      <x:c r="B1561" s="14" t="str">
        <x:v>ФОП Ковтун Володимир Вікторович</x:v>
      </x:c>
      <x:c r="C1561" s="14" t="str">
        <x:v>2377511937</x:v>
      </x:c>
      <x:c r="D1561" s="14" t="str">
        <x:v>ВОЛЗ / телеком</x:v>
      </x:c>
      <x:c r="E1561" s="14" t="str">
        <x:v>Expansion discovery</x:v>
      </x:c>
      <x:c r="F1561" s="14" t="str">
        <x:v>I3</x:v>
      </x:c>
      <x:c r="G1561" s="14" t="n">
        <x:v>27</x:v>
      </x:c>
      <x:c r="H1561" s="14" t="n">
        <x:v>1</x:v>
      </x:c>
      <x:c r="I1561" s="14" t="n">
        <x:v>0</x:v>
      </x:c>
      <x:c r="J1561" s="18" t="n">
        <x:v>5000</x:v>
      </x:c>
      <x:c r="K1561" s="19" t="n">
        <x:v>45783.32644537037</x:v>
      </x:c>
      <x:c r="L1561" s="19" t="n">
        <x:v>46022.36592592593</x:v>
      </x:c>
      <x:c r="M1561" s="15" t="str">
        <x:v>Послуги по монтажу аба вдосконаленню телекомунікаційної мережі  за адресою: с.Іванівка, вул. Центральна, 90 (укриття ліцею)  за ДК 021:2015 Єдиного закупівельного словника  72710000-0 - Послуги у сфері локальних мереж</x:v>
      </x:c>
      <x:c r="N1561" s="15" t="str">
        <x:v>https://prozorro.gov.ua/tender/UA-2025-05-06-003334-a</x:v>
      </x:c>
    </x:row>
    <x:row r="1562">
      <x:c r="A1562" s="14" t="n">
        <x:v>1558</x:v>
      </x:c>
      <x:c r="B1562" s="14" t="str">
        <x:v>ФОП Кульба Борис Володимирович</x:v>
      </x:c>
      <x:c r="C1562" s="14" t="str">
        <x:v>2419300190</x:v>
      </x:c>
      <x:c r="D1562" s="14" t="str">
        <x:v>Гідротехнічні споруди</x:v>
      </x:c>
      <x:c r="E1562" s="14" t="str">
        <x:v>Expansion discovery</x:v>
      </x:c>
      <x:c r="F1562" s="14" t="str">
        <x:v>I3</x:v>
      </x:c>
      <x:c r="G1562" s="14" t="n">
        <x:v>27</x:v>
      </x:c>
      <x:c r="H1562" s="14" t="n">
        <x:v>1</x:v>
      </x:c>
      <x:c r="I1562" s="14" t="n">
        <x:v>0</x:v>
      </x:c>
      <x:c r="J1562" s="18" t="n">
        <x:v>54509</x:v>
      </x:c>
      <x:c r="K1562" s="19" t="n">
        <x:v>45961.52226957176</x:v>
      </x:c>
      <x:c r="L1562" s="19" t="n">
        <x:v>46022.452418981484</x:v>
      </x:c>
      <x:c r="M1562" s="15" t="str">
        <x:v>Послуги з благоустрою населених пунктів-поточний ремонт, відновлення належного стану лавок на дамбі в м. Тернополі</x:v>
      </x:c>
      <x:c r="N1562" s="15" t="str">
        <x:v>https://prozorro.gov.ua/tender/UA-2025-10-31-005838-a</x:v>
      </x:c>
    </x:row>
    <x:row r="1563">
      <x:c r="A1563" s="14" t="n">
        <x:v>1559</x:v>
      </x:c>
      <x:c r="B1563" s="14" t="str">
        <x:v>ФОП МАКАРИЦЬКА ЛЮДМИЛА ГРИГОРІВНА</x:v>
      </x:c>
      <x:c r="C1563" s="14" t="str">
        <x:v>2641803825</x:v>
      </x:c>
      <x:c r="D1563" s="14" t="str">
        <x:v>Покрівлі та гідроізоляція</x:v>
      </x:c>
      <x:c r="E1563" s="14" t="str">
        <x:v>Expansion discovery</x:v>
      </x:c>
      <x:c r="F1563" s="14" t="str">
        <x:v>I3</x:v>
      </x:c>
      <x:c r="G1563" s="14" t="n">
        <x:v>27</x:v>
      </x:c>
      <x:c r="H1563" s="14" t="n">
        <x:v>1</x:v>
      </x:c>
      <x:c r="I1563" s="14" t="n">
        <x:v>0</x:v>
      </x:c>
      <x:c r="J1563" s="18" t="n">
        <x:v>1405</x:v>
      </x:c>
      <x:c r="K1563" s="19" t="n">
        <x:v>45768.36517361111</x:v>
      </x:c>
      <x:c r="L1563" s="19" t="n">
        <x:v>46016</x:v>
      </x:c>
      <x:c r="M1563" s="15" t="str">
        <x:v>Матеріали, будівельні матеріали та інвентар для проведення ремонтних робіт господарським способом (мастика гідроізоляційна бітумно-каучукова універсальна «Ореол-1» 20 кг)</x:v>
      </x:c>
      <x:c r="N1563" s="15" t="str">
        <x:v>https://prozorro.gov.ua/tender/UA-2025-04-21-002987-a</x:v>
      </x:c>
    </x:row>
    <x:row r="1564">
      <x:c r="A1564" s="14" t="n">
        <x:v>1560</x:v>
      </x:c>
      <x:c r="B1564" s="14" t="str">
        <x:v>ФОП Мирдич Ірина Володимирівна</x:v>
      </x:c>
      <x:c r="C1564" s="14" t="str">
        <x:v>2723306962</x:v>
      </x:c>
      <x:c r="D1564" s="14" t="str">
        <x:v>Підпірні конструкції</x:v>
      </x:c>
      <x:c r="E1564" s="14" t="str">
        <x:v>Expansion discovery</x:v>
      </x:c>
      <x:c r="F1564" s="14" t="str">
        <x:v>I3</x:v>
      </x:c>
      <x:c r="G1564" s="14" t="n">
        <x:v>27</x:v>
      </x:c>
      <x:c r="H1564" s="14" t="n">
        <x:v>1</x:v>
      </x:c>
      <x:c r="I1564" s="14" t="n">
        <x:v>0</x:v>
      </x:c>
      <x:c r="J1564" s="18" t="n">
        <x:v>235645</x:v>
      </x:c>
      <x:c r="K1564" s="19" t="n">
        <x:v>45544.49511982639</x:v>
      </x:c>
      <x:c r="L1564" s="19" t="n">
        <x:v>45657</x:v>
      </x:c>
      <x:c r="M1564" s="15" t="str">
        <x:v>Капітальний ремонт підпірної стінки по вул.Л.Українки в м.Старий Самбір Самбірського району Львівської області</x:v>
      </x:c>
      <x:c r="N1564" s="15" t="str">
        <x:v>https://prozorro.gov.ua/tender/UA-2024-09-09-009029-a</x:v>
      </x:c>
    </x:row>
    <x:row r="1565">
      <x:c r="A1565" s="14" t="n">
        <x:v>1561</x:v>
      </x:c>
      <x:c r="B1565" s="14" t="str">
        <x:v>ФОП Неструга Антоніна Ігорівна</x:v>
      </x:c>
      <x:c r="C1565" s="14" t="str">
        <x:v>3606202443</x:v>
      </x:c>
      <x:c r="D1565" s="14" t="str">
        <x:v>Промисловий холод</x:v>
      </x:c>
      <x:c r="E1565" s="14" t="str">
        <x:v>Expansion discovery</x:v>
      </x:c>
      <x:c r="F1565" s="14" t="str">
        <x:v>I3</x:v>
      </x:c>
      <x:c r="G1565" s="14" t="n">
        <x:v>27</x:v>
      </x:c>
      <x:c r="H1565" s="14" t="n">
        <x:v>1</x:v>
      </x:c>
      <x:c r="I1565" s="14" t="n">
        <x:v>0</x:v>
      </x:c>
      <x:c r="J1565" s="18" t="n">
        <x:v>60000</x:v>
      </x:c>
      <x:c r="K1565" s="19" t="n">
        <x:v>45932.50186827546</x:v>
      </x:c>
      <x:c r="L1565" s="19" t="n">
        <x:v>46022</x:v>
      </x:c>
      <x:c r="M1565" s="15" t="str">
        <x:v>Кондиціонери для забезпечення роботи кабінетів закладу охорони здоров’я (внутрішні та зовнішні блоки) із встановленням (монтажем) (42512200-0) ДК 021:2015: 42510000-4 Теплообмінники, кондиціонери повітря, холодильне обладнання та фільтрувальні пристрої</x:v>
      </x:c>
      <x:c r="N1565" s="15" t="str">
        <x:v>https://prozorro.gov.ua/tender/UA-2025-10-02-009126-a</x:v>
      </x:c>
    </x:row>
    <x:row r="1566">
      <x:c r="A1566" s="14" t="n">
        <x:v>1562</x:v>
      </x:c>
      <x:c r="B1566" s="14" t="str">
        <x:v>ФОП Свинарчук Андрій Сергійович</x:v>
      </x:c>
      <x:c r="C1566" s="14" t="str">
        <x:v>3036101214</x:v>
      </x:c>
      <x:c r="D1566" s="14" t="str">
        <x:v>Ремонт і підсилення бетону</x:v>
      </x:c>
      <x:c r="E1566" s="14" t="str">
        <x:v>Expansion discovery</x:v>
      </x:c>
      <x:c r="F1566" s="14" t="str">
        <x:v>I3</x:v>
      </x:c>
      <x:c r="G1566" s="14" t="n">
        <x:v>27</x:v>
      </x:c>
      <x:c r="H1566" s="14" t="n">
        <x:v>1</x:v>
      </x:c>
      <x:c r="I1566" s="14" t="n">
        <x:v>0</x:v>
      </x:c>
      <x:c r="J1566" s="18" t="n">
        <x:v>195999</x:v>
      </x:c>
      <x:c r="K1566" s="19" t="n">
        <x:v>45349.60339210648</x:v>
      </x:c>
      <x:c r="L1566" s="19" t="n">
        <x:v>45657.604212962964</x:v>
      </x:c>
      <x:c r="M1566" s="15" t="str">
        <x:v>Поточний ремонт споруд цивільного захисту (тимчасового укриття) (свердління залізобетонних конструкцій входу, проходів і проямку, земельні роботи (копка, винесення, вивезення), тощо) в ЖДНЗ №37 за адресою: м.Житомир, вул. Небесної Сотні,33</x:v>
      </x:c>
      <x:c r="N1566" s="15" t="str">
        <x:v>https://prozorro.gov.ua/tender/UA-2024-02-27-010742-a</x:v>
      </x:c>
    </x:row>
    <x:row r="1567">
      <x:c r="A1567" s="14" t="n">
        <x:v>1563</x:v>
      </x:c>
      <x:c r="B1567" s="14" t="str">
        <x:v>ФОП Тарнавський Вадим Васильович</x:v>
      </x:c>
      <x:c r="C1567" s="14" t="str">
        <x:v>3039106471</x:v>
      </x:c>
      <x:c r="D1567" s="14" t="str">
        <x:v>HVAC / ОВіК</x:v>
      </x:c>
      <x:c r="E1567" s="14" t="str">
        <x:v>Pilot now</x:v>
      </x:c>
      <x:c r="F1567" s="14" t="str">
        <x:v>I3</x:v>
      </x:c>
      <x:c r="G1567" s="14" t="n">
        <x:v>27</x:v>
      </x:c>
      <x:c r="H1567" s="14" t="n">
        <x:v>1</x:v>
      </x:c>
      <x:c r="I1567" s="14" t="n">
        <x:v>0</x:v>
      </x:c>
      <x:c r="J1567" s="18" t="n">
        <x:v>4500</x:v>
      </x:c>
      <x:c r="K1567" s="19" t="n">
        <x:v>46013.388122233795</x:v>
      </x:c>
      <x:c r="L1567" s="19" t="n">
        <x:v>46022</x:v>
      </x:c>
      <x:c r="M1567" s="15" t="str">
        <x:v>Послуги з монтажу Припливно-витяжної системи вентиляції з рекуперацією тепла PRANA-200C+</x:v>
      </x:c>
      <x:c r="N1567" s="15" t="str">
        <x:v>https://prozorro.gov.ua/tender/UA-2025-12-22-005941-a</x:v>
      </x:c>
    </x:row>
    <x:row r="1568">
      <x:c r="A1568" s="14" t="n">
        <x:v>1564</x:v>
      </x:c>
      <x:c r="B1568" s="14" t="str">
        <x:v>ФОП Трубін Олег Вікторович</x:v>
      </x:c>
      <x:c r="C1568" s="14" t="str">
        <x:v>3688708016</x:v>
      </x:c>
      <x:c r="D1568" s="14" t="str">
        <x:v>Резервне живлення</x:v>
      </x:c>
      <x:c r="E1568" s="14" t="str">
        <x:v>Pilot now</x:v>
      </x:c>
      <x:c r="F1568" s="14" t="str">
        <x:v>I3</x:v>
      </x:c>
      <x:c r="G1568" s="14" t="n">
        <x:v>27</x:v>
      </x:c>
      <x:c r="H1568" s="14" t="n">
        <x:v>1</x:v>
      </x:c>
      <x:c r="I1568" s="14" t="n">
        <x:v>0</x:v>
      </x:c>
      <x:c r="J1568" s="18" t="n">
        <x:v>97198</x:v>
      </x:c>
      <x:c r="K1568" s="19" t="n">
        <x:v>46006.444135474536</x:v>
      </x:c>
      <x:c r="L1568" s="19" t="n">
        <x:v>46022.44605324074</x:v>
      </x:c>
      <x:c r="M1568" s="15" t="str">
        <x:v>Послуги з монтажу та встановлення безперебійного живлення електроенергії</x:v>
      </x:c>
      <x:c r="N1568" s="15" t="str">
        <x:v>https://prozorro.gov.ua/tender/UA-2025-12-15-009604-a</x:v>
      </x:c>
    </x:row>
    <x:row r="1569">
      <x:c r="A1569" s="14" t="n">
        <x:v>1565</x:v>
      </x:c>
      <x:c r="B1569" s="14" t="str">
        <x:v>ФОП ШАПАРЬ АНДРІЙ ВОЛОДИМИРОВИЧ</x:v>
      </x:c>
      <x:c r="C1569" s="14" t="str">
        <x:v>2874306213</x:v>
      </x:c>
      <x:c r="D1569" s="14" t="str">
        <x:v>Блискавкозахист / заземлення</x:v>
      </x:c>
      <x:c r="E1569" s="14" t="str">
        <x:v>Pilot now</x:v>
      </x:c>
      <x:c r="F1569" s="14" t="str">
        <x:v>I3</x:v>
      </x:c>
      <x:c r="G1569" s="14" t="n">
        <x:v>27</x:v>
      </x:c>
      <x:c r="H1569" s="14" t="n">
        <x:v>1</x:v>
      </x:c>
      <x:c r="I1569" s="14" t="n">
        <x:v>0</x:v>
      </x:c>
      <x:c r="J1569" s="18" t="n">
        <x:v>79421</x:v>
      </x:c>
      <x:c r="K1569" s="19" t="n">
        <x:v>45869.500426527775</x:v>
      </x:c>
      <x:c r="L1569" s="19" t="n">
        <x:v>46022</x:v>
      </x:c>
      <x:c r="M1569" s="15" t="str">
        <x:v>Монтаж пристроїв блискавкозахисту</x:v>
      </x:c>
      <x:c r="N1569" s="15" t="str">
        <x:v>https://prozorro.gov.ua/tender/UA-2025-07-31-006294-a</x:v>
      </x:c>
    </x:row>
    <x:row r="1570">
      <x:c r="A1570" s="14" t="n">
        <x:v>1566</x:v>
      </x:c>
      <x:c r="B1570" s="14" t="str">
        <x:v>ФОП Янішевський Тарас Ярославович</x:v>
      </x:c>
      <x:c r="C1570" s="14" t="str">
        <x:v>3255804899</x:v>
      </x:c>
      <x:c r="D1570" s="14" t="str">
        <x:v>HVAC / ОВіК</x:v>
      </x:c>
      <x:c r="E1570" s="14" t="str">
        <x:v>Pilot now</x:v>
      </x:c>
      <x:c r="F1570" s="14" t="str">
        <x:v>I3</x:v>
      </x:c>
      <x:c r="G1570" s="14" t="n">
        <x:v>27</x:v>
      </x:c>
      <x:c r="H1570" s="14" t="n">
        <x:v>1</x:v>
      </x:c>
      <x:c r="I1570" s="14" t="n">
        <x:v>0</x:v>
      </x:c>
      <x:c r="J1570" s="18" t="n">
        <x:v>99389</x:v>
      </x:c>
      <x:c r="K1570" s="19" t="n">
        <x:v>45960.489438668985</x:v>
      </x:c>
      <x:c r="L1570" s="19" t="n">
        <x:v>46022.48983796296</x:v>
      </x:c>
      <x:c r="M1570" s="15" t="str">
        <x:v>Припливно-витяжна система вентиляції з рекуперацією тепла «PRANA-200С STANDART» (з монтажем) (код ДК 021:2015:42520000-7 Вентиляційне обладнання)</x:v>
      </x:c>
      <x:c r="N1570" s="15" t="str">
        <x:v>https://prozorro.gov.ua/tender/UA-2025-10-30-006956-a</x:v>
      </x:c>
    </x:row>
    <x:row r="1571">
      <x:c r="A1571" s="14" t="n">
        <x:v>1567</x:v>
      </x:c>
      <x:c r="B1571" s="14" t="str">
        <x:v>БЕЗНОСЕНКО ВІКТОР АНАТОЛІЙОВИЧ</x:v>
      </x:c>
      <x:c r="C1571" s="14" t="str">
        <x:v>2934819037</x:v>
      </x:c>
      <x:c r="D1571" s="14" t="str">
        <x:v>Резервне живлення</x:v>
      </x:c>
      <x:c r="E1571" s="14" t="str">
        <x:v>Pilot now</x:v>
      </x:c>
      <x:c r="F1571" s="14" t="str">
        <x:v>I3</x:v>
      </x:c>
      <x:c r="G1571" s="14" t="n">
        <x:v>26</x:v>
      </x:c>
      <x:c r="H1571" s="14" t="n">
        <x:v>1</x:v>
      </x:c>
      <x:c r="I1571" s="14" t="n">
        <x:v>0</x:v>
      </x:c>
      <x:c r="J1571" s="18" t="n">
        <x:v>3500</x:v>
      </x:c>
      <x:c r="K1571" s="19" t="n">
        <x:v>45646.74988559028</x:v>
      </x:c>
      <x:c r="L1571" s="19" t="n">
        <x:v>45657</x:v>
      </x:c>
      <x:c r="M1571" s="15" t="str">
        <x:v>Послуги монтажу системи безперебійного живлення</x:v>
      </x:c>
      <x:c r="N1571" s="15" t="str">
        <x:v>https://prozorro.gov.ua/tender/UA-2024-12-20-022636-a</x:v>
      </x:c>
    </x:row>
    <x:row r="1572">
      <x:c r="A1572" s="14" t="n">
        <x:v>1568</x:v>
      </x:c>
      <x:c r="B1572" s="14" t="str">
        <x:v>БІЛЕНКО ВІКТОР ГРИГОРОВИЧ</x:v>
      </x:c>
      <x:c r="C1572" s="14" t="str">
        <x:v>3151108775</x:v>
      </x:c>
      <x:c r="D1572" s="14" t="str">
        <x:v>Покрівлі та гідроізоляція</x:v>
      </x:c>
      <x:c r="E1572" s="14" t="str">
        <x:v>Expansion discovery</x:v>
      </x:c>
      <x:c r="F1572" s="14" t="str">
        <x:v>I3</x:v>
      </x:c>
      <x:c r="G1572" s="14" t="n">
        <x:v>26</x:v>
      </x:c>
      <x:c r="H1572" s="14" t="n">
        <x:v>1</x:v>
      </x:c>
      <x:c r="I1572" s="14" t="n">
        <x:v>0</x:v>
      </x:c>
      <x:c r="J1572" s="18" t="n">
        <x:v>1250</x:v>
      </x:c>
      <x:c r="K1572" s="19" t="n">
        <x:v>45446.36250541667</x:v>
      </x:c>
      <x:c r="L1572" s="19" t="n">
        <x:v>45473</x:v>
      </x:c>
      <x:c r="M1572" s="15" t="str">
        <x:v>Будівельні матеріали для проведення ремонтних робіт господарським способом (гідроізоляційна плівка 1,5м. 50м.)</x:v>
      </x:c>
      <x:c r="N1572" s="15" t="str">
        <x:v>https://prozorro.gov.ua/tender/UA-2024-06-03-003690-a</x:v>
      </x:c>
    </x:row>
    <x:row r="1573">
      <x:c r="A1573" s="14" t="n">
        <x:v>1569</x:v>
      </x:c>
      <x:c r="B1573" s="14" t="str">
        <x:v>БОРОВЕЦЬ ОЛЕКСАНДР МИКОЛАЙОВИЧ</x:v>
      </x:c>
      <x:c r="C1573" s="14" t="str">
        <x:v>2978713435</x:v>
      </x:c>
      <x:c r="D1573" s="14" t="str">
        <x:v>Металоконструкції</x:v>
      </x:c>
      <x:c r="E1573" s="14" t="str">
        <x:v>Expansion discovery</x:v>
      </x:c>
      <x:c r="F1573" s="14" t="str">
        <x:v>I3</x:v>
      </x:c>
      <x:c r="G1573" s="14" t="n">
        <x:v>26</x:v>
      </x:c>
      <x:c r="H1573" s="14" t="n">
        <x:v>1</x:v>
      </x:c>
      <x:c r="I1573" s="14" t="n">
        <x:v>0</x:v>
      </x:c>
      <x:c r="J1573" s="18" t="n">
        <x:v>33500</x:v>
      </x:c>
      <x:c r="K1573" s="19" t="n">
        <x:v>45615.436321712965</x:v>
      </x:c>
      <x:c r="L1573" s="19" t="n">
        <x:v>45657</x:v>
      </x:c>
      <x:c r="M1573" s="15" t="str">
        <x:v>Роботи з монтажу  металоконструкцій  для інформаційних банерів  про загиблих захисників Березнівщини</x:v>
      </x:c>
      <x:c r="N1573" s="15" t="str">
        <x:v>https://prozorro.gov.ua/tender/UA-2024-11-19-007446-a</x:v>
      </x:c>
    </x:row>
    <x:row r="1574">
      <x:c r="A1574" s="14" t="n">
        <x:v>1570</x:v>
      </x:c>
      <x:c r="B1574" s="14" t="str">
        <x:v>ВАНСОВИЧ ТЕТЯНА ВОЛОДИМИРІВНА</x:v>
      </x:c>
      <x:c r="C1574" s="14" t="str">
        <x:v>2802419342</x:v>
      </x:c>
      <x:c r="D1574" s="14" t="str">
        <x:v>Промислова теплоізоляція</x:v>
      </x:c>
      <x:c r="E1574" s="14" t="str">
        <x:v>Expansion discovery</x:v>
      </x:c>
      <x:c r="F1574" s="14" t="str">
        <x:v>I3</x:v>
      </x:c>
      <x:c r="G1574" s="14" t="n">
        <x:v>26</x:v>
      </x:c>
      <x:c r="H1574" s="14" t="n">
        <x:v>1</x:v>
      </x:c>
      <x:c r="I1574" s="14" t="n">
        <x:v>0</x:v>
      </x:c>
      <x:c r="J1574" s="18" t="n">
        <x:v>21861.2</x:v>
      </x:c>
      <x:c r="K1574" s="19" t="n">
        <x:v>45671.59441967592</x:v>
      </x:c>
      <x:c r="L1574" s="19" t="n">
        <x:v>45666</x:v>
      </x:c>
      <x:c r="M1574" s="15" t="str">
        <x:v>послуги з поточного ремонту зовнішніх мереж теплопостачання із теплоізоляцією трубопроводу у військовому містечку</x:v>
      </x:c>
      <x:c r="N1574" s="15" t="str">
        <x:v>https://prozorro.gov.ua/tender/UA-2025-01-14-013308-a</x:v>
      </x:c>
    </x:row>
    <x:row r="1575">
      <x:c r="A1575" s="14" t="n">
        <x:v>1571</x:v>
      </x:c>
      <x:c r="B1575" s="14" t="str">
        <x:v>ДЕЧЕВ ОЛЕКСАНДР ВАСИЛЬОВИЧ</x:v>
      </x:c>
      <x:c r="C1575" s="14" t="str">
        <x:v>2877504334</x:v>
      </x:c>
      <x:c r="D1575" s="14" t="str">
        <x:v>Резервне живлення</x:v>
      </x:c>
      <x:c r="E1575" s="14" t="str">
        <x:v>Pilot now</x:v>
      </x:c>
      <x:c r="F1575" s="14" t="str">
        <x:v>I3</x:v>
      </x:c>
      <x:c r="G1575" s="14" t="n">
        <x:v>26</x:v>
      </x:c>
      <x:c r="H1575" s="14" t="n">
        <x:v>1</x:v>
      </x:c>
      <x:c r="I1575" s="14" t="n">
        <x:v>0</x:v>
      </x:c>
      <x:c r="J1575" s="18" t="n">
        <x:v>20928.5</x:v>
      </x:c>
      <x:c r="K1575" s="19" t="n">
        <x:v>45639.673410219904</x:v>
      </x:c>
      <x:c r="L1575" s="19" t="n">
        <x:v>45657</x:v>
      </x:c>
      <x:c r="M1575" s="15" t="str">
        <x:v>Послуги з підключення, монтаж та наладки дизель-генератору</x:v>
      </x:c>
      <x:c r="N1575" s="15" t="str">
        <x:v>https://prozorro.gov.ua/tender/UA-2024-12-13-019271-a</x:v>
      </x:c>
    </x:row>
    <x:row r="1576">
      <x:c r="A1576" s="14" t="n">
        <x:v>1572</x:v>
      </x:c>
      <x:c r="B1576" s="14" t="str">
        <x:v>Іващенко Михайло Вадимович</x:v>
      </x:c>
      <x:c r="C1576" s="14" t="str">
        <x:v>3684201993</x:v>
      </x:c>
      <x:c r="D1576" s="14" t="str">
        <x:v>Благоустрій</x:v>
      </x:c>
      <x:c r="E1576" s="14" t="str">
        <x:v>Expansion discovery</x:v>
      </x:c>
      <x:c r="F1576" s="14" t="str">
        <x:v>I3</x:v>
      </x:c>
      <x:c r="G1576" s="14" t="n">
        <x:v>26</x:v>
      </x:c>
      <x:c r="H1576" s="14" t="n">
        <x:v>1</x:v>
      </x:c>
      <x:c r="I1576" s="14" t="n">
        <x:v>0</x:v>
      </x:c>
      <x:c r="J1576" s="18" t="n">
        <x:v>94500</x:v>
      </x:c>
      <x:c r="K1576" s="19" t="n">
        <x:v>45636.27584628472</x:v>
      </x:c>
      <x:c r="L1576" s="19" t="n">
        <x:v>45747</x:v>
      </x:c>
      <x:c r="M1576" s="15" t="str">
        <x:v>Надання послуг з виконання проектно-вишукувальних робіт по електропостачанню "Об'єктів благоустрою - спортивних майданчиків для гри в бейсбол з трибунами для глядачів й технічними приміщеннями та футбольного поля, розташованих на території парку "Муромець" у деснянському районі м. Києва"</x:v>
      </x:c>
      <x:c r="N1576" s="15" t="str">
        <x:v>https://prozorro.gov.ua/tender/UA-2024-12-10-000480-a</x:v>
      </x:c>
    </x:row>
    <x:row r="1577">
      <x:c r="A1577" s="14" t="n">
        <x:v>1573</x:v>
      </x:c>
      <x:c r="B1577" s="14" t="str">
        <x:v>ІЗОТОВ ІВАН ВОЛОДИМИРОВИЧ</x:v>
      </x:c>
      <x:c r="C1577" s="14" t="str">
        <x:v>2806705197</x:v>
      </x:c>
      <x:c r="D1577" s="14" t="str">
        <x:v>СКС / BMS / слаботочка</x:v>
      </x:c>
      <x:c r="E1577" s="14" t="str">
        <x:v>Expansion discovery</x:v>
      </x:c>
      <x:c r="F1577" s="14" t="str">
        <x:v>I3</x:v>
      </x:c>
      <x:c r="G1577" s="14" t="n">
        <x:v>26</x:v>
      </x:c>
      <x:c r="H1577" s="14" t="n">
        <x:v>1</x:v>
      </x:c>
      <x:c r="I1577" s="14" t="n">
        <x:v>0</x:v>
      </x:c>
      <x:c r="J1577" s="18" t="n">
        <x:v>74180</x:v>
      </x:c>
      <x:c r="K1577" s="19" t="n">
        <x:v>45512.43414081018</x:v>
      </x:c>
      <x:c r="L1577" s="19" t="n">
        <x:v>45544</x:v>
      </x:c>
      <x:c r="M1577" s="15" t="str">
        <x:v>51310000-8 — Послуги зі встановлення радіо-, телевізійної, аудіо- та відеоапаратури (Послуги з встановлення та монтажу структурованої кабельної системи відеонагляду)</x:v>
      </x:c>
      <x:c r="N1577" s="15" t="str">
        <x:v>https://prozorro.gov.ua/tender/UA-2024-08-08-005951-a</x:v>
      </x:c>
    </x:row>
    <x:row r="1578">
      <x:c r="A1578" s="14" t="n">
        <x:v>1574</x:v>
      </x:c>
      <x:c r="B1578" s="14" t="str">
        <x:v>КОЛОМІЄЦЬ ОЛЕКСІЙ ВІКТОРОВИЧ</x:v>
      </x:c>
      <x:c r="C1578" s="14" t="str">
        <x:v>2362515479</x:v>
      </x:c>
      <x:c r="D1578" s="14" t="str">
        <x:v>Покрівлі та гідроізоляція</x:v>
      </x:c>
      <x:c r="E1578" s="14" t="str">
        <x:v>Expansion discovery</x:v>
      </x:c>
      <x:c r="F1578" s="14" t="str">
        <x:v>I3</x:v>
      </x:c>
      <x:c r="G1578" s="14" t="n">
        <x:v>26</x:v>
      </x:c>
      <x:c r="H1578" s="14" t="n">
        <x:v>1</x:v>
      </x:c>
      <x:c r="I1578" s="14" t="n">
        <x:v>0</x:v>
      </x:c>
      <x:c r="J1578" s="18" t="n">
        <x:v>1300</x:v>
      </x:c>
      <x:c r="K1578" s="19" t="n">
        <x:v>45422.38685481482</x:v>
      </x:c>
      <x:c r="L1578" s="19" t="n">
        <x:v>45657</x:v>
      </x:c>
      <x:c r="M1578" s="15" t="str">
        <x:v>Будівельні матеріали для проведення ремонтних робіт господарським способом (Гідроізоляційний бар'єр з армованою сіткою)</x:v>
      </x:c>
      <x:c r="N1578" s="15" t="str">
        <x:v>https://prozorro.gov.ua/tender/UA-2024-05-10-005357-a</x:v>
      </x:c>
    </x:row>
    <x:row r="1579">
      <x:c r="A1579" s="14" t="n">
        <x:v>1575</x:v>
      </x:c>
      <x:c r="B1579" s="14" t="str">
        <x:v>КОМУНАЛЬНЕ ПІДПРИЄМСТВО "ПОГРЕБИЩЕВОДОКАНАЛ" ПОГРЕБИЩЕНСЬКОЇ МІСЬКОЇ РАДИ ВІННИЦЬКОЇ ОБЛАСТІ</x:v>
      </x:c>
      <x:c r="C1579" s="14" t="str">
        <x:v>43089071</x:v>
      </x:c>
      <x:c r="D1579" s="14" t="str">
        <x:v>Гідротехнічні споруди</x:v>
      </x:c>
      <x:c r="E1579" s="14" t="str">
        <x:v>Expansion discovery</x:v>
      </x:c>
      <x:c r="F1579" s="14" t="str">
        <x:v>I3</x:v>
      </x:c>
      <x:c r="G1579" s="14" t="n">
        <x:v>26</x:v>
      </x:c>
      <x:c r="H1579" s="14" t="n">
        <x:v>1</x:v>
      </x:c>
      <x:c r="I1579" s="14" t="n">
        <x:v>0</x:v>
      </x:c>
      <x:c r="J1579" s="18" t="n">
        <x:v>23200</x:v>
      </x:c>
      <x:c r="K1579" s="19" t="n">
        <x:v>45642.57738873843</x:v>
      </x:c>
      <x:c r="L1579" s="19" t="n">
        <x:v>45657</x:v>
      </x:c>
      <x:c r="M1579" s="15" t="str">
        <x:v>45240000-1 Будівництво гідротехнічних об’єктів (Поточний ремонт дамби в с. Борщагівка Вінницького району Вінницької області)</x:v>
      </x:c>
      <x:c r="N1579" s="15" t="str">
        <x:v>https://prozorro.gov.ua/tender/UA-2024-12-16-016818-a</x:v>
      </x:c>
    </x:row>
    <x:row r="1580">
      <x:c r="A1580" s="14" t="n">
        <x:v>1576</x:v>
      </x:c>
      <x:c r="B1580" s="14" t="str">
        <x:v>Криворізька філія Товариства з обмеженою відповідальністю "Газорозподільні мережі України"</x:v>
      </x:c>
      <x:c r="C1580" s="14" t="str">
        <x:v>44952395</x:v>
      </x:c>
      <x:c r="D1580" s="14" t="str">
        <x:v>Промислові котельні</x:v>
      </x:c>
      <x:c r="E1580" s="14" t="str">
        <x:v>Expansion discovery</x:v>
      </x:c>
      <x:c r="F1580" s="14" t="str">
        <x:v>I3</x:v>
      </x:c>
      <x:c r="G1580" s="14" t="n">
        <x:v>26</x:v>
      </x:c>
      <x:c r="H1580" s="14" t="n">
        <x:v>1</x:v>
      </x:c>
      <x:c r="I1580" s="14" t="n">
        <x:v>0</x:v>
      </x:c>
      <x:c r="J1580" s="18" t="n">
        <x:v>2752.22</x:v>
      </x:c>
      <x:c r="K1580" s="19" t="n">
        <x:v>45737.41045290509</x:v>
      </x:c>
      <x:c r="L1580" s="19" t="n">
        <x:v>46022</x:v>
      </x:c>
      <x:c r="M1580" s="15" t="str">
        <x:v>Реконструкція системи газопостачання котельні " Промислова-8" за адресою : Дніпропетровська область м. Кривий Ріг , вул.Промислова, 8б</x:v>
      </x:c>
      <x:c r="N1580" s="15" t="str">
        <x:v>https://prozorro.gov.ua/tender/UA-2025-03-21-005239-a</x:v>
      </x:c>
    </x:row>
    <x:row r="1581">
      <x:c r="A1581" s="14" t="n">
        <x:v>1577</x:v>
      </x:c>
      <x:c r="B1581" s="14" t="str">
        <x:v>Монько Ігор Олександрович</x:v>
      </x:c>
      <x:c r="C1581" s="14" t="str">
        <x:v>3588712750</x:v>
      </x:c>
      <x:c r="D1581" s="14" t="str">
        <x:v>Покрівлі та гідроізоляція</x:v>
      </x:c>
      <x:c r="E1581" s="14" t="str">
        <x:v>Expansion discovery</x:v>
      </x:c>
      <x:c r="F1581" s="14" t="str">
        <x:v>I3</x:v>
      </x:c>
      <x:c r="G1581" s="14" t="n">
        <x:v>26</x:v>
      </x:c>
      <x:c r="H1581" s="14" t="n">
        <x:v>1</x:v>
      </x:c>
      <x:c r="I1581" s="14" t="n">
        <x:v>0</x:v>
      </x:c>
      <x:c r="J1581" s="18" t="n">
        <x:v>73600</x:v>
      </x:c>
      <x:c r="K1581" s="19" t="n">
        <x:v>45589.55619234954</x:v>
      </x:c>
      <x:c r="L1581" s="19" t="n">
        <x:v>45657</x:v>
      </x:c>
      <x:c r="M1581" s="15" t="str">
        <x:v>Послуга з гідроізоляційних робіт</x:v>
      </x:c>
      <x:c r="N1581" s="15" t="str">
        <x:v>https://prozorro.gov.ua/tender/UA-2024-10-24-013919-a</x:v>
      </x:c>
    </x:row>
    <x:row r="1582">
      <x:c r="A1582" s="14" t="n">
        <x:v>1578</x:v>
      </x:c>
      <x:c r="B1582" s="14" t="str">
        <x:v>ОДІЯК ОЛЕКСАНДР ВІКТОРОВИЧ</x:v>
      </x:c>
      <x:c r="C1582" s="14" t="str">
        <x:v>2682007950</x:v>
      </x:c>
      <x:c r="D1582" s="14" t="str">
        <x:v>Ремонт і підсилення бетону</x:v>
      </x:c>
      <x:c r="E1582" s="14" t="str">
        <x:v>Expansion discovery</x:v>
      </x:c>
      <x:c r="F1582" s="14" t="str">
        <x:v>I3</x:v>
      </x:c>
      <x:c r="G1582" s="14" t="n">
        <x:v>26</x:v>
      </x:c>
      <x:c r="H1582" s="14" t="n">
        <x:v>1</x:v>
      </x:c>
      <x:c r="I1582" s="14" t="n">
        <x:v>0</x:v>
      </x:c>
      <x:c r="J1582" s="18" t="n">
        <x:v>20502.69</x:v>
      </x:c>
      <x:c r="K1582" s="19" t="n">
        <x:v>45648.89682607639</x:v>
      </x:c>
      <x:c r="L1582" s="19" t="n">
        <x:v>45657</x:v>
      </x:c>
      <x:c r="M1582" s="15" t="str">
        <x:v>Поточний ремонт вентиляційної системи (пробивання отворів в монолітних залізобетонних конструкціях під рекуператори та установлення вентиляційних решіток)  в найпростішому укритті Михайлівського ліцею</x:v>
      </x:c>
      <x:c r="N1582" s="15" t="str">
        <x:v>https://prozorro.gov.ua/tender/UA-2024-12-22-001632-a</x:v>
      </x:c>
    </x:row>
    <x:row r="1583">
      <x:c r="A1583" s="14" t="n">
        <x:v>1579</x:v>
      </x:c>
      <x:c r="B1583" s="14" t="str">
        <x:v>ПОГИБА АНДРІЙ ВОЛОДИМИРОВИЧ</x:v>
      </x:c>
      <x:c r="C1583" s="14" t="str">
        <x:v>2874505737</x:v>
      </x:c>
      <x:c r="D1583" s="14" t="str">
        <x:v>Газопостачання / котельні</x:v>
      </x:c>
      <x:c r="E1583" s="14" t="str">
        <x:v>Expansion discovery</x:v>
      </x:c>
      <x:c r="F1583" s="14" t="str">
        <x:v>I3</x:v>
      </x:c>
      <x:c r="G1583" s="14" t="n">
        <x:v>26</x:v>
      </x:c>
      <x:c r="H1583" s="14" t="n">
        <x:v>2</x:v>
      </x:c>
      <x:c r="I1583" s="14" t="n">
        <x:v>0</x:v>
      </x:c>
      <x:c r="J1583" s="18" t="n">
        <x:v>175487.72</x:v>
      </x:c>
      <x:c r="K1583" s="19" t="n">
        <x:v>45503.58954800926</x:v>
      </x:c>
      <x:c r="L1583" s="19" t="n">
        <x:v>45518</x:v>
      </x:c>
      <x:c r="M1583" s="15" t="str">
        <x:v>Послуги по супроводженню видачі технічних умов по реконструкції системи газопостачання котельні за адресою замовника: с. Бобрик, вул. Ентузіастів, 2 за кодом ДК 021:2015: 71730000-4 Послуги промислового контролю</x:v>
      </x:c>
      <x:c r="N1583" s="15" t="str">
        <x:v>https://prozorro.gov.ua/tender/UA-2024-07-30-009061-a</x:v>
      </x:c>
    </x:row>
    <x:row r="1584">
      <x:c r="A1584" s="14" t="n">
        <x:v>1580</x:v>
      </x:c>
      <x:c r="B1584" s="14" t="str">
        <x:v>ПОНОМАРЕНКО НАДІЯ ОЛЕКСІЇВНА</x:v>
      </x:c>
      <x:c r="C1584" s="14" t="str">
        <x:v>2917302142</x:v>
      </x:c>
      <x:c r="D1584" s="14" t="str">
        <x:v>Накопичення енергії / BESS</x:v>
      </x:c>
      <x:c r="E1584" s="14" t="str">
        <x:v>Expansion discovery</x:v>
      </x:c>
      <x:c r="F1584" s="14" t="str">
        <x:v>I3</x:v>
      </x:c>
      <x:c r="G1584" s="14" t="n">
        <x:v>26</x:v>
      </x:c>
      <x:c r="H1584" s="14" t="n">
        <x:v>1</x:v>
      </x:c>
      <x:c r="I1584" s="14" t="n">
        <x:v>0</x:v>
      </x:c>
      <x:c r="J1584" s="18" t="n">
        <x:v>43727.91</x:v>
      </x:c>
      <x:c r="K1584" s="19" t="n">
        <x:v>45638.5269890625</x:v>
      </x:c>
      <x:c r="L1584" s="19" t="n">
        <x:v>45650</x:v>
      </x:c>
      <x:c r="M1584" s="15" t="str">
        <x:v>Послуги з монтажу та налаштування системи накопичення енергії та живлення «Tesla» (код за ЕЗС ДК 021:2015: 45310000-3 - Електромонтажні роботи) </x:v>
      </x:c>
      <x:c r="N1584" s="15" t="str">
        <x:v>https://prozorro.gov.ua/tender/UA-2024-12-12-013422-a</x:v>
      </x:c>
    </x:row>
    <x:row r="1585">
      <x:c r="A1585" s="14" t="n">
        <x:v>1581</x:v>
      </x:c>
      <x:c r="B1585" s="14" t="str">
        <x:v>ПП "Рембуд-2603"</x:v>
      </x:c>
      <x:c r="C1585" s="14" t="str">
        <x:v>37632919</x:v>
      </x:c>
      <x:c r="D1585" s="14" t="str">
        <x:v>Резервне живлення</x:v>
      </x:c>
      <x:c r="E1585" s="14" t="str">
        <x:v>Pilot now</x:v>
      </x:c>
      <x:c r="F1585" s="14" t="str">
        <x:v>I3</x:v>
      </x:c>
      <x:c r="G1585" s="14" t="n">
        <x:v>26</x:v>
      </x:c>
      <x:c r="H1585" s="14" t="n">
        <x:v>1</x:v>
      </x:c>
      <x:c r="I1585" s="14" t="n">
        <x:v>0</x:v>
      </x:c>
      <x:c r="J1585" s="18" t="n">
        <x:v>99967.31</x:v>
      </x:c>
      <x:c r="K1585" s="19" t="n">
        <x:v>45646.354636805554</x:v>
      </x:c>
      <x:c r="L1585" s="19" t="n">
        <x:v>45649</x:v>
      </x:c>
      <x:c r="M1585" s="15" t="str">
        <x:v>Загальнобудівельні роботи з монтажем дизель-генератора</x:v>
      </x:c>
      <x:c r="N1585" s="15" t="str">
        <x:v>https://prozorro.gov.ua/tender/UA-2024-12-20-004210-a</x:v>
      </x:c>
    </x:row>
    <x:row r="1586">
      <x:c r="A1586" s="14" t="n">
        <x:v>1582</x:v>
      </x:c>
      <x:c r="B1586" s="14" t="str">
        <x:v>ПП Майстер Рос</x:v>
      </x:c>
      <x:c r="C1586" s="14" t="str">
        <x:v>32713102</x:v>
      </x:c>
      <x:c r="D1586" s="14" t="str">
        <x:v>Ліфти та підйомники</x:v>
      </x:c>
      <x:c r="E1586" s="14" t="str">
        <x:v>Expansion discovery</x:v>
      </x:c>
      <x:c r="F1586" s="14" t="str">
        <x:v>I3</x:v>
      </x:c>
      <x:c r="G1586" s="14" t="n">
        <x:v>26</x:v>
      </x:c>
      <x:c r="H1586" s="14" t="n">
        <x:v>1</x:v>
      </x:c>
      <x:c r="I1586" s="14" t="n">
        <x:v>0</x:v>
      </x:c>
      <x:c r="J1586" s="18" t="n">
        <x:v>61248.74</x:v>
      </x:c>
      <x:c r="K1586" s="19" t="n">
        <x:v>45435.514180694445</x:v>
      </x:c>
      <x:c r="L1586" s="19" t="n">
        <x:v>45657</x:v>
      </x:c>
      <x:c r="M1586" s="15" t="str">
        <x:v>ДК 021:2015-45313000-4 – Монтаж ліфтів та ескалаторів —  Капітальний ремонт та заміна основних вузлів пасажирського ліфта в житловому будинку № 22А на вул. Гашека  у м. Львові</x:v>
      </x:c>
      <x:c r="N1586" s="15" t="str">
        <x:v>https://prozorro.gov.ua/tender/UA-2024-05-23-009258-a</x:v>
      </x:c>
    </x:row>
    <x:row r="1587">
      <x:c r="A1587" s="14" t="n">
        <x:v>1583</x:v>
      </x:c>
      <x:c r="B1587" s="14" t="str">
        <x:v>ПРАТ "КАНІВ-ДНІПРОБУД"</x:v>
      </x:c>
      <x:c r="C1587" s="14" t="str">
        <x:v>00116872</x:v>
      </x:c>
      <x:c r="D1587" s="14" t="str">
        <x:v>ГНБ / безтраншейні роботи</x:v>
      </x:c>
      <x:c r="E1587" s="14" t="str">
        <x:v>Expansion discovery</x:v>
      </x:c>
      <x:c r="F1587" s="14" t="str">
        <x:v>I3</x:v>
      </x:c>
      <x:c r="G1587" s="14" t="n">
        <x:v>26</x:v>
      </x:c>
      <x:c r="H1587" s="14" t="n">
        <x:v>1</x:v>
      </x:c>
      <x:c r="I1587" s="14" t="n">
        <x:v>0</x:v>
      </x:c>
      <x:c r="J1587" s="18" t="n">
        <x:v>55200</x:v>
      </x:c>
      <x:c r="K1587" s="19" t="n">
        <x:v>45343.564817094906</x:v>
      </x:c>
      <x:c r="L1587" s="19" t="n">
        <x:v>45657.56267361111</x:v>
      </x:c>
      <x:c r="M1587" s="15" t="str">
        <x:v>Влаштування проколу методом горизонтального направленого буріння, прокол d50 мм довжиною 25м у м.Золотоноша вул. Леонтовича</x:v>
      </x:c>
      <x:c r="N1587" s="15" t="str">
        <x:v>https://prozorro.gov.ua/tender/UA-2024-02-21-010331-a</x:v>
      </x:c>
    </x:row>
    <x:row r="1588">
      <x:c r="A1588" s="14" t="n">
        <x:v>1584</x:v>
      </x:c>
      <x:c r="B1588" s="14" t="str">
        <x:v>ПРИВАТНЕ ПІДПРИЄМСТВО "ДИКИЙ САД"</x:v>
      </x:c>
      <x:c r="C1588" s="14" t="str">
        <x:v>22426550</x:v>
      </x:c>
      <x:c r="D1588" s="14" t="str">
        <x:v>ВОЛЗ / телеком</x:v>
      </x:c>
      <x:c r="E1588" s="14" t="str">
        <x:v>Expansion discovery</x:v>
      </x:c>
      <x:c r="F1588" s="14" t="str">
        <x:v>I3</x:v>
      </x:c>
      <x:c r="G1588" s="14" t="n">
        <x:v>26</x:v>
      </x:c>
      <x:c r="H1588" s="14" t="n">
        <x:v>1</x:v>
      </x:c>
      <x:c r="I1588" s="14" t="n">
        <x:v>0</x:v>
      </x:c>
      <x:c r="J1588" s="18" t="n">
        <x:v>7428</x:v>
      </x:c>
      <x:c r="K1588" s="19" t="n">
        <x:v>45506.467394618056</x:v>
      </x:c>
      <x:c r="L1588" s="19" t="n">
        <x:v>45555</x:v>
      </x:c>
      <x:c r="M1588" s="15" t="str">
        <x:v>Послуги з монтажу волоконно-оптичної лінії зв'язку для підключення одного пристрою до мережі передачі даних компанії "Дикий Сад". Код ДК 021:2015 45230000-8-Будівництво трубопроводів, ліній зв’язку та електропередач, шосе, доріг, аеродромів і залізничних доріг; вирівнювання поверхонь (45231600-1 Прокладання ліній зв'язку)</x:v>
      </x:c>
      <x:c r="N1588" s="15" t="str">
        <x:v>https://prozorro.gov.ua/tender/UA-2024-08-02-007644-a</x:v>
      </x:c>
    </x:row>
    <x:row r="1589">
      <x:c r="A1589" s="14" t="n">
        <x:v>1585</x:v>
      </x:c>
      <x:c r="B1589" s="14" t="str">
        <x:v>Приватне підприємство "Енергохолод"</x:v>
      </x:c>
      <x:c r="C1589" s="14" t="str">
        <x:v>38756251</x:v>
      </x:c>
      <x:c r="D1589" s="14" t="str">
        <x:v>Промисловий холод</x:v>
      </x:c>
      <x:c r="E1589" s="14" t="str">
        <x:v>Expansion discovery</x:v>
      </x:c>
      <x:c r="F1589" s="14" t="str">
        <x:v>I3</x:v>
      </x:c>
      <x:c r="G1589" s="14" t="n">
        <x:v>26</x:v>
      </x:c>
      <x:c r="H1589" s="14" t="n">
        <x:v>1</x:v>
      </x:c>
      <x:c r="I1589" s="14" t="n">
        <x:v>0</x:v>
      </x:c>
      <x:c r="J1589" s="18" t="n">
        <x:v>50400</x:v>
      </x:c>
      <x:c r="K1589" s="19" t="n">
        <x:v>45307.548942685185</x:v>
      </x:c>
      <x:c r="L1589" s="19" t="n">
        <x:v>45657.55060185185</x:v>
      </x:c>
      <x:c r="M1589" s="15" t="str">
        <x:v>Монтаж холодильної камери</x:v>
      </x:c>
      <x:c r="N1589" s="15" t="str">
        <x:v>https://prozorro.gov.ua/tender/UA-2024-01-16-011244-a</x:v>
      </x:c>
    </x:row>
    <x:row r="1590">
      <x:c r="A1590" s="14" t="n">
        <x:v>1586</x:v>
      </x:c>
      <x:c r="B1590" s="14" t="str">
        <x:v>ПРИВАТНЕ ПІДПРИЄМСТВО "ЄВРОКЛІМАТ"</x:v>
      </x:c>
      <x:c r="C1590" s="14" t="str">
        <x:v>31880908</x:v>
      </x:c>
      <x:c r="D1590" s="14" t="str">
        <x:v>HVAC / ОВіК</x:v>
      </x:c>
      <x:c r="E1590" s="14" t="str">
        <x:v>Pilot now</x:v>
      </x:c>
      <x:c r="F1590" s="14" t="str">
        <x:v>I3</x:v>
      </x:c>
      <x:c r="G1590" s="14" t="n">
        <x:v>26</x:v>
      </x:c>
      <x:c r="H1590" s="14" t="n">
        <x:v>1</x:v>
      </x:c>
      <x:c r="I1590" s="14" t="n">
        <x:v>0</x:v>
      </x:c>
      <x:c r="J1590" s="18" t="n">
        <x:v>31944</x:v>
      </x:c>
      <x:c r="K1590" s="19" t="n">
        <x:v>45699.5493759838</x:v>
      </x:c>
      <x:c r="L1590" s="19" t="n">
        <x:v>45716</x:v>
      </x:c>
      <x:c r="M1590" s="15" t="str">
        <x:v>Послуги з демонтажу та монтажу систем вентиляції у приміщенні пральні</x:v>
      </x:c>
      <x:c r="N1590" s="15" t="str">
        <x:v>https://prozorro.gov.ua/tender/UA-2025-02-11-011237-a</x:v>
      </x:c>
    </x:row>
    <x:row r="1591">
      <x:c r="A1591" s="14" t="n">
        <x:v>1587</x:v>
      </x:c>
      <x:c r="B1591" s="14" t="str">
        <x:v>ПРИВАТНЕ ПІДПРИЄМСТВО "СЕРВІС-ТРАНС-ПЛЮС"</x:v>
      </x:c>
      <x:c r="C1591" s="14" t="str">
        <x:v>32080360</x:v>
      </x:c>
      <x:c r="D1591" s="14" t="str">
        <x:v>Залізнична інфраструктура</x:v>
      </x:c>
      <x:c r="E1591" s="14" t="str">
        <x:v>Expansion discovery</x:v>
      </x:c>
      <x:c r="F1591" s="14" t="str">
        <x:v>I3</x:v>
      </x:c>
      <x:c r="G1591" s="14" t="n">
        <x:v>26</x:v>
      </x:c>
      <x:c r="H1591" s="14" t="n">
        <x:v>1</x:v>
      </x:c>
      <x:c r="I1591" s="14" t="n">
        <x:v>0</x:v>
      </x:c>
      <x:c r="J1591" s="18" t="n">
        <x:v>56775</x:v>
      </x:c>
      <x:c r="K1591" s="19" t="n">
        <x:v>45757.697381770835</x:v>
      </x:c>
      <x:c r="L1591" s="19" t="n">
        <x:v>46021</x:v>
      </x:c>
      <x:c r="M1591" s="15" t="str">
        <x:v>ДК 021:2015 –  50220000-3 Послуги з ремонту, технічного обслуговування залізничного транспорту і пов’язаного обладнання та супутні послуги (Послуга з ремонту залізничних колій)</x:v>
      </x:c>
      <x:c r="N1591" s="15" t="str">
        <x:v>https://prozorro.gov.ua/tender/UA-2025-04-10-014435-a</x:v>
      </x:c>
    </x:row>
    <x:row r="1592">
      <x:c r="A1592" s="14" t="n">
        <x:v>1588</x:v>
      </x:c>
      <x:c r="B1592" s="14" t="str">
        <x:v>ПРИВАТНЕ ПІДПРИЄМСТВО "ЮАІНЕТ"</x:v>
      </x:c>
      <x:c r="C1592" s="14" t="str">
        <x:v>36523021</x:v>
      </x:c>
      <x:c r="D1592" s="14" t="str">
        <x:v>ВОЛЗ / телеком</x:v>
      </x:c>
      <x:c r="E1592" s="14" t="str">
        <x:v>Expansion discovery</x:v>
      </x:c>
      <x:c r="F1592" s="14" t="str">
        <x:v>I3</x:v>
      </x:c>
      <x:c r="G1592" s="14" t="n">
        <x:v>26</x:v>
      </x:c>
      <x:c r="H1592" s="14" t="n">
        <x:v>1</x:v>
      </x:c>
      <x:c r="I1592" s="14" t="n">
        <x:v>0</x:v>
      </x:c>
      <x:c r="J1592" s="18" t="n">
        <x:v>1700</x:v>
      </x:c>
      <x:c r="K1592" s="19" t="n">
        <x:v>45649.64263998843</x:v>
      </x:c>
      <x:c r="L1592" s="19" t="n">
        <x:v>45657</x:v>
      </x:c>
      <x:c r="M1592" s="15" t="str">
        <x:v>Послуги прокладання волокно-оптичної лінії зв’язку та встановлення електронно-комунікаційного обладнання за адресою: м. Ковель, вул. Героїв України, 11 (ДК 021:2015: 45230000-8 - Будівництво трубопроводів, ліній зв’язку та електропередач, шосе, доріг, аеродромів і залізничних доріг; вирівнювання поверхонь)</x:v>
      </x:c>
      <x:c r="N1592" s="15" t="str">
        <x:v>https://prozorro.gov.ua/tender/UA-2024-12-23-019851-a</x:v>
      </x:c>
    </x:row>
    <x:row r="1593">
      <x:c r="A1593" s="14" t="n">
        <x:v>1589</x:v>
      </x:c>
      <x:c r="B1593" s="14" t="str">
        <x:v>РОМАНЮК РОМАН ПЕТРОВИЧ</x:v>
      </x:c>
      <x:c r="C1593" s="14" t="str">
        <x:v>3133817830</x:v>
      </x:c>
      <x:c r="D1593" s="14" t="str">
        <x:v>Покрівлі та гідроізоляція</x:v>
      </x:c>
      <x:c r="E1593" s="14" t="str">
        <x:v>Expansion discovery</x:v>
      </x:c>
      <x:c r="F1593" s="14" t="str">
        <x:v>I3</x:v>
      </x:c>
      <x:c r="G1593" s="14" t="n">
        <x:v>26</x:v>
      </x:c>
      <x:c r="H1593" s="14" t="n">
        <x:v>1</x:v>
      </x:c>
      <x:c r="I1593" s="14" t="n">
        <x:v>0</x:v>
      </x:c>
      <x:c r="J1593" s="18" t="n">
        <x:v>18170</x:v>
      </x:c>
      <x:c r="K1593" s="19" t="n">
        <x:v>45628.61251863426</x:v>
      </x:c>
      <x:c r="L1593" s="19" t="n">
        <x:v>45657</x:v>
      </x:c>
      <x:c r="M1593" s="15" t="str">
        <x:v>будівельні матеріали для проведення ремонтних робіт господарським способом-мастика гідроізоляційна, уайт-спірит</x:v>
      </x:c>
      <x:c r="N1593" s="15" t="str">
        <x:v>https://prozorro.gov.ua/tender/UA-2024-12-02-007893-a</x:v>
      </x:c>
    </x:row>
    <x:row r="1594">
      <x:c r="A1594" s="14" t="n">
        <x:v>1590</x:v>
      </x:c>
      <x:c r="B1594" s="14" t="str">
        <x:v>САЗОНОВА АННА ОЛЕКСАНДРІВНА</x:v>
      </x:c>
      <x:c r="C1594" s="14" t="str">
        <x:v>3490705869</x:v>
      </x:c>
      <x:c r="D1594" s="14" t="str">
        <x:v>Покрівлі та гідроізоляція</x:v>
      </x:c>
      <x:c r="E1594" s="14" t="str">
        <x:v>Expansion discovery</x:v>
      </x:c>
      <x:c r="F1594" s="14" t="str">
        <x:v>I3</x:v>
      </x:c>
      <x:c r="G1594" s="14" t="n">
        <x:v>26</x:v>
      </x:c>
      <x:c r="H1594" s="14" t="n">
        <x:v>1</x:v>
      </x:c>
      <x:c r="I1594" s="14" t="n">
        <x:v>0</x:v>
      </x:c>
      <x:c r="J1594" s="18" t="n">
        <x:v>50000</x:v>
      </x:c>
      <x:c r="K1594" s="19" t="n">
        <x:v>45441.56384417824</x:v>
      </x:c>
      <x:c r="L1594" s="19" t="n">
        <x:v>45657</x:v>
      </x:c>
      <x:c r="M1594" s="15" t="str">
        <x:v>Виконання робіт з розробки робочого проекту  по об'єкту: "Капітальний ремонт  споруди цивільного захисту з покращенням гідроізоляційних властивостей огороджувальних конструкцій КЗ "Чутівський Будинок дитячої та юнацької творчості" Чутівської селищної ради Полтавського району Полтавської області за адресою: вул. Центральна, 8 смт. Чутове Полтавської області " (ДК 021:2015:71320000-7 послуги  інженерного проектування)</x:v>
      </x:c>
      <x:c r="N1594" s="15" t="str">
        <x:v>https://prozorro.gov.ua/tender/UA-2024-05-29-008715-a</x:v>
      </x:c>
    </x:row>
    <x:row r="1595">
      <x:c r="A1595" s="14" t="n">
        <x:v>1591</x:v>
      </x:c>
      <x:c r="B1595" s="14" t="str">
        <x:v>СКРАЛЬ ОЛЕНА МИКОЛАЇВНА</x:v>
      </x:c>
      <x:c r="C1595" s="14" t="str">
        <x:v>2767304189</x:v>
      </x:c>
      <x:c r="D1595" s="14" t="str">
        <x:v>Берегоукріплення</x:v>
      </x:c>
      <x:c r="E1595" s="14" t="str">
        <x:v>Expansion discovery</x:v>
      </x:c>
      <x:c r="F1595" s="14" t="str">
        <x:v>I3</x:v>
      </x:c>
      <x:c r="G1595" s="14" t="n">
        <x:v>26</x:v>
      </x:c>
      <x:c r="H1595" s="14" t="n">
        <x:v>1</x:v>
      </x:c>
      <x:c r="I1595" s="14" t="n">
        <x:v>0</x:v>
      </x:c>
      <x:c r="J1595" s="18" t="n">
        <x:v>78615</x:v>
      </x:c>
      <x:c r="K1595" s="19" t="n">
        <x:v>45427.56860057871</x:v>
      </x:c>
      <x:c r="L1595" s="19" t="n">
        <x:v>45443</x:v>
      </x:c>
      <x:c r="M1595" s="15" t="str">
        <x:v>Послуги (роботи) з відновлення (поточний ремонт) берегоукріплення на р.Ліпце в с.Липецька Поляна Довжанської територіальної громади</x:v>
      </x:c>
      <x:c r="N1595" s="15" t="str">
        <x:v>https://prozorro.gov.ua/tender/UA-2024-05-15-011745-a</x:v>
      </x:c>
    </x:row>
    <x:row r="1596">
      <x:c r="A1596" s="14" t="n">
        <x:v>1592</x:v>
      </x:c>
      <x:c r="B1596" s="14" t="str">
        <x:v>ТОВ "АГП ЕНЕРГО"</x:v>
      </x:c>
      <x:c r="C1596" s="14" t="str">
        <x:v>38830889</x:v>
      </x:c>
      <x:c r="D1596" s="14" t="str">
        <x:v>Промислова теплоізоляція</x:v>
      </x:c>
      <x:c r="E1596" s="14" t="str">
        <x:v>Expansion discovery</x:v>
      </x:c>
      <x:c r="F1596" s="14" t="str">
        <x:v>I3</x:v>
      </x:c>
      <x:c r="G1596" s="14" t="n">
        <x:v>26</x:v>
      </x:c>
      <x:c r="H1596" s="14" t="n">
        <x:v>1</x:v>
      </x:c>
      <x:c r="I1596" s="14" t="n">
        <x:v>0</x:v>
      </x:c>
      <x:c r="J1596" s="18" t="n">
        <x:v>30934</x:v>
      </x:c>
      <x:c r="K1596" s="19" t="n">
        <x:v>45628.45589813658</x:v>
      </x:c>
      <x:c r="L1596" s="19" t="n">
        <x:v>45657</x:v>
      </x:c>
      <x:c r="M1596" s="15" t="str">
        <x:v>Поточний ремонт зовнішніх тепломереж (заміна теплоізоляції на трубопроводі)</x:v>
      </x:c>
      <x:c r="N1596" s="15" t="str">
        <x:v>https://prozorro.gov.ua/tender/UA-2024-12-02-007568-a</x:v>
      </x:c>
    </x:row>
    <x:row r="1597">
      <x:c r="A1597" s="14" t="n">
        <x:v>1593</x:v>
      </x:c>
      <x:c r="B1597" s="14" t="str">
        <x:v>ТОВ "УКРТЕХІНЖИНІРІНГ"</x:v>
      </x:c>
      <x:c r="C1597" s="14" t="str">
        <x:v>41455577</x:v>
      </x:c>
      <x:c r="D1597" s="14" t="str">
        <x:v>Полігони відходів</x:v>
      </x:c>
      <x:c r="E1597" s="14" t="str">
        <x:v>Expansion discovery</x:v>
      </x:c>
      <x:c r="F1597" s="14" t="str">
        <x:v>I3</x:v>
      </x:c>
      <x:c r="G1597" s="14" t="n">
        <x:v>26</x:v>
      </x:c>
      <x:c r="H1597" s="14" t="n">
        <x:v>1</x:v>
      </x:c>
      <x:c r="I1597" s="14" t="n">
        <x:v>0</x:v>
      </x:c>
      <x:c r="J1597" s="18" t="n">
        <x:v>46842.1</x:v>
      </x:c>
      <x:c r="K1597" s="19" t="n">
        <x:v>45363.58506615741</x:v>
      </x:c>
      <x:c r="L1597" s="19" t="n">
        <x:v>45566</x:v>
      </x:c>
      <x:c r="M1597" s="15" t="str">
        <x:v>Розроблення звіту з Стратегічно-Екологічної Оцінки до детального плану території за межами населеного пункту селі Різдвяни Бурштинської міської ради, Івано-Франківського району. Івано-Франківської області для реконструкції полігону твердих побутових відходів</x:v>
      </x:c>
      <x:c r="N1597" s="15" t="str">
        <x:v>https://prozorro.gov.ua/tender/UA-2024-03-12-011147-a</x:v>
      </x:c>
    </x:row>
    <x:row r="1598">
      <x:c r="A1598" s="14" t="n">
        <x:v>1594</x:v>
      </x:c>
      <x:c r="B1598" s="14" t="str">
        <x:v>ТОВ «ЕКСПОРТ ІНВЕСТ ГРУП»</x:v>
      </x:c>
      <x:c r="C1598" s="14" t="str">
        <x:v>45294024</x:v>
      </x:c>
      <x:c r="D1598" s="14" t="str">
        <x:v>Покрівлі та гідроізоляція</x:v>
      </x:c>
      <x:c r="E1598" s="14" t="str">
        <x:v>Expansion discovery</x:v>
      </x:c>
      <x:c r="F1598" s="14" t="str">
        <x:v>I3</x:v>
      </x:c>
      <x:c r="G1598" s="14" t="n">
        <x:v>26</x:v>
      </x:c>
      <x:c r="H1598" s="14" t="n">
        <x:v>1</x:v>
      </x:c>
      <x:c r="I1598" s="14" t="n">
        <x:v>0</x:v>
      </x:c>
      <x:c r="J1598" s="18" t="n">
        <x:v>10000</x:v>
      </x:c>
      <x:c r="K1598" s="19" t="n">
        <x:v>45505.52111070602</x:v>
      </x:c>
      <x:c r="L1598" s="19" t="n">
        <x:v>45657</x:v>
      </x:c>
      <x:c r="M1598" s="15" t="str">
        <x:v>Послуги з влаштування ревізії та відновлення місць пошкоджень гідроізоляційного шару покрівлі згідно ДК 021:2015 код 45260000-7 Покрівельні роботи та інші спеціалізовані будівельні роботи</x:v>
      </x:c>
      <x:c r="N1598" s="15" t="str">
        <x:v>https://prozorro.gov.ua/tender/UA-2024-08-01-007036-a</x:v>
      </x:c>
    </x:row>
    <x:row r="1599">
      <x:c r="A1599" s="14" t="n">
        <x:v>1595</x:v>
      </x:c>
      <x:c r="B1599" s="14" t="str">
        <x:v>ТОВ «ТУРБОС-ТРЕЙД»</x:v>
      </x:c>
      <x:c r="C1599" s="14" t="str">
        <x:v>42536929</x:v>
      </x:c>
      <x:c r="D1599" s="14" t="str">
        <x:v>Резервуари / промислові ємності</x:v>
      </x:c>
      <x:c r="E1599" s="14" t="str">
        <x:v>Expansion discovery</x:v>
      </x:c>
      <x:c r="F1599" s="14" t="str">
        <x:v>I3</x:v>
      </x:c>
      <x:c r="G1599" s="14" t="n">
        <x:v>26</x:v>
      </x:c>
      <x:c r="H1599" s="14" t="n">
        <x:v>1</x:v>
      </x:c>
      <x:c r="I1599" s="14" t="n">
        <x:v>0</x:v>
      </x:c>
      <x:c r="J1599" s="18" t="n">
        <x:v>75015.36</x:v>
      </x:c>
      <x:c r="K1599" s="19" t="n">
        <x:v>45650.58174299769</x:v>
      </x:c>
      <x:c r="L1599" s="19" t="n">
        <x:v>45657</x:v>
      </x:c>
      <x:c r="M1599" s="15" t="str">
        <x:v>Ремонт зливного трубопроводу до резервуару №4 на АЗС №06/012 Закарпатська область, Мукачівський район, с. Тишів, 146 ( 45450000-6 Інші завершальні будівельні роботи)</x:v>
      </x:c>
      <x:c r="N1599" s="15" t="str">
        <x:v>https://prozorro.gov.ua/tender/UA-2024-12-24-016670-a</x:v>
      </x:c>
    </x:row>
    <x:row r="1600">
      <x:c r="A1600" s="14" t="n">
        <x:v>1596</x:v>
      </x:c>
      <x:c r="B1600" s="14" t="str">
        <x:v>ТОВАРИСТВО З ОБМЕЖЕНОЮ ВІДПОВІДАЛЬНІСТЮ "АВІКОМ"</x:v>
      </x:c>
      <x:c r="C1600" s="14" t="str">
        <x:v>22410767</x:v>
      </x:c>
      <x:c r="D1600" s="14" t="str">
        <x:v>Резервуари / промислові ємності</x:v>
      </x:c>
      <x:c r="E1600" s="14" t="str">
        <x:v>Expansion discovery</x:v>
      </x:c>
      <x:c r="F1600" s="14" t="str">
        <x:v>I3</x:v>
      </x:c>
      <x:c r="G1600" s="14" t="n">
        <x:v>26</x:v>
      </x:c>
      <x:c r="H1600" s="14" t="n">
        <x:v>1</x:v>
      </x:c>
      <x:c r="I1600" s="14" t="n">
        <x:v>0</x:v>
      </x:c>
      <x:c r="J1600" s="18" t="n">
        <x:v>72265</x:v>
      </x:c>
      <x:c r="K1600" s="19" t="n">
        <x:v>45545.57129895833</x:v>
      </x:c>
      <x:c r="L1600" s="19" t="n">
        <x:v>45657</x:v>
      </x:c>
      <x:c r="M1600" s="15" t="str">
        <x:v>Поточний ремонт покрівлі насосної станції з двома резервуарами (літ."М") згідно технічного паспорта КНП ЛОР "ЛОРЛДЦ" за адресою: м. Львів, вул. Я. Гашека, 2А(код за ДК 021:2015 - 45260000-7 Покрівельні роботи та інші спеціалізовані будівельні роботи)
</x:v>
      </x:c>
      <x:c r="N1600" s="15" t="str">
        <x:v>https://prozorro.gov.ua/tender/UA-2024-09-10-012945-a</x:v>
      </x:c>
    </x:row>
    <x:row r="1601">
      <x:c r="A1601" s="14" t="n">
        <x:v>1597</x:v>
      </x:c>
      <x:c r="B1601" s="14" t="str">
        <x:v>ТОВАРИСТВО З ОБМЕЖЕНОЮ ВІДПОВІДАЛЬНІСТЮ "АЙРЕНА"</x:v>
      </x:c>
      <x:c r="C1601" s="14" t="str">
        <x:v>45289763</x:v>
      </x:c>
      <x:c r="D1601" s="14" t="str">
        <x:v>Покрівлі та гідроізоляція</x:v>
      </x:c>
      <x:c r="E1601" s="14" t="str">
        <x:v>Expansion discovery</x:v>
      </x:c>
      <x:c r="F1601" s="14" t="str">
        <x:v>I3</x:v>
      </x:c>
      <x:c r="G1601" s="14" t="n">
        <x:v>26</x:v>
      </x:c>
      <x:c r="H1601" s="14" t="n">
        <x:v>1</x:v>
      </x:c>
      <x:c r="I1601" s="14" t="n">
        <x:v>0</x:v>
      </x:c>
      <x:c r="J1601" s="18" t="n">
        <x:v>27680</x:v>
      </x:c>
      <x:c r="K1601" s="19" t="n">
        <x:v>45638.39091829861</x:v>
      </x:c>
      <x:c r="L1601" s="19" t="n">
        <x:v>45657</x:v>
      </x:c>
      <x:c r="M1601" s="15" t="str">
        <x:v>Послуги з влаштування ревізії та відновлення місць пошкоджень гідроізоляційного шару покрівлі згідно ДК 021:2015 код 45260000-7 Покрівельні роботи та інші спеціалізовані будівельні роботи</x:v>
      </x:c>
      <x:c r="N1601" s="15" t="str">
        <x:v>https://prozorro.gov.ua/tender/UA-2024-12-12-006240-a</x:v>
      </x:c>
    </x:row>
    <x:row r="1602">
      <x:c r="A1602" s="14" t="n">
        <x:v>1598</x:v>
      </x:c>
      <x:c r="B1602" s="14" t="str">
        <x:v>ТОВАРИСТВО З ОБМЕЖЕНОЮ ВІДПОВІДАЛЬНІСТЮ "АКВА-ТРЕНД"</x:v>
      </x:c>
      <x:c r="C1602" s="14" t="str">
        <x:v>42856537</x:v>
      </x:c>
      <x:c r="D1602" s="14" t="str">
        <x:v>Басейни та водні комплекси</x:v>
      </x:c>
      <x:c r="E1602" s="14" t="str">
        <x:v>Expansion discovery</x:v>
      </x:c>
      <x:c r="F1602" s="14" t="str">
        <x:v>I3</x:v>
      </x:c>
      <x:c r="G1602" s="14" t="n">
        <x:v>26</x:v>
      </x:c>
      <x:c r="H1602" s="14" t="n">
        <x:v>1</x:v>
      </x:c>
      <x:c r="I1602" s="14" t="n">
        <x:v>0</x:v>
      </x:c>
      <x:c r="J1602" s="18" t="n">
        <x:v>45050</x:v>
      </x:c>
      <x:c r="K1602" s="19" t="n">
        <x:v>45713.38519702546</x:v>
      </x:c>
      <x:c r="L1602" s="19" t="n">
        <x:v>46022</x:v>
      </x:c>
      <x:c r="M1602" s="15" t="str">
        <x:v>Послуги з ремонту і технічного обслуговування басейну, код 45210000-2 - Будівництво будівель, за ДК 021:2015</x:v>
      </x:c>
      <x:c r="N1602" s="15" t="str">
        <x:v>https://prozorro.gov.ua/tender/UA-2025-02-25-003363-a</x:v>
      </x:c>
    </x:row>
    <x:row r="1603">
      <x:c r="A1603" s="14" t="n">
        <x:v>1599</x:v>
      </x:c>
      <x:c r="B1603" s="14" t="str">
        <x:v>ТОВАРИСТВО З ОБМЕЖЕНОЮ ВІДПОВІДАЛЬНІСТЮ "АЛЬПБІЛД"</x:v>
      </x:c>
      <x:c r="C1603" s="14" t="str">
        <x:v>43694475</x:v>
      </x:c>
      <x:c r="D1603" s="14" t="str">
        <x:v>Металоконструкції</x:v>
      </x:c>
      <x:c r="E1603" s="14" t="str">
        <x:v>Expansion discovery</x:v>
      </x:c>
      <x:c r="F1603" s="14" t="str">
        <x:v>I3</x:v>
      </x:c>
      <x:c r="G1603" s="14" t="n">
        <x:v>26</x:v>
      </x:c>
      <x:c r="H1603" s="14" t="n">
        <x:v>1</x:v>
      </x:c>
      <x:c r="I1603" s="14" t="n">
        <x:v>0</x:v>
      </x:c>
      <x:c r="J1603" s="18" t="n">
        <x:v>21000</x:v>
      </x:c>
      <x:c r="K1603" s="19" t="n">
        <x:v>45729.485074131946</x:v>
      </x:c>
      <x:c r="L1603" s="19" t="n">
        <x:v>45728</x:v>
      </x:c>
      <x:c r="M1603" s="15" t="str">
        <x:v>Монтаж рекламної металоконструкції інформаційного носія розміром 2600*7000мм (за кодом ДК 021:2015: 45220000-5 Інженерні та будівельні роботи).</x:v>
      </x:c>
      <x:c r="N1603" s="15" t="str">
        <x:v>https://prozorro.gov.ua/tender/UA-2025-03-13-007747-a</x:v>
      </x:c>
    </x:row>
    <x:row r="1604">
      <x:c r="A1604" s="14" t="n">
        <x:v>1600</x:v>
      </x:c>
      <x:c r="B1604" s="14" t="str">
        <x:v>ТОВАРИСТВО З ОБМЕЖЕНОЮ ВІДПОВІДАЛЬНІСТЮ "АСТРА"</x:v>
      </x:c>
      <x:c r="C1604" s="14" t="str">
        <x:v>13471936</x:v>
      </x:c>
      <x:c r="D1604" s="14" t="str">
        <x:v>Промисловий холод</x:v>
      </x:c>
      <x:c r="E1604" s="14" t="str">
        <x:v>Expansion discovery</x:v>
      </x:c>
      <x:c r="F1604" s="14" t="str">
        <x:v>I3</x:v>
      </x:c>
      <x:c r="G1604" s="14" t="n">
        <x:v>26</x:v>
      </x:c>
      <x:c r="H1604" s="14" t="n">
        <x:v>1</x:v>
      </x:c>
      <x:c r="I1604" s="14" t="n">
        <x:v>0</x:v>
      </x:c>
      <x:c r="J1604" s="18" t="n">
        <x:v>89392.12</x:v>
      </x:c>
      <x:c r="K1604" s="19" t="n">
        <x:v>45637.306803576386</x:v>
      </x:c>
      <x:c r="L1604" s="19" t="n">
        <x:v>45642</x:v>
      </x:c>
      <x:c r="M1604" s="15" t="str">
        <x:v>50730000-1 Послуги з ремонту та технічного обслуговування охолоджувальних установок  (послуги з монтажу холодильної камери) </x:v>
      </x:c>
      <x:c r="N1604" s="15" t="str">
        <x:v>https://prozorro.gov.ua/tender/UA-2024-12-11-001349-a</x:v>
      </x:c>
    </x:row>
    <x:row r="1605">
      <x:c r="A1605" s="14" t="n">
        <x:v>1601</x:v>
      </x:c>
      <x:c r="B1605" s="14" t="str">
        <x:v>ТОВАРИСТВО З ОБМЕЖЕНОЮ ВІДПОВІДАЛЬНІСТЮ "БУДСПЕЦ ІНЖИНІРИНГ"</x:v>
      </x:c>
      <x:c r="C1605" s="14" t="str">
        <x:v>43768384</x:v>
      </x:c>
      <x:c r="D1605" s="14" t="str">
        <x:v>Підпірні конструкції</x:v>
      </x:c>
      <x:c r="E1605" s="14" t="str">
        <x:v>Expansion discovery</x:v>
      </x:c>
      <x:c r="F1605" s="14" t="str">
        <x:v>I3</x:v>
      </x:c>
      <x:c r="G1605" s="14" t="n">
        <x:v>26</x:v>
      </x:c>
      <x:c r="H1605" s="14" t="n">
        <x:v>1</x:v>
      </x:c>
      <x:c r="I1605" s="14" t="n">
        <x:v>0</x:v>
      </x:c>
      <x:c r="J1605" s="18" t="n">
        <x:v>56960</x:v>
      </x:c>
      <x:c r="K1605" s="19" t="n">
        <x:v>45756.53807019676</x:v>
      </x:c>
      <x:c r="L1605" s="19" t="n">
        <x:v>45807</x:v>
      </x:c>
      <x:c r="M1605" s="15" t="str">
        <x:v>проектна документація "Капітальний ремонт підпірної стінки на вул. Львівське шосе, 14  в м. Хмельницькому"</x:v>
      </x:c>
      <x:c r="N1605" s="15" t="str">
        <x:v>https://prozorro.gov.ua/tender/UA-2025-04-09-011783-a</x:v>
      </x:c>
    </x:row>
    <x:row r="1606">
      <x:c r="A1606" s="14" t="n">
        <x:v>1602</x:v>
      </x:c>
      <x:c r="B1606" s="14" t="str">
        <x:v>ТОВАРИСТВО З ОБМЕЖЕНОЮ ВІДПОВІДАЛЬНІСТЮ "ВАЛМІ ГРУП"</x:v>
      </x:c>
      <x:c r="C1606" s="14" t="str">
        <x:v>36848790</x:v>
      </x:c>
      <x:c r="D1606" s="14" t="str">
        <x:v>Покрівлі та гідроізоляція</x:v>
      </x:c>
      <x:c r="E1606" s="14" t="str">
        <x:v>Expansion discovery</x:v>
      </x:c>
      <x:c r="F1606" s="14" t="str">
        <x:v>I3</x:v>
      </x:c>
      <x:c r="G1606" s="14" t="n">
        <x:v>26</x:v>
      </x:c>
      <x:c r="H1606" s="14" t="n">
        <x:v>1</x:v>
      </x:c>
      <x:c r="I1606" s="14" t="n">
        <x:v>0</x:v>
      </x:c>
      <x:c r="J1606" s="18" t="n">
        <x:v>42923.99</x:v>
      </x:c>
      <x:c r="K1606" s="19" t="n">
        <x:v>45603.482593877314</x:v>
      </x:c>
      <x:c r="L1606" s="19" t="n">
        <x:v>45657</x:v>
      </x:c>
      <x:c r="M1606" s="15" t="str">
        <x:v>Придбання будівельних матеріалів для проведення ремонтних робіт господарським способоми (листи волокнистоцементні хвилясті, гідроізоляційний бар'єр) за ДК 021: 2015 44110000-4 (Конструкційні матеріали)
</x:v>
      </x:c>
      <x:c r="N1606" s="15" t="str">
        <x:v>https://prozorro.gov.ua/tender/UA-2024-11-07-007867-a</x:v>
      </x:c>
    </x:row>
    <x:row r="1607">
      <x:c r="A1607" s="14" t="n">
        <x:v>1603</x:v>
      </x:c>
      <x:c r="B1607" s="14" t="str">
        <x:v>ТОВАРИСТВО З ОБМЕЖЕНОЮ ВІДПОВІДАЛЬНІСТЮ "ВИРОБНИЧО-СЕРВІСНА КОМПАНІЯ МЕДТЕХОКСІГЕН"</x:v>
      </x:c>
      <x:c r="C1607" s="14" t="str">
        <x:v>44470933</x:v>
      </x:c>
      <x:c r="D1607" s="14" t="str">
        <x:v>Медичні гази</x:v>
      </x:c>
      <x:c r="E1607" s="14" t="str">
        <x:v>Expansion discovery</x:v>
      </x:c>
      <x:c r="F1607" s="14" t="str">
        <x:v>I3</x:v>
      </x:c>
      <x:c r="G1607" s="14" t="n">
        <x:v>26</x:v>
      </x:c>
      <x:c r="H1607" s="14" t="n">
        <x:v>2</x:v>
      </x:c>
      <x:c r="I1607" s="14" t="n">
        <x:v>0</x:v>
      </x:c>
      <x:c r="J1607" s="18" t="n">
        <x:v>106965.89000000001</x:v>
      </x:c>
      <x:c r="K1607" s="19" t="n">
        <x:v>45609.58302783565</x:v>
      </x:c>
      <x:c r="L1607" s="19" t="n">
        <x:v>45618</x:v>
      </x:c>
      <x:c r="M1607" s="15" t="str">
        <x:v>монтаж системи постачання медичних газів ( облаштування додаткових кисневих точок на І поверсі головного корпусу, каб №35 та №36) в КНП "Збаразька ЦЛ"ЗМР</x:v>
      </x:c>
      <x:c r="N1607" s="15" t="str">
        <x:v>https://prozorro.gov.ua/tender/UA-2024-11-13-003692-a</x:v>
      </x:c>
    </x:row>
    <x:row r="1608">
      <x:c r="A1608" s="14" t="n">
        <x:v>1604</x:v>
      </x:c>
      <x:c r="B1608" s="14" t="str">
        <x:v>ТОВАРИСТВО З ОБМЕЖЕНОЮ ВІДПОВІДАЛЬНІСТЮ "ВОЛИНЬСАНТЕХКОМПЛЕКТ"</x:v>
      </x:c>
      <x:c r="C1608" s="14" t="str">
        <x:v>31788580</x:v>
      </x:c>
      <x:c r="D1608" s="14" t="str">
        <x:v>Промислова теплоізоляція</x:v>
      </x:c>
      <x:c r="E1608" s="14" t="str">
        <x:v>Expansion discovery</x:v>
      </x:c>
      <x:c r="F1608" s="14" t="str">
        <x:v>I3</x:v>
      </x:c>
      <x:c r="G1608" s="14" t="n">
        <x:v>26</x:v>
      </x:c>
      <x:c r="H1608" s="14" t="n">
        <x:v>1</x:v>
      </x:c>
      <x:c r="I1608" s="14" t="n">
        <x:v>0</x:v>
      </x:c>
      <x:c r="J1608" s="18" t="n">
        <x:v>2198</x:v>
      </x:c>
      <x:c r="K1608" s="19" t="n">
        <x:v>45565.38317920139</x:v>
      </x:c>
      <x:c r="L1608" s="19" t="n">
        <x:v>45565</x:v>
      </x:c>
      <x:c r="M1608" s="15" t="str">
        <x:v>Труба нержавіюча, розетта нержавіюча, труба 150/220 з термоізоляцією (ДК 021:2015 44160000-9 Магістралі, трубопроводи, труби, обсадні труби, тюбінги та супутні вироби)</x:v>
      </x:c>
      <x:c r="N1608" s="15" t="str">
        <x:v>https://prozorro.gov.ua/tender/UA-2024-09-30-001803-a</x:v>
      </x:c>
    </x:row>
    <x:row r="1609">
      <x:c r="A1609" s="14" t="n">
        <x:v>1605</x:v>
      </x:c>
      <x:c r="B1609" s="14" t="str">
        <x:v>ТОВАРИСТВО З ОБМЕЖЕНОЮ ВІДПОВІДАЛЬНІСТЮ "ДОНБАССТРОЙІНЖИНІРИНГ"</x:v>
      </x:c>
      <x:c r="C1609" s="14" t="str">
        <x:v>38531207</x:v>
      </x:c>
      <x:c r="D1609" s="14" t="str">
        <x:v>Ліфти та підйомники</x:v>
      </x:c>
      <x:c r="E1609" s="14" t="str">
        <x:v>Expansion discovery</x:v>
      </x:c>
      <x:c r="F1609" s="14" t="str">
        <x:v>I3</x:v>
      </x:c>
      <x:c r="G1609" s="14" t="n">
        <x:v>26</x:v>
      </x:c>
      <x:c r="H1609" s="14" t="n">
        <x:v>1</x:v>
      </x:c>
      <x:c r="I1609" s="14" t="n">
        <x:v>0</x:v>
      </x:c>
      <x:c r="J1609" s="18" t="n">
        <x:v>98600</x:v>
      </x:c>
      <x:c r="K1609" s="19" t="n">
        <x:v>45720.823735555554</x:v>
      </x:c>
      <x:c r="L1609" s="19" t="n">
        <x:v>45715</x:v>
      </x:c>
      <x:c r="M1609" s="15" t="str">
        <x:v>Монтаж систем диспетчерського зв'язку 58-мі пасажирських ліфти на житлових будинках</x:v>
      </x:c>
      <x:c r="N1609" s="15" t="str">
        <x:v>https://prozorro.gov.ua/tender/UA-2025-03-04-014990-a</x:v>
      </x:c>
    </x:row>
    <x:row r="1610">
      <x:c r="A1610" s="14" t="n">
        <x:v>1606</x:v>
      </x:c>
      <x:c r="B1610" s="14" t="str">
        <x:v>ТОВАРИСТВО З ОБМЕЖЕНОЮ ВІДПОВІДАЛЬНІСТЮ "ІТТЕК"</x:v>
      </x:c>
      <x:c r="C1610" s="14" t="str">
        <x:v>32113101</x:v>
      </x:c>
      <x:c r="D1610" s="14" t="str">
        <x:v>Резервне живлення</x:v>
      </x:c>
      <x:c r="E1610" s="14" t="str">
        <x:v>Pilot now</x:v>
      </x:c>
      <x:c r="F1610" s="14" t="str">
        <x:v>I3</x:v>
      </x:c>
      <x:c r="G1610" s="14" t="n">
        <x:v>26</x:v>
      </x:c>
      <x:c r="H1610" s="14" t="n">
        <x:v>1</x:v>
      </x:c>
      <x:c r="I1610" s="14" t="n">
        <x:v>0</x:v>
      </x:c>
      <x:c r="J1610" s="18" t="n">
        <x:v>1850</x:v>
      </x:c>
      <x:c r="K1610" s="19" t="n">
        <x:v>45643.40587633102</x:v>
      </x:c>
      <x:c r="L1610" s="19" t="n">
        <x:v>45657</x:v>
      </x:c>
      <x:c r="M1610" s="15" t="str">
        <x:v>Послуги з монтажу обладнання безперебійного живлення</x:v>
      </x:c>
      <x:c r="N1610" s="15" t="str">
        <x:v>https://prozorro.gov.ua/tender/UA-2024-12-17-007193-a</x:v>
      </x:c>
    </x:row>
    <x:row r="1611">
      <x:c r="A1611" s="14" t="n">
        <x:v>1607</x:v>
      </x:c>
      <x:c r="B1611" s="14" t="str">
        <x:v>ТОВАРИСТВО З ОБМЕЖЕНОЮ ВІДПОВІДАЛЬНІСТЮ "ЛІХТ"</x:v>
      </x:c>
      <x:c r="C1611" s="14" t="str">
        <x:v>35562709</x:v>
      </x:c>
      <x:c r="D1611" s="14" t="str">
        <x:v>Промисловий холод</x:v>
      </x:c>
      <x:c r="E1611" s="14" t="str">
        <x:v>Expansion discovery</x:v>
      </x:c>
      <x:c r="F1611" s="14" t="str">
        <x:v>I3</x:v>
      </x:c>
      <x:c r="G1611" s="14" t="n">
        <x:v>26</x:v>
      </x:c>
      <x:c r="H1611" s="14" t="n">
        <x:v>1</x:v>
      </x:c>
      <x:c r="I1611" s="14" t="n">
        <x:v>0</x:v>
      </x:c>
      <x:c r="J1611" s="18" t="n">
        <x:v>8070</x:v>
      </x:c>
      <x:c r="K1611" s="19" t="n">
        <x:v>45754.3661737963</x:v>
      </x:c>
      <x:c r="L1611" s="19" t="n">
        <x:v>46022</x:v>
      </x:c>
      <x:c r="M1611" s="15" t="str">
        <x:v>Монтаж холодильного обладнання </x:v>
      </x:c>
      <x:c r="N1611" s="15" t="str">
        <x:v>https://prozorro.gov.ua/tender/UA-2025-04-07-004442-a</x:v>
      </x:c>
    </x:row>
    <x:row r="1612">
      <x:c r="A1612" s="14" t="n">
        <x:v>1608</x:v>
      </x:c>
      <x:c r="B1612" s="14" t="str">
        <x:v>ТОВАРИСТВО З ОБМЕЖЕНОЮ ВІДПОВІДАЛЬНІСТЮ "МЕДТЕХСЕРВІС"</x:v>
      </x:c>
      <x:c r="C1612" s="14" t="str">
        <x:v>31183356</x:v>
      </x:c>
      <x:c r="D1612" s="14" t="str">
        <x:v>Технологічні трубопроводи</x:v>
      </x:c>
      <x:c r="E1612" s="14" t="str">
        <x:v>Expansion discovery</x:v>
      </x:c>
      <x:c r="F1612" s="14" t="str">
        <x:v>I3</x:v>
      </x:c>
      <x:c r="G1612" s="14" t="n">
        <x:v>26</x:v>
      </x:c>
      <x:c r="H1612" s="14" t="n">
        <x:v>1</x:v>
      </x:c>
      <x:c r="I1612" s="14" t="n">
        <x:v>0</x:v>
      </x:c>
      <x:c r="J1612" s="18" t="n">
        <x:v>18553</x:v>
      </x:c>
      <x:c r="K1612" s="19" t="n">
        <x:v>45358.39692652778</x:v>
      </x:c>
      <x:c r="L1612" s="19" t="n">
        <x:v>45657</x:v>
      </x:c>
      <x:c r="M1612" s="15" t="str">
        <x:v>код ДК 021:2015:50530000-9 Послуги з ремонту і технічного обслуговування техніки (зовнішній огляд та визначення несправності стерилізатора парового; зняття захисних кожухів, розбирання стерилізатора; чистка, ремонт, заміна прокладок трубопроводів (за з'єднання); чистка, ремонт, заміна прокладок запірної арматури (за один вентиль); ремонт водовказівної колонки; чистка, заміна прокладок пароутворювача; заміна ТЕНа в пароутворювачі (за один ТЕН); чистка, заміна прокладок конденсатора пари; ремонт електричної схеми; схеми автоматики; силової схеми; ремонт затискачів кришки стерилізаційної камери ВК-75, ВК-30, ВКУ - 50; ремонт затискача дверей стерилізаційної камери ГП-400, ГП-560; монтаж паропроводу для підведення води; перевірка на герметичність; чистка, ремонт, регулювання запобіжного клапана; перевірка роботи і пробна стерилізація; витрати на відрядження)
</x:v>
      </x:c>
      <x:c r="N1612" s="15" t="str">
        <x:v>https://prozorro.gov.ua/tender/UA-2024-03-07-004075-a</x:v>
      </x:c>
    </x:row>
    <x:row r="1613">
      <x:c r="A1613" s="14" t="n">
        <x:v>1609</x:v>
      </x:c>
      <x:c r="B1613" s="14" t="str">
        <x:v>ТОВАРИСТВО З ОБМЕЖЕНОЮ ВІДПОВІДАЛЬНІСТЮ "НАКНЕТ"</x:v>
      </x:c>
      <x:c r="C1613" s="14" t="str">
        <x:v>41512226</x:v>
      </x:c>
      <x:c r="D1613" s="14" t="str">
        <x:v>ВОЛЗ / телеком</x:v>
      </x:c>
      <x:c r="E1613" s="14" t="str">
        <x:v>Expansion discovery</x:v>
      </x:c>
      <x:c r="F1613" s="14" t="str">
        <x:v>I3</x:v>
      </x:c>
      <x:c r="G1613" s="14" t="n">
        <x:v>26</x:v>
      </x:c>
      <x:c r="H1613" s="14" t="n">
        <x:v>1</x:v>
      </x:c>
      <x:c r="I1613" s="14" t="n">
        <x:v>0</x:v>
      </x:c>
      <x:c r="J1613" s="18" t="n">
        <x:v>71500</x:v>
      </x:c>
      <x:c r="K1613" s="19" t="n">
        <x:v>45385.45974842593</x:v>
      </x:c>
      <x:c r="L1613" s="19" t="n">
        <x:v>45657</x:v>
      </x:c>
      <x:c r="M1613" s="15" t="str">
        <x:v>Монтаж телекомунікаційної мережі</x:v>
      </x:c>
      <x:c r="N1613" s="15" t="str">
        <x:v>https://prozorro.gov.ua/tender/UA-2024-04-03-007143-a</x:v>
      </x:c>
    </x:row>
    <x:row r="1614">
      <x:c r="A1614" s="14" t="n">
        <x:v>1610</x:v>
      </x:c>
      <x:c r="B1614" s="14" t="str">
        <x:v>ТОВАРИСТВО З ОБМЕЖЕНОЮ ВІДПОВІДАЛЬНІСТЮ "НАУКОВО-ВИРОБНИЧЕ ПІДПРИЄМСТВО "ЕЛЕКТРОНАЛАДКА"</x:v>
      </x:c>
      <x:c r="C1614" s="14" t="str">
        <x:v>43903493</x:v>
      </x:c>
      <x:c r="D1614" s="14" t="str">
        <x:v>Резервне живлення</x:v>
      </x:c>
      <x:c r="E1614" s="14" t="str">
        <x:v>Pilot now</x:v>
      </x:c>
      <x:c r="F1614" s="14" t="str">
        <x:v>I3</x:v>
      </x:c>
      <x:c r="G1614" s="14" t="n">
        <x:v>26</x:v>
      </x:c>
      <x:c r="H1614" s="14" t="n">
        <x:v>1</x:v>
      </x:c>
      <x:c r="I1614" s="14" t="n">
        <x:v>0</x:v>
      </x:c>
      <x:c r="J1614" s="18" t="n">
        <x:v>99149.87</x:v>
      </x:c>
      <x:c r="K1614" s="19" t="n">
        <x:v>45582.28227142361</x:v>
      </x:c>
      <x:c r="L1614" s="19" t="n">
        <x:v>45596</x:v>
      </x:c>
      <x:c r="M1614" s="15" t="str">
        <x:v>Послуги з монтажу електричного обладнання керування насосами системи живлення твердопаливної котельні потужністю 3 МВт від дизель-генератора</x:v>
      </x:c>
      <x:c r="N1614" s="15" t="str">
        <x:v>https://prozorro.gov.ua/tender/UA-2024-10-17-001573-a</x:v>
      </x:c>
    </x:row>
    <x:row r="1615">
      <x:c r="A1615" s="14" t="n">
        <x:v>1611</x:v>
      </x:c>
      <x:c r="B1615" s="14" t="str">
        <x:v>ТОВАРИСТВО З ОБМЕЖЕНОЮ ВІДПОВІДАЛЬНІСТЮ «КС ДЕВЕЛОПМЕНТ»</x:v>
      </x:c>
      <x:c r="C1615" s="14" t="str">
        <x:v>41010776</x:v>
      </x:c>
      <x:c r="D1615" s="14" t="str">
        <x:v>Гідротехнічні споруди</x:v>
      </x:c>
      <x:c r="E1615" s="14" t="str">
        <x:v>Expansion discovery</x:v>
      </x:c>
      <x:c r="F1615" s="14" t="str">
        <x:v>I3</x:v>
      </x:c>
      <x:c r="G1615" s="14" t="n">
        <x:v>26</x:v>
      </x:c>
      <x:c r="H1615" s="14" t="n">
        <x:v>1</x:v>
      </x:c>
      <x:c r="I1615" s="14" t="n">
        <x:v>0</x:v>
      </x:c>
      <x:c r="J1615" s="18" t="n">
        <x:v>99553.01</x:v>
      </x:c>
      <x:c r="K1615" s="19" t="n">
        <x:v>45482.537386157404</x:v>
      </x:c>
      <x:c r="L1615" s="19" t="n">
        <x:v>45657</x:v>
      </x:c>
      <x:c r="M1615" s="15" t="str">
        <x:v>Поточний ремонт пішохідної мережі на території Манжосового яру на дільниці між дамбою та питним джерелом, за адресою: вул. Метробудівників, 13 м. Харків (ДК 021:2015: 45450000-6 Інші завершальні будівельні роботи)</x:v>
      </x:c>
      <x:c r="N1615" s="15" t="str">
        <x:v>https://prozorro.gov.ua/tender/UA-2024-07-09-008861-a</x:v>
      </x:c>
    </x:row>
    <x:row r="1616">
      <x:c r="A1616" s="14" t="n">
        <x:v>1612</x:v>
      </x:c>
      <x:c r="B1616" s="14" t="str">
        <x:v>Товариство з обмеженою відповідальністю «ОХРАНА»</x:v>
      </x:c>
      <x:c r="C1616" s="14" t="str">
        <x:v>13857245</x:v>
      </x:c>
      <x:c r="D1616" s="14" t="str">
        <x:v>Пожежогасіння</x:v>
      </x:c>
      <x:c r="E1616" s="14" t="str">
        <x:v>Expansion discovery</x:v>
      </x:c>
      <x:c r="F1616" s="14" t="str">
        <x:v>I3</x:v>
      </x:c>
      <x:c r="G1616" s="14" t="n">
        <x:v>26</x:v>
      </x:c>
      <x:c r="H1616" s="14" t="n">
        <x:v>1</x:v>
      </x:c>
      <x:c r="I1616" s="14" t="n">
        <x:v>0</x:v>
      </x:c>
      <x:c r="J1616" s="18" t="n">
        <x:v>80618.89</x:v>
      </x:c>
      <x:c r="K1616" s="19" t="n">
        <x:v>45425.513737685185</x:v>
      </x:c>
      <x:c r="L1616" s="19" t="n">
        <x:v>45657.55762731482</x:v>
      </x:c>
      <x:c r="M1616" s="15" t="str">
        <x:v>послуги з монтажу системи автоматичного газового пожежогасіння в приміщеннях серверних ГЦПС Управління поліції охорони в Миколаївській області за адресою: м. Миколаїв, вул. Шевченка, 52</x:v>
      </x:c>
      <x:c r="N1616" s="15" t="str">
        <x:v>https://prozorro.gov.ua/tender/UA-2024-05-13-007929-a</x:v>
      </x:c>
    </x:row>
    <x:row r="1617">
      <x:c r="A1617" s="14" t="n">
        <x:v>1613</x:v>
      </x:c>
      <x:c r="B1617" s="14" t="str">
        <x:v>ТОВАРИСТВО З ОБМЕЖЕНОЮ ВІДПОВІДАЛЬНІСТЮ «ПР Трейд»</x:v>
      </x:c>
      <x:c r="C1617" s="14" t="str">
        <x:v>45527084</x:v>
      </x:c>
      <x:c r="D1617" s="14" t="str">
        <x:v>Металоконструкції</x:v>
      </x:c>
      <x:c r="E1617" s="14" t="str">
        <x:v>Expansion discovery</x:v>
      </x:c>
      <x:c r="F1617" s="14" t="str">
        <x:v>I3</x:v>
      </x:c>
      <x:c r="G1617" s="14" t="n">
        <x:v>26</x:v>
      </x:c>
      <x:c r="H1617" s="14" t="n">
        <x:v>1</x:v>
      </x:c>
      <x:c r="I1617" s="14" t="n">
        <x:v>0</x:v>
      </x:c>
      <x:c r="J1617" s="18" t="n">
        <x:v>89014.85</x:v>
      </x:c>
      <x:c r="K1617" s="19" t="n">
        <x:v>45631.38144725694</x:v>
      </x:c>
      <x:c r="L1617" s="19" t="n">
        <x:v>45657</x:v>
      </x:c>
      <x:c r="M1617" s="15" t="str">
        <x:v>Монтаж виробів з металу та металоконструкцій (модуль кріплення боксерських мішків з перекатними механізмами)</x:v>
      </x:c>
      <x:c r="N1617" s="15" t="str">
        <x:v>https://prozorro.gov.ua/tender/UA-2024-12-05-005265-a</x:v>
      </x:c>
    </x:row>
    <x:row r="1618">
      <x:c r="A1618" s="14" t="n">
        <x:v>1614</x:v>
      </x:c>
      <x:c r="B1618" s="14" t="str">
        <x:v>ТОВАРИСТВО З ОБМЕЖЕНОЮ ВІДПОВІДАЛЬНІСТЮ НАУКОВО-ВИРОБНИЧЕ ПІДПРИЄМСТВО "МАДЕК"</x:v>
      </x:c>
      <x:c r="C1618" s="14" t="str">
        <x:v>13695593</x:v>
      </x:c>
      <x:c r="D1618" s="14" t="str">
        <x:v>Резервне живлення</x:v>
      </x:c>
      <x:c r="E1618" s="14" t="str">
        <x:v>Pilot now</x:v>
      </x:c>
      <x:c r="F1618" s="14" t="str">
        <x:v>I3</x:v>
      </x:c>
      <x:c r="G1618" s="14" t="n">
        <x:v>26</x:v>
      </x:c>
      <x:c r="H1618" s="14" t="n">
        <x:v>1</x:v>
      </x:c>
      <x:c r="I1618" s="14" t="n">
        <x:v>0</x:v>
      </x:c>
      <x:c r="J1618" s="18" t="n">
        <x:v>10410</x:v>
      </x:c>
      <x:c r="K1618" s="19" t="n">
        <x:v>45572.46208818287</x:v>
      </x:c>
      <x:c r="L1618" s="19" t="n">
        <x:v>45561</x:v>
      </x:c>
      <x:c r="M1618" s="15" t="str">
        <x:v>Послуги зі встановлення електричного обладнання (Оренда дизель-генератора, оренда кабельної комутації, монтаж, демонтаж дизель-генератора)  </x:v>
      </x:c>
      <x:c r="N1618" s="15" t="str">
        <x:v>https://prozorro.gov.ua/tender/UA-2024-10-07-007140-a</x:v>
      </x:c>
    </x:row>
    <x:row r="1619">
      <x:c r="A1619" s="14" t="n">
        <x:v>1615</x:v>
      </x:c>
      <x:c r="B1619" s="14" t="str">
        <x:v>Токаренко Станіслав Петрович</x:v>
      </x:c>
      <x:c r="C1619" s="14" t="str">
        <x:v>2938608096</x:v>
      </x:c>
      <x:c r="D1619" s="14" t="str">
        <x:v>Резервне живлення</x:v>
      </x:c>
      <x:c r="E1619" s="14" t="str">
        <x:v>Pilot now</x:v>
      </x:c>
      <x:c r="F1619" s="14" t="str">
        <x:v>I3</x:v>
      </x:c>
      <x:c r="G1619" s="14" t="n">
        <x:v>26</x:v>
      </x:c>
      <x:c r="H1619" s="14" t="n">
        <x:v>1</x:v>
      </x:c>
      <x:c r="I1619" s="14" t="n">
        <x:v>0</x:v>
      </x:c>
      <x:c r="J1619" s="18" t="n">
        <x:v>98100</x:v>
      </x:c>
      <x:c r="K1619" s="19" t="n">
        <x:v>45650.61262854167</x:v>
      </x:c>
      <x:c r="L1619" s="19" t="n">
        <x:v>45657</x:v>
      </x:c>
      <x:c r="M1619" s="15" t="str">
        <x:v>Послуги зі встановлення джерел безперебійного живлення за кодом ДК 021:2015:51110000-6 Послуги зі встановлення електричного обладнання (монтаж джерел безперебійного живлення та супутнього обладнання)</x:v>
      </x:c>
      <x:c r="N1619" s="15" t="str">
        <x:v>https://prozorro.gov.ua/tender/UA-2024-12-24-017906-a</x:v>
      </x:c>
    </x:row>
    <x:row r="1620">
      <x:c r="A1620" s="14" t="n">
        <x:v>1616</x:v>
      </x:c>
      <x:c r="B1620" s="14" t="str">
        <x:v>УПРАВЛІННЯ КАПІТАЛЬНОГО БУДІВНИЦТВА ВИКОНАВЧОГО КОМІТЕТУ РІВНЕНСЬКОЇ МІСЬКОЇ РАДИ</x:v>
      </x:c>
      <x:c r="C1620" s="14" t="str">
        <x:v>05517742</x:v>
      </x:c>
      <x:c r="D1620" s="14" t="str">
        <x:v>Спортивні покриття</x:v>
      </x:c>
      <x:c r="E1620" s="14" t="str">
        <x:v>Expansion discovery</x:v>
      </x:c>
      <x:c r="F1620" s="14" t="str">
        <x:v>I3</x:v>
      </x:c>
      <x:c r="G1620" s="14" t="n">
        <x:v>26</x:v>
      </x:c>
      <x:c r="H1620" s="14" t="n">
        <x:v>1</x:v>
      </x:c>
      <x:c r="I1620" s="14" t="n">
        <x:v>0</x:v>
      </x:c>
      <x:c r="J1620" s="18" t="n">
        <x:v>21303.52</x:v>
      </x:c>
      <x:c r="K1620" s="19" t="n">
        <x:v>45476.2911225</x:v>
      </x:c>
      <x:c r="L1620" s="19" t="n">
        <x:v>45651</x:v>
      </x:c>
      <x:c r="M1620" s="15" t="str">
        <x:v>Технагляд по об'єкту "Капітальний ремонт спортивного майданчика (влаштування багатофункціонального спортивного- ігрового поля зі штучним покриттям ) на території РГ " Гармонія РМР за адресою : просп Генерала Безручка 26 Рівне. Коригування"</x:v>
      </x:c>
      <x:c r="N1620" s="15" t="str">
        <x:v>https://prozorro.gov.ua/tender/UA-2024-07-03-001343-a</x:v>
      </x:c>
    </x:row>
    <x:row r="1621">
      <x:c r="A1621" s="14" t="n">
        <x:v>1617</x:v>
      </x:c>
      <x:c r="B1621" s="14" t="str">
        <x:v>Щасливий Віктор Вікторович</x:v>
      </x:c>
      <x:c r="C1621" s="14" t="str">
        <x:v>3018303517</x:v>
      </x:c>
      <x:c r="D1621" s="14" t="str">
        <x:v>Металоконструкції</x:v>
      </x:c>
      <x:c r="E1621" s="14" t="str">
        <x:v>Expansion discovery</x:v>
      </x:c>
      <x:c r="F1621" s="14" t="str">
        <x:v>I3</x:v>
      </x:c>
      <x:c r="G1621" s="14" t="n">
        <x:v>26</x:v>
      </x:c>
      <x:c r="H1621" s="14" t="n">
        <x:v>1</x:v>
      </x:c>
      <x:c r="I1621" s="14" t="n">
        <x:v>0</x:v>
      </x:c>
      <x:c r="J1621" s="18" t="n">
        <x:v>20000</x:v>
      </x:c>
      <x:c r="K1621" s="19" t="n">
        <x:v>45583.29385591435</x:v>
      </x:c>
      <x:c r="L1621" s="19" t="n">
        <x:v>45657</x:v>
      </x:c>
      <x:c r="M1621" s="15" t="str">
        <x:v>Виготовити та провести монтаж металоконструкції (двері металеві,решітка металева )</x:v>
      </x:c>
      <x:c r="N1621" s="15" t="str">
        <x:v>https://prozorro.gov.ua/tender/UA-2024-10-18-001977-a</x:v>
      </x:c>
    </x:row>
    <x:row r="1622">
      <x:c r="A1622" s="14" t="n">
        <x:v>1618</x:v>
      </x:c>
      <x:c r="B1622" s="14" t="str">
        <x:v>АТ "Тернопільобленерго"Підволочиський РЕМ</x:v>
      </x:c>
      <x:c r="C1622" s="14" t="str">
        <x:v>21165171</x:v>
      </x:c>
      <x:c r="D1622" s="14" t="str">
        <x:v>Електромонтаж</x:v>
      </x:c>
      <x:c r="E1622" s="14" t="str">
        <x:v>Pilot now</x:v>
      </x:c>
      <x:c r="F1622" s="14" t="str">
        <x:v>I3</x:v>
      </x:c>
      <x:c r="G1622" s="14" t="n">
        <x:v>25</x:v>
      </x:c>
      <x:c r="H1622" s="14" t="n">
        <x:v>1</x:v>
      </x:c>
      <x:c r="I1622" s="14" t="n">
        <x:v>0</x:v>
      </x:c>
      <x:c r="J1622" s="18" t="n">
        <x:v>36729.24</x:v>
      </x:c>
      <x:c r="K1622" s="19" t="n">
        <x:v>46001.49003201389</x:v>
      </x:c>
      <x:c r="L1622" s="19" t="n">
        <x:v>46022.490578703706</x:v>
      </x:c>
      <x:c r="M1622" s="15" t="str">
        <x:v>Послуги з монтажу електричних мереж у приміщенні за адресою: Тернопільська обл., Тернопільський р-н., с. Підволочиськ, вул. Залізнична 1</x:v>
      </x:c>
      <x:c r="N1622" s="15" t="str">
        <x:v>https://prozorro.gov.ua/tender/UA-2025-12-10-011455-a</x:v>
      </x:c>
    </x:row>
    <x:row r="1623">
      <x:c r="A1623" s="14" t="n">
        <x:v>1619</x:v>
      </x:c>
      <x:c r="B1623" s="14" t="str">
        <x:v>ПП "Профіт - ресурс"</x:v>
      </x:c>
      <x:c r="C1623" s="14" t="str">
        <x:v>32021016</x:v>
      </x:c>
      <x:c r="D1623" s="14" t="str">
        <x:v>Електромонтаж</x:v>
      </x:c>
      <x:c r="E1623" s="14" t="str">
        <x:v>Pilot now</x:v>
      </x:c>
      <x:c r="F1623" s="14" t="str">
        <x:v>I3</x:v>
      </x:c>
      <x:c r="G1623" s="14" t="n">
        <x:v>25</x:v>
      </x:c>
      <x:c r="H1623" s="14" t="n">
        <x:v>1</x:v>
      </x:c>
      <x:c r="I1623" s="14" t="n">
        <x:v>0</x:v>
      </x:c>
      <x:c r="J1623" s="18" t="n">
        <x:v>46000</x:v>
      </x:c>
      <x:c r="K1623" s="19" t="n">
        <x:v>45993.54686398148</x:v>
      </x:c>
      <x:c r="L1623" s="19" t="n">
        <x:v>46022.916666655095</x:v>
      </x:c>
      <x:c r="M1623" s="15" t="str">
        <x:v>Послуги з улаштування (монтаж) електричних мереж (ДК 021:2015: 45310000-3 - Електромонтажні роботи).</x:v>
      </x:c>
      <x:c r="N1623" s="15" t="str">
        <x:v>https://prozorro.gov.ua/tender/UA-2025-12-02-013511-a</x:v>
      </x:c>
    </x:row>
    <x:row r="1624">
      <x:c r="A1624" s="14" t="n">
        <x:v>1620</x:v>
      </x:c>
      <x:c r="B1624" s="14" t="str">
        <x:v>ПРИВАТНЕ ПІДПРИЄМСТВО "ЕНЕРГІЯ"</x:v>
      </x:c>
      <x:c r="C1624" s="14" t="str">
        <x:v>30849893</x:v>
      </x:c>
      <x:c r="D1624" s="14" t="str">
        <x:v>Електромонтаж</x:v>
      </x:c>
      <x:c r="E1624" s="14" t="str">
        <x:v>Pilot now</x:v>
      </x:c>
      <x:c r="F1624" s="14" t="str">
        <x:v>I3</x:v>
      </x:c>
      <x:c r="G1624" s="14" t="n">
        <x:v>25</x:v>
      </x:c>
      <x:c r="H1624" s="14" t="n">
        <x:v>1</x:v>
      </x:c>
      <x:c r="I1624" s="14" t="n">
        <x:v>0</x:v>
      </x:c>
      <x:c r="J1624" s="18" t="n">
        <x:v>7960.8</x:v>
      </x:c>
      <x:c r="K1624" s="19" t="n">
        <x:v>45854.474600891204</x:v>
      </x:c>
      <x:c r="L1624" s="19" t="n">
        <x:v>45901</x:v>
      </x:c>
      <x:c r="M1624" s="15" t="str">
        <x:v>електровимірювальні роботи - заміри опорів ізоляції, контактів заземлення (код згідно Єдиного закупівельного словника ДК 021: 2015): 71630000-3 Послуги з технічного огляду та випробовувань ( заміри опору ізоляції, контактів заземлення , громозахисту у приміщенях їдальні , ПРУ Нетішинського ліцею №4  Нетішинської міської ради Шепетівського р-ну Хмельницької обл. за адресою: 30100, Хмельницька область, м.Нетішин, вул. Енергетиків, 3  ) </x:v>
      </x:c>
      <x:c r="N1624" s="15" t="str">
        <x:v>https://prozorro.gov.ua/tender/UA-2025-07-16-006359-a</x:v>
      </x:c>
    </x:row>
    <x:row r="1625">
      <x:c r="A1625" s="14" t="n">
        <x:v>1621</x:v>
      </x:c>
      <x:c r="B1625" s="14" t="str">
        <x:v>ПРИВАТНЕ ПІДПРИЄМСТВО "ПРОФДЕЗІНФЕКЦІЯ КОНТАКТ"</x:v>
      </x:c>
      <x:c r="C1625" s="14" t="str">
        <x:v>39516090</x:v>
      </x:c>
      <x:c r="D1625" s="14" t="str">
        <x:v>Внутрішні сантехнічні системи</x:v>
      </x:c>
      <x:c r="E1625" s="14" t="str">
        <x:v>Pilot now</x:v>
      </x:c>
      <x:c r="F1625" s="14" t="str">
        <x:v>I3</x:v>
      </x:c>
      <x:c r="G1625" s="14" t="n">
        <x:v>25</x:v>
      </x:c>
      <x:c r="H1625" s="14" t="n">
        <x:v>1</x:v>
      </x:c>
      <x:c r="I1625" s="14" t="n">
        <x:v>0</x:v>
      </x:c>
      <x:c r="J1625" s="18" t="n">
        <x:v>63000</x:v>
      </x:c>
      <x:c r="K1625" s="19" t="n">
        <x:v>45859.34798907407</x:v>
      </x:c>
      <x:c r="L1625" s="19" t="n">
        <x:v>46022</x:v>
      </x:c>
      <x:c r="M1625" s="15" t="str">
        <x:v>Послуги з утримання в належному стані внутрішніх мереж водопостачання та водовідведення (демонтаж унітазів зі змивними бачками --4 комплекти, установлення унітазів з безпосередньо приєднаним бачком - 4 комплекти та повязані з цим заміна труб ХВП, ГВП та каналізації в санвузлах на 1 та 2 поверсі адміністративної будівлі, прочищення внутрішньої каналізаційної мережі, заміна труб столяків води, заміна стояка каналізації)</x:v>
      </x:c>
      <x:c r="N1625" s="15" t="str">
        <x:v>https://prozorro.gov.ua/tender/UA-2025-07-21-001538-a</x:v>
      </x:c>
    </x:row>
    <x:row r="1626">
      <x:c r="A1626" s="14" t="n">
        <x:v>1622</x:v>
      </x:c>
      <x:c r="B1626" s="14" t="str">
        <x:v>ТОВ " ХОЛОД-МАРКЕТ"</x:v>
      </x:c>
      <x:c r="C1626" s="14" t="str">
        <x:v>35064513</x:v>
      </x:c>
      <x:c r="D1626" s="14" t="str">
        <x:v>Промисловий холод</x:v>
      </x:c>
      <x:c r="E1626" s="14" t="str">
        <x:v>Expansion discovery</x:v>
      </x:c>
      <x:c r="F1626" s="14" t="str">
        <x:v>I3</x:v>
      </x:c>
      <x:c r="G1626" s="14" t="n">
        <x:v>25</x:v>
      </x:c>
      <x:c r="H1626" s="14" t="n">
        <x:v>1</x:v>
      </x:c>
      <x:c r="I1626" s="14" t="n">
        <x:v>0</x:v>
      </x:c>
      <x:c r="J1626" s="18" t="n">
        <x:v>96000</x:v>
      </x:c>
      <x:c r="K1626" s="19" t="n">
        <x:v>45875.55539864583</x:v>
      </x:c>
      <x:c r="L1626" s="19" t="n">
        <x:v>46022.59888888889</x:v>
      </x:c>
      <x:c r="M1626" s="15" t="str">
        <x:v>Послуги з монтажу/демонтажу холодильного обладнання</x:v>
      </x:c>
      <x:c r="N1626" s="15" t="str">
        <x:v>https://prozorro.gov.ua/tender/UA-2025-08-06-010195-a</x:v>
      </x:c>
    </x:row>
    <x:row r="1627">
      <x:c r="A1627" s="14" t="n">
        <x:v>1623</x:v>
      </x:c>
      <x:c r="B1627" s="14" t="str">
        <x:v>ТОВ "Екопайпсистемс"</x:v>
      </x:c>
      <x:c r="C1627" s="14" t="str">
        <x:v>44981347</x:v>
      </x:c>
      <x:c r="D1627" s="14" t="str">
        <x:v>ГНБ / безтраншейні роботи</x:v>
      </x:c>
      <x:c r="E1627" s="14" t="str">
        <x:v>Expansion discovery</x:v>
      </x:c>
      <x:c r="F1627" s="14" t="str">
        <x:v>I3</x:v>
      </x:c>
      <x:c r="G1627" s="14" t="n">
        <x:v>25</x:v>
      </x:c>
      <x:c r="H1627" s="14" t="n">
        <x:v>1</x:v>
      </x:c>
      <x:c r="I1627" s="14" t="n">
        <x:v>0</x:v>
      </x:c>
      <x:c r="J1627" s="18" t="n">
        <x:v>43200</x:v>
      </x:c>
      <x:c r="K1627" s="19" t="n">
        <x:v>45819.56320146991</x:v>
      </x:c>
      <x:c r="L1627" s="19" t="n">
        <x:v>45869</x:v>
      </x:c>
      <x:c r="M1627" s="15" t="str">
        <x:v>Послуги з горизонтально направленого буріння</x:v>
      </x:c>
      <x:c r="N1627" s="15" t="str">
        <x:v>https://prozorro.gov.ua/tender/UA-2025-06-11-012030-a</x:v>
      </x:c>
    </x:row>
    <x:row r="1628">
      <x:c r="A1628" s="14" t="n">
        <x:v>1624</x:v>
      </x:c>
      <x:c r="B1628" s="14" t="str">
        <x:v>ТОВ "Компанія Техноклімат"</x:v>
      </x:c>
      <x:c r="C1628" s="14" t="str">
        <x:v>36941776</x:v>
      </x:c>
      <x:c r="D1628" s="14" t="str">
        <x:v>HVAC / ОВіК</x:v>
      </x:c>
      <x:c r="E1628" s="14" t="str">
        <x:v>Pilot now</x:v>
      </x:c>
      <x:c r="F1628" s="14" t="str">
        <x:v>I3</x:v>
      </x:c>
      <x:c r="G1628" s="14" t="n">
        <x:v>25</x:v>
      </x:c>
      <x:c r="H1628" s="14" t="n">
        <x:v>1</x:v>
      </x:c>
      <x:c r="I1628" s="14" t="n">
        <x:v>0</x:v>
      </x:c>
      <x:c r="J1628" s="18" t="n">
        <x:v>41620.98</x:v>
      </x:c>
      <x:c r="K1628" s="19" t="n">
        <x:v>45993.56170215278</x:v>
      </x:c>
      <x:c r="L1628" s="19" t="n">
        <x:v>46017</x:v>
      </x:c>
      <x:c r="M1628" s="15" t="str">
        <x:v>Монтаж системи вентиляції</x:v>
      </x:c>
      <x:c r="N1628" s="15" t="str">
        <x:v>https://prozorro.gov.ua/tender/UA-2025-12-02-014509-a</x:v>
      </x:c>
    </x:row>
    <x:row r="1629">
      <x:c r="A1629" s="14" t="n">
        <x:v>1625</x:v>
      </x:c>
      <x:c r="B1629" s="14" t="str">
        <x:v>ТОВ "УКРБУДТЕХНАГЛЯД-ЧЕРНІГІВ"</x:v>
      </x:c>
      <x:c r="C1629" s="14" t="str">
        <x:v>37632903</x:v>
      </x:c>
      <x:c r="D1629" s="14" t="str">
        <x:v>Внутрішні сантехнічні системи</x:v>
      </x:c>
      <x:c r="E1629" s="14" t="str">
        <x:v>Pilot now</x:v>
      </x:c>
      <x:c r="F1629" s="14" t="str">
        <x:v>I3</x:v>
      </x:c>
      <x:c r="G1629" s="14" t="n">
        <x:v>25</x:v>
      </x:c>
      <x:c r="H1629" s="14" t="n">
        <x:v>1</x:v>
      </x:c>
      <x:c r="I1629" s="14" t="n">
        <x:v>0</x:v>
      </x:c>
      <x:c r="J1629" s="18" t="n">
        <x:v>19900</x:v>
      </x:c>
      <x:c r="K1629" s="19" t="n">
        <x:v>45994.558611863424</x:v>
      </x:c>
      <x:c r="L1629" s="19" t="n">
        <x:v>46022.559849537036</x:v>
      </x:c>
      <x:c r="M1629" s="15" t="str">
        <x:v>Послуги з демонтажу сантехнічних приладів та трубопроводів водопостачання і каналізації душових кімнат в найпростішому укритті (ДК 021:2015  	 45330000-9 - Водопровідні та санітарно-технічні роботи)</x:v>
      </x:c>
      <x:c r="N1629" s="15" t="str">
        <x:v>https://prozorro.gov.ua/tender/UA-2025-12-03-015536-a</x:v>
      </x:c>
    </x:row>
    <x:row r="1630">
      <x:c r="A1630" s="14" t="n">
        <x:v>1626</x:v>
      </x:c>
      <x:c r="B1630" s="14" t="str">
        <x:v>ТОВ ФОРМАТОР_ЕНЕРГО"</x:v>
      </x:c>
      <x:c r="C1630" s="14" t="str">
        <x:v>41991944</x:v>
      </x:c>
      <x:c r="D1630" s="14" t="str">
        <x:v>Електромонтаж</x:v>
      </x:c>
      <x:c r="E1630" s="14" t="str">
        <x:v>Pilot now</x:v>
      </x:c>
      <x:c r="F1630" s="14" t="str">
        <x:v>I3</x:v>
      </x:c>
      <x:c r="G1630" s="14" t="n">
        <x:v>25</x:v>
      </x:c>
      <x:c r="H1630" s="14" t="n">
        <x:v>1</x:v>
      </x:c>
      <x:c r="I1630" s="14" t="n">
        <x:v>0</x:v>
      </x:c>
      <x:c r="J1630" s="18" t="n">
        <x:v>36110</x:v>
      </x:c>
      <x:c r="K1630" s="19" t="n">
        <x:v>45772.36460800926</x:v>
      </x:c>
      <x:c r="L1630" s="19" t="n">
        <x:v>46022.916666655095</x:v>
      </x:c>
      <x:c r="M1630" s="15" t="str">
        <x:v>Послуги по електровимірювальним роботам та ремонту контуру заземлення</x:v>
      </x:c>
      <x:c r="N1630" s="15" t="str">
        <x:v>https://prozorro.gov.ua/tender/UA-2025-04-25-004627-a</x:v>
      </x:c>
    </x:row>
    <x:row r="1631">
      <x:c r="A1631" s="14" t="n">
        <x:v>1627</x:v>
      </x:c>
      <x:c r="B1631" s="14" t="str">
        <x:v>ТОВАРИСТВО З ОБМЕЖЕНОЮ ВІДПОВІДАЛЬНІСТЮ "АЙР ТЕХНОЛОДЖІ СИСТЕМС КЛІМАТ"</x:v>
      </x:c>
      <x:c r="C1631" s="14" t="str">
        <x:v>44678370</x:v>
      </x:c>
      <x:c r="D1631" s="14" t="str">
        <x:v>HVAC / ОВіК</x:v>
      </x:c>
      <x:c r="E1631" s="14" t="str">
        <x:v>Pilot now</x:v>
      </x:c>
      <x:c r="F1631" s="14" t="str">
        <x:v>I3</x:v>
      </x:c>
      <x:c r="G1631" s="14" t="n">
        <x:v>25</x:v>
      </x:c>
      <x:c r="H1631" s="14" t="n">
        <x:v>1</x:v>
      </x:c>
      <x:c r="I1631" s="14" t="n">
        <x:v>0</x:v>
      </x:c>
      <x:c r="J1631" s="18" t="n">
        <x:v>62286.3</x:v>
      </x:c>
      <x:c r="K1631" s="19" t="n">
        <x:v>45992.40095383102</x:v>
      </x:c>
      <x:c r="L1631" s="19" t="n">
        <x:v>46022</x:v>
      </x:c>
      <x:c r="M1631" s="15" t="str">
        <x:v>Виконання робіт з монтажу системи вентиляції</x:v>
      </x:c>
      <x:c r="N1631" s="15" t="str">
        <x:v>https://prozorro.gov.ua/tender/UA-2025-12-01-005105-a</x:v>
      </x:c>
    </x:row>
    <x:row r="1632">
      <x:c r="A1632" s="14" t="n">
        <x:v>1628</x:v>
      </x:c>
      <x:c r="B1632" s="14" t="str">
        <x:v>ТОВАРИСТВО З ОБМЕЖЕНОЮ ВІДПОВІДАЛЬНІСТЮ "ВІНБУДСТАНДАРТ"</x:v>
      </x:c>
      <x:c r="C1632" s="14" t="str">
        <x:v>45583746</x:v>
      </x:c>
      <x:c r="D1632" s="14" t="str">
        <x:v>ГНБ / безтраншейні роботи</x:v>
      </x:c>
      <x:c r="E1632" s="14" t="str">
        <x:v>Expansion discovery</x:v>
      </x:c>
      <x:c r="F1632" s="14" t="str">
        <x:v>I3</x:v>
      </x:c>
      <x:c r="G1632" s="14" t="n">
        <x:v>25</x:v>
      </x:c>
      <x:c r="H1632" s="14" t="n">
        <x:v>1</x:v>
      </x:c>
      <x:c r="I1632" s="14" t="n">
        <x:v>0</x:v>
      </x:c>
      <x:c r="J1632" s="18" t="n">
        <x:v>4766.5</x:v>
      </x:c>
      <x:c r="K1632" s="19" t="n">
        <x:v>45789.587581203705</x:v>
      </x:c>
      <x:c r="L1632" s="19" t="n">
        <x:v>46022</x:v>
      </x:c>
      <x:c r="M1632" s="15" t="str">
        <x:v>Здійснення технічного нагляду за виконанням будівельних робіт на будівництві об'єкта: "Влаштування футляру методом горизонтально направленого буріння по вул. Р. Скалецького, в рамках проекту "Реконструкція системи теплозабезпечення мікрорайонів по вул. Пирогова, по вул. Матроса Кішки, по вул. Князів Коріатовичів" в м. Вінниця.</x:v>
      </x:c>
      <x:c r="N1632" s="15" t="str">
        <x:v>https://prozorro.gov.ua/tender/UA-2025-05-12-013357-a</x:v>
      </x:c>
    </x:row>
    <x:row r="1633">
      <x:c r="A1633" s="14" t="n">
        <x:v>1629</x:v>
      </x:c>
      <x:c r="B1633" s="14" t="str">
        <x:v>ТОВАРИСТВО З ОБМЕЖЕНОЮ ВІДПОВІДАЛЬНІСТЮ "Е-ВИМІРЮВАННЯ"</x:v>
      </x:c>
      <x:c r="C1633" s="14" t="str">
        <x:v>39092565</x:v>
      </x:c>
      <x:c r="D1633" s="14" t="str">
        <x:v>Електромонтаж</x:v>
      </x:c>
      <x:c r="E1633" s="14" t="str">
        <x:v>Pilot now</x:v>
      </x:c>
      <x:c r="F1633" s="14" t="str">
        <x:v>I3</x:v>
      </x:c>
      <x:c r="G1633" s="14" t="n">
        <x:v>25</x:v>
      </x:c>
      <x:c r="H1633" s="14" t="n">
        <x:v>1</x:v>
      </x:c>
      <x:c r="I1633" s="14" t="n">
        <x:v>0</x:v>
      </x:c>
      <x:c r="J1633" s="18" t="n">
        <x:v>16010</x:v>
      </x:c>
      <x:c r="K1633" s="19" t="n">
        <x:v>45910.830912708334</x:v>
      </x:c>
      <x:c r="L1633" s="19" t="n">
        <x:v>46022</x:v>
      </x:c>
      <x:c r="M1633" s="15" t="str">
        <x:v>Комплекс електровимірювальних робіт: Вимірювання опору заземлюючих пристроїв в електроустановках; системах грозозахисту; перевірка перехідного опору ланцюга між заземлювачем і заземлюючим магістралями і устаткуванням; вимірювання струму однофазного короткого замикання петлі "фаза-нуль" та повного опору петлі "фаза-нуль" в межах струму та обладнанні до 1000 В з глухо заземленою нейтраллю; вимірювання опору ізоляції в електроустановках, електрообладнанні та електромережах до 1000 В; виміри параметрів ПЗВ з видачею технічної документації, виготовлення паспорта контуру заземлення. </x:v>
      </x:c>
      <x:c r="N1633" s="15" t="str">
        <x:v>https://prozorro.gov.ua/tender/UA-2025-09-10-014597-a</x:v>
      </x:c>
    </x:row>
    <x:row r="1634">
      <x:c r="A1634" s="14" t="n">
        <x:v>1630</x:v>
      </x:c>
      <x:c r="B1634" s="14" t="str">
        <x:v>ТОВАРИСТВО З ОБМЕЖЕНОЮ ВІДПОВІДАЛЬНІСТЮ "ЄВРОКОМФОРТ-ІФ"</x:v>
      </x:c>
      <x:c r="C1634" s="14" t="str">
        <x:v>37409865</x:v>
      </x:c>
      <x:c r="D1634" s="14" t="str">
        <x:v>HVAC / ОВіК</x:v>
      </x:c>
      <x:c r="E1634" s="14" t="str">
        <x:v>Pilot now</x:v>
      </x:c>
      <x:c r="F1634" s="14" t="str">
        <x:v>I3</x:v>
      </x:c>
      <x:c r="G1634" s="14" t="n">
        <x:v>25</x:v>
      </x:c>
      <x:c r="H1634" s="14" t="n">
        <x:v>1</x:v>
      </x:c>
      <x:c r="I1634" s="14" t="n">
        <x:v>0</x:v>
      </x:c>
      <x:c r="J1634" s="18" t="n">
        <x:v>45000</x:v>
      </x:c>
      <x:c r="K1634" s="19" t="n">
        <x:v>46009.456794791666</x:v>
      </x:c>
      <x:c r="L1634" s="19" t="n">
        <x:v>46022.916666655095</x:v>
      </x:c>
      <x:c r="M1634" s="15" t="str">
        <x:v>Послуги з монтажу системи вентиляції в Росільнянському ліцеї.</x:v>
      </x:c>
      <x:c r="N1634" s="15" t="str">
        <x:v>https://prozorro.gov.ua/tender/UA-2025-12-18-011206-a</x:v>
      </x:c>
    </x:row>
    <x:row r="1635">
      <x:c r="A1635" s="14" t="n">
        <x:v>1631</x:v>
      </x:c>
      <x:c r="B1635" s="14" t="str">
        <x:v>ТОВАРИСТВО З ОБМЕЖЕНОЮ ВІДПОВІДАЛЬНІСТЮ "ЄВРОМЕРЕЖА"</x:v>
      </x:c>
      <x:c r="C1635" s="14" t="str">
        <x:v>45074837</x:v>
      </x:c>
      <x:c r="D1635" s="14" t="str">
        <x:v>Електромонтаж</x:v>
      </x:c>
      <x:c r="E1635" s="14" t="str">
        <x:v>Pilot now</x:v>
      </x:c>
      <x:c r="F1635" s="14" t="str">
        <x:v>I3</x:v>
      </x:c>
      <x:c r="G1635" s="14" t="n">
        <x:v>25</x:v>
      </x:c>
      <x:c r="H1635" s="14" t="n">
        <x:v>1</x:v>
      </x:c>
      <x:c r="I1635" s="14" t="n">
        <x:v>0</x:v>
      </x:c>
      <x:c r="J1635" s="18" t="n">
        <x:v>40725</x:v>
      </x:c>
      <x:c r="K1635" s="19" t="n">
        <x:v>45996.344294814815</x:v>
      </x:c>
      <x:c r="L1635" s="19" t="n">
        <x:v>46009</x:v>
      </x:c>
      <x:c r="M1635" s="15" t="str">
        <x:v>Послуги з проведення перевірки опору заземлення, стану ізоляції, повного опору петлі фаза-нуль, випробування електроінструменту, складання акту прихованої проводки за підвісною стелею будівлі НКЦПФР м. Київ, вул. Кнізів Острозьких, 8, корпус 30</x:v>
      </x:c>
      <x:c r="N1635" s="15" t="str">
        <x:v>https://prozorro.gov.ua/tender/UA-2025-12-05-003275-a</x:v>
      </x:c>
    </x:row>
    <x:row r="1636">
      <x:c r="A1636" s="14" t="n">
        <x:v>1632</x:v>
      </x:c>
      <x:c r="B1636" s="14" t="str">
        <x:v>ТОВАРИСТВО З ОБМЕЖЕНОЮ ВІДПОВІДАЛЬНІСТЮ "ІНВЕСТИЦІЙНО-БУДІВЕЛЬНА ФІРМА "ЄВРОБУДСЕРВІС"</x:v>
      </x:c>
      <x:c r="C1636" s="14" t="str">
        <x:v>34744813</x:v>
      </x:c>
      <x:c r="D1636" s="14" t="str">
        <x:v>Електромонтаж</x:v>
      </x:c>
      <x:c r="E1636" s="14" t="str">
        <x:v>Pilot now</x:v>
      </x:c>
      <x:c r="F1636" s="14" t="str">
        <x:v>I3</x:v>
      </x:c>
      <x:c r="G1636" s="14" t="n">
        <x:v>25</x:v>
      </x:c>
      <x:c r="H1636" s="14" t="n">
        <x:v>1</x:v>
      </x:c>
      <x:c r="I1636" s="14" t="n">
        <x:v>0</x:v>
      </x:c>
      <x:c r="J1636" s="18" t="n">
        <x:v>64144.65</x:v>
      </x:c>
      <x:c r="K1636" s="19" t="n">
        <x:v>45950.46692756945</x:v>
      </x:c>
      <x:c r="L1636" s="19" t="n">
        <x:v>45991</x:v>
      </x:c>
      <x:c r="M1636" s="15" t="str">
        <x:v>Послуги з демонтажу та монтажу шаф керування вуличним освітленням (без під"єднання до електричних мереж) у м. Трускавець</x:v>
      </x:c>
      <x:c r="N1636" s="15" t="str">
        <x:v>https://prozorro.gov.ua/tender/UA-2025-10-20-008856-a</x:v>
      </x:c>
    </x:row>
    <x:row r="1637">
      <x:c r="A1637" s="14" t="n">
        <x:v>1633</x:v>
      </x:c>
      <x:c r="B1637" s="14" t="str">
        <x:v>Товариство з обмеженою відповідальністю "Інженерно-виробнича фірма "РІВАС"</x:v>
      </x:c>
      <x:c r="C1637" s="14" t="str">
        <x:v>21227104</x:v>
      </x:c>
      <x:c r="D1637" s="14" t="str">
        <x:v>ВОЛЗ / телеком</x:v>
      </x:c>
      <x:c r="E1637" s="14" t="str">
        <x:v>Expansion discovery</x:v>
      </x:c>
      <x:c r="F1637" s="14" t="str">
        <x:v>I3</x:v>
      </x:c>
      <x:c r="G1637" s="14" t="n">
        <x:v>25</x:v>
      </x:c>
      <x:c r="H1637" s="14" t="n">
        <x:v>1</x:v>
      </x:c>
      <x:c r="I1637" s="14" t="n">
        <x:v>0</x:v>
      </x:c>
      <x:c r="J1637" s="18" t="n">
        <x:v>82902.16</x:v>
      </x:c>
      <x:c r="K1637" s="19" t="n">
        <x:v>45692.53341179398</x:v>
      </x:c>
      <x:c r="L1637" s="19" t="n">
        <x:v>45747</x:v>
      </x:c>
      <x:c r="M1637" s="15" t="str">
        <x:v>Роботи з нового будівництва сегменту ВОЛЗ від пров. Донбасівський, 17 до вул. Новий Побут, 12</x:v>
      </x:c>
      <x:c r="N1637" s="15" t="str">
        <x:v>https://prozorro.gov.ua/tender/UA-2025-02-04-011367-a</x:v>
      </x:c>
    </x:row>
    <x:row r="1638">
      <x:c r="A1638" s="14" t="n">
        <x:v>1634</x:v>
      </x:c>
      <x:c r="B1638" s="14" t="str">
        <x:v>ТОВАРИСТВО З ОБМЕЖЕНОЮ ВІДПОВІДАЛЬНІСТЮ "МЕДГАЗ"</x:v>
      </x:c>
      <x:c r="C1638" s="14" t="str">
        <x:v>40519037</x:v>
      </x:c>
      <x:c r="D1638" s="14" t="str">
        <x:v>Медичні гази</x:v>
      </x:c>
      <x:c r="E1638" s="14" t="str">
        <x:v>Expansion discovery</x:v>
      </x:c>
      <x:c r="F1638" s="14" t="str">
        <x:v>I3</x:v>
      </x:c>
      <x:c r="G1638" s="14" t="n">
        <x:v>25</x:v>
      </x:c>
      <x:c r="H1638" s="14" t="n">
        <x:v>1</x:v>
      </x:c>
      <x:c r="I1638" s="14" t="n">
        <x:v>0</x:v>
      </x:c>
      <x:c r="J1638" s="18" t="n">
        <x:v>22008</x:v>
      </x:c>
      <x:c r="K1638" s="19" t="n">
        <x:v>45896.545817893515</x:v>
      </x:c>
      <x:c r="L1638" s="19" t="n">
        <x:v>46022</x:v>
      </x:c>
      <x:c r="M1638" s="15" t="str">
        <x:v>Послуги зі встановлення медичного обладнання (послуги з монтажу обладнання  системи лікувальних газів ОКНП "Чернівецький обласний клінічний кардіологічний центр", а саме: монтаж Розетки корпусної газової кисневої - DIN - припаювальної у кількості 10 штук</x:v>
      </x:c>
      <x:c r="N1638" s="15" t="str">
        <x:v>https://prozorro.gov.ua/tender/UA-2025-08-27-009000-a</x:v>
      </x:c>
    </x:row>
    <x:row r="1639">
      <x:c r="A1639" s="14" t="n">
        <x:v>1635</x:v>
      </x:c>
      <x:c r="B1639" s="14" t="str">
        <x:v>ТОВАРИСТВО З ОБМЕЖЕНОЮ ВІДПОВІДАЛЬНІСТЮ "ПРОДТОВАРИ-Т"</x:v>
      </x:c>
      <x:c r="C1639" s="14" t="str">
        <x:v>34402940</x:v>
      </x:c>
      <x:c r="D1639" s="14" t="str">
        <x:v>Електромонтаж</x:v>
      </x:c>
      <x:c r="E1639" s="14" t="str">
        <x:v>Pilot now</x:v>
      </x:c>
      <x:c r="F1639" s="14" t="str">
        <x:v>I3</x:v>
      </x:c>
      <x:c r="G1639" s="14" t="n">
        <x:v>25</x:v>
      </x:c>
      <x:c r="H1639" s="14" t="n">
        <x:v>1</x:v>
      </x:c>
      <x:c r="I1639" s="14" t="n">
        <x:v>0</x:v>
      </x:c>
      <x:c r="J1639" s="18" t="n">
        <x:v>18500</x:v>
      </x:c>
      <x:c r="K1639" s="19" t="n">
        <x:v>45842.36780934028</x:v>
      </x:c>
      <x:c r="L1639" s="19" t="n">
        <x:v>46022</x:v>
      </x:c>
      <x:c r="M1639" s="15" t="str">
        <x:v>Електровимірювальні роботи</x:v>
      </x:c>
      <x:c r="N1639" s="15" t="str">
        <x:v>https://prozorro.gov.ua/tender/UA-2025-07-04-004123-a</x:v>
      </x:c>
    </x:row>
    <x:row r="1640">
      <x:c r="A1640" s="14" t="n">
        <x:v>1636</x:v>
      </x:c>
      <x:c r="B1640" s="14" t="str">
        <x:v>Фізична особа - підприємець Петрунець В.М.</x:v>
      </x:c>
      <x:c r="C1640" s="14" t="str">
        <x:v>2478404154</x:v>
      </x:c>
      <x:c r="D1640" s="14" t="str">
        <x:v>Резервне живлення</x:v>
      </x:c>
      <x:c r="E1640" s="14" t="str">
        <x:v>Pilot now</x:v>
      </x:c>
      <x:c r="F1640" s="14" t="str">
        <x:v>I3</x:v>
      </x:c>
      <x:c r="G1640" s="14" t="n">
        <x:v>23</x:v>
      </x:c>
      <x:c r="H1640" s="14" t="n">
        <x:v>1</x:v>
      </x:c>
      <x:c r="I1640" s="14" t="n">
        <x:v>0</x:v>
      </x:c>
      <x:c r="J1640" s="18" t="n">
        <x:v>99679</x:v>
      </x:c>
      <x:c r="K1640" s="19" t="n">
        <x:v>45651.71102148148</x:v>
      </x:c>
      <x:c r="L1640" s="19" t="n">
        <x:v>45657</x:v>
      </x:c>
      <x:c r="M1640" s="15" t="str">
        <x:v>Підключення джерела резервного живлення дизель-генератора Gucbir GJR 55 потужність 44 кВт (55 кВа) для потреб КЗ Палац культури «Карачуни» КМР за адресою: 50025, м. Кривий Ріг, вул. Алмазна, 29 за кодом ДК 021:2015: 45311000-3 «Монтаж електропроводки та електроарматури</x:v>
      </x:c>
      <x:c r="N1640" s="15" t="str">
        <x:v>https://prozorro.gov.ua/tender/UA-2024-12-25-013715-a</x:v>
      </x:c>
    </x:row>
    <x:row r="1641">
      <x:c r="A1641" s="14" t="n">
        <x:v>1637</x:v>
      </x:c>
      <x:c r="B1641" s="14" t="str">
        <x:v>Фізична особа-підприємець Колеснік Віталій Миколайович</x:v>
      </x:c>
      <x:c r="C1641" s="14" t="str">
        <x:v>2489902639</x:v>
      </x:c>
      <x:c r="D1641" s="14" t="str">
        <x:v>Промисловий холод</x:v>
      </x:c>
      <x:c r="E1641" s="14" t="str">
        <x:v>Expansion discovery</x:v>
      </x:c>
      <x:c r="F1641" s="14" t="str">
        <x:v>I3</x:v>
      </x:c>
      <x:c r="G1641" s="14" t="n">
        <x:v>23</x:v>
      </x:c>
      <x:c r="H1641" s="14" t="n">
        <x:v>1</x:v>
      </x:c>
      <x:c r="I1641" s="14" t="n">
        <x:v>0</x:v>
      </x:c>
      <x:c r="J1641" s="18" t="n">
        <x:v>64600</x:v>
      </x:c>
      <x:c r="K1641" s="19" t="n">
        <x:v>45581.52875741898</x:v>
      </x:c>
      <x:c r="L1641" s="19" t="n">
        <x:v>45657.572233796294</x:v>
      </x:c>
      <x:c r="M1641" s="15" t="str">
        <x:v>Монтаж холодильної камери</x:v>
      </x:c>
      <x:c r="N1641" s="15" t="str">
        <x:v>https://prozorro.gov.ua/tender/UA-2024-10-16-011635-a</x:v>
      </x:c>
    </x:row>
    <x:row r="1642">
      <x:c r="A1642" s="14" t="n">
        <x:v>1638</x:v>
      </x:c>
      <x:c r="B1642" s="14" t="str">
        <x:v>Фізична особа-підприємець Литвин Геннадій Миколайович</x:v>
      </x:c>
      <x:c r="C1642" s="14" t="str">
        <x:v>2578600698</x:v>
      </x:c>
      <x:c r="D1642" s="14" t="str">
        <x:v>СКС / BMS / слаботочка</x:v>
      </x:c>
      <x:c r="E1642" s="14" t="str">
        <x:v>Expansion discovery</x:v>
      </x:c>
      <x:c r="F1642" s="14" t="str">
        <x:v>I3</x:v>
      </x:c>
      <x:c r="G1642" s="14" t="n">
        <x:v>23</x:v>
      </x:c>
      <x:c r="H1642" s="14" t="n">
        <x:v>1</x:v>
      </x:c>
      <x:c r="I1642" s="14" t="n">
        <x:v>0</x:v>
      </x:c>
      <x:c r="J1642" s="18" t="n">
        <x:v>5900</x:v>
      </x:c>
      <x:c r="K1642" s="19" t="n">
        <x:v>45561.32851230324</x:v>
      </x:c>
      <x:c r="L1642" s="19" t="n">
        <x:v>45580</x:v>
      </x:c>
      <x:c r="M1642" s="15" t="str">
        <x:v>Послуги зі створення локальної мережі (монтаж структурованої кабельної системи (СКС) для оснащення точок підключення до локальної обчислювальної мережі (ЛОМ) та Інтернет); 72710000-0 Послуги у сфері локальних мереж за ДК 021:2015 Єдиного закупівельного словника</x:v>
      </x:c>
      <x:c r="N1642" s="15" t="str">
        <x:v>https://prozorro.gov.ua/tender/UA-2024-09-26-003287-a</x:v>
      </x:c>
    </x:row>
    <x:row r="1643">
      <x:c r="A1643" s="14" t="n">
        <x:v>1639</x:v>
      </x:c>
      <x:c r="B1643" s="14" t="str">
        <x:v>Фізична особа-підприємець Раздельський Віктор Володимирович</x:v>
      </x:c>
      <x:c r="C1643" s="14" t="str">
        <x:v>2817317015</x:v>
      </x:c>
      <x:c r="D1643" s="14" t="str">
        <x:v>СКС / BMS / слаботочка</x:v>
      </x:c>
      <x:c r="E1643" s="14" t="str">
        <x:v>Expansion discovery</x:v>
      </x:c>
      <x:c r="F1643" s="14" t="str">
        <x:v>I3</x:v>
      </x:c>
      <x:c r="G1643" s="14" t="n">
        <x:v>23</x:v>
      </x:c>
      <x:c r="H1643" s="14" t="n">
        <x:v>1</x:v>
      </x:c>
      <x:c r="I1643" s="14" t="n">
        <x:v>0</x:v>
      </x:c>
      <x:c r="J1643" s="18" t="n">
        <x:v>29664.06</x:v>
      </x:c>
      <x:c r="K1643" s="19" t="n">
        <x:v>45369.51978534722</x:v>
      </x:c>
      <x:c r="L1643" s="19" t="n">
        <x:v>45412.47142361111</x:v>
      </x:c>
      <x:c r="M1643" s="15" t="str">
        <x:v>Послуги з монтажу структурованої кабельної системи локальної мережі в орендованих приміщеннях Ізюмської філії Харківського обласного центру зайнятості за адресою: вул. Покровська, 32, м. Ізюм, Харківська обл. (код за ДК 021:2015 72710000-0 - Послуги у сфері локальних мереж)</x:v>
      </x:c>
      <x:c r="N1643" s="15" t="str">
        <x:v>https://prozorro.gov.ua/tender/UA-2024-03-18-007435-a</x:v>
      </x:c>
    </x:row>
    <x:row r="1644">
      <x:c r="A1644" s="14" t="n">
        <x:v>1640</x:v>
      </x:c>
      <x:c r="B1644" s="14" t="str">
        <x:v>ФОП Алєксєєв Вадим Миколайович</x:v>
      </x:c>
      <x:c r="C1644" s="14" t="str">
        <x:v>2840011771</x:v>
      </x:c>
      <x:c r="D1644" s="14" t="str">
        <x:v>ВОЛЗ / телеком</x:v>
      </x:c>
      <x:c r="E1644" s="14" t="str">
        <x:v>Expansion discovery</x:v>
      </x:c>
      <x:c r="F1644" s="14" t="str">
        <x:v>I3</x:v>
      </x:c>
      <x:c r="G1644" s="14" t="n">
        <x:v>23</x:v>
      </x:c>
      <x:c r="H1644" s="14" t="n">
        <x:v>1</x:v>
      </x:c>
      <x:c r="I1644" s="14" t="n">
        <x:v>0</x:v>
      </x:c>
      <x:c r="J1644" s="18" t="n">
        <x:v>500</x:v>
      </x:c>
      <x:c r="K1644" s="19" t="n">
        <x:v>45308.59053584491</x:v>
      </x:c>
      <x:c r="L1644" s="19" t="n">
        <x:v>45313.5921875</x:v>
      </x:c>
      <x:c r="M1644" s="15" t="str">
        <x:v>Монтаж та обслуговування  телекомунікаційної мережі</x:v>
      </x:c>
      <x:c r="N1644" s="15" t="str">
        <x:v>https://prozorro.gov.ua/tender/UA-2024-01-17-014242-a</x:v>
      </x:c>
    </x:row>
    <x:row r="1645">
      <x:c r="A1645" s="14" t="n">
        <x:v>1641</x:v>
      </x:c>
      <x:c r="B1645" s="14" t="str">
        <x:v>ФОП Величко О І</x:v>
      </x:c>
      <x:c r="C1645" s="14" t="str">
        <x:v>2593801615</x:v>
      </x:c>
      <x:c r="D1645" s="14" t="str">
        <x:v>Резервуари / промислові ємності</x:v>
      </x:c>
      <x:c r="E1645" s="14" t="str">
        <x:v>Expansion discovery</x:v>
      </x:c>
      <x:c r="F1645" s="14" t="str">
        <x:v>I3</x:v>
      </x:c>
      <x:c r="G1645" s="14" t="n">
        <x:v>23</x:v>
      </x:c>
      <x:c r="H1645" s="14" t="n">
        <x:v>1</x:v>
      </x:c>
      <x:c r="I1645" s="14" t="n">
        <x:v>0</x:v>
      </x:c>
      <x:c r="J1645" s="18" t="n">
        <x:v>49980</x:v>
      </x:c>
      <x:c r="K1645" s="19" t="n">
        <x:v>45314.51933097222</x:v>
      </x:c>
      <x:c r="L1645" s="19" t="n">
        <x:v>45657.52164351852</x:v>
      </x:c>
      <x:c r="M1645" s="15" t="str">
        <x:v>ДК 021-2015 (CPV)	 45000000-7 - Будівельні роботи та поточний ремонт (Поточний ремонт системи каналізації та вигрібної ями з встановленням додаткового резервуару в ЗДО "Ялинка")</x:v>
      </x:c>
      <x:c r="N1645" s="15" t="str">
        <x:v>https://prozorro.gov.ua/tender/UA-2024-01-23-010626-a</x:v>
      </x:c>
    </x:row>
    <x:row r="1646">
      <x:c r="A1646" s="14" t="n">
        <x:v>1642</x:v>
      </x:c>
      <x:c r="B1646" s="14" t="str">
        <x:v>ФОП Галицький Володимир Антонович </x:v>
      </x:c>
      <x:c r="C1646" s="14" t="str">
        <x:v>2889508777</x:v>
      </x:c>
      <x:c r="D1646" s="14" t="str">
        <x:v>Резервне живлення</x:v>
      </x:c>
      <x:c r="E1646" s="14" t="str">
        <x:v>Pilot now</x:v>
      </x:c>
      <x:c r="F1646" s="14" t="str">
        <x:v>I3</x:v>
      </x:c>
      <x:c r="G1646" s="14" t="n">
        <x:v>23</x:v>
      </x:c>
      <x:c r="H1646" s="14" t="n">
        <x:v>1</x:v>
      </x:c>
      <x:c r="I1646" s="14" t="n">
        <x:v>0</x:v>
      </x:c>
      <x:c r="J1646" s="18" t="n">
        <x:v>31200</x:v>
      </x:c>
      <x:c r="K1646" s="19" t="n">
        <x:v>45691.344401215276</x:v>
      </x:c>
      <x:c r="L1646" s="19" t="n">
        <x:v>46022.916666655095</x:v>
      </x:c>
      <x:c r="M1646" s="15" t="str">
        <x:v>Послуги з улаштування майданчика (монтаж монолітно-бетонної армованої платформи) для встановлення дизель-генератора</x:v>
      </x:c>
      <x:c r="N1646" s="15" t="str">
        <x:v>https://prozorro.gov.ua/tender/UA-2025-02-03-002123-a</x:v>
      </x:c>
    </x:row>
    <x:row r="1647">
      <x:c r="A1647" s="14" t="n">
        <x:v>1643</x:v>
      </x:c>
      <x:c r="B1647" s="14" t="str">
        <x:v>ФОП Діденко Є.В.</x:v>
      </x:c>
      <x:c r="C1647" s="14" t="str">
        <x:v>3061716378</x:v>
      </x:c>
      <x:c r="D1647" s="14" t="str">
        <x:v>ГНБ / безтраншейні роботи</x:v>
      </x:c>
      <x:c r="E1647" s="14" t="str">
        <x:v>Expansion discovery</x:v>
      </x:c>
      <x:c r="F1647" s="14" t="str">
        <x:v>I3</x:v>
      </x:c>
      <x:c r="G1647" s="14" t="n">
        <x:v>23</x:v>
      </x:c>
      <x:c r="H1647" s="14" t="n">
        <x:v>1</x:v>
      </x:c>
      <x:c r="I1647" s="14" t="n">
        <x:v>0</x:v>
      </x:c>
      <x:c r="J1647" s="18" t="n">
        <x:v>88825</x:v>
      </x:c>
      <x:c r="K1647" s="19" t="n">
        <x:v>45649.34427761574</x:v>
      </x:c>
      <x:c r="L1647" s="19" t="n">
        <x:v>45657.916666655095</x:v>
      </x:c>
      <x:c r="M1647" s="15" t="str">
        <x:v>горизонтально направлене буріння</x:v>
      </x:c>
      <x:c r="N1647" s="15" t="str">
        <x:v>https://prozorro.gov.ua/tender/UA-2024-12-23-002801-a</x:v>
      </x:c>
    </x:row>
    <x:row r="1648">
      <x:c r="A1648" s="14" t="n">
        <x:v>1644</x:v>
      </x:c>
      <x:c r="B1648" s="14" t="str">
        <x:v>ФОП Каграманов Олександр Юрійович</x:v>
      </x:c>
      <x:c r="C1648" s="14" t="str">
        <x:v>2889714995</x:v>
      </x:c>
      <x:c r="D1648" s="14" t="str">
        <x:v>Благоустрій</x:v>
      </x:c>
      <x:c r="E1648" s="14" t="str">
        <x:v>Expansion discovery</x:v>
      </x:c>
      <x:c r="F1648" s="14" t="str">
        <x:v>I3</x:v>
      </x:c>
      <x:c r="G1648" s="14" t="n">
        <x:v>23</x:v>
      </x:c>
      <x:c r="H1648" s="14" t="n">
        <x:v>1</x:v>
      </x:c>
      <x:c r="I1648" s="14" t="n">
        <x:v>0</x:v>
      </x:c>
      <x:c r="J1648" s="18" t="n">
        <x:v>42100</x:v>
      </x:c>
      <x:c r="K1648" s="19" t="n">
        <x:v>45470.284149513885</x:v>
      </x:c>
      <x:c r="L1648" s="19" t="n">
        <x:v>45657</x:v>
      </x:c>
      <x:c r="M1648" s="15" t="str">
        <x:v>Послуги з благоустрою населеного пункту (послуги з комплексного впорядкування вуличних територій загального користування)</x:v>
      </x:c>
      <x:c r="N1648" s="15" t="str">
        <x:v>https://prozorro.gov.ua/tender/UA-2024-06-27-001285-a</x:v>
      </x:c>
    </x:row>
    <x:row r="1649">
      <x:c r="A1649" s="14" t="n">
        <x:v>1645</x:v>
      </x:c>
      <x:c r="B1649" s="14" t="str">
        <x:v>ФОП Клим В.Б.</x:v>
      </x:c>
      <x:c r="C1649" s="14" t="str">
        <x:v>2815911414</x:v>
      </x:c>
      <x:c r="D1649" s="14" t="str">
        <x:v>Вузли обліку тепла</x:v>
      </x:c>
      <x:c r="E1649" s="14" t="str">
        <x:v>Pilot now</x:v>
      </x:c>
      <x:c r="F1649" s="14" t="str">
        <x:v>I3</x:v>
      </x:c>
      <x:c r="G1649" s="14" t="n">
        <x:v>23</x:v>
      </x:c>
      <x:c r="H1649" s="14" t="n">
        <x:v>1</x:v>
      </x:c>
      <x:c r="I1649" s="14" t="n">
        <x:v>0</x:v>
      </x:c>
      <x:c r="J1649" s="18" t="n">
        <x:v>24000</x:v>
      </x:c>
      <x:c r="K1649" s="19" t="n">
        <x:v>45624.510060381945</x:v>
      </x:c>
      <x:c r="L1649" s="19" t="n">
        <x:v>45657</x:v>
      </x:c>
      <x:c r="M1649" s="15" t="str">
        <x:v>Монтаж вузла обліку теплової енергії з встановленням теплолічильника ду50мм у/з фірми Danfoss</x:v>
      </x:c>
      <x:c r="N1649" s="15" t="str">
        <x:v>https://prozorro.gov.ua/tender/UA-2024-11-28-009029-a</x:v>
      </x:c>
    </x:row>
    <x:row r="1650">
      <x:c r="A1650" s="14" t="n">
        <x:v>1646</x:v>
      </x:c>
      <x:c r="B1650" s="14" t="str">
        <x:v>ФОП КОЛОМІЙЧЕНКО О.Є.</x:v>
      </x:c>
      <x:c r="C1650" s="14" t="str">
        <x:v>3159107514</x:v>
      </x:c>
      <x:c r="D1650" s="14" t="str">
        <x:v>Повітряні лінії електропередачі</x:v>
      </x:c>
      <x:c r="E1650" s="14" t="str">
        <x:v>Pilot now</x:v>
      </x:c>
      <x:c r="F1650" s="14" t="str">
        <x:v>I3</x:v>
      </x:c>
      <x:c r="G1650" s="14" t="n">
        <x:v>23</x:v>
      </x:c>
      <x:c r="H1650" s="14" t="n">
        <x:v>1</x:v>
      </x:c>
      <x:c r="I1650" s="14" t="n">
        <x:v>0</x:v>
      </x:c>
      <x:c r="J1650" s="18" t="n">
        <x:v>69733.99</x:v>
      </x:c>
      <x:c r="K1650" s="19" t="n">
        <x:v>45636.547840520834</x:v>
      </x:c>
      <x:c r="L1650" s="19" t="n">
        <x:v>45657.916666655095</x:v>
      </x:c>
      <x:c r="M1650" s="15" t="str">
        <x:v>«Реконструкція мереж зовнішнього освітлення міського кладовища "Західне" за адресою: м. Одеса, Тираспольське шосе,  22-Д» (за кодом ДК 021:2015 - 45232210-7 Прокладання повітряних ліній електропередач)</x:v>
      </x:c>
      <x:c r="N1650" s="15" t="str">
        <x:v>https://prozorro.gov.ua/tender/UA-2024-12-10-014783-a</x:v>
      </x:c>
    </x:row>
    <x:row r="1651">
      <x:c r="A1651" s="14" t="n">
        <x:v>1647</x:v>
      </x:c>
      <x:c r="B1651" s="14" t="str">
        <x:v>ФОП Куропатенко Р.О.</x:v>
      </x:c>
      <x:c r="C1651" s="14" t="str">
        <x:v>3134212478</x:v>
      </x:c>
      <x:c r="D1651" s="14" t="str">
        <x:v>HVAC / ОВіК</x:v>
      </x:c>
      <x:c r="E1651" s="14" t="str">
        <x:v>Pilot now</x:v>
      </x:c>
      <x:c r="F1651" s="14" t="str">
        <x:v>I3</x:v>
      </x:c>
      <x:c r="G1651" s="14" t="n">
        <x:v>23</x:v>
      </x:c>
      <x:c r="H1651" s="14" t="n">
        <x:v>1</x:v>
      </x:c>
      <x:c r="I1651" s="14" t="n">
        <x:v>0</x:v>
      </x:c>
      <x:c r="J1651" s="18" t="n">
        <x:v>24000</x:v>
      </x:c>
      <x:c r="K1651" s="19" t="n">
        <x:v>45742.542737881944</x:v>
      </x:c>
      <x:c r="L1651" s="19" t="n">
        <x:v>46022.916666655095</x:v>
      </x:c>
      <x:c r="M1651" s="15" t="str">
        <x:v>Монтаж системи вентиляції</x:v>
      </x:c>
      <x:c r="N1651" s="15" t="str">
        <x:v>https://prozorro.gov.ua/tender/UA-2025-03-26-009354-a</x:v>
      </x:c>
    </x:row>
    <x:row r="1652">
      <x:c r="A1652" s="14" t="n">
        <x:v>1648</x:v>
      </x:c>
      <x:c r="B1652" s="14" t="str">
        <x:v>ФОП Мовчан В.І.</x:v>
      </x:c>
      <x:c r="C1652" s="14" t="str">
        <x:v>2220902814</x:v>
      </x:c>
      <x:c r="D1652" s="14" t="str">
        <x:v>HVAC / ОВіК</x:v>
      </x:c>
      <x:c r="E1652" s="14" t="str">
        <x:v>Pilot now</x:v>
      </x:c>
      <x:c r="F1652" s="14" t="str">
        <x:v>I3</x:v>
      </x:c>
      <x:c r="G1652" s="14" t="n">
        <x:v>23</x:v>
      </x:c>
      <x:c r="H1652" s="14" t="n">
        <x:v>1</x:v>
      </x:c>
      <x:c r="I1652" s="14" t="n">
        <x:v>0</x:v>
      </x:c>
      <x:c r="J1652" s="18" t="n">
        <x:v>4700</x:v>
      </x:c>
      <x:c r="K1652" s="19" t="n">
        <x:v>45659.27042761574</x:v>
      </x:c>
      <x:c r="L1652" s="19" t="n">
        <x:v>46022.916666655095</x:v>
      </x:c>
      <x:c r="M1652" s="15" t="str">
        <x:v>Демонтаж, монтаж системи вентиляції та кондиціонування</x:v>
      </x:c>
      <x:c r="N1652" s="15" t="str">
        <x:v>https://prozorro.gov.ua/tender/UA-2025-01-02-000114-a</x:v>
      </x:c>
    </x:row>
    <x:row r="1653">
      <x:c r="A1653" s="14" t="n">
        <x:v>1649</x:v>
      </x:c>
      <x:c r="B1653" s="14" t="str">
        <x:v>ФОП МРИКАЛО ВОЛОДИМИР МИКОЛАЙОВИЧ</x:v>
      </x:c>
      <x:c r="C1653" s="14" t="str">
        <x:v>2095002338</x:v>
      </x:c>
      <x:c r="D1653" s="14" t="str">
        <x:v>HVAC / ОВіК</x:v>
      </x:c>
      <x:c r="E1653" s="14" t="str">
        <x:v>Pilot now</x:v>
      </x:c>
      <x:c r="F1653" s="14" t="str">
        <x:v>I3</x:v>
      </x:c>
      <x:c r="G1653" s="14" t="n">
        <x:v>23</x:v>
      </x:c>
      <x:c r="H1653" s="14" t="n">
        <x:v>1</x:v>
      </x:c>
      <x:c r="I1653" s="14" t="n">
        <x:v>0</x:v>
      </x:c>
      <x:c r="J1653" s="18" t="n">
        <x:v>77374</x:v>
      </x:c>
      <x:c r="K1653" s="19" t="n">
        <x:v>45706.42072018518</x:v>
      </x:c>
      <x:c r="L1653" s="19" t="n">
        <x:v>46022.916666655095</x:v>
      </x:c>
      <x:c r="M1653" s="15" t="str">
        <x:v>виготовлення і монтаж витяжної системи вентиляції</x:v>
      </x:c>
      <x:c r="N1653" s="15" t="str">
        <x:v>https://prozorro.gov.ua/tender/UA-2025-02-18-005649-a</x:v>
      </x:c>
    </x:row>
    <x:row r="1654">
      <x:c r="A1654" s="14" t="n">
        <x:v>1650</x:v>
      </x:c>
      <x:c r="B1654" s="14" t="str">
        <x:v>ФОП Озерянський Богдан Петрович</x:v>
      </x:c>
      <x:c r="C1654" s="14" t="str">
        <x:v>1943604471</x:v>
      </x:c>
      <x:c r="D1654" s="14" t="str">
        <x:v>Підпірні конструкції</x:v>
      </x:c>
      <x:c r="E1654" s="14" t="str">
        <x:v>Expansion discovery</x:v>
      </x:c>
      <x:c r="F1654" s="14" t="str">
        <x:v>I3</x:v>
      </x:c>
      <x:c r="G1654" s="14" t="n">
        <x:v>23</x:v>
      </x:c>
      <x:c r="H1654" s="14" t="n">
        <x:v>1</x:v>
      </x:c>
      <x:c r="I1654" s="14" t="n">
        <x:v>0</x:v>
      </x:c>
      <x:c r="J1654" s="18" t="n">
        <x:v>6244</x:v>
      </x:c>
      <x:c r="K1654" s="19" t="n">
        <x:v>45622.417077962964</x:v>
      </x:c>
      <x:c r="L1654" s="19" t="n">
        <x:v>45631.41961805556</x:v>
      </x:c>
      <x:c r="M1654" s="15" t="str">
        <x:v>Здійснення технічного нягляду за виконанням робіт по "Капітальному ремонту підпірної стінки ВП НУБіП України "Бережанський агротехнічний інститут" за адресою м. Бережани, вул. Академічна, 20 Тернопільський район, Тернопільська область. Коригування"</x:v>
      </x:c>
      <x:c r="N1654" s="15" t="str">
        <x:v>https://prozorro.gov.ua/tender/UA-2024-11-26-006896-a</x:v>
      </x:c>
    </x:row>
    <x:row r="1655">
      <x:c r="A1655" s="14" t="n">
        <x:v>1651</x:v>
      </x:c>
      <x:c r="B1655" s="14" t="str">
        <x:v>ФОП Пацков Антон Анатолійович</x:v>
      </x:c>
      <x:c r="C1655" s="14" t="str">
        <x:v>3333305076</x:v>
      </x:c>
      <x:c r="D1655" s="14" t="str">
        <x:v>Промисловий холод</x:v>
      </x:c>
      <x:c r="E1655" s="14" t="str">
        <x:v>Expansion discovery</x:v>
      </x:c>
      <x:c r="F1655" s="14" t="str">
        <x:v>I3</x:v>
      </x:c>
      <x:c r="G1655" s="14" t="n">
        <x:v>23</x:v>
      </x:c>
      <x:c r="H1655" s="14" t="n">
        <x:v>1</x:v>
      </x:c>
      <x:c r="I1655" s="14" t="n">
        <x:v>0</x:v>
      </x:c>
      <x:c r="J1655" s="18" t="n">
        <x:v>30000</x:v>
      </x:c>
      <x:c r="K1655" s="19" t="n">
        <x:v>45537.43001980324</x:v>
      </x:c>
      <x:c r="L1655" s="19" t="n">
        <x:v>45657.47011574074</x:v>
      </x:c>
      <x:c r="M1655" s="15" t="str">
        <x:v>Встановлення та монтаж холодильної камери</x:v>
      </x:c>
      <x:c r="N1655" s="15" t="str">
        <x:v>https://prozorro.gov.ua/tender/UA-2024-09-02-004585-a</x:v>
      </x:c>
    </x:row>
    <x:row r="1656">
      <x:c r="A1656" s="14" t="n">
        <x:v>1652</x:v>
      </x:c>
      <x:c r="B1656" s="14" t="str">
        <x:v>ФОП Руденко Роман Володимирович</x:v>
      </x:c>
      <x:c r="C1656" s="14" t="str">
        <x:v>3166319879</x:v>
      </x:c>
      <x:c r="D1656" s="14" t="str">
        <x:v>Покрівлі та гідроізоляція</x:v>
      </x:c>
      <x:c r="E1656" s="14" t="str">
        <x:v>Expansion discovery</x:v>
      </x:c>
      <x:c r="F1656" s="14" t="str">
        <x:v>I3</x:v>
      </x:c>
      <x:c r="G1656" s="14" t="n">
        <x:v>23</x:v>
      </x:c>
      <x:c r="H1656" s="14" t="n">
        <x:v>1</x:v>
      </x:c>
      <x:c r="I1656" s="14" t="n">
        <x:v>0</x:v>
      </x:c>
      <x:c r="J1656" s="18" t="n">
        <x:v>28300</x:v>
      </x:c>
      <x:c r="K1656" s="19" t="n">
        <x:v>45652.4616052662</x:v>
      </x:c>
      <x:c r="L1656" s="19" t="n">
        <x:v>45645</x:v>
      </x:c>
      <x:c r="M1656" s="15" t="str">
        <x:v>Будівельні матеріали для проведення ремонтних робіт господарським способом (мастика, гідроізоляційна суміш)</x:v>
      </x:c>
      <x:c r="N1656" s="15" t="str">
        <x:v>https://prozorro.gov.ua/tender/UA-2024-12-26-007325-a</x:v>
      </x:c>
    </x:row>
    <x:row r="1657">
      <x:c r="A1657" s="14" t="n">
        <x:v>1653</x:v>
      </x:c>
      <x:c r="B1657" s="14" t="str">
        <x:v>ФОП Федоренко М.І.</x:v>
      </x:c>
      <x:c r="C1657" s="14" t="str">
        <x:v>2514305773</x:v>
      </x:c>
      <x:c r="D1657" s="14" t="str">
        <x:v>ВОЛЗ / телеком</x:v>
      </x:c>
      <x:c r="E1657" s="14" t="str">
        <x:v>Expansion discovery</x:v>
      </x:c>
      <x:c r="F1657" s="14" t="str">
        <x:v>I3</x:v>
      </x:c>
      <x:c r="G1657" s="14" t="n">
        <x:v>23</x:v>
      </x:c>
      <x:c r="H1657" s="14" t="n">
        <x:v>1</x:v>
      </x:c>
      <x:c r="I1657" s="14" t="n">
        <x:v>0</x:v>
      </x:c>
      <x:c r="J1657" s="18" t="n">
        <x:v>9500</x:v>
      </x:c>
      <x:c r="K1657" s="19" t="n">
        <x:v>45408.608278865744</x:v>
      </x:c>
      <x:c r="L1657" s="19" t="n">
        <x:v>45657</x:v>
      </x:c>
      <x:c r="M1657" s="15" t="str">
        <x:v>Послуги з ремонту і технічного обслуговування ліній телекомунікацій (Послуги з монтажу та налаштування телекомунікаційної мережі)</x:v>
      </x:c>
      <x:c r="N1657" s="15" t="str">
        <x:v>https://prozorro.gov.ua/tender/UA-2024-04-26-011195-a</x:v>
      </x:c>
    </x:row>
    <x:row r="1658">
      <x:c r="A1658" s="14" t="n">
        <x:v>1654</x:v>
      </x:c>
      <x:c r="B1658" s="14" t="str">
        <x:v>ДАНИЛЬЧЕНКО ЮЛІЙ ЕДУАРДОВИЧ</x:v>
      </x:c>
      <x:c r="C1658" s="14" t="str">
        <x:v>3122511676</x:v>
      </x:c>
      <x:c r="D1658" s="14" t="str">
        <x:v>HVAC / ОВіК</x:v>
      </x:c>
      <x:c r="E1658" s="14" t="str">
        <x:v>Pilot now</x:v>
      </x:c>
      <x:c r="F1658" s="14" t="str">
        <x:v>I3</x:v>
      </x:c>
      <x:c r="G1658" s="14" t="n">
        <x:v>22</x:v>
      </x:c>
      <x:c r="H1658" s="14" t="n">
        <x:v>1</x:v>
      </x:c>
      <x:c r="I1658" s="14" t="n">
        <x:v>0</x:v>
      </x:c>
      <x:c r="J1658" s="18" t="n">
        <x:v>98656.8</x:v>
      </x:c>
      <x:c r="K1658" s="19" t="n">
        <x:v>46013.4062894213</x:v>
      </x:c>
      <x:c r="L1658" s="19" t="n">
        <x:v>46017</x:v>
      </x:c>
      <x:c r="M1658" s="15" t="str">
        <x:v>Послуги з монтажу твердотопливного котла та під'єднання до існуючої системи опалення</x:v>
      </x:c>
      <x:c r="N1658" s="15" t="str">
        <x:v>https://prozorro.gov.ua/tender/UA-2025-12-22-007149-a</x:v>
      </x:c>
    </x:row>
    <x:row r="1659">
      <x:c r="A1659" s="14" t="n">
        <x:v>1655</x:v>
      </x:c>
      <x:c r="B1659" s="14" t="str">
        <x:v>ІЛІКА ВАСИЛЬ АНАТОЛІЙОВИЧ</x:v>
      </x:c>
      <x:c r="C1659" s="14" t="str">
        <x:v>3325109871</x:v>
      </x:c>
      <x:c r="D1659" s="14" t="str">
        <x:v>Резервне живлення</x:v>
      </x:c>
      <x:c r="E1659" s="14" t="str">
        <x:v>Expansion discovery</x:v>
      </x:c>
      <x:c r="F1659" s="14" t="str">
        <x:v>I3</x:v>
      </x:c>
      <x:c r="G1659" s="14" t="n">
        <x:v>22</x:v>
      </x:c>
      <x:c r="H1659" s="14" t="n">
        <x:v>1</x:v>
      </x:c>
      <x:c r="I1659" s="14" t="n">
        <x:v>0</x:v>
      </x:c>
      <x:c r="J1659" s="18" t="n">
        <x:v>31000</x:v>
      </x:c>
      <x:c r="K1659" s="19" t="n">
        <x:v>45750.721517337966</x:v>
      </x:c>
      <x:c r="L1659" s="19" t="n">
        <x:v>46022</x:v>
      </x:c>
      <x:c r="M1659" s="15" t="str">
        <x:v>Послуги з монтажу системи безперебійного живлення</x:v>
      </x:c>
      <x:c r="N1659" s="15" t="str">
        <x:v>https://prozorro.gov.ua/tender/UA-2025-04-03-014446-a</x:v>
      </x:c>
    </x:row>
    <x:row r="1660">
      <x:c r="A1660" s="14" t="n">
        <x:v>1656</x:v>
      </x:c>
      <x:c r="B1660" s="14" t="str">
        <x:v>КИРПА СЕРГІЙ БОРИСОВИЧ</x:v>
      </x:c>
      <x:c r="C1660" s="14" t="str">
        <x:v>2764511934</x:v>
      </x:c>
      <x:c r="D1660" s="14" t="str">
        <x:v>Промисловий холод</x:v>
      </x:c>
      <x:c r="E1660" s="14" t="str">
        <x:v>Expansion discovery</x:v>
      </x:c>
      <x:c r="F1660" s="14" t="str">
        <x:v>I3</x:v>
      </x:c>
      <x:c r="G1660" s="14" t="n">
        <x:v>22</x:v>
      </x:c>
      <x:c r="H1660" s="14" t="n">
        <x:v>1</x:v>
      </x:c>
      <x:c r="I1660" s="14" t="n">
        <x:v>0</x:v>
      </x:c>
      <x:c r="J1660" s="18" t="n">
        <x:v>84796</x:v>
      </x:c>
      <x:c r="K1660" s="19" t="n">
        <x:v>45989.583615</x:v>
      </x:c>
      <x:c r="L1660" s="19" t="n">
        <x:v>45996</x:v>
      </x:c>
      <x:c r="M1660" s="15" t="str">
        <x:v>Кондиціонери із комплектом для монтажу ДК 021:2015:42510000-4 Теплообмінники, кондиціонери повітря, холодильне обладнання та фільтрувальні пристрої</x:v>
      </x:c>
      <x:c r="N1660" s="15" t="str">
        <x:v>https://prozorro.gov.ua/tender/UA-2025-11-28-013574-a</x:v>
      </x:c>
    </x:row>
    <x:row r="1661">
      <x:c r="A1661" s="14" t="n">
        <x:v>1657</x:v>
      </x:c>
      <x:c r="B1661" s="14" t="str">
        <x:v>МИХАЙЛЮК МАРІЯ ІВАНІВНА</x:v>
      </x:c>
      <x:c r="C1661" s="14" t="str">
        <x:v>3612006961</x:v>
      </x:c>
      <x:c r="D1661" s="14" t="str">
        <x:v>Електромонтаж</x:v>
      </x:c>
      <x:c r="E1661" s="14" t="str">
        <x:v>Pilot now</x:v>
      </x:c>
      <x:c r="F1661" s="14" t="str">
        <x:v>I3</x:v>
      </x:c>
      <x:c r="G1661" s="14" t="n">
        <x:v>22</x:v>
      </x:c>
      <x:c r="H1661" s="14" t="n">
        <x:v>1</x:v>
      </x:c>
      <x:c r="I1661" s="14" t="n">
        <x:v>0</x:v>
      </x:c>
      <x:c r="J1661" s="18" t="n">
        <x:v>30400</x:v>
      </x:c>
      <x:c r="K1661" s="19" t="n">
        <x:v>46002.42301488426</x:v>
      </x:c>
      <x:c r="L1661" s="19" t="n">
        <x:v>46022</x:v>
      </x:c>
      <x:c r="M1661" s="15" t="str">
        <x:v>послуги з монтажу та налаштування електричної мережі</x:v>
      </x:c>
      <x:c r="N1661" s="15" t="str">
        <x:v>https://prozorro.gov.ua/tender/UA-2025-12-11-008571-a</x:v>
      </x:c>
    </x:row>
    <x:row r="1662">
      <x:c r="A1662" s="14" t="n">
        <x:v>1658</x:v>
      </x:c>
      <x:c r="B1662" s="14" t="str">
        <x:v>ПЕТРУК МИКОЛА ВОЛОДИМИРОВИЧ</x:v>
      </x:c>
      <x:c r="C1662" s="14" t="str">
        <x:v>1862822250</x:v>
      </x:c>
      <x:c r="D1662" s="14" t="str">
        <x:v>Електромонтаж</x:v>
      </x:c>
      <x:c r="E1662" s="14" t="str">
        <x:v>Pilot now</x:v>
      </x:c>
      <x:c r="F1662" s="14" t="str">
        <x:v>I3</x:v>
      </x:c>
      <x:c r="G1662" s="14" t="n">
        <x:v>22</x:v>
      </x:c>
      <x:c r="H1662" s="14" t="n">
        <x:v>1</x:v>
      </x:c>
      <x:c r="I1662" s="14" t="n">
        <x:v>0</x:v>
      </x:c>
      <x:c r="J1662" s="18" t="n">
        <x:v>33100</x:v>
      </x:c>
      <x:c r="K1662" s="19" t="n">
        <x:v>46013.441212349535</x:v>
      </x:c>
      <x:c r="L1662" s="19" t="n">
        <x:v>46022</x:v>
      </x:c>
      <x:c r="M1662" s="15" t="str">
        <x:v>допоміжні роботи до послуг з розробки технічних умов підключення до телекомунікаційних мереж, а саме: послуги з монтажу та налаштування електричної мережі резервного каналу живлення </x:v>
      </x:c>
      <x:c r="N1662" s="15" t="str">
        <x:v>https://prozorro.gov.ua/tender/UA-2025-12-22-009110-a</x:v>
      </x:c>
    </x:row>
    <x:row r="1663">
      <x:c r="A1663" s="14" t="n">
        <x:v>1659</x:v>
      </x:c>
      <x:c r="B1663" s="14" t="str">
        <x:v>Сердюк Олексій Григорович</x:v>
      </x:c>
      <x:c r="C1663" s="14" t="str">
        <x:v>2963012655</x:v>
      </x:c>
      <x:c r="D1663" s="14" t="str">
        <x:v>Електромонтаж</x:v>
      </x:c>
      <x:c r="E1663" s="14" t="str">
        <x:v>Pilot now</x:v>
      </x:c>
      <x:c r="F1663" s="14" t="str">
        <x:v>I3</x:v>
      </x:c>
      <x:c r="G1663" s="14" t="n">
        <x:v>22</x:v>
      </x:c>
      <x:c r="H1663" s="14" t="n">
        <x:v>1</x:v>
      </x:c>
      <x:c r="I1663" s="14" t="n">
        <x:v>0</x:v>
      </x:c>
      <x:c r="J1663" s="18" t="n">
        <x:v>5000.4</x:v>
      </x:c>
      <x:c r="K1663" s="19" t="n">
        <x:v>45938.455317962966</x:v>
      </x:c>
      <x:c r="L1663" s="19" t="n">
        <x:v>46022</x:v>
      </x:c>
      <x:c r="M1663" s="15" t="str">
        <x:v>Послуги технічного обслуговування електричного устаткування будівель (перевірка системи заземлення, електровимірювальні роботи та виготовлення технічної документації)</x:v>
      </x:c>
      <x:c r="N1663" s="15" t="str">
        <x:v>https://prozorro.gov.ua/tender/UA-2025-10-08-008132-a</x:v>
      </x:c>
    </x:row>
    <x:row r="1664">
      <x:c r="A1664" s="14" t="n">
        <x:v>1660</x:v>
      </x:c>
      <x:c r="B1664" s="14" t="str">
        <x:v>Фізична особа-підприємець БЄЛОНОГОВ ГЛІБ ВІКТОРОВИЧ</x:v>
      </x:c>
      <x:c r="C1664" s="14" t="str">
        <x:v>2771206338</x:v>
      </x:c>
      <x:c r="D1664" s="14" t="str">
        <x:v>Електромонтаж</x:v>
      </x:c>
      <x:c r="E1664" s="14" t="str">
        <x:v>Pilot now</x:v>
      </x:c>
      <x:c r="F1664" s="14" t="str">
        <x:v>I3</x:v>
      </x:c>
      <x:c r="G1664" s="14" t="n">
        <x:v>22</x:v>
      </x:c>
      <x:c r="H1664" s="14" t="n">
        <x:v>1</x:v>
      </x:c>
      <x:c r="I1664" s="14" t="n">
        <x:v>0</x:v>
      </x:c>
      <x:c r="J1664" s="18" t="n">
        <x:v>20650</x:v>
      </x:c>
      <x:c r="K1664" s="19" t="n">
        <x:v>46009.32575747685</x:v>
      </x:c>
      <x:c r="L1664" s="19" t="n">
        <x:v>46013</x:v>
      </x:c>
      <x:c r="M1664" s="15" t="str">
        <x:v>Послуги з монтажу та налаштування електричного обладнання та електричної мережі, підключення генератора</x:v>
      </x:c>
      <x:c r="N1664" s="15" t="str">
        <x:v>https://prozorro.gov.ua/tender/UA-2025-12-18-002656-a</x:v>
      </x:c>
    </x:row>
    <x:row r="1665">
      <x:c r="A1665" s="14" t="n">
        <x:v>1661</x:v>
      </x:c>
      <x:c r="B1665" s="14" t="str">
        <x:v>Фізична особа-підприємець Кисельов Олександр Сергійович</x:v>
      </x:c>
      <x:c r="C1665" s="14" t="str">
        <x:v>3473503555</x:v>
      </x:c>
      <x:c r="D1665" s="14" t="str">
        <x:v>Резервне живлення</x:v>
      </x:c>
      <x:c r="E1665" s="14" t="str">
        <x:v>Expansion discovery</x:v>
      </x:c>
      <x:c r="F1665" s="14" t="str">
        <x:v>I3</x:v>
      </x:c>
      <x:c r="G1665" s="14" t="n">
        <x:v>22</x:v>
      </x:c>
      <x:c r="H1665" s="14" t="n">
        <x:v>1</x:v>
      </x:c>
      <x:c r="I1665" s="14" t="n">
        <x:v>0</x:v>
      </x:c>
      <x:c r="J1665" s="18" t="n">
        <x:v>51000</x:v>
      </x:c>
      <x:c r="K1665" s="19" t="n">
        <x:v>46002.561358831015</x:v>
      </x:c>
      <x:c r="L1665" s="19" t="n">
        <x:v>46000</x:v>
      </x:c>
      <x:c r="M1665" s="15" t="str">
        <x:v>Послуги з монтажу та налаштування системи безперебійного живлення на об"єкті замовника за адресою: м.Київ, вул. Митрополита Шептицького,24 (згідно коду ДК 021:2015: 51110000-6: Послуги зі встановлення електричного обладнання)</x:v>
      </x:c>
      <x:c r="N1665" s="15" t="str">
        <x:v>https://prozorro.gov.ua/tender/UA-2025-12-11-016854-a</x:v>
      </x:c>
    </x:row>
    <x:row r="1666">
      <x:c r="A1666" s="14" t="n">
        <x:v>1662</x:v>
      </x:c>
      <x:c r="B1666" s="14" t="str">
        <x:v>ФО-П РЕГІДА ГЕННАДІЙ ВІТАЛІЙОВИЧ</x:v>
      </x:c>
      <x:c r="C1666" s="14" t="str">
        <x:v>2191532230</x:v>
      </x:c>
      <x:c r="D1666" s="14" t="str">
        <x:v>ВОЛЗ / телеком</x:v>
      </x:c>
      <x:c r="E1666" s="14" t="str">
        <x:v>Expansion discovery</x:v>
      </x:c>
      <x:c r="F1666" s="14" t="str">
        <x:v>I3</x:v>
      </x:c>
      <x:c r="G1666" s="14" t="n">
        <x:v>22</x:v>
      </x:c>
      <x:c r="H1666" s="14" t="n">
        <x:v>1</x:v>
      </x:c>
      <x:c r="I1666" s="14" t="n">
        <x:v>0</x:v>
      </x:c>
      <x:c r="J1666" s="18" t="n">
        <x:v>97030</x:v>
      </x:c>
      <x:c r="K1666" s="19" t="n">
        <x:v>45821.2460830787</x:v>
      </x:c>
      <x:c r="L1666" s="19" t="n">
        <x:v>46022</x:v>
      </x:c>
      <x:c r="M1666" s="15" t="str">
        <x:v>Послуги з технічного нагляду за будівництвом об'єкту: "Нове будівництво КЛ10 кВ та ВОЛЗ від КТП-399 до РП-23 по вул. Львівске шосе, вул. Тернопільська в м. Хмельницькому (Інвестиційна програма 2025 року - п.І.3.2)"</x:v>
      </x:c>
      <x:c r="N1666" s="15" t="str">
        <x:v>https://prozorro.gov.ua/tender/UA-2025-06-13-000441-a</x:v>
      </x:c>
    </x:row>
    <x:row r="1667">
      <x:c r="A1667" s="14" t="n">
        <x:v>1663</x:v>
      </x:c>
      <x:c r="B1667" s="14" t="str">
        <x:v>ФОП Кривов'яз Олександр Михайлович</x:v>
      </x:c>
      <x:c r="C1667" s="14" t="str">
        <x:v>2312507773</x:v>
      </x:c>
      <x:c r="D1667" s="14" t="str">
        <x:v>Електромонтаж</x:v>
      </x:c>
      <x:c r="E1667" s="14" t="str">
        <x:v>Pilot now</x:v>
      </x:c>
      <x:c r="F1667" s="14" t="str">
        <x:v>I3</x:v>
      </x:c>
      <x:c r="G1667" s="14" t="n">
        <x:v>22</x:v>
      </x:c>
      <x:c r="H1667" s="14" t="n">
        <x:v>1</x:v>
      </x:c>
      <x:c r="I1667" s="14" t="n">
        <x:v>0</x:v>
      </x:c>
      <x:c r="J1667" s="18" t="n">
        <x:v>2400</x:v>
      </x:c>
      <x:c r="K1667" s="19" t="n">
        <x:v>45933.31513700231</x:v>
      </x:c>
      <x:c r="L1667" s="19" t="n">
        <x:v>46022.916666655095</x:v>
      </x:c>
      <x:c r="M1667" s="15" t="str">
        <x:v>Проведення електровимірювальних робіт (вимір опору ізоляції, опору перехідних контактів, заземлення, вимір повного опору петлі "фаза-нуль") на об'єкті: приміщення котельні КЗ "Ржищівська публічна біблоітека" за адресою: м. Ржищів, Київська область, вул. Соборна,8</x:v>
      </x:c>
      <x:c r="N1667" s="15" t="str">
        <x:v>https://prozorro.gov.ua/tender/UA-2025-10-03-002607-a</x:v>
      </x:c>
    </x:row>
    <x:row r="1668">
      <x:c r="A1668" s="14" t="n">
        <x:v>1664</x:v>
      </x:c>
      <x:c r="B1668" s="14" t="str">
        <x:v>ФОП Кулеба Микола Миколайович</x:v>
      </x:c>
      <x:c r="C1668" s="14" t="str">
        <x:v>3319411953</x:v>
      </x:c>
      <x:c r="D1668" s="14" t="str">
        <x:v>HVAC / ОВіК</x:v>
      </x:c>
      <x:c r="E1668" s="14" t="str">
        <x:v>Pilot now</x:v>
      </x:c>
      <x:c r="F1668" s="14" t="str">
        <x:v>I3</x:v>
      </x:c>
      <x:c r="G1668" s="14" t="n">
        <x:v>22</x:v>
      </x:c>
      <x:c r="H1668" s="14" t="n">
        <x:v>1</x:v>
      </x:c>
      <x:c r="I1668" s="14" t="n">
        <x:v>0</x:v>
      </x:c>
      <x:c r="J1668" s="18" t="n">
        <x:v>33</x:v>
      </x:c>
      <x:c r="K1668" s="19" t="n">
        <x:v>45860.59006116898</x:v>
      </x:c>
      <x:c r="L1668" s="19" t="n">
        <x:v>45873.58752314815</x:v>
      </x:c>
      <x:c r="M1668" s="15" t="str">
        <x:v>ДК 021-2015  45330000-9 - Водопровідні та санітарно-технічні роботи (виконання робіт з монтажу системи вентиляції та кондиціонування у нежитлових приміщеннях №1-5 у будівлі, яка розташована за адресою: вул. Міцкевича, 2а, м.Мостиська, Львівська область ( ДК 021-2015 45331200-8 Встановлення вентиляційних систем і систем кондиціонування повітря )</x:v>
      </x:c>
      <x:c r="N1668" s="15" t="str">
        <x:v>https://prozorro.gov.ua/tender/UA-2025-07-22-011205-a</x:v>
      </x:c>
    </x:row>
    <x:row r="1669">
      <x:c r="A1669" s="14" t="n">
        <x:v>1665</x:v>
      </x:c>
      <x:c r="B1669" s="14" t="str">
        <x:v>ФОП Майданець Катерина Олександрівна</x:v>
      </x:c>
      <x:c r="C1669" s="14" t="str">
        <x:v>3321004687</x:v>
      </x:c>
      <x:c r="D1669" s="14" t="str">
        <x:v>Безпека / СКУД / CCTV</x:v>
      </x:c>
      <x:c r="E1669" s="14" t="str">
        <x:v>Expansion discovery</x:v>
      </x:c>
      <x:c r="F1669" s="14" t="str">
        <x:v>I3</x:v>
      </x:c>
      <x:c r="G1669" s="14" t="n">
        <x:v>22</x:v>
      </x:c>
      <x:c r="H1669" s="14" t="n">
        <x:v>1</x:v>
      </x:c>
      <x:c r="I1669" s="14" t="n">
        <x:v>0</x:v>
      </x:c>
      <x:c r="J1669" s="18" t="n">
        <x:v>29302</x:v>
      </x:c>
      <x:c r="K1669" s="19" t="n">
        <x:v>46008.550614733795</x:v>
      </x:c>
      <x:c r="L1669" s="19" t="n">
        <x:v>46022.54587962963</x:v>
      </x:c>
      <x:c r="M1669" s="15" t="str">
        <x:v>послуги з монтажу та налаштування системи контролю доступу</x:v>
      </x:c>
      <x:c r="N1669" s="15" t="str">
        <x:v>https://prozorro.gov.ua/tender/UA-2025-12-17-016354-a</x:v>
      </x:c>
    </x:row>
    <x:row r="1670">
      <x:c r="A1670" s="14" t="n">
        <x:v>1666</x:v>
      </x:c>
      <x:c r="B1670" s="14" t="str">
        <x:v>ФОП Меркушева Анна Олександрівна</x:v>
      </x:c>
      <x:c r="C1670" s="14" t="str">
        <x:v>3417005720</x:v>
      </x:c>
      <x:c r="D1670" s="14" t="str">
        <x:v>HVAC / ОВіК</x:v>
      </x:c>
      <x:c r="E1670" s="14" t="str">
        <x:v>Pilot now</x:v>
      </x:c>
      <x:c r="F1670" s="14" t="str">
        <x:v>I3</x:v>
      </x:c>
      <x:c r="G1670" s="14" t="n">
        <x:v>22</x:v>
      </x:c>
      <x:c r="H1670" s="14" t="n">
        <x:v>1</x:v>
      </x:c>
      <x:c r="I1670" s="14" t="n">
        <x:v>0</x:v>
      </x:c>
      <x:c r="J1670" s="18" t="n">
        <x:v>22130</x:v>
      </x:c>
      <x:c r="K1670" s="19" t="n">
        <x:v>45958.52176607639</x:v>
      </x:c>
      <x:c r="L1670" s="19" t="n">
        <x:v>46022.916666655095</x:v>
      </x:c>
      <x:c r="M1670" s="15" t="str">
        <x:v>Закупівля послуг з монтажу системи опалення</x:v>
      </x:c>
      <x:c r="N1670" s="15" t="str">
        <x:v>https://prozorro.gov.ua/tender/UA-2025-10-28-010075-a</x:v>
      </x:c>
    </x:row>
    <x:row r="1671">
      <x:c r="A1671" s="14" t="n">
        <x:v>1667</x:v>
      </x:c>
      <x:c r="B1671" s="14" t="str">
        <x:v>ФОП Напаснюк Інна Валеріївна</x:v>
      </x:c>
      <x:c r="C1671" s="14" t="str">
        <x:v>2855817427</x:v>
      </x:c>
      <x:c r="D1671" s="14" t="str">
        <x:v>Резервне живлення</x:v>
      </x:c>
      <x:c r="E1671" s="14" t="str">
        <x:v>Expansion discovery</x:v>
      </x:c>
      <x:c r="F1671" s="14" t="str">
        <x:v>I3</x:v>
      </x:c>
      <x:c r="G1671" s="14" t="n">
        <x:v>22</x:v>
      </x:c>
      <x:c r="H1671" s="14" t="n">
        <x:v>1</x:v>
      </x:c>
      <x:c r="I1671" s="14" t="n">
        <x:v>0</x:v>
      </x:c>
      <x:c r="J1671" s="18" t="n">
        <x:v>8900</x:v>
      </x:c>
      <x:c r="K1671" s="19" t="n">
        <x:v>46009.690366967596</x:v>
      </x:c>
      <x:c r="L1671" s="19" t="n">
        <x:v>46021.69065972222</x:v>
      </x:c>
      <x:c r="M1671" s="15" t="str">
        <x:v>Послуги з ремонту, монтажу та вдосконалення системи відеоспостереження, технічного обслуговування мережі internet та впровадження безперебійного живлення точки доступу мережі internet</x:v>
      </x:c>
      <x:c r="N1671" s="15" t="str">
        <x:v>https://prozorro.gov.ua/tender/UA-2025-12-18-024456-a</x:v>
      </x:c>
    </x:row>
    <x:row r="1672">
      <x:c r="A1672" s="14" t="n">
        <x:v>1668</x:v>
      </x:c>
      <x:c r="B1672" s="14" t="str">
        <x:v>ФОП Сидорівський В.М.</x:v>
      </x:c>
      <x:c r="C1672" s="14" t="str">
        <x:v>2534309035</x:v>
      </x:c>
      <x:c r="D1672" s="14" t="str">
        <x:v>Сонячна енергетика</x:v>
      </x:c>
      <x:c r="E1672" s="14" t="str">
        <x:v>Expansion discovery</x:v>
      </x:c>
      <x:c r="F1672" s="14" t="str">
        <x:v>I3</x:v>
      </x:c>
      <x:c r="G1672" s="14" t="n">
        <x:v>22</x:v>
      </x:c>
      <x:c r="H1672" s="14" t="n">
        <x:v>1</x:v>
      </x:c>
      <x:c r="I1672" s="14" t="n">
        <x:v>0</x:v>
      </x:c>
      <x:c r="J1672" s="18" t="n">
        <x:v>95000</x:v>
      </x:c>
      <x:c r="K1672" s="19" t="n">
        <x:v>46008.60146755787</x:v>
      </x:c>
      <x:c r="L1672" s="19" t="n">
        <x:v>46022.60365740741</x:v>
      </x:c>
      <x:c r="M1672" s="15" t="str">
        <x:v>монтаж сонячної електростанції</x:v>
      </x:c>
      <x:c r="N1672" s="15" t="str">
        <x:v>https://prozorro.gov.ua/tender/UA-2025-12-17-021013-a</x:v>
      </x:c>
    </x:row>
    <x:row r="1673">
      <x:c r="A1673" s="14" t="n">
        <x:v>1669</x:v>
      </x:c>
      <x:c r="B1673" s="14" t="str">
        <x:v>ФОП ЦЬОХ ГАЛИНА СТАНІСЛАВІВНА</x:v>
      </x:c>
      <x:c r="C1673" s="14" t="str">
        <x:v>2602706188</x:v>
      </x:c>
      <x:c r="D1673" s="14" t="str">
        <x:v>Електромонтаж</x:v>
      </x:c>
      <x:c r="E1673" s="14" t="str">
        <x:v>Pilot now</x:v>
      </x:c>
      <x:c r="F1673" s="14" t="str">
        <x:v>I3</x:v>
      </x:c>
      <x:c r="G1673" s="14" t="n">
        <x:v>22</x:v>
      </x:c>
      <x:c r="H1673" s="14" t="n">
        <x:v>1</x:v>
      </x:c>
      <x:c r="I1673" s="14" t="n">
        <x:v>0</x:v>
      </x:c>
      <x:c r="J1673" s="18" t="n">
        <x:v>55000</x:v>
      </x:c>
      <x:c r="K1673" s="19" t="n">
        <x:v>45924.55775303241</x:v>
      </x:c>
      <x:c r="L1673" s="19" t="n">
        <x:v>45940</x:v>
      </x:c>
      <x:c r="M1673" s="15" t="str">
        <x:v>Послуги по виконанню електровимірювальних робіт, проведенню перевірки системи заземлення та виготовлення технічної документації</x:v>
      </x:c>
      <x:c r="N1673" s="15" t="str">
        <x:v>https://prozorro.gov.ua/tender/UA-2025-09-16-013936-a</x:v>
      </x:c>
    </x:row>
    <x:row r="1674">
      <x:c r="A1674" s="14" t="n">
        <x:v>1670</x:v>
      </x:c>
      <x:c r="B1674" s="14" t="str">
        <x:v>ШИМЧУК СЕРГІЙ ЄВСТАФІЙОВИЧ</x:v>
      </x:c>
      <x:c r="C1674" s="14" t="str">
        <x:v>2389802056</x:v>
      </x:c>
      <x:c r="D1674" s="14" t="str">
        <x:v>HVAC / ОВіК</x:v>
      </x:c>
      <x:c r="E1674" s="14" t="str">
        <x:v>Pilot now</x:v>
      </x:c>
      <x:c r="F1674" s="14" t="str">
        <x:v>I3</x:v>
      </x:c>
      <x:c r="G1674" s="14" t="n">
        <x:v>22</x:v>
      </x:c>
      <x:c r="H1674" s="14" t="n">
        <x:v>1</x:v>
      </x:c>
      <x:c r="I1674" s="14" t="n">
        <x:v>0</x:v>
      </x:c>
      <x:c r="J1674" s="18" t="n">
        <x:v>18100</x:v>
      </x:c>
      <x:c r="K1674" s="19" t="n">
        <x:v>46013.436637280094</x:v>
      </x:c>
      <x:c r="L1674" s="19" t="n">
        <x:v>46017</x:v>
      </x:c>
      <x:c r="M1674" s="15" t="str">
        <x:v>Послуги по монтажу системи опалення та кондиціонування</x:v>
      </x:c>
      <x:c r="N1674" s="15" t="str">
        <x:v>https://prozorro.gov.ua/tender/UA-2025-12-22-008729-a</x:v>
      </x:c>
    </x:row>
  </x:sheetData>
  <x:mergeCells>
    <x:mergeCell ref="A1:N1"/>
    <x:mergeCell ref="A2:N2"/>
    <x:mergeCell ref="A3:N3"/>
  </x:mergeCells>
  <x:conditionalFormatting sqref="F5:F1674">
    <x:cfRule type="containsText" dxfId="7" priority="1" operator="containsText" text="I1"/>
    <x:cfRule type="containsText" dxfId="8" priority="2" operator="containsText" text="I2"/>
  </x:conditionalFormatting>
  <x:conditionalFormatting sqref="G5:G1674">
    <x:cfRule type="colorScale" priority="3">
      <x:colorScale>
        <x:cfvo type="min"/>
        <x:cfvo type="percentile" val="50"/>
        <x:cfvo type="max"/>
        <x:color rgb="FFF3F4F6"/>
        <x:color rgb="FFFFF4D6"/>
        <x:color rgb="FFE9F7ED"/>
      </x:colorScale>
    </x:cfRule>
  </x:conditionalFormatting>
  <x:pageMargins left="0.7" right="0.7" top="0.75" bottom="0.75" header="0.3" footer="0.3"/>
  <x:tableParts count="1">
    <x:tablePart xmlns:r="http://schemas.openxmlformats.org/officeDocument/2006/relationships" r:id="Rb8a1b44b49804cc1"/>
  </x:tableParts>
</x:worksheet>
</file>

<file path=xl/worksheets/sheet4.xml><?xml version="1.0" encoding="utf-8"?>
<x:worksheet xmlns:x="http://schemas.openxmlformats.org/spreadsheetml/2006/main">
  <x:sheetFormatPr defaultRowHeight="15"/>
  <x:cols>
    <x:col min="1" max="1" width="30" hidden="0" customWidth="1"/>
    <x:col min="2" max="2" width="10" hidden="0" customWidth="1"/>
    <x:col min="3" max="3" width="12" hidden="0" customWidth="1"/>
    <x:col min="4" max="4" width="10" hidden="0" customWidth="1"/>
    <x:col min="5" max="5" width="10" hidden="0" customWidth="1"/>
    <x:col min="6" max="6" width="12" hidden="0" customWidth="1"/>
    <x:col min="7" max="7" width="24" hidden="0" customWidth="1"/>
    <x:col min="8" max="8" width="38" hidden="0" customWidth="1"/>
    <x:col min="9" max="9" width="38" hidden="0" customWidth="1"/>
    <x:col min="10" max="10" width="38" hidden="0" customWidth="1"/>
  </x:cols>
  <x:sheetData>
    <x:row r="1" ht="34" customHeight="1">
      <x:c r="A1" s="3" t="str">
        <x:v>Карта 106 сегментних міток</x:v>
      </x:c>
      <x:c r="B1" s="3"/>
      <x:c r="C1" s="3"/>
      <x:c r="D1" s="3"/>
      <x:c r="E1" s="3"/>
      <x:c r="F1" s="3"/>
      <x:c r="G1" s="3"/>
      <x:c r="H1" s="3"/>
      <x:c r="I1" s="3"/>
      <x:c r="J1" s="3"/>
    </x:row>
    <x:row r="2" ht="22" customHeight="1">
      <x:c r="A2" s="5" t="str">
        <x:v>Розширено за межі санітарно-технічних та електромонтажних робіт; споріднені назви збережені як у джерелах для подальшої нормалізації</x:v>
      </x:c>
      <x:c r="B2" s="5"/>
      <x:c r="C2" s="5"/>
      <x:c r="D2" s="5"/>
      <x:c r="E2" s="5"/>
      <x:c r="F2" s="5"/>
      <x:c r="G2" s="5"/>
      <x:c r="H2" s="5"/>
      <x:c r="I2" s="5"/>
      <x:c r="J2" s="5"/>
    </x:row>
    <x:row r="4">
      <x:c r="A4" s="11" t="str">
        <x:v>Вертикаль</x:v>
      </x:c>
      <x:c r="B4" s="11" t="str">
        <x:v>Компаній</x:v>
      </x:c>
      <x:c r="C4" s="11" t="str">
        <x:v>Покриття зараз</x:v>
      </x:c>
      <x:c r="D4" s="11" t="str">
        <x:v>Workflow fit</x:v>
      </x:c>
      <x:c r="E4" s="11" t="str">
        <x:v>Прихованість</x:v>
      </x:c>
      <x:c r="F4" s="11" t="str">
        <x:v>Документація</x:v>
      </x:c>
      <x:c r="G4" s="11" t="str">
        <x:v>Маршрут</x:v>
      </x:c>
      <x:c r="H4" s="11" t="str">
        <x:v>Що закривається</x:v>
      </x:c>
      <x:c r="I4" s="11" t="str">
        <x:v>Перший артефакт</x:v>
      </x:c>
      <x:c r="J4" s="11" t="str">
        <x:v>Початковий CTA</x:v>
      </x:c>
    </x:row>
    <x:row r="5" ht="42" customHeight="1">
      <x:c r="A5" s="56" t="str">
        <x:v>Аеродромна інфраструктура</x:v>
      </x:c>
      <x:c r="B5" s="54" t="n">
        <x:v>1</x:v>
      </x:c>
      <x:c r="C5" s="54" t="n">
        <x:v>1</x:v>
      </x:c>
      <x:c r="D5" s="54" t="n">
        <x:v>5</x:v>
      </x:c>
      <x:c r="E5" s="54" t="n">
        <x:v>5</x:v>
      </x:c>
      <x:c r="F5" s="54" t="n">
        <x:v>5</x:v>
      </x:c>
      <x:c r="G5" s="15" t="str">
        <x:v>Expansion discovery</x:v>
      </x:c>
      <x:c r="H5" s="15" t="str">
        <x:v>Фото, акти, протоколи та виконавча документація до закриття або ПНР</x:v>
      </x:c>
      <x:c r="I5" s="15" t="str">
        <x:v>Один анонімізований пакет приймання з поточного проєкту</x:v>
      </x:c>
      <x:c r="J5" s="15" t="str">
        <x:v>Покажіть один пакет: перевіримо fit і запропонуємо вузький безкоштовний пілот</x:v>
      </x:c>
    </x:row>
    <x:row r="6" ht="42" customHeight="1">
      <x:c r="A6" s="56" t="str">
        <x:v>Антикорозійний захист</x:v>
      </x:c>
      <x:c r="B6" s="54" t="n">
        <x:v>4</x:v>
      </x:c>
      <x:c r="C6" s="54" t="n">
        <x:v>1</x:v>
      </x:c>
      <x:c r="D6" s="54" t="n">
        <x:v>5</x:v>
      </x:c>
      <x:c r="E6" s="54" t="n">
        <x:v>5</x:v>
      </x:c>
      <x:c r="F6" s="54" t="n">
        <x:v>5</x:v>
      </x:c>
      <x:c r="G6" s="15" t="str">
        <x:v>Expansion discovery</x:v>
      </x:c>
      <x:c r="H6" s="15" t="str">
        <x:v>Фото, акти, протоколи та виконавча документація до закриття або ПНР</x:v>
      </x:c>
      <x:c r="I6" s="15" t="str">
        <x:v>Один анонімізований пакет приймання з поточного проєкту</x:v>
      </x:c>
      <x:c r="J6" s="15" t="str">
        <x:v>Покажіть один пакет: перевіримо fit і запропонуємо вузький безкоштовний пілот</x:v>
      </x:c>
    </x:row>
    <x:row r="7" ht="42" customHeight="1">
      <x:c r="A7" s="56" t="str">
        <x:v>Басейни та водні комплекси</x:v>
      </x:c>
      <x:c r="B7" s="54" t="n">
        <x:v>1</x:v>
      </x:c>
      <x:c r="C7" s="54" t="n">
        <x:v>1</x:v>
      </x:c>
      <x:c r="D7" s="54" t="n">
        <x:v>5</x:v>
      </x:c>
      <x:c r="E7" s="54" t="n">
        <x:v>5</x:v>
      </x:c>
      <x:c r="F7" s="54" t="n">
        <x:v>5</x:v>
      </x:c>
      <x:c r="G7" s="15" t="str">
        <x:v>Expansion discovery</x:v>
      </x:c>
      <x:c r="H7" s="15" t="str">
        <x:v>Фото, акти, протоколи та виконавча документація до закриття або ПНР</x:v>
      </x:c>
      <x:c r="I7" s="15" t="str">
        <x:v>Один анонімізований пакет приймання з поточного проєкту</x:v>
      </x:c>
      <x:c r="J7" s="15" t="str">
        <x:v>Покажіть один пакет: перевіримо fit і запропонуємо вузький безкоштовний пілот</x:v>
      </x:c>
    </x:row>
    <x:row r="8" ht="42" customHeight="1">
      <x:c r="A8" s="56" t="str">
        <x:v>Басейни, водні комплекси та SPA</x:v>
      </x:c>
      <x:c r="B8" s="54" t="n">
        <x:v>3</x:v>
      </x:c>
      <x:c r="C8" s="54" t="n">
        <x:v>3</x:v>
      </x:c>
      <x:c r="D8" s="54" t="n">
        <x:v>5</x:v>
      </x:c>
      <x:c r="E8" s="54" t="n">
        <x:v>5</x:v>
      </x:c>
      <x:c r="F8" s="54" t="n">
        <x:v>5</x:v>
      </x:c>
      <x:c r="G8" s="15" t="str">
        <x:v>Expansion discovery</x:v>
      </x:c>
      <x:c r="H8" s="15" t="str">
        <x:v>Закладні, труби, гідроізоляція</x:v>
      </x:c>
      <x:c r="I8" s="15" t="str">
        <x:v>Фото закладних + гідротест</x:v>
      </x:c>
      <x:c r="J8" s="15" t="str">
        <x:v>Покажіть пакет до оздоблення чаші</x:v>
      </x:c>
    </x:row>
    <x:row r="9" ht="42" customHeight="1">
      <x:c r="A9" s="56" t="str">
        <x:v>Безпека / СКУД / CCTV</x:v>
      </x:c>
      <x:c r="B9" s="54" t="n">
        <x:v>80</x:v>
      </x:c>
      <x:c r="C9" s="54" t="n">
        <x:v>1</x:v>
      </x:c>
      <x:c r="D9" s="54" t="n">
        <x:v>5</x:v>
      </x:c>
      <x:c r="E9" s="54" t="n">
        <x:v>4</x:v>
      </x:c>
      <x:c r="F9" s="54" t="n">
        <x:v>5</x:v>
      </x:c>
      <x:c r="G9" s="15" t="str">
        <x:v>Expansion discovery</x:v>
      </x:c>
      <x:c r="H9" s="15" t="str">
        <x:v>Траси, адресація, налаштування</x:v>
      </x:c>
      <x:c r="I9" s="15" t="str">
        <x:v>Виконавча схема + acceptance-test</x:v>
      </x:c>
      <x:c r="J9" s="15" t="str">
        <x:v>Покажіть пакет здачі одного об'єкта</x:v>
      </x:c>
    </x:row>
    <x:row r="10" ht="42" customHeight="1">
      <x:c r="A10" s="56" t="str">
        <x:v>Безпека + пожежні + слаботочка</x:v>
      </x:c>
      <x:c r="B10" s="54" t="n">
        <x:v>1</x:v>
      </x:c>
      <x:c r="C10" s="54" t="n">
        <x:v>4</x:v>
      </x:c>
      <x:c r="D10" s="54" t="n">
        <x:v>5</x:v>
      </x:c>
      <x:c r="E10" s="54" t="n">
        <x:v>4</x:v>
      </x:c>
      <x:c r="F10" s="54" t="n">
        <x:v>4</x:v>
      </x:c>
      <x:c r="G10" s="15" t="str">
        <x:v>Expansion discovery</x:v>
      </x:c>
      <x:c r="H10" s="15" t="str">
        <x:v>Фото, акти, протоколи та виконавча документація до закриття або ПНР</x:v>
      </x:c>
      <x:c r="I10" s="15" t="str">
        <x:v>Один анонімізований пакет приймання з поточного проєкту</x:v>
      </x:c>
      <x:c r="J10" s="15" t="str">
        <x:v>Покажіть один пакет: перевіримо fit і запропонуємо вузький безкоштовний пілот</x:v>
      </x:c>
    </x:row>
    <x:row r="11" ht="42" customHeight="1">
      <x:c r="A11" s="56" t="str">
        <x:v>Берегоукріплення</x:v>
      </x:c>
      <x:c r="B11" s="54" t="n">
        <x:v>4</x:v>
      </x:c>
      <x:c r="C11" s="54" t="n">
        <x:v>1</x:v>
      </x:c>
      <x:c r="D11" s="54" t="n">
        <x:v>5</x:v>
      </x:c>
      <x:c r="E11" s="54" t="n">
        <x:v>5</x:v>
      </x:c>
      <x:c r="F11" s="54" t="n">
        <x:v>5</x:v>
      </x:c>
      <x:c r="G11" s="15" t="str">
        <x:v>Expansion discovery</x:v>
      </x:c>
      <x:c r="H11" s="15" t="str">
        <x:v>Фото, акти, протоколи та виконавча документація до закриття або ПНР</x:v>
      </x:c>
      <x:c r="I11" s="15" t="str">
        <x:v>Один анонімізований пакет приймання з поточного проєкту</x:v>
      </x:c>
      <x:c r="J11" s="15" t="str">
        <x:v>Покажіть один пакет: перевіримо fit і запропонуємо вузький безкоштовний пілот</x:v>
      </x:c>
    </x:row>
    <x:row r="12" ht="42" customHeight="1">
      <x:c r="A12" s="56" t="str">
        <x:v>Благоустрій</x:v>
      </x:c>
      <x:c r="B12" s="54" t="n">
        <x:v>22</x:v>
      </x:c>
      <x:c r="C12" s="54" t="n">
        <x:v>1</x:v>
      </x:c>
      <x:c r="D12" s="54" t="n">
        <x:v>5</x:v>
      </x:c>
      <x:c r="E12" s="54" t="n">
        <x:v>4</x:v>
      </x:c>
      <x:c r="F12" s="54" t="n">
        <x:v>5</x:v>
      </x:c>
      <x:c r="G12" s="15" t="str">
        <x:v>Expansion discovery</x:v>
      </x:c>
      <x:c r="H12" s="15" t="str">
        <x:v>Фото, акти, протоколи та виконавча документація до закриття або ПНР</x:v>
      </x:c>
      <x:c r="I12" s="15" t="str">
        <x:v>Один анонімізований пакет приймання з поточного проєкту</x:v>
      </x:c>
      <x:c r="J12" s="15" t="str">
        <x:v>Покажіть один пакет: перевіримо fit і запропонуємо вузький безкоштовний пілот</x:v>
      </x:c>
    </x:row>
    <x:row r="13" ht="42" customHeight="1">
      <x:c r="A13" s="56" t="str">
        <x:v>Блискавкозахист / заземлення</x:v>
      </x:c>
      <x:c r="B13" s="54" t="n">
        <x:v>20</x:v>
      </x:c>
      <x:c r="C13" s="54" t="n">
        <x:v>4</x:v>
      </x:c>
      <x:c r="D13" s="54" t="n">
        <x:v>5</x:v>
      </x:c>
      <x:c r="E13" s="54" t="n">
        <x:v>5</x:v>
      </x:c>
      <x:c r="F13" s="54" t="n">
        <x:v>5</x:v>
      </x:c>
      <x:c r="G13" s="15" t="str">
        <x:v>Pilot now</x:v>
      </x:c>
      <x:c r="H13" s="15" t="str">
        <x:v>Фото, акти, протоколи та виконавча документація до закриття або ПНР</x:v>
      </x:c>
      <x:c r="I13" s="15" t="str">
        <x:v>Один анонімізований пакет приймання з поточного проєкту</x:v>
      </x:c>
      <x:c r="J13" s="15" t="str">
        <x:v>Покажіть один пакет: перевіримо fit і запропонуємо вузький безкоштовний пілот</x:v>
      </x:c>
    </x:row>
    <x:row r="14" ht="42" customHeight="1">
      <x:c r="A14" s="56" t="str">
        <x:v>Вентильовані фасади та скління</x:v>
      </x:c>
      <x:c r="B14" s="54" t="n">
        <x:v>5</x:v>
      </x:c>
      <x:c r="C14" s="54" t="n">
        <x:v>0</x:v>
      </x:c>
      <x:c r="D14" s="54" t="n">
        <x:v>5</x:v>
      </x:c>
      <x:c r="E14" s="54" t="n">
        <x:v>5</x:v>
      </x:c>
      <x:c r="F14" s="54" t="n">
        <x:v>4</x:v>
      </x:c>
      <x:c r="G14" s="15" t="str">
        <x:v>Expansion discovery</x:v>
      </x:c>
      <x:c r="H14" s="15" t="str">
        <x:v>Анкери, утеплення, мембрани, відсічки</x:v>
      </x:c>
      <x:c r="I14" s="15" t="str">
        <x:v>Фото кронштейнів / утеплення</x:v>
      </x:c>
      <x:c r="J14" s="15" t="str">
        <x:v>Як технагляд приймає до облицювання?</x:v>
      </x:c>
    </x:row>
    <x:row r="15" ht="42" customHeight="1">
      <x:c r="A15" s="56" t="str">
        <x:v>Внутрішні сантехнічні системи</x:v>
      </x:c>
      <x:c r="B15" s="54" t="n">
        <x:v>37</x:v>
      </x:c>
      <x:c r="C15" s="54" t="n">
        <x:v>5</x:v>
      </x:c>
      <x:c r="D15" s="54" t="n">
        <x:v>5</x:v>
      </x:c>
      <x:c r="E15" s="54" t="n">
        <x:v>4</x:v>
      </x:c>
      <x:c r="F15" s="54" t="n">
        <x:v>5</x:v>
      </x:c>
      <x:c r="G15" s="15" t="str">
        <x:v>Pilot now</x:v>
      </x:c>
      <x:c r="H15" s="15" t="str">
        <x:v>Фото, акти, протоколи та виконавча документація до закриття або ПНР</x:v>
      </x:c>
      <x:c r="I15" s="15" t="str">
        <x:v>Один анонімізований пакет приймання з поточного проєкту</x:v>
      </x:c>
      <x:c r="J15" s="15" t="str">
        <x:v>Покажіть один пакет: перевіримо fit і запропонуємо вузький безкоштовний пілот</x:v>
      </x:c>
    </x:row>
    <x:row r="16" ht="42" customHeight="1">
      <x:c r="A16" s="56" t="str">
        <x:v>Внутрішній HVAC</x:v>
      </x:c>
      <x:c r="B16" s="54" t="n">
        <x:v>3</x:v>
      </x:c>
      <x:c r="C16" s="54" t="n">
        <x:v>4</x:v>
      </x:c>
      <x:c r="D16" s="54" t="n">
        <x:v>5</x:v>
      </x:c>
      <x:c r="E16" s="54" t="n">
        <x:v>4</x:v>
      </x:c>
      <x:c r="F16" s="54" t="n">
        <x:v>4</x:v>
      </x:c>
      <x:c r="G16" s="15" t="str">
        <x:v>Pilot now</x:v>
      </x:c>
      <x:c r="H16" s="15" t="str">
        <x:v>Фото, акти, протоколи та виконавча документація до закриття або ПНР</x:v>
      </x:c>
      <x:c r="I16" s="15" t="str">
        <x:v>Один анонімізований пакет приймання з поточного проєкту</x:v>
      </x:c>
      <x:c r="J16" s="15" t="str">
        <x:v>Покажіть один пакет: перевіримо fit і запропонуємо вузький безкоштовний пілот</x:v>
      </x:c>
    </x:row>
    <x:row r="17" ht="42" customHeight="1">
      <x:c r="A17" s="56" t="str">
        <x:v>Внутрішня сантехніка</x:v>
      </x:c>
      <x:c r="B17" s="54" t="n">
        <x:v>1</x:v>
      </x:c>
      <x:c r="C17" s="54" t="n">
        <x:v>0</x:v>
      </x:c>
      <x:c r="D17" s="54" t="n">
        <x:v>0</x:v>
      </x:c>
      <x:c r="E17" s="54" t="n">
        <x:v>0</x:v>
      </x:c>
      <x:c r="F17" s="54" t="n">
        <x:v>0</x:v>
      </x:c>
      <x:c r="G17" s="15" t="str">
        <x:v>Expansion discovery</x:v>
      </x:c>
      <x:c r="H17" s="15" t="str">
        <x:v>Фото, акти, протоколи та виконавча документація до закриття або ПНР</x:v>
      </x:c>
      <x:c r="I17" s="15" t="str">
        <x:v>Один анонімізований пакет приймання з поточного проєкту</x:v>
      </x:c>
      <x:c r="J17" s="15" t="str">
        <x:v>Покажіть один пакет: перевіримо fit і запропонуємо вузький безкоштовний пілот</x:v>
      </x:c>
    </x:row>
    <x:row r="18" ht="42" customHeight="1">
      <x:c r="A18" s="56" t="str">
        <x:v>Внутрішня сантехніка + HVAC</x:v>
      </x:c>
      <x:c r="B18" s="54" t="n">
        <x:v>5</x:v>
      </x:c>
      <x:c r="C18" s="54" t="n">
        <x:v>5</x:v>
      </x:c>
      <x:c r="D18" s="54" t="n">
        <x:v>5</x:v>
      </x:c>
      <x:c r="E18" s="54" t="n">
        <x:v>4</x:v>
      </x:c>
      <x:c r="F18" s="54" t="n">
        <x:v>4</x:v>
      </x:c>
      <x:c r="G18" s="15" t="str">
        <x:v>Pilot now</x:v>
      </x:c>
      <x:c r="H18" s="15" t="str">
        <x:v>Фото, акти, протоколи та виконавча документація до закриття або ПНР</x:v>
      </x:c>
      <x:c r="I18" s="15" t="str">
        <x:v>Один анонімізований пакет приймання з поточного проєкту</x:v>
      </x:c>
      <x:c r="J18" s="15" t="str">
        <x:v>Покажіть один пакет: перевіримо fit і запропонуємо вузький безкоштовний пілот</x:v>
      </x:c>
    </x:row>
    <x:row r="19" ht="42" customHeight="1">
      <x:c r="A19" s="56" t="str">
        <x:v>Водоочищення / очисні споруди</x:v>
      </x:c>
      <x:c r="B19" s="54" t="n">
        <x:v>53</x:v>
      </x:c>
      <x:c r="C19" s="54" t="n">
        <x:v>1</x:v>
      </x:c>
      <x:c r="D19" s="54" t="n">
        <x:v>5</x:v>
      </x:c>
      <x:c r="E19" s="54" t="n">
        <x:v>4</x:v>
      </x:c>
      <x:c r="F19" s="54" t="n">
        <x:v>5</x:v>
      </x:c>
      <x:c r="G19" s="15" t="str">
        <x:v>Expansion discovery</x:v>
      </x:c>
      <x:c r="H19" s="15" t="str">
        <x:v>Фото, акти, протоколи та виконавча документація до закриття або ПНР</x:v>
      </x:c>
      <x:c r="I19" s="15" t="str">
        <x:v>Один анонімізований пакет приймання з поточного проєкту</x:v>
      </x:c>
      <x:c r="J19" s="15" t="str">
        <x:v>Покажіть один пакет: перевіримо fit і запропонуємо вузький безкоштовний пілот</x:v>
      </x:c>
    </x:row>
    <x:row r="20" ht="42" customHeight="1">
      <x:c r="A20" s="56" t="str">
        <x:v>Водоочищення та очисні споруди</x:v>
      </x:c>
      <x:c r="B20" s="54" t="n">
        <x:v>9</x:v>
      </x:c>
      <x:c r="C20" s="54" t="n">
        <x:v>1</x:v>
      </x:c>
      <x:c r="D20" s="54" t="n">
        <x:v>5</x:v>
      </x:c>
      <x:c r="E20" s="54" t="n">
        <x:v>5</x:v>
      </x:c>
      <x:c r="F20" s="54" t="n">
        <x:v>5</x:v>
      </x:c>
      <x:c r="G20" s="15" t="str">
        <x:v>Expansion discovery</x:v>
      </x:c>
      <x:c r="H20" s="15" t="str">
        <x:v>Трубопроводи, резервуари, мембрани, ПНР</x:v>
      </x:c>
      <x:c r="I20" s="15" t="str">
        <x:v>Акти + гідротести + ПНР</x:v>
      </x:c>
      <x:c r="J20" s="15" t="str">
        <x:v>Розберімо один пакет здачі споруди</x:v>
      </x:c>
    </x:row>
    <x:row r="21" ht="42" customHeight="1">
      <x:c r="A21" s="56" t="str">
        <x:v>ВОЛЗ / телеком</x:v>
      </x:c>
      <x:c r="B21" s="54" t="n">
        <x:v>39</x:v>
      </x:c>
      <x:c r="C21" s="54" t="n">
        <x:v>1</x:v>
      </x:c>
      <x:c r="D21" s="54" t="n">
        <x:v>5</x:v>
      </x:c>
      <x:c r="E21" s="54" t="n">
        <x:v>5</x:v>
      </x:c>
      <x:c r="F21" s="54" t="n">
        <x:v>5</x:v>
      </x:c>
      <x:c r="G21" s="15" t="str">
        <x:v>Expansion discovery</x:v>
      </x:c>
      <x:c r="H21" s="15" t="str">
        <x:v>Фото, акти, протоколи та виконавча документація до закриття або ПНР</x:v>
      </x:c>
      <x:c r="I21" s="15" t="str">
        <x:v>Один анонімізований пакет приймання з поточного проєкту</x:v>
      </x:c>
      <x:c r="J21" s="15" t="str">
        <x:v>Покажіть один пакет: перевіримо fit і запропонуємо вузький безкоштовний пілот</x:v>
      </x:c>
    </x:row>
    <x:row r="22" ht="42" customHeight="1">
      <x:c r="A22" s="56" t="str">
        <x:v>ВОЛЗ / телеком-мережі</x:v>
      </x:c>
      <x:c r="B22" s="54" t="n">
        <x:v>8</x:v>
      </x:c>
      <x:c r="C22" s="54" t="n">
        <x:v>1</x:v>
      </x:c>
      <x:c r="D22" s="54" t="n">
        <x:v>5</x:v>
      </x:c>
      <x:c r="E22" s="54" t="n">
        <x:v>5</x:v>
      </x:c>
      <x:c r="F22" s="54" t="n">
        <x:v>5</x:v>
      </x:c>
      <x:c r="G22" s="15" t="str">
        <x:v>Expansion discovery</x:v>
      </x:c>
      <x:c r="H22" s="15" t="str">
        <x:v>Траси, муфти, зварювання волокон</x:v>
      </x:c>
      <x:c r="I22" s="15" t="str">
        <x:v>Рефлектограми + виконавча схема</x:v>
      </x:c>
      <x:c r="J22" s="15" t="str">
        <x:v>Покажіть пакет здачі однієї ділянки</x:v>
      </x:c>
    </x:row>
    <x:row r="23" ht="42" customHeight="1">
      <x:c r="A23" s="56" t="str">
        <x:v>Вузли обліку тепла</x:v>
      </x:c>
      <x:c r="B23" s="54" t="n">
        <x:v>7</x:v>
      </x:c>
      <x:c r="C23" s="54" t="n">
        <x:v>4</x:v>
      </x:c>
      <x:c r="D23" s="54" t="n">
        <x:v>5</x:v>
      </x:c>
      <x:c r="E23" s="54" t="n">
        <x:v>5</x:v>
      </x:c>
      <x:c r="F23" s="54" t="n">
        <x:v>5</x:v>
      </x:c>
      <x:c r="G23" s="15" t="str">
        <x:v>Pilot now</x:v>
      </x:c>
      <x:c r="H23" s="15" t="str">
        <x:v>Фото, акти, протоколи та виконавча документація до закриття або ПНР</x:v>
      </x:c>
      <x:c r="I23" s="15" t="str">
        <x:v>Один анонімізований пакет приймання з поточного проєкту</x:v>
      </x:c>
      <x:c r="J23" s="15" t="str">
        <x:v>Покажіть один пакет: перевіримо fit і запропонуємо вузький безкоштовний пілот</x:v>
      </x:c>
    </x:row>
    <x:row r="24" ht="42" customHeight="1">
      <x:c r="A24" s="56" t="str">
        <x:v>Габіони / укріплення схилів</x:v>
      </x:c>
      <x:c r="B24" s="54" t="n">
        <x:v>4</x:v>
      </x:c>
      <x:c r="C24" s="54" t="n">
        <x:v>1</x:v>
      </x:c>
      <x:c r="D24" s="54" t="n">
        <x:v>5</x:v>
      </x:c>
      <x:c r="E24" s="54" t="n">
        <x:v>5</x:v>
      </x:c>
      <x:c r="F24" s="54" t="n">
        <x:v>5</x:v>
      </x:c>
      <x:c r="G24" s="15" t="str">
        <x:v>Expansion discovery</x:v>
      </x:c>
      <x:c r="H24" s="15" t="str">
        <x:v>Фото, акти, протоколи та виконавча документація до закриття або ПНР</x:v>
      </x:c>
      <x:c r="I24" s="15" t="str">
        <x:v>Один анонімізований пакет приймання з поточного проєкту</x:v>
      </x:c>
      <x:c r="J24" s="15" t="str">
        <x:v>Покажіть один пакет: перевіримо fit і запропонуємо вузький безкоштовний пілот</x:v>
      </x:c>
    </x:row>
    <x:row r="25" ht="42" customHeight="1">
      <x:c r="A25" s="56" t="str">
        <x:v>Газові мережі</x:v>
      </x:c>
      <x:c r="B25" s="54" t="n">
        <x:v>22</x:v>
      </x:c>
      <x:c r="C25" s="54" t="n">
        <x:v>1</x:v>
      </x:c>
      <x:c r="D25" s="54" t="n">
        <x:v>5</x:v>
      </x:c>
      <x:c r="E25" s="54" t="n">
        <x:v>5</x:v>
      </x:c>
      <x:c r="F25" s="54" t="n">
        <x:v>5</x:v>
      </x:c>
      <x:c r="G25" s="15" t="str">
        <x:v>Expansion discovery</x:v>
      </x:c>
      <x:c r="H25" s="15" t="str">
        <x:v>Фото, акти, протоколи та виконавча документація до закриття або ПНР</x:v>
      </x:c>
      <x:c r="I25" s="15" t="str">
        <x:v>Один анонімізований пакет приймання з поточного проєкту</x:v>
      </x:c>
      <x:c r="J25" s="15" t="str">
        <x:v>Покажіть один пакет: перевіримо fit і запропонуємо вузький безкоштовний пілот</x:v>
      </x:c>
    </x:row>
    <x:row r="26" ht="42" customHeight="1">
      <x:c r="A26" s="56" t="str">
        <x:v>Газопостачання / котельні</x:v>
      </x:c>
      <x:c r="B26" s="54" t="n">
        <x:v>37</x:v>
      </x:c>
      <x:c r="C26" s="54" t="n">
        <x:v>1</x:v>
      </x:c>
      <x:c r="D26" s="54" t="n">
        <x:v>5</x:v>
      </x:c>
      <x:c r="E26" s="54" t="n">
        <x:v>4</x:v>
      </x:c>
      <x:c r="F26" s="54" t="n">
        <x:v>5</x:v>
      </x:c>
      <x:c r="G26" s="15" t="str">
        <x:v>Expansion discovery</x:v>
      </x:c>
      <x:c r="H26" s="15" t="str">
        <x:v>Зварні стики, автоматика, випробування</x:v>
      </x:c>
      <x:c r="I26" s="15" t="str">
        <x:v>Журнал стиків + ПНР</x:v>
      </x:c>
      <x:c r="J26" s="15" t="str">
        <x:v>Розберімо пакет введення котельні</x:v>
      </x:c>
    </x:row>
    <x:row r="27" ht="42" customHeight="1">
      <x:c r="A27" s="56" t="str">
        <x:v>Генпідряд / MEP fit-out</x:v>
      </x:c>
      <x:c r="B27" s="54" t="n">
        <x:v>1</x:v>
      </x:c>
      <x:c r="C27" s="54" t="n">
        <x:v>5</x:v>
      </x:c>
      <x:c r="D27" s="54" t="n">
        <x:v>5</x:v>
      </x:c>
      <x:c r="E27" s="54" t="n">
        <x:v>4</x:v>
      </x:c>
      <x:c r="F27" s="54" t="n">
        <x:v>5</x:v>
      </x:c>
      <x:c r="G27" s="15" t="str">
        <x:v>Pilot now</x:v>
      </x:c>
      <x:c r="H27" s="15" t="str">
        <x:v>Фото, акти, протоколи та виконавча документація до закриття або ПНР</x:v>
      </x:c>
      <x:c r="I27" s="15" t="str">
        <x:v>Один анонімізований пакет приймання з поточного проєкту</x:v>
      </x:c>
      <x:c r="J27" s="15" t="str">
        <x:v>Покажіть один пакет: перевіримо fit і запропонуємо вузький безкоштовний пілот</x:v>
      </x:c>
    </x:row>
    <x:row r="28" ht="42" customHeight="1">
      <x:c r="A28" s="56" t="str">
        <x:v>Гідротехнічні споруди</x:v>
      </x:c>
      <x:c r="B28" s="54" t="n">
        <x:v>30</x:v>
      </x:c>
      <x:c r="C28" s="54" t="n">
        <x:v>1</x:v>
      </x:c>
      <x:c r="D28" s="54" t="n">
        <x:v>5</x:v>
      </x:c>
      <x:c r="E28" s="54" t="n">
        <x:v>5</x:v>
      </x:c>
      <x:c r="F28" s="54" t="n">
        <x:v>5</x:v>
      </x:c>
      <x:c r="G28" s="15" t="str">
        <x:v>Expansion discovery</x:v>
      </x:c>
      <x:c r="H28" s="15" t="str">
        <x:v>Фото, акти, протоколи та виконавча документація до закриття або ПНР</x:v>
      </x:c>
      <x:c r="I28" s="15" t="str">
        <x:v>Один анонімізований пакет приймання з поточного проєкту</x:v>
      </x:c>
      <x:c r="J28" s="15" t="str">
        <x:v>Покажіть один пакет: перевіримо fit і запропонуємо вузький безкоштовний пілот</x:v>
      </x:c>
    </x:row>
    <x:row r="29" ht="42" customHeight="1">
      <x:c r="A29" s="56" t="str">
        <x:v>ГНБ / безтраншейні мережі</x:v>
      </x:c>
      <x:c r="B29" s="54" t="n">
        <x:v>5</x:v>
      </x:c>
      <x:c r="C29" s="54" t="n">
        <x:v>1</x:v>
      </x:c>
      <x:c r="D29" s="54" t="n">
        <x:v>5</x:v>
      </x:c>
      <x:c r="E29" s="54" t="n">
        <x:v>5</x:v>
      </x:c>
      <x:c r="F29" s="54" t="n">
        <x:v>5</x:v>
      </x:c>
      <x:c r="G29" s="15" t="str">
        <x:v>Expansion discovery</x:v>
      </x:c>
      <x:c r="H29" s="15" t="str">
        <x:v>Пілотна свердловина, розширення, протягування</x:v>
      </x:c>
      <x:c r="I29" s="15" t="str">
        <x:v>Журнал буріння + геоприв'язка</x:v>
      </x:c>
      <x:c r="J29" s="15" t="str">
        <x:v>Покажіть пакет здачі одного переходу</x:v>
      </x:c>
    </x:row>
    <x:row r="30" ht="42" customHeight="1">
      <x:c r="A30" s="56" t="str">
        <x:v>ГНБ / безтраншейні роботи</x:v>
      </x:c>
      <x:c r="B30" s="54" t="n">
        <x:v>32</x:v>
      </x:c>
      <x:c r="C30" s="54" t="n">
        <x:v>1</x:v>
      </x:c>
      <x:c r="D30" s="54" t="n">
        <x:v>5</x:v>
      </x:c>
      <x:c r="E30" s="54" t="n">
        <x:v>4</x:v>
      </x:c>
      <x:c r="F30" s="54" t="n">
        <x:v>5</x:v>
      </x:c>
      <x:c r="G30" s="15" t="str">
        <x:v>Expansion discovery</x:v>
      </x:c>
      <x:c r="H30" s="15" t="str">
        <x:v>Фото, акти, протоколи та виконавча документація до закриття або ПНР</x:v>
      </x:c>
      <x:c r="I30" s="15" t="str">
        <x:v>Один анонімізований пакет приймання з поточного проєкту</x:v>
      </x:c>
      <x:c r="J30" s="15" t="str">
        <x:v>Покажіть один пакет: перевіримо fit і запропонуємо вузький безкоштовний пілот</x:v>
      </x:c>
    </x:row>
    <x:row r="31" ht="42" customHeight="1">
      <x:c r="A31" s="56" t="str">
        <x:v>Димовидалення</x:v>
      </x:c>
      <x:c r="B31" s="54" t="n">
        <x:v>1</x:v>
      </x:c>
      <x:c r="C31" s="54" t="n">
        <x:v>1</x:v>
      </x:c>
      <x:c r="D31" s="54" t="n">
        <x:v>5</x:v>
      </x:c>
      <x:c r="E31" s="54" t="n">
        <x:v>5</x:v>
      </x:c>
      <x:c r="F31" s="54" t="n">
        <x:v>5</x:v>
      </x:c>
      <x:c r="G31" s="15" t="str">
        <x:v>Expansion discovery</x:v>
      </x:c>
      <x:c r="H31" s="15" t="str">
        <x:v>Фото, акти, протоколи та виконавча документація до закриття або ПНР</x:v>
      </x:c>
      <x:c r="I31" s="15" t="str">
        <x:v>Один анонімізований пакет приймання з поточного проєкту</x:v>
      </x:c>
      <x:c r="J31" s="15" t="str">
        <x:v>Покажіть один пакет: перевіримо fit і запропонуємо вузький безкоштовний пілот</x:v>
      </x:c>
    </x:row>
    <x:row r="32" ht="42" customHeight="1">
      <x:c r="A32" s="56" t="str">
        <x:v>Днопоглиблення / порти</x:v>
      </x:c>
      <x:c r="B32" s="54" t="n">
        <x:v>10</x:v>
      </x:c>
      <x:c r="C32" s="54" t="n">
        <x:v>1</x:v>
      </x:c>
      <x:c r="D32" s="54" t="n">
        <x:v>5</x:v>
      </x:c>
      <x:c r="E32" s="54" t="n">
        <x:v>5</x:v>
      </x:c>
      <x:c r="F32" s="54" t="n">
        <x:v>5</x:v>
      </x:c>
      <x:c r="G32" s="15" t="str">
        <x:v>Expansion discovery</x:v>
      </x:c>
      <x:c r="H32" s="15" t="str">
        <x:v>Фото, акти, протоколи та виконавча документація до закриття або ПНР</x:v>
      </x:c>
      <x:c r="I32" s="15" t="str">
        <x:v>Один анонімізований пакет приймання з поточного проєкту</x:v>
      </x:c>
      <x:c r="J32" s="15" t="str">
        <x:v>Покажіть один пакет: перевіримо fit і запропонуємо вузький безкоштовний пілот</x:v>
      </x:c>
    </x:row>
    <x:row r="33" ht="42" customHeight="1">
      <x:c r="A33" s="56" t="str">
        <x:v>Дорожні роботи</x:v>
      </x:c>
      <x:c r="B33" s="54" t="n">
        <x:v>37</x:v>
      </x:c>
      <x:c r="C33" s="54" t="n">
        <x:v>1</x:v>
      </x:c>
      <x:c r="D33" s="54" t="n">
        <x:v>5</x:v>
      </x:c>
      <x:c r="E33" s="54" t="n">
        <x:v>4</x:v>
      </x:c>
      <x:c r="F33" s="54" t="n">
        <x:v>5</x:v>
      </x:c>
      <x:c r="G33" s="15" t="str">
        <x:v>Expansion discovery</x:v>
      </x:c>
      <x:c r="H33" s="15" t="str">
        <x:v>Фото, акти, протоколи та виконавча документація до закриття або ПНР</x:v>
      </x:c>
      <x:c r="I33" s="15" t="str">
        <x:v>Один анонімізований пакет приймання з поточного проєкту</x:v>
      </x:c>
      <x:c r="J33" s="15" t="str">
        <x:v>Покажіть один пакет: перевіримо fit і запропонуємо вузький безкоштовний пілот</x:v>
      </x:c>
    </x:row>
    <x:row r="34" ht="42" customHeight="1">
      <x:c r="A34" s="56" t="str">
        <x:v>Дорожні роботи та благоустрій</x:v>
      </x:c>
      <x:c r="B34" s="54" t="n">
        <x:v>1</x:v>
      </x:c>
      <x:c r="C34" s="54" t="n">
        <x:v>0</x:v>
      </x:c>
      <x:c r="D34" s="54" t="n">
        <x:v>5</x:v>
      </x:c>
      <x:c r="E34" s="54" t="n">
        <x:v>5</x:v>
      </x:c>
      <x:c r="F34" s="54" t="n">
        <x:v>5</x:v>
      </x:c>
      <x:c r="G34" s="15" t="str">
        <x:v>Expansion discovery</x:v>
      </x:c>
      <x:c r="H34" s="15" t="str">
        <x:v>Основа, шари, ущільнення</x:v>
      </x:c>
      <x:c r="I34" s="15" t="str">
        <x:v>Лабораторний протокол + фото</x:v>
      </x:c>
      <x:c r="J34" s="15" t="str">
        <x:v>Як здається шар до наступного?</x:v>
      </x:c>
    </x:row>
    <x:row r="35" ht="42" customHeight="1">
      <x:c r="A35" s="56" t="str">
        <x:v>Електрика + слаботочка</x:v>
      </x:c>
      <x:c r="B35" s="54" t="n">
        <x:v>2</x:v>
      </x:c>
      <x:c r="C35" s="54" t="n">
        <x:v>5</x:v>
      </x:c>
      <x:c r="D35" s="54" t="n">
        <x:v>5</x:v>
      </x:c>
      <x:c r="E35" s="54" t="n">
        <x:v>5</x:v>
      </x:c>
      <x:c r="F35" s="54" t="n">
        <x:v>4</x:v>
      </x:c>
      <x:c r="G35" s="15" t="str">
        <x:v>Pilot now</x:v>
      </x:c>
      <x:c r="H35" s="15" t="str">
        <x:v>Фото, акти, протоколи та виконавча документація до закриття або ПНР</x:v>
      </x:c>
      <x:c r="I35" s="15" t="str">
        <x:v>Один анонімізований пакет приймання з поточного проєкту</x:v>
      </x:c>
      <x:c r="J35" s="15" t="str">
        <x:v>Покажіть один пакет: перевіримо fit і запропонуємо вузький безкоштовний пілот</x:v>
      </x:c>
    </x:row>
    <x:row r="36" ht="42" customHeight="1">
      <x:c r="A36" s="56" t="str">
        <x:v>Електромонтаж</x:v>
      </x:c>
      <x:c r="B36" s="54" t="n">
        <x:v>172</x:v>
      </x:c>
      <x:c r="C36" s="54" t="n">
        <x:v>5</x:v>
      </x:c>
      <x:c r="D36" s="54" t="n">
        <x:v>5</x:v>
      </x:c>
      <x:c r="E36" s="54" t="n">
        <x:v>4</x:v>
      </x:c>
      <x:c r="F36" s="54" t="n">
        <x:v>5</x:v>
      </x:c>
      <x:c r="G36" s="15" t="str">
        <x:v>Pilot now</x:v>
      </x:c>
      <x:c r="H36" s="15" t="str">
        <x:v>Фото, акти, протоколи та виконавча документація до закриття або ПНР</x:v>
      </x:c>
      <x:c r="I36" s="15" t="str">
        <x:v>Один анонімізований пакет приймання з поточного проєкту</x:v>
      </x:c>
      <x:c r="J36" s="15" t="str">
        <x:v>Покажіть один пакет: перевіримо fit і запропонуємо вузький безкоштовний пілот</x:v>
      </x:c>
    </x:row>
    <x:row r="37" ht="42" customHeight="1">
      <x:c r="A37" s="56" t="str">
        <x:v>Залізнична електрифікація</x:v>
      </x:c>
      <x:c r="B37" s="54" t="n">
        <x:v>2</x:v>
      </x:c>
      <x:c r="C37" s="54" t="n">
        <x:v>4</x:v>
      </x:c>
      <x:c r="D37" s="54" t="n">
        <x:v>5</x:v>
      </x:c>
      <x:c r="E37" s="54" t="n">
        <x:v>5</x:v>
      </x:c>
      <x:c r="F37" s="54" t="n">
        <x:v>5</x:v>
      </x:c>
      <x:c r="G37" s="15" t="str">
        <x:v>Pilot now</x:v>
      </x:c>
      <x:c r="H37" s="15" t="str">
        <x:v>Фото, акти, протоколи та виконавча документація до закриття або ПНР</x:v>
      </x:c>
      <x:c r="I37" s="15" t="str">
        <x:v>Один анонімізований пакет приймання з поточного проєкту</x:v>
      </x:c>
      <x:c r="J37" s="15" t="str">
        <x:v>Покажіть один пакет: перевіримо fit і запропонуємо вузький безкоштовний пілот</x:v>
      </x:c>
    </x:row>
    <x:row r="38" ht="42" customHeight="1">
      <x:c r="A38" s="56" t="str">
        <x:v>Залізнична інфраструктура</x:v>
      </x:c>
      <x:c r="B38" s="54" t="n">
        <x:v>18</x:v>
      </x:c>
      <x:c r="C38" s="54" t="n">
        <x:v>1</x:v>
      </x:c>
      <x:c r="D38" s="54" t="n">
        <x:v>5</x:v>
      </x:c>
      <x:c r="E38" s="54" t="n">
        <x:v>5</x:v>
      </x:c>
      <x:c r="F38" s="54" t="n">
        <x:v>5</x:v>
      </x:c>
      <x:c r="G38" s="15" t="str">
        <x:v>Expansion discovery</x:v>
      </x:c>
      <x:c r="H38" s="15" t="str">
        <x:v>Фото, акти, протоколи та виконавча документація до закриття або ПНР</x:v>
      </x:c>
      <x:c r="I38" s="15" t="str">
        <x:v>Один анонімізований пакет приймання з поточного проєкту</x:v>
      </x:c>
      <x:c r="J38" s="15" t="str">
        <x:v>Покажіть один пакет: перевіримо fit і запропонуємо вузький безкоштовний пілот</x:v>
      </x:c>
    </x:row>
    <x:row r="39" ht="42" customHeight="1">
      <x:c r="A39" s="56" t="str">
        <x:v>Зерносховища / елеватори</x:v>
      </x:c>
      <x:c r="B39" s="54" t="n">
        <x:v>1</x:v>
      </x:c>
      <x:c r="C39" s="54" t="n">
        <x:v>1</x:v>
      </x:c>
      <x:c r="D39" s="54" t="n">
        <x:v>5</x:v>
      </x:c>
      <x:c r="E39" s="54" t="n">
        <x:v>5</x:v>
      </x:c>
      <x:c r="F39" s="54" t="n">
        <x:v>5</x:v>
      </x:c>
      <x:c r="G39" s="15" t="str">
        <x:v>Expansion discovery</x:v>
      </x:c>
      <x:c r="H39" s="15" t="str">
        <x:v>Фото, акти, протоколи та виконавча документація до закриття або ПНР</x:v>
      </x:c>
      <x:c r="I39" s="15" t="str">
        <x:v>Один анонімізований пакет приймання з поточного проєкту</x:v>
      </x:c>
      <x:c r="J39" s="15" t="str">
        <x:v>Покажіть один пакет: перевіримо fit і запропонуємо вузький безкоштовний пілот</x:v>
      </x:c>
    </x:row>
    <x:row r="40" ht="42" customHeight="1">
      <x:c r="A40" s="56" t="str">
        <x:v>Зливова каналізація / дренаж</x:v>
      </x:c>
      <x:c r="B40" s="54" t="n">
        <x:v>10</x:v>
      </x:c>
      <x:c r="C40" s="54" t="n">
        <x:v>1</x:v>
      </x:c>
      <x:c r="D40" s="54" t="n">
        <x:v>5</x:v>
      </x:c>
      <x:c r="E40" s="54" t="n">
        <x:v>5</x:v>
      </x:c>
      <x:c r="F40" s="54" t="n">
        <x:v>5</x:v>
      </x:c>
      <x:c r="G40" s="15" t="str">
        <x:v>Expansion discovery</x:v>
      </x:c>
      <x:c r="H40" s="15" t="str">
        <x:v>Фото, акти, протоколи та виконавча документація до закриття або ПНР</x:v>
      </x:c>
      <x:c r="I40" s="15" t="str">
        <x:v>Один анонімізований пакет приймання з поточного проєкту</x:v>
      </x:c>
      <x:c r="J40" s="15" t="str">
        <x:v>Покажіть один пакет: перевіримо fit і запропонуємо вузький безкоштовний пілот</x:v>
      </x:c>
    </x:row>
    <x:row r="41" ht="42" customHeight="1">
      <x:c r="A41" s="56" t="str">
        <x:v>Зовнішнє освітлення</x:v>
      </x:c>
      <x:c r="B41" s="54" t="n">
        <x:v>8</x:v>
      </x:c>
      <x:c r="C41" s="54" t="n">
        <x:v>4</x:v>
      </x:c>
      <x:c r="D41" s="54" t="n">
        <x:v>5</x:v>
      </x:c>
      <x:c r="E41" s="54" t="n">
        <x:v>4</x:v>
      </x:c>
      <x:c r="F41" s="54" t="n">
        <x:v>5</x:v>
      </x:c>
      <x:c r="G41" s="15" t="str">
        <x:v>Pilot now</x:v>
      </x:c>
      <x:c r="H41" s="15" t="str">
        <x:v>Фото, акти, протоколи та виконавча документація до закриття або ПНР</x:v>
      </x:c>
      <x:c r="I41" s="15" t="str">
        <x:v>Один анонімізований пакет приймання з поточного проєкту</x:v>
      </x:c>
      <x:c r="J41" s="15" t="str">
        <x:v>Покажіть один пакет: перевіримо fit і запропонуємо вузький безкоштовний пілот</x:v>
      </x:c>
    </x:row>
    <x:row r="42" ht="42" customHeight="1">
      <x:c r="A42" s="56" t="str">
        <x:v>Зовнішні мережі</x:v>
      </x:c>
      <x:c r="B42" s="54" t="n">
        <x:v>48</x:v>
      </x:c>
      <x:c r="C42" s="54" t="n">
        <x:v>1</x:v>
      </x:c>
      <x:c r="D42" s="54" t="n">
        <x:v>5</x:v>
      </x:c>
      <x:c r="E42" s="54" t="n">
        <x:v>5</x:v>
      </x:c>
      <x:c r="F42" s="54" t="n">
        <x:v>5</x:v>
      </x:c>
      <x:c r="G42" s="15" t="str">
        <x:v>Expansion discovery</x:v>
      </x:c>
      <x:c r="H42" s="15" t="str">
        <x:v>Фото, акти, протоколи та виконавча документація до закриття або ПНР</x:v>
      </x:c>
      <x:c r="I42" s="15" t="str">
        <x:v>Один анонімізований пакет приймання з поточного проєкту</x:v>
      </x:c>
      <x:c r="J42" s="15" t="str">
        <x:v>Покажіть один пакет: перевіримо fit і запропонуємо вузький безкоштовний пілот</x:v>
      </x:c>
    </x:row>
    <x:row r="43" ht="42" customHeight="1">
      <x:c r="A43" s="56" t="str">
        <x:v>Зовнішні мережі + електрика</x:v>
      </x:c>
      <x:c r="B43" s="54" t="n">
        <x:v>1</x:v>
      </x:c>
      <x:c r="C43" s="54" t="n">
        <x:v>4</x:v>
      </x:c>
      <x:c r="D43" s="54" t="n">
        <x:v>5</x:v>
      </x:c>
      <x:c r="E43" s="54" t="n">
        <x:v>5</x:v>
      </x:c>
      <x:c r="F43" s="54" t="n">
        <x:v>4</x:v>
      </x:c>
      <x:c r="G43" s="15" t="str">
        <x:v>Pilot now</x:v>
      </x:c>
      <x:c r="H43" s="15" t="str">
        <x:v>Фото, акти, протоколи та виконавча документація до закриття або ПНР</x:v>
      </x:c>
      <x:c r="I43" s="15" t="str">
        <x:v>Один анонімізований пакет приймання з поточного проєкту</x:v>
      </x:c>
      <x:c r="J43" s="15" t="str">
        <x:v>Покажіть один пакет: перевіримо fit і запропонуємо вузький безкоштовний пілот</x:v>
      </x:c>
    </x:row>
    <x:row r="44" ht="42" customHeight="1">
      <x:c r="A44" s="56" t="str">
        <x:v>Зрошення / меліорація</x:v>
      </x:c>
      <x:c r="B44" s="54" t="n">
        <x:v>5</x:v>
      </x:c>
      <x:c r="C44" s="54" t="n">
        <x:v>1</x:v>
      </x:c>
      <x:c r="D44" s="54" t="n">
        <x:v>5</x:v>
      </x:c>
      <x:c r="E44" s="54" t="n">
        <x:v>5</x:v>
      </x:c>
      <x:c r="F44" s="54" t="n">
        <x:v>5</x:v>
      </x:c>
      <x:c r="G44" s="15" t="str">
        <x:v>Expansion discovery</x:v>
      </x:c>
      <x:c r="H44" s="15" t="str">
        <x:v>Фото, акти, протоколи та виконавча документація до закриття або ПНР</x:v>
      </x:c>
      <x:c r="I44" s="15" t="str">
        <x:v>Один анонімізований пакет приймання з поточного проєкту</x:v>
      </x:c>
      <x:c r="J44" s="15" t="str">
        <x:v>Покажіть один пакет: перевіримо fit і запропонуємо вузький безкоштовний пілот</x:v>
      </x:c>
    </x:row>
    <x:row r="45" ht="42" customHeight="1">
      <x:c r="A45" s="56" t="str">
        <x:v>Когенерація</x:v>
      </x:c>
      <x:c r="B45" s="54" t="n">
        <x:v>14</x:v>
      </x:c>
      <x:c r="C45" s="54" t="n">
        <x:v>1</x:v>
      </x:c>
      <x:c r="D45" s="54" t="n">
        <x:v>5</x:v>
      </x:c>
      <x:c r="E45" s="54" t="n">
        <x:v>5</x:v>
      </x:c>
      <x:c r="F45" s="54" t="n">
        <x:v>5</x:v>
      </x:c>
      <x:c r="G45" s="15" t="str">
        <x:v>Expansion discovery</x:v>
      </x:c>
      <x:c r="H45" s="15" t="str">
        <x:v>Фото, акти, протоколи та виконавча документація до закриття або ПНР</x:v>
      </x:c>
      <x:c r="I45" s="15" t="str">
        <x:v>Один анонімізований пакет приймання з поточного проєкту</x:v>
      </x:c>
      <x:c r="J45" s="15" t="str">
        <x:v>Покажіть один пакет: перевіримо fit і запропонуємо вузький безкоштовний пілот</x:v>
      </x:c>
    </x:row>
    <x:row r="46" ht="42" customHeight="1">
      <x:c r="A46" s="56" t="str">
        <x:v>Комерційний облік електроенергії</x:v>
      </x:c>
      <x:c r="B46" s="54" t="n">
        <x:v>3</x:v>
      </x:c>
      <x:c r="C46" s="54" t="n">
        <x:v>4</x:v>
      </x:c>
      <x:c r="D46" s="54" t="n">
        <x:v>5</x:v>
      </x:c>
      <x:c r="E46" s="54" t="n">
        <x:v>5</x:v>
      </x:c>
      <x:c r="F46" s="54" t="n">
        <x:v>5</x:v>
      </x:c>
      <x:c r="G46" s="15" t="str">
        <x:v>Pilot now</x:v>
      </x:c>
      <x:c r="H46" s="15" t="str">
        <x:v>Фото, акти, протоколи та виконавча документація до закриття або ПНР</x:v>
      </x:c>
      <x:c r="I46" s="15" t="str">
        <x:v>Один анонімізований пакет приймання з поточного проєкту</x:v>
      </x:c>
      <x:c r="J46" s="15" t="str">
        <x:v>Покажіть один пакет: перевіримо fit і запропонуємо вузький безкоштовний пілот</x:v>
      </x:c>
    </x:row>
    <x:row r="47" ht="42" customHeight="1">
      <x:c r="A47" s="56" t="str">
        <x:v>Ліфти та підйомники</x:v>
      </x:c>
      <x:c r="B47" s="54" t="n">
        <x:v>21</x:v>
      </x:c>
      <x:c r="C47" s="54" t="n">
        <x:v>1</x:v>
      </x:c>
      <x:c r="D47" s="54" t="n">
        <x:v>5</x:v>
      </x:c>
      <x:c r="E47" s="54" t="n">
        <x:v>4</x:v>
      </x:c>
      <x:c r="F47" s="54" t="n">
        <x:v>5</x:v>
      </x:c>
      <x:c r="G47" s="15" t="str">
        <x:v>Expansion discovery</x:v>
      </x:c>
      <x:c r="H47" s="15" t="str">
        <x:v>Фото, акти, протоколи та виконавча документація до закриття або ПНР</x:v>
      </x:c>
      <x:c r="I47" s="15" t="str">
        <x:v>Один анонімізований пакет приймання з поточного проєкту</x:v>
      </x:c>
      <x:c r="J47" s="15" t="str">
        <x:v>Покажіть один пакет: перевіримо fit і запропонуємо вузький безкоштовний пілот</x:v>
      </x:c>
    </x:row>
    <x:row r="48" ht="42" customHeight="1">
      <x:c r="A48" s="56" t="str">
        <x:v>Ліфти, ескалатори та підйомники</x:v>
      </x:c>
      <x:c r="B48" s="54" t="n">
        <x:v>5</x:v>
      </x:c>
      <x:c r="C48" s="54" t="n">
        <x:v>1</x:v>
      </x:c>
      <x:c r="D48" s="54" t="n">
        <x:v>4</x:v>
      </x:c>
      <x:c r="E48" s="54" t="n">
        <x:v>4</x:v>
      </x:c>
      <x:c r="F48" s="54" t="n">
        <x:v>5</x:v>
      </x:c>
      <x:c r="G48" s="15" t="str">
        <x:v>Expansion discovery</x:v>
      </x:c>
      <x:c r="H48" s="15" t="str">
        <x:v>Закладні, напрямні, електрика</x:v>
      </x:c>
      <x:c r="I48" s="15" t="str">
        <x:v>Акти монтажу + випробування</x:v>
      </x:c>
      <x:c r="J48" s="15" t="str">
        <x:v>Де губиться доказ до реєстрації?</x:v>
      </x:c>
    </x:row>
    <x:row r="49" ht="42" customHeight="1">
      <x:c r="A49" s="56" t="str">
        <x:v>Медичні гази</x:v>
      </x:c>
      <x:c r="B49" s="54" t="n">
        <x:v>12</x:v>
      </x:c>
      <x:c r="C49" s="54" t="n">
        <x:v>1</x:v>
      </x:c>
      <x:c r="D49" s="54" t="n">
        <x:v>5</x:v>
      </x:c>
      <x:c r="E49" s="54" t="n">
        <x:v>5</x:v>
      </x:c>
      <x:c r="F49" s="54" t="n">
        <x:v>5</x:v>
      </x:c>
      <x:c r="G49" s="15" t="str">
        <x:v>Expansion discovery</x:v>
      </x:c>
      <x:c r="H49" s="15" t="str">
        <x:v>Пайка, чистота, маркування, валідація</x:v>
      </x:c>
      <x:c r="I49" s="15" t="str">
        <x:v>Протокол чистоти + випробування</x:v>
      </x:c>
      <x:c r="J49" s="15" t="str">
        <x:v>Покажіть один validation-пакет</x:v>
      </x:c>
    </x:row>
    <x:row r="50" ht="42" customHeight="1">
      <x:c r="A50" s="56" t="str">
        <x:v>Металоконструкції</x:v>
      </x:c>
      <x:c r="B50" s="54" t="n">
        <x:v>54</x:v>
      </x:c>
      <x:c r="C50" s="54" t="n">
        <x:v>1</x:v>
      </x:c>
      <x:c r="D50" s="54" t="n">
        <x:v>5</x:v>
      </x:c>
      <x:c r="E50" s="54" t="n">
        <x:v>5</x:v>
      </x:c>
      <x:c r="F50" s="54" t="n">
        <x:v>5</x:v>
      </x:c>
      <x:c r="G50" s="15" t="str">
        <x:v>Expansion discovery</x:v>
      </x:c>
      <x:c r="H50" s="15" t="str">
        <x:v>Фото, акти, протоколи та виконавча документація до закриття або ПНР</x:v>
      </x:c>
      <x:c r="I50" s="15" t="str">
        <x:v>Один анонімізований пакет приймання з поточного проєкту</x:v>
      </x:c>
      <x:c r="J50" s="15" t="str">
        <x:v>Покажіть один пакет: перевіримо fit і запропонуємо вузький безкоштовний пілот</x:v>
      </x:c>
    </x:row>
    <x:row r="51" ht="42" customHeight="1">
      <x:c r="A51" s="56" t="str">
        <x:v>Металоконструкції та промисловий монтаж</x:v>
      </x:c>
      <x:c r="B51" s="54" t="n">
        <x:v>7</x:v>
      </x:c>
      <x:c r="C51" s="54" t="n">
        <x:v>1</x:v>
      </x:c>
      <x:c r="D51" s="54" t="n">
        <x:v>4</x:v>
      </x:c>
      <x:c r="E51" s="54" t="n">
        <x:v>3</x:v>
      </x:c>
      <x:c r="F51" s="54" t="n">
        <x:v>5</x:v>
      </x:c>
      <x:c r="G51" s="15" t="str">
        <x:v>Expansion discovery</x:v>
      </x:c>
      <x:c r="H51" s="15" t="str">
        <x:v>Зварні/болтові вузли, покриття</x:v>
      </x:c>
      <x:c r="I51" s="15" t="str">
        <x:v>Журнал зварювання + акти</x:v>
      </x:c>
      <x:c r="J51" s="15" t="str">
        <x:v>Який пакет повертає технагляд?</x:v>
      </x:c>
    </x:row>
    <x:row r="52" ht="42" customHeight="1">
      <x:c r="A52" s="56" t="str">
        <x:v>Модульні укриття</x:v>
      </x:c>
      <x:c r="B52" s="54" t="n">
        <x:v>3</x:v>
      </x:c>
      <x:c r="C52" s="54" t="n">
        <x:v>1</x:v>
      </x:c>
      <x:c r="D52" s="54" t="n">
        <x:v>5</x:v>
      </x:c>
      <x:c r="E52" s="54" t="n">
        <x:v>5</x:v>
      </x:c>
      <x:c r="F52" s="54" t="n">
        <x:v>5</x:v>
      </x:c>
      <x:c r="G52" s="15" t="str">
        <x:v>Expansion discovery</x:v>
      </x:c>
      <x:c r="H52" s="15" t="str">
        <x:v>Фото, акти, протоколи та виконавча документація до закриття або ПНР</x:v>
      </x:c>
      <x:c r="I52" s="15" t="str">
        <x:v>Один анонімізований пакет приймання з поточного проєкту</x:v>
      </x:c>
      <x:c r="J52" s="15" t="str">
        <x:v>Покажіть один пакет: перевіримо fit і запропонуємо вузький безкоштовний пілот</x:v>
      </x:c>
    </x:row>
    <x:row r="53" ht="42" customHeight="1">
      <x:c r="A53" s="56" t="str">
        <x:v>Мости / інфраструктура</x:v>
      </x:c>
      <x:c r="B53" s="54" t="n">
        <x:v>32</x:v>
      </x:c>
      <x:c r="C53" s="54" t="n">
        <x:v>1</x:v>
      </x:c>
      <x:c r="D53" s="54" t="n">
        <x:v>5</x:v>
      </x:c>
      <x:c r="E53" s="54" t="n">
        <x:v>4</x:v>
      </x:c>
      <x:c r="F53" s="54" t="n">
        <x:v>5</x:v>
      </x:c>
      <x:c r="G53" s="15" t="str">
        <x:v>Expansion discovery</x:v>
      </x:c>
      <x:c r="H53" s="15" t="str">
        <x:v>Фото, акти, протоколи та виконавча документація до закриття або ПНР</x:v>
      </x:c>
      <x:c r="I53" s="15" t="str">
        <x:v>Один анонімізований пакет приймання з поточного проєкту</x:v>
      </x:c>
      <x:c r="J53" s="15" t="str">
        <x:v>Покажіть один пакет: перевіримо fit і запропонуємо вузький безкоштовний пілот</x:v>
      </x:c>
    </x:row>
    <x:row r="54" ht="42" customHeight="1">
      <x:c r="A54" s="56" t="str">
        <x:v>Мости та інфраструктура</x:v>
      </x:c>
      <x:c r="B54" s="54" t="n">
        <x:v>8</x:v>
      </x:c>
      <x:c r="C54" s="54" t="n">
        <x:v>1</x:v>
      </x:c>
      <x:c r="D54" s="54" t="n">
        <x:v>5</x:v>
      </x:c>
      <x:c r="E54" s="54" t="n">
        <x:v>5</x:v>
      </x:c>
      <x:c r="F54" s="54" t="n">
        <x:v>5</x:v>
      </x:c>
      <x:c r="G54" s="15" t="str">
        <x:v>Expansion discovery</x:v>
      </x:c>
      <x:c r="H54" s="15" t="str">
        <x:v>Армування, бетон, гідроізоляція, лабораторія</x:v>
      </x:c>
      <x:c r="I54" s="15" t="str">
        <x:v>Акт прихованих + лабораторний протокол</x:v>
      </x:c>
      <x:c r="J54" s="15" t="str">
        <x:v>Покажіть пакет одного конструктиву</x:v>
      </x:c>
    </x:row>
    <x:row r="55" ht="42" customHeight="1">
      <x:c r="A55" s="56" t="str">
        <x:v>Накопичення енергії / BESS</x:v>
      </x:c>
      <x:c r="B55" s="54" t="n">
        <x:v>5</x:v>
      </x:c>
      <x:c r="C55" s="54" t="n">
        <x:v>1</x:v>
      </x:c>
      <x:c r="D55" s="54" t="n">
        <x:v>5</x:v>
      </x:c>
      <x:c r="E55" s="54" t="n">
        <x:v>5</x:v>
      </x:c>
      <x:c r="F55" s="54" t="n">
        <x:v>5</x:v>
      </x:c>
      <x:c r="G55" s="15" t="str">
        <x:v>Expansion discovery</x:v>
      </x:c>
      <x:c r="H55" s="15" t="str">
        <x:v>Фото, акти, протоколи та виконавча документація до закриття або ПНР</x:v>
      </x:c>
      <x:c r="I55" s="15" t="str">
        <x:v>Один анонімізований пакет приймання з поточного проєкту</x:v>
      </x:c>
      <x:c r="J55" s="15" t="str">
        <x:v>Покажіть один пакет: перевіримо fit і запропонуємо вузький безкоштовний пілот</x:v>
      </x:c>
    </x:row>
    <x:row r="56" ht="42" customHeight="1">
      <x:c r="A56" s="56" t="str">
        <x:v>Насосні станції</x:v>
      </x:c>
      <x:c r="B56" s="54" t="n">
        <x:v>61</x:v>
      </x:c>
      <x:c r="C56" s="54" t="n">
        <x:v>1</x:v>
      </x:c>
      <x:c r="D56" s="54" t="n">
        <x:v>5</x:v>
      </x:c>
      <x:c r="E56" s="54" t="n">
        <x:v>4</x:v>
      </x:c>
      <x:c r="F56" s="54" t="n">
        <x:v>5</x:v>
      </x:c>
      <x:c r="G56" s="15" t="str">
        <x:v>Expansion discovery</x:v>
      </x:c>
      <x:c r="H56" s="15" t="str">
        <x:v>Фото, акти, протоколи та виконавча документація до закриття або ПНР</x:v>
      </x:c>
      <x:c r="I56" s="15" t="str">
        <x:v>Один анонімізований пакет приймання з поточного проєкту</x:v>
      </x:c>
      <x:c r="J56" s="15" t="str">
        <x:v>Покажіть один пакет: перевіримо fit і запропонуємо вузький безкоштовний пілот</x:v>
      </x:c>
    </x:row>
    <x:row r="57" ht="42" customHeight="1">
      <x:c r="A57" s="56" t="str">
        <x:v>Палі, фундаменти та підсилення</x:v>
      </x:c>
      <x:c r="B57" s="54" t="n">
        <x:v>7</x:v>
      </x:c>
      <x:c r="C57" s="54" t="n">
        <x:v>0</x:v>
      </x:c>
      <x:c r="D57" s="54" t="n">
        <x:v>5</x:v>
      </x:c>
      <x:c r="E57" s="54" t="n">
        <x:v>5</x:v>
      </x:c>
      <x:c r="F57" s="54" t="n">
        <x:v>5</x:v>
      </x:c>
      <x:c r="G57" s="15" t="str">
        <x:v>Expansion discovery</x:v>
      </x:c>
      <x:c r="H57" s="15" t="str">
        <x:v>Армування, глибина, бетонування</x:v>
      </x:c>
      <x:c r="I57" s="15" t="str">
        <x:v>Журнал паль / випробування</x:v>
      </x:c>
      <x:c r="J57" s="15" t="str">
        <x:v>Де збирається доказ по кожній палі?</x:v>
      </x:c>
    </x:row>
    <x:row r="58" ht="42" customHeight="1">
      <x:c r="A58" s="56" t="str">
        <x:v>Пасивний вогнезахист</x:v>
      </x:c>
      <x:c r="B58" s="54" t="n">
        <x:v>53</x:v>
      </x:c>
      <x:c r="C58" s="54" t="n">
        <x:v>1</x:v>
      </x:c>
      <x:c r="D58" s="54" t="n">
        <x:v>5</x:v>
      </x:c>
      <x:c r="E58" s="54" t="n">
        <x:v>5</x:v>
      </x:c>
      <x:c r="F58" s="54" t="n">
        <x:v>5</x:v>
      </x:c>
      <x:c r="G58" s="15" t="str">
        <x:v>Expansion discovery</x:v>
      </x:c>
      <x:c r="H58" s="15" t="str">
        <x:v>Товщина, проходки, підготовка</x:v>
      </x:c>
      <x:c r="I58" s="15" t="str">
        <x:v>Акт обробки + заміри</x:v>
      </x:c>
      <x:c r="J58" s="15" t="str">
        <x:v>Покажіть пакет перед закриттям</x:v>
      </x:c>
    </x:row>
    <x:row r="59" ht="42" customHeight="1">
      <x:c r="A59" s="56" t="str">
        <x:v>Підпірні конструкції</x:v>
      </x:c>
      <x:c r="B59" s="54" t="n">
        <x:v>29</x:v>
      </x:c>
      <x:c r="C59" s="54" t="n">
        <x:v>1</x:v>
      </x:c>
      <x:c r="D59" s="54" t="n">
        <x:v>5</x:v>
      </x:c>
      <x:c r="E59" s="54" t="n">
        <x:v>5</x:v>
      </x:c>
      <x:c r="F59" s="54" t="n">
        <x:v>5</x:v>
      </x:c>
      <x:c r="G59" s="15" t="str">
        <x:v>Expansion discovery</x:v>
      </x:c>
      <x:c r="H59" s="15" t="str">
        <x:v>Фото, акти, протоколи та виконавча документація до закриття або ПНР</x:v>
      </x:c>
      <x:c r="I59" s="15" t="str">
        <x:v>Один анонімізований пакет приймання з поточного проєкту</x:v>
      </x:c>
      <x:c r="J59" s="15" t="str">
        <x:v>Покажіть один пакет: перевіримо fit і запропонуємо вузький безкоштовний пілот</x:v>
      </x:c>
    </x:row>
    <x:row r="60" ht="42" customHeight="1">
      <x:c r="A60" s="56" t="str">
        <x:v>Підсилення та ремонт бетону</x:v>
      </x:c>
      <x:c r="B60" s="54" t="n">
        <x:v>6</x:v>
      </x:c>
      <x:c r="C60" s="54" t="n">
        <x:v>1</x:v>
      </x:c>
      <x:c r="D60" s="54" t="n">
        <x:v>5</x:v>
      </x:c>
      <x:c r="E60" s="54" t="n">
        <x:v>5</x:v>
      </x:c>
      <x:c r="F60" s="54" t="n">
        <x:v>5</x:v>
      </x:c>
      <x:c r="G60" s="15" t="str">
        <x:v>Expansion discovery</x:v>
      </x:c>
      <x:c r="H60" s="15" t="str">
        <x:v>Підготовка, ін'єкції, армування, торкрет</x:v>
      </x:c>
      <x:c r="I60" s="15" t="str">
        <x:v>Фото етапів + акт + контроль міцності</x:v>
      </x:c>
      <x:c r="J60" s="15" t="str">
        <x:v>Покажіть пакет до захисного шару</x:v>
      </x:c>
    </x:row>
    <x:row r="61" ht="42" customHeight="1">
      <x:c r="A61" s="56" t="str">
        <x:v>Підстанції / силові мережі</x:v>
      </x:c>
      <x:c r="B61" s="54" t="n">
        <x:v>28</x:v>
      </x:c>
      <x:c r="C61" s="54" t="n">
        <x:v>4</x:v>
      </x:c>
      <x:c r="D61" s="54" t="n">
        <x:v>5</x:v>
      </x:c>
      <x:c r="E61" s="54" t="n">
        <x:v>5</x:v>
      </x:c>
      <x:c r="F61" s="54" t="n">
        <x:v>5</x:v>
      </x:c>
      <x:c r="G61" s="15" t="str">
        <x:v>Pilot now</x:v>
      </x:c>
      <x:c r="H61" s="15" t="str">
        <x:v>Фото, акти, протоколи та виконавча документація до закриття або ПНР</x:v>
      </x:c>
      <x:c r="I61" s="15" t="str">
        <x:v>Один анонімізований пакет приймання з поточного проєкту</x:v>
      </x:c>
      <x:c r="J61" s="15" t="str">
        <x:v>Покажіть один пакет: перевіримо fit і запропонуємо вузький безкоштовний пілот</x:v>
      </x:c>
    </x:row>
    <x:row r="62" ht="42" customHeight="1">
      <x:c r="A62" s="56" t="str">
        <x:v>Повітряні лінії електропередачі</x:v>
      </x:c>
      <x:c r="B62" s="54" t="n">
        <x:v>2</x:v>
      </x:c>
      <x:c r="C62" s="54" t="n">
        <x:v>4</x:v>
      </x:c>
      <x:c r="D62" s="54" t="n">
        <x:v>5</x:v>
      </x:c>
      <x:c r="E62" s="54" t="n">
        <x:v>5</x:v>
      </x:c>
      <x:c r="F62" s="54" t="n">
        <x:v>5</x:v>
      </x:c>
      <x:c r="G62" s="15" t="str">
        <x:v>Pilot now</x:v>
      </x:c>
      <x:c r="H62" s="15" t="str">
        <x:v>Фото, акти, протоколи та виконавча документація до закриття або ПНР</x:v>
      </x:c>
      <x:c r="I62" s="15" t="str">
        <x:v>Один анонімізований пакет приймання з поточного проєкту</x:v>
      </x:c>
      <x:c r="J62" s="15" t="str">
        <x:v>Покажіть один пакет: перевіримо fit і запропонуємо вузький безкоштовний пілот</x:v>
      </x:c>
    </x:row>
    <x:row r="63" ht="42" customHeight="1">
      <x:c r="A63" s="56" t="str">
        <x:v>Пожежна безпека + охорона</x:v>
      </x:c>
      <x:c r="B63" s="54" t="n">
        <x:v>2</x:v>
      </x:c>
      <x:c r="C63" s="54" t="n">
        <x:v>4</x:v>
      </x:c>
      <x:c r="D63" s="54" t="n">
        <x:v>5</x:v>
      </x:c>
      <x:c r="E63" s="54" t="n">
        <x:v>4</x:v>
      </x:c>
      <x:c r="F63" s="54" t="n">
        <x:v>5</x:v>
      </x:c>
      <x:c r="G63" s="15" t="str">
        <x:v>Expansion discovery</x:v>
      </x:c>
      <x:c r="H63" s="15" t="str">
        <x:v>Фото, акти, протоколи та виконавча документація до закриття або ПНР</x:v>
      </x:c>
      <x:c r="I63" s="15" t="str">
        <x:v>Один анонімізований пакет приймання з поточного проєкту</x:v>
      </x:c>
      <x:c r="J63" s="15" t="str">
        <x:v>Покажіть один пакет: перевіримо fit і запропонуємо вузький безкоштовний пілот</x:v>
      </x:c>
    </x:row>
    <x:row r="64" ht="42" customHeight="1">
      <x:c r="A64" s="56" t="str">
        <x:v>Пожежні системи</x:v>
      </x:c>
      <x:c r="B64" s="54" t="n">
        <x:v>8</x:v>
      </x:c>
      <x:c r="C64" s="54" t="n">
        <x:v>3</x:v>
      </x:c>
      <x:c r="D64" s="54" t="n">
        <x:v>5</x:v>
      </x:c>
      <x:c r="E64" s="54" t="n">
        <x:v>4</x:v>
      </x:c>
      <x:c r="F64" s="54" t="n">
        <x:v>5</x:v>
      </x:c>
      <x:c r="G64" s="15" t="str">
        <x:v>Expansion discovery</x:v>
      </x:c>
      <x:c r="H64" s="15" t="str">
        <x:v>Фото, акти, протоколи та виконавча документація до закриття або ПНР</x:v>
      </x:c>
      <x:c r="I64" s="15" t="str">
        <x:v>Один анонімізований пакет приймання з поточного проєкту</x:v>
      </x:c>
      <x:c r="J64" s="15" t="str">
        <x:v>Покажіть один пакет: перевіримо fit і запропонуємо вузький безкоштовний пілот</x:v>
      </x:c>
    </x:row>
    <x:row r="65" ht="42" customHeight="1">
      <x:c r="A65" s="56" t="str">
        <x:v>Пожежні системи + HVAC</x:v>
      </x:c>
      <x:c r="B65" s="54" t="n">
        <x:v>1</x:v>
      </x:c>
      <x:c r="C65" s="54" t="n">
        <x:v>4</x:v>
      </x:c>
      <x:c r="D65" s="54" t="n">
        <x:v>5</x:v>
      </x:c>
      <x:c r="E65" s="54" t="n">
        <x:v>4</x:v>
      </x:c>
      <x:c r="F65" s="54" t="n">
        <x:v>5</x:v>
      </x:c>
      <x:c r="G65" s="15" t="str">
        <x:v>Expansion discovery</x:v>
      </x:c>
      <x:c r="H65" s="15" t="str">
        <x:v>Фото, акти, протоколи та виконавча документація до закриття або ПНР</x:v>
      </x:c>
      <x:c r="I65" s="15" t="str">
        <x:v>Один анонімізований пакет приймання з поточного проєкту</x:v>
      </x:c>
      <x:c r="J65" s="15" t="str">
        <x:v>Покажіть один пакет: перевіримо fit і запропонуємо вузький безкоштовний пілот</x:v>
      </x:c>
    </x:row>
    <x:row r="66" ht="42" customHeight="1">
      <x:c r="A66" s="56" t="str">
        <x:v>Пожежні системи + HVAC + електрика</x:v>
      </x:c>
      <x:c r="B66" s="54" t="n">
        <x:v>1</x:v>
      </x:c>
      <x:c r="C66" s="54" t="n">
        <x:v>4</x:v>
      </x:c>
      <x:c r="D66" s="54" t="n">
        <x:v>5</x:v>
      </x:c>
      <x:c r="E66" s="54" t="n">
        <x:v>4</x:v>
      </x:c>
      <x:c r="F66" s="54" t="n">
        <x:v>5</x:v>
      </x:c>
      <x:c r="G66" s="15" t="str">
        <x:v>Expansion discovery</x:v>
      </x:c>
      <x:c r="H66" s="15" t="str">
        <x:v>Фото, акти, протоколи та виконавча документація до закриття або ПНР</x:v>
      </x:c>
      <x:c r="I66" s="15" t="str">
        <x:v>Один анонімізований пакет приймання з поточного проєкту</x:v>
      </x:c>
      <x:c r="J66" s="15" t="str">
        <x:v>Покажіть один пакет: перевіримо fit і запропонуємо вузький безкоштовний пілот</x:v>
      </x:c>
    </x:row>
    <x:row r="67" ht="42" customHeight="1">
      <x:c r="A67" s="56" t="str">
        <x:v>Пожежогасіння</x:v>
      </x:c>
      <x:c r="B67" s="54" t="n">
        <x:v>79</x:v>
      </x:c>
      <x:c r="C67" s="54" t="n">
        <x:v>1</x:v>
      </x:c>
      <x:c r="D67" s="54" t="n">
        <x:v>5</x:v>
      </x:c>
      <x:c r="E67" s="54" t="n">
        <x:v>5</x:v>
      </x:c>
      <x:c r="F67" s="54" t="n">
        <x:v>5</x:v>
      </x:c>
      <x:c r="G67" s="15" t="str">
        <x:v>Expansion discovery</x:v>
      </x:c>
      <x:c r="H67" s="15" t="str">
        <x:v>Труби, проходки, адресація, випробування</x:v>
      </x:c>
      <x:c r="I67" s="15" t="str">
        <x:v>Акти + протоколи випробувань</x:v>
      </x:c>
      <x:c r="J67" s="15" t="str">
        <x:v>Покажіть пакет до введення</x:v>
      </x:c>
    </x:row>
    <x:row r="68" ht="42" customHeight="1">
      <x:c r="A68" s="56" t="str">
        <x:v>Покрівлі та гідроізоляція</x:v>
      </x:c>
      <x:c r="B68" s="54" t="n">
        <x:v>45</x:v>
      </x:c>
      <x:c r="C68" s="54" t="n">
        <x:v>1</x:v>
      </x:c>
      <x:c r="D68" s="54" t="n">
        <x:v>5</x:v>
      </x:c>
      <x:c r="E68" s="54" t="n">
        <x:v>5</x:v>
      </x:c>
      <x:c r="F68" s="54" t="n">
        <x:v>5</x:v>
      </x:c>
      <x:c r="G68" s="15" t="str">
        <x:v>Expansion discovery</x:v>
      </x:c>
      <x:c r="H68" s="15" t="str">
        <x:v>Покрівельний пиріг, шви, примикання</x:v>
      </x:c>
      <x:c r="I68" s="15" t="str">
        <x:v>Фото вузлів + акт прихованих робіт</x:v>
      </x:c>
      <x:c r="J68" s="15" t="str">
        <x:v>Покажіть 1 типовий пакет до гарантії</x:v>
      </x:c>
    </x:row>
    <x:row r="69" ht="42" customHeight="1">
      <x:c r="A69" s="56" t="str">
        <x:v>Полігони відходів</x:v>
      </x:c>
      <x:c r="B69" s="54" t="n">
        <x:v>5</x:v>
      </x:c>
      <x:c r="C69" s="54" t="n">
        <x:v>1</x:v>
      </x:c>
      <x:c r="D69" s="54" t="n">
        <x:v>5</x:v>
      </x:c>
      <x:c r="E69" s="54" t="n">
        <x:v>5</x:v>
      </x:c>
      <x:c r="F69" s="54" t="n">
        <x:v>5</x:v>
      </x:c>
      <x:c r="G69" s="15" t="str">
        <x:v>Expansion discovery</x:v>
      </x:c>
      <x:c r="H69" s="15" t="str">
        <x:v>Фото, акти, протоколи та виконавча документація до закриття або ПНР</x:v>
      </x:c>
      <x:c r="I69" s="15" t="str">
        <x:v>Один анонімізований пакет приймання з поточного проєкту</x:v>
      </x:c>
      <x:c r="J69" s="15" t="str">
        <x:v>Покажіть один пакет: перевіримо fit і запропонуємо вузький безкоштовний пілот</x:v>
      </x:c>
    </x:row>
    <x:row r="70" ht="42" customHeight="1">
      <x:c r="A70" s="56" t="str">
        <x:v>Промислова автоматизація / SCADA</x:v>
      </x:c>
      <x:c r="B70" s="54" t="n">
        <x:v>12</x:v>
      </x:c>
      <x:c r="C70" s="54" t="n">
        <x:v>1</x:v>
      </x:c>
      <x:c r="D70" s="54" t="n">
        <x:v>5</x:v>
      </x:c>
      <x:c r="E70" s="54" t="n">
        <x:v>4</x:v>
      </x:c>
      <x:c r="F70" s="54" t="n">
        <x:v>5</x:v>
      </x:c>
      <x:c r="G70" s="15" t="str">
        <x:v>Expansion discovery</x:v>
      </x:c>
      <x:c r="H70" s="15" t="str">
        <x:v>Шафи, кабелі, loop-check, FAT/SAT</x:v>
      </x:c>
      <x:c r="I70" s="15" t="str">
        <x:v>Loop-check + протокол ПНР</x:v>
      </x:c>
      <x:c r="J70" s="15" t="str">
        <x:v>Покажіть handoff монтаж → ПНР</x:v>
      </x:c>
    </x:row>
    <x:row r="71" ht="42" customHeight="1">
      <x:c r="A71" s="56" t="str">
        <x:v>Промислова електрика</x:v>
      </x:c>
      <x:c r="B71" s="54" t="n">
        <x:v>5</x:v>
      </x:c>
      <x:c r="C71" s="54" t="n">
        <x:v>5</x:v>
      </x:c>
      <x:c r="D71" s="54" t="n">
        <x:v>5</x:v>
      </x:c>
      <x:c r="E71" s="54" t="n">
        <x:v>5</x:v>
      </x:c>
      <x:c r="F71" s="54" t="n">
        <x:v>4</x:v>
      </x:c>
      <x:c r="G71" s="15" t="str">
        <x:v>Pilot now</x:v>
      </x:c>
      <x:c r="H71" s="15" t="str">
        <x:v>Фото, акти, протоколи та виконавча документація до закриття або ПНР</x:v>
      </x:c>
      <x:c r="I71" s="15" t="str">
        <x:v>Один анонімізований пакет приймання з поточного проєкту</x:v>
      </x:c>
      <x:c r="J71" s="15" t="str">
        <x:v>Покажіть один пакет: перевіримо fit і запропонуємо вузький безкоштовний пілот</x:v>
      </x:c>
    </x:row>
    <x:row r="72" ht="42" customHeight="1">
      <x:c r="A72" s="56" t="str">
        <x:v>Промислова електрика / ПНР</x:v>
      </x:c>
      <x:c r="B72" s="54" t="n">
        <x:v>32</x:v>
      </x:c>
      <x:c r="C72" s="54" t="n">
        <x:v>2</x:v>
      </x:c>
      <x:c r="D72" s="54" t="n">
        <x:v>5</x:v>
      </x:c>
      <x:c r="E72" s="54" t="n">
        <x:v>4</x:v>
      </x:c>
      <x:c r="F72" s="54" t="n">
        <x:v>5</x:v>
      </x:c>
      <x:c r="G72" s="15" t="str">
        <x:v>Expansion discovery</x:v>
      </x:c>
      <x:c r="H72" s="15" t="str">
        <x:v>Фото, акти, протоколи та виконавча документація до закриття або ПНР</x:v>
      </x:c>
      <x:c r="I72" s="15" t="str">
        <x:v>Один анонімізований пакет приймання з поточного проєкту</x:v>
      </x:c>
      <x:c r="J72" s="15" t="str">
        <x:v>Покажіть один пакет: перевіримо fit і запропонуємо вузький безкоштовний пілот</x:v>
      </x:c>
    </x:row>
    <x:row r="73" ht="42" customHeight="1">
      <x:c r="A73" s="56" t="str">
        <x:v>Промислова електрика + пожежні системи</x:v>
      </x:c>
      <x:c r="B73" s="54" t="n">
        <x:v>1</x:v>
      </x:c>
      <x:c r="C73" s="54" t="n">
        <x:v>5</x:v>
      </x:c>
      <x:c r="D73" s="54" t="n">
        <x:v>5</x:v>
      </x:c>
      <x:c r="E73" s="54" t="n">
        <x:v>5</x:v>
      </x:c>
      <x:c r="F73" s="54" t="n">
        <x:v>5</x:v>
      </x:c>
      <x:c r="G73" s="15" t="str">
        <x:v>Pilot now</x:v>
      </x:c>
      <x:c r="H73" s="15" t="str">
        <x:v>Фото, акти, протоколи та виконавча документація до закриття або ПНР</x:v>
      </x:c>
      <x:c r="I73" s="15" t="str">
        <x:v>Один анонімізований пакет приймання з поточного проєкту</x:v>
      </x:c>
      <x:c r="J73" s="15" t="str">
        <x:v>Покажіть один пакет: перевіримо fit і запропонуємо вузький безкоштовний пілот</x:v>
      </x:c>
    </x:row>
    <x:row r="74" ht="42" customHeight="1">
      <x:c r="A74" s="56" t="str">
        <x:v>Промислова електрика + СЕС</x:v>
      </x:c>
      <x:c r="B74" s="54" t="n">
        <x:v>1</x:v>
      </x:c>
      <x:c r="C74" s="54" t="n">
        <x:v>5</x:v>
      </x:c>
      <x:c r="D74" s="54" t="n">
        <x:v>5</x:v>
      </x:c>
      <x:c r="E74" s="54" t="n">
        <x:v>5</x:v>
      </x:c>
      <x:c r="F74" s="54" t="n">
        <x:v>4</x:v>
      </x:c>
      <x:c r="G74" s="15" t="str">
        <x:v>Pilot now</x:v>
      </x:c>
      <x:c r="H74" s="15" t="str">
        <x:v>Фото, акти, протоколи та виконавча документація до закриття або ПНР</x:v>
      </x:c>
      <x:c r="I74" s="15" t="str">
        <x:v>Один анонімізований пакет приймання з поточного проєкту</x:v>
      </x:c>
      <x:c r="J74" s="15" t="str">
        <x:v>Покажіть один пакет: перевіримо fit і запропонуємо вузький безкоштовний пілот</x:v>
      </x:c>
    </x:row>
    <x:row r="75" ht="42" customHeight="1">
      <x:c r="A75" s="56" t="str">
        <x:v>Промислова теплоізоляція</x:v>
      </x:c>
      <x:c r="B75" s="54" t="n">
        <x:v>13</x:v>
      </x:c>
      <x:c r="C75" s="54" t="n">
        <x:v>1</x:v>
      </x:c>
      <x:c r="D75" s="54" t="n">
        <x:v>5</x:v>
      </x:c>
      <x:c r="E75" s="54" t="n">
        <x:v>5</x:v>
      </x:c>
      <x:c r="F75" s="54" t="n">
        <x:v>5</x:v>
      </x:c>
      <x:c r="G75" s="15" t="str">
        <x:v>Expansion discovery</x:v>
      </x:c>
      <x:c r="H75" s="15" t="str">
        <x:v>Труби й ізоляція під кожухом</x:v>
      </x:c>
      <x:c r="I75" s="15" t="str">
        <x:v>Фото поверхні, товщини, швів</x:v>
      </x:c>
      <x:c r="J75" s="15" t="str">
        <x:v>Як доводите шар до монтажу кожуха?</x:v>
      </x:c>
    </x:row>
    <x:row r="76" ht="42" customHeight="1">
      <x:c r="A76" s="56" t="str">
        <x:v>Промислове холодопостачання</x:v>
      </x:c>
      <x:c r="B76" s="54" t="n">
        <x:v>3</x:v>
      </x:c>
      <x:c r="C76" s="54" t="n">
        <x:v>4</x:v>
      </x:c>
      <x:c r="D76" s="54" t="n">
        <x:v>5</x:v>
      </x:c>
      <x:c r="E76" s="54" t="n">
        <x:v>4</x:v>
      </x:c>
      <x:c r="F76" s="54" t="n">
        <x:v>5</x:v>
      </x:c>
      <x:c r="G76" s="15" t="str">
        <x:v>Pilot now</x:v>
      </x:c>
      <x:c r="H76" s="15" t="str">
        <x:v>Фото, акти, протоколи та виконавча документація до закриття або ПНР</x:v>
      </x:c>
      <x:c r="I76" s="15" t="str">
        <x:v>Один анонімізований пакет приймання з поточного проєкту</x:v>
      </x:c>
      <x:c r="J76" s="15" t="str">
        <x:v>Покажіть один пакет: перевіримо fit і запропонуємо вузький безкоштовний пілот</x:v>
      </x:c>
    </x:row>
    <x:row r="77" ht="42" customHeight="1">
      <x:c r="A77" s="56" t="str">
        <x:v>Промисловий демонтаж</x:v>
      </x:c>
      <x:c r="B77" s="54" t="n">
        <x:v>13</x:v>
      </x:c>
      <x:c r="C77" s="54" t="n">
        <x:v>1</x:v>
      </x:c>
      <x:c r="D77" s="54" t="n">
        <x:v>5</x:v>
      </x:c>
      <x:c r="E77" s="54" t="n">
        <x:v>5</x:v>
      </x:c>
      <x:c r="F77" s="54" t="n">
        <x:v>5</x:v>
      </x:c>
      <x:c r="G77" s="15" t="str">
        <x:v>Expansion discovery</x:v>
      </x:c>
      <x:c r="H77" s="15" t="str">
        <x:v>Фото, акти, протоколи та виконавча документація до закриття або ПНР</x:v>
      </x:c>
      <x:c r="I77" s="15" t="str">
        <x:v>Один анонімізований пакет приймання з поточного проєкту</x:v>
      </x:c>
      <x:c r="J77" s="15" t="str">
        <x:v>Покажіть один пакет: перевіримо fit і запропонуємо вузький безкоштовний пілот</x:v>
      </x:c>
    </x:row>
    <x:row r="78" ht="42" customHeight="1">
      <x:c r="A78" s="56" t="str">
        <x:v>Промисловий холод</x:v>
      </x:c>
      <x:c r="B78" s="54" t="n">
        <x:v>50</x:v>
      </x:c>
      <x:c r="C78" s="54" t="n">
        <x:v>1</x:v>
      </x:c>
      <x:c r="D78" s="54" t="n">
        <x:v>5</x:v>
      </x:c>
      <x:c r="E78" s="54" t="n">
        <x:v>5</x:v>
      </x:c>
      <x:c r="F78" s="54" t="n">
        <x:v>5</x:v>
      </x:c>
      <x:c r="G78" s="15" t="str">
        <x:v>Expansion discovery</x:v>
      </x:c>
      <x:c r="H78" s="15" t="str">
        <x:v>Трубопроводи, ізоляція, вакуумування, ПНР</x:v>
      </x:c>
      <x:c r="I78" s="15" t="str">
        <x:v>Протоколи герметичності + ПНР</x:v>
      </x:c>
      <x:c r="J78" s="15" t="str">
        <x:v>Покажіть пакет запуску однієї системи</x:v>
      </x:c>
    </x:row>
    <x:row r="79" ht="42" customHeight="1">
      <x:c r="A79" s="56" t="str">
        <x:v>Промисловий HVAC / MEP</x:v>
      </x:c>
      <x:c r="B79" s="54" t="n">
        <x:v>1</x:v>
      </x:c>
      <x:c r="C79" s="54" t="n">
        <x:v>4</x:v>
      </x:c>
      <x:c r="D79" s="54" t="n">
        <x:v>5</x:v>
      </x:c>
      <x:c r="E79" s="54" t="n">
        <x:v>4</x:v>
      </x:c>
      <x:c r="F79" s="54" t="n">
        <x:v>5</x:v>
      </x:c>
      <x:c r="G79" s="15" t="str">
        <x:v>Pilot now</x:v>
      </x:c>
      <x:c r="H79" s="15" t="str">
        <x:v>Фото, акти, протоколи та виконавча документація до закриття або ПНР</x:v>
      </x:c>
      <x:c r="I79" s="15" t="str">
        <x:v>Один анонімізований пакет приймання з поточного проєкту</x:v>
      </x:c>
      <x:c r="J79" s="15" t="str">
        <x:v>Покажіть один пакет: перевіримо fit і запропонуємо вузький безкоштовний пілот</x:v>
      </x:c>
    </x:row>
    <x:row r="80" ht="42" customHeight="1">
      <x:c r="A80" s="56" t="str">
        <x:v>Промисловий MEP</x:v>
      </x:c>
      <x:c r="B80" s="54" t="n">
        <x:v>2</x:v>
      </x:c>
      <x:c r="C80" s="54" t="n">
        <x:v>5</x:v>
      </x:c>
      <x:c r="D80" s="54" t="n">
        <x:v>5</x:v>
      </x:c>
      <x:c r="E80" s="54" t="n">
        <x:v>5</x:v>
      </x:c>
      <x:c r="F80" s="54" t="n">
        <x:v>5</x:v>
      </x:c>
      <x:c r="G80" s="15" t="str">
        <x:v>Pilot now</x:v>
      </x:c>
      <x:c r="H80" s="15" t="str">
        <x:v>Фото, акти, протоколи та виконавча документація до закриття або ПНР</x:v>
      </x:c>
      <x:c r="I80" s="15" t="str">
        <x:v>Один анонімізований пакет приймання з поточного проєкту</x:v>
      </x:c>
      <x:c r="J80" s="15" t="str">
        <x:v>Покажіть один пакет: перевіримо fit і запропонуємо вузький безкоштовний пілот</x:v>
      </x:c>
    </x:row>
    <x:row r="81" ht="42" customHeight="1">
      <x:c r="A81" s="56" t="str">
        <x:v>Промислові ворота / докове обладнання</x:v>
      </x:c>
      <x:c r="B81" s="54" t="n">
        <x:v>3</x:v>
      </x:c>
      <x:c r="C81" s="54" t="n">
        <x:v>1</x:v>
      </x:c>
      <x:c r="D81" s="54" t="n">
        <x:v>5</x:v>
      </x:c>
      <x:c r="E81" s="54" t="n">
        <x:v>4</x:v>
      </x:c>
      <x:c r="F81" s="54" t="n">
        <x:v>5</x:v>
      </x:c>
      <x:c r="G81" s="15" t="str">
        <x:v>Expansion discovery</x:v>
      </x:c>
      <x:c r="H81" s="15" t="str">
        <x:v>Фото, акти, протоколи та виконавча документація до закриття або ПНР</x:v>
      </x:c>
      <x:c r="I81" s="15" t="str">
        <x:v>Один анонімізований пакет приймання з поточного проєкту</x:v>
      </x:c>
      <x:c r="J81" s="15" t="str">
        <x:v>Покажіть один пакет: перевіримо fit і запропонуємо вузький безкоштовний пілот</x:v>
      </x:c>
    </x:row>
    <x:row r="82" ht="42" customHeight="1">
      <x:c r="A82" s="56" t="str">
        <x:v>Промислові котельні</x:v>
      </x:c>
      <x:c r="B82" s="54" t="n">
        <x:v>4</x:v>
      </x:c>
      <x:c r="C82" s="54" t="n">
        <x:v>1</x:v>
      </x:c>
      <x:c r="D82" s="54" t="n">
        <x:v>5</x:v>
      </x:c>
      <x:c r="E82" s="54" t="n">
        <x:v>5</x:v>
      </x:c>
      <x:c r="F82" s="54" t="n">
        <x:v>5</x:v>
      </x:c>
      <x:c r="G82" s="15" t="str">
        <x:v>Expansion discovery</x:v>
      </x:c>
      <x:c r="H82" s="15" t="str">
        <x:v>Фото, акти, протоколи та виконавча документація до закриття або ПНР</x:v>
      </x:c>
      <x:c r="I82" s="15" t="str">
        <x:v>Один анонімізований пакет приймання з поточного проєкту</x:v>
      </x:c>
      <x:c r="J82" s="15" t="str">
        <x:v>Покажіть один пакет: перевіримо fit і запропонуємо вузький безкоштовний пілот</x:v>
      </x:c>
    </x:row>
    <x:row r="83" ht="42" customHeight="1">
      <x:c r="A83" s="56" t="str">
        <x:v>Промислові підлоги та бетон</x:v>
      </x:c>
      <x:c r="B83" s="54" t="n">
        <x:v>11</x:v>
      </x:c>
      <x:c r="C83" s="54" t="n">
        <x:v>1</x:v>
      </x:c>
      <x:c r="D83" s="54" t="n">
        <x:v>5</x:v>
      </x:c>
      <x:c r="E83" s="54" t="n">
        <x:v>5</x:v>
      </x:c>
      <x:c r="F83" s="54" t="n">
        <x:v>5</x:v>
      </x:c>
      <x:c r="G83" s="15" t="str">
        <x:v>Expansion discovery</x:v>
      </x:c>
      <x:c r="H83" s="15" t="str">
        <x:v>Основа, армування, шви, вологість</x:v>
      </x:c>
      <x:c r="I83" s="15" t="str">
        <x:v>Карта заливки + протоколи основи</x:v>
      </x:c>
      <x:c r="J83" s="15" t="str">
        <x:v>Покажіть 1 карту контролю перед заливкою</x:v>
      </x:c>
    </x:row>
    <x:row r="84" ht="42" customHeight="1">
      <x:c r="A84" s="56" t="str">
        <x:v>Промислові теплиці</x:v>
      </x:c>
      <x:c r="B84" s="54" t="n">
        <x:v>2</x:v>
      </x:c>
      <x:c r="C84" s="54" t="n">
        <x:v>1</x:v>
      </x:c>
      <x:c r="D84" s="54" t="n">
        <x:v>5</x:v>
      </x:c>
      <x:c r="E84" s="54" t="n">
        <x:v>5</x:v>
      </x:c>
      <x:c r="F84" s="54" t="n">
        <x:v>5</x:v>
      </x:c>
      <x:c r="G84" s="15" t="str">
        <x:v>Expansion discovery</x:v>
      </x:c>
      <x:c r="H84" s="15" t="str">
        <x:v>Фото, акти, протоколи та виконавча документація до закриття або ПНР</x:v>
      </x:c>
      <x:c r="I84" s="15" t="str">
        <x:v>Один анонімізований пакет приймання з поточного проєкту</x:v>
      </x:c>
      <x:c r="J84" s="15" t="str">
        <x:v>Покажіть один пакет: перевіримо fit і запропонуємо вузький безкоштовний пілот</x:v>
      </x:c>
    </x:row>
    <x:row r="85" ht="42" customHeight="1">
      <x:c r="A85" s="56" t="str">
        <x:v>Резервне живлення</x:v>
      </x:c>
      <x:c r="B85" s="54" t="n">
        <x:v>80</x:v>
      </x:c>
      <x:c r="C85" s="54" t="n">
        <x:v>3</x:v>
      </x:c>
      <x:c r="D85" s="54" t="n">
        <x:v>5</x:v>
      </x:c>
      <x:c r="E85" s="54" t="n">
        <x:v>5</x:v>
      </x:c>
      <x:c r="F85" s="54" t="n">
        <x:v>5</x:v>
      </x:c>
      <x:c r="G85" s="15" t="str">
        <x:v>Pilot now</x:v>
      </x:c>
      <x:c r="H85" s="15" t="str">
        <x:v>АВР, кабелі, заземлення, тест навантаження</x:v>
      </x:c>
      <x:c r="I85" s="15" t="str">
        <x:v>Протокол АВР / ДБЖ</x:v>
      </x:c>
      <x:c r="J85" s="15" t="str">
        <x:v>Розберімо один тест під навантаженням</x:v>
      </x:c>
    </x:row>
    <x:row r="86" ht="42" customHeight="1">
      <x:c r="A86" s="56" t="str">
        <x:v>Резервуари / промислові ємності</x:v>
      </x:c>
      <x:c r="B86" s="54" t="n">
        <x:v>28</x:v>
      </x:c>
      <x:c r="C86" s="54" t="n">
        <x:v>1</x:v>
      </x:c>
      <x:c r="D86" s="54" t="n">
        <x:v>5</x:v>
      </x:c>
      <x:c r="E86" s="54" t="n">
        <x:v>5</x:v>
      </x:c>
      <x:c r="F86" s="54" t="n">
        <x:v>5</x:v>
      </x:c>
      <x:c r="G86" s="15" t="str">
        <x:v>Expansion discovery</x:v>
      </x:c>
      <x:c r="H86" s="15" t="str">
        <x:v>Фото, акти, протоколи та виконавча документація до закриття або ПНР</x:v>
      </x:c>
      <x:c r="I86" s="15" t="str">
        <x:v>Один анонімізований пакет приймання з поточного проєкту</x:v>
      </x:c>
      <x:c r="J86" s="15" t="str">
        <x:v>Покажіть один пакет: перевіримо fit і запропонуємо вузький безкоштовний пілот</x:v>
      </x:c>
    </x:row>
    <x:row r="87" ht="42" customHeight="1">
      <x:c r="A87" s="56" t="str">
        <x:v>Релейний захист / автоматика</x:v>
      </x:c>
      <x:c r="B87" s="54" t="n">
        <x:v>2</x:v>
      </x:c>
      <x:c r="C87" s="54" t="n">
        <x:v>4</x:v>
      </x:c>
      <x:c r="D87" s="54" t="n">
        <x:v>5</x:v>
      </x:c>
      <x:c r="E87" s="54" t="n">
        <x:v>5</x:v>
      </x:c>
      <x:c r="F87" s="54" t="n">
        <x:v>5</x:v>
      </x:c>
      <x:c r="G87" s="15" t="str">
        <x:v>Pilot now</x:v>
      </x:c>
      <x:c r="H87" s="15" t="str">
        <x:v>Фото, акти, протоколи та виконавча документація до закриття або ПНР</x:v>
      </x:c>
      <x:c r="I87" s="15" t="str">
        <x:v>Один анонімізований пакет приймання з поточного проєкту</x:v>
      </x:c>
      <x:c r="J87" s="15" t="str">
        <x:v>Покажіть один пакет: перевіримо fit і запропонуємо вузький безкоштовний пілот</x:v>
      </x:c>
    </x:row>
    <x:row r="88" ht="42" customHeight="1">
      <x:c r="A88" s="56" t="str">
        <x:v>Ремонт і підсилення бетону</x:v>
      </x:c>
      <x:c r="B88" s="54" t="n">
        <x:v>21</x:v>
      </x:c>
      <x:c r="C88" s="54" t="n">
        <x:v>1</x:v>
      </x:c>
      <x:c r="D88" s="54" t="n">
        <x:v>5</x:v>
      </x:c>
      <x:c r="E88" s="54" t="n">
        <x:v>5</x:v>
      </x:c>
      <x:c r="F88" s="54" t="n">
        <x:v>5</x:v>
      </x:c>
      <x:c r="G88" s="15" t="str">
        <x:v>Expansion discovery</x:v>
      </x:c>
      <x:c r="H88" s="15" t="str">
        <x:v>Фото, акти, протоколи та виконавча документація до закриття або ПНР</x:v>
      </x:c>
      <x:c r="I88" s="15" t="str">
        <x:v>Один анонімізований пакет приймання з поточного проєкту</x:v>
      </x:c>
      <x:c r="J88" s="15" t="str">
        <x:v>Покажіть один пакет: перевіримо fit і запропонуємо вузький безкоштовний пілот</x:v>
      </x:c>
    </x:row>
    <x:row r="89" ht="42" customHeight="1">
      <x:c r="A89" s="56" t="str">
        <x:v>Свердловини / водозабір</x:v>
      </x:c>
      <x:c r="B89" s="54" t="n">
        <x:v>19</x:v>
      </x:c>
      <x:c r="C89" s="54" t="n">
        <x:v>1</x:v>
      </x:c>
      <x:c r="D89" s="54" t="n">
        <x:v>5</x:v>
      </x:c>
      <x:c r="E89" s="54" t="n">
        <x:v>5</x:v>
      </x:c>
      <x:c r="F89" s="54" t="n">
        <x:v>5</x:v>
      </x:c>
      <x:c r="G89" s="15" t="str">
        <x:v>Expansion discovery</x:v>
      </x:c>
      <x:c r="H89" s="15" t="str">
        <x:v>Фото, акти, протоколи та виконавча документація до закриття або ПНР</x:v>
      </x:c>
      <x:c r="I89" s="15" t="str">
        <x:v>Один анонімізований пакет приймання з поточного проєкту</x:v>
      </x:c>
      <x:c r="J89" s="15" t="str">
        <x:v>Покажіть один пакет: перевіримо fit і запропонуємо вузький безкоштовний пілот</x:v>
      </x:c>
    </x:row>
    <x:row r="90" ht="42" customHeight="1">
      <x:c r="A90" s="56" t="str">
        <x:v>Світлофори / дорожня автоматика</x:v>
      </x:c>
      <x:c r="B90" s="54" t="n">
        <x:v>18</x:v>
      </x:c>
      <x:c r="C90" s="54" t="n">
        <x:v>4</x:v>
      </x:c>
      <x:c r="D90" s="54" t="n">
        <x:v>5</x:v>
      </x:c>
      <x:c r="E90" s="54" t="n">
        <x:v>5</x:v>
      </x:c>
      <x:c r="F90" s="54" t="n">
        <x:v>5</x:v>
      </x:c>
      <x:c r="G90" s="15" t="str">
        <x:v>Pilot now</x:v>
      </x:c>
      <x:c r="H90" s="15" t="str">
        <x:v>Фото, акти, протоколи та виконавча документація до закриття або ПНР</x:v>
      </x:c>
      <x:c r="I90" s="15" t="str">
        <x:v>Один анонімізований пакет приймання з поточного проєкту</x:v>
      </x:c>
      <x:c r="J90" s="15" t="str">
        <x:v>Покажіть один пакет: перевіримо fit і запропонуємо вузький безкоштовний пілот</x:v>
      </x:c>
    </x:row>
    <x:row r="91" ht="42" customHeight="1">
      <x:c r="A91" s="56" t="str">
        <x:v>Сервіс / експлуатація</x:v>
      </x:c>
      <x:c r="B91" s="54" t="n">
        <x:v>2</x:v>
      </x:c>
      <x:c r="C91" s="54" t="n">
        <x:v>0</x:v>
      </x:c>
      <x:c r="D91" s="54" t="n">
        <x:v>0</x:v>
      </x:c>
      <x:c r="E91" s="54" t="n">
        <x:v>0</x:v>
      </x:c>
      <x:c r="F91" s="54" t="n">
        <x:v>0</x:v>
      </x:c>
      <x:c r="G91" s="15" t="str">
        <x:v>Expansion discovery</x:v>
      </x:c>
      <x:c r="H91" s="15" t="str">
        <x:v>Фото, акти, протоколи та виконавча документація до закриття або ПНР</x:v>
      </x:c>
      <x:c r="I91" s="15" t="str">
        <x:v>Один анонімізований пакет приймання з поточного проєкту</x:v>
      </x:c>
      <x:c r="J91" s="15" t="str">
        <x:v>Покажіть один пакет: перевіримо fit і запропонуємо вузький безкоштовний пілот</x:v>
      </x:c>
    </x:row>
    <x:row r="92" ht="42" customHeight="1">
      <x:c r="A92" s="56" t="str">
        <x:v>СЕС + електрика</x:v>
      </x:c>
      <x:c r="B92" s="54" t="n">
        <x:v>4</x:v>
      </x:c>
      <x:c r="C92" s="54" t="n">
        <x:v>5</x:v>
      </x:c>
      <x:c r="D92" s="54" t="n">
        <x:v>5</x:v>
      </x:c>
      <x:c r="E92" s="54" t="n">
        <x:v>5</x:v>
      </x:c>
      <x:c r="F92" s="54" t="n">
        <x:v>4</x:v>
      </x:c>
      <x:c r="G92" s="15" t="str">
        <x:v>Pilot now</x:v>
      </x:c>
      <x:c r="H92" s="15" t="str">
        <x:v>Фото, акти, протоколи та виконавча документація до закриття або ПНР</x:v>
      </x:c>
      <x:c r="I92" s="15" t="str">
        <x:v>Один анонімізований пакет приймання з поточного проєкту</x:v>
      </x:c>
      <x:c r="J92" s="15" t="str">
        <x:v>Покажіть один пакет: перевіримо fit і запропонуємо вузький безкоштовний пілот</x:v>
      </x:c>
    </x:row>
    <x:row r="93" ht="42" customHeight="1">
      <x:c r="A93" s="56" t="str">
        <x:v>СКС / BMS / слаботочка</x:v>
      </x:c>
      <x:c r="B93" s="54" t="n">
        <x:v>16</x:v>
      </x:c>
      <x:c r="C93" s="54" t="n">
        <x:v>2</x:v>
      </x:c>
      <x:c r="D93" s="54" t="n">
        <x:v>5</x:v>
      </x:c>
      <x:c r="E93" s="54" t="n">
        <x:v>4</x:v>
      </x:c>
      <x:c r="F93" s="54" t="n">
        <x:v>5</x:v>
      </x:c>
      <x:c r="G93" s="15" t="str">
        <x:v>Expansion discovery</x:v>
      </x:c>
      <x:c r="H93" s="15" t="str">
        <x:v>Фото, акти, протоколи та виконавча документація до закриття або ПНР</x:v>
      </x:c>
      <x:c r="I93" s="15" t="str">
        <x:v>Один анонімізований пакет приймання з поточного проєкту</x:v>
      </x:c>
      <x:c r="J93" s="15" t="str">
        <x:v>Покажіть один пакет: перевіримо fit і запропонуємо вузький безкоштовний пілот</x:v>
      </x:c>
    </x:row>
    <x:row r="94" ht="42" customHeight="1">
      <x:c r="A94" s="56" t="str">
        <x:v>СКС, BMS та слаботочна інтеграція</x:v>
      </x:c>
      <x:c r="B94" s="54" t="n">
        <x:v>9</x:v>
      </x:c>
      <x:c r="C94" s="54" t="n">
        <x:v>3</x:v>
      </x:c>
      <x:c r="D94" s="54" t="n">
        <x:v>5</x:v>
      </x:c>
      <x:c r="E94" s="54" t="n">
        <x:v>5</x:v>
      </x:c>
      <x:c r="F94" s="54" t="n">
        <x:v>5</x:v>
      </x:c>
      <x:c r="G94" s="15" t="str">
        <x:v>Expansion discovery</x:v>
      </x:c>
      <x:c r="H94" s="15" t="str">
        <x:v>Траси, маркування, порт-тести</x:v>
      </x:c>
      <x:c r="I94" s="15" t="str">
        <x:v>Протокол Fluke / ПНР</x:v>
      </x:c>
      <x:c r="J94" s="15" t="str">
        <x:v>Покажіть пакет здачі одного поверху</x:v>
      </x:c>
    </x:row>
    <x:row r="95" ht="42" customHeight="1">
      <x:c r="A95" s="56" t="str">
        <x:v>Слаботочні системи</x:v>
      </x:c>
      <x:c r="B95" s="54" t="n">
        <x:v>14</x:v>
      </x:c>
      <x:c r="C95" s="54" t="n">
        <x:v>2</x:v>
      </x:c>
      <x:c r="D95" s="54" t="n">
        <x:v>3</x:v>
      </x:c>
      <x:c r="E95" s="54" t="n">
        <x:v>2</x:v>
      </x:c>
      <x:c r="F95" s="54" t="n">
        <x:v>2</x:v>
      </x:c>
      <x:c r="G95" s="15" t="str">
        <x:v>Expansion discovery</x:v>
      </x:c>
      <x:c r="H95" s="15" t="str">
        <x:v>Фото, акти, протоколи та виконавча документація до закриття або ПНР</x:v>
      </x:c>
      <x:c r="I95" s="15" t="str">
        <x:v>Один анонімізований пакет приймання з поточного проєкту</x:v>
      </x:c>
      <x:c r="J95" s="15" t="str">
        <x:v>Покажіть один пакет: перевіримо fit і запропонуємо вузький безкоштовний пілот</x:v>
      </x:c>
    </x:row>
    <x:row r="96" ht="42" customHeight="1">
      <x:c r="A96" s="56" t="str">
        <x:v>Сонячна енергетика</x:v>
      </x:c>
      <x:c r="B96" s="54" t="n">
        <x:v>49</x:v>
      </x:c>
      <x:c r="C96" s="54" t="n">
        <x:v>1</x:v>
      </x:c>
      <x:c r="D96" s="54" t="n">
        <x:v>4</x:v>
      </x:c>
      <x:c r="E96" s="54" t="n">
        <x:v>4</x:v>
      </x:c>
      <x:c r="F96" s="54" t="n">
        <x:v>4</x:v>
      </x:c>
      <x:c r="G96" s="15" t="str">
        <x:v>Expansion discovery</x:v>
      </x:c>
      <x:c r="H96" s="15" t="str">
        <x:v>Фото, акти, протоколи та виконавча документація до закриття або ПНР</x:v>
      </x:c>
      <x:c r="I96" s="15" t="str">
        <x:v>Один анонімізований пакет приймання з поточного проєкту</x:v>
      </x:c>
      <x:c r="J96" s="15" t="str">
        <x:v>Покажіть один пакет: перевіримо fit і запропонуємо вузький безкоштовний пілот</x:v>
      </x:c>
    </x:row>
    <x:row r="97" ht="42" customHeight="1">
      <x:c r="A97" s="56" t="str">
        <x:v>Спортивні покриття</x:v>
      </x:c>
      <x:c r="B97" s="54" t="n">
        <x:v>13</x:v>
      </x:c>
      <x:c r="C97" s="54" t="n">
        <x:v>1</x:v>
      </x:c>
      <x:c r="D97" s="54" t="n">
        <x:v>5</x:v>
      </x:c>
      <x:c r="E97" s="54" t="n">
        <x:v>5</x:v>
      </x:c>
      <x:c r="F97" s="54" t="n">
        <x:v>5</x:v>
      </x:c>
      <x:c r="G97" s="15" t="str">
        <x:v>Expansion discovery</x:v>
      </x:c>
      <x:c r="H97" s="15" t="str">
        <x:v>Фото, акти, протоколи та виконавча документація до закриття або ПНР</x:v>
      </x:c>
      <x:c r="I97" s="15" t="str">
        <x:v>Один анонімізований пакет приймання з поточного проєкту</x:v>
      </x:c>
      <x:c r="J97" s="15" t="str">
        <x:v>Покажіть один пакет: перевіримо fit і запропонуємо вузький безкоштовний пілот</x:v>
      </x:c>
    </x:row>
    <x:row r="98" ht="42" customHeight="1">
      <x:c r="A98" s="56" t="str">
        <x:v>Стиснене повітря / компресорні</x:v>
      </x:c>
      <x:c r="B98" s="54" t="n">
        <x:v>25</x:v>
      </x:c>
      <x:c r="C98" s="54" t="n">
        <x:v>1</x:v>
      </x:c>
      <x:c r="D98" s="54" t="n">
        <x:v>5</x:v>
      </x:c>
      <x:c r="E98" s="54" t="n">
        <x:v>5</x:v>
      </x:c>
      <x:c r="F98" s="54" t="n">
        <x:v>5</x:v>
      </x:c>
      <x:c r="G98" s="15" t="str">
        <x:v>Expansion discovery</x:v>
      </x:c>
      <x:c r="H98" s="15" t="str">
        <x:v>Пневмомережі, дренаж, фільтрація</x:v>
      </x:c>
      <x:c r="I98" s="15" t="str">
        <x:v>Герметичність + ПНР</x:v>
      </x:c>
      <x:c r="J98" s="15" t="str">
        <x:v>Покажіть пакет запуску компресорної</x:v>
      </x:c>
    </x:row>
    <x:row r="99" ht="42" customHeight="1">
      <x:c r="A99" s="56" t="str">
        <x:v>Теплові мережі</x:v>
      </x:c>
      <x:c r="B99" s="54" t="n">
        <x:v>34</x:v>
      </x:c>
      <x:c r="C99" s="54" t="n">
        <x:v>1</x:v>
      </x:c>
      <x:c r="D99" s="54" t="n">
        <x:v>5</x:v>
      </x:c>
      <x:c r="E99" s="54" t="n">
        <x:v>4</x:v>
      </x:c>
      <x:c r="F99" s="54" t="n">
        <x:v>5</x:v>
      </x:c>
      <x:c r="G99" s="15" t="str">
        <x:v>Expansion discovery</x:v>
      </x:c>
      <x:c r="H99" s="15" t="str">
        <x:v>Фото, акти, протоколи та виконавча документація до закриття або ПНР</x:v>
      </x:c>
      <x:c r="I99" s="15" t="str">
        <x:v>Один анонімізований пакет приймання з поточного проєкту</x:v>
      </x:c>
      <x:c r="J99" s="15" t="str">
        <x:v>Покажіть один пакет: перевіримо fit і запропонуємо вузький безкоштовний пілот</x:v>
      </x:c>
    </x:row>
    <x:row r="100" ht="42" customHeight="1">
      <x:c r="A100" s="56" t="str">
        <x:v>Теплові пункти</x:v>
      </x:c>
      <x:c r="B100" s="54" t="n">
        <x:v>13</x:v>
      </x:c>
      <x:c r="C100" s="54" t="n">
        <x:v>1</x:v>
      </x:c>
      <x:c r="D100" s="54" t="n">
        <x:v>5</x:v>
      </x:c>
      <x:c r="E100" s="54" t="n">
        <x:v>5</x:v>
      </x:c>
      <x:c r="F100" s="54" t="n">
        <x:v>5</x:v>
      </x:c>
      <x:c r="G100" s="15" t="str">
        <x:v>Expansion discovery</x:v>
      </x:c>
      <x:c r="H100" s="15" t="str">
        <x:v>Фото, акти, протоколи та виконавча документація до закриття або ПНР</x:v>
      </x:c>
      <x:c r="I100" s="15" t="str">
        <x:v>Один анонімізований пакет приймання з поточного проєкту</x:v>
      </x:c>
      <x:c r="J100" s="15" t="str">
        <x:v>Покажіть один пакет: перевіримо fit і запропонуємо вузький безкоштовний пілот</x:v>
      </x:c>
    </x:row>
    <x:row r="101" ht="42" customHeight="1">
      <x:c r="A101" s="56" t="str">
        <x:v>Технологічні трубопроводи</x:v>
      </x:c>
      <x:c r="B101" s="54" t="n">
        <x:v>14</x:v>
      </x:c>
      <x:c r="C101" s="54" t="n">
        <x:v>1</x:v>
      </x:c>
      <x:c r="D101" s="54" t="n">
        <x:v>5</x:v>
      </x:c>
      <x:c r="E101" s="54" t="n">
        <x:v>5</x:v>
      </x:c>
      <x:c r="F101" s="54" t="n">
        <x:v>5</x:v>
      </x:c>
      <x:c r="G101" s="15" t="str">
        <x:v>Expansion discovery</x:v>
      </x:c>
      <x:c r="H101" s="15" t="str">
        <x:v>Стики, НК, опори, гідровипробування</x:v>
      </x:c>
      <x:c r="I101" s="15" t="str">
        <x:v>Журнал стиків + НК + гідротест</x:v>
      </x:c>
      <x:c r="J101" s="15" t="str">
        <x:v>Розберімо один ізометричний пакет</x:v>
      </x:c>
    </x:row>
    <x:row r="102" ht="42" customHeight="1">
      <x:c r="A102" s="56" t="str">
        <x:v>Тунелі / підземні споруди</x:v>
      </x:c>
      <x:c r="B102" s="54" t="n">
        <x:v>2</x:v>
      </x:c>
      <x:c r="C102" s="54" t="n">
        <x:v>1</x:v>
      </x:c>
      <x:c r="D102" s="54" t="n">
        <x:v>5</x:v>
      </x:c>
      <x:c r="E102" s="54" t="n">
        <x:v>5</x:v>
      </x:c>
      <x:c r="F102" s="54" t="n">
        <x:v>5</x:v>
      </x:c>
      <x:c r="G102" s="15" t="str">
        <x:v>Expansion discovery</x:v>
      </x:c>
      <x:c r="H102" s="15" t="str">
        <x:v>Фото, акти, протоколи та виконавча документація до закриття або ПНР</x:v>
      </x:c>
      <x:c r="I102" s="15" t="str">
        <x:v>Один анонімізований пакет приймання з поточного проєкту</x:v>
      </x:c>
      <x:c r="J102" s="15" t="str">
        <x:v>Покажіть один пакет: перевіримо fit і запропонуємо вузький безкоштовний пілот</x:v>
      </x:c>
    </x:row>
    <x:row r="103" ht="42" customHeight="1">
      <x:c r="A103" s="56" t="str">
        <x:v>Фальшпідлоги / спеціальні покриття</x:v>
      </x:c>
      <x:c r="B103" s="54" t="n">
        <x:v>1</x:v>
      </x:c>
      <x:c r="C103" s="54" t="n">
        <x:v>1</x:v>
      </x:c>
      <x:c r="D103" s="54" t="n">
        <x:v>5</x:v>
      </x:c>
      <x:c r="E103" s="54" t="n">
        <x:v>5</x:v>
      </x:c>
      <x:c r="F103" s="54" t="n">
        <x:v>5</x:v>
      </x:c>
      <x:c r="G103" s="15" t="str">
        <x:v>Expansion discovery</x:v>
      </x:c>
      <x:c r="H103" s="15" t="str">
        <x:v>Фото, акти, протоколи та виконавча документація до закриття або ПНР</x:v>
      </x:c>
      <x:c r="I103" s="15" t="str">
        <x:v>Один анонімізований пакет приймання з поточного проєкту</x:v>
      </x:c>
      <x:c r="J103" s="15" t="str">
        <x:v>Покажіть один пакет: перевіримо fit і запропонуємо вузький безкоштовний пілот</x:v>
      </x:c>
    </x:row>
    <x:row r="104" ht="42" customHeight="1">
      <x:c r="A104" s="56" t="str">
        <x:v>Фасади та скління</x:v>
      </x:c>
      <x:c r="B104" s="54" t="n">
        <x:v>30</x:v>
      </x:c>
      <x:c r="C104" s="54" t="n">
        <x:v>1</x:v>
      </x:c>
      <x:c r="D104" s="54" t="n">
        <x:v>5</x:v>
      </x:c>
      <x:c r="E104" s="54" t="n">
        <x:v>5</x:v>
      </x:c>
      <x:c r="F104" s="54" t="n">
        <x:v>5</x:v>
      </x:c>
      <x:c r="G104" s="15" t="str">
        <x:v>Expansion discovery</x:v>
      </x:c>
      <x:c r="H104" s="15" t="str">
        <x:v>Фото, акти, протоколи та виконавча документація до закриття або ПНР</x:v>
      </x:c>
      <x:c r="I104" s="15" t="str">
        <x:v>Один анонімізований пакет приймання з поточного проєкту</x:v>
      </x:c>
      <x:c r="J104" s="15" t="str">
        <x:v>Покажіть один пакет: перевіримо fit і запропонуємо вузький безкоштовний пілот</x:v>
      </x:c>
    </x:row>
    <x:row r="105" ht="42" customHeight="1">
      <x:c r="A105" s="56" t="str">
        <x:v>ЦОД / серверні</x:v>
      </x:c>
      <x:c r="B105" s="54" t="n">
        <x:v>2</x:v>
      </x:c>
      <x:c r="C105" s="54" t="n">
        <x:v>1</x:v>
      </x:c>
      <x:c r="D105" s="54" t="n">
        <x:v>5</x:v>
      </x:c>
      <x:c r="E105" s="54" t="n">
        <x:v>5</x:v>
      </x:c>
      <x:c r="F105" s="54" t="n">
        <x:v>5</x:v>
      </x:c>
      <x:c r="G105" s="15" t="str">
        <x:v>Expansion discovery</x:v>
      </x:c>
      <x:c r="H105" s="15" t="str">
        <x:v>Фото, акти, протоколи та виконавча документація до закриття або ПНР</x:v>
      </x:c>
      <x:c r="I105" s="15" t="str">
        <x:v>Один анонімізований пакет приймання з поточного проєкту</x:v>
      </x:c>
      <x:c r="J105" s="15" t="str">
        <x:v>Покажіть один пакет: перевіримо fit і запропонуємо вузький безкоштовний пілот</x:v>
      </x:c>
    </x:row>
    <x:row r="106" ht="42" customHeight="1">
      <x:c r="A106" s="56" t="str">
        <x:v>Чисті приміщення</x:v>
      </x:c>
      <x:c r="B106" s="54" t="n">
        <x:v>18</x:v>
      </x:c>
      <x:c r="C106" s="54" t="n">
        <x:v>1</x:v>
      </x:c>
      <x:c r="D106" s="54" t="n">
        <x:v>5</x:v>
      </x:c>
      <x:c r="E106" s="54" t="n">
        <x:v>5</x:v>
      </x:c>
      <x:c r="F106" s="54" t="n">
        <x:v>5</x:v>
      </x:c>
      <x:c r="G106" s="15" t="str">
        <x:v>Expansion discovery</x:v>
      </x:c>
      <x:c r="H106" s="15" t="str">
        <x:v>Фото, акти, протоколи та виконавча документація до закриття або ПНР</x:v>
      </x:c>
      <x:c r="I106" s="15" t="str">
        <x:v>Один анонімізований пакет приймання з поточного проєкту</x:v>
      </x:c>
      <x:c r="J106" s="15" t="str">
        <x:v>Покажіть один пакет: перевіримо fit і запропонуємо вузький безкоштовний пілот</x:v>
      </x:c>
    </x:row>
    <x:row r="107" ht="42" customHeight="1">
      <x:c r="A107" s="56" t="str">
        <x:v>Чисті приміщення та стерильні зони</x:v>
      </x:c>
      <x:c r="B107" s="54" t="n">
        <x:v>3</x:v>
      </x:c>
      <x:c r="C107" s="54" t="n">
        <x:v>3</x:v>
      </x:c>
      <x:c r="D107" s="54" t="n">
        <x:v>5</x:v>
      </x:c>
      <x:c r="E107" s="54" t="n">
        <x:v>5</x:v>
      </x:c>
      <x:c r="F107" s="54" t="n">
        <x:v>5</x:v>
      </x:c>
      <x:c r="G107" s="15" t="str">
        <x:v>Expansion discovery</x:v>
      </x:c>
      <x:c r="H107" s="15" t="str">
        <x:v>Герметичність, HEPA, автоматика</x:v>
      </x:c>
      <x:c r="I107" s="15" t="str">
        <x:v>Кваліфікаційний протокол</x:v>
      </x:c>
      <x:c r="J107" s="15" t="str">
        <x:v>Розберімо один validation-пакет</x:v>
      </x:c>
    </x:row>
    <x:row r="108" ht="42" customHeight="1">
      <x:c r="A108" s="56" t="str">
        <x:v>HVAC / вентиляція</x:v>
      </x:c>
      <x:c r="B108" s="54" t="n">
        <x:v>5</x:v>
      </x:c>
      <x:c r="C108" s="54" t="n">
        <x:v>2</x:v>
      </x:c>
      <x:c r="D108" s="54" t="n">
        <x:v>3</x:v>
      </x:c>
      <x:c r="E108" s="54" t="n">
        <x:v>2</x:v>
      </x:c>
      <x:c r="F108" s="54" t="n">
        <x:v>3</x:v>
      </x:c>
      <x:c r="G108" s="15" t="str">
        <x:v>Pilot now</x:v>
      </x:c>
      <x:c r="H108" s="15" t="str">
        <x:v>Фото, акти, протоколи та виконавча документація до закриття або ПНР</x:v>
      </x:c>
      <x:c r="I108" s="15" t="str">
        <x:v>Один анонімізований пакет приймання з поточного проєкту</x:v>
      </x:c>
      <x:c r="J108" s="15" t="str">
        <x:v>Покажіть один пакет: перевіримо fit і запропонуємо вузький безкоштовний пілот</x:v>
      </x:c>
    </x:row>
    <x:row r="109" ht="42" customHeight="1">
      <x:c r="A109" s="56" t="str">
        <x:v>HVAC / ОВіК</x:v>
      </x:c>
      <x:c r="B109" s="54" t="n">
        <x:v>110</x:v>
      </x:c>
      <x:c r="C109" s="54" t="n">
        <x:v>5</x:v>
      </x:c>
      <x:c r="D109" s="54" t="n">
        <x:v>5</x:v>
      </x:c>
      <x:c r="E109" s="54" t="n">
        <x:v>5</x:v>
      </x:c>
      <x:c r="F109" s="54" t="n">
        <x:v>5</x:v>
      </x:c>
      <x:c r="G109" s="15" t="str">
        <x:v>Pilot now</x:v>
      </x:c>
      <x:c r="H109" s="15" t="str">
        <x:v>Фото, акти, протоколи та виконавча документація до закриття або ПНР</x:v>
      </x:c>
      <x:c r="I109" s="15" t="str">
        <x:v>Один анонімізований пакет приймання з поточного проєкту</x:v>
      </x:c>
      <x:c r="J109" s="15" t="str">
        <x:v>Покажіть один пакет: перевіримо fit і запропонуємо вузький безкоштовний пілот</x:v>
      </x:c>
    </x:row>
    <x:row r="110" ht="42" customHeight="1">
      <x:c r="A110" s="57" t="str">
        <x:v>MEP / інженерні системи</x:v>
      </x:c>
      <x:c r="B110" s="55" t="n">
        <x:v>3</x:v>
      </x:c>
      <x:c r="C110" s="55" t="n">
        <x:v>5</x:v>
      </x:c>
      <x:c r="D110" s="55" t="n">
        <x:v>5</x:v>
      </x:c>
      <x:c r="E110" s="55" t="n">
        <x:v>4</x:v>
      </x:c>
      <x:c r="F110" s="55" t="n">
        <x:v>4</x:v>
      </x:c>
      <x:c r="G110" s="53" t="str">
        <x:v>Pilot now</x:v>
      </x:c>
      <x:c r="H110" s="53" t="str">
        <x:v>Фото, акти, протоколи та виконавча документація до закриття або ПНР</x:v>
      </x:c>
      <x:c r="I110" s="53" t="str">
        <x:v>Один анонімізований пакет приймання з поточного проєкту</x:v>
      </x:c>
      <x:c r="J110" s="53" t="str">
        <x:v>Покажіть один пакет: перевіримо fit і запропонуємо вузький безкоштовний пілот</x:v>
      </x:c>
    </x:row>
  </x:sheetData>
  <x:mergeCells>
    <x:mergeCell ref="A1:J1"/>
    <x:mergeCell ref="A2:J2"/>
  </x:mergeCells>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34" customHeight="1">
      <x:c r="A1" s="3" t="str">
        <x:v>Два безкоштовні офери замість одного</x:v>
      </x:c>
      <x:c r="B1" s="3"/>
      <x:c r="C1" s="3"/>
      <x:c r="D1" s="3"/>
      <x:c r="E1" s="3"/>
      <x:c r="F1" s="3"/>
      <x:c r="G1" s="3"/>
      <x:c r="H1" s="3"/>
      <x:c r="I1" s="3"/>
      <x:c r="J1" s="3"/>
    </x:row>
    <x:row r="2" ht="22" customHeight="1">
      <x:c r="A2" s="5" t="str">
        <x:v>Пілот доводить цінність на поточному покритті; discovery sprint перевіряє нову вертикаль без фальшивої обіцянки готового продукту</x:v>
      </x:c>
      <x:c r="B2" s="5"/>
      <x:c r="C2" s="5"/>
      <x:c r="D2" s="5"/>
      <x:c r="E2" s="5"/>
      <x:c r="F2" s="5"/>
      <x:c r="G2" s="5"/>
      <x:c r="H2" s="5"/>
      <x:c r="I2" s="5"/>
      <x:c r="J2" s="5"/>
    </x:row>
    <x:row r="4">
      <x:c r="A4" s="24" t="str">
        <x:v>A. Design-partner пілот — Pilot now</x:v>
      </x:c>
      <x:c r="B4" s="24"/>
      <x:c r="C4" s="24"/>
      <x:c r="D4" s="24"/>
      <x:c r="E4" s="24"/>
      <x:c r="F4" s="24" t="str">
        <x:v>B. Workflow discovery sprint — Expansion</x:v>
      </x:c>
      <x:c r="G4" s="24"/>
      <x:c r="H4" s="24"/>
      <x:c r="I4" s="24"/>
      <x:c r="J4" s="24"/>
    </x:row>
    <x:row r="5">
      <x:c r="A5" s="61" t="str">
        <x:v>30–45 днів на одному активному проєкті без ліцензійної плати. Підходить для внутрішніх сантехнічних/HVAC та електромонтажних робіт у межах погодженого Н.14/Н.15 subset.</x:v>
      </x:c>
      <x:c r="B5" s="61"/>
      <x:c r="C5" s="61"/>
      <x:c r="D5" s="61"/>
      <x:c r="E5" s="61"/>
      <x:c r="F5" s="65" t="str">
        <x:v>2 тижні без ліцензійної плати: розібрати один реальний пакет приймання, вимоги проєкту та ролі. Результат — карта workflow, verdict fit/no-fit і вузький scope майбутнього пілоту.</x:v>
      </x:c>
      <x:c r="G5" s="65"/>
      <x:c r="H5" s="65"/>
      <x:c r="I5" s="65"/>
      <x:c r="J5" s="65"/>
    </x:row>
    <x:row r="6">
      <x:c r="A6" s="61"/>
      <x:c r="B6" s="61"/>
      <x:c r="C6" s="61"/>
      <x:c r="D6" s="61"/>
      <x:c r="E6" s="61"/>
      <x:c r="F6" s="65"/>
      <x:c r="G6" s="65"/>
      <x:c r="H6" s="65"/>
      <x:c r="I6" s="65"/>
      <x:c r="J6" s="65"/>
    </x:row>
    <x:row r="7">
      <x:c r="A7" s="61"/>
      <x:c r="B7" s="61"/>
      <x:c r="C7" s="61"/>
      <x:c r="D7" s="61"/>
      <x:c r="E7" s="61"/>
      <x:c r="F7" s="65"/>
      <x:c r="G7" s="65"/>
      <x:c r="H7" s="65"/>
      <x:c r="I7" s="65"/>
      <x:c r="J7" s="65"/>
    </x:row>
    <x:row r="9">
      <x:c r="A9" s="24" t="str">
        <x:v>Умови входу</x:v>
      </x:c>
      <x:c r="B9" s="24"/>
      <x:c r="C9" s="24"/>
      <x:c r="D9" s="24"/>
      <x:c r="E9" s="24"/>
      <x:c r="F9" s="24" t="str">
        <x:v>Умови входу</x:v>
      </x:c>
      <x:c r="G9" s="24"/>
      <x:c r="H9" s="24"/>
      <x:c r="I9" s="24"/>
      <x:c r="J9" s="24"/>
    </x:row>
    <x:row r="10" ht="31" customHeight="1">
      <x:c r="A10" s="66" t="str">
        <x:v>• Один активний проєкт і названий спонсор.</x:v>
      </x:c>
      <x:c r="B10" s="66"/>
      <x:c r="C10" s="66"/>
      <x:c r="D10" s="66"/>
      <x:c r="E10" s="66"/>
      <x:c r="F10" s="66" t="str">
        <x:v>• Один реальний пакет приймання з нової вертикалі.</x:v>
      </x:c>
      <x:c r="G10" s="66"/>
      <x:c r="H10" s="66"/>
      <x:c r="I10" s="66"/>
      <x:c r="J10" s="66"/>
    </x:row>
    <x:row r="11" ht="31" customHeight="1">
      <x:c r="A11" s="66" t="str">
        <x:v>• ПТО, майстер і рев’юер.</x:v>
      </x:c>
      <x:c r="B11" s="66"/>
      <x:c r="C11" s="66"/>
      <x:c r="D11" s="66"/>
      <x:c r="E11" s="66"/>
      <x:c r="F11" s="66" t="str">
        <x:v>• Вимоги / специфікація конкретного проєкту.</x:v>
      </x:c>
      <x:c r="G11" s="66"/>
      <x:c r="H11" s="66"/>
      <x:c r="I11" s="66"/>
      <x:c r="J11" s="66"/>
    </x:row>
    <x:row r="12" ht="31" customHeight="1">
      <x:c r="A12" s="66" t="str">
        <x:v>• Один анонімізований акт/АВР або пакет фото.</x:v>
      </x:c>
      <x:c r="B12" s="66"/>
      <x:c r="C12" s="66"/>
      <x:c r="D12" s="66"/>
      <x:c r="E12" s="66"/>
      <x:c r="F12" s="66" t="str">
        <x:v>• 60 хв з виконробом або ПТО.</x:v>
      </x:c>
      <x:c r="G12" s="66"/>
      <x:c r="H12" s="66"/>
      <x:c r="I12" s="66"/>
      <x:c r="J12" s="66"/>
    </x:row>
    <x:row r="13" ht="31" customHeight="1">
      <x:c r="A13" s="66" t="str">
        <x:v>• 30 хв щотижня.</x:v>
      </x:c>
      <x:c r="B13" s="66"/>
      <x:c r="C13" s="66"/>
      <x:c r="D13" s="66"/>
      <x:c r="E13" s="66"/>
      <x:c r="F13" s="66" t="str">
        <x:v>• 30 хв з рев’юером / технаглядом.</x:v>
      </x:c>
      <x:c r="G13" s="66"/>
      <x:c r="H13" s="66"/>
      <x:c r="I13" s="66"/>
      <x:c r="J13" s="66"/>
    </x:row>
    <x:row r="14" ht="31" customHeight="1">
      <x:c r="A14" s="66" t="str">
        <x:v>• Метрики до/після.</x:v>
      </x:c>
      <x:c r="B14" s="66"/>
      <x:c r="C14" s="66"/>
      <x:c r="D14" s="66"/>
      <x:c r="E14" s="66"/>
      <x:c r="F14" s="66" t="str">
        <x:v>• Дозвіл змоделювати 1 вузький workflow.</x:v>
      </x:c>
      <x:c r="G14" s="66"/>
      <x:c r="H14" s="66"/>
      <x:c r="I14" s="66"/>
      <x:c r="J14" s="66"/>
    </x:row>
    <x:row r="15" ht="31" customHeight="1">
      <x:c r="A15" s="67" t="str">
        <x:v>• Go/no-go на 30–45 день.</x:v>
      </x:c>
      <x:c r="B15" s="67"/>
      <x:c r="C15" s="67"/>
      <x:c r="D15" s="67"/>
      <x:c r="E15" s="67"/>
      <x:c r="F15" s="67" t="str">
        <x:v>• Жодної обіцянки інтеграції чи повного покриття.</x:v>
      </x:c>
      <x:c r="G15" s="67"/>
      <x:c r="H15" s="67"/>
      <x:c r="I15" s="67"/>
      <x:c r="J15" s="67"/>
    </x:row>
    <x:row r="17">
      <x:c r="A17" s="24" t="str">
        <x:v>Метрики пілоту</x:v>
      </x:c>
      <x:c r="B17" s="24"/>
      <x:c r="C17" s="24"/>
      <x:c r="D17" s="24"/>
      <x:c r="E17" s="24"/>
      <x:c r="F17" s="24" t="str">
        <x:v>Результат discovery sprint</x:v>
      </x:c>
      <x:c r="G17" s="24"/>
      <x:c r="H17" s="24"/>
      <x:c r="I17" s="24"/>
      <x:c r="J17" s="24"/>
    </x:row>
    <x:row r="18" ht="31" customHeight="1">
      <x:c r="A18" s="66" t="str">
        <x:v>1. Приймання з першого перегляду.</x:v>
      </x:c>
      <x:c r="B18" s="66"/>
      <x:c r="C18" s="66"/>
      <x:c r="D18" s="66"/>
      <x:c r="E18" s="66"/>
      <x:c r="F18" s="66" t="str">
        <x:v>1. Підтверджений або спростований workflow pain.</x:v>
      </x:c>
      <x:c r="G18" s="66"/>
      <x:c r="H18" s="66"/>
      <x:c r="I18" s="66"/>
      <x:c r="J18" s="66"/>
    </x:row>
    <x:row r="19" ht="31" customHeight="1">
      <x:c r="A19" s="66" t="str">
        <x:v>2. Час до рішення рев’юера.</x:v>
      </x:c>
      <x:c r="B19" s="66"/>
      <x:c r="C19" s="66"/>
      <x:c r="D19" s="66"/>
      <x:c r="E19" s="66"/>
      <x:c r="F19" s="66" t="str">
        <x:v>2. Список вимог і джерел істини.</x:v>
      </x:c>
      <x:c r="G19" s="66"/>
      <x:c r="H19" s="66"/>
      <x:c r="I19" s="66"/>
      <x:c r="J19" s="66"/>
    </x:row>
    <x:row r="20" ht="31" customHeight="1">
      <x:c r="A20" s="66" t="str">
        <x:v>3. Докази до закриття робіт.</x:v>
      </x:c>
      <x:c r="B20" s="66"/>
      <x:c r="C20" s="66"/>
      <x:c r="D20" s="66"/>
      <x:c r="E20" s="66"/>
      <x:c r="F20" s="66" t="str">
        <x:v>3. Карта ролей і handoff.</x:v>
      </x:c>
      <x:c r="G20" s="66"/>
      <x:c r="H20" s="66"/>
      <x:c r="I20" s="66"/>
      <x:c r="J20" s="66"/>
    </x:row>
    <x:row r="21" ht="31" customHeight="1">
      <x:c r="A21" s="66" t="str">
        <x:v>4. Повернення через неповний пакет.</x:v>
      </x:c>
      <x:c r="B21" s="66"/>
      <x:c r="C21" s="66"/>
      <x:c r="D21" s="66"/>
      <x:c r="E21" s="66"/>
      <x:c r="F21" s="66" t="str">
        <x:v>4. Один прототип пакета приймання.</x:v>
      </x:c>
      <x:c r="G21" s="66"/>
      <x:c r="H21" s="66"/>
      <x:c r="I21" s="66"/>
      <x:c r="J21" s="66"/>
    </x:row>
    <x:row r="22" ht="31" customHeight="1">
      <x:c r="A22" s="67" t="str">
        <x:v>5. Щотижнева активність ролей.</x:v>
      </x:c>
      <x:c r="B22" s="67"/>
      <x:c r="C22" s="67"/>
      <x:c r="D22" s="67"/>
      <x:c r="E22" s="67"/>
      <x:c r="F22" s="67" t="str">
        <x:v>5. Рішення: build / partner / stop.</x:v>
      </x:c>
      <x:c r="G22" s="67"/>
      <x:c r="H22" s="67"/>
      <x:c r="I22" s="67"/>
      <x:c r="J22" s="67"/>
    </x:row>
    <x:row r="24">
      <x:c r="A24" s="24" t="str">
        <x:v>Незмінні межі</x:v>
      </x:c>
      <x:c r="B24" s="24"/>
      <x:c r="C24" s="24"/>
      <x:c r="D24" s="24"/>
      <x:c r="E24" s="24"/>
      <x:c r="F24" s="24"/>
      <x:c r="G24" s="24"/>
      <x:c r="H24" s="24"/>
      <x:c r="I24" s="24"/>
      <x:c r="J24" s="24"/>
    </x:row>
    <x:row r="25">
      <x:c r="A25" s="71" t="str">
        <x:v>Захищене посилання не є КЕП. Поточна бібліотека містить 12 вимог: 5 для Н.14 і 7 для Н.15. У нових вертикалях GoProceed не має готового нормативного покриття: пілот можливий лише після отримання вимог конкретного проєкту та погодження вузького scope.</x:v>
      </x:c>
      <x:c r="B25" s="71"/>
      <x:c r="C25" s="71"/>
      <x:c r="D25" s="71"/>
      <x:c r="E25" s="71"/>
      <x:c r="F25" s="71"/>
      <x:c r="G25" s="71"/>
      <x:c r="H25" s="71"/>
      <x:c r="I25" s="71"/>
      <x:c r="J25" s="71"/>
    </x:row>
    <x:row r="26">
      <x:c r="A26" s="71"/>
      <x:c r="B26" s="71"/>
      <x:c r="C26" s="71"/>
      <x:c r="D26" s="71"/>
      <x:c r="E26" s="71"/>
      <x:c r="F26" s="71"/>
      <x:c r="G26" s="71"/>
      <x:c r="H26" s="71"/>
      <x:c r="I26" s="71"/>
      <x:c r="J26" s="71"/>
    </x:row>
    <x:row r="27">
      <x:c r="A27" s="71"/>
      <x:c r="B27" s="71"/>
      <x:c r="C27" s="71"/>
      <x:c r="D27" s="71"/>
      <x:c r="E27" s="71"/>
      <x:c r="F27" s="71"/>
      <x:c r="G27" s="71"/>
      <x:c r="H27" s="71"/>
      <x:c r="I27" s="71"/>
      <x:c r="J27" s="71"/>
    </x:row>
  </x:sheetData>
  <x:mergeCells>
    <x:mergeCell ref="A1:J1"/>
    <x:mergeCell ref="A2:J2"/>
    <x:mergeCell ref="A4:E4"/>
    <x:mergeCell ref="F4:J4"/>
    <x:mergeCell ref="A5:E7"/>
    <x:mergeCell ref="F5:J7"/>
    <x:mergeCell ref="A9:E9"/>
    <x:mergeCell ref="F9:J9"/>
    <x:mergeCell ref="A10:E10"/>
    <x:mergeCell ref="A11:E11"/>
    <x:mergeCell ref="A12:E12"/>
    <x:mergeCell ref="A13:E13"/>
    <x:mergeCell ref="A14:E14"/>
    <x:mergeCell ref="A15:E15"/>
    <x:mergeCell ref="F10:J10"/>
    <x:mergeCell ref="F11:J11"/>
    <x:mergeCell ref="F12:J12"/>
    <x:mergeCell ref="F13:J13"/>
    <x:mergeCell ref="F14:J14"/>
    <x:mergeCell ref="F15:J15"/>
    <x:mergeCell ref="A17:E17"/>
    <x:mergeCell ref="F17:J17"/>
    <x:mergeCell ref="A18:E18"/>
    <x:mergeCell ref="A19:E19"/>
    <x:mergeCell ref="A20:E20"/>
    <x:mergeCell ref="A21:E21"/>
    <x:mergeCell ref="A22:E22"/>
    <x:mergeCell ref="F18:J18"/>
    <x:mergeCell ref="F19:J19"/>
    <x:mergeCell ref="F20:J20"/>
    <x:mergeCell ref="F21:J21"/>
    <x:mergeCell ref="F22:J22"/>
    <x:mergeCell ref="A24:J24"/>
    <x:mergeCell ref="A25:J27"/>
  </x:mergeCells>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34" customHeight="1">
      <x:c r="A1" s="3" t="str">
        <x:v>Outreach за сигналом і маршрутом</x:v>
      </x:c>
      <x:c r="B1" s="3"/>
      <x:c r="C1" s="3"/>
      <x:c r="D1" s="3"/>
      <x:c r="E1" s="3"/>
      <x:c r="F1" s="3"/>
      <x:c r="G1" s="3"/>
      <x:c r="H1" s="3"/>
      <x:c r="I1" s="3"/>
      <x:c r="J1" s="3"/>
    </x:row>
    <x:row r="2" ht="22" customHeight="1">
      <x:c r="A2" s="5" t="str">
        <x:v>I1/I2: почати з конкретного тендера. P-ліди: показати готовий review-flow. D-ліди: попросити артефакт до продуктової обіцянки</x:v>
      </x:c>
      <x:c r="B2" s="5"/>
      <x:c r="C2" s="5"/>
      <x:c r="D2" s="5"/>
      <x:c r="E2" s="5"/>
      <x:c r="F2" s="5"/>
      <x:c r="G2" s="5"/>
      <x:c r="H2" s="5"/>
      <x:c r="I2" s="5"/>
      <x:c r="J2" s="5"/>
    </x:row>
    <x:row r="4">
      <x:c r="A4" s="24" t="str">
        <x:v>1. I1/I2 — контакт від конкретного тендера</x:v>
      </x:c>
      <x:c r="B4" s="24"/>
      <x:c r="C4" s="24"/>
      <x:c r="D4" s="24"/>
      <x:c r="E4" s="24"/>
      <x:c r="F4" s="24"/>
      <x:c r="G4" s="24"/>
      <x:c r="H4" s="24"/>
      <x:c r="I4" s="24"/>
      <x:c r="J4" s="24"/>
    </x:row>
    <x:row r="5">
      <x:c r="A5" s="76" t="str">
        <x:v>Доброго дня! Побачив, що [компанія] перемогла у [UA-номер / назва робіт], строк виконання — до [дата]. GoProceed допомагає зібрати фото, акти й протоколи до закриття робіт та віддати ПТО/замовнику одну сторінку на перевірку. Пропоную безкоштовно розібрати один ваш пакет приймання; якщо fit підтвердиться — запустимо вузький пілот на цьому проєкті без ліцензійної плати. Хто у вас відповідає за ПТО або виконавчу документацію?</x:v>
      </x:c>
      <x:c r="B5" s="76"/>
      <x:c r="C5" s="76"/>
      <x:c r="D5" s="76"/>
      <x:c r="E5" s="76"/>
      <x:c r="F5" s="76"/>
      <x:c r="G5" s="76"/>
      <x:c r="H5" s="76"/>
      <x:c r="I5" s="76"/>
      <x:c r="J5" s="76"/>
    </x:row>
    <x:row r="6">
      <x:c r="A6" s="76"/>
      <x:c r="B6" s="76"/>
      <x:c r="C6" s="76"/>
      <x:c r="D6" s="76"/>
      <x:c r="E6" s="76"/>
      <x:c r="F6" s="76"/>
      <x:c r="G6" s="76"/>
      <x:c r="H6" s="76"/>
      <x:c r="I6" s="76"/>
      <x:c r="J6" s="76"/>
    </x:row>
    <x:row r="7">
      <x:c r="A7" s="76"/>
      <x:c r="B7" s="76"/>
      <x:c r="C7" s="76"/>
      <x:c r="D7" s="76"/>
      <x:c r="E7" s="76"/>
      <x:c r="F7" s="76"/>
      <x:c r="G7" s="76"/>
      <x:c r="H7" s="76"/>
      <x:c r="I7" s="76"/>
      <x:c r="J7" s="76"/>
    </x:row>
    <x:row r="8">
      <x:c r="A8" s="77"/>
      <x:c r="B8" s="77"/>
      <x:c r="C8" s="77"/>
      <x:c r="D8" s="77"/>
      <x:c r="E8" s="77"/>
      <x:c r="F8" s="77"/>
      <x:c r="G8" s="77"/>
      <x:c r="H8" s="77"/>
      <x:c r="I8" s="77"/>
      <x:c r="J8" s="77"/>
    </x:row>
    <x:row r="10">
      <x:c r="A10" s="24" t="str">
        <x:v>2. P1/P2 — перший контакт для пілоту зараз</x:v>
      </x:c>
      <x:c r="B10" s="24"/>
      <x:c r="C10" s="24"/>
      <x:c r="D10" s="24"/>
      <x:c r="E10" s="24"/>
      <x:c r="F10" s="24"/>
      <x:c r="G10" s="24"/>
      <x:c r="H10" s="24"/>
      <x:c r="I10" s="24"/>
      <x:c r="J10" s="24"/>
    </x:row>
    <x:row r="11">
      <x:c r="A11" s="76" t="str">
        <x:v>Доброго дня! Побачив, що [компанія] виконує [публічний доказ]. Ми тестуємо GoProceed у момент перед закриттям [електромонтажної / внутрішньої санітарно-технічної роботи]: бригада збирає докази, а ПТО або замовник переглядає одну сторінку без акаунта. Можу надіслати 40-секундний приклад саме для [робота]?</x:v>
      </x:c>
      <x:c r="B11" s="76"/>
      <x:c r="C11" s="76"/>
      <x:c r="D11" s="76"/>
      <x:c r="E11" s="76"/>
      <x:c r="F11" s="76"/>
      <x:c r="G11" s="76"/>
      <x:c r="H11" s="76"/>
      <x:c r="I11" s="76"/>
      <x:c r="J11" s="76"/>
    </x:row>
    <x:row r="12">
      <x:c r="A12" s="76"/>
      <x:c r="B12" s="76"/>
      <x:c r="C12" s="76"/>
      <x:c r="D12" s="76"/>
      <x:c r="E12" s="76"/>
      <x:c r="F12" s="76"/>
      <x:c r="G12" s="76"/>
      <x:c r="H12" s="76"/>
      <x:c r="I12" s="76"/>
      <x:c r="J12" s="76"/>
    </x:row>
    <x:row r="13">
      <x:c r="A13" s="76"/>
      <x:c r="B13" s="76"/>
      <x:c r="C13" s="76"/>
      <x:c r="D13" s="76"/>
      <x:c r="E13" s="76"/>
      <x:c r="F13" s="76"/>
      <x:c r="G13" s="76"/>
      <x:c r="H13" s="76"/>
      <x:c r="I13" s="76"/>
      <x:c r="J13" s="76"/>
    </x:row>
    <x:row r="14">
      <x:c r="A14" s="77"/>
      <x:c r="B14" s="77"/>
      <x:c r="C14" s="77"/>
      <x:c r="D14" s="77"/>
      <x:c r="E14" s="77"/>
      <x:c r="F14" s="77"/>
      <x:c r="G14" s="77"/>
      <x:c r="H14" s="77"/>
      <x:c r="I14" s="77"/>
      <x:c r="J14" s="77"/>
    </x:row>
    <x:row r="16">
      <x:c r="A16" s="24" t="str">
        <x:v>3. D1/D2 — перший контакт для нової вертикалі</x:v>
      </x:c>
      <x:c r="B16" s="24"/>
      <x:c r="C16" s="24"/>
      <x:c r="D16" s="24"/>
      <x:c r="E16" s="24"/>
      <x:c r="F16" s="24"/>
      <x:c r="G16" s="24"/>
      <x:c r="H16" s="24"/>
      <x:c r="I16" s="24"/>
      <x:c r="J16" s="24"/>
    </x:row>
    <x:row r="17">
      <x:c r="A17" s="76" t="str">
        <x:v>Доброго дня! Побачив у [компанія] роботи з [водоочищення / ВОЛЗ / котелень / SCADA / іншого]. Перевіряємо гіпотезу: найбільше повернень виникає там, де доказ треба зібрати до закриття наступним етапом або до ПНР. Не хочу продавати готову систему без вашого процесу. Чи можете показати один анонімізований пакет приймання або перелік фото/протоколів? За 20 хв скажемо чесно, чи є тут fit.</x:v>
      </x:c>
      <x:c r="B17" s="76"/>
      <x:c r="C17" s="76"/>
      <x:c r="D17" s="76"/>
      <x:c r="E17" s="76"/>
      <x:c r="F17" s="76"/>
      <x:c r="G17" s="76"/>
      <x:c r="H17" s="76"/>
      <x:c r="I17" s="76"/>
      <x:c r="J17" s="76"/>
    </x:row>
    <x:row r="18">
      <x:c r="A18" s="76"/>
      <x:c r="B18" s="76"/>
      <x:c r="C18" s="76"/>
      <x:c r="D18" s="76"/>
      <x:c r="E18" s="76"/>
      <x:c r="F18" s="76"/>
      <x:c r="G18" s="76"/>
      <x:c r="H18" s="76"/>
      <x:c r="I18" s="76"/>
      <x:c r="J18" s="76"/>
    </x:row>
    <x:row r="19">
      <x:c r="A19" s="76"/>
      <x:c r="B19" s="76"/>
      <x:c r="C19" s="76"/>
      <x:c r="D19" s="76"/>
      <x:c r="E19" s="76"/>
      <x:c r="F19" s="76"/>
      <x:c r="G19" s="76"/>
      <x:c r="H19" s="76"/>
      <x:c r="I19" s="76"/>
      <x:c r="J19" s="76"/>
    </x:row>
    <x:row r="20">
      <x:c r="A20" s="77"/>
      <x:c r="B20" s="77"/>
      <x:c r="C20" s="77"/>
      <x:c r="D20" s="77"/>
      <x:c r="E20" s="77"/>
      <x:c r="F20" s="77"/>
      <x:c r="G20" s="77"/>
      <x:c r="H20" s="77"/>
      <x:c r="I20" s="77"/>
      <x:c r="J20" s="77"/>
    </x:row>
    <x:row r="22">
      <x:c r="A22" s="24" t="str">
        <x:v>4. Follow-up для 21 попередньої відправки</x:v>
      </x:c>
      <x:c r="B22" s="24"/>
      <x:c r="C22" s="24"/>
      <x:c r="D22" s="24"/>
      <x:c r="E22" s="24"/>
      <x:c r="F22" s="24"/>
      <x:c r="G22" s="24"/>
      <x:c r="H22" s="24"/>
      <x:c r="I22" s="24"/>
      <x:c r="J22" s="24"/>
    </x:row>
    <x:row r="23">
      <x:c r="A23" s="76" t="str">
        <x:v>Доброго дня! Ми спростили перевірку до однієї сторінки без реєстрації: фото, джерело вимоги та «прийняти / повернути». Ось персональне посилання: [посилання]. Чи схоже це на ваш реальний handoff між бригадою, ПТО і замовником? Достатньо відповісти одним реченням.</x:v>
      </x:c>
      <x:c r="B23" s="76"/>
      <x:c r="C23" s="76"/>
      <x:c r="D23" s="76"/>
      <x:c r="E23" s="76"/>
      <x:c r="F23" s="76"/>
      <x:c r="G23" s="76"/>
      <x:c r="H23" s="76"/>
      <x:c r="I23" s="76"/>
      <x:c r="J23" s="76"/>
    </x:row>
    <x:row r="24">
      <x:c r="A24" s="76"/>
      <x:c r="B24" s="76"/>
      <x:c r="C24" s="76"/>
      <x:c r="D24" s="76"/>
      <x:c r="E24" s="76"/>
      <x:c r="F24" s="76"/>
      <x:c r="G24" s="76"/>
      <x:c r="H24" s="76"/>
      <x:c r="I24" s="76"/>
      <x:c r="J24" s="76"/>
    </x:row>
    <x:row r="25">
      <x:c r="A25" s="76"/>
      <x:c r="B25" s="76"/>
      <x:c r="C25" s="76"/>
      <x:c r="D25" s="76"/>
      <x:c r="E25" s="76"/>
      <x:c r="F25" s="76"/>
      <x:c r="G25" s="76"/>
      <x:c r="H25" s="76"/>
      <x:c r="I25" s="76"/>
      <x:c r="J25" s="76"/>
    </x:row>
    <x:row r="26">
      <x:c r="A26" s="77"/>
      <x:c r="B26" s="77"/>
      <x:c r="C26" s="77"/>
      <x:c r="D26" s="77"/>
      <x:c r="E26" s="77"/>
      <x:c r="F26" s="77"/>
      <x:c r="G26" s="77"/>
      <x:c r="H26" s="77"/>
      <x:c r="I26" s="77"/>
      <x:c r="J26" s="77"/>
    </x:row>
    <x:row r="28">
      <x:c r="A28" s="24" t="str">
        <x:v>5. Безкоштовний пілот після кваліфікації</x:v>
      </x:c>
      <x:c r="B28" s="24"/>
      <x:c r="C28" s="24"/>
      <x:c r="D28" s="24"/>
      <x:c r="E28" s="24"/>
      <x:c r="F28" s="24"/>
      <x:c r="G28" s="24"/>
      <x:c r="H28" s="24"/>
      <x:c r="I28" s="24"/>
      <x:c r="J28" s="24"/>
    </x:row>
    <x:row r="29">
      <x:c r="A29" s="76" t="str">
        <x:v>Пропоную design-partner пілот на одному активному проєкті на 30–45 днів без ліцензійної плати. Потрібні спонсор, ПТО, майстер, рев’юер, один реальний пакет і 30 хв щотижня. Разом виміряємо приймання з першого разу, час до рішення та повернення через неповні докази.</x:v>
      </x:c>
      <x:c r="B29" s="76"/>
      <x:c r="C29" s="76"/>
      <x:c r="D29" s="76"/>
      <x:c r="E29" s="76"/>
      <x:c r="F29" s="76"/>
      <x:c r="G29" s="76"/>
      <x:c r="H29" s="76"/>
      <x:c r="I29" s="76"/>
      <x:c r="J29" s="76"/>
    </x:row>
    <x:row r="30">
      <x:c r="A30" s="76"/>
      <x:c r="B30" s="76"/>
      <x:c r="C30" s="76"/>
      <x:c r="D30" s="76"/>
      <x:c r="E30" s="76"/>
      <x:c r="F30" s="76"/>
      <x:c r="G30" s="76"/>
      <x:c r="H30" s="76"/>
      <x:c r="I30" s="76"/>
      <x:c r="J30" s="76"/>
    </x:row>
    <x:row r="31">
      <x:c r="A31" s="76"/>
      <x:c r="B31" s="76"/>
      <x:c r="C31" s="76"/>
      <x:c r="D31" s="76"/>
      <x:c r="E31" s="76"/>
      <x:c r="F31" s="76"/>
      <x:c r="G31" s="76"/>
      <x:c r="H31" s="76"/>
      <x:c r="I31" s="76"/>
      <x:c r="J31" s="76"/>
    </x:row>
    <x:row r="32">
      <x:c r="A32" s="77"/>
      <x:c r="B32" s="77"/>
      <x:c r="C32" s="77"/>
      <x:c r="D32" s="77"/>
      <x:c r="E32" s="77"/>
      <x:c r="F32" s="77"/>
      <x:c r="G32" s="77"/>
      <x:c r="H32" s="77"/>
      <x:c r="I32" s="77"/>
      <x:c r="J32" s="77"/>
    </x:row>
    <x:row r="34">
      <x:c r="A34" s="24" t="str">
        <x:v>Правило, яке захищає довіру</x:v>
      </x:c>
      <x:c r="B34" s="24"/>
      <x:c r="C34" s="24"/>
      <x:c r="D34" s="24"/>
      <x:c r="E34" s="24"/>
      <x:c r="F34" s="24"/>
      <x:c r="G34" s="24"/>
      <x:c r="H34" s="24"/>
      <x:c r="I34" s="24"/>
      <x:c r="J34" s="24"/>
    </x:row>
    <x:row r="35">
      <x:c r="A35" s="80" t="str">
        <x:v>Для Lane = Expansion discovery не використовувати формулювання «у нас уже є рішення для вашої галузі». Чесне формулювання: «ми бачимо схожий workflow і хочемо перевірити його на одному реальному артефакті». Пілот пропонується лише після отримання вимог проєкту.</x:v>
      </x:c>
      <x:c r="B35" s="80"/>
      <x:c r="C35" s="80"/>
      <x:c r="D35" s="80"/>
      <x:c r="E35" s="80"/>
      <x:c r="F35" s="80"/>
      <x:c r="G35" s="80"/>
      <x:c r="H35" s="80"/>
      <x:c r="I35" s="80"/>
      <x:c r="J35" s="80"/>
    </x:row>
    <x:row r="36">
      <x:c r="A36" s="80"/>
      <x:c r="B36" s="80"/>
      <x:c r="C36" s="80"/>
      <x:c r="D36" s="80"/>
      <x:c r="E36" s="80"/>
      <x:c r="F36" s="80"/>
      <x:c r="G36" s="80"/>
      <x:c r="H36" s="80"/>
      <x:c r="I36" s="80"/>
      <x:c r="J36" s="80"/>
    </x:row>
    <x:row r="37">
      <x:c r="A37" s="80"/>
      <x:c r="B37" s="80"/>
      <x:c r="C37" s="80"/>
      <x:c r="D37" s="80"/>
      <x:c r="E37" s="80"/>
      <x:c r="F37" s="80"/>
      <x:c r="G37" s="80"/>
      <x:c r="H37" s="80"/>
      <x:c r="I37" s="80"/>
      <x:c r="J37" s="80"/>
    </x:row>
  </x:sheetData>
  <x:mergeCells>
    <x:mergeCell ref="A1:J1"/>
    <x:mergeCell ref="A2:J2"/>
    <x:mergeCell ref="A4:J4"/>
    <x:mergeCell ref="A5:J8"/>
    <x:mergeCell ref="A10:J10"/>
    <x:mergeCell ref="A11:J14"/>
    <x:mergeCell ref="A16:J16"/>
    <x:mergeCell ref="A17:J20"/>
    <x:mergeCell ref="A22:J22"/>
    <x:mergeCell ref="A23:J26"/>
    <x:mergeCell ref="A28:J28"/>
    <x:mergeCell ref="A29:J32"/>
    <x:mergeCell ref="A34:J34"/>
    <x:mergeCell ref="A35:J37"/>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11" hidden="0" customWidth="1"/>
    <x:col min="3" max="3" width="11" hidden="0" customWidth="1"/>
    <x:col min="4" max="4" width="30" hidden="0" customWidth="1"/>
    <x:col min="5" max="5" width="30" hidden="0" customWidth="1"/>
    <x:col min="6" max="6" width="24" hidden="0" customWidth="1"/>
    <x:col min="7" max="7" width="11" hidden="0" customWidth="1"/>
    <x:col min="8" max="8" width="11" hidden="0" customWidth="1"/>
    <x:col min="9" max="9" width="30" hidden="0" customWidth="1"/>
    <x:col min="10" max="10" width="30" hidden="0" customWidth="1"/>
  </x:cols>
  <x:sheetData>
    <x:row r="1" ht="34" customHeight="1">
      <x:c r="A1" s="3" t="str">
        <x:v>Методологія v7</x:v>
      </x:c>
      <x:c r="B1" s="3"/>
      <x:c r="C1" s="3"/>
      <x:c r="D1" s="3"/>
      <x:c r="E1" s="3"/>
      <x:c r="F1" s="3"/>
      <x:c r="G1" s="3"/>
      <x:c r="H1" s="3"/>
      <x:c r="I1" s="3"/>
      <x:c r="J1" s="3"/>
    </x:row>
    <x:row r="2" ht="22" customHeight="1">
      <x:c r="A2" s="5" t="str">
        <x:v>1929 унікальних компаній; product-fit і tender-intent оцінюються окремо, щоб проєктна активність не маскувала слабке покриття продукту</x:v>
      </x:c>
      <x:c r="B2" s="5"/>
      <x:c r="C2" s="5"/>
      <x:c r="D2" s="5"/>
      <x:c r="E2" s="5"/>
      <x:c r="F2" s="5"/>
      <x:c r="G2" s="5"/>
      <x:c r="H2" s="5"/>
      <x:c r="I2" s="5"/>
      <x:c r="J2" s="5"/>
    </x:row>
    <x:row r="4">
      <x:c r="A4" s="24" t="str">
        <x:v>Pilot-now score — 0–100</x:v>
      </x:c>
      <x:c r="B4" s="24"/>
      <x:c r="C4" s="24"/>
      <x:c r="D4" s="24"/>
      <x:c r="E4" s="24"/>
      <x:c r="F4" s="24" t="str">
        <x:v>Expansion score — 0–100</x:v>
      </x:c>
      <x:c r="G4" s="24"/>
      <x:c r="H4" s="24"/>
      <x:c r="I4" s="24"/>
      <x:c r="J4" s="24"/>
    </x:row>
    <x:row r="5">
      <x:c r="A5" s="10" t="str">
        <x:v>Фактор</x:v>
      </x:c>
      <x:c r="B5" s="10" t="str">
        <x:v>Шкала</x:v>
      </x:c>
      <x:c r="C5" s="10" t="str">
        <x:v>Вага</x:v>
      </x:c>
      <x:c r="D5" s="10" t="str">
        <x:v>Навіщо</x:v>
      </x:c>
      <x:c r="E5" s="10" t="str">
        <x:v>Обмеження</x:v>
      </x:c>
      <x:c r="F5" s="10" t="str">
        <x:v>Фактор</x:v>
      </x:c>
      <x:c r="G5" s="10" t="str">
        <x:v>Шкала</x:v>
      </x:c>
      <x:c r="H5" s="10" t="str">
        <x:v>Вага</x:v>
      </x:c>
      <x:c r="I5" s="10" t="str">
        <x:v>Навіщо</x:v>
      </x:c>
      <x:c r="J5" s="10" t="str">
        <x:v>Обмеження</x:v>
      </x:c>
    </x:row>
    <x:row r="6">
      <x:c r="A6" s="15" t="str">
        <x:v>Покриття вимог</x:v>
      </x:c>
      <x:c r="B6" s="15" t="str">
        <x:v>0–5</x:v>
      </x:c>
      <x:c r="C6" s="15" t="str">
        <x:v>×8</x:v>
      </x:c>
      <x:c r="D6" s="15" t="str">
        <x:v>Головний guardrail готового пілоту</x:v>
      </x:c>
      <x:c r="E6" s="15" t="str">
        <x:v>Поза Н.14/Н.15 майже завжди 0–3</x:v>
      </x:c>
      <x:c r="F6" s="15" t="str">
        <x:v>Workflow fit</x:v>
      </x:c>
      <x:c r="G6" s="15" t="str">
        <x:v>0–5</x:v>
      </x:c>
      <x:c r="H6" s="15" t="str">
        <x:v>×5</x:v>
      </x:c>
      <x:c r="I6" s="15" t="str">
        <x:v>Наскільки процес схожий на core job</x:v>
      </x:c>
      <x:c r="J6" s="15" t="str">
        <x:v>Потрібне інтерв’ю</x:v>
      </x:c>
    </x:row>
    <x:row r="7">
      <x:c r="A7" s="15" t="str">
        <x:v>Workflow fit</x:v>
      </x:c>
      <x:c r="B7" s="15" t="str">
        <x:v>0–5</x:v>
      </x:c>
      <x:c r="C7" s="15" t="str">
        <x:v>×3</x:v>
      </x:c>
      <x:c r="D7" s="15" t="str">
        <x:v>Повторюваний handoff доказів</x:v>
      </x:c>
      <x:c r="E7" s="15" t="str">
        <x:v>Не доводить біль</x:v>
      </x:c>
      <x:c r="F7" s="15" t="str">
        <x:v>Приховані роботи</x:v>
      </x:c>
      <x:c r="G7" s="15" t="str">
        <x:v>0–5</x:v>
      </x:c>
      <x:c r="H7" s="15" t="str">
        <x:v>×4</x:v>
      </x:c>
      <x:c r="I7" s="15" t="str">
        <x:v>Ціна пізнього доказу</x:v>
      </x:c>
      <x:c r="J7" s="15" t="str">
        <x:v>Потрібен кейс повернення</x:v>
      </x:c>
    </x:row>
    <x:row r="8">
      <x:c r="A8" s="15" t="str">
        <x:v>Приховані роботи</x:v>
      </x:c>
      <x:c r="B8" s="15" t="str">
        <x:v>0–5</x:v>
      </x:c>
      <x:c r="C8" s="15" t="str">
        <x:v>×2</x:v>
      </x:c>
      <x:c r="D8" s="15" t="str">
        <x:v>Доказ зникає після наступного етапу</x:v>
      </x:c>
      <x:c r="E8" s="15" t="str">
        <x:v>Гіпотеза з публічних даних</x:v>
      </x:c>
      <x:c r="F8" s="15" t="str">
        <x:v>Документація</x:v>
      </x:c>
      <x:c r="G8" s="15" t="str">
        <x:v>0–5</x:v>
      </x:c>
      <x:c r="H8" s="15" t="str">
        <x:v>×4</x:v>
      </x:c>
      <x:c r="I8" s="15" t="str">
        <x:v>Щільність приймального пакета</x:v>
      </x:c>
      <x:c r="J8" s="15" t="str">
        <x:v>Потрібен зразок</x:v>
      </x:c>
    </x:row>
    <x:row r="9">
      <x:c r="A9" s="15" t="str">
        <x:v>Масштаб</x:v>
      </x:c>
      <x:c r="B9" s="15" t="str">
        <x:v>0–5</x:v>
      </x:c>
      <x:c r="C9" s="15" t="str">
        <x:v>×2</x:v>
      </x:c>
      <x:c r="D9" s="15" t="str">
        <x:v>Бригади, об’єкти, географія</x:v>
      </x:c>
      <x:c r="E9" s="15" t="str">
        <x:v>Може бути маркетингом</x:v>
      </x:c>
      <x:c r="F9" s="15" t="str">
        <x:v>Масштаб</x:v>
      </x:c>
      <x:c r="G9" s="15" t="str">
        <x:v>0–5</x:v>
      </x:c>
      <x:c r="H9" s="15" t="str">
        <x:v>×3</x:v>
      </x:c>
      <x:c r="I9" s="15" t="str">
        <x:v>Повторюваність між об’єктами</x:v>
      </x:c>
      <x:c r="J9" s="15" t="str">
        <x:v>Не дорівнює WTP</x:v>
      </x:c>
    </x:row>
    <x:row r="10">
      <x:c r="A10" s="15" t="str">
        <x:v>Документація</x:v>
      </x:c>
      <x:c r="B10" s="15" t="str">
        <x:v>0–5</x:v>
      </x:c>
      <x:c r="C10" s="15" t="str">
        <x:v>×2</x:v>
      </x:c>
      <x:c r="D10" s="15" t="str">
        <x:v>Акти, тести, ПТО, введення</x:v>
      </x:c>
      <x:c r="E10" s="15" t="str">
        <x:v>Потрібен реальний артефакт</x:v>
      </x:c>
      <x:c r="F10" s="15" t="str">
        <x:v>Buyer fit</x:v>
      </x:c>
      <x:c r="G10" s="15" t="str">
        <x:v>0–5</x:v>
      </x:c>
      <x:c r="H10" s="15" t="str">
        <x:v>×2</x:v>
      </x:c>
      <x:c r="I10" s="15" t="str">
        <x:v>Доступ до decision-maker</x:v>
      </x:c>
      <x:c r="J10" s="15" t="str">
        <x:v>Не перевірено</x:v>
      </x:c>
    </x:row>
    <x:row r="11">
      <x:c r="A11" s="15" t="str">
        <x:v>Buyer fit</x:v>
      </x:c>
      <x:c r="B11" s="15" t="str">
        <x:v>0–5</x:v>
      </x:c>
      <x:c r="C11" s="15" t="str">
        <x:v>×2</x:v>
      </x:c>
      <x:c r="D11" s="15" t="str">
        <x:v>Близькість до власника / ПТО</x:v>
      </x:c>
      <x:c r="E11" s="15" t="str">
        <x:v>Генпідрядник часто канал</x:v>
      </x:c>
      <x:c r="F11" s="15" t="str">
        <x:v>Досяжність</x:v>
      </x:c>
      <x:c r="G11" s="15" t="str">
        <x:v>0–5</x:v>
      </x:c>
      <x:c r="H11" s="15" t="str">
        <x:v>×2</x:v>
      </x:c>
      <x:c r="I11" s="15" t="str">
        <x:v>Можливість почати discovery</x:v>
      </x:c>
      <x:c r="J11" s="15" t="str">
        <x:v>Сайт може бути недоступний</x:v>
      </x:c>
    </x:row>
    <x:row r="12">
      <x:c r="A12" s="53" t="str">
        <x:v>Досяжність</x:v>
      </x:c>
      <x:c r="B12" s="53" t="str">
        <x:v>0–5</x:v>
      </x:c>
      <x:c r="C12" s="53" t="str">
        <x:v>×1</x:v>
      </x:c>
      <x:c r="D12" s="53" t="str">
        <x:v>Чи є робочий маршрут до компанії</x:v>
      </x:c>
      <x:c r="E12" s="53" t="str">
        <x:v>Не містить персональних контактів</x:v>
      </x:c>
      <x:c r="F12" s="53" t="str">
        <x:v>Покриття вимог</x:v>
      </x:c>
      <x:c r="G12" s="53" t="str">
        <x:v>—</x:v>
      </x:c>
      <x:c r="H12" s="53" t="str">
        <x:v>не входить</x:v>
      </x:c>
      <x:c r="I12" s="53" t="str">
        <x:v>Окремо, щоб не вбити нові ніші</x:v>
      </x:c>
      <x:c r="J12" s="53" t="str">
        <x:v>Все одно gate перед пілотом</x:v>
      </x:c>
    </x:row>
    <x:row r="14">
      <x:c r="A14" s="24" t="str">
        <x:v>Перевірка джерел і трактування статусів</x:v>
      </x:c>
      <x:c r="B14" s="24"/>
      <x:c r="C14" s="24"/>
      <x:c r="D14" s="24"/>
      <x:c r="E14" s="24"/>
      <x:c r="F14" s="24"/>
      <x:c r="G14" s="24"/>
      <x:c r="H14" s="24"/>
      <x:c r="I14" s="24"/>
      <x:c r="J14" s="24"/>
    </x:row>
    <x:row r="15" ht="34" customHeight="1">
      <x:c r="A15" s="66" t="str">
        <x:v>• 51 попередній лід переперевірено: 46 офіційних сторінок підтвердились прямим запитом; 5 розібрані вручну через браузер і пошуковий індекс.</x:v>
      </x:c>
      <x:c r="B15" s="66"/>
      <x:c r="C15" s="66"/>
      <x:c r="D15" s="66"/>
      <x:c r="E15" s="66"/>
      <x:c r="F15" s="66"/>
      <x:c r="G15" s="66"/>
      <x:c r="H15" s="66"/>
      <x:c r="I15" s="66"/>
      <x:c r="J15" s="66"/>
    </x:row>
    <x:row r="16" ht="34" customHeight="1">
      <x:c r="A16" s="66" t="str">
        <x:v>• 6 сильних нових компаній перевірено у Browser: 4 офіційні корпоративні сайти та 2 реєстрові профілі; персональні контакти не збиралися.</x:v>
      </x:c>
      <x:c r="B16" s="66"/>
      <x:c r="C16" s="66"/>
      <x:c r="D16" s="66"/>
      <x:c r="E16" s="66"/>
      <x:c r="F16" s="66"/>
      <x:c r="G16" s="66"/>
      <x:c r="H16" s="66"/>
      <x:c r="I16" s="66"/>
      <x:c r="J16" s="66"/>
    </x:row>
    <x:row r="17" ht="34" customHeight="1">
      <x:c r="A17" s="66" t="str">
        <x:v>• Поточна база v7 поєднує попередні хвилі та Wave 6; 1863 компанії мають high-confidence evidence, 1670 — офіційний тендерний сигнал.</x:v>
      </x:c>
      <x:c r="B17" s="66"/>
      <x:c r="C17" s="66"/>
      <x:c r="D17" s="66"/>
      <x:c r="E17" s="66"/>
      <x:c r="F17" s="66"/>
      <x:c r="G17" s="66"/>
      <x:c r="H17" s="66"/>
      <x:c r="I17" s="66"/>
      <x:c r="J17" s="66"/>
    </x:row>
    <x:row r="18" ht="34" customHeight="1">
      <x:c r="A18" s="66" t="str">
        <x:v>• Wave 6: 50 конфігурацій і 400 сторінок; 1300 збігів, 1278 унікальних нових тендерів, 1278 успішних detail-запитів, 0 помилок після retry.</x:v>
      </x:c>
      <x:c r="B18" s="66"/>
      <x:c r="C18" s="66"/>
      <x:c r="D18" s="66"/>
      <x:c r="E18" s="66"/>
      <x:c r="F18" s="66"/>
      <x:c r="G18" s="66"/>
      <x:c r="H18" s="66"/>
      <x:c r="I18" s="66"/>
      <x:c r="J18" s="66"/>
    </x:row>
    <x:row r="19" ht="34" customHeight="1">
      <x:c r="A19" s="66" t="str">
        <x:v>• Із Wave 6 вилучено 678 award-записів експертизи, проєктування, нагляду/консалтингу, інвентаризації, землеустрою, досліджень, оренди та навчання; 508 записів залишено у contractor pool.</x:v>
      </x:c>
      <x:c r="B19" s="66"/>
      <x:c r="C19" s="66"/>
      <x:c r="D19" s="66"/>
      <x:c r="E19" s="66"/>
      <x:c r="F19" s="66"/>
      <x:c r="G19" s="66"/>
      <x:c r="H19" s="66"/>
      <x:c r="I19" s="66"/>
      <x:c r="J19" s="66"/>
    </x:row>
    <x:row r="20" ht="34" customHeight="1">
      <x:c r="A20" s="66" t="str">
        <x:v>• Після видалення 3 службових/редагованих постачальників і дедуплікації: 44 вже були у базі, 241 додано.</x:v>
      </x:c>
      <x:c r="B20" s="66"/>
      <x:c r="C20" s="66"/>
      <x:c r="D20" s="66"/>
      <x:c r="E20" s="66"/>
      <x:c r="F20" s="66"/>
      <x:c r="G20" s="66"/>
      <x:c r="H20" s="66"/>
      <x:c r="I20" s="66"/>
      <x:c r="J20" s="66"/>
    </x:row>
    <x:row r="21" ht="34" customHeight="1">
      <x:c r="A21" s="66" t="str">
        <x:v>• Intent score враховує кількість перемог, опублікований строк виконання та свіжість award. I1/I2 — черговість контакту, а не прогноз купівлі.</x:v>
      </x:c>
      <x:c r="B21" s="66"/>
      <x:c r="C21" s="66"/>
      <x:c r="D21" s="66"/>
      <x:c r="E21" s="66"/>
      <x:c r="F21" s="66"/>
      <x:c r="G21" s="66"/>
      <x:c r="H21" s="66"/>
      <x:c r="I21" s="66"/>
      <x:c r="J21" s="66"/>
    </x:row>
    <x:row r="22" ht="34" customHeight="1">
      <x:c r="A22" s="67" t="str">
        <x:v>• У базі немає персональних контактів. Сума перемог — не TAM; публічна перемога підтверджує проєктну активність та юридичну особу, але не відповідь, біль або інтерес до GoProceed.</x:v>
      </x:c>
      <x:c r="B22" s="67"/>
      <x:c r="C22" s="67"/>
      <x:c r="D22" s="67"/>
      <x:c r="E22" s="67"/>
      <x:c r="F22" s="67"/>
      <x:c r="G22" s="67"/>
      <x:c r="H22" s="67"/>
      <x:c r="I22" s="67"/>
      <x:c r="J22" s="67"/>
    </x:row>
  </x:sheetData>
  <x:mergeCells>
    <x:mergeCell ref="A1:J1"/>
    <x:mergeCell ref="A2:J2"/>
    <x:mergeCell ref="A4:E4"/>
    <x:mergeCell ref="F4:J4"/>
    <x:mergeCell ref="A14:J14"/>
    <x:mergeCell ref="A15:J15"/>
    <x:mergeCell ref="A16:J16"/>
    <x:mergeCell ref="A17:J17"/>
    <x:mergeCell ref="A18:J18"/>
    <x:mergeCell ref="A19:J19"/>
    <x:mergeCell ref="A20:J20"/>
    <x:mergeCell ref="A21:J21"/>
    <x:mergeCell ref="A22:J22"/>
  </x:mergeCells>
  <x:pageMargins left="0.7" right="0.7" top="0.75" bottom="0.75" header="0.3" footer="0.3"/>
</x:worksheet>
</file>